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汇总表" sheetId="6" r:id="rId1"/>
    <sheet name="明细表" sheetId="5" r:id="rId2"/>
  </sheets>
  <definedNames>
    <definedName name="_xlnm._FilterDatabase" localSheetId="1" hidden="1">明细表!$A$7:$AD$90</definedName>
    <definedName name="_xlnm.Print_Area" localSheetId="1">明细表!$A$1:$AA$90</definedName>
    <definedName name="_xlnm.Print_Titles" localSheetId="1">明细表!$5:$7</definedName>
  </definedNames>
  <calcPr calcId="144525"/>
</workbook>
</file>

<file path=xl/sharedStrings.xml><?xml version="1.0" encoding="utf-8"?>
<sst xmlns="http://schemas.openxmlformats.org/spreadsheetml/2006/main" count="1219" uniqueCount="479">
  <si>
    <t>沅江市2023年度巩固拓展脱贫攻坚成果和乡村振兴项目库汇总表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</si>
  <si>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</si>
  <si>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</si>
  <si>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</si>
  <si>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</si>
  <si>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</si>
  <si>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</si>
  <si>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</si>
  <si>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</si>
  <si>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</si>
  <si>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</si>
  <si>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</si>
  <si>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</si>
  <si>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</si>
  <si>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</si>
  <si>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</si>
  <si>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</si>
  <si>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</si>
  <si>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</si>
  <si>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</si>
  <si>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</si>
  <si>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</si>
  <si>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</si>
  <si>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</si>
  <si>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</si>
  <si>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</si>
  <si>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</si>
  <si>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</si>
  <si>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</si>
  <si>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</si>
  <si>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</si>
  <si>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</si>
  <si>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</si>
  <si>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</si>
  <si>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</si>
  <si>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</si>
  <si>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</si>
  <si>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</si>
  <si>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</si>
  <si>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</si>
  <si>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</si>
  <si>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</si>
  <si>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</si>
  <si>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</si>
  <si>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</si>
  <si>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</si>
  <si>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</si>
  <si>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</si>
  <si>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</si>
  <si>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</si>
  <si>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</si>
  <si>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沅江市2023年度巩固拓展脱贫攻坚成果和乡村振兴项目库申报表</t>
  </si>
  <si>
    <r>
      <rPr>
        <sz val="9"/>
        <rFont val="仿宋_GB2312"/>
        <charset val="134"/>
      </rPr>
      <t>单位：（盖章）                                                                                                                                                                                                      时间：</t>
    </r>
    <r>
      <rPr>
        <sz val="9"/>
        <rFont val="宋体"/>
        <charset val="134"/>
      </rPr>
      <t>2023</t>
    </r>
    <r>
      <rPr>
        <sz val="9"/>
        <rFont val="仿宋_GB2312"/>
        <charset val="134"/>
      </rPr>
      <t>年8月</t>
    </r>
  </si>
  <si>
    <t>项目类别</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</si>
  <si>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</si>
  <si>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</si>
  <si>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</si>
  <si>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</si>
  <si>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</si>
  <si>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</si>
  <si>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</si>
  <si>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</si>
  <si>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</si>
  <si>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</si>
  <si>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</si>
  <si>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</si>
  <si>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</si>
  <si>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</si>
  <si>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</si>
  <si>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</si>
  <si>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财政衔接资金（万元）</t>
  </si>
  <si>
    <t>除财政衔接资金外的统筹整资金（万元）</t>
  </si>
  <si>
    <t>其他财政资金（万元）</t>
  </si>
  <si>
    <t>其他筹措资金（万元）</t>
  </si>
  <si>
    <t>乡村建设行动</t>
  </si>
  <si>
    <t>人居环境整治</t>
  </si>
  <si>
    <t>农村垃圾治理</t>
  </si>
  <si>
    <t>14个镇（街道、中心）</t>
  </si>
  <si>
    <t>169个行政村（社区
）</t>
  </si>
  <si>
    <t>农村生活垃圾治理服务外包项目1、2</t>
  </si>
  <si>
    <t>新建</t>
  </si>
  <si>
    <t>胭脂湖街道、琼湖街道、新湾镇、南嘴镇、草尾镇、黄茅洲镇、四季红镇、南大膳镇、漉湖事务中心、共华镇、泗湖山镇、茶盘洲镇、南洞庭事务中心共169个村（社区）</t>
  </si>
  <si>
    <t>农业农村局</t>
  </si>
  <si>
    <t>农村人居环境整治提质升级项目</t>
  </si>
  <si>
    <t>农村生活垃圾处理率、保洁覆盖率均达100%。</t>
  </si>
  <si>
    <t>解决了贫困户就业岗位63个，残疾人就业岗位52个。</t>
  </si>
  <si>
    <t>县级+</t>
  </si>
  <si>
    <t>588.94+843</t>
  </si>
  <si>
    <t>沅财农指〔2023〕6号</t>
  </si>
  <si>
    <t>产业发展项目</t>
  </si>
  <si>
    <t>加工流通项目</t>
  </si>
  <si>
    <t>产地初加工和精深加工</t>
  </si>
  <si>
    <t>阳罗洲镇</t>
  </si>
  <si>
    <t>七子浃村</t>
  </si>
  <si>
    <t>沅江市粮晟农业开发有限公司</t>
  </si>
  <si>
    <t>阳罗洲镇七子浃村</t>
  </si>
  <si>
    <t>长粒型优质香稻加工线建设项目长颗粒香稻大米加工设备1套</t>
  </si>
  <si>
    <t>帮扶带动 30人脱贫户和监测对象参与发展产业，人均增收1150元，带动 8人就业务工，项目建成后增加长粒型优质香稻加工5000 吨，提高销售收入1000万元，提升我市北部湖区优质稻加工流通产能。</t>
  </si>
  <si>
    <t>务工就业发放工资报酬、提供生产技术服务、产品保底回收、生产托管固定收益、入股分红</t>
  </si>
  <si>
    <t>重点产业330</t>
  </si>
  <si>
    <t>沅财农指〔2023〕12号</t>
  </si>
  <si>
    <t>农产品仓储保鲜冷链基础设施建设</t>
  </si>
  <si>
    <t>黄茅洲镇</t>
  </si>
  <si>
    <t>黄茅洲村</t>
  </si>
  <si>
    <t>湖南泰源农业科技开发有限公司</t>
  </si>
  <si>
    <t>沅江市高新区</t>
  </si>
  <si>
    <t>小龙虾集采集配中心项目1000立方</t>
  </si>
  <si>
    <t>帮扶带动 8人脱贫户和监测对象参与发展产业，人均增收1240元，带动12人就业务工，项目建成后增加小龙虾集采集配交易150吨，提高销售收入 300万元，提升小龙虾交易流通能力，保障销售环节通畅。</t>
  </si>
  <si>
    <t>南大膳镇</t>
  </si>
  <si>
    <t>华丰垸村</t>
  </si>
  <si>
    <t>沅江市金江水产品有限公司</t>
  </si>
  <si>
    <t>小龙虾精深加工建设项目生产线2条</t>
  </si>
  <si>
    <t>帮扶带动 20人脱贫户和监测对象参与发展产业，人均增收1500元，带动 15人就业务工，项目建成后增加400吨虾粉产能，提高销售收入 800 万元，提升小龙虾深加工能力。</t>
  </si>
  <si>
    <t>生产项目</t>
  </si>
  <si>
    <t>种植业基地</t>
  </si>
  <si>
    <t>草尾镇</t>
  </si>
  <si>
    <t>民主村</t>
  </si>
  <si>
    <t>沅江市国芳生态农业种养专业合作社</t>
  </si>
  <si>
    <t>180亩稻虾综合种养</t>
  </si>
  <si>
    <t>帮扶带动6人脱贫户和监测对象参与发展产业，人均增收1500元，带动4人就业务工，项目建成后增加优质小龙虾产品20吨，提高销售收入39.6万元，同时带头推进立体循环农业示范，提升小龙虾及稻虾米品质。</t>
  </si>
  <si>
    <t>务工就业发放工资报酬、提供生产技术服务、产品保底回收、生产托管固定收益</t>
  </si>
  <si>
    <t>共华镇</t>
  </si>
  <si>
    <t>双阜村</t>
  </si>
  <si>
    <t>长进水稻专业合作社</t>
  </si>
  <si>
    <t>基地配套设施建设产业基地建设</t>
  </si>
  <si>
    <t>打造长进专业水稻合作社产业示范基地，制作乡村振兴展板8块，完成产业园内环境整治、渠道清淤，建设6个示范菜园。</t>
  </si>
  <si>
    <t>县级
200</t>
  </si>
  <si>
    <t>沅财农指〔2023〕5号</t>
  </si>
  <si>
    <t>琼湖街道</t>
  </si>
  <si>
    <t>小河咀村</t>
  </si>
  <si>
    <t>生活垃圾分类</t>
  </si>
  <si>
    <t>垃圾分类收集设施配置，开展再收资源回收利用、生活垃圾分类、垃圾源头减量宣传引导。</t>
  </si>
  <si>
    <t>全村区域垃
圾分类收集设施配置；
开展再收资源回收利用、生
活垃圾分类、垃圾源</t>
  </si>
  <si>
    <t>对脱贫人口、易返贫致贫、低收入人群等监测对象进行带动帮扶</t>
  </si>
  <si>
    <t>中央
368</t>
  </si>
  <si>
    <t>沅财农指〔2023〕17号</t>
  </si>
  <si>
    <t>村容村貌提升</t>
  </si>
  <si>
    <t>胭脂湖街道、四季红镇、草尾镇、阳罗洲镇、泗湖山镇</t>
  </si>
  <si>
    <t>南竹山村、玉鹊村、长乐村、七子浃村、东安垸村</t>
  </si>
  <si>
    <t>美丽庭院与美丽屋场</t>
  </si>
  <si>
    <t>美丽庭院建设。</t>
  </si>
  <si>
    <t>5个村人居环境整治，村容村貌提升。</t>
  </si>
  <si>
    <t>沅江市</t>
  </si>
  <si>
    <t>产业发展</t>
  </si>
  <si>
    <t>基地基础设施提升</t>
  </si>
  <si>
    <t>产地初加工、精深加工、与副产物综合利用、农旅融合发展经营服务、主体培育培育、预制菜产业品等基地建设</t>
  </si>
  <si>
    <t>农村基础设施</t>
  </si>
  <si>
    <t>农村道路建设（通村、通户路）</t>
  </si>
  <si>
    <t>新湾镇、南嘴镇、草尾镇、共华镇、茶盘洲镇、四季红镇</t>
  </si>
  <si>
    <t>目南村、和平村、双阜村、幸福村、四季红村、百家沟村</t>
  </si>
  <si>
    <t>沅江市2022年资源产业旅游公路第三期</t>
  </si>
  <si>
    <t>改建</t>
  </si>
  <si>
    <t>沅江市区各乡镇、街道</t>
  </si>
  <si>
    <t>交通运输局</t>
  </si>
  <si>
    <t>共建设8条路，改造阁老墓景区道路1.933km,路面宽度5m；南嘴镇甘桔品改产业公路5.301km,路面宽度5m；百家沟产业园道路1.57km,路面宽度5.5m；美丽乡村和平村公路1.213km,路面宽度5m；东合村产业园公路2.148km,宽度路面4.5m；双阜村产业园公2.236km,面宽度4.5m；幸福村产业园公路2.148km，路面宽度5m；长征村至四季红公路5.705 km，路面宽度4.5m。全长共计  22.254km。</t>
  </si>
  <si>
    <t>对经济发展的促进作用明显，基本公共服务水平和公路安全水平提升，适用未来一定时期内交通需求率100%</t>
  </si>
  <si>
    <t>县级
1000</t>
  </si>
  <si>
    <t>沅财农指〔2023〕10号</t>
  </si>
  <si>
    <t>琼湖街道办事处、共华镇、泗湖山镇</t>
  </si>
  <si>
    <t>保民垸村、黄土包村、朱冯村、光华垸村</t>
  </si>
  <si>
    <t>沅江市2022年资源产业旅游公路第一期</t>
  </si>
  <si>
    <t>保民大道(琼湖街道），0.802km；共华村至谭家岭公路（共华镇），1.619km；朱冯村农业特色产业园公路（泗湖山镇）2.345km；3条线路，总长4.775公里。</t>
  </si>
  <si>
    <t>黄茅洲镇、新湾镇</t>
  </si>
  <si>
    <t>大成村、谢家村</t>
  </si>
  <si>
    <t>沅江市2021年资源产业旅游公路建设项目</t>
  </si>
  <si>
    <t>阳罗至子母城公路，4.897公里；谢家至回龙公路（新湾镇），2.634公里。</t>
  </si>
  <si>
    <t>沅江市2020-2022农村公路提质改造工程</t>
  </si>
  <si>
    <t>沅江市2020-2022各乡镇、街道农村公路提质改造工程，共计426.6</t>
  </si>
  <si>
    <t>农村基础建设</t>
  </si>
  <si>
    <t>农村道路建设</t>
  </si>
  <si>
    <t>四季红镇</t>
  </si>
  <si>
    <t>东红新村</t>
  </si>
  <si>
    <t>四季红镇东红新村</t>
  </si>
  <si>
    <t>民政局</t>
  </si>
  <si>
    <t>公路扩宽300平方</t>
  </si>
  <si>
    <t>帮扶带动12人脱贫户和检测户参与其中，人均增收1000多元，项目建成后全村都得到了受益</t>
  </si>
  <si>
    <t>确保了村民出行条件，改善了农村生活环境</t>
  </si>
  <si>
    <t>民政</t>
  </si>
  <si>
    <t>阳雀洪村</t>
  </si>
  <si>
    <t>道路提质升级</t>
  </si>
  <si>
    <t>四季红镇阳雀洪村</t>
  </si>
  <si>
    <t>六组、九组机耕道新建</t>
  </si>
  <si>
    <t>保障农村安全生产，促进农村生产效率，改善农村居住条件</t>
  </si>
  <si>
    <t>保证农村生产效率，使乡村更加宜居</t>
  </si>
  <si>
    <t>东红村</t>
  </si>
  <si>
    <t>草尾镇东红村</t>
  </si>
  <si>
    <t>公路硬化200米</t>
  </si>
  <si>
    <t>方便村民出行，保障安全生产，改善居住条件</t>
  </si>
  <si>
    <t>改善了村民出行条件，使村民出行更加便利</t>
  </si>
  <si>
    <t>配套基础设施项目</t>
  </si>
  <si>
    <t>小型农田水利设施建设</t>
  </si>
  <si>
    <t>三码头村</t>
  </si>
  <si>
    <t>草尾镇三码头村</t>
  </si>
  <si>
    <t>渠道疏通、清淤2200米</t>
  </si>
  <si>
    <t>改善了农村人居环境，解决了周边5个村民小组大部分稻虾养殖户的用水需求。提升了养殖户的养殖效益</t>
  </si>
  <si>
    <t>是村民养殖户用水得到了很大的提升，提升了村民收益</t>
  </si>
  <si>
    <t>山巷口社区</t>
  </si>
  <si>
    <t>琼湖办事处山巷口社区</t>
  </si>
  <si>
    <t>道路提质改造</t>
  </si>
  <si>
    <t>更精准、彻底的治理乱停车问题、确保道路的整洁有序。为居民创造更加文明和谐的交通环境满足居民对生活环境提升的期待</t>
  </si>
  <si>
    <t>提高了社区居民生活环境，提供了更多的车位，使社区的生活更加整洁</t>
  </si>
  <si>
    <t>产业园（区）</t>
  </si>
  <si>
    <t>九只树村</t>
  </si>
  <si>
    <t>九只树村四季果园产业基地改扩建60亩</t>
  </si>
  <si>
    <t>改扩建</t>
  </si>
  <si>
    <t>组织部</t>
  </si>
  <si>
    <t>品种改良48亩，亲子乐园、排水渠道、滴灌设施，灌溉水井、大棚、物资仓库等共约70亩</t>
  </si>
  <si>
    <t>群众人口满意度百分之百</t>
  </si>
  <si>
    <t>增加村民收益</t>
  </si>
  <si>
    <t>中央、省</t>
  </si>
  <si>
    <t>沅财农指〔2023〕15号</t>
  </si>
  <si>
    <t>万子湖村</t>
  </si>
  <si>
    <t>万子湖村人居环境整治</t>
  </si>
  <si>
    <t>万子湖村新村大道旁</t>
  </si>
  <si>
    <t>乡村振兴局</t>
  </si>
  <si>
    <t>33户房前屋后垃圾清运等环境整治；400米</t>
  </si>
  <si>
    <t>优化人居环境</t>
  </si>
  <si>
    <t>沅振发〔2023〕8号</t>
  </si>
  <si>
    <t>沅财农指〔2023〕14号</t>
  </si>
  <si>
    <t>榨南湖村</t>
  </si>
  <si>
    <t>榨南湖村长安组渠道疏浚</t>
  </si>
  <si>
    <t>榨南湖村长安组</t>
  </si>
  <si>
    <t>900米渠道疏浚</t>
  </si>
  <si>
    <t>完善村级基础设施，提高群众生产生活水平</t>
  </si>
  <si>
    <t>小河咀村禾堂文化产业配套设施建设</t>
  </si>
  <si>
    <t>配套设施建设共约8亩</t>
  </si>
  <si>
    <t>提高群众生活水平</t>
  </si>
  <si>
    <t>胭脂湖街道</t>
  </si>
  <si>
    <t>胭脂湖村</t>
  </si>
  <si>
    <t>胭脂湖村道路配套设施建设项目</t>
  </si>
  <si>
    <t>扩建</t>
  </si>
  <si>
    <t>胭脂湖村5组、8组、9组、10组</t>
  </si>
  <si>
    <t>拓宽硬化道路1000米</t>
  </si>
  <si>
    <t>方便群众生产生活，达到增收致富</t>
  </si>
  <si>
    <t>①提高群众生产生活水平
②便利群众出行</t>
  </si>
  <si>
    <t>南竹山村</t>
  </si>
  <si>
    <t>南竹山村路基配套设施建设</t>
  </si>
  <si>
    <t>道路挡土墙建设260米</t>
  </si>
  <si>
    <t>赤塘村</t>
  </si>
  <si>
    <t>赤塘村道路配套设施建设</t>
  </si>
  <si>
    <t>赤塘村9、10组</t>
  </si>
  <si>
    <t>9、10组基础设施建设</t>
  </si>
  <si>
    <t>荷花村</t>
  </si>
  <si>
    <t>荷花村主干道公路附属基础设施</t>
  </si>
  <si>
    <t>荷花村七、八、四、三五组</t>
  </si>
  <si>
    <t>沿线2.3公里绿化带挡土墙建设</t>
  </si>
  <si>
    <t>新湾镇</t>
  </si>
  <si>
    <t>新湾村</t>
  </si>
  <si>
    <t>蠡山三农农业综合开发有限性公司蔬菜种植</t>
  </si>
  <si>
    <t>蔬菜种植
100亩</t>
  </si>
  <si>
    <t>项目带动脱贫人口直接受益36人</t>
  </si>
  <si>
    <t>①提高群众
生产生活水平和收入</t>
  </si>
  <si>
    <t>老屋冲村</t>
  </si>
  <si>
    <t>桂枝园组至关王组115米道路硬化</t>
  </si>
  <si>
    <t>115米道路硬化</t>
  </si>
  <si>
    <t>项目带动脱贫人口直接受益10人</t>
  </si>
  <si>
    <t>①提高群众
生产生活水平和收入②解决脱贫户3户10人的出行和农副产品运输</t>
  </si>
  <si>
    <t>益阳</t>
  </si>
  <si>
    <t>沅财农指〔2023〕13号</t>
  </si>
  <si>
    <t>杨阁老村</t>
  </si>
  <si>
    <t>阁老路1933米道路维修</t>
  </si>
  <si>
    <t>维修</t>
  </si>
  <si>
    <t>项目带动脱贫人口直接受益20人</t>
  </si>
  <si>
    <t>①提高群众
生产生活水平和收入②解决脱贫户5户20人的出行和农副产品运输</t>
  </si>
  <si>
    <t>种殖业基地</t>
  </si>
  <si>
    <t>南嘴镇</t>
  </si>
  <si>
    <t>百家沟村</t>
  </si>
  <si>
    <t>南嘴镇2023年百家沟村红薯深加工集体经济项目</t>
  </si>
  <si>
    <t>流转、建设2000亩红薯种植基地</t>
  </si>
  <si>
    <t>满意度指标、服务对象满意度指标、受益建档立卡贫困人口满意度≥95%</t>
  </si>
  <si>
    <t>①完善村级基础设施，提高群众生产生活水平；
②增加村集体经济，带动群众增收增产。</t>
  </si>
  <si>
    <t>兴南村</t>
  </si>
  <si>
    <t>南嘴镇2023年兴南村道路配套设施建设项目</t>
  </si>
  <si>
    <t>张家村片2.1公里道路配套设施建设</t>
  </si>
  <si>
    <t>四民村</t>
  </si>
  <si>
    <t>渠道疏浚</t>
  </si>
  <si>
    <t>四民村四斗渠</t>
  </si>
  <si>
    <t>渠道清淤及两边扫障</t>
  </si>
  <si>
    <t>提高群众生产生活水平</t>
  </si>
  <si>
    <t>道路硬化</t>
  </si>
  <si>
    <t>公路硬化</t>
  </si>
  <si>
    <t>双东村</t>
  </si>
  <si>
    <t>双东村六支渠</t>
  </si>
  <si>
    <t>2公里</t>
  </si>
  <si>
    <t>大福村</t>
  </si>
  <si>
    <t>路基建设</t>
  </si>
  <si>
    <t>大福15组</t>
  </si>
  <si>
    <t>居民线机耕道路长1250米</t>
  </si>
  <si>
    <t>危桥改造</t>
  </si>
  <si>
    <t>三码头村三组</t>
  </si>
  <si>
    <t>1座</t>
  </si>
  <si>
    <t>道路维修</t>
  </si>
  <si>
    <t>三支渠18组路段</t>
  </si>
  <si>
    <t>400米</t>
  </si>
  <si>
    <t>长乐村</t>
  </si>
  <si>
    <t>七组、十二组</t>
  </si>
  <si>
    <t>两处</t>
  </si>
  <si>
    <t>人益村</t>
  </si>
  <si>
    <t>民兵渠</t>
  </si>
  <si>
    <t>2.2公里</t>
  </si>
  <si>
    <t>新型农村集体经济发展项目</t>
  </si>
  <si>
    <t>新安村</t>
  </si>
  <si>
    <t>沅江市新安制衣有限公司</t>
  </si>
  <si>
    <t>新安小区原礼堂</t>
  </si>
  <si>
    <t>500平方米</t>
  </si>
  <si>
    <t>跃进村</t>
  </si>
  <si>
    <t>沅江市_村基础设施_阳罗洲镇2023年跃进村胜利渠公路维修</t>
  </si>
  <si>
    <t>阳罗洲镇跃进村</t>
  </si>
  <si>
    <t>公路维修1公里</t>
  </si>
  <si>
    <t>受益农户人均年增收400元</t>
  </si>
  <si>
    <t>带动生产</t>
  </si>
  <si>
    <t>沅江市_村基础设施_阳罗洲镇2023年七子浃村10组8斗渠公路建设</t>
  </si>
  <si>
    <t>公路建设750米</t>
  </si>
  <si>
    <t>候龙村</t>
  </si>
  <si>
    <t>沅江市_村基础设施_阳罗洲镇2023年候龙村十一斗渠公路建设</t>
  </si>
  <si>
    <t>阳罗洲镇候龙村</t>
  </si>
  <si>
    <t>公路维修400米</t>
  </si>
  <si>
    <t>受益农户人均年增收200元</t>
  </si>
  <si>
    <t>方便农副产品运输</t>
  </si>
  <si>
    <t>吕丰村</t>
  </si>
  <si>
    <t>沅江市_村基础设施_阳罗洲镇2023年吕丰村11支13斗-14斗公路硬化</t>
  </si>
  <si>
    <t>阳罗洲镇吕丰村</t>
  </si>
  <si>
    <t>公路硬化400米</t>
  </si>
  <si>
    <t>宝三村</t>
  </si>
  <si>
    <t>沅江市_村基础设施_阳罗洲镇2023年宝三村渔场育苗基地公路路基建设</t>
  </si>
  <si>
    <t>阳罗洲镇宝三村</t>
  </si>
  <si>
    <t>公路路基建设650米</t>
  </si>
  <si>
    <t>受益农户人均年增收600元</t>
  </si>
  <si>
    <t>加工业</t>
  </si>
  <si>
    <t>沅江市_产业发展_阳罗洲镇2023年宝三村沅江市三辉电子有限公司</t>
  </si>
  <si>
    <t>村集体经济收入每年增加6.8万、脱贫户及监测对象人均增收400元</t>
  </si>
  <si>
    <t>就业务工、收益分红</t>
  </si>
  <si>
    <t>玉鹊村</t>
  </si>
  <si>
    <t>沅江市四季红镇玉鹊村七斗渠公路拓宽</t>
  </si>
  <si>
    <t>公路拓宽1米，长1220米</t>
  </si>
  <si>
    <t>改善群众生产生活条件、群众满意度≥100%</t>
  </si>
  <si>
    <t>改善群众生产生活条件</t>
  </si>
  <si>
    <t>四季红村</t>
  </si>
  <si>
    <t>沅江市四季红镇四季红村二组、四组菜园渠道建设</t>
  </si>
  <si>
    <t>渠道建设600米</t>
  </si>
  <si>
    <t>四季红社区</t>
  </si>
  <si>
    <t>沅江市四季红镇四季红社区七组沟渠建设</t>
  </si>
  <si>
    <t>社区七组</t>
  </si>
  <si>
    <t>沟渠建设350米</t>
  </si>
  <si>
    <t>先锋村</t>
  </si>
  <si>
    <t>沅江市四季红镇先锋村十四斗渠、十斗渠渠道疏浚</t>
  </si>
  <si>
    <t>渠道疏浚2970米、土方工程</t>
  </si>
  <si>
    <t>路基拓宽</t>
  </si>
  <si>
    <t>路基拓宽300米</t>
  </si>
  <si>
    <t>受益建档立卡贫困人口满意度≥90%</t>
  </si>
  <si>
    <t>方便群众出行</t>
  </si>
  <si>
    <t>农村供水保障设施建设</t>
  </si>
  <si>
    <t>晒袍社区</t>
  </si>
  <si>
    <t>新建机埠</t>
  </si>
  <si>
    <t>方便群众灌溉</t>
  </si>
  <si>
    <t>黄栗塘村</t>
  </si>
  <si>
    <t>安南9组新建公路500米</t>
  </si>
  <si>
    <t>新建公路500米</t>
  </si>
  <si>
    <t>受益建档立卡贫困人口满意度≥95%</t>
  </si>
  <si>
    <t>志成垸村</t>
  </si>
  <si>
    <t>公路加宽铺砾石至南堤</t>
  </si>
  <si>
    <t>填土铺砾石1200米</t>
  </si>
  <si>
    <t>肖家坝村</t>
  </si>
  <si>
    <t>基础设施建设</t>
  </si>
  <si>
    <t>道路配套设施建设</t>
  </si>
  <si>
    <t>冷农产品仓储保鲜冷链基础设施建设链库
建设</t>
  </si>
  <si>
    <t>柳树坪村</t>
  </si>
  <si>
    <t>冷链库建设</t>
  </si>
  <si>
    <t>柳树坪村
二组</t>
  </si>
  <si>
    <t>一个冷链库</t>
  </si>
  <si>
    <t>受益建档立卡贫困户满意度≥95％</t>
  </si>
  <si>
    <t>增加集体
经济收入</t>
  </si>
  <si>
    <t>华胜村</t>
  </si>
  <si>
    <t>2023年南大膳镇华胜村明北渠公路硬化项目</t>
  </si>
  <si>
    <t>新建公路130m</t>
  </si>
  <si>
    <t>提高群众满意度</t>
  </si>
  <si>
    <t>便利群众出行</t>
  </si>
  <si>
    <t>牛洲村</t>
  </si>
  <si>
    <t>2023年南大膳镇牛洲村牛洲排渠南侧5-9组公路硬化及附属设施建设项目</t>
  </si>
  <si>
    <t>新建公路1000米及过道涵管、涵闸、护坡建设</t>
  </si>
  <si>
    <t>2023年南大膳镇牛洲村牛洲排渠南侧4组公路硬化及附属设施建设项目</t>
  </si>
  <si>
    <t>新建公路300米及路基处理，过道涵管、涵闸、护坡建设</t>
  </si>
  <si>
    <t>2023年南大膳镇牛洲村漉乐线北侧公路硬化及附属设施建设项目</t>
  </si>
  <si>
    <t>新建公路90米及附属设施</t>
  </si>
  <si>
    <t>2023年南大膳镇牛洲村人居环境提质改造项目</t>
  </si>
  <si>
    <t>水葫芦打捞、堵塞渠道清淤、杂草清理</t>
  </si>
  <si>
    <t>人居环境整治建设，提升群众生活环境</t>
  </si>
  <si>
    <t>2023年南大膳镇牛洲村牛洲排渠桥梁建设项目</t>
  </si>
  <si>
    <t>新建5M宽桥梁一座</t>
  </si>
  <si>
    <t>众兴村</t>
  </si>
  <si>
    <t>2023年沅江伦慧种粮合作社稻谷烘干厂扩建项目</t>
  </si>
  <si>
    <t>烘干机一台、稻谷输道带、提升机及厂房建设</t>
  </si>
  <si>
    <t>提高生产生活条件</t>
  </si>
  <si>
    <t>仁安村</t>
  </si>
  <si>
    <t>共华镇-仁安村-基础设施-2023年仁安村仁东友谊渠公路路基建设</t>
  </si>
  <si>
    <t>仁安村仁东片</t>
  </si>
  <si>
    <t>仁东友谊渠公路路基平整2100米</t>
  </si>
  <si>
    <t>受益群众满意度≥100%</t>
  </si>
  <si>
    <t>共华镇-双阜村-基础设施-2023年共华镇双阜村道路及附属设施建设</t>
  </si>
  <si>
    <t>道路及配套设施建设</t>
  </si>
  <si>
    <t>共华镇-双阜村-基础设施-2023年共华镇双阜村农业基础设施建设</t>
  </si>
  <si>
    <t>农业基础设施建设</t>
  </si>
  <si>
    <t>泗湖山镇</t>
  </si>
  <si>
    <t>光复垸村</t>
  </si>
  <si>
    <t>2023年泗湖山镇光复垸村-基础设施-光复垸村群益2组道路加宽</t>
  </si>
  <si>
    <t>群益片</t>
  </si>
  <si>
    <t>道路加宽0.5千米</t>
  </si>
  <si>
    <t>受益脱贫人口满意度≥98%</t>
  </si>
  <si>
    <t>东安垸村</t>
  </si>
  <si>
    <t>2023年泗湖山镇东安垸村-基础设施-泗湖山镇东安垸村万良种养专业合作社</t>
  </si>
  <si>
    <t>产业基地提质改造建设-安装广告牌、打药机房建设</t>
  </si>
  <si>
    <t>受益脱贫人口满意度≥95%</t>
  </si>
  <si>
    <t>①完善村级基础设施，提高群众生产生活水平；
②方便全村贫困户与非贫困户农业生产。</t>
  </si>
  <si>
    <t>坪塘岭村</t>
  </si>
  <si>
    <t>2023年泗湖山镇坪塘岭村-基础设施-双洲片七组路基拓宽</t>
  </si>
  <si>
    <t>双洲片七组</t>
  </si>
  <si>
    <t>路基拓宽1.5米</t>
  </si>
  <si>
    <t>泗湖山社区</t>
  </si>
  <si>
    <t>2023年泗湖山镇泗湖山社区-产业发展-泗湖山村10组过水涵洞建设</t>
  </si>
  <si>
    <t>泗湖山村10组</t>
  </si>
  <si>
    <t>涵洞长度20米，内宽0.8米，高1.2米，采用混凝土浇筑</t>
  </si>
  <si>
    <t>中和村</t>
  </si>
  <si>
    <t>2023年泗湖山镇中和村-产业发展-沅江市兴胜特种养殖专业合作社</t>
  </si>
  <si>
    <t>种植水稻445亩</t>
  </si>
  <si>
    <t>①完善村级基础设施，提高群众生产生活水平；
②壮大村级集体经济</t>
  </si>
  <si>
    <t>沅财农指〔2023〕16号</t>
  </si>
  <si>
    <t>养殖业基地</t>
  </si>
  <si>
    <t>茶盘洲镇</t>
  </si>
  <si>
    <t>花果山村</t>
  </si>
  <si>
    <t>茶盘洲镇六合河渔业发展配套设施建设</t>
  </si>
  <si>
    <t>生态养殖
渔塘150亩</t>
  </si>
  <si>
    <t>渔塘护坡
800米</t>
  </si>
  <si>
    <t>确保生态
养殖发展</t>
  </si>
  <si>
    <t>中央81</t>
  </si>
  <si>
    <t>沅财农指〔2023〕11号</t>
  </si>
  <si>
    <t>幸福港社区</t>
  </si>
  <si>
    <t>茶盘洲镇采摘园配套设施建设项目</t>
  </si>
  <si>
    <t>茶盘洲镇采摘园</t>
  </si>
  <si>
    <t>采摘园配套设施改建、加固、添置</t>
  </si>
  <si>
    <t>50亩采摘园配套设施改建、加固、添置</t>
  </si>
  <si>
    <t>确保农产品旱涝保收,提升居民再就业</t>
  </si>
  <si>
    <t>六合村</t>
  </si>
  <si>
    <t>茶盘洲镇六合村蔬菜基地配套设施建设项目</t>
  </si>
  <si>
    <t>基地地质提升及周边道路、渠道维修。</t>
  </si>
  <si>
    <t>方便群众出行和产品的运输，带动群众致富。</t>
  </si>
  <si>
    <t>水产养殖业发展</t>
  </si>
  <si>
    <t>南洲街社区（天心渔村）</t>
  </si>
  <si>
    <t>茶盘洲镇场部河渔业发展配套设施建设项目</t>
  </si>
  <si>
    <t>天心渔村</t>
  </si>
  <si>
    <t>场部河配套设施改建、加固、添置</t>
  </si>
  <si>
    <t>带动经济发展</t>
  </si>
  <si>
    <t>柴洲包村</t>
  </si>
  <si>
    <t>茶盘洲镇柴洲包村南公路排渠疏浚工程</t>
  </si>
  <si>
    <t>柴洲包村1.2.5组南公路排渠</t>
  </si>
  <si>
    <t>捞杂草、清淤3000米</t>
  </si>
  <si>
    <t>便于南公路排渠两旁3200亩耕地灌溉</t>
  </si>
  <si>
    <t>其他</t>
  </si>
  <si>
    <t>南洞庭湿地保护与发展事务中心</t>
  </si>
  <si>
    <t>东头嘴社区</t>
  </si>
  <si>
    <t>东头嘴社区农村基础设施-产业项目建设</t>
  </si>
  <si>
    <t>稻虾共作350亩</t>
  </si>
  <si>
    <t>群众满意度100%</t>
  </si>
  <si>
    <t>1.增加村集体经济收入；2.提供就业岗位，增加群众收入；3.监测户能享受保底分红。</t>
  </si>
  <si>
    <t>沅振发〔2022〕16号</t>
  </si>
  <si>
    <t>沅财农指〔2023〕1号</t>
  </si>
  <si>
    <t>东头嘴社区农村基础设施-农村道路建设</t>
  </si>
  <si>
    <t>道路硬化一公里</t>
  </si>
  <si>
    <t>①提高群众生产生活水平②便利群众出行③解决53户脱贫户（其中监测户5户）的农产品运输问题</t>
  </si>
  <si>
    <t>五花洲社区</t>
  </si>
  <si>
    <t>五花洲社区农村产业项目-五花洲社区特种水产高密度养殖项目</t>
  </si>
  <si>
    <t>五花洲社区徐家岭四队</t>
  </si>
  <si>
    <t>高密度养鱼，面积28亩</t>
  </si>
  <si>
    <t>1.增加村集体经济收入；2.提供就业岗位，增加群众收入；3.监测户能享受保底分红</t>
  </si>
  <si>
    <t>大码头村</t>
  </si>
  <si>
    <t>大码头村农村基础设施-农产品冷链物流建设</t>
  </si>
  <si>
    <t>农产品冷链物流建设项目</t>
  </si>
  <si>
    <t>东头嘴社区产业发展项目-出水沟护坡、拓宽</t>
  </si>
  <si>
    <t>东头嘴社区出水沟护坡、拓宽</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</si>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</sst>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8">
    <font>
      <sz val="11"/>
      <color theme="1"/>
      <name val="宋体"/>
      <charset val="134"/>
      <scheme val="minor"/>
    </font>
    <font>
      <sz val="11"/>
      <name val="宋体"/>
      <charset val="134"/>
      <scheme val="minor"/>
    </font>
    <font>
      <sz val="11"/>
      <name val="黑体"/>
      <charset val="134"/>
    </font>
    <font>
      <sz val="9"/>
      <name val="宋体"/>
      <charset val="134"/>
    </font>
    <font>
      <sz val="18"/>
      <name val="方正小标宋简体"/>
      <charset val="134"/>
    </font>
    <font>
      <sz val="9"/>
      <name val="仿宋_GB2312"/>
      <charset val="134"/>
    </font>
    <font>
      <sz val="9"/>
      <name val="黑体"/>
      <charset val="134"/>
    </font>
    <font>
      <sz val="9"/>
      <color theme="1"/>
      <name val="宋体"/>
      <charset val="134"/>
    </font>
    <font>
      <sz val="9"/>
      <color rgb="FF000000"/>
      <name val="仿宋_GB2312"/>
      <charset val="134"/>
    </font>
    <font>
      <sz val="9"/>
      <color rgb="FF000000"/>
      <name val="宋体"/>
      <charset val="134"/>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0" fillId="0" borderId="0">
      <alignment vertical="center"/>
    </xf>
    <xf numFmtId="0" fontId="0" fillId="0" borderId="0">
      <alignment vertical="center"/>
    </xf>
    <xf numFmtId="0" fontId="37" fillId="0" borderId="0">
      <alignment vertical="center"/>
    </xf>
    <xf numFmtId="0" fontId="0" fillId="0" borderId="0">
      <alignment vertical="center"/>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4"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5" fillId="0" borderId="0" xfId="0" applyNumberFormat="1" applyFont="1" applyFill="1" applyAlignment="1">
      <alignment horizontal="left" vertical="center"/>
    </xf>
    <xf numFmtId="176"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9" fontId="7"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6" fillId="0" borderId="1" xfId="0" applyFont="1" applyBorder="1" applyAlignment="1">
      <alignment horizontal="justify" vertical="center"/>
    </xf>
    <xf numFmtId="0" fontId="15"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6" fillId="0" borderId="1" xfId="0" applyFont="1" applyBorder="1" applyAlignment="1">
      <alignment horizontal="justify" vertical="top" wrapTex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justify" vertical="center" wrapText="1"/>
    </xf>
    <xf numFmtId="0" fontId="0" fillId="0" borderId="1" xfId="0"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4" xfId="49"/>
    <cellStyle name="常规 2" xfId="50"/>
    <cellStyle name="常规 5" xfId="51"/>
    <cellStyle name="常规 13"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view="pageBreakPreview" zoomScaleNormal="100" workbookViewId="0">
      <selection activeCell="D15" sqref="D15"/>
    </sheetView>
  </sheetViews>
  <sheetFormatPr defaultColWidth="9" defaultRowHeight="15" customHeight="1"/>
  <cols>
    <col min="1" max="1" width="5" customWidth="1"/>
    <col min="2" max="2" width="25.5" customWidth="1"/>
    <col min="4" max="5" width="10.375"/>
  </cols>
  <sheetData>
    <row r="1" ht="24" customHeight="1" spans="1:15">
      <c r="A1" s="24" t="s">
        <v>0</v>
      </c>
      <c r="B1" s="24"/>
      <c r="C1" s="24"/>
      <c r="D1" s="24"/>
      <c r="E1" s="24"/>
      <c r="F1" s="24"/>
      <c r="G1" s="24"/>
      <c r="H1" s="24"/>
      <c r="I1" s="24"/>
      <c r="J1" s="24"/>
      <c r="K1" s="24"/>
      <c r="L1" s="24"/>
      <c r="M1" s="24"/>
      <c r="N1" s="24"/>
      <c r="O1" s="24"/>
    </row>
    <row r="2" ht="14.25" customHeight="1" spans="1:15">
      <c r="A2" s="25" t="s">
        <v>1</v>
      </c>
      <c r="B2" s="25"/>
      <c r="C2" s="25"/>
      <c r="D2" s="25"/>
      <c r="E2" s="25"/>
      <c r="F2" s="25"/>
      <c r="G2" s="25"/>
      <c r="H2" s="25"/>
      <c r="I2" s="25"/>
      <c r="J2" s="25"/>
      <c r="K2" s="25"/>
      <c r="L2" s="25"/>
      <c r="M2" s="25"/>
      <c r="N2" s="25"/>
      <c r="O2" s="25"/>
    </row>
    <row r="3" ht="13.5" customHeight="1"/>
    <row r="4" s="23" customFormat="1" customHeight="1" spans="1:15">
      <c r="A4" s="26" t="s">
        <v>2</v>
      </c>
      <c r="B4" s="26" t="s">
        <v>3</v>
      </c>
      <c r="C4" s="26" t="s">
        <v>4</v>
      </c>
      <c r="D4" s="26" t="s">
        <v>5</v>
      </c>
      <c r="E4" s="26"/>
      <c r="F4" s="26"/>
      <c r="G4" s="26"/>
      <c r="H4" s="26"/>
      <c r="I4" s="26" t="s">
        <v>6</v>
      </c>
      <c r="J4" s="26"/>
      <c r="K4" s="26"/>
      <c r="L4" s="26"/>
      <c r="M4" s="26"/>
      <c r="N4" s="26"/>
      <c r="O4" s="26" t="s">
        <v>7</v>
      </c>
    </row>
    <row r="5" s="23" customFormat="1" customHeight="1" spans="1:15">
      <c r="A5" s="26"/>
      <c r="B5" s="26"/>
      <c r="C5" s="26"/>
      <c r="D5" s="26" t="s">
        <v>8</v>
      </c>
      <c r="E5" s="26" t="s">
        <v>9</v>
      </c>
      <c r="F5" s="26"/>
      <c r="G5" s="26"/>
      <c r="H5" s="26"/>
      <c r="I5" s="26" t="s">
        <v>10</v>
      </c>
      <c r="J5" s="26" t="s">
        <v>11</v>
      </c>
      <c r="K5" s="26" t="s">
        <v>12</v>
      </c>
      <c r="L5" s="26" t="s">
        <v>9</v>
      </c>
      <c r="M5" s="26"/>
      <c r="N5" s="26"/>
      <c r="O5" s="26"/>
    </row>
    <row r="6" s="23" customFormat="1" ht="87" customHeight="1" spans="1:15">
      <c r="A6" s="26"/>
      <c r="B6" s="26"/>
      <c r="C6" s="26"/>
      <c r="D6" s="26"/>
      <c r="E6" s="26" t="s">
        <v>13</v>
      </c>
      <c r="F6" s="26" t="s">
        <v>14</v>
      </c>
      <c r="G6" s="26" t="s">
        <v>15</v>
      </c>
      <c r="H6" s="26" t="s">
        <v>16</v>
      </c>
      <c r="I6" s="26"/>
      <c r="J6" s="26"/>
      <c r="K6" s="26"/>
      <c r="L6" s="26" t="s">
        <v>17</v>
      </c>
      <c r="M6" s="26" t="s">
        <v>18</v>
      </c>
      <c r="N6" s="26" t="s">
        <v>19</v>
      </c>
      <c r="O6" s="26"/>
    </row>
    <row r="7" customHeight="1" spans="1:15">
      <c r="A7" s="27"/>
      <c r="B7" s="28" t="s">
        <v>20</v>
      </c>
      <c r="C7" s="29">
        <f t="shared" ref="C7:N7" si="0">C8+C20+C24+C25+C34</f>
        <v>0</v>
      </c>
      <c r="D7" s="29">
        <f t="shared" si="0"/>
        <v>0</v>
      </c>
      <c r="E7" s="29">
        <f t="shared" si="0"/>
        <v>0</v>
      </c>
      <c r="F7" s="29">
        <f t="shared" si="0"/>
        <v>0</v>
      </c>
      <c r="G7" s="29">
        <f t="shared" si="0"/>
        <v>0</v>
      </c>
      <c r="H7" s="29">
        <f t="shared" si="0"/>
        <v>0</v>
      </c>
      <c r="I7" s="29">
        <f t="shared" si="0"/>
        <v>0</v>
      </c>
      <c r="J7" s="29">
        <f t="shared" si="0"/>
        <v>0</v>
      </c>
      <c r="K7" s="29">
        <f t="shared" si="0"/>
        <v>0</v>
      </c>
      <c r="L7" s="29">
        <f t="shared" si="0"/>
        <v>0</v>
      </c>
      <c r="M7" s="29">
        <f t="shared" si="0"/>
        <v>0</v>
      </c>
      <c r="N7" s="29">
        <f t="shared" si="0"/>
        <v>0</v>
      </c>
      <c r="O7" s="34"/>
    </row>
    <row r="8" customHeight="1" spans="1:15">
      <c r="A8" s="27"/>
      <c r="B8" s="30" t="s">
        <v>21</v>
      </c>
      <c r="C8" s="29">
        <f t="shared" ref="C8:N8" si="1">C9+C10+C11+C12+C13</f>
        <v>0</v>
      </c>
      <c r="D8" s="29">
        <f t="shared" si="1"/>
        <v>0</v>
      </c>
      <c r="E8" s="29">
        <f t="shared" si="1"/>
        <v>0</v>
      </c>
      <c r="F8" s="29">
        <f t="shared" si="1"/>
        <v>0</v>
      </c>
      <c r="G8" s="29">
        <f t="shared" si="1"/>
        <v>0</v>
      </c>
      <c r="H8" s="29">
        <f t="shared" si="1"/>
        <v>0</v>
      </c>
      <c r="I8" s="29">
        <f t="shared" si="1"/>
        <v>0</v>
      </c>
      <c r="J8" s="29">
        <f t="shared" si="1"/>
        <v>0</v>
      </c>
      <c r="K8" s="29">
        <f t="shared" si="1"/>
        <v>0</v>
      </c>
      <c r="L8" s="29">
        <f t="shared" si="1"/>
        <v>0</v>
      </c>
      <c r="M8" s="29">
        <f t="shared" si="1"/>
        <v>0</v>
      </c>
      <c r="N8" s="29">
        <f t="shared" si="1"/>
        <v>0</v>
      </c>
      <c r="O8" s="34"/>
    </row>
    <row r="9" customHeight="1" spans="1:15">
      <c r="A9" s="27"/>
      <c r="B9" s="31" t="s">
        <v>22</v>
      </c>
      <c r="C9" s="27"/>
      <c r="D9" s="32"/>
      <c r="E9" s="32"/>
      <c r="F9" s="32"/>
      <c r="G9" s="32"/>
      <c r="H9" s="32"/>
      <c r="I9" s="32"/>
      <c r="J9" s="32"/>
      <c r="K9" s="32"/>
      <c r="L9" s="32"/>
      <c r="M9" s="32"/>
      <c r="N9" s="32"/>
      <c r="O9" s="34"/>
    </row>
    <row r="10" customHeight="1" spans="1:15">
      <c r="A10" s="27"/>
      <c r="B10" s="31" t="s">
        <v>23</v>
      </c>
      <c r="C10" s="27"/>
      <c r="D10" s="32"/>
      <c r="E10" s="32"/>
      <c r="F10" s="32"/>
      <c r="G10" s="32"/>
      <c r="H10" s="32"/>
      <c r="I10" s="32"/>
      <c r="J10" s="32"/>
      <c r="K10" s="32"/>
      <c r="L10" s="32"/>
      <c r="M10" s="32"/>
      <c r="N10" s="32"/>
      <c r="O10" s="39"/>
    </row>
    <row r="11" customHeight="1" spans="1:15">
      <c r="A11" s="27"/>
      <c r="B11" s="31" t="s">
        <v>24</v>
      </c>
      <c r="C11" s="27"/>
      <c r="D11" s="32"/>
      <c r="E11" s="32"/>
      <c r="F11" s="32"/>
      <c r="G11" s="32"/>
      <c r="H11" s="32"/>
      <c r="I11" s="32"/>
      <c r="J11" s="32"/>
      <c r="K11" s="32"/>
      <c r="L11" s="32"/>
      <c r="M11" s="32"/>
      <c r="N11" s="32"/>
      <c r="O11" s="39"/>
    </row>
    <row r="12" customHeight="1" spans="1:15">
      <c r="A12" s="27"/>
      <c r="B12" s="31" t="s">
        <v>25</v>
      </c>
      <c r="C12" s="27"/>
      <c r="D12" s="32"/>
      <c r="E12" s="32"/>
      <c r="F12" s="32"/>
      <c r="G12" s="32"/>
      <c r="H12" s="32"/>
      <c r="I12" s="32"/>
      <c r="J12" s="32"/>
      <c r="K12" s="32"/>
      <c r="L12" s="32"/>
      <c r="M12" s="32"/>
      <c r="N12" s="32"/>
      <c r="O12" s="39"/>
    </row>
    <row r="13" customHeight="1" spans="1:15">
      <c r="A13" s="33"/>
      <c r="B13" s="31" t="s">
        <v>26</v>
      </c>
      <c r="C13" s="27"/>
      <c r="D13" s="32"/>
      <c r="E13" s="32"/>
      <c r="F13" s="32"/>
      <c r="G13" s="32"/>
      <c r="H13" s="32"/>
      <c r="I13" s="32"/>
      <c r="J13" s="32"/>
      <c r="K13" s="32"/>
      <c r="L13" s="32"/>
      <c r="M13" s="32"/>
      <c r="N13" s="32"/>
      <c r="O13" s="39"/>
    </row>
    <row r="14" customHeight="1" spans="1:15">
      <c r="A14" s="33"/>
      <c r="B14" s="30" t="s">
        <v>27</v>
      </c>
      <c r="C14" s="29"/>
      <c r="D14" s="34"/>
      <c r="E14" s="34"/>
      <c r="F14" s="34"/>
      <c r="G14" s="34"/>
      <c r="H14" s="34"/>
      <c r="I14" s="34"/>
      <c r="J14" s="34"/>
      <c r="K14" s="34"/>
      <c r="L14" s="34"/>
      <c r="M14" s="34"/>
      <c r="N14" s="34"/>
      <c r="O14" s="39"/>
    </row>
    <row r="15" customHeight="1" spans="1:15">
      <c r="A15" s="33"/>
      <c r="B15" s="31" t="s">
        <v>28</v>
      </c>
      <c r="C15" s="27"/>
      <c r="D15" s="32"/>
      <c r="E15" s="32"/>
      <c r="F15" s="32"/>
      <c r="G15" s="32"/>
      <c r="H15" s="32"/>
      <c r="I15" s="32"/>
      <c r="J15" s="32"/>
      <c r="K15" s="32"/>
      <c r="L15" s="32"/>
      <c r="M15" s="32"/>
      <c r="N15" s="32"/>
      <c r="O15" s="39"/>
    </row>
    <row r="16" customHeight="1" spans="1:15">
      <c r="A16" s="33"/>
      <c r="B16" s="31" t="s">
        <v>29</v>
      </c>
      <c r="C16" s="27"/>
      <c r="D16" s="32"/>
      <c r="E16" s="32"/>
      <c r="F16" s="32"/>
      <c r="G16" s="32"/>
      <c r="H16" s="32"/>
      <c r="I16" s="32"/>
      <c r="J16" s="32"/>
      <c r="K16" s="32"/>
      <c r="L16" s="32"/>
      <c r="M16" s="32"/>
      <c r="N16" s="32"/>
      <c r="O16" s="39"/>
    </row>
    <row r="17" customHeight="1" spans="1:15">
      <c r="A17" s="33"/>
      <c r="B17" s="35" t="s">
        <v>30</v>
      </c>
      <c r="C17" s="27"/>
      <c r="D17" s="32"/>
      <c r="E17" s="32"/>
      <c r="F17" s="32"/>
      <c r="G17" s="32"/>
      <c r="H17" s="32"/>
      <c r="I17" s="32"/>
      <c r="J17" s="32"/>
      <c r="K17" s="32"/>
      <c r="L17" s="32"/>
      <c r="M17" s="32"/>
      <c r="N17" s="32"/>
      <c r="O17" s="39"/>
    </row>
    <row r="18" customHeight="1" spans="1:15">
      <c r="A18" s="33"/>
      <c r="B18" s="35" t="s">
        <v>31</v>
      </c>
      <c r="C18" s="27"/>
      <c r="D18" s="32"/>
      <c r="E18" s="32"/>
      <c r="F18" s="32"/>
      <c r="G18" s="32"/>
      <c r="H18" s="32"/>
      <c r="I18" s="32"/>
      <c r="J18" s="32"/>
      <c r="K18" s="32"/>
      <c r="L18" s="32"/>
      <c r="M18" s="32"/>
      <c r="N18" s="32"/>
      <c r="O18" s="39"/>
    </row>
    <row r="19" customHeight="1" spans="1:15">
      <c r="A19" s="33"/>
      <c r="B19" s="35" t="s">
        <v>32</v>
      </c>
      <c r="C19" s="27"/>
      <c r="D19" s="32"/>
      <c r="E19" s="32"/>
      <c r="F19" s="32"/>
      <c r="G19" s="32"/>
      <c r="H19" s="32"/>
      <c r="I19" s="32"/>
      <c r="J19" s="32"/>
      <c r="K19" s="32"/>
      <c r="L19" s="32"/>
      <c r="M19" s="32"/>
      <c r="N19" s="32"/>
      <c r="O19" s="39"/>
    </row>
    <row r="20" customHeight="1" spans="1:15">
      <c r="A20" s="33"/>
      <c r="B20" s="30" t="s">
        <v>33</v>
      </c>
      <c r="C20" s="29">
        <f t="shared" ref="C20:N20" si="2">C21+C22+C23</f>
        <v>0</v>
      </c>
      <c r="D20" s="29">
        <f t="shared" si="2"/>
        <v>0</v>
      </c>
      <c r="E20" s="29">
        <f t="shared" si="2"/>
        <v>0</v>
      </c>
      <c r="F20" s="29">
        <f t="shared" si="2"/>
        <v>0</v>
      </c>
      <c r="G20" s="29">
        <f t="shared" si="2"/>
        <v>0</v>
      </c>
      <c r="H20" s="29">
        <f t="shared" si="2"/>
        <v>0</v>
      </c>
      <c r="I20" s="29">
        <f t="shared" si="2"/>
        <v>0</v>
      </c>
      <c r="J20" s="29">
        <f t="shared" si="2"/>
        <v>0</v>
      </c>
      <c r="K20" s="29">
        <f t="shared" si="2"/>
        <v>0</v>
      </c>
      <c r="L20" s="29">
        <f t="shared" si="2"/>
        <v>0</v>
      </c>
      <c r="M20" s="29">
        <f t="shared" si="2"/>
        <v>0</v>
      </c>
      <c r="N20" s="29">
        <f t="shared" si="2"/>
        <v>0</v>
      </c>
      <c r="O20" s="39"/>
    </row>
    <row r="21" customHeight="1" spans="1:15">
      <c r="A21" s="36"/>
      <c r="B21" s="35" t="s">
        <v>34</v>
      </c>
      <c r="C21" s="37"/>
      <c r="D21" s="37"/>
      <c r="E21" s="37"/>
      <c r="F21" s="37"/>
      <c r="G21" s="37"/>
      <c r="H21" s="37"/>
      <c r="I21" s="37"/>
      <c r="J21" s="37"/>
      <c r="K21" s="37"/>
      <c r="L21" s="37"/>
      <c r="M21" s="37"/>
      <c r="N21" s="37"/>
      <c r="O21" s="36"/>
    </row>
    <row r="22" customHeight="1" spans="1:15">
      <c r="A22" s="36"/>
      <c r="B22" s="35" t="s">
        <v>35</v>
      </c>
      <c r="C22" s="37"/>
      <c r="D22" s="37"/>
      <c r="E22" s="37"/>
      <c r="F22" s="37"/>
      <c r="G22" s="37"/>
      <c r="H22" s="37"/>
      <c r="I22" s="37"/>
      <c r="J22" s="37"/>
      <c r="K22" s="37"/>
      <c r="L22" s="37"/>
      <c r="M22" s="37"/>
      <c r="N22" s="37"/>
      <c r="O22" s="36"/>
    </row>
    <row r="23" customHeight="1" spans="1:15">
      <c r="A23" s="36"/>
      <c r="B23" s="35" t="s">
        <v>36</v>
      </c>
      <c r="C23" s="37"/>
      <c r="D23" s="37"/>
      <c r="E23" s="37"/>
      <c r="F23" s="37"/>
      <c r="G23" s="37"/>
      <c r="H23" s="37"/>
      <c r="I23" s="37"/>
      <c r="J23" s="37"/>
      <c r="K23" s="37"/>
      <c r="L23" s="37"/>
      <c r="M23" s="37"/>
      <c r="N23" s="37"/>
      <c r="O23" s="36"/>
    </row>
    <row r="24" customHeight="1" spans="1:15">
      <c r="A24" s="36"/>
      <c r="B24" s="30" t="s">
        <v>37</v>
      </c>
      <c r="C24" s="38"/>
      <c r="D24" s="38"/>
      <c r="E24" s="38"/>
      <c r="F24" s="38"/>
      <c r="G24" s="38"/>
      <c r="H24" s="38"/>
      <c r="I24" s="38"/>
      <c r="J24" s="38"/>
      <c r="K24" s="38"/>
      <c r="L24" s="38"/>
      <c r="M24" s="38"/>
      <c r="N24" s="38"/>
      <c r="O24" s="36"/>
    </row>
    <row r="25" customHeight="1" spans="1:15">
      <c r="A25" s="36"/>
      <c r="B25" s="30" t="s">
        <v>38</v>
      </c>
      <c r="C25" s="38">
        <f t="shared" ref="C25:N25" si="3">C26+C27+C28+C29</f>
        <v>0</v>
      </c>
      <c r="D25" s="38">
        <f t="shared" si="3"/>
        <v>0</v>
      </c>
      <c r="E25" s="38">
        <f t="shared" si="3"/>
        <v>0</v>
      </c>
      <c r="F25" s="38">
        <f t="shared" si="3"/>
        <v>0</v>
      </c>
      <c r="G25" s="38">
        <f t="shared" si="3"/>
        <v>0</v>
      </c>
      <c r="H25" s="38">
        <f t="shared" si="3"/>
        <v>0</v>
      </c>
      <c r="I25" s="38">
        <f t="shared" si="3"/>
        <v>0</v>
      </c>
      <c r="J25" s="38">
        <f t="shared" si="3"/>
        <v>0</v>
      </c>
      <c r="K25" s="38">
        <f t="shared" si="3"/>
        <v>0</v>
      </c>
      <c r="L25" s="38">
        <f t="shared" si="3"/>
        <v>0</v>
      </c>
      <c r="M25" s="38">
        <f t="shared" si="3"/>
        <v>0</v>
      </c>
      <c r="N25" s="38">
        <f t="shared" si="3"/>
        <v>0</v>
      </c>
      <c r="O25" s="36"/>
    </row>
    <row r="26" customHeight="1" spans="1:15">
      <c r="A26" s="36"/>
      <c r="B26" s="35" t="s">
        <v>39</v>
      </c>
      <c r="C26" s="37"/>
      <c r="D26" s="37"/>
      <c r="E26" s="37"/>
      <c r="F26" s="37"/>
      <c r="G26" s="37"/>
      <c r="H26" s="37"/>
      <c r="I26" s="37"/>
      <c r="J26" s="37"/>
      <c r="K26" s="37"/>
      <c r="L26" s="37"/>
      <c r="M26" s="37"/>
      <c r="N26" s="37"/>
      <c r="O26" s="36"/>
    </row>
    <row r="27" customHeight="1" spans="1:15">
      <c r="A27" s="36"/>
      <c r="B27" s="35" t="s">
        <v>40</v>
      </c>
      <c r="C27" s="37"/>
      <c r="D27" s="37"/>
      <c r="E27" s="37"/>
      <c r="F27" s="37"/>
      <c r="G27" s="37"/>
      <c r="H27" s="37"/>
      <c r="I27" s="37"/>
      <c r="J27" s="37"/>
      <c r="K27" s="37"/>
      <c r="L27" s="37"/>
      <c r="M27" s="37"/>
      <c r="N27" s="37"/>
      <c r="O27" s="36"/>
    </row>
    <row r="28" customHeight="1" spans="1:15">
      <c r="A28" s="36"/>
      <c r="B28" s="35" t="s">
        <v>41</v>
      </c>
      <c r="C28" s="37"/>
      <c r="D28" s="37"/>
      <c r="E28" s="37"/>
      <c r="F28" s="37"/>
      <c r="G28" s="37"/>
      <c r="H28" s="37"/>
      <c r="I28" s="37"/>
      <c r="J28" s="37"/>
      <c r="K28" s="37"/>
      <c r="L28" s="37"/>
      <c r="M28" s="37"/>
      <c r="N28" s="37"/>
      <c r="O28" s="36"/>
    </row>
    <row r="29" customHeight="1" spans="1:15">
      <c r="A29" s="36"/>
      <c r="B29" s="35" t="s">
        <v>42</v>
      </c>
      <c r="C29" s="37"/>
      <c r="D29" s="37"/>
      <c r="E29" s="37"/>
      <c r="F29" s="37"/>
      <c r="G29" s="37"/>
      <c r="H29" s="37"/>
      <c r="I29" s="37"/>
      <c r="J29" s="37"/>
      <c r="K29" s="37"/>
      <c r="L29" s="37"/>
      <c r="M29" s="37"/>
      <c r="N29" s="37"/>
      <c r="O29" s="36"/>
    </row>
    <row r="30" customHeight="1" spans="1:15">
      <c r="A30" s="36"/>
      <c r="B30" s="30" t="s">
        <v>43</v>
      </c>
      <c r="C30" s="38"/>
      <c r="D30" s="38"/>
      <c r="E30" s="38"/>
      <c r="F30" s="38"/>
      <c r="G30" s="38"/>
      <c r="H30" s="38"/>
      <c r="I30" s="38"/>
      <c r="J30" s="38"/>
      <c r="K30" s="38"/>
      <c r="L30" s="38"/>
      <c r="M30" s="38"/>
      <c r="N30" s="38"/>
      <c r="O30" s="36"/>
    </row>
    <row r="31" customHeight="1" spans="1:15">
      <c r="A31" s="36"/>
      <c r="B31" s="35" t="s">
        <v>44</v>
      </c>
      <c r="C31" s="37"/>
      <c r="D31" s="37"/>
      <c r="E31" s="37"/>
      <c r="F31" s="37"/>
      <c r="G31" s="37"/>
      <c r="H31" s="37"/>
      <c r="I31" s="37"/>
      <c r="J31" s="37"/>
      <c r="K31" s="37"/>
      <c r="L31" s="37"/>
      <c r="M31" s="37"/>
      <c r="N31" s="37"/>
      <c r="O31" s="36"/>
    </row>
    <row r="32" customHeight="1" spans="1:15">
      <c r="A32" s="36"/>
      <c r="B32" s="35" t="s">
        <v>45</v>
      </c>
      <c r="C32" s="37"/>
      <c r="D32" s="37"/>
      <c r="E32" s="37"/>
      <c r="F32" s="37"/>
      <c r="G32" s="37"/>
      <c r="H32" s="37"/>
      <c r="I32" s="37"/>
      <c r="J32" s="37"/>
      <c r="K32" s="37"/>
      <c r="L32" s="37"/>
      <c r="M32" s="37"/>
      <c r="N32" s="37"/>
      <c r="O32" s="36"/>
    </row>
    <row r="33" customHeight="1" spans="1:15">
      <c r="A33" s="36"/>
      <c r="B33" s="30" t="s">
        <v>46</v>
      </c>
      <c r="C33" s="38"/>
      <c r="D33" s="38"/>
      <c r="E33" s="38"/>
      <c r="F33" s="38"/>
      <c r="G33" s="38"/>
      <c r="H33" s="38"/>
      <c r="I33" s="38"/>
      <c r="J33" s="38"/>
      <c r="K33" s="38"/>
      <c r="L33" s="38"/>
      <c r="M33" s="38"/>
      <c r="N33" s="38"/>
      <c r="O33" s="36"/>
    </row>
    <row r="34" customHeight="1" spans="1:15">
      <c r="A34" s="36"/>
      <c r="B34" s="30" t="s">
        <v>47</v>
      </c>
      <c r="C34" s="38">
        <f t="shared" ref="C34:N34" si="4">C35+C36+C37</f>
        <v>0</v>
      </c>
      <c r="D34" s="38">
        <f t="shared" si="4"/>
        <v>0</v>
      </c>
      <c r="E34" s="38">
        <f t="shared" si="4"/>
        <v>0</v>
      </c>
      <c r="F34" s="38">
        <f t="shared" si="4"/>
        <v>0</v>
      </c>
      <c r="G34" s="38">
        <f t="shared" si="4"/>
        <v>0</v>
      </c>
      <c r="H34" s="38">
        <f t="shared" si="4"/>
        <v>0</v>
      </c>
      <c r="I34" s="38">
        <f t="shared" si="4"/>
        <v>0</v>
      </c>
      <c r="J34" s="38">
        <f t="shared" si="4"/>
        <v>0</v>
      </c>
      <c r="K34" s="38">
        <f t="shared" si="4"/>
        <v>0</v>
      </c>
      <c r="L34" s="38">
        <f t="shared" si="4"/>
        <v>0</v>
      </c>
      <c r="M34" s="38">
        <f t="shared" si="4"/>
        <v>0</v>
      </c>
      <c r="N34" s="38">
        <f t="shared" si="4"/>
        <v>0</v>
      </c>
      <c r="O34" s="36"/>
    </row>
    <row r="35" customHeight="1" spans="1:15">
      <c r="A35" s="36"/>
      <c r="B35" s="26" t="s">
        <v>48</v>
      </c>
      <c r="C35" s="37"/>
      <c r="D35" s="37"/>
      <c r="E35" s="37"/>
      <c r="F35" s="37"/>
      <c r="G35" s="37"/>
      <c r="H35" s="37"/>
      <c r="I35" s="37"/>
      <c r="J35" s="37"/>
      <c r="K35" s="37"/>
      <c r="L35" s="37"/>
      <c r="M35" s="37"/>
      <c r="N35" s="37"/>
      <c r="O35" s="36"/>
    </row>
    <row r="36" customHeight="1" spans="1:15">
      <c r="A36" s="36"/>
      <c r="B36" s="35" t="s">
        <v>49</v>
      </c>
      <c r="C36" s="37"/>
      <c r="D36" s="37"/>
      <c r="E36" s="37"/>
      <c r="F36" s="37"/>
      <c r="G36" s="37"/>
      <c r="H36" s="37"/>
      <c r="I36" s="37"/>
      <c r="J36" s="37"/>
      <c r="K36" s="37"/>
      <c r="L36" s="37"/>
      <c r="M36" s="37"/>
      <c r="N36" s="37"/>
      <c r="O36" s="36"/>
    </row>
    <row r="37" customHeight="1" spans="1:15">
      <c r="A37" s="36"/>
      <c r="B37" s="35" t="s">
        <v>50</v>
      </c>
      <c r="C37" s="37"/>
      <c r="D37" s="37"/>
      <c r="E37" s="37"/>
      <c r="F37" s="37"/>
      <c r="G37" s="37"/>
      <c r="H37" s="37"/>
      <c r="I37" s="37"/>
      <c r="J37" s="37"/>
      <c r="K37" s="37"/>
      <c r="L37" s="37"/>
      <c r="M37" s="37"/>
      <c r="N37" s="37"/>
      <c r="O37" s="40"/>
    </row>
  </sheetData>
  <mergeCells count="14">
    <mergeCell ref="A1:O1"/>
    <mergeCell ref="A2:O2"/>
    <mergeCell ref="D4:H4"/>
    <mergeCell ref="I4:N4"/>
    <mergeCell ref="E5:H5"/>
    <mergeCell ref="L5:N5"/>
    <mergeCell ref="A4:A6"/>
    <mergeCell ref="B4:B6"/>
    <mergeCell ref="C4:C6"/>
    <mergeCell ref="D5:D6"/>
    <mergeCell ref="I5:I6"/>
    <mergeCell ref="J5:J6"/>
    <mergeCell ref="K5:K6"/>
    <mergeCell ref="O4:O6"/>
  </mergeCells>
  <pageMargins left="0.75" right="0.75" top="1" bottom="1" header="0.5" footer="0.5"/>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90"/>
  <sheetViews>
    <sheetView tabSelected="1" view="pageBreakPreview" zoomScale="85" zoomScaleNormal="100" workbookViewId="0">
      <pane ySplit="7" topLeftCell="A8" activePane="bottomLeft" state="frozen"/>
      <selection/>
      <selection pane="bottomLeft" activeCell="O9" sqref="O9"/>
    </sheetView>
  </sheetViews>
  <sheetFormatPr defaultColWidth="9" defaultRowHeight="45" customHeight="1"/>
  <cols>
    <col min="1" max="1" width="4.625" style="4" customWidth="1"/>
    <col min="2" max="9" width="9" style="4"/>
    <col min="10" max="11" width="8.875" style="5" customWidth="1"/>
    <col min="12" max="14" width="9" style="4"/>
    <col min="15" max="18" width="6.25" style="4" customWidth="1"/>
    <col min="19" max="24" width="5.625" style="4" customWidth="1"/>
    <col min="25" max="27" width="9" style="4"/>
    <col min="28" max="30" width="6.425" style="4" customWidth="1"/>
    <col min="31" max="16384" width="9" style="4"/>
  </cols>
  <sheetData>
    <row r="1" s="1" customFormat="1" ht="24" customHeight="1" spans="1:27">
      <c r="A1" s="6" t="s">
        <v>51</v>
      </c>
      <c r="B1" s="6"/>
      <c r="C1" s="6"/>
      <c r="D1" s="6"/>
      <c r="E1" s="6"/>
      <c r="F1" s="6"/>
      <c r="G1" s="6"/>
      <c r="H1" s="6"/>
      <c r="I1" s="6"/>
      <c r="J1" s="11"/>
      <c r="K1" s="11"/>
      <c r="L1" s="6"/>
      <c r="M1" s="6"/>
      <c r="N1" s="6"/>
      <c r="O1" s="6"/>
      <c r="P1" s="6"/>
      <c r="Q1" s="6"/>
      <c r="R1" s="6"/>
      <c r="S1" s="6"/>
      <c r="T1" s="6"/>
      <c r="U1" s="6"/>
      <c r="V1" s="6"/>
      <c r="W1" s="6"/>
      <c r="X1" s="6"/>
      <c r="Y1" s="6"/>
      <c r="Z1" s="6"/>
      <c r="AA1" s="6"/>
    </row>
    <row r="2" s="1" customFormat="1" ht="13.5" spans="10:11">
      <c r="J2" s="12"/>
      <c r="K2" s="12"/>
    </row>
    <row r="3" s="1" customFormat="1" ht="13.5" customHeight="1" spans="1:27">
      <c r="A3" s="7" t="s">
        <v>52</v>
      </c>
      <c r="B3" s="7"/>
      <c r="C3" s="7"/>
      <c r="D3" s="7"/>
      <c r="E3" s="7"/>
      <c r="F3" s="7"/>
      <c r="G3" s="7"/>
      <c r="H3" s="7"/>
      <c r="I3" s="7"/>
      <c r="J3" s="13"/>
      <c r="K3" s="13"/>
      <c r="L3" s="7"/>
      <c r="M3" s="7"/>
      <c r="N3" s="7"/>
      <c r="O3" s="7"/>
      <c r="P3" s="7"/>
      <c r="Q3" s="7"/>
      <c r="R3" s="7"/>
      <c r="S3" s="7"/>
      <c r="T3" s="7"/>
      <c r="U3" s="7"/>
      <c r="V3" s="7"/>
      <c r="W3" s="7"/>
      <c r="X3" s="7"/>
      <c r="Y3" s="7"/>
      <c r="Z3" s="7"/>
      <c r="AA3" s="7"/>
    </row>
    <row r="4" s="1" customFormat="1" ht="13.5" spans="10:11">
      <c r="J4" s="12"/>
      <c r="K4" s="12"/>
    </row>
    <row r="5" s="2" customFormat="1" ht="15" customHeight="1" spans="1:27">
      <c r="A5" s="8" t="s">
        <v>2</v>
      </c>
      <c r="B5" s="8" t="s">
        <v>53</v>
      </c>
      <c r="C5" s="8"/>
      <c r="D5" s="8"/>
      <c r="E5" s="8" t="s">
        <v>54</v>
      </c>
      <c r="F5" s="8" t="s">
        <v>55</v>
      </c>
      <c r="G5" s="8" t="s">
        <v>56</v>
      </c>
      <c r="H5" s="8" t="s">
        <v>57</v>
      </c>
      <c r="I5" s="8" t="s">
        <v>58</v>
      </c>
      <c r="J5" s="14" t="s">
        <v>59</v>
      </c>
      <c r="K5" s="14"/>
      <c r="L5" s="8" t="s">
        <v>60</v>
      </c>
      <c r="M5" s="8" t="s">
        <v>61</v>
      </c>
      <c r="N5" s="8" t="s">
        <v>5</v>
      </c>
      <c r="O5" s="8"/>
      <c r="P5" s="8"/>
      <c r="Q5" s="8"/>
      <c r="R5" s="8"/>
      <c r="S5" s="8" t="s">
        <v>6</v>
      </c>
      <c r="T5" s="8"/>
      <c r="U5" s="8"/>
      <c r="V5" s="8"/>
      <c r="W5" s="8"/>
      <c r="X5" s="8"/>
      <c r="Y5" s="8" t="s">
        <v>62</v>
      </c>
      <c r="Z5" s="8" t="s">
        <v>63</v>
      </c>
      <c r="AA5" s="8" t="s">
        <v>7</v>
      </c>
    </row>
    <row r="6" s="2" customFormat="1" ht="15" customHeight="1" spans="1:27">
      <c r="A6" s="8"/>
      <c r="B6" s="8" t="s">
        <v>3</v>
      </c>
      <c r="C6" s="8" t="s">
        <v>64</v>
      </c>
      <c r="D6" s="8" t="s">
        <v>65</v>
      </c>
      <c r="E6" s="8"/>
      <c r="F6" s="8"/>
      <c r="G6" s="8"/>
      <c r="H6" s="8"/>
      <c r="I6" s="8"/>
      <c r="J6" s="14" t="s">
        <v>66</v>
      </c>
      <c r="K6" s="14" t="s">
        <v>67</v>
      </c>
      <c r="L6" s="8"/>
      <c r="M6" s="8"/>
      <c r="N6" s="8" t="s">
        <v>68</v>
      </c>
      <c r="O6" s="8" t="s">
        <v>9</v>
      </c>
      <c r="P6" s="8"/>
      <c r="Q6" s="8"/>
      <c r="R6" s="8"/>
      <c r="S6" s="8" t="s">
        <v>69</v>
      </c>
      <c r="T6" s="8" t="s">
        <v>11</v>
      </c>
      <c r="U6" s="8" t="s">
        <v>12</v>
      </c>
      <c r="V6" s="8" t="s">
        <v>9</v>
      </c>
      <c r="W6" s="8"/>
      <c r="X6" s="8"/>
      <c r="Y6" s="8"/>
      <c r="Z6" s="8"/>
      <c r="AA6" s="8"/>
    </row>
    <row r="7" s="2" customFormat="1" ht="90" spans="1:27">
      <c r="A7" s="8"/>
      <c r="B7" s="8"/>
      <c r="C7" s="8"/>
      <c r="D7" s="8"/>
      <c r="E7" s="8"/>
      <c r="F7" s="8"/>
      <c r="G7" s="8"/>
      <c r="H7" s="8"/>
      <c r="I7" s="8"/>
      <c r="J7" s="14"/>
      <c r="K7" s="14"/>
      <c r="L7" s="8"/>
      <c r="M7" s="8"/>
      <c r="N7" s="8"/>
      <c r="O7" s="8" t="s">
        <v>70</v>
      </c>
      <c r="P7" s="8" t="s">
        <v>71</v>
      </c>
      <c r="Q7" s="8" t="s">
        <v>72</v>
      </c>
      <c r="R7" s="8" t="s">
        <v>73</v>
      </c>
      <c r="S7" s="8"/>
      <c r="T7" s="8"/>
      <c r="U7" s="8"/>
      <c r="V7" s="8" t="s">
        <v>17</v>
      </c>
      <c r="W7" s="8" t="s">
        <v>18</v>
      </c>
      <c r="X7" s="8" t="s">
        <v>19</v>
      </c>
      <c r="Y7" s="8"/>
      <c r="Z7" s="8"/>
      <c r="AA7" s="8"/>
    </row>
    <row r="8" s="3" customFormat="1" customHeight="1" spans="1:30">
      <c r="A8" s="9">
        <v>1</v>
      </c>
      <c r="B8" s="9" t="s">
        <v>74</v>
      </c>
      <c r="C8" s="9" t="s">
        <v>75</v>
      </c>
      <c r="D8" s="9" t="s">
        <v>76</v>
      </c>
      <c r="E8" s="9" t="s">
        <v>77</v>
      </c>
      <c r="F8" s="9" t="s">
        <v>78</v>
      </c>
      <c r="G8" s="9" t="s">
        <v>79</v>
      </c>
      <c r="H8" s="9" t="s">
        <v>80</v>
      </c>
      <c r="I8" s="9" t="s">
        <v>81</v>
      </c>
      <c r="J8" s="15">
        <v>44951</v>
      </c>
      <c r="K8" s="15">
        <v>45261</v>
      </c>
      <c r="L8" s="9" t="s">
        <v>82</v>
      </c>
      <c r="M8" s="9" t="s">
        <v>83</v>
      </c>
      <c r="N8" s="9">
        <f t="shared" ref="N8:N28" si="0">O8+P8+Q8+R8</f>
        <v>1431.94</v>
      </c>
      <c r="O8" s="9">
        <v>1431.94</v>
      </c>
      <c r="P8" s="9">
        <v>0</v>
      </c>
      <c r="Q8" s="9">
        <v>0</v>
      </c>
      <c r="R8" s="9">
        <v>0</v>
      </c>
      <c r="S8" s="9">
        <v>169</v>
      </c>
      <c r="T8" s="9">
        <v>96330</v>
      </c>
      <c r="U8" s="9">
        <v>289013</v>
      </c>
      <c r="V8" s="9">
        <v>29</v>
      </c>
      <c r="W8" s="9">
        <v>12208</v>
      </c>
      <c r="X8" s="9">
        <v>28664</v>
      </c>
      <c r="Y8" s="9" t="s">
        <v>84</v>
      </c>
      <c r="Z8" s="9" t="s">
        <v>85</v>
      </c>
      <c r="AA8" s="9"/>
      <c r="AB8" s="3" t="s">
        <v>86</v>
      </c>
      <c r="AC8" s="3" t="s">
        <v>87</v>
      </c>
      <c r="AD8" s="3" t="s">
        <v>88</v>
      </c>
    </row>
    <row r="9" s="3" customFormat="1" customHeight="1" spans="1:30">
      <c r="A9" s="9">
        <v>2</v>
      </c>
      <c r="B9" s="9" t="s">
        <v>89</v>
      </c>
      <c r="C9" s="9" t="s">
        <v>90</v>
      </c>
      <c r="D9" s="9" t="s">
        <v>91</v>
      </c>
      <c r="E9" s="9" t="s">
        <v>92</v>
      </c>
      <c r="F9" s="9" t="s">
        <v>93</v>
      </c>
      <c r="G9" s="9" t="s">
        <v>94</v>
      </c>
      <c r="H9" s="9" t="s">
        <v>80</v>
      </c>
      <c r="I9" s="9" t="s">
        <v>95</v>
      </c>
      <c r="J9" s="15">
        <v>45139</v>
      </c>
      <c r="K9" s="15">
        <v>45505</v>
      </c>
      <c r="L9" s="9" t="s">
        <v>82</v>
      </c>
      <c r="M9" s="9" t="s">
        <v>96</v>
      </c>
      <c r="N9" s="9">
        <f t="shared" si="0"/>
        <v>100</v>
      </c>
      <c r="O9" s="9">
        <v>100</v>
      </c>
      <c r="P9" s="9">
        <v>0</v>
      </c>
      <c r="Q9" s="9">
        <v>0</v>
      </c>
      <c r="R9" s="9">
        <v>0</v>
      </c>
      <c r="S9" s="9">
        <v>2</v>
      </c>
      <c r="T9" s="9">
        <v>38</v>
      </c>
      <c r="U9" s="9">
        <v>38</v>
      </c>
      <c r="V9" s="9">
        <v>1</v>
      </c>
      <c r="W9" s="9">
        <v>38</v>
      </c>
      <c r="X9" s="9">
        <v>38</v>
      </c>
      <c r="Y9" s="9" t="s">
        <v>97</v>
      </c>
      <c r="Z9" s="9" t="s">
        <v>98</v>
      </c>
      <c r="AA9" s="9"/>
      <c r="AB9" s="3" t="s">
        <v>99</v>
      </c>
      <c r="AC9" s="3">
        <v>100</v>
      </c>
      <c r="AD9" s="3" t="s">
        <v>100</v>
      </c>
    </row>
    <row r="10" s="3" customFormat="1" customHeight="1" spans="1:30">
      <c r="A10" s="9">
        <v>3</v>
      </c>
      <c r="B10" s="9" t="s">
        <v>89</v>
      </c>
      <c r="C10" s="9" t="s">
        <v>90</v>
      </c>
      <c r="D10" s="9" t="s">
        <v>101</v>
      </c>
      <c r="E10" s="9" t="s">
        <v>102</v>
      </c>
      <c r="F10" s="9" t="s">
        <v>103</v>
      </c>
      <c r="G10" s="9" t="s">
        <v>104</v>
      </c>
      <c r="H10" s="9" t="s">
        <v>80</v>
      </c>
      <c r="I10" s="9" t="s">
        <v>105</v>
      </c>
      <c r="J10" s="15">
        <v>45139</v>
      </c>
      <c r="K10" s="15">
        <v>45505</v>
      </c>
      <c r="L10" s="9" t="s">
        <v>82</v>
      </c>
      <c r="M10" s="9" t="s">
        <v>106</v>
      </c>
      <c r="N10" s="9">
        <f t="shared" si="0"/>
        <v>100</v>
      </c>
      <c r="O10" s="9">
        <v>100</v>
      </c>
      <c r="P10" s="9">
        <v>0</v>
      </c>
      <c r="Q10" s="9">
        <v>0</v>
      </c>
      <c r="R10" s="9">
        <v>0</v>
      </c>
      <c r="S10" s="9">
        <v>1</v>
      </c>
      <c r="T10" s="9">
        <v>20</v>
      </c>
      <c r="U10" s="9">
        <v>20</v>
      </c>
      <c r="V10" s="9">
        <v>0</v>
      </c>
      <c r="W10" s="9">
        <v>20</v>
      </c>
      <c r="X10" s="9">
        <v>20</v>
      </c>
      <c r="Y10" s="9" t="s">
        <v>107</v>
      </c>
      <c r="Z10" s="9" t="s">
        <v>98</v>
      </c>
      <c r="AA10" s="9"/>
      <c r="AB10" s="3" t="s">
        <v>99</v>
      </c>
      <c r="AC10" s="3">
        <v>100</v>
      </c>
      <c r="AD10" s="3" t="s">
        <v>100</v>
      </c>
    </row>
    <row r="11" s="3" customFormat="1" customHeight="1" spans="1:30">
      <c r="A11" s="9">
        <v>4</v>
      </c>
      <c r="B11" s="9" t="s">
        <v>89</v>
      </c>
      <c r="C11" s="9" t="s">
        <v>90</v>
      </c>
      <c r="D11" s="9" t="s">
        <v>91</v>
      </c>
      <c r="E11" s="9" t="s">
        <v>108</v>
      </c>
      <c r="F11" s="9" t="s">
        <v>109</v>
      </c>
      <c r="G11" s="9" t="s">
        <v>110</v>
      </c>
      <c r="H11" s="9" t="s">
        <v>80</v>
      </c>
      <c r="I11" s="9" t="s">
        <v>105</v>
      </c>
      <c r="J11" s="15">
        <v>45139</v>
      </c>
      <c r="K11" s="15">
        <v>45505</v>
      </c>
      <c r="L11" s="9" t="s">
        <v>82</v>
      </c>
      <c r="M11" s="9" t="s">
        <v>111</v>
      </c>
      <c r="N11" s="9">
        <f t="shared" si="0"/>
        <v>100</v>
      </c>
      <c r="O11" s="9">
        <v>100</v>
      </c>
      <c r="P11" s="9">
        <v>0</v>
      </c>
      <c r="Q11" s="9">
        <v>0</v>
      </c>
      <c r="R11" s="9">
        <v>0</v>
      </c>
      <c r="S11" s="9">
        <v>1</v>
      </c>
      <c r="T11" s="9">
        <v>35</v>
      </c>
      <c r="U11" s="9">
        <v>35</v>
      </c>
      <c r="V11" s="9">
        <v>0</v>
      </c>
      <c r="W11" s="9">
        <v>35</v>
      </c>
      <c r="X11" s="9">
        <v>35</v>
      </c>
      <c r="Y11" s="9" t="s">
        <v>112</v>
      </c>
      <c r="Z11" s="9" t="s">
        <v>98</v>
      </c>
      <c r="AA11" s="9"/>
      <c r="AB11" s="3" t="s">
        <v>99</v>
      </c>
      <c r="AC11" s="3">
        <v>100</v>
      </c>
      <c r="AD11" s="3" t="s">
        <v>100</v>
      </c>
    </row>
    <row r="12" s="3" customFormat="1" customHeight="1" spans="1:30">
      <c r="A12" s="9">
        <v>5</v>
      </c>
      <c r="B12" s="9" t="s">
        <v>89</v>
      </c>
      <c r="C12" s="9" t="s">
        <v>113</v>
      </c>
      <c r="D12" s="9" t="s">
        <v>114</v>
      </c>
      <c r="E12" s="9" t="s">
        <v>115</v>
      </c>
      <c r="F12" s="9" t="s">
        <v>116</v>
      </c>
      <c r="G12" s="9" t="s">
        <v>117</v>
      </c>
      <c r="H12" s="9" t="s">
        <v>80</v>
      </c>
      <c r="I12" s="9" t="s">
        <v>116</v>
      </c>
      <c r="J12" s="15">
        <v>45139</v>
      </c>
      <c r="K12" s="15">
        <v>45505</v>
      </c>
      <c r="L12" s="9" t="s">
        <v>82</v>
      </c>
      <c r="M12" s="9" t="s">
        <v>118</v>
      </c>
      <c r="N12" s="9">
        <f t="shared" si="0"/>
        <v>30</v>
      </c>
      <c r="O12" s="9">
        <v>30</v>
      </c>
      <c r="P12" s="9">
        <v>0</v>
      </c>
      <c r="Q12" s="9">
        <v>0</v>
      </c>
      <c r="R12" s="9">
        <v>0</v>
      </c>
      <c r="S12" s="9">
        <v>1</v>
      </c>
      <c r="T12" s="9">
        <v>10</v>
      </c>
      <c r="U12" s="9">
        <v>10</v>
      </c>
      <c r="V12" s="9">
        <v>0</v>
      </c>
      <c r="W12" s="9">
        <v>10</v>
      </c>
      <c r="X12" s="9">
        <v>10</v>
      </c>
      <c r="Y12" s="9" t="s">
        <v>119</v>
      </c>
      <c r="Z12" s="9" t="s">
        <v>120</v>
      </c>
      <c r="AA12" s="9"/>
      <c r="AB12" s="3" t="s">
        <v>99</v>
      </c>
      <c r="AC12" s="3">
        <v>30</v>
      </c>
      <c r="AD12" s="3" t="s">
        <v>100</v>
      </c>
    </row>
    <row r="13" s="3" customFormat="1" customHeight="1" spans="1:30">
      <c r="A13" s="9">
        <v>6</v>
      </c>
      <c r="B13" s="9" t="s">
        <v>89</v>
      </c>
      <c r="C13" s="9" t="s">
        <v>113</v>
      </c>
      <c r="D13" s="9" t="s">
        <v>114</v>
      </c>
      <c r="E13" s="9" t="s">
        <v>121</v>
      </c>
      <c r="F13" s="9" t="s">
        <v>122</v>
      </c>
      <c r="G13" s="9" t="s">
        <v>123</v>
      </c>
      <c r="H13" s="9" t="s">
        <v>80</v>
      </c>
      <c r="I13" s="9" t="s">
        <v>122</v>
      </c>
      <c r="J13" s="15">
        <v>44927</v>
      </c>
      <c r="K13" s="15">
        <v>44986</v>
      </c>
      <c r="L13" s="9" t="s">
        <v>82</v>
      </c>
      <c r="M13" s="9" t="s">
        <v>124</v>
      </c>
      <c r="N13" s="9">
        <f t="shared" si="0"/>
        <v>22</v>
      </c>
      <c r="O13" s="9">
        <v>22</v>
      </c>
      <c r="P13" s="9">
        <v>0</v>
      </c>
      <c r="Q13" s="9">
        <v>0</v>
      </c>
      <c r="R13" s="9">
        <v>0</v>
      </c>
      <c r="S13" s="9">
        <v>1</v>
      </c>
      <c r="T13" s="9">
        <v>5</v>
      </c>
      <c r="U13" s="9">
        <v>10</v>
      </c>
      <c r="V13" s="9">
        <v>0</v>
      </c>
      <c r="W13" s="9">
        <v>5</v>
      </c>
      <c r="X13" s="9">
        <v>10</v>
      </c>
      <c r="Y13" s="9" t="s">
        <v>125</v>
      </c>
      <c r="Z13" s="9" t="s">
        <v>120</v>
      </c>
      <c r="AA13" s="9"/>
      <c r="AB13" s="3" t="s">
        <v>126</v>
      </c>
      <c r="AC13" s="3">
        <v>22</v>
      </c>
      <c r="AD13" s="3" t="s">
        <v>127</v>
      </c>
    </row>
    <row r="14" s="3" customFormat="1" customHeight="1" spans="1:30">
      <c r="A14" s="9">
        <v>7</v>
      </c>
      <c r="B14" s="9" t="s">
        <v>74</v>
      </c>
      <c r="C14" s="9" t="s">
        <v>75</v>
      </c>
      <c r="D14" s="9" t="s">
        <v>76</v>
      </c>
      <c r="E14" s="9" t="s">
        <v>128</v>
      </c>
      <c r="F14" s="9" t="s">
        <v>129</v>
      </c>
      <c r="G14" s="9" t="s">
        <v>130</v>
      </c>
      <c r="H14" s="9" t="s">
        <v>80</v>
      </c>
      <c r="I14" s="9" t="s">
        <v>129</v>
      </c>
      <c r="J14" s="16">
        <v>45170</v>
      </c>
      <c r="K14" s="15">
        <v>45261</v>
      </c>
      <c r="L14" s="9" t="s">
        <v>82</v>
      </c>
      <c r="M14" s="9" t="s">
        <v>131</v>
      </c>
      <c r="N14" s="9">
        <f t="shared" si="0"/>
        <v>20</v>
      </c>
      <c r="O14" s="9">
        <v>20</v>
      </c>
      <c r="P14" s="9">
        <v>0</v>
      </c>
      <c r="Q14" s="9">
        <v>0</v>
      </c>
      <c r="R14" s="9">
        <v>0</v>
      </c>
      <c r="S14" s="9">
        <v>1</v>
      </c>
      <c r="T14" s="9">
        <v>320</v>
      </c>
      <c r="U14" s="9">
        <v>1728</v>
      </c>
      <c r="V14" s="9">
        <v>1</v>
      </c>
      <c r="W14" s="9">
        <v>58</v>
      </c>
      <c r="X14" s="9">
        <v>58</v>
      </c>
      <c r="Y14" s="9" t="s">
        <v>132</v>
      </c>
      <c r="Z14" s="9" t="s">
        <v>133</v>
      </c>
      <c r="AA14" s="9"/>
      <c r="AB14" s="3" t="s">
        <v>134</v>
      </c>
      <c r="AC14" s="3">
        <v>20</v>
      </c>
      <c r="AD14" s="3" t="s">
        <v>135</v>
      </c>
    </row>
    <row r="15" s="3" customFormat="1" customHeight="1" spans="1:30">
      <c r="A15" s="9">
        <v>8</v>
      </c>
      <c r="B15" s="9" t="s">
        <v>74</v>
      </c>
      <c r="C15" s="9" t="s">
        <v>75</v>
      </c>
      <c r="D15" s="9" t="s">
        <v>136</v>
      </c>
      <c r="E15" s="9" t="s">
        <v>137</v>
      </c>
      <c r="F15" s="9" t="s">
        <v>138</v>
      </c>
      <c r="G15" s="9" t="s">
        <v>139</v>
      </c>
      <c r="H15" s="9" t="s">
        <v>80</v>
      </c>
      <c r="I15" s="9" t="s">
        <v>138</v>
      </c>
      <c r="J15" s="16">
        <v>45170</v>
      </c>
      <c r="K15" s="15">
        <v>45261</v>
      </c>
      <c r="L15" s="9" t="s">
        <v>82</v>
      </c>
      <c r="M15" s="9" t="s">
        <v>140</v>
      </c>
      <c r="N15" s="9">
        <v>100</v>
      </c>
      <c r="O15" s="9">
        <v>100</v>
      </c>
      <c r="P15" s="9">
        <v>0</v>
      </c>
      <c r="Q15" s="9">
        <v>0</v>
      </c>
      <c r="R15" s="9">
        <v>0</v>
      </c>
      <c r="S15" s="9">
        <v>5</v>
      </c>
      <c r="T15" s="9">
        <v>7916</v>
      </c>
      <c r="U15" s="9">
        <v>21118</v>
      </c>
      <c r="V15" s="9">
        <v>5</v>
      </c>
      <c r="W15" s="9">
        <v>330</v>
      </c>
      <c r="X15" s="9">
        <v>330</v>
      </c>
      <c r="Y15" s="9" t="s">
        <v>141</v>
      </c>
      <c r="Z15" s="9" t="s">
        <v>133</v>
      </c>
      <c r="AA15" s="9"/>
      <c r="AB15" s="3" t="s">
        <v>134</v>
      </c>
      <c r="AC15" s="3">
        <v>100</v>
      </c>
      <c r="AD15" s="3" t="s">
        <v>135</v>
      </c>
    </row>
    <row r="16" s="3" customFormat="1" customHeight="1" spans="1:30">
      <c r="A16" s="9">
        <v>9</v>
      </c>
      <c r="B16" s="9" t="s">
        <v>89</v>
      </c>
      <c r="C16" s="9" t="s">
        <v>113</v>
      </c>
      <c r="D16" s="9" t="s">
        <v>114</v>
      </c>
      <c r="E16" s="9" t="s">
        <v>142</v>
      </c>
      <c r="F16" s="9" t="s">
        <v>142</v>
      </c>
      <c r="G16" s="9" t="s">
        <v>143</v>
      </c>
      <c r="H16" s="9" t="s">
        <v>80</v>
      </c>
      <c r="I16" s="9" t="s">
        <v>142</v>
      </c>
      <c r="J16" s="16">
        <v>45170</v>
      </c>
      <c r="K16" s="15">
        <v>45261</v>
      </c>
      <c r="L16" s="9" t="s">
        <v>82</v>
      </c>
      <c r="M16" s="9" t="s">
        <v>144</v>
      </c>
      <c r="N16" s="9">
        <f t="shared" si="0"/>
        <v>248</v>
      </c>
      <c r="O16" s="9">
        <v>248</v>
      </c>
      <c r="P16" s="9">
        <v>0</v>
      </c>
      <c r="Q16" s="9">
        <v>0</v>
      </c>
      <c r="R16" s="9">
        <v>0</v>
      </c>
      <c r="S16" s="9">
        <v>47</v>
      </c>
      <c r="T16" s="9">
        <v>55412</v>
      </c>
      <c r="U16" s="9">
        <v>147826</v>
      </c>
      <c r="V16" s="9">
        <v>47</v>
      </c>
      <c r="W16" s="9">
        <v>2136</v>
      </c>
      <c r="X16" s="9">
        <v>2136</v>
      </c>
      <c r="Y16" s="9" t="s">
        <v>145</v>
      </c>
      <c r="Z16" s="9" t="s">
        <v>133</v>
      </c>
      <c r="AA16" s="9"/>
      <c r="AB16" s="3" t="s">
        <v>134</v>
      </c>
      <c r="AC16" s="3">
        <v>248</v>
      </c>
      <c r="AD16" s="3" t="s">
        <v>135</v>
      </c>
    </row>
    <row r="17" s="3" customFormat="1" customHeight="1" spans="1:30">
      <c r="A17" s="9">
        <v>10</v>
      </c>
      <c r="B17" s="10" t="s">
        <v>74</v>
      </c>
      <c r="C17" s="10" t="s">
        <v>146</v>
      </c>
      <c r="D17" s="10" t="s">
        <v>147</v>
      </c>
      <c r="E17" s="10" t="s">
        <v>148</v>
      </c>
      <c r="F17" s="10" t="s">
        <v>149</v>
      </c>
      <c r="G17" s="10" t="s">
        <v>150</v>
      </c>
      <c r="H17" s="10" t="s">
        <v>151</v>
      </c>
      <c r="I17" s="10" t="s">
        <v>152</v>
      </c>
      <c r="J17" s="16">
        <v>44986</v>
      </c>
      <c r="K17" s="16">
        <v>45170</v>
      </c>
      <c r="L17" s="10" t="s">
        <v>153</v>
      </c>
      <c r="M17" s="10" t="s">
        <v>154</v>
      </c>
      <c r="N17" s="9">
        <f t="shared" si="0"/>
        <v>237.15</v>
      </c>
      <c r="O17" s="10">
        <v>237.15</v>
      </c>
      <c r="P17" s="10">
        <v>0</v>
      </c>
      <c r="Q17" s="10">
        <v>0</v>
      </c>
      <c r="R17" s="10">
        <v>0</v>
      </c>
      <c r="S17" s="10">
        <v>6</v>
      </c>
      <c r="T17" s="10">
        <v>3408</v>
      </c>
      <c r="U17" s="10">
        <v>13652</v>
      </c>
      <c r="V17" s="10">
        <v>3</v>
      </c>
      <c r="W17" s="10">
        <v>342</v>
      </c>
      <c r="X17" s="10">
        <v>1127</v>
      </c>
      <c r="Y17" s="10" t="s">
        <v>155</v>
      </c>
      <c r="Z17" s="10" t="s">
        <v>133</v>
      </c>
      <c r="AA17" s="17"/>
      <c r="AB17" s="3" t="s">
        <v>156</v>
      </c>
      <c r="AC17" s="3">
        <v>237.15</v>
      </c>
      <c r="AD17" s="3" t="s">
        <v>157</v>
      </c>
    </row>
    <row r="18" s="3" customFormat="1" customHeight="1" spans="1:30">
      <c r="A18" s="9">
        <v>11</v>
      </c>
      <c r="B18" s="10" t="s">
        <v>74</v>
      </c>
      <c r="C18" s="10" t="s">
        <v>146</v>
      </c>
      <c r="D18" s="10" t="s">
        <v>147</v>
      </c>
      <c r="E18" s="10" t="s">
        <v>158</v>
      </c>
      <c r="F18" s="10" t="s">
        <v>159</v>
      </c>
      <c r="G18" s="10" t="s">
        <v>160</v>
      </c>
      <c r="H18" s="10" t="s">
        <v>151</v>
      </c>
      <c r="I18" s="10" t="s">
        <v>152</v>
      </c>
      <c r="J18" s="16">
        <v>44774</v>
      </c>
      <c r="K18" s="16">
        <v>44958</v>
      </c>
      <c r="L18" s="10" t="s">
        <v>153</v>
      </c>
      <c r="M18" s="10" t="s">
        <v>161</v>
      </c>
      <c r="N18" s="9">
        <f t="shared" si="0"/>
        <v>149.29</v>
      </c>
      <c r="O18" s="10">
        <v>149.29</v>
      </c>
      <c r="P18" s="10">
        <v>0</v>
      </c>
      <c r="Q18" s="10">
        <v>0</v>
      </c>
      <c r="R18" s="10">
        <v>0</v>
      </c>
      <c r="S18" s="10">
        <v>4</v>
      </c>
      <c r="T18" s="10">
        <v>2272</v>
      </c>
      <c r="U18" s="10">
        <v>8912</v>
      </c>
      <c r="V18" s="10">
        <v>1</v>
      </c>
      <c r="W18" s="10">
        <v>126</v>
      </c>
      <c r="X18" s="10">
        <v>382</v>
      </c>
      <c r="Y18" s="10" t="s">
        <v>155</v>
      </c>
      <c r="Z18" s="10" t="s">
        <v>133</v>
      </c>
      <c r="AA18" s="17"/>
      <c r="AB18" s="3" t="s">
        <v>156</v>
      </c>
      <c r="AC18" s="3">
        <v>149.29</v>
      </c>
      <c r="AD18" s="3" t="s">
        <v>157</v>
      </c>
    </row>
    <row r="19" s="3" customFormat="1" customHeight="1" spans="1:30">
      <c r="A19" s="9">
        <v>12</v>
      </c>
      <c r="B19" s="10" t="s">
        <v>74</v>
      </c>
      <c r="C19" s="10" t="s">
        <v>146</v>
      </c>
      <c r="D19" s="10" t="s">
        <v>147</v>
      </c>
      <c r="E19" s="10" t="s">
        <v>162</v>
      </c>
      <c r="F19" s="10" t="s">
        <v>163</v>
      </c>
      <c r="G19" s="10" t="s">
        <v>164</v>
      </c>
      <c r="H19" s="10" t="s">
        <v>151</v>
      </c>
      <c r="I19" s="10" t="s">
        <v>152</v>
      </c>
      <c r="J19" s="16">
        <v>44621</v>
      </c>
      <c r="K19" s="16">
        <v>44805</v>
      </c>
      <c r="L19" s="10" t="s">
        <v>153</v>
      </c>
      <c r="M19" s="10" t="s">
        <v>165</v>
      </c>
      <c r="N19" s="9">
        <f t="shared" si="0"/>
        <v>113.56</v>
      </c>
      <c r="O19" s="10">
        <v>113.56</v>
      </c>
      <c r="P19" s="10">
        <v>0</v>
      </c>
      <c r="Q19" s="10">
        <v>0</v>
      </c>
      <c r="R19" s="10">
        <v>0</v>
      </c>
      <c r="S19" s="10">
        <v>2</v>
      </c>
      <c r="T19" s="10">
        <v>1126</v>
      </c>
      <c r="U19" s="10">
        <v>4116</v>
      </c>
      <c r="V19" s="10">
        <v>0</v>
      </c>
      <c r="W19" s="10">
        <v>0</v>
      </c>
      <c r="X19" s="10">
        <v>0</v>
      </c>
      <c r="Y19" s="10" t="s">
        <v>155</v>
      </c>
      <c r="Z19" s="10" t="s">
        <v>133</v>
      </c>
      <c r="AA19" s="17"/>
      <c r="AB19" s="3" t="s">
        <v>156</v>
      </c>
      <c r="AC19" s="3">
        <v>113.56</v>
      </c>
      <c r="AD19" s="3" t="s">
        <v>157</v>
      </c>
    </row>
    <row r="20" s="3" customFormat="1" customHeight="1" spans="1:30">
      <c r="A20" s="9">
        <v>13</v>
      </c>
      <c r="B20" s="10" t="s">
        <v>74</v>
      </c>
      <c r="C20" s="10" t="s">
        <v>146</v>
      </c>
      <c r="D20" s="10" t="s">
        <v>147</v>
      </c>
      <c r="E20" s="9" t="s">
        <v>77</v>
      </c>
      <c r="F20" s="9" t="s">
        <v>78</v>
      </c>
      <c r="G20" s="10" t="s">
        <v>166</v>
      </c>
      <c r="H20" s="10" t="s">
        <v>151</v>
      </c>
      <c r="I20" s="10" t="s">
        <v>152</v>
      </c>
      <c r="J20" s="16">
        <v>43891</v>
      </c>
      <c r="K20" s="16">
        <v>44915</v>
      </c>
      <c r="L20" s="10" t="s">
        <v>153</v>
      </c>
      <c r="M20" s="10" t="s">
        <v>167</v>
      </c>
      <c r="N20" s="9">
        <f t="shared" si="0"/>
        <v>500</v>
      </c>
      <c r="O20" s="10">
        <v>500</v>
      </c>
      <c r="P20" s="10">
        <v>0</v>
      </c>
      <c r="Q20" s="10">
        <v>0</v>
      </c>
      <c r="R20" s="10">
        <v>0</v>
      </c>
      <c r="S20" s="10">
        <v>180</v>
      </c>
      <c r="T20" s="10">
        <v>360000</v>
      </c>
      <c r="U20" s="10">
        <v>360000</v>
      </c>
      <c r="V20" s="10">
        <v>11</v>
      </c>
      <c r="W20" s="10">
        <v>1216</v>
      </c>
      <c r="X20" s="10">
        <v>3720</v>
      </c>
      <c r="Y20" s="10" t="s">
        <v>155</v>
      </c>
      <c r="Z20" s="10" t="s">
        <v>133</v>
      </c>
      <c r="AA20" s="17"/>
      <c r="AB20" s="3" t="s">
        <v>156</v>
      </c>
      <c r="AC20" s="3">
        <v>500</v>
      </c>
      <c r="AD20" s="3" t="s">
        <v>157</v>
      </c>
    </row>
    <row r="21" s="3" customFormat="1" customHeight="1" spans="1:29">
      <c r="A21" s="9">
        <v>14</v>
      </c>
      <c r="B21" s="10" t="s">
        <v>74</v>
      </c>
      <c r="C21" s="10" t="s">
        <v>168</v>
      </c>
      <c r="D21" s="10" t="s">
        <v>169</v>
      </c>
      <c r="E21" s="9" t="s">
        <v>170</v>
      </c>
      <c r="F21" s="9" t="s">
        <v>171</v>
      </c>
      <c r="G21" s="10" t="s">
        <v>169</v>
      </c>
      <c r="H21" s="10" t="s">
        <v>80</v>
      </c>
      <c r="I21" s="10" t="s">
        <v>172</v>
      </c>
      <c r="J21" s="16">
        <v>44965</v>
      </c>
      <c r="K21" s="16">
        <v>44995</v>
      </c>
      <c r="L21" s="10" t="s">
        <v>173</v>
      </c>
      <c r="M21" s="10" t="s">
        <v>174</v>
      </c>
      <c r="N21" s="9">
        <f t="shared" ref="N21:N33" si="1">O21+P21+Q21+R21</f>
        <v>5</v>
      </c>
      <c r="O21" s="10">
        <v>5</v>
      </c>
      <c r="P21" s="10">
        <v>0</v>
      </c>
      <c r="Q21" s="10">
        <v>0</v>
      </c>
      <c r="R21" s="10">
        <v>0</v>
      </c>
      <c r="S21" s="10">
        <v>1</v>
      </c>
      <c r="T21" s="10">
        <v>46</v>
      </c>
      <c r="U21" s="10">
        <v>98</v>
      </c>
      <c r="V21" s="10">
        <v>0</v>
      </c>
      <c r="W21" s="10">
        <v>15</v>
      </c>
      <c r="X21" s="10">
        <v>44</v>
      </c>
      <c r="Y21" s="10" t="s">
        <v>175</v>
      </c>
      <c r="Z21" s="10" t="s">
        <v>176</v>
      </c>
      <c r="AA21" s="17"/>
      <c r="AB21" s="3" t="s">
        <v>177</v>
      </c>
      <c r="AC21" s="3">
        <v>5</v>
      </c>
    </row>
    <row r="22" s="3" customFormat="1" customHeight="1" spans="1:29">
      <c r="A22" s="9">
        <v>15</v>
      </c>
      <c r="B22" s="10" t="s">
        <v>74</v>
      </c>
      <c r="C22" s="10" t="s">
        <v>168</v>
      </c>
      <c r="D22" s="10" t="s">
        <v>169</v>
      </c>
      <c r="E22" s="9" t="s">
        <v>170</v>
      </c>
      <c r="F22" s="9" t="s">
        <v>178</v>
      </c>
      <c r="G22" s="10" t="s">
        <v>179</v>
      </c>
      <c r="H22" s="10" t="s">
        <v>80</v>
      </c>
      <c r="I22" s="10" t="s">
        <v>180</v>
      </c>
      <c r="J22" s="16">
        <v>45127</v>
      </c>
      <c r="K22" s="16">
        <v>45137</v>
      </c>
      <c r="L22" s="10" t="s">
        <v>173</v>
      </c>
      <c r="M22" s="10" t="s">
        <v>181</v>
      </c>
      <c r="N22" s="9">
        <f t="shared" si="1"/>
        <v>5</v>
      </c>
      <c r="O22" s="10">
        <v>5</v>
      </c>
      <c r="P22" s="10">
        <v>0</v>
      </c>
      <c r="Q22" s="10">
        <v>0</v>
      </c>
      <c r="R22" s="10">
        <v>0</v>
      </c>
      <c r="S22" s="10">
        <v>1</v>
      </c>
      <c r="T22" s="10">
        <v>15</v>
      </c>
      <c r="U22" s="10">
        <v>93</v>
      </c>
      <c r="V22" s="10">
        <v>1</v>
      </c>
      <c r="W22" s="10">
        <v>17</v>
      </c>
      <c r="X22" s="10">
        <v>35</v>
      </c>
      <c r="Y22" s="10" t="s">
        <v>182</v>
      </c>
      <c r="Z22" s="10" t="s">
        <v>183</v>
      </c>
      <c r="AA22" s="17"/>
      <c r="AB22" s="3" t="s">
        <v>177</v>
      </c>
      <c r="AC22" s="3">
        <v>5</v>
      </c>
    </row>
    <row r="23" s="3" customFormat="1" customHeight="1" spans="1:29">
      <c r="A23" s="9">
        <v>16</v>
      </c>
      <c r="B23" s="10" t="s">
        <v>74</v>
      </c>
      <c r="C23" s="10" t="s">
        <v>168</v>
      </c>
      <c r="D23" s="10" t="s">
        <v>169</v>
      </c>
      <c r="E23" s="9" t="s">
        <v>115</v>
      </c>
      <c r="F23" s="9" t="s">
        <v>184</v>
      </c>
      <c r="G23" s="10" t="s">
        <v>169</v>
      </c>
      <c r="H23" s="10" t="s">
        <v>80</v>
      </c>
      <c r="I23" s="10" t="s">
        <v>185</v>
      </c>
      <c r="J23" s="16">
        <v>45052</v>
      </c>
      <c r="K23" s="16">
        <v>45062</v>
      </c>
      <c r="L23" s="10" t="s">
        <v>173</v>
      </c>
      <c r="M23" s="10" t="s">
        <v>186</v>
      </c>
      <c r="N23" s="9">
        <f t="shared" si="1"/>
        <v>5</v>
      </c>
      <c r="O23" s="10">
        <v>5</v>
      </c>
      <c r="P23" s="10">
        <v>0</v>
      </c>
      <c r="Q23" s="10">
        <v>0</v>
      </c>
      <c r="R23" s="10">
        <v>0</v>
      </c>
      <c r="S23" s="10">
        <v>1</v>
      </c>
      <c r="T23" s="10">
        <v>20</v>
      </c>
      <c r="U23" s="10">
        <v>56</v>
      </c>
      <c r="V23" s="10">
        <v>0</v>
      </c>
      <c r="W23" s="10">
        <v>10</v>
      </c>
      <c r="X23" s="10">
        <v>32</v>
      </c>
      <c r="Y23" s="10" t="s">
        <v>187</v>
      </c>
      <c r="Z23" s="10" t="s">
        <v>188</v>
      </c>
      <c r="AA23" s="17"/>
      <c r="AB23" s="3" t="s">
        <v>177</v>
      </c>
      <c r="AC23" s="3">
        <v>5</v>
      </c>
    </row>
    <row r="24" s="3" customFormat="1" customHeight="1" spans="1:29">
      <c r="A24" s="9">
        <v>17</v>
      </c>
      <c r="B24" s="10" t="s">
        <v>89</v>
      </c>
      <c r="C24" s="10" t="s">
        <v>189</v>
      </c>
      <c r="D24" s="10" t="s">
        <v>190</v>
      </c>
      <c r="E24" s="9" t="s">
        <v>115</v>
      </c>
      <c r="F24" s="9" t="s">
        <v>191</v>
      </c>
      <c r="G24" s="10" t="s">
        <v>75</v>
      </c>
      <c r="H24" s="10" t="s">
        <v>80</v>
      </c>
      <c r="I24" s="10" t="s">
        <v>192</v>
      </c>
      <c r="J24" s="16">
        <v>45041</v>
      </c>
      <c r="K24" s="16">
        <v>45052</v>
      </c>
      <c r="L24" s="10" t="s">
        <v>173</v>
      </c>
      <c r="M24" s="10" t="s">
        <v>193</v>
      </c>
      <c r="N24" s="9">
        <f t="shared" si="1"/>
        <v>5</v>
      </c>
      <c r="O24" s="10">
        <v>5</v>
      </c>
      <c r="P24" s="10">
        <v>0</v>
      </c>
      <c r="Q24" s="10">
        <v>0</v>
      </c>
      <c r="R24" s="10">
        <v>0</v>
      </c>
      <c r="S24" s="10">
        <v>1</v>
      </c>
      <c r="T24" s="10">
        <v>132</v>
      </c>
      <c r="U24" s="10">
        <v>450</v>
      </c>
      <c r="V24" s="10">
        <v>1</v>
      </c>
      <c r="W24" s="10">
        <v>25</v>
      </c>
      <c r="X24" s="10">
        <v>85</v>
      </c>
      <c r="Y24" s="10" t="s">
        <v>194</v>
      </c>
      <c r="Z24" s="10" t="s">
        <v>195</v>
      </c>
      <c r="AA24" s="17"/>
      <c r="AB24" s="3" t="s">
        <v>177</v>
      </c>
      <c r="AC24" s="3">
        <v>5</v>
      </c>
    </row>
    <row r="25" s="3" customFormat="1" customHeight="1" spans="1:29">
      <c r="A25" s="9">
        <v>18</v>
      </c>
      <c r="B25" s="10" t="s">
        <v>74</v>
      </c>
      <c r="C25" s="10" t="s">
        <v>168</v>
      </c>
      <c r="D25" s="10" t="s">
        <v>169</v>
      </c>
      <c r="E25" s="9" t="s">
        <v>128</v>
      </c>
      <c r="F25" s="9" t="s">
        <v>196</v>
      </c>
      <c r="G25" s="10" t="s">
        <v>75</v>
      </c>
      <c r="H25" s="10" t="s">
        <v>80</v>
      </c>
      <c r="I25" s="10" t="s">
        <v>197</v>
      </c>
      <c r="J25" s="16">
        <v>45127</v>
      </c>
      <c r="K25" s="16">
        <v>45168</v>
      </c>
      <c r="L25" s="10" t="s">
        <v>173</v>
      </c>
      <c r="M25" s="10" t="s">
        <v>198</v>
      </c>
      <c r="N25" s="9">
        <f t="shared" si="1"/>
        <v>5</v>
      </c>
      <c r="O25" s="10">
        <v>5</v>
      </c>
      <c r="P25" s="10">
        <v>0</v>
      </c>
      <c r="Q25" s="10">
        <v>0</v>
      </c>
      <c r="R25" s="10">
        <v>0</v>
      </c>
      <c r="S25" s="10">
        <v>1</v>
      </c>
      <c r="T25" s="10">
        <v>60</v>
      </c>
      <c r="U25" s="10">
        <v>158</v>
      </c>
      <c r="V25" s="10">
        <v>0</v>
      </c>
      <c r="W25" s="10">
        <v>20</v>
      </c>
      <c r="X25" s="10">
        <v>40</v>
      </c>
      <c r="Y25" s="10" t="s">
        <v>199</v>
      </c>
      <c r="Z25" s="10" t="s">
        <v>200</v>
      </c>
      <c r="AA25" s="17"/>
      <c r="AB25" s="3" t="s">
        <v>177</v>
      </c>
      <c r="AC25" s="3">
        <v>5</v>
      </c>
    </row>
    <row r="26" s="3" customFormat="1" customHeight="1" spans="1:30">
      <c r="A26" s="9">
        <v>19</v>
      </c>
      <c r="B26" s="10" t="s">
        <v>89</v>
      </c>
      <c r="C26" s="10" t="s">
        <v>189</v>
      </c>
      <c r="D26" s="10" t="s">
        <v>201</v>
      </c>
      <c r="E26" s="9" t="s">
        <v>128</v>
      </c>
      <c r="F26" s="9" t="s">
        <v>202</v>
      </c>
      <c r="G26" s="10" t="s">
        <v>203</v>
      </c>
      <c r="H26" s="10" t="s">
        <v>204</v>
      </c>
      <c r="I26" s="10" t="s">
        <v>202</v>
      </c>
      <c r="J26" s="16">
        <v>45170</v>
      </c>
      <c r="K26" s="16">
        <v>45200</v>
      </c>
      <c r="L26" s="10" t="s">
        <v>205</v>
      </c>
      <c r="M26" s="10" t="s">
        <v>206</v>
      </c>
      <c r="N26" s="9">
        <f t="shared" si="1"/>
        <v>50</v>
      </c>
      <c r="O26" s="10">
        <v>50</v>
      </c>
      <c r="P26" s="10">
        <v>0</v>
      </c>
      <c r="Q26" s="10">
        <v>0</v>
      </c>
      <c r="R26" s="10">
        <v>0</v>
      </c>
      <c r="S26" s="10">
        <v>1</v>
      </c>
      <c r="T26" s="10">
        <v>62</v>
      </c>
      <c r="U26" s="10">
        <v>142</v>
      </c>
      <c r="V26" s="10">
        <v>1</v>
      </c>
      <c r="W26" s="10">
        <v>11</v>
      </c>
      <c r="X26" s="10">
        <v>23</v>
      </c>
      <c r="Y26" s="10" t="s">
        <v>207</v>
      </c>
      <c r="Z26" s="10" t="s">
        <v>208</v>
      </c>
      <c r="AA26" s="17"/>
      <c r="AB26" s="3" t="s">
        <v>209</v>
      </c>
      <c r="AC26" s="3">
        <v>50</v>
      </c>
      <c r="AD26" s="3" t="s">
        <v>210</v>
      </c>
    </row>
    <row r="27" s="3" customFormat="1" customHeight="1" spans="1:30">
      <c r="A27" s="9">
        <v>20</v>
      </c>
      <c r="B27" s="10" t="s">
        <v>74</v>
      </c>
      <c r="C27" s="10" t="s">
        <v>75</v>
      </c>
      <c r="D27" s="10" t="s">
        <v>76</v>
      </c>
      <c r="E27" s="9" t="s">
        <v>128</v>
      </c>
      <c r="F27" s="9" t="s">
        <v>211</v>
      </c>
      <c r="G27" s="10" t="s">
        <v>212</v>
      </c>
      <c r="H27" s="10" t="s">
        <v>80</v>
      </c>
      <c r="I27" s="10" t="s">
        <v>213</v>
      </c>
      <c r="J27" s="16">
        <v>45171</v>
      </c>
      <c r="K27" s="16">
        <v>45200</v>
      </c>
      <c r="L27" s="10" t="s">
        <v>214</v>
      </c>
      <c r="M27" s="10" t="s">
        <v>215</v>
      </c>
      <c r="N27" s="9">
        <f t="shared" si="1"/>
        <v>50</v>
      </c>
      <c r="O27" s="10">
        <v>50</v>
      </c>
      <c r="P27" s="10">
        <v>0</v>
      </c>
      <c r="Q27" s="10">
        <v>0</v>
      </c>
      <c r="R27" s="10">
        <v>0</v>
      </c>
      <c r="S27" s="10">
        <v>1</v>
      </c>
      <c r="T27" s="10">
        <v>33</v>
      </c>
      <c r="U27" s="10">
        <v>85</v>
      </c>
      <c r="V27" s="10">
        <v>0</v>
      </c>
      <c r="W27" s="10">
        <v>19</v>
      </c>
      <c r="X27" s="10">
        <v>35</v>
      </c>
      <c r="Y27" s="10" t="s">
        <v>207</v>
      </c>
      <c r="Z27" s="10" t="s">
        <v>216</v>
      </c>
      <c r="AA27" s="17"/>
      <c r="AB27" s="3" t="s">
        <v>217</v>
      </c>
      <c r="AC27" s="3">
        <v>50</v>
      </c>
      <c r="AD27" s="3" t="s">
        <v>218</v>
      </c>
    </row>
    <row r="28" s="3" customFormat="1" customHeight="1" spans="1:30">
      <c r="A28" s="9">
        <v>21</v>
      </c>
      <c r="B28" s="10" t="s">
        <v>89</v>
      </c>
      <c r="C28" s="10" t="s">
        <v>189</v>
      </c>
      <c r="D28" s="10" t="s">
        <v>190</v>
      </c>
      <c r="E28" s="9" t="s">
        <v>128</v>
      </c>
      <c r="F28" s="9" t="s">
        <v>219</v>
      </c>
      <c r="G28" s="10" t="s">
        <v>220</v>
      </c>
      <c r="H28" s="10" t="s">
        <v>80</v>
      </c>
      <c r="I28" s="10" t="s">
        <v>221</v>
      </c>
      <c r="J28" s="16">
        <v>45172</v>
      </c>
      <c r="K28" s="16">
        <v>45200</v>
      </c>
      <c r="L28" s="10" t="s">
        <v>214</v>
      </c>
      <c r="M28" s="10" t="s">
        <v>222</v>
      </c>
      <c r="N28" s="9">
        <f t="shared" si="1"/>
        <v>10</v>
      </c>
      <c r="O28" s="10">
        <v>10</v>
      </c>
      <c r="P28" s="10">
        <v>0</v>
      </c>
      <c r="Q28" s="10">
        <v>0</v>
      </c>
      <c r="R28" s="10">
        <v>0</v>
      </c>
      <c r="S28" s="10">
        <v>1</v>
      </c>
      <c r="T28" s="10">
        <v>65</v>
      </c>
      <c r="U28" s="10">
        <v>180</v>
      </c>
      <c r="V28" s="10">
        <v>0</v>
      </c>
      <c r="W28" s="10">
        <v>58</v>
      </c>
      <c r="X28" s="10">
        <v>159</v>
      </c>
      <c r="Y28" s="10" t="s">
        <v>207</v>
      </c>
      <c r="Z28" s="10" t="s">
        <v>223</v>
      </c>
      <c r="AA28" s="17"/>
      <c r="AB28" s="3" t="s">
        <v>217</v>
      </c>
      <c r="AC28" s="3">
        <v>10</v>
      </c>
      <c r="AD28" s="3" t="s">
        <v>218</v>
      </c>
    </row>
    <row r="29" s="3" customFormat="1" customHeight="1" spans="1:30">
      <c r="A29" s="9">
        <v>22</v>
      </c>
      <c r="B29" s="10" t="s">
        <v>89</v>
      </c>
      <c r="C29" s="10" t="s">
        <v>189</v>
      </c>
      <c r="D29" s="10" t="s">
        <v>201</v>
      </c>
      <c r="E29" s="9" t="s">
        <v>128</v>
      </c>
      <c r="F29" s="9" t="s">
        <v>129</v>
      </c>
      <c r="G29" s="10" t="s">
        <v>224</v>
      </c>
      <c r="H29" s="10" t="s">
        <v>80</v>
      </c>
      <c r="I29" s="10" t="s">
        <v>129</v>
      </c>
      <c r="J29" s="16">
        <v>45173</v>
      </c>
      <c r="K29" s="16">
        <v>45200</v>
      </c>
      <c r="L29" s="10" t="s">
        <v>214</v>
      </c>
      <c r="M29" s="10" t="s">
        <v>225</v>
      </c>
      <c r="N29" s="9">
        <f t="shared" si="1"/>
        <v>5</v>
      </c>
      <c r="O29" s="10">
        <v>5</v>
      </c>
      <c r="P29" s="10">
        <v>0</v>
      </c>
      <c r="Q29" s="10">
        <v>0</v>
      </c>
      <c r="R29" s="10">
        <v>0</v>
      </c>
      <c r="S29" s="10">
        <v>1</v>
      </c>
      <c r="T29" s="10">
        <v>38</v>
      </c>
      <c r="U29" s="10">
        <v>90</v>
      </c>
      <c r="V29" s="10">
        <v>0</v>
      </c>
      <c r="W29" s="10">
        <v>27</v>
      </c>
      <c r="X29" s="10">
        <v>58</v>
      </c>
      <c r="Y29" s="10" t="s">
        <v>207</v>
      </c>
      <c r="Z29" s="10" t="s">
        <v>226</v>
      </c>
      <c r="AA29" s="17"/>
      <c r="AB29" s="3" t="s">
        <v>217</v>
      </c>
      <c r="AC29" s="3">
        <v>5</v>
      </c>
      <c r="AD29" s="3" t="s">
        <v>218</v>
      </c>
    </row>
    <row r="30" s="3" customFormat="1" customHeight="1" spans="1:30">
      <c r="A30" s="9">
        <v>23</v>
      </c>
      <c r="B30" s="10" t="s">
        <v>74</v>
      </c>
      <c r="C30" s="10" t="s">
        <v>146</v>
      </c>
      <c r="D30" s="10" t="s">
        <v>169</v>
      </c>
      <c r="E30" s="9" t="s">
        <v>227</v>
      </c>
      <c r="F30" s="9" t="s">
        <v>228</v>
      </c>
      <c r="G30" s="10" t="s">
        <v>229</v>
      </c>
      <c r="H30" s="10" t="s">
        <v>230</v>
      </c>
      <c r="I30" s="10" t="s">
        <v>231</v>
      </c>
      <c r="J30" s="16">
        <v>45214</v>
      </c>
      <c r="K30" s="16">
        <v>45255</v>
      </c>
      <c r="L30" s="10" t="s">
        <v>214</v>
      </c>
      <c r="M30" s="10" t="s">
        <v>232</v>
      </c>
      <c r="N30" s="9">
        <f t="shared" si="1"/>
        <v>30</v>
      </c>
      <c r="O30" s="10">
        <v>30</v>
      </c>
      <c r="P30" s="10">
        <v>0</v>
      </c>
      <c r="Q30" s="10">
        <v>0</v>
      </c>
      <c r="R30" s="10">
        <v>0</v>
      </c>
      <c r="S30" s="10">
        <v>1</v>
      </c>
      <c r="T30" s="10">
        <v>850</v>
      </c>
      <c r="U30" s="10">
        <v>2778</v>
      </c>
      <c r="V30" s="10">
        <v>0</v>
      </c>
      <c r="W30" s="10">
        <v>60</v>
      </c>
      <c r="X30" s="10">
        <v>149</v>
      </c>
      <c r="Y30" s="10" t="s">
        <v>233</v>
      </c>
      <c r="Z30" s="10" t="s">
        <v>234</v>
      </c>
      <c r="AA30" s="17"/>
      <c r="AB30" s="3" t="s">
        <v>217</v>
      </c>
      <c r="AC30" s="3">
        <v>30</v>
      </c>
      <c r="AD30" s="3" t="s">
        <v>218</v>
      </c>
    </row>
    <row r="31" s="3" customFormat="1" customHeight="1" spans="1:30">
      <c r="A31" s="9">
        <v>24</v>
      </c>
      <c r="B31" s="10" t="s">
        <v>74</v>
      </c>
      <c r="C31" s="10" t="s">
        <v>146</v>
      </c>
      <c r="D31" s="10" t="s">
        <v>169</v>
      </c>
      <c r="E31" s="9" t="s">
        <v>227</v>
      </c>
      <c r="F31" s="9" t="s">
        <v>235</v>
      </c>
      <c r="G31" s="10" t="s">
        <v>236</v>
      </c>
      <c r="H31" s="10" t="s">
        <v>80</v>
      </c>
      <c r="I31" s="10" t="s">
        <v>235</v>
      </c>
      <c r="J31" s="16">
        <v>45214</v>
      </c>
      <c r="K31" s="16">
        <v>45255</v>
      </c>
      <c r="L31" s="10" t="s">
        <v>214</v>
      </c>
      <c r="M31" s="10" t="s">
        <v>237</v>
      </c>
      <c r="N31" s="9">
        <f t="shared" si="1"/>
        <v>8</v>
      </c>
      <c r="O31" s="10">
        <v>8</v>
      </c>
      <c r="P31" s="10">
        <v>0</v>
      </c>
      <c r="Q31" s="10">
        <v>0</v>
      </c>
      <c r="R31" s="10">
        <v>0</v>
      </c>
      <c r="S31" s="10">
        <v>1</v>
      </c>
      <c r="T31" s="10">
        <v>160</v>
      </c>
      <c r="U31" s="10">
        <v>400</v>
      </c>
      <c r="V31" s="10">
        <v>0</v>
      </c>
      <c r="W31" s="10">
        <v>10</v>
      </c>
      <c r="X31" s="10">
        <v>15</v>
      </c>
      <c r="Y31" s="10" t="s">
        <v>233</v>
      </c>
      <c r="Z31" s="10" t="s">
        <v>234</v>
      </c>
      <c r="AA31" s="17"/>
      <c r="AB31" s="3" t="s">
        <v>217</v>
      </c>
      <c r="AC31" s="3">
        <v>8</v>
      </c>
      <c r="AD31" s="3" t="s">
        <v>218</v>
      </c>
    </row>
    <row r="32" s="3" customFormat="1" customHeight="1" spans="1:30">
      <c r="A32" s="9">
        <v>25</v>
      </c>
      <c r="B32" s="10" t="s">
        <v>74</v>
      </c>
      <c r="C32" s="10" t="s">
        <v>146</v>
      </c>
      <c r="D32" s="10" t="s">
        <v>169</v>
      </c>
      <c r="E32" s="9" t="s">
        <v>227</v>
      </c>
      <c r="F32" s="9" t="s">
        <v>238</v>
      </c>
      <c r="G32" s="10" t="s">
        <v>239</v>
      </c>
      <c r="H32" s="10" t="s">
        <v>80</v>
      </c>
      <c r="I32" s="10" t="s">
        <v>240</v>
      </c>
      <c r="J32" s="16">
        <v>45214</v>
      </c>
      <c r="K32" s="16">
        <v>45255</v>
      </c>
      <c r="L32" s="10" t="s">
        <v>214</v>
      </c>
      <c r="M32" s="10" t="s">
        <v>241</v>
      </c>
      <c r="N32" s="9">
        <f t="shared" si="1"/>
        <v>30</v>
      </c>
      <c r="O32" s="10">
        <v>30</v>
      </c>
      <c r="P32" s="10">
        <v>0</v>
      </c>
      <c r="Q32" s="10">
        <v>0</v>
      </c>
      <c r="R32" s="10">
        <v>0</v>
      </c>
      <c r="S32" s="10">
        <v>1</v>
      </c>
      <c r="T32" s="10">
        <v>889</v>
      </c>
      <c r="U32" s="10">
        <v>2588</v>
      </c>
      <c r="V32" s="10">
        <v>0</v>
      </c>
      <c r="W32" s="10">
        <v>56</v>
      </c>
      <c r="X32" s="10">
        <v>140</v>
      </c>
      <c r="Y32" s="10" t="s">
        <v>233</v>
      </c>
      <c r="Z32" s="10" t="s">
        <v>234</v>
      </c>
      <c r="AA32" s="17"/>
      <c r="AB32" s="3" t="s">
        <v>217</v>
      </c>
      <c r="AC32" s="3">
        <v>30</v>
      </c>
      <c r="AD32" s="3" t="s">
        <v>218</v>
      </c>
    </row>
    <row r="33" s="3" customFormat="1" customHeight="1" spans="1:30">
      <c r="A33" s="9">
        <v>26</v>
      </c>
      <c r="B33" s="10" t="s">
        <v>74</v>
      </c>
      <c r="C33" s="10" t="s">
        <v>146</v>
      </c>
      <c r="D33" s="10" t="s">
        <v>169</v>
      </c>
      <c r="E33" s="9" t="s">
        <v>227</v>
      </c>
      <c r="F33" s="9" t="s">
        <v>242</v>
      </c>
      <c r="G33" s="10" t="s">
        <v>243</v>
      </c>
      <c r="H33" s="10" t="s">
        <v>80</v>
      </c>
      <c r="I33" s="10" t="s">
        <v>244</v>
      </c>
      <c r="J33" s="16">
        <v>45215</v>
      </c>
      <c r="K33" s="16">
        <v>45256</v>
      </c>
      <c r="L33" s="10" t="s">
        <v>214</v>
      </c>
      <c r="M33" s="10" t="s">
        <v>245</v>
      </c>
      <c r="N33" s="9">
        <f t="shared" si="1"/>
        <v>5</v>
      </c>
      <c r="O33" s="10">
        <v>5</v>
      </c>
      <c r="P33" s="10">
        <v>0</v>
      </c>
      <c r="Q33" s="10">
        <v>0</v>
      </c>
      <c r="R33" s="10">
        <v>0</v>
      </c>
      <c r="S33" s="10">
        <v>1</v>
      </c>
      <c r="T33" s="10">
        <v>780</v>
      </c>
      <c r="U33" s="10">
        <v>2280</v>
      </c>
      <c r="V33" s="10">
        <v>1</v>
      </c>
      <c r="W33" s="10">
        <v>20</v>
      </c>
      <c r="X33" s="10">
        <v>58</v>
      </c>
      <c r="Y33" s="10" t="s">
        <v>233</v>
      </c>
      <c r="Z33" s="10" t="s">
        <v>234</v>
      </c>
      <c r="AA33" s="17"/>
      <c r="AB33" s="3" t="s">
        <v>217</v>
      </c>
      <c r="AC33" s="3">
        <v>5</v>
      </c>
      <c r="AD33" s="3" t="s">
        <v>218</v>
      </c>
    </row>
    <row r="34" s="3" customFormat="1" customHeight="1" spans="1:30">
      <c r="A34" s="9">
        <v>27</v>
      </c>
      <c r="B34" s="10" t="s">
        <v>143</v>
      </c>
      <c r="C34" s="10" t="s">
        <v>113</v>
      </c>
      <c r="D34" s="10" t="s">
        <v>114</v>
      </c>
      <c r="E34" s="9" t="s">
        <v>246</v>
      </c>
      <c r="F34" s="9" t="s">
        <v>247</v>
      </c>
      <c r="G34" s="10" t="s">
        <v>248</v>
      </c>
      <c r="H34" s="10" t="s">
        <v>143</v>
      </c>
      <c r="I34" s="10" t="s">
        <v>247</v>
      </c>
      <c r="J34" s="16">
        <v>45231</v>
      </c>
      <c r="K34" s="16">
        <v>47058</v>
      </c>
      <c r="L34" s="10" t="s">
        <v>214</v>
      </c>
      <c r="M34" s="10" t="s">
        <v>249</v>
      </c>
      <c r="N34" s="9">
        <v>20</v>
      </c>
      <c r="O34" s="10">
        <v>10</v>
      </c>
      <c r="P34" s="10">
        <v>0</v>
      </c>
      <c r="Q34" s="10">
        <v>0</v>
      </c>
      <c r="R34" s="10">
        <v>10</v>
      </c>
      <c r="S34" s="10">
        <v>1</v>
      </c>
      <c r="T34" s="10">
        <v>20</v>
      </c>
      <c r="U34" s="10">
        <v>60</v>
      </c>
      <c r="V34" s="10">
        <v>1</v>
      </c>
      <c r="W34" s="10">
        <v>12</v>
      </c>
      <c r="X34" s="10">
        <v>36</v>
      </c>
      <c r="Y34" s="10" t="s">
        <v>250</v>
      </c>
      <c r="Z34" s="10" t="s">
        <v>251</v>
      </c>
      <c r="AA34" s="17"/>
      <c r="AB34" s="3" t="s">
        <v>217</v>
      </c>
      <c r="AC34" s="3">
        <v>10</v>
      </c>
      <c r="AD34" s="3" t="s">
        <v>218</v>
      </c>
    </row>
    <row r="35" s="3" customFormat="1" customHeight="1" spans="1:30">
      <c r="A35" s="9">
        <v>28</v>
      </c>
      <c r="B35" s="10" t="s">
        <v>74</v>
      </c>
      <c r="C35" s="10" t="s">
        <v>146</v>
      </c>
      <c r="D35" s="10" t="s">
        <v>169</v>
      </c>
      <c r="E35" s="9" t="s">
        <v>246</v>
      </c>
      <c r="F35" s="9" t="s">
        <v>252</v>
      </c>
      <c r="G35" s="10" t="s">
        <v>253</v>
      </c>
      <c r="H35" s="10" t="s">
        <v>80</v>
      </c>
      <c r="I35" s="10" t="s">
        <v>252</v>
      </c>
      <c r="J35" s="16">
        <v>45170</v>
      </c>
      <c r="K35" s="16">
        <v>45231</v>
      </c>
      <c r="L35" s="10" t="s">
        <v>214</v>
      </c>
      <c r="M35" s="10" t="s">
        <v>254</v>
      </c>
      <c r="N35" s="9">
        <v>8</v>
      </c>
      <c r="O35" s="10">
        <v>5</v>
      </c>
      <c r="P35" s="10">
        <v>0</v>
      </c>
      <c r="Q35" s="10">
        <v>0</v>
      </c>
      <c r="R35" s="10">
        <v>3</v>
      </c>
      <c r="S35" s="10">
        <v>1</v>
      </c>
      <c r="T35" s="10">
        <v>5</v>
      </c>
      <c r="U35" s="10">
        <v>20</v>
      </c>
      <c r="V35" s="10">
        <v>1</v>
      </c>
      <c r="W35" s="10">
        <v>3</v>
      </c>
      <c r="X35" s="10">
        <v>10</v>
      </c>
      <c r="Y35" s="10" t="s">
        <v>255</v>
      </c>
      <c r="Z35" s="10" t="s">
        <v>256</v>
      </c>
      <c r="AA35" s="17"/>
      <c r="AB35" s="3" t="s">
        <v>257</v>
      </c>
      <c r="AC35" s="3">
        <v>5</v>
      </c>
      <c r="AD35" s="3" t="s">
        <v>258</v>
      </c>
    </row>
    <row r="36" s="3" customFormat="1" customHeight="1" spans="1:30">
      <c r="A36" s="9">
        <v>29</v>
      </c>
      <c r="B36" s="10" t="s">
        <v>74</v>
      </c>
      <c r="C36" s="10" t="s">
        <v>146</v>
      </c>
      <c r="D36" s="10" t="s">
        <v>169</v>
      </c>
      <c r="E36" s="9" t="s">
        <v>246</v>
      </c>
      <c r="F36" s="9" t="s">
        <v>259</v>
      </c>
      <c r="G36" s="10" t="s">
        <v>260</v>
      </c>
      <c r="H36" s="10" t="s">
        <v>261</v>
      </c>
      <c r="I36" s="10" t="s">
        <v>259</v>
      </c>
      <c r="J36" s="16">
        <v>45170</v>
      </c>
      <c r="K36" s="16">
        <v>45231</v>
      </c>
      <c r="L36" s="10" t="s">
        <v>214</v>
      </c>
      <c r="M36" s="10" t="s">
        <v>260</v>
      </c>
      <c r="N36" s="9">
        <v>35</v>
      </c>
      <c r="O36" s="10">
        <v>30</v>
      </c>
      <c r="P36" s="10">
        <v>0</v>
      </c>
      <c r="Q36" s="10">
        <v>0</v>
      </c>
      <c r="R36" s="10">
        <v>5</v>
      </c>
      <c r="S36" s="10">
        <v>1</v>
      </c>
      <c r="T36" s="10">
        <v>150</v>
      </c>
      <c r="U36" s="10">
        <v>460</v>
      </c>
      <c r="V36" s="10">
        <v>1</v>
      </c>
      <c r="W36" s="10">
        <v>5</v>
      </c>
      <c r="X36" s="10">
        <v>20</v>
      </c>
      <c r="Y36" s="10" t="s">
        <v>262</v>
      </c>
      <c r="Z36" s="10" t="s">
        <v>263</v>
      </c>
      <c r="AA36" s="17"/>
      <c r="AB36" s="3" t="s">
        <v>217</v>
      </c>
      <c r="AC36" s="3">
        <v>30</v>
      </c>
      <c r="AD36" s="3" t="s">
        <v>218</v>
      </c>
    </row>
    <row r="37" s="3" customFormat="1" customHeight="1" spans="1:30">
      <c r="A37" s="9">
        <v>30</v>
      </c>
      <c r="B37" s="10" t="s">
        <v>143</v>
      </c>
      <c r="C37" s="10" t="s">
        <v>113</v>
      </c>
      <c r="D37" s="10" t="s">
        <v>264</v>
      </c>
      <c r="E37" s="9" t="s">
        <v>265</v>
      </c>
      <c r="F37" s="9" t="s">
        <v>266</v>
      </c>
      <c r="G37" s="10" t="s">
        <v>267</v>
      </c>
      <c r="H37" s="10" t="s">
        <v>80</v>
      </c>
      <c r="I37" s="10" t="s">
        <v>266</v>
      </c>
      <c r="J37" s="16">
        <v>45170</v>
      </c>
      <c r="K37" s="16">
        <v>45627</v>
      </c>
      <c r="L37" s="10" t="s">
        <v>205</v>
      </c>
      <c r="M37" s="10" t="s">
        <v>268</v>
      </c>
      <c r="N37" s="9">
        <v>50</v>
      </c>
      <c r="O37" s="10">
        <v>50</v>
      </c>
      <c r="P37" s="10">
        <v>0</v>
      </c>
      <c r="Q37" s="10">
        <v>0</v>
      </c>
      <c r="R37" s="10">
        <v>0</v>
      </c>
      <c r="S37" s="10">
        <v>1</v>
      </c>
      <c r="T37" s="10">
        <v>1488</v>
      </c>
      <c r="U37" s="10">
        <v>4247</v>
      </c>
      <c r="V37" s="10">
        <v>1</v>
      </c>
      <c r="W37" s="10">
        <v>113</v>
      </c>
      <c r="X37" s="10">
        <v>269</v>
      </c>
      <c r="Y37" s="10" t="s">
        <v>269</v>
      </c>
      <c r="Z37" s="10" t="s">
        <v>270</v>
      </c>
      <c r="AA37" s="17"/>
      <c r="AB37" s="3" t="s">
        <v>209</v>
      </c>
      <c r="AC37" s="3">
        <v>50</v>
      </c>
      <c r="AD37" s="3" t="s">
        <v>210</v>
      </c>
    </row>
    <row r="38" s="3" customFormat="1" customHeight="1" spans="1:30">
      <c r="A38" s="9">
        <v>31</v>
      </c>
      <c r="B38" s="10" t="s">
        <v>74</v>
      </c>
      <c r="C38" s="10" t="s">
        <v>146</v>
      </c>
      <c r="D38" s="10" t="s">
        <v>147</v>
      </c>
      <c r="E38" s="9" t="s">
        <v>265</v>
      </c>
      <c r="F38" s="9" t="s">
        <v>271</v>
      </c>
      <c r="G38" s="10" t="s">
        <v>272</v>
      </c>
      <c r="H38" s="10" t="s">
        <v>80</v>
      </c>
      <c r="I38" s="10" t="s">
        <v>271</v>
      </c>
      <c r="J38" s="16">
        <v>45170</v>
      </c>
      <c r="K38" s="16">
        <v>45230</v>
      </c>
      <c r="L38" s="10" t="s">
        <v>214</v>
      </c>
      <c r="M38" s="10" t="s">
        <v>273</v>
      </c>
      <c r="N38" s="9">
        <v>31</v>
      </c>
      <c r="O38" s="10">
        <v>30</v>
      </c>
      <c r="P38" s="10">
        <v>0</v>
      </c>
      <c r="Q38" s="10">
        <v>0</v>
      </c>
      <c r="R38" s="10">
        <v>1</v>
      </c>
      <c r="S38" s="10">
        <v>1</v>
      </c>
      <c r="T38" s="10">
        <v>402</v>
      </c>
      <c r="U38" s="10">
        <v>1081</v>
      </c>
      <c r="V38" s="10">
        <v>0</v>
      </c>
      <c r="W38" s="10">
        <v>18</v>
      </c>
      <c r="X38" s="10">
        <v>36</v>
      </c>
      <c r="Y38" s="10" t="s">
        <v>269</v>
      </c>
      <c r="Z38" s="10" t="s">
        <v>223</v>
      </c>
      <c r="AA38" s="17"/>
      <c r="AB38" s="3" t="s">
        <v>217</v>
      </c>
      <c r="AC38" s="3">
        <v>30</v>
      </c>
      <c r="AD38" s="3" t="s">
        <v>218</v>
      </c>
    </row>
    <row r="39" s="3" customFormat="1" customHeight="1" spans="1:30">
      <c r="A39" s="9">
        <v>32</v>
      </c>
      <c r="B39" s="10" t="s">
        <v>74</v>
      </c>
      <c r="C39" s="10" t="s">
        <v>75</v>
      </c>
      <c r="D39" s="10" t="s">
        <v>136</v>
      </c>
      <c r="E39" s="9" t="s">
        <v>115</v>
      </c>
      <c r="F39" s="9" t="s">
        <v>274</v>
      </c>
      <c r="G39" s="10" t="s">
        <v>275</v>
      </c>
      <c r="H39" s="10" t="s">
        <v>204</v>
      </c>
      <c r="I39" s="10" t="s">
        <v>276</v>
      </c>
      <c r="J39" s="16">
        <v>45164</v>
      </c>
      <c r="K39" s="16">
        <v>45291</v>
      </c>
      <c r="L39" s="10" t="s">
        <v>214</v>
      </c>
      <c r="M39" s="10" t="s">
        <v>277</v>
      </c>
      <c r="N39" s="9">
        <f t="shared" ref="N39:N49" si="2">O39+P39+Q39+R39</f>
        <v>10</v>
      </c>
      <c r="O39" s="10">
        <v>10</v>
      </c>
      <c r="P39" s="10">
        <v>0</v>
      </c>
      <c r="Q39" s="10">
        <v>0</v>
      </c>
      <c r="R39" s="10">
        <v>0</v>
      </c>
      <c r="S39" s="10">
        <v>1</v>
      </c>
      <c r="T39" s="10">
        <v>126</v>
      </c>
      <c r="U39" s="10">
        <v>458</v>
      </c>
      <c r="V39" s="10">
        <v>0</v>
      </c>
      <c r="W39" s="10">
        <v>12</v>
      </c>
      <c r="X39" s="10">
        <v>35</v>
      </c>
      <c r="Y39" s="18">
        <v>1</v>
      </c>
      <c r="Z39" s="10" t="s">
        <v>278</v>
      </c>
      <c r="AA39" s="17"/>
      <c r="AB39" s="3" t="s">
        <v>217</v>
      </c>
      <c r="AC39" s="3">
        <v>10</v>
      </c>
      <c r="AD39" s="3" t="s">
        <v>218</v>
      </c>
    </row>
    <row r="40" s="3" customFormat="1" customHeight="1" spans="1:30">
      <c r="A40" s="9">
        <v>33</v>
      </c>
      <c r="B40" s="10" t="s">
        <v>74</v>
      </c>
      <c r="C40" s="10" t="s">
        <v>146</v>
      </c>
      <c r="D40" s="10" t="s">
        <v>147</v>
      </c>
      <c r="E40" s="9" t="s">
        <v>115</v>
      </c>
      <c r="F40" s="9" t="s">
        <v>274</v>
      </c>
      <c r="G40" s="10" t="s">
        <v>279</v>
      </c>
      <c r="H40" s="10" t="s">
        <v>204</v>
      </c>
      <c r="I40" s="10" t="s">
        <v>276</v>
      </c>
      <c r="J40" s="16">
        <v>45179</v>
      </c>
      <c r="K40" s="16">
        <v>45291</v>
      </c>
      <c r="L40" s="10" t="s">
        <v>214</v>
      </c>
      <c r="M40" s="10" t="s">
        <v>280</v>
      </c>
      <c r="N40" s="9">
        <f t="shared" si="2"/>
        <v>20</v>
      </c>
      <c r="O40" s="10">
        <v>20</v>
      </c>
      <c r="P40" s="10">
        <v>0</v>
      </c>
      <c r="Q40" s="10">
        <v>0</v>
      </c>
      <c r="R40" s="10">
        <v>0</v>
      </c>
      <c r="S40" s="10">
        <v>1</v>
      </c>
      <c r="T40" s="10">
        <v>126</v>
      </c>
      <c r="U40" s="10">
        <v>458</v>
      </c>
      <c r="V40" s="10">
        <v>0</v>
      </c>
      <c r="W40" s="10">
        <v>12</v>
      </c>
      <c r="X40" s="10">
        <v>35</v>
      </c>
      <c r="Y40" s="18">
        <v>1</v>
      </c>
      <c r="Z40" s="10" t="s">
        <v>278</v>
      </c>
      <c r="AA40" s="17"/>
      <c r="AB40" s="3" t="s">
        <v>217</v>
      </c>
      <c r="AC40" s="3">
        <v>20</v>
      </c>
      <c r="AD40" s="3" t="s">
        <v>218</v>
      </c>
    </row>
    <row r="41" s="3" customFormat="1" customHeight="1" spans="1:30">
      <c r="A41" s="9">
        <v>34</v>
      </c>
      <c r="B41" s="10" t="s">
        <v>74</v>
      </c>
      <c r="C41" s="10" t="s">
        <v>75</v>
      </c>
      <c r="D41" s="10" t="s">
        <v>136</v>
      </c>
      <c r="E41" s="9" t="s">
        <v>115</v>
      </c>
      <c r="F41" s="9" t="s">
        <v>281</v>
      </c>
      <c r="G41" s="10" t="s">
        <v>275</v>
      </c>
      <c r="H41" s="10" t="s">
        <v>204</v>
      </c>
      <c r="I41" s="10" t="s">
        <v>282</v>
      </c>
      <c r="J41" s="16">
        <v>45179</v>
      </c>
      <c r="K41" s="16">
        <v>45291</v>
      </c>
      <c r="L41" s="10" t="s">
        <v>214</v>
      </c>
      <c r="M41" s="10" t="s">
        <v>283</v>
      </c>
      <c r="N41" s="9">
        <f t="shared" si="2"/>
        <v>4</v>
      </c>
      <c r="O41" s="10">
        <v>4</v>
      </c>
      <c r="P41" s="10">
        <v>0</v>
      </c>
      <c r="Q41" s="10">
        <v>0</v>
      </c>
      <c r="R41" s="10">
        <v>0</v>
      </c>
      <c r="S41" s="10">
        <v>1</v>
      </c>
      <c r="T41" s="10">
        <v>120</v>
      </c>
      <c r="U41" s="10">
        <v>420</v>
      </c>
      <c r="V41" s="10">
        <v>0</v>
      </c>
      <c r="W41" s="10">
        <v>11</v>
      </c>
      <c r="X41" s="10">
        <v>32</v>
      </c>
      <c r="Y41" s="18">
        <v>1</v>
      </c>
      <c r="Z41" s="10" t="s">
        <v>278</v>
      </c>
      <c r="AA41" s="17"/>
      <c r="AB41" s="3" t="s">
        <v>217</v>
      </c>
      <c r="AC41" s="3">
        <v>4</v>
      </c>
      <c r="AD41" s="3" t="s">
        <v>218</v>
      </c>
    </row>
    <row r="42" s="3" customFormat="1" customHeight="1" spans="1:30">
      <c r="A42" s="9">
        <v>35</v>
      </c>
      <c r="B42" s="10" t="s">
        <v>74</v>
      </c>
      <c r="C42" s="10" t="s">
        <v>146</v>
      </c>
      <c r="D42" s="10" t="s">
        <v>147</v>
      </c>
      <c r="E42" s="9" t="s">
        <v>115</v>
      </c>
      <c r="F42" s="9" t="s">
        <v>284</v>
      </c>
      <c r="G42" s="10" t="s">
        <v>285</v>
      </c>
      <c r="H42" s="10" t="s">
        <v>204</v>
      </c>
      <c r="I42" s="10" t="s">
        <v>286</v>
      </c>
      <c r="J42" s="16">
        <v>45170</v>
      </c>
      <c r="K42" s="16">
        <v>45291</v>
      </c>
      <c r="L42" s="10" t="s">
        <v>214</v>
      </c>
      <c r="M42" s="10" t="s">
        <v>287</v>
      </c>
      <c r="N42" s="9">
        <f t="shared" si="2"/>
        <v>5</v>
      </c>
      <c r="O42" s="10">
        <v>5</v>
      </c>
      <c r="P42" s="10">
        <v>0</v>
      </c>
      <c r="Q42" s="10">
        <v>0</v>
      </c>
      <c r="R42" s="10">
        <v>0</v>
      </c>
      <c r="S42" s="10">
        <v>1</v>
      </c>
      <c r="T42" s="10">
        <v>78</v>
      </c>
      <c r="U42" s="10">
        <v>245</v>
      </c>
      <c r="V42" s="10">
        <v>0</v>
      </c>
      <c r="W42" s="10">
        <v>3</v>
      </c>
      <c r="X42" s="10">
        <v>9</v>
      </c>
      <c r="Y42" s="18">
        <v>1</v>
      </c>
      <c r="Z42" s="10" t="s">
        <v>278</v>
      </c>
      <c r="AA42" s="17"/>
      <c r="AB42" s="3" t="s">
        <v>217</v>
      </c>
      <c r="AC42" s="3">
        <v>5</v>
      </c>
      <c r="AD42" s="3" t="s">
        <v>218</v>
      </c>
    </row>
    <row r="43" s="3" customFormat="1" customHeight="1" spans="1:30">
      <c r="A43" s="9">
        <v>36</v>
      </c>
      <c r="B43" s="10" t="s">
        <v>74</v>
      </c>
      <c r="C43" s="10" t="s">
        <v>146</v>
      </c>
      <c r="D43" s="10" t="s">
        <v>147</v>
      </c>
      <c r="E43" s="9" t="s">
        <v>115</v>
      </c>
      <c r="F43" s="9" t="s">
        <v>191</v>
      </c>
      <c r="G43" s="10" t="s">
        <v>288</v>
      </c>
      <c r="H43" s="10" t="s">
        <v>204</v>
      </c>
      <c r="I43" s="10" t="s">
        <v>289</v>
      </c>
      <c r="J43" s="16">
        <v>44957</v>
      </c>
      <c r="K43" s="16">
        <v>45291</v>
      </c>
      <c r="L43" s="10" t="s">
        <v>214</v>
      </c>
      <c r="M43" s="10" t="s">
        <v>290</v>
      </c>
      <c r="N43" s="9">
        <f t="shared" si="2"/>
        <v>5</v>
      </c>
      <c r="O43" s="10">
        <v>5</v>
      </c>
      <c r="P43" s="10">
        <v>0</v>
      </c>
      <c r="Q43" s="10">
        <v>0</v>
      </c>
      <c r="R43" s="10">
        <v>0</v>
      </c>
      <c r="S43" s="10">
        <v>1</v>
      </c>
      <c r="T43" s="10">
        <v>92</v>
      </c>
      <c r="U43" s="10">
        <v>415</v>
      </c>
      <c r="V43" s="10">
        <v>0</v>
      </c>
      <c r="W43" s="10">
        <v>15</v>
      </c>
      <c r="X43" s="10">
        <v>42</v>
      </c>
      <c r="Y43" s="18">
        <v>1</v>
      </c>
      <c r="Z43" s="10" t="s">
        <v>278</v>
      </c>
      <c r="AA43" s="17"/>
      <c r="AB43" s="3" t="s">
        <v>217</v>
      </c>
      <c r="AC43" s="3">
        <v>5</v>
      </c>
      <c r="AD43" s="3" t="s">
        <v>218</v>
      </c>
    </row>
    <row r="44" s="3" customFormat="1" customHeight="1" spans="1:30">
      <c r="A44" s="9">
        <v>37</v>
      </c>
      <c r="B44" s="10" t="s">
        <v>74</v>
      </c>
      <c r="C44" s="10" t="s">
        <v>146</v>
      </c>
      <c r="D44" s="10" t="s">
        <v>147</v>
      </c>
      <c r="E44" s="9" t="s">
        <v>115</v>
      </c>
      <c r="F44" s="9" t="s">
        <v>116</v>
      </c>
      <c r="G44" s="10" t="s">
        <v>291</v>
      </c>
      <c r="H44" s="10" t="s">
        <v>204</v>
      </c>
      <c r="I44" s="10" t="s">
        <v>292</v>
      </c>
      <c r="J44" s="16">
        <v>45169</v>
      </c>
      <c r="K44" s="16">
        <v>45291</v>
      </c>
      <c r="L44" s="10" t="s">
        <v>214</v>
      </c>
      <c r="M44" s="10" t="s">
        <v>293</v>
      </c>
      <c r="N44" s="9">
        <f t="shared" si="2"/>
        <v>5</v>
      </c>
      <c r="O44" s="10">
        <v>5</v>
      </c>
      <c r="P44" s="10">
        <v>0</v>
      </c>
      <c r="Q44" s="10">
        <v>0</v>
      </c>
      <c r="R44" s="10">
        <v>0</v>
      </c>
      <c r="S44" s="10">
        <v>1</v>
      </c>
      <c r="T44" s="10">
        <v>85</v>
      </c>
      <c r="U44" s="10">
        <v>345</v>
      </c>
      <c r="V44" s="10">
        <v>0</v>
      </c>
      <c r="W44" s="10">
        <v>5</v>
      </c>
      <c r="X44" s="10">
        <v>16</v>
      </c>
      <c r="Y44" s="18">
        <v>1</v>
      </c>
      <c r="Z44" s="10" t="s">
        <v>278</v>
      </c>
      <c r="AA44" s="17"/>
      <c r="AB44" s="3" t="s">
        <v>217</v>
      </c>
      <c r="AC44" s="3">
        <v>5</v>
      </c>
      <c r="AD44" s="3" t="s">
        <v>218</v>
      </c>
    </row>
    <row r="45" s="3" customFormat="1" customHeight="1" spans="1:30">
      <c r="A45" s="9">
        <v>38</v>
      </c>
      <c r="B45" s="10" t="s">
        <v>74</v>
      </c>
      <c r="C45" s="10" t="s">
        <v>146</v>
      </c>
      <c r="D45" s="10" t="s">
        <v>147</v>
      </c>
      <c r="E45" s="9" t="s">
        <v>115</v>
      </c>
      <c r="F45" s="9" t="s">
        <v>294</v>
      </c>
      <c r="G45" s="10" t="s">
        <v>279</v>
      </c>
      <c r="H45" s="10" t="s">
        <v>204</v>
      </c>
      <c r="I45" s="10" t="s">
        <v>295</v>
      </c>
      <c r="J45" s="16">
        <v>45169</v>
      </c>
      <c r="K45" s="16">
        <v>45291</v>
      </c>
      <c r="L45" s="10" t="s">
        <v>214</v>
      </c>
      <c r="M45" s="10" t="s">
        <v>296</v>
      </c>
      <c r="N45" s="9">
        <f t="shared" si="2"/>
        <v>10</v>
      </c>
      <c r="O45" s="10">
        <v>10</v>
      </c>
      <c r="P45" s="10">
        <v>0</v>
      </c>
      <c r="Q45" s="10">
        <v>0</v>
      </c>
      <c r="R45" s="10">
        <v>0</v>
      </c>
      <c r="S45" s="10">
        <v>1</v>
      </c>
      <c r="T45" s="10">
        <v>90</v>
      </c>
      <c r="U45" s="10">
        <v>360</v>
      </c>
      <c r="V45" s="10">
        <v>0</v>
      </c>
      <c r="W45" s="10">
        <v>10</v>
      </c>
      <c r="X45" s="10">
        <v>29</v>
      </c>
      <c r="Y45" s="18">
        <v>1</v>
      </c>
      <c r="Z45" s="10" t="s">
        <v>278</v>
      </c>
      <c r="AA45" s="17"/>
      <c r="AB45" s="3" t="s">
        <v>217</v>
      </c>
      <c r="AC45" s="3">
        <v>10</v>
      </c>
      <c r="AD45" s="3" t="s">
        <v>218</v>
      </c>
    </row>
    <row r="46" s="3" customFormat="1" customHeight="1" spans="1:30">
      <c r="A46" s="9">
        <v>39</v>
      </c>
      <c r="B46" s="10" t="s">
        <v>74</v>
      </c>
      <c r="C46" s="10" t="s">
        <v>75</v>
      </c>
      <c r="D46" s="10" t="s">
        <v>136</v>
      </c>
      <c r="E46" s="9" t="s">
        <v>115</v>
      </c>
      <c r="F46" s="9" t="s">
        <v>294</v>
      </c>
      <c r="G46" s="10" t="s">
        <v>275</v>
      </c>
      <c r="H46" s="10" t="s">
        <v>204</v>
      </c>
      <c r="I46" s="10" t="s">
        <v>295</v>
      </c>
      <c r="J46" s="16">
        <v>45169</v>
      </c>
      <c r="K46" s="16">
        <v>45291</v>
      </c>
      <c r="L46" s="10" t="s">
        <v>214</v>
      </c>
      <c r="M46" s="10" t="s">
        <v>296</v>
      </c>
      <c r="N46" s="9">
        <f t="shared" si="2"/>
        <v>20</v>
      </c>
      <c r="O46" s="10">
        <v>20</v>
      </c>
      <c r="P46" s="10">
        <v>0</v>
      </c>
      <c r="Q46" s="10">
        <v>0</v>
      </c>
      <c r="R46" s="10">
        <v>0</v>
      </c>
      <c r="S46" s="10">
        <v>1</v>
      </c>
      <c r="T46" s="10">
        <v>90</v>
      </c>
      <c r="U46" s="10">
        <v>360</v>
      </c>
      <c r="V46" s="10">
        <v>0</v>
      </c>
      <c r="W46" s="10">
        <v>10</v>
      </c>
      <c r="X46" s="10">
        <v>29</v>
      </c>
      <c r="Y46" s="18">
        <v>1</v>
      </c>
      <c r="Z46" s="10" t="s">
        <v>278</v>
      </c>
      <c r="AA46" s="17"/>
      <c r="AB46" s="3" t="s">
        <v>217</v>
      </c>
      <c r="AC46" s="3">
        <v>20</v>
      </c>
      <c r="AD46" s="3" t="s">
        <v>218</v>
      </c>
    </row>
    <row r="47" s="3" customFormat="1" customHeight="1" spans="1:30">
      <c r="A47" s="9">
        <v>40</v>
      </c>
      <c r="B47" s="10" t="s">
        <v>74</v>
      </c>
      <c r="C47" s="10" t="s">
        <v>75</v>
      </c>
      <c r="D47" s="10" t="s">
        <v>136</v>
      </c>
      <c r="E47" s="9" t="s">
        <v>115</v>
      </c>
      <c r="F47" s="9" t="s">
        <v>297</v>
      </c>
      <c r="G47" s="10" t="s">
        <v>275</v>
      </c>
      <c r="H47" s="10" t="s">
        <v>204</v>
      </c>
      <c r="I47" s="10" t="s">
        <v>298</v>
      </c>
      <c r="J47" s="16">
        <v>45169</v>
      </c>
      <c r="K47" s="16">
        <v>45291</v>
      </c>
      <c r="L47" s="10" t="s">
        <v>214</v>
      </c>
      <c r="M47" s="10" t="s">
        <v>299</v>
      </c>
      <c r="N47" s="9">
        <f t="shared" si="2"/>
        <v>5</v>
      </c>
      <c r="O47" s="10">
        <v>5</v>
      </c>
      <c r="P47" s="10">
        <v>0</v>
      </c>
      <c r="Q47" s="10">
        <v>0</v>
      </c>
      <c r="R47" s="10">
        <v>0</v>
      </c>
      <c r="S47" s="10">
        <v>1</v>
      </c>
      <c r="T47" s="10">
        <v>105</v>
      </c>
      <c r="U47" s="10">
        <v>409</v>
      </c>
      <c r="V47" s="10">
        <v>0</v>
      </c>
      <c r="W47" s="10">
        <v>10</v>
      </c>
      <c r="X47" s="10">
        <v>28</v>
      </c>
      <c r="Y47" s="18">
        <v>1</v>
      </c>
      <c r="Z47" s="10" t="s">
        <v>278</v>
      </c>
      <c r="AA47" s="17"/>
      <c r="AB47" s="3" t="s">
        <v>257</v>
      </c>
      <c r="AC47" s="3">
        <v>5</v>
      </c>
      <c r="AD47" s="3" t="s">
        <v>258</v>
      </c>
    </row>
    <row r="48" s="3" customFormat="1" customHeight="1" spans="1:30">
      <c r="A48" s="9">
        <v>41</v>
      </c>
      <c r="B48" s="10" t="s">
        <v>143</v>
      </c>
      <c r="C48" s="10" t="s">
        <v>300</v>
      </c>
      <c r="D48" s="10" t="s">
        <v>300</v>
      </c>
      <c r="E48" s="9" t="s">
        <v>115</v>
      </c>
      <c r="F48" s="9" t="s">
        <v>301</v>
      </c>
      <c r="G48" s="10" t="s">
        <v>302</v>
      </c>
      <c r="H48" s="10" t="s">
        <v>204</v>
      </c>
      <c r="I48" s="10" t="s">
        <v>303</v>
      </c>
      <c r="J48" s="16">
        <v>45169</v>
      </c>
      <c r="K48" s="16">
        <v>45291</v>
      </c>
      <c r="L48" s="10" t="s">
        <v>205</v>
      </c>
      <c r="M48" s="10" t="s">
        <v>304</v>
      </c>
      <c r="N48" s="9">
        <f t="shared" si="2"/>
        <v>50</v>
      </c>
      <c r="O48" s="10">
        <v>50</v>
      </c>
      <c r="P48" s="10">
        <v>0</v>
      </c>
      <c r="Q48" s="10">
        <v>0</v>
      </c>
      <c r="R48" s="10">
        <v>0</v>
      </c>
      <c r="S48" s="10">
        <v>1</v>
      </c>
      <c r="T48" s="10">
        <v>200</v>
      </c>
      <c r="U48" s="10">
        <v>800</v>
      </c>
      <c r="V48" s="10">
        <v>0</v>
      </c>
      <c r="W48" s="10">
        <v>20</v>
      </c>
      <c r="X48" s="10">
        <v>68</v>
      </c>
      <c r="Y48" s="18">
        <v>1</v>
      </c>
      <c r="Z48" s="10" t="s">
        <v>278</v>
      </c>
      <c r="AA48" s="17"/>
      <c r="AB48" s="3" t="s">
        <v>209</v>
      </c>
      <c r="AC48" s="3">
        <v>50</v>
      </c>
      <c r="AD48" s="3" t="s">
        <v>210</v>
      </c>
    </row>
    <row r="49" s="3" customFormat="1" customHeight="1" spans="1:30">
      <c r="A49" s="9">
        <v>42</v>
      </c>
      <c r="B49" s="10" t="s">
        <v>74</v>
      </c>
      <c r="C49" s="10" t="s">
        <v>146</v>
      </c>
      <c r="D49" s="10" t="s">
        <v>147</v>
      </c>
      <c r="E49" s="9" t="s">
        <v>92</v>
      </c>
      <c r="F49" s="9" t="s">
        <v>305</v>
      </c>
      <c r="G49" s="10" t="s">
        <v>306</v>
      </c>
      <c r="H49" s="10" t="s">
        <v>261</v>
      </c>
      <c r="I49" s="10" t="s">
        <v>307</v>
      </c>
      <c r="J49" s="16">
        <v>45221</v>
      </c>
      <c r="K49" s="16">
        <v>45235</v>
      </c>
      <c r="L49" s="10" t="s">
        <v>214</v>
      </c>
      <c r="M49" s="10" t="s">
        <v>308</v>
      </c>
      <c r="N49" s="9">
        <f t="shared" si="2"/>
        <v>5</v>
      </c>
      <c r="O49" s="10">
        <v>5</v>
      </c>
      <c r="P49" s="10">
        <v>0</v>
      </c>
      <c r="Q49" s="10">
        <v>0</v>
      </c>
      <c r="R49" s="10">
        <v>0</v>
      </c>
      <c r="S49" s="10">
        <v>1</v>
      </c>
      <c r="T49" s="10">
        <v>128</v>
      </c>
      <c r="U49" s="10">
        <v>376</v>
      </c>
      <c r="V49" s="10">
        <v>0</v>
      </c>
      <c r="W49" s="10">
        <v>45</v>
      </c>
      <c r="X49" s="10">
        <v>102</v>
      </c>
      <c r="Y49" s="10" t="s">
        <v>309</v>
      </c>
      <c r="Z49" s="10" t="s">
        <v>310</v>
      </c>
      <c r="AA49" s="17"/>
      <c r="AB49" s="3" t="s">
        <v>257</v>
      </c>
      <c r="AC49" s="3">
        <v>5</v>
      </c>
      <c r="AD49" s="3" t="s">
        <v>258</v>
      </c>
    </row>
    <row r="50" s="3" customFormat="1" customHeight="1" spans="1:30">
      <c r="A50" s="9">
        <v>43</v>
      </c>
      <c r="B50" s="10" t="s">
        <v>74</v>
      </c>
      <c r="C50" s="10" t="s">
        <v>146</v>
      </c>
      <c r="D50" s="10" t="s">
        <v>147</v>
      </c>
      <c r="E50" s="9" t="s">
        <v>92</v>
      </c>
      <c r="F50" s="9" t="s">
        <v>93</v>
      </c>
      <c r="G50" s="10" t="s">
        <v>311</v>
      </c>
      <c r="H50" s="10" t="s">
        <v>80</v>
      </c>
      <c r="I50" s="10" t="s">
        <v>95</v>
      </c>
      <c r="J50" s="16">
        <v>45170</v>
      </c>
      <c r="K50" s="16">
        <v>45185</v>
      </c>
      <c r="L50" s="10" t="s">
        <v>214</v>
      </c>
      <c r="M50" s="10" t="s">
        <v>312</v>
      </c>
      <c r="N50" s="9">
        <f t="shared" ref="N49:N74" si="3">O50+P50+Q50+R50</f>
        <v>30</v>
      </c>
      <c r="O50" s="10">
        <v>30</v>
      </c>
      <c r="P50" s="10">
        <v>0</v>
      </c>
      <c r="Q50" s="10">
        <v>0</v>
      </c>
      <c r="R50" s="10">
        <v>0</v>
      </c>
      <c r="S50" s="10">
        <v>1</v>
      </c>
      <c r="T50" s="10">
        <v>104</v>
      </c>
      <c r="U50" s="10">
        <v>382</v>
      </c>
      <c r="V50" s="10">
        <v>0</v>
      </c>
      <c r="W50" s="10">
        <v>37</v>
      </c>
      <c r="X50" s="10">
        <v>89</v>
      </c>
      <c r="Y50" s="10" t="s">
        <v>309</v>
      </c>
      <c r="Z50" s="10" t="s">
        <v>310</v>
      </c>
      <c r="AA50" s="17"/>
      <c r="AB50" s="3" t="s">
        <v>217</v>
      </c>
      <c r="AC50" s="3">
        <v>30</v>
      </c>
      <c r="AD50" s="3" t="s">
        <v>218</v>
      </c>
    </row>
    <row r="51" s="3" customFormat="1" customHeight="1" spans="1:30">
      <c r="A51" s="9">
        <v>44</v>
      </c>
      <c r="B51" s="10" t="s">
        <v>74</v>
      </c>
      <c r="C51" s="10" t="s">
        <v>146</v>
      </c>
      <c r="D51" s="10" t="s">
        <v>147</v>
      </c>
      <c r="E51" s="9" t="s">
        <v>92</v>
      </c>
      <c r="F51" s="9" t="s">
        <v>313</v>
      </c>
      <c r="G51" s="10" t="s">
        <v>314</v>
      </c>
      <c r="H51" s="10" t="s">
        <v>80</v>
      </c>
      <c r="I51" s="10" t="s">
        <v>315</v>
      </c>
      <c r="J51" s="16">
        <v>45139</v>
      </c>
      <c r="K51" s="16">
        <v>45154</v>
      </c>
      <c r="L51" s="10" t="s">
        <v>214</v>
      </c>
      <c r="M51" s="10" t="s">
        <v>316</v>
      </c>
      <c r="N51" s="9">
        <f t="shared" si="3"/>
        <v>30</v>
      </c>
      <c r="O51" s="10">
        <v>30</v>
      </c>
      <c r="P51" s="10">
        <v>0</v>
      </c>
      <c r="Q51" s="10">
        <v>0</v>
      </c>
      <c r="R51" s="10">
        <v>0</v>
      </c>
      <c r="S51" s="10">
        <v>1</v>
      </c>
      <c r="T51" s="10">
        <v>108</v>
      </c>
      <c r="U51" s="10">
        <v>212</v>
      </c>
      <c r="V51" s="10">
        <v>1</v>
      </c>
      <c r="W51" s="10">
        <v>2</v>
      </c>
      <c r="X51" s="10">
        <v>46</v>
      </c>
      <c r="Y51" s="10" t="s">
        <v>317</v>
      </c>
      <c r="Z51" s="10" t="s">
        <v>318</v>
      </c>
      <c r="AA51" s="17"/>
      <c r="AB51" s="3" t="s">
        <v>217</v>
      </c>
      <c r="AC51" s="3">
        <v>30</v>
      </c>
      <c r="AD51" s="3" t="s">
        <v>218</v>
      </c>
    </row>
    <row r="52" s="3" customFormat="1" customHeight="1" spans="1:30">
      <c r="A52" s="9">
        <v>45</v>
      </c>
      <c r="B52" s="10" t="s">
        <v>74</v>
      </c>
      <c r="C52" s="10" t="s">
        <v>146</v>
      </c>
      <c r="D52" s="10" t="s">
        <v>147</v>
      </c>
      <c r="E52" s="9" t="s">
        <v>92</v>
      </c>
      <c r="F52" s="9" t="s">
        <v>319</v>
      </c>
      <c r="G52" s="10" t="s">
        <v>320</v>
      </c>
      <c r="H52" s="10" t="s">
        <v>261</v>
      </c>
      <c r="I52" s="10" t="s">
        <v>321</v>
      </c>
      <c r="J52" s="16">
        <v>45238</v>
      </c>
      <c r="K52" s="16">
        <v>45253</v>
      </c>
      <c r="L52" s="10" t="s">
        <v>214</v>
      </c>
      <c r="M52" s="10" t="s">
        <v>322</v>
      </c>
      <c r="N52" s="9">
        <f t="shared" si="3"/>
        <v>10</v>
      </c>
      <c r="O52" s="10">
        <v>10</v>
      </c>
      <c r="P52" s="10">
        <v>0</v>
      </c>
      <c r="Q52" s="10">
        <v>0</v>
      </c>
      <c r="R52" s="10">
        <v>0</v>
      </c>
      <c r="S52" s="10">
        <v>1</v>
      </c>
      <c r="T52" s="10">
        <v>136</v>
      </c>
      <c r="U52" s="10">
        <v>363</v>
      </c>
      <c r="V52" s="10">
        <v>0</v>
      </c>
      <c r="W52" s="10">
        <v>9</v>
      </c>
      <c r="X52" s="10">
        <v>22</v>
      </c>
      <c r="Y52" s="10" t="s">
        <v>309</v>
      </c>
      <c r="Z52" s="10" t="s">
        <v>310</v>
      </c>
      <c r="AA52" s="17"/>
      <c r="AB52" s="3" t="s">
        <v>217</v>
      </c>
      <c r="AC52" s="3">
        <v>10</v>
      </c>
      <c r="AD52" s="3" t="s">
        <v>218</v>
      </c>
    </row>
    <row r="53" s="3" customFormat="1" customHeight="1" spans="1:30">
      <c r="A53" s="9">
        <v>46</v>
      </c>
      <c r="B53" s="10" t="s">
        <v>74</v>
      </c>
      <c r="C53" s="10" t="s">
        <v>146</v>
      </c>
      <c r="D53" s="10" t="s">
        <v>147</v>
      </c>
      <c r="E53" s="9" t="s">
        <v>92</v>
      </c>
      <c r="F53" s="9" t="s">
        <v>323</v>
      </c>
      <c r="G53" s="10" t="s">
        <v>324</v>
      </c>
      <c r="H53" s="10" t="s">
        <v>80</v>
      </c>
      <c r="I53" s="10" t="s">
        <v>325</v>
      </c>
      <c r="J53" s="16">
        <v>45189</v>
      </c>
      <c r="K53" s="16">
        <v>45197</v>
      </c>
      <c r="L53" s="10" t="s">
        <v>214</v>
      </c>
      <c r="M53" s="10" t="s">
        <v>326</v>
      </c>
      <c r="N53" s="9">
        <f t="shared" si="3"/>
        <v>5</v>
      </c>
      <c r="O53" s="10">
        <v>5</v>
      </c>
      <c r="P53" s="10">
        <v>0</v>
      </c>
      <c r="Q53" s="10">
        <v>0</v>
      </c>
      <c r="R53" s="10">
        <v>0</v>
      </c>
      <c r="S53" s="10">
        <v>1</v>
      </c>
      <c r="T53" s="10">
        <v>36</v>
      </c>
      <c r="U53" s="10">
        <v>105</v>
      </c>
      <c r="V53" s="10">
        <v>0</v>
      </c>
      <c r="W53" s="10">
        <v>6</v>
      </c>
      <c r="X53" s="10">
        <v>16</v>
      </c>
      <c r="Y53" s="10" t="s">
        <v>327</v>
      </c>
      <c r="Z53" s="10" t="s">
        <v>310</v>
      </c>
      <c r="AA53" s="17"/>
      <c r="AB53" s="3" t="s">
        <v>217</v>
      </c>
      <c r="AC53" s="3">
        <v>5</v>
      </c>
      <c r="AD53" s="3" t="s">
        <v>218</v>
      </c>
    </row>
    <row r="54" s="3" customFormat="1" customHeight="1" spans="1:30">
      <c r="A54" s="9">
        <v>47</v>
      </c>
      <c r="B54" s="10" t="s">
        <v>143</v>
      </c>
      <c r="C54" s="10" t="s">
        <v>90</v>
      </c>
      <c r="D54" s="10" t="s">
        <v>328</v>
      </c>
      <c r="E54" s="9" t="s">
        <v>92</v>
      </c>
      <c r="F54" s="9" t="s">
        <v>323</v>
      </c>
      <c r="G54" s="10" t="s">
        <v>329</v>
      </c>
      <c r="H54" s="10" t="s">
        <v>80</v>
      </c>
      <c r="I54" s="10" t="s">
        <v>325</v>
      </c>
      <c r="J54" s="16">
        <v>45219</v>
      </c>
      <c r="K54" s="16">
        <v>45280</v>
      </c>
      <c r="L54" s="10" t="s">
        <v>205</v>
      </c>
      <c r="M54" s="10" t="s">
        <v>143</v>
      </c>
      <c r="N54" s="9">
        <f t="shared" si="3"/>
        <v>50</v>
      </c>
      <c r="O54" s="10">
        <v>50</v>
      </c>
      <c r="P54" s="10">
        <v>0</v>
      </c>
      <c r="Q54" s="10">
        <v>0</v>
      </c>
      <c r="R54" s="10">
        <v>0</v>
      </c>
      <c r="S54" s="10">
        <v>1</v>
      </c>
      <c r="T54" s="10">
        <v>112</v>
      </c>
      <c r="U54" s="10">
        <v>213</v>
      </c>
      <c r="V54" s="10">
        <v>0</v>
      </c>
      <c r="W54" s="10">
        <v>90</v>
      </c>
      <c r="X54" s="10">
        <v>201</v>
      </c>
      <c r="Y54" s="10" t="s">
        <v>330</v>
      </c>
      <c r="Z54" s="10" t="s">
        <v>331</v>
      </c>
      <c r="AA54" s="17"/>
      <c r="AB54" s="3" t="s">
        <v>209</v>
      </c>
      <c r="AC54" s="3">
        <v>50</v>
      </c>
      <c r="AD54" s="3" t="s">
        <v>210</v>
      </c>
    </row>
    <row r="55" s="3" customFormat="1" customHeight="1" spans="1:30">
      <c r="A55" s="9">
        <v>48</v>
      </c>
      <c r="B55" s="10" t="s">
        <v>74</v>
      </c>
      <c r="C55" s="10" t="s">
        <v>146</v>
      </c>
      <c r="D55" s="10" t="s">
        <v>147</v>
      </c>
      <c r="E55" s="9" t="s">
        <v>170</v>
      </c>
      <c r="F55" s="9" t="s">
        <v>332</v>
      </c>
      <c r="G55" s="10" t="s">
        <v>333</v>
      </c>
      <c r="H55" s="10" t="s">
        <v>230</v>
      </c>
      <c r="I55" s="10" t="s">
        <v>332</v>
      </c>
      <c r="J55" s="16">
        <v>45104</v>
      </c>
      <c r="K55" s="16">
        <v>45122</v>
      </c>
      <c r="L55" s="10" t="s">
        <v>214</v>
      </c>
      <c r="M55" s="10" t="s">
        <v>334</v>
      </c>
      <c r="N55" s="9">
        <f t="shared" si="3"/>
        <v>10</v>
      </c>
      <c r="O55" s="10">
        <v>10</v>
      </c>
      <c r="P55" s="10">
        <v>0</v>
      </c>
      <c r="Q55" s="10">
        <v>0</v>
      </c>
      <c r="R55" s="10">
        <v>0</v>
      </c>
      <c r="S55" s="10">
        <v>1</v>
      </c>
      <c r="T55" s="10">
        <v>150</v>
      </c>
      <c r="U55" s="10">
        <v>600</v>
      </c>
      <c r="V55" s="10">
        <v>0</v>
      </c>
      <c r="W55" s="10">
        <v>6</v>
      </c>
      <c r="X55" s="10">
        <v>12</v>
      </c>
      <c r="Y55" s="10" t="s">
        <v>335</v>
      </c>
      <c r="Z55" s="10" t="s">
        <v>336</v>
      </c>
      <c r="AA55" s="17"/>
      <c r="AB55" s="3" t="s">
        <v>257</v>
      </c>
      <c r="AC55" s="3">
        <v>10</v>
      </c>
      <c r="AD55" s="3" t="s">
        <v>258</v>
      </c>
    </row>
    <row r="56" s="3" customFormat="1" customHeight="1" spans="1:30">
      <c r="A56" s="9">
        <v>49</v>
      </c>
      <c r="B56" s="10" t="s">
        <v>143</v>
      </c>
      <c r="C56" s="10" t="s">
        <v>189</v>
      </c>
      <c r="D56" s="10" t="s">
        <v>190</v>
      </c>
      <c r="E56" s="9" t="s">
        <v>170</v>
      </c>
      <c r="F56" s="9" t="s">
        <v>337</v>
      </c>
      <c r="G56" s="10" t="s">
        <v>338</v>
      </c>
      <c r="H56" s="10" t="s">
        <v>80</v>
      </c>
      <c r="I56" s="10" t="s">
        <v>337</v>
      </c>
      <c r="J56" s="16">
        <v>45211</v>
      </c>
      <c r="K56" s="16">
        <v>45229</v>
      </c>
      <c r="L56" s="10" t="s">
        <v>214</v>
      </c>
      <c r="M56" s="10" t="s">
        <v>339</v>
      </c>
      <c r="N56" s="9">
        <f t="shared" si="3"/>
        <v>10</v>
      </c>
      <c r="O56" s="10">
        <v>10</v>
      </c>
      <c r="P56" s="10">
        <v>0</v>
      </c>
      <c r="Q56" s="10">
        <v>0</v>
      </c>
      <c r="R56" s="10">
        <v>0</v>
      </c>
      <c r="S56" s="10">
        <v>1</v>
      </c>
      <c r="T56" s="10">
        <v>153</v>
      </c>
      <c r="U56" s="10">
        <v>435</v>
      </c>
      <c r="V56" s="10">
        <v>1</v>
      </c>
      <c r="W56" s="10">
        <v>10</v>
      </c>
      <c r="X56" s="10">
        <v>25</v>
      </c>
      <c r="Y56" s="10" t="s">
        <v>335</v>
      </c>
      <c r="Z56" s="10" t="s">
        <v>336</v>
      </c>
      <c r="AA56" s="17"/>
      <c r="AB56" s="3" t="s">
        <v>217</v>
      </c>
      <c r="AC56" s="3">
        <v>10</v>
      </c>
      <c r="AD56" s="3" t="s">
        <v>218</v>
      </c>
    </row>
    <row r="57" s="3" customFormat="1" customHeight="1" spans="1:30">
      <c r="A57" s="9">
        <v>50</v>
      </c>
      <c r="B57" s="10" t="s">
        <v>143</v>
      </c>
      <c r="C57" s="10" t="s">
        <v>189</v>
      </c>
      <c r="D57" s="10" t="s">
        <v>190</v>
      </c>
      <c r="E57" s="9" t="s">
        <v>170</v>
      </c>
      <c r="F57" s="9" t="s">
        <v>340</v>
      </c>
      <c r="G57" s="10" t="s">
        <v>341</v>
      </c>
      <c r="H57" s="10" t="s">
        <v>80</v>
      </c>
      <c r="I57" s="10" t="s">
        <v>342</v>
      </c>
      <c r="J57" s="16">
        <v>45209</v>
      </c>
      <c r="K57" s="16">
        <v>45260</v>
      </c>
      <c r="L57" s="10" t="s">
        <v>214</v>
      </c>
      <c r="M57" s="10" t="s">
        <v>343</v>
      </c>
      <c r="N57" s="9">
        <f t="shared" si="3"/>
        <v>15</v>
      </c>
      <c r="O57" s="10">
        <v>10</v>
      </c>
      <c r="P57" s="10">
        <v>0</v>
      </c>
      <c r="Q57" s="10">
        <v>0</v>
      </c>
      <c r="R57" s="10">
        <v>5</v>
      </c>
      <c r="S57" s="10">
        <v>1</v>
      </c>
      <c r="T57" s="10">
        <v>36</v>
      </c>
      <c r="U57" s="10">
        <v>176</v>
      </c>
      <c r="V57" s="10">
        <v>0</v>
      </c>
      <c r="W57" s="10">
        <v>2</v>
      </c>
      <c r="X57" s="10">
        <v>4</v>
      </c>
      <c r="Y57" s="10" t="s">
        <v>335</v>
      </c>
      <c r="Z57" s="10" t="s">
        <v>336</v>
      </c>
      <c r="AA57" s="17"/>
      <c r="AB57" s="3" t="s">
        <v>217</v>
      </c>
      <c r="AC57" s="3">
        <v>10</v>
      </c>
      <c r="AD57" s="3" t="s">
        <v>218</v>
      </c>
    </row>
    <row r="58" s="3" customFormat="1" customHeight="1" spans="1:30">
      <c r="A58" s="9">
        <v>51</v>
      </c>
      <c r="B58" s="10" t="s">
        <v>143</v>
      </c>
      <c r="C58" s="10" t="s">
        <v>189</v>
      </c>
      <c r="D58" s="10" t="s">
        <v>190</v>
      </c>
      <c r="E58" s="9" t="s">
        <v>170</v>
      </c>
      <c r="F58" s="9" t="s">
        <v>344</v>
      </c>
      <c r="G58" s="10" t="s">
        <v>345</v>
      </c>
      <c r="H58" s="10" t="s">
        <v>80</v>
      </c>
      <c r="I58" s="10" t="s">
        <v>344</v>
      </c>
      <c r="J58" s="16">
        <v>45171</v>
      </c>
      <c r="K58" s="16">
        <v>45197</v>
      </c>
      <c r="L58" s="10" t="s">
        <v>214</v>
      </c>
      <c r="M58" s="10" t="s">
        <v>346</v>
      </c>
      <c r="N58" s="9">
        <f t="shared" si="3"/>
        <v>30</v>
      </c>
      <c r="O58" s="10">
        <v>30</v>
      </c>
      <c r="P58" s="10">
        <v>0</v>
      </c>
      <c r="Q58" s="10">
        <v>0</v>
      </c>
      <c r="R58" s="10">
        <v>0</v>
      </c>
      <c r="S58" s="10">
        <v>1</v>
      </c>
      <c r="T58" s="10">
        <v>301</v>
      </c>
      <c r="U58" s="10">
        <v>854</v>
      </c>
      <c r="V58" s="10">
        <v>0</v>
      </c>
      <c r="W58" s="10">
        <v>15</v>
      </c>
      <c r="X58" s="10">
        <v>51</v>
      </c>
      <c r="Y58" s="10" t="s">
        <v>335</v>
      </c>
      <c r="Z58" s="10" t="s">
        <v>336</v>
      </c>
      <c r="AA58" s="17"/>
      <c r="AB58" s="3" t="s">
        <v>217</v>
      </c>
      <c r="AC58" s="3">
        <v>30</v>
      </c>
      <c r="AD58" s="3" t="s">
        <v>218</v>
      </c>
    </row>
    <row r="59" s="3" customFormat="1" customHeight="1" spans="1:30">
      <c r="A59" s="9">
        <v>52</v>
      </c>
      <c r="B59" s="10" t="s">
        <v>74</v>
      </c>
      <c r="C59" s="10" t="s">
        <v>146</v>
      </c>
      <c r="D59" s="10" t="s">
        <v>169</v>
      </c>
      <c r="E59" s="9" t="s">
        <v>102</v>
      </c>
      <c r="F59" s="9" t="s">
        <v>103</v>
      </c>
      <c r="G59" s="10" t="s">
        <v>347</v>
      </c>
      <c r="H59" s="10" t="s">
        <v>80</v>
      </c>
      <c r="I59" s="10" t="s">
        <v>103</v>
      </c>
      <c r="J59" s="16">
        <v>45170</v>
      </c>
      <c r="K59" s="16">
        <v>45200</v>
      </c>
      <c r="L59" s="10" t="s">
        <v>214</v>
      </c>
      <c r="M59" s="10" t="s">
        <v>348</v>
      </c>
      <c r="N59" s="9">
        <f t="shared" si="3"/>
        <v>5</v>
      </c>
      <c r="O59" s="10">
        <v>5</v>
      </c>
      <c r="P59" s="10">
        <v>0</v>
      </c>
      <c r="Q59" s="10">
        <v>0</v>
      </c>
      <c r="R59" s="10">
        <v>0</v>
      </c>
      <c r="S59" s="10">
        <v>2</v>
      </c>
      <c r="T59" s="10">
        <v>3511</v>
      </c>
      <c r="U59" s="10">
        <v>10284</v>
      </c>
      <c r="V59" s="10">
        <v>1</v>
      </c>
      <c r="W59" s="10">
        <v>139</v>
      </c>
      <c r="X59" s="10">
        <v>359</v>
      </c>
      <c r="Y59" s="10" t="s">
        <v>349</v>
      </c>
      <c r="Z59" s="10" t="s">
        <v>350</v>
      </c>
      <c r="AA59" s="17"/>
      <c r="AB59" s="3" t="s">
        <v>217</v>
      </c>
      <c r="AC59" s="3">
        <v>5</v>
      </c>
      <c r="AD59" s="3" t="s">
        <v>218</v>
      </c>
    </row>
    <row r="60" s="3" customFormat="1" customHeight="1" spans="1:30">
      <c r="A60" s="9">
        <v>53</v>
      </c>
      <c r="B60" s="10" t="s">
        <v>74</v>
      </c>
      <c r="C60" s="10" t="s">
        <v>146</v>
      </c>
      <c r="D60" s="10" t="s">
        <v>351</v>
      </c>
      <c r="E60" s="9" t="s">
        <v>102</v>
      </c>
      <c r="F60" s="9" t="s">
        <v>352</v>
      </c>
      <c r="G60" s="10" t="s">
        <v>353</v>
      </c>
      <c r="H60" s="10" t="s">
        <v>80</v>
      </c>
      <c r="I60" s="10" t="s">
        <v>352</v>
      </c>
      <c r="J60" s="16">
        <v>45170</v>
      </c>
      <c r="K60" s="16">
        <v>45261</v>
      </c>
      <c r="L60" s="10" t="s">
        <v>214</v>
      </c>
      <c r="M60" s="10" t="s">
        <v>290</v>
      </c>
      <c r="N60" s="9">
        <f t="shared" si="3"/>
        <v>5</v>
      </c>
      <c r="O60" s="10">
        <v>5</v>
      </c>
      <c r="P60" s="10">
        <v>0</v>
      </c>
      <c r="Q60" s="10">
        <v>0</v>
      </c>
      <c r="R60" s="10">
        <v>0</v>
      </c>
      <c r="S60" s="10">
        <v>1</v>
      </c>
      <c r="T60" s="10">
        <v>87</v>
      </c>
      <c r="U60" s="10">
        <v>195</v>
      </c>
      <c r="V60" s="10">
        <v>0</v>
      </c>
      <c r="W60" s="10">
        <v>118</v>
      </c>
      <c r="X60" s="10">
        <v>259</v>
      </c>
      <c r="Y60" s="10" t="s">
        <v>349</v>
      </c>
      <c r="Z60" s="10" t="s">
        <v>354</v>
      </c>
      <c r="AA60" s="17"/>
      <c r="AB60" s="3" t="s">
        <v>217</v>
      </c>
      <c r="AC60" s="3">
        <v>5</v>
      </c>
      <c r="AD60" s="3" t="s">
        <v>218</v>
      </c>
    </row>
    <row r="61" s="3" customFormat="1" customHeight="1" spans="1:30">
      <c r="A61" s="9">
        <v>54</v>
      </c>
      <c r="B61" s="10" t="s">
        <v>74</v>
      </c>
      <c r="C61" s="10" t="s">
        <v>146</v>
      </c>
      <c r="D61" s="10" t="s">
        <v>169</v>
      </c>
      <c r="E61" s="9" t="s">
        <v>102</v>
      </c>
      <c r="F61" s="9" t="s">
        <v>355</v>
      </c>
      <c r="G61" s="10" t="s">
        <v>356</v>
      </c>
      <c r="H61" s="10" t="s">
        <v>80</v>
      </c>
      <c r="I61" s="10" t="s">
        <v>355</v>
      </c>
      <c r="J61" s="16">
        <v>45200</v>
      </c>
      <c r="K61" s="16">
        <v>45292</v>
      </c>
      <c r="L61" s="10" t="s">
        <v>214</v>
      </c>
      <c r="M61" s="10" t="s">
        <v>357</v>
      </c>
      <c r="N61" s="9">
        <f t="shared" si="3"/>
        <v>5</v>
      </c>
      <c r="O61" s="10">
        <v>5</v>
      </c>
      <c r="P61" s="10">
        <v>0</v>
      </c>
      <c r="Q61" s="10">
        <v>0</v>
      </c>
      <c r="R61" s="10">
        <v>0</v>
      </c>
      <c r="S61" s="10">
        <v>2</v>
      </c>
      <c r="T61" s="10">
        <v>1864</v>
      </c>
      <c r="U61" s="10">
        <v>7949</v>
      </c>
      <c r="V61" s="10">
        <v>0</v>
      </c>
      <c r="W61" s="10">
        <v>116</v>
      </c>
      <c r="X61" s="10">
        <v>282</v>
      </c>
      <c r="Y61" s="10" t="s">
        <v>358</v>
      </c>
      <c r="Z61" s="10" t="s">
        <v>350</v>
      </c>
      <c r="AA61" s="17"/>
      <c r="AB61" s="3" t="s">
        <v>217</v>
      </c>
      <c r="AC61" s="3">
        <v>5</v>
      </c>
      <c r="AD61" s="3" t="s">
        <v>218</v>
      </c>
    </row>
    <row r="62" s="3" customFormat="1" customHeight="1" spans="1:30">
      <c r="A62" s="9">
        <v>55</v>
      </c>
      <c r="B62" s="10" t="s">
        <v>74</v>
      </c>
      <c r="C62" s="10" t="s">
        <v>146</v>
      </c>
      <c r="D62" s="10" t="s">
        <v>169</v>
      </c>
      <c r="E62" s="9" t="s">
        <v>102</v>
      </c>
      <c r="F62" s="9" t="s">
        <v>359</v>
      </c>
      <c r="G62" s="10" t="s">
        <v>360</v>
      </c>
      <c r="H62" s="10" t="s">
        <v>261</v>
      </c>
      <c r="I62" s="10" t="s">
        <v>359</v>
      </c>
      <c r="J62" s="16">
        <v>45200</v>
      </c>
      <c r="K62" s="16">
        <v>45261</v>
      </c>
      <c r="L62" s="10" t="s">
        <v>214</v>
      </c>
      <c r="M62" s="10" t="s">
        <v>361</v>
      </c>
      <c r="N62" s="9">
        <f t="shared" si="3"/>
        <v>5</v>
      </c>
      <c r="O62" s="10">
        <v>5</v>
      </c>
      <c r="P62" s="10">
        <v>0</v>
      </c>
      <c r="Q62" s="10">
        <v>0</v>
      </c>
      <c r="R62" s="10">
        <v>0</v>
      </c>
      <c r="S62" s="10">
        <v>1</v>
      </c>
      <c r="T62" s="10">
        <v>389</v>
      </c>
      <c r="U62" s="10">
        <v>1521</v>
      </c>
      <c r="V62" s="10">
        <v>0</v>
      </c>
      <c r="W62" s="10">
        <v>138</v>
      </c>
      <c r="X62" s="10">
        <v>378</v>
      </c>
      <c r="Y62" s="10" t="s">
        <v>349</v>
      </c>
      <c r="Z62" s="10" t="s">
        <v>350</v>
      </c>
      <c r="AA62" s="17"/>
      <c r="AB62" s="3" t="s">
        <v>217</v>
      </c>
      <c r="AC62" s="3">
        <v>5</v>
      </c>
      <c r="AD62" s="3" t="s">
        <v>218</v>
      </c>
    </row>
    <row r="63" s="3" customFormat="1" customHeight="1" spans="1:30">
      <c r="A63" s="9">
        <v>56</v>
      </c>
      <c r="B63" s="10" t="s">
        <v>74</v>
      </c>
      <c r="C63" s="10" t="s">
        <v>146</v>
      </c>
      <c r="D63" s="10" t="s">
        <v>169</v>
      </c>
      <c r="E63" s="9" t="s">
        <v>102</v>
      </c>
      <c r="F63" s="9" t="s">
        <v>362</v>
      </c>
      <c r="G63" s="10" t="s">
        <v>363</v>
      </c>
      <c r="H63" s="10" t="s">
        <v>80</v>
      </c>
      <c r="I63" s="10" t="s">
        <v>362</v>
      </c>
      <c r="J63" s="16">
        <v>45170</v>
      </c>
      <c r="K63" s="16">
        <v>45200</v>
      </c>
      <c r="L63" s="10" t="s">
        <v>214</v>
      </c>
      <c r="M63" s="10" t="s">
        <v>364</v>
      </c>
      <c r="N63" s="9">
        <f t="shared" si="3"/>
        <v>30</v>
      </c>
      <c r="O63" s="10">
        <v>30</v>
      </c>
      <c r="P63" s="10">
        <v>0</v>
      </c>
      <c r="Q63" s="10">
        <v>0</v>
      </c>
      <c r="R63" s="10">
        <v>0</v>
      </c>
      <c r="S63" s="10">
        <v>2</v>
      </c>
      <c r="T63" s="10">
        <v>2847</v>
      </c>
      <c r="U63" s="10">
        <v>5726</v>
      </c>
      <c r="V63" s="10">
        <v>0</v>
      </c>
      <c r="W63" s="10">
        <v>160</v>
      </c>
      <c r="X63" s="10">
        <v>341</v>
      </c>
      <c r="Y63" s="10" t="s">
        <v>349</v>
      </c>
      <c r="Z63" s="10" t="s">
        <v>350</v>
      </c>
      <c r="AA63" s="17"/>
      <c r="AB63" s="3" t="s">
        <v>217</v>
      </c>
      <c r="AC63" s="3">
        <v>30</v>
      </c>
      <c r="AD63" s="3" t="s">
        <v>218</v>
      </c>
    </row>
    <row r="64" s="3" customFormat="1" customHeight="1" spans="1:30">
      <c r="A64" s="9">
        <v>57</v>
      </c>
      <c r="B64" s="10" t="s">
        <v>89</v>
      </c>
      <c r="C64" s="10" t="s">
        <v>90</v>
      </c>
      <c r="D64" s="10" t="s">
        <v>365</v>
      </c>
      <c r="E64" s="9" t="s">
        <v>102</v>
      </c>
      <c r="F64" s="9" t="s">
        <v>366</v>
      </c>
      <c r="G64" s="10" t="s">
        <v>367</v>
      </c>
      <c r="H64" s="10" t="s">
        <v>80</v>
      </c>
      <c r="I64" s="10" t="s">
        <v>368</v>
      </c>
      <c r="J64" s="16">
        <v>45200</v>
      </c>
      <c r="K64" s="16">
        <v>45261</v>
      </c>
      <c r="L64" s="10" t="s">
        <v>205</v>
      </c>
      <c r="M64" s="10" t="s">
        <v>369</v>
      </c>
      <c r="N64" s="9">
        <v>50</v>
      </c>
      <c r="O64" s="10">
        <v>50</v>
      </c>
      <c r="P64" s="10">
        <v>0</v>
      </c>
      <c r="Q64" s="10">
        <v>0</v>
      </c>
      <c r="R64" s="10">
        <v>0</v>
      </c>
      <c r="S64" s="10">
        <v>1</v>
      </c>
      <c r="T64" s="10">
        <v>1102</v>
      </c>
      <c r="U64" s="10">
        <v>3088</v>
      </c>
      <c r="V64" s="10">
        <v>0</v>
      </c>
      <c r="W64" s="10">
        <v>63</v>
      </c>
      <c r="X64" s="10">
        <v>131</v>
      </c>
      <c r="Y64" s="10" t="s">
        <v>370</v>
      </c>
      <c r="Z64" s="10" t="s">
        <v>371</v>
      </c>
      <c r="AA64" s="17"/>
      <c r="AB64" s="3" t="s">
        <v>209</v>
      </c>
      <c r="AC64" s="3">
        <v>50</v>
      </c>
      <c r="AD64" s="3" t="s">
        <v>210</v>
      </c>
    </row>
    <row r="65" s="3" customFormat="1" customHeight="1" spans="1:30">
      <c r="A65" s="9">
        <v>58</v>
      </c>
      <c r="B65" s="10" t="s">
        <v>74</v>
      </c>
      <c r="C65" s="10" t="s">
        <v>146</v>
      </c>
      <c r="D65" s="10" t="s">
        <v>147</v>
      </c>
      <c r="E65" s="9" t="s">
        <v>108</v>
      </c>
      <c r="F65" s="9" t="s">
        <v>372</v>
      </c>
      <c r="G65" s="10" t="s">
        <v>373</v>
      </c>
      <c r="H65" s="10" t="s">
        <v>80</v>
      </c>
      <c r="I65" s="10" t="s">
        <v>372</v>
      </c>
      <c r="J65" s="16">
        <v>45219</v>
      </c>
      <c r="K65" s="16">
        <v>45250</v>
      </c>
      <c r="L65" s="10" t="s">
        <v>214</v>
      </c>
      <c r="M65" s="10" t="s">
        <v>374</v>
      </c>
      <c r="N65" s="9">
        <f t="shared" ref="N65:N75" si="4">O65+P65+Q65+R65</f>
        <v>5</v>
      </c>
      <c r="O65" s="10">
        <v>5</v>
      </c>
      <c r="P65" s="10">
        <v>0</v>
      </c>
      <c r="Q65" s="10">
        <v>0</v>
      </c>
      <c r="R65" s="10">
        <v>0</v>
      </c>
      <c r="S65" s="10">
        <v>1</v>
      </c>
      <c r="T65" s="10">
        <v>62</v>
      </c>
      <c r="U65" s="10">
        <v>174</v>
      </c>
      <c r="V65" s="10">
        <v>0</v>
      </c>
      <c r="W65" s="10">
        <v>18</v>
      </c>
      <c r="X65" s="10">
        <v>42</v>
      </c>
      <c r="Y65" s="10" t="s">
        <v>375</v>
      </c>
      <c r="Z65" s="10" t="s">
        <v>376</v>
      </c>
      <c r="AA65" s="17"/>
      <c r="AB65" s="3" t="s">
        <v>217</v>
      </c>
      <c r="AC65" s="3">
        <v>5</v>
      </c>
      <c r="AD65" s="3" t="s">
        <v>218</v>
      </c>
    </row>
    <row r="66" s="3" customFormat="1" customHeight="1" spans="1:30">
      <c r="A66" s="9">
        <v>59</v>
      </c>
      <c r="B66" s="10" t="s">
        <v>74</v>
      </c>
      <c r="C66" s="10" t="s">
        <v>146</v>
      </c>
      <c r="D66" s="10" t="s">
        <v>147</v>
      </c>
      <c r="E66" s="9" t="s">
        <v>108</v>
      </c>
      <c r="F66" s="9" t="s">
        <v>377</v>
      </c>
      <c r="G66" s="10" t="s">
        <v>378</v>
      </c>
      <c r="H66" s="10" t="s">
        <v>80</v>
      </c>
      <c r="I66" s="10" t="s">
        <v>377</v>
      </c>
      <c r="J66" s="16">
        <v>45219</v>
      </c>
      <c r="K66" s="16">
        <v>45230</v>
      </c>
      <c r="L66" s="10" t="s">
        <v>214</v>
      </c>
      <c r="M66" s="10" t="s">
        <v>379</v>
      </c>
      <c r="N66" s="9">
        <f t="shared" si="4"/>
        <v>52</v>
      </c>
      <c r="O66" s="10">
        <v>52</v>
      </c>
      <c r="P66" s="10">
        <v>0</v>
      </c>
      <c r="Q66" s="10">
        <v>0</v>
      </c>
      <c r="R66" s="10">
        <v>0</v>
      </c>
      <c r="S66" s="10">
        <v>1</v>
      </c>
      <c r="T66" s="10">
        <v>127</v>
      </c>
      <c r="U66" s="10">
        <v>412</v>
      </c>
      <c r="V66" s="10">
        <v>0</v>
      </c>
      <c r="W66" s="10">
        <v>30</v>
      </c>
      <c r="X66" s="10">
        <v>90</v>
      </c>
      <c r="Y66" s="10" t="s">
        <v>375</v>
      </c>
      <c r="Z66" s="10" t="s">
        <v>376</v>
      </c>
      <c r="AA66" s="17"/>
      <c r="AB66" s="3" t="s">
        <v>217</v>
      </c>
      <c r="AC66" s="3">
        <v>52</v>
      </c>
      <c r="AD66" s="3" t="s">
        <v>218</v>
      </c>
    </row>
    <row r="67" s="3" customFormat="1" customHeight="1" spans="1:30">
      <c r="A67" s="9">
        <v>60</v>
      </c>
      <c r="B67" s="10" t="s">
        <v>74</v>
      </c>
      <c r="C67" s="10" t="s">
        <v>146</v>
      </c>
      <c r="D67" s="10" t="s">
        <v>147</v>
      </c>
      <c r="E67" s="9" t="s">
        <v>108</v>
      </c>
      <c r="F67" s="9" t="s">
        <v>377</v>
      </c>
      <c r="G67" s="10" t="s">
        <v>380</v>
      </c>
      <c r="H67" s="10" t="s">
        <v>80</v>
      </c>
      <c r="I67" s="10" t="s">
        <v>377</v>
      </c>
      <c r="J67" s="16">
        <v>45219</v>
      </c>
      <c r="K67" s="16">
        <v>45230</v>
      </c>
      <c r="L67" s="10" t="s">
        <v>214</v>
      </c>
      <c r="M67" s="10" t="s">
        <v>381</v>
      </c>
      <c r="N67" s="9">
        <f t="shared" si="4"/>
        <v>16</v>
      </c>
      <c r="O67" s="10">
        <v>16</v>
      </c>
      <c r="P67" s="10">
        <v>0</v>
      </c>
      <c r="Q67" s="10">
        <v>0</v>
      </c>
      <c r="R67" s="10">
        <v>0</v>
      </c>
      <c r="S67" s="10">
        <v>1</v>
      </c>
      <c r="T67" s="10">
        <v>33</v>
      </c>
      <c r="U67" s="10">
        <v>102</v>
      </c>
      <c r="V67" s="10">
        <v>0</v>
      </c>
      <c r="W67" s="10">
        <v>10</v>
      </c>
      <c r="X67" s="10">
        <v>30</v>
      </c>
      <c r="Y67" s="10" t="s">
        <v>375</v>
      </c>
      <c r="Z67" s="10" t="s">
        <v>376</v>
      </c>
      <c r="AA67" s="17"/>
      <c r="AB67" s="3" t="s">
        <v>217</v>
      </c>
      <c r="AC67" s="3">
        <v>16</v>
      </c>
      <c r="AD67" s="3" t="s">
        <v>218</v>
      </c>
    </row>
    <row r="68" s="3" customFormat="1" customHeight="1" spans="1:30">
      <c r="A68" s="9">
        <v>61</v>
      </c>
      <c r="B68" s="10" t="s">
        <v>74</v>
      </c>
      <c r="C68" s="10" t="s">
        <v>146</v>
      </c>
      <c r="D68" s="10" t="s">
        <v>147</v>
      </c>
      <c r="E68" s="9" t="s">
        <v>108</v>
      </c>
      <c r="F68" s="9" t="s">
        <v>377</v>
      </c>
      <c r="G68" s="10" t="s">
        <v>382</v>
      </c>
      <c r="H68" s="10" t="s">
        <v>80</v>
      </c>
      <c r="I68" s="10" t="s">
        <v>377</v>
      </c>
      <c r="J68" s="16">
        <v>45218</v>
      </c>
      <c r="K68" s="16">
        <v>45252</v>
      </c>
      <c r="L68" s="10" t="s">
        <v>214</v>
      </c>
      <c r="M68" s="10" t="s">
        <v>383</v>
      </c>
      <c r="N68" s="9">
        <f t="shared" si="4"/>
        <v>20</v>
      </c>
      <c r="O68" s="10">
        <v>20</v>
      </c>
      <c r="P68" s="10">
        <v>0</v>
      </c>
      <c r="Q68" s="10">
        <v>0</v>
      </c>
      <c r="R68" s="10">
        <v>0</v>
      </c>
      <c r="S68" s="10">
        <v>1</v>
      </c>
      <c r="T68" s="10">
        <v>24</v>
      </c>
      <c r="U68" s="10">
        <v>68</v>
      </c>
      <c r="V68" s="10">
        <v>0</v>
      </c>
      <c r="W68" s="10">
        <v>10</v>
      </c>
      <c r="X68" s="10">
        <v>30</v>
      </c>
      <c r="Y68" s="10" t="s">
        <v>375</v>
      </c>
      <c r="Z68" s="10" t="s">
        <v>376</v>
      </c>
      <c r="AA68" s="17"/>
      <c r="AB68" s="3" t="s">
        <v>217</v>
      </c>
      <c r="AC68" s="3">
        <v>20</v>
      </c>
      <c r="AD68" s="3" t="s">
        <v>218</v>
      </c>
    </row>
    <row r="69" s="3" customFormat="1" customHeight="1" spans="1:30">
      <c r="A69" s="9">
        <v>62</v>
      </c>
      <c r="B69" s="10" t="s">
        <v>74</v>
      </c>
      <c r="C69" s="10" t="s">
        <v>75</v>
      </c>
      <c r="D69" s="10" t="s">
        <v>136</v>
      </c>
      <c r="E69" s="9" t="s">
        <v>108</v>
      </c>
      <c r="F69" s="9" t="s">
        <v>377</v>
      </c>
      <c r="G69" s="10" t="s">
        <v>384</v>
      </c>
      <c r="H69" s="10" t="s">
        <v>75</v>
      </c>
      <c r="I69" s="10" t="s">
        <v>377</v>
      </c>
      <c r="J69" s="16">
        <v>45209</v>
      </c>
      <c r="K69" s="16">
        <v>45230</v>
      </c>
      <c r="L69" s="10" t="s">
        <v>214</v>
      </c>
      <c r="M69" s="10" t="s">
        <v>385</v>
      </c>
      <c r="N69" s="9">
        <f t="shared" si="4"/>
        <v>30</v>
      </c>
      <c r="O69" s="10">
        <v>30</v>
      </c>
      <c r="P69" s="10">
        <v>0</v>
      </c>
      <c r="Q69" s="10">
        <v>0</v>
      </c>
      <c r="R69" s="10">
        <v>0</v>
      </c>
      <c r="S69" s="10">
        <v>1</v>
      </c>
      <c r="T69" s="10">
        <v>425</v>
      </c>
      <c r="U69" s="10">
        <v>1422</v>
      </c>
      <c r="V69" s="10">
        <v>0</v>
      </c>
      <c r="W69" s="10">
        <v>40</v>
      </c>
      <c r="X69" s="10">
        <v>120</v>
      </c>
      <c r="Y69" s="10" t="s">
        <v>375</v>
      </c>
      <c r="Z69" s="10" t="s">
        <v>386</v>
      </c>
      <c r="AA69" s="17"/>
      <c r="AB69" s="3" t="s">
        <v>217</v>
      </c>
      <c r="AC69" s="3">
        <v>30</v>
      </c>
      <c r="AD69" s="3" t="s">
        <v>218</v>
      </c>
    </row>
    <row r="70" s="3" customFormat="1" customHeight="1" spans="1:30">
      <c r="A70" s="9">
        <v>63</v>
      </c>
      <c r="B70" s="10" t="s">
        <v>74</v>
      </c>
      <c r="C70" s="10" t="s">
        <v>146</v>
      </c>
      <c r="D70" s="10" t="s">
        <v>147</v>
      </c>
      <c r="E70" s="9" t="s">
        <v>108</v>
      </c>
      <c r="F70" s="9" t="s">
        <v>377</v>
      </c>
      <c r="G70" s="10" t="s">
        <v>387</v>
      </c>
      <c r="H70" s="10" t="s">
        <v>80</v>
      </c>
      <c r="I70" s="10" t="s">
        <v>377</v>
      </c>
      <c r="J70" s="16">
        <v>45194</v>
      </c>
      <c r="K70" s="16">
        <v>45221</v>
      </c>
      <c r="L70" s="10" t="s">
        <v>214</v>
      </c>
      <c r="M70" s="10" t="s">
        <v>388</v>
      </c>
      <c r="N70" s="9">
        <f t="shared" si="4"/>
        <v>12</v>
      </c>
      <c r="O70" s="10">
        <v>12</v>
      </c>
      <c r="P70" s="10">
        <v>0</v>
      </c>
      <c r="Q70" s="10">
        <v>0</v>
      </c>
      <c r="R70" s="10">
        <v>0</v>
      </c>
      <c r="S70" s="10">
        <v>1</v>
      </c>
      <c r="T70" s="10">
        <v>125</v>
      </c>
      <c r="U70" s="10">
        <v>622</v>
      </c>
      <c r="V70" s="10">
        <v>0</v>
      </c>
      <c r="W70" s="10">
        <v>40</v>
      </c>
      <c r="X70" s="10">
        <v>120</v>
      </c>
      <c r="Y70" s="10" t="s">
        <v>375</v>
      </c>
      <c r="Z70" s="10" t="s">
        <v>376</v>
      </c>
      <c r="AA70" s="17"/>
      <c r="AB70" s="3" t="s">
        <v>217</v>
      </c>
      <c r="AC70" s="3">
        <v>12</v>
      </c>
      <c r="AD70" s="3" t="s">
        <v>218</v>
      </c>
    </row>
    <row r="71" s="3" customFormat="1" customHeight="1" spans="1:30">
      <c r="A71" s="9">
        <v>64</v>
      </c>
      <c r="B71" s="10" t="s">
        <v>89</v>
      </c>
      <c r="C71" s="10" t="s">
        <v>189</v>
      </c>
      <c r="D71" s="10" t="s">
        <v>201</v>
      </c>
      <c r="E71" s="9" t="s">
        <v>108</v>
      </c>
      <c r="F71" s="9" t="s">
        <v>389</v>
      </c>
      <c r="G71" s="10" t="s">
        <v>390</v>
      </c>
      <c r="H71" s="10" t="s">
        <v>230</v>
      </c>
      <c r="I71" s="10" t="s">
        <v>389</v>
      </c>
      <c r="J71" s="16">
        <v>45219</v>
      </c>
      <c r="K71" s="16">
        <v>45291</v>
      </c>
      <c r="L71" s="10" t="s">
        <v>205</v>
      </c>
      <c r="M71" s="10" t="s">
        <v>391</v>
      </c>
      <c r="N71" s="9">
        <f t="shared" si="4"/>
        <v>50</v>
      </c>
      <c r="O71" s="10">
        <v>50</v>
      </c>
      <c r="P71" s="10">
        <v>0</v>
      </c>
      <c r="Q71" s="10">
        <v>0</v>
      </c>
      <c r="R71" s="10">
        <v>0</v>
      </c>
      <c r="S71" s="10">
        <v>1</v>
      </c>
      <c r="T71" s="10">
        <v>70</v>
      </c>
      <c r="U71" s="10">
        <v>210</v>
      </c>
      <c r="V71" s="10">
        <v>0</v>
      </c>
      <c r="W71" s="10">
        <v>20</v>
      </c>
      <c r="X71" s="10">
        <v>60</v>
      </c>
      <c r="Y71" s="10" t="s">
        <v>375</v>
      </c>
      <c r="Z71" s="10" t="s">
        <v>392</v>
      </c>
      <c r="AA71" s="17"/>
      <c r="AB71" s="3" t="s">
        <v>209</v>
      </c>
      <c r="AC71" s="3">
        <v>50</v>
      </c>
      <c r="AD71" s="3" t="s">
        <v>210</v>
      </c>
    </row>
    <row r="72" s="3" customFormat="1" customHeight="1" spans="1:30">
      <c r="A72" s="9">
        <v>65</v>
      </c>
      <c r="B72" s="10" t="s">
        <v>74</v>
      </c>
      <c r="C72" s="10" t="s">
        <v>146</v>
      </c>
      <c r="D72" s="10" t="s">
        <v>147</v>
      </c>
      <c r="E72" s="9" t="s">
        <v>121</v>
      </c>
      <c r="F72" s="9" t="s">
        <v>393</v>
      </c>
      <c r="G72" s="10" t="s">
        <v>394</v>
      </c>
      <c r="H72" s="10" t="s">
        <v>80</v>
      </c>
      <c r="I72" s="10" t="s">
        <v>395</v>
      </c>
      <c r="J72" s="16">
        <v>45200</v>
      </c>
      <c r="K72" s="16">
        <v>45261</v>
      </c>
      <c r="L72" s="10" t="s">
        <v>214</v>
      </c>
      <c r="M72" s="10" t="s">
        <v>396</v>
      </c>
      <c r="N72" s="9">
        <f t="shared" si="4"/>
        <v>5</v>
      </c>
      <c r="O72" s="10">
        <v>5</v>
      </c>
      <c r="P72" s="10">
        <v>0</v>
      </c>
      <c r="Q72" s="10">
        <v>0</v>
      </c>
      <c r="R72" s="10">
        <v>0</v>
      </c>
      <c r="S72" s="10">
        <v>1</v>
      </c>
      <c r="T72" s="10">
        <v>205</v>
      </c>
      <c r="U72" s="10">
        <v>804</v>
      </c>
      <c r="V72" s="10">
        <v>0</v>
      </c>
      <c r="W72" s="10">
        <v>12</v>
      </c>
      <c r="X72" s="10">
        <v>35</v>
      </c>
      <c r="Y72" s="10" t="s">
        <v>397</v>
      </c>
      <c r="Z72" s="10" t="s">
        <v>278</v>
      </c>
      <c r="AA72" s="17"/>
      <c r="AB72" s="3" t="s">
        <v>217</v>
      </c>
      <c r="AC72" s="3">
        <v>5</v>
      </c>
      <c r="AD72" s="3" t="s">
        <v>218</v>
      </c>
    </row>
    <row r="73" s="3" customFormat="1" customHeight="1" spans="1:30">
      <c r="A73" s="9">
        <v>66</v>
      </c>
      <c r="B73" s="10" t="s">
        <v>74</v>
      </c>
      <c r="C73" s="10" t="s">
        <v>146</v>
      </c>
      <c r="D73" s="10" t="s">
        <v>147</v>
      </c>
      <c r="E73" s="9" t="s">
        <v>121</v>
      </c>
      <c r="F73" s="9" t="s">
        <v>122</v>
      </c>
      <c r="G73" s="10" t="s">
        <v>398</v>
      </c>
      <c r="H73" s="10" t="s">
        <v>80</v>
      </c>
      <c r="I73" s="10" t="s">
        <v>122</v>
      </c>
      <c r="J73" s="16">
        <v>45200</v>
      </c>
      <c r="K73" s="16">
        <v>45261</v>
      </c>
      <c r="L73" s="10" t="s">
        <v>214</v>
      </c>
      <c r="M73" s="10" t="s">
        <v>399</v>
      </c>
      <c r="N73" s="9">
        <f t="shared" si="4"/>
        <v>40</v>
      </c>
      <c r="O73" s="10">
        <v>40</v>
      </c>
      <c r="P73" s="10">
        <v>0</v>
      </c>
      <c r="Q73" s="10">
        <v>0</v>
      </c>
      <c r="R73" s="10">
        <v>0</v>
      </c>
      <c r="S73" s="10">
        <v>1</v>
      </c>
      <c r="T73" s="10">
        <v>100</v>
      </c>
      <c r="U73" s="10">
        <v>260</v>
      </c>
      <c r="V73" s="10">
        <v>1</v>
      </c>
      <c r="W73" s="10">
        <v>30</v>
      </c>
      <c r="X73" s="10">
        <v>70</v>
      </c>
      <c r="Y73" s="10" t="s">
        <v>397</v>
      </c>
      <c r="Z73" s="10" t="s">
        <v>278</v>
      </c>
      <c r="AA73" s="17"/>
      <c r="AB73" s="3" t="s">
        <v>126</v>
      </c>
      <c r="AC73" s="3">
        <v>40</v>
      </c>
      <c r="AD73" s="3" t="s">
        <v>127</v>
      </c>
    </row>
    <row r="74" s="3" customFormat="1" customHeight="1" spans="1:30">
      <c r="A74" s="9">
        <v>67</v>
      </c>
      <c r="B74" s="10" t="s">
        <v>89</v>
      </c>
      <c r="C74" s="10" t="s">
        <v>189</v>
      </c>
      <c r="D74" s="10" t="s">
        <v>190</v>
      </c>
      <c r="E74" s="9" t="s">
        <v>121</v>
      </c>
      <c r="F74" s="9" t="s">
        <v>122</v>
      </c>
      <c r="G74" s="10" t="s">
        <v>400</v>
      </c>
      <c r="H74" s="10" t="s">
        <v>80</v>
      </c>
      <c r="I74" s="10" t="s">
        <v>122</v>
      </c>
      <c r="J74" s="16">
        <v>45200</v>
      </c>
      <c r="K74" s="16">
        <v>45261</v>
      </c>
      <c r="L74" s="10" t="s">
        <v>214</v>
      </c>
      <c r="M74" s="10" t="s">
        <v>401</v>
      </c>
      <c r="N74" s="9">
        <f t="shared" si="4"/>
        <v>30</v>
      </c>
      <c r="O74" s="10">
        <v>30</v>
      </c>
      <c r="P74" s="10">
        <v>0</v>
      </c>
      <c r="Q74" s="10">
        <v>0</v>
      </c>
      <c r="R74" s="10">
        <v>0</v>
      </c>
      <c r="S74" s="10">
        <v>1</v>
      </c>
      <c r="T74" s="10">
        <v>100</v>
      </c>
      <c r="U74" s="10">
        <v>260</v>
      </c>
      <c r="V74" s="10">
        <v>1</v>
      </c>
      <c r="W74" s="10">
        <v>30</v>
      </c>
      <c r="X74" s="10">
        <v>70</v>
      </c>
      <c r="Y74" s="10" t="s">
        <v>397</v>
      </c>
      <c r="Z74" s="10" t="s">
        <v>278</v>
      </c>
      <c r="AA74" s="17"/>
      <c r="AB74" s="3" t="s">
        <v>126</v>
      </c>
      <c r="AC74" s="3">
        <v>30</v>
      </c>
      <c r="AD74" s="3" t="s">
        <v>127</v>
      </c>
    </row>
    <row r="75" s="3" customFormat="1" customHeight="1" spans="1:30">
      <c r="A75" s="9">
        <v>68</v>
      </c>
      <c r="B75" s="10" t="s">
        <v>74</v>
      </c>
      <c r="C75" s="10" t="s">
        <v>146</v>
      </c>
      <c r="D75" s="10" t="s">
        <v>147</v>
      </c>
      <c r="E75" s="9" t="s">
        <v>402</v>
      </c>
      <c r="F75" s="9" t="s">
        <v>403</v>
      </c>
      <c r="G75" s="10" t="s">
        <v>404</v>
      </c>
      <c r="H75" s="10" t="s">
        <v>151</v>
      </c>
      <c r="I75" s="10" t="s">
        <v>405</v>
      </c>
      <c r="J75" s="16">
        <v>45200</v>
      </c>
      <c r="K75" s="16">
        <v>45231</v>
      </c>
      <c r="L75" s="10" t="s">
        <v>214</v>
      </c>
      <c r="M75" s="10" t="s">
        <v>406</v>
      </c>
      <c r="N75" s="9">
        <f t="shared" si="4"/>
        <v>6</v>
      </c>
      <c r="O75" s="10">
        <v>6</v>
      </c>
      <c r="P75" s="10">
        <v>0</v>
      </c>
      <c r="Q75" s="10">
        <v>0</v>
      </c>
      <c r="R75" s="10">
        <v>0</v>
      </c>
      <c r="S75" s="10">
        <v>1</v>
      </c>
      <c r="T75" s="10">
        <v>30</v>
      </c>
      <c r="U75" s="10">
        <v>100</v>
      </c>
      <c r="V75" s="10">
        <v>1</v>
      </c>
      <c r="W75" s="10">
        <v>2</v>
      </c>
      <c r="X75" s="10">
        <v>4</v>
      </c>
      <c r="Y75" s="10" t="s">
        <v>407</v>
      </c>
      <c r="Z75" s="10" t="s">
        <v>223</v>
      </c>
      <c r="AA75" s="17"/>
      <c r="AB75" s="3" t="s">
        <v>217</v>
      </c>
      <c r="AC75" s="3">
        <v>6</v>
      </c>
      <c r="AD75" s="3" t="s">
        <v>218</v>
      </c>
    </row>
    <row r="76" s="3" customFormat="1" customHeight="1" spans="1:30">
      <c r="A76" s="9">
        <v>69</v>
      </c>
      <c r="B76" s="10" t="s">
        <v>89</v>
      </c>
      <c r="C76" s="10" t="s">
        <v>113</v>
      </c>
      <c r="D76" s="10" t="s">
        <v>114</v>
      </c>
      <c r="E76" s="9" t="s">
        <v>402</v>
      </c>
      <c r="F76" s="10" t="s">
        <v>408</v>
      </c>
      <c r="G76" s="10" t="s">
        <v>409</v>
      </c>
      <c r="H76" s="10" t="s">
        <v>80</v>
      </c>
      <c r="I76" s="10" t="s">
        <v>408</v>
      </c>
      <c r="J76" s="16">
        <v>45170</v>
      </c>
      <c r="K76" s="16">
        <v>45231</v>
      </c>
      <c r="L76" s="10" t="s">
        <v>214</v>
      </c>
      <c r="M76" s="10" t="s">
        <v>410</v>
      </c>
      <c r="N76" s="9">
        <f t="shared" ref="N75:N84" si="5">O76+P76+Q76+R76</f>
        <v>30</v>
      </c>
      <c r="O76" s="10">
        <v>30</v>
      </c>
      <c r="P76" s="10">
        <v>0</v>
      </c>
      <c r="Q76" s="10">
        <v>0</v>
      </c>
      <c r="R76" s="10">
        <v>0</v>
      </c>
      <c r="S76" s="10">
        <v>1</v>
      </c>
      <c r="T76" s="10">
        <v>12</v>
      </c>
      <c r="U76" s="10">
        <v>36</v>
      </c>
      <c r="V76" s="10">
        <v>0</v>
      </c>
      <c r="W76" s="10">
        <v>128</v>
      </c>
      <c r="X76" s="10">
        <v>275</v>
      </c>
      <c r="Y76" s="10" t="s">
        <v>411</v>
      </c>
      <c r="Z76" s="10" t="s">
        <v>412</v>
      </c>
      <c r="AA76" s="17"/>
      <c r="AB76" s="3" t="s">
        <v>217</v>
      </c>
      <c r="AC76" s="3">
        <v>30</v>
      </c>
      <c r="AD76" s="3" t="s">
        <v>218</v>
      </c>
    </row>
    <row r="77" s="3" customFormat="1" customHeight="1" spans="1:30">
      <c r="A77" s="9">
        <v>70</v>
      </c>
      <c r="B77" s="10" t="s">
        <v>74</v>
      </c>
      <c r="C77" s="10" t="s">
        <v>146</v>
      </c>
      <c r="D77" s="10" t="s">
        <v>147</v>
      </c>
      <c r="E77" s="9" t="s">
        <v>402</v>
      </c>
      <c r="F77" s="9" t="s">
        <v>413</v>
      </c>
      <c r="G77" s="10" t="s">
        <v>414</v>
      </c>
      <c r="H77" s="10" t="s">
        <v>80</v>
      </c>
      <c r="I77" s="10" t="s">
        <v>415</v>
      </c>
      <c r="J77" s="16">
        <v>45079</v>
      </c>
      <c r="K77" s="16">
        <v>45201</v>
      </c>
      <c r="L77" s="10" t="s">
        <v>214</v>
      </c>
      <c r="M77" s="10" t="s">
        <v>416</v>
      </c>
      <c r="N77" s="9">
        <f t="shared" si="5"/>
        <v>5</v>
      </c>
      <c r="O77" s="10">
        <v>5</v>
      </c>
      <c r="P77" s="10">
        <v>0</v>
      </c>
      <c r="Q77" s="10">
        <v>0</v>
      </c>
      <c r="R77" s="10">
        <v>0</v>
      </c>
      <c r="S77" s="10">
        <v>1</v>
      </c>
      <c r="T77" s="10">
        <v>67</v>
      </c>
      <c r="U77" s="10">
        <v>205</v>
      </c>
      <c r="V77" s="10">
        <v>0</v>
      </c>
      <c r="W77" s="10">
        <v>7</v>
      </c>
      <c r="X77" s="10">
        <v>16</v>
      </c>
      <c r="Y77" s="10" t="s">
        <v>407</v>
      </c>
      <c r="Z77" s="10" t="s">
        <v>412</v>
      </c>
      <c r="AA77" s="17"/>
      <c r="AB77" s="3" t="s">
        <v>217</v>
      </c>
      <c r="AC77" s="3">
        <v>5</v>
      </c>
      <c r="AD77" s="3" t="s">
        <v>218</v>
      </c>
    </row>
    <row r="78" s="3" customFormat="1" customHeight="1" spans="1:27">
      <c r="A78" s="9">
        <v>71</v>
      </c>
      <c r="B78" s="10" t="s">
        <v>89</v>
      </c>
      <c r="C78" s="10" t="s">
        <v>189</v>
      </c>
      <c r="D78" s="10" t="s">
        <v>190</v>
      </c>
      <c r="E78" s="9" t="s">
        <v>402</v>
      </c>
      <c r="F78" s="9" t="s">
        <v>417</v>
      </c>
      <c r="G78" s="10" t="s">
        <v>418</v>
      </c>
      <c r="H78" s="10" t="s">
        <v>80</v>
      </c>
      <c r="I78" s="10" t="s">
        <v>419</v>
      </c>
      <c r="J78" s="16">
        <v>45170</v>
      </c>
      <c r="K78" s="16">
        <v>45231</v>
      </c>
      <c r="L78" s="10" t="s">
        <v>214</v>
      </c>
      <c r="M78" s="10" t="s">
        <v>420</v>
      </c>
      <c r="N78" s="9">
        <f t="shared" si="5"/>
        <v>5</v>
      </c>
      <c r="O78" s="10">
        <v>5</v>
      </c>
      <c r="P78" s="10">
        <v>0</v>
      </c>
      <c r="Q78" s="10">
        <v>0</v>
      </c>
      <c r="R78" s="10">
        <v>0</v>
      </c>
      <c r="S78" s="10">
        <v>1</v>
      </c>
      <c r="T78" s="10">
        <v>22</v>
      </c>
      <c r="U78" s="10">
        <v>35</v>
      </c>
      <c r="V78" s="10">
        <v>1</v>
      </c>
      <c r="W78" s="10">
        <v>1</v>
      </c>
      <c r="X78" s="10">
        <v>2</v>
      </c>
      <c r="Y78" s="10" t="s">
        <v>407</v>
      </c>
      <c r="Z78" s="10" t="s">
        <v>223</v>
      </c>
      <c r="AA78" s="17"/>
    </row>
    <row r="79" s="3" customFormat="1" customHeight="1" spans="1:30">
      <c r="A79" s="9">
        <v>72</v>
      </c>
      <c r="B79" s="10" t="s">
        <v>89</v>
      </c>
      <c r="C79" s="10" t="s">
        <v>113</v>
      </c>
      <c r="D79" s="10" t="s">
        <v>114</v>
      </c>
      <c r="E79" s="9" t="s">
        <v>402</v>
      </c>
      <c r="F79" s="9" t="s">
        <v>421</v>
      </c>
      <c r="G79" s="10" t="s">
        <v>422</v>
      </c>
      <c r="H79" s="10" t="s">
        <v>151</v>
      </c>
      <c r="I79" s="10" t="s">
        <v>421</v>
      </c>
      <c r="J79" s="16">
        <v>45170</v>
      </c>
      <c r="K79" s="16">
        <v>46997</v>
      </c>
      <c r="L79" s="10" t="s">
        <v>205</v>
      </c>
      <c r="M79" s="10" t="s">
        <v>423</v>
      </c>
      <c r="N79" s="9">
        <f t="shared" si="5"/>
        <v>50</v>
      </c>
      <c r="O79" s="10">
        <v>50</v>
      </c>
      <c r="P79" s="10">
        <v>0</v>
      </c>
      <c r="Q79" s="10">
        <v>0</v>
      </c>
      <c r="R79" s="10">
        <v>0</v>
      </c>
      <c r="S79" s="10">
        <v>1</v>
      </c>
      <c r="T79" s="10">
        <v>11</v>
      </c>
      <c r="U79" s="10">
        <v>20</v>
      </c>
      <c r="V79" s="10">
        <v>0</v>
      </c>
      <c r="W79" s="10">
        <v>1</v>
      </c>
      <c r="X79" s="10">
        <v>2</v>
      </c>
      <c r="Y79" s="10" t="s">
        <v>407</v>
      </c>
      <c r="Z79" s="10" t="s">
        <v>424</v>
      </c>
      <c r="AA79" s="17"/>
      <c r="AB79" s="3" t="s">
        <v>209</v>
      </c>
      <c r="AC79" s="3">
        <v>50</v>
      </c>
      <c r="AD79" s="3" t="s">
        <v>425</v>
      </c>
    </row>
    <row r="80" s="3" customFormat="1" customHeight="1" spans="1:30">
      <c r="A80" s="9">
        <v>73</v>
      </c>
      <c r="B80" s="10" t="s">
        <v>89</v>
      </c>
      <c r="C80" s="10" t="s">
        <v>113</v>
      </c>
      <c r="D80" s="10" t="s">
        <v>426</v>
      </c>
      <c r="E80" s="9" t="s">
        <v>427</v>
      </c>
      <c r="F80" s="9" t="s">
        <v>428</v>
      </c>
      <c r="G80" s="10" t="s">
        <v>429</v>
      </c>
      <c r="H80" s="10" t="s">
        <v>151</v>
      </c>
      <c r="I80" s="10" t="s">
        <v>428</v>
      </c>
      <c r="J80" s="16">
        <v>45099</v>
      </c>
      <c r="K80" s="16">
        <v>45280</v>
      </c>
      <c r="L80" s="10" t="s">
        <v>427</v>
      </c>
      <c r="M80" s="10" t="s">
        <v>430</v>
      </c>
      <c r="N80" s="9">
        <f t="shared" si="5"/>
        <v>10</v>
      </c>
      <c r="O80" s="10">
        <v>10</v>
      </c>
      <c r="P80" s="10">
        <v>0</v>
      </c>
      <c r="Q80" s="10">
        <v>0</v>
      </c>
      <c r="R80" s="10">
        <v>0</v>
      </c>
      <c r="S80" s="10">
        <v>1</v>
      </c>
      <c r="T80" s="10">
        <v>58</v>
      </c>
      <c r="U80" s="10">
        <v>182</v>
      </c>
      <c r="V80" s="10">
        <v>0</v>
      </c>
      <c r="W80" s="10">
        <v>10</v>
      </c>
      <c r="X80" s="10">
        <v>28</v>
      </c>
      <c r="Y80" s="10" t="s">
        <v>431</v>
      </c>
      <c r="Z80" s="10" t="s">
        <v>432</v>
      </c>
      <c r="AA80" s="17"/>
      <c r="AB80" s="3" t="s">
        <v>433</v>
      </c>
      <c r="AC80" s="3">
        <v>10</v>
      </c>
      <c r="AD80" s="3" t="s">
        <v>434</v>
      </c>
    </row>
    <row r="81" s="3" customFormat="1" customHeight="1" spans="1:29">
      <c r="A81" s="9">
        <v>74</v>
      </c>
      <c r="B81" s="10" t="s">
        <v>89</v>
      </c>
      <c r="C81" s="10" t="s">
        <v>113</v>
      </c>
      <c r="D81" s="10" t="s">
        <v>114</v>
      </c>
      <c r="E81" s="9" t="s">
        <v>427</v>
      </c>
      <c r="F81" s="9" t="s">
        <v>435</v>
      </c>
      <c r="G81" s="10" t="s">
        <v>436</v>
      </c>
      <c r="H81" s="10" t="s">
        <v>151</v>
      </c>
      <c r="I81" s="10" t="s">
        <v>437</v>
      </c>
      <c r="J81" s="16">
        <v>44995</v>
      </c>
      <c r="K81" s="16">
        <v>45229</v>
      </c>
      <c r="L81" s="10" t="s">
        <v>427</v>
      </c>
      <c r="M81" s="10" t="s">
        <v>438</v>
      </c>
      <c r="N81" s="9">
        <f t="shared" si="5"/>
        <v>30</v>
      </c>
      <c r="O81" s="10">
        <v>30</v>
      </c>
      <c r="P81" s="10">
        <v>0</v>
      </c>
      <c r="Q81" s="10">
        <v>0</v>
      </c>
      <c r="R81" s="10">
        <v>0</v>
      </c>
      <c r="S81" s="10">
        <v>1</v>
      </c>
      <c r="T81" s="10">
        <v>2608</v>
      </c>
      <c r="U81" s="10">
        <v>4005</v>
      </c>
      <c r="V81" s="10">
        <v>0</v>
      </c>
      <c r="W81" s="10">
        <v>0</v>
      </c>
      <c r="X81" s="10">
        <v>0</v>
      </c>
      <c r="Y81" s="10" t="s">
        <v>439</v>
      </c>
      <c r="Z81" s="10" t="s">
        <v>440</v>
      </c>
      <c r="AA81" s="17"/>
      <c r="AB81" s="3" t="s">
        <v>433</v>
      </c>
      <c r="AC81" s="3">
        <v>30</v>
      </c>
    </row>
    <row r="82" s="3" customFormat="1" customHeight="1" spans="1:30">
      <c r="A82" s="9">
        <v>75</v>
      </c>
      <c r="B82" s="10" t="s">
        <v>89</v>
      </c>
      <c r="C82" s="10" t="s">
        <v>113</v>
      </c>
      <c r="D82" s="10" t="s">
        <v>114</v>
      </c>
      <c r="E82" s="9" t="s">
        <v>427</v>
      </c>
      <c r="F82" s="9" t="s">
        <v>441</v>
      </c>
      <c r="G82" s="10" t="s">
        <v>442</v>
      </c>
      <c r="H82" s="10" t="s">
        <v>80</v>
      </c>
      <c r="I82" s="10" t="s">
        <v>441</v>
      </c>
      <c r="J82" s="16">
        <v>45026</v>
      </c>
      <c r="K82" s="16">
        <v>45108</v>
      </c>
      <c r="L82" s="10" t="s">
        <v>427</v>
      </c>
      <c r="M82" s="10" t="s">
        <v>442</v>
      </c>
      <c r="N82" s="9">
        <f t="shared" si="5"/>
        <v>25</v>
      </c>
      <c r="O82" s="10">
        <v>25</v>
      </c>
      <c r="P82" s="10">
        <v>0</v>
      </c>
      <c r="Q82" s="10">
        <v>0</v>
      </c>
      <c r="R82" s="10">
        <v>0</v>
      </c>
      <c r="S82" s="10">
        <v>1</v>
      </c>
      <c r="T82" s="10">
        <v>24</v>
      </c>
      <c r="U82" s="10">
        <v>68</v>
      </c>
      <c r="V82" s="10">
        <v>1</v>
      </c>
      <c r="W82" s="10">
        <v>7</v>
      </c>
      <c r="X82" s="10">
        <v>16</v>
      </c>
      <c r="Y82" s="10" t="s">
        <v>443</v>
      </c>
      <c r="Z82" s="10" t="s">
        <v>444</v>
      </c>
      <c r="AA82" s="17"/>
      <c r="AB82" s="3" t="s">
        <v>433</v>
      </c>
      <c r="AC82" s="3">
        <v>25</v>
      </c>
      <c r="AD82" s="3" t="s">
        <v>434</v>
      </c>
    </row>
    <row r="83" s="3" customFormat="1" customHeight="1" spans="1:30">
      <c r="A83" s="9">
        <v>76</v>
      </c>
      <c r="B83" s="10" t="s">
        <v>89</v>
      </c>
      <c r="C83" s="10" t="s">
        <v>113</v>
      </c>
      <c r="D83" s="10" t="s">
        <v>445</v>
      </c>
      <c r="E83" s="9" t="s">
        <v>427</v>
      </c>
      <c r="F83" s="9" t="s">
        <v>446</v>
      </c>
      <c r="G83" s="10" t="s">
        <v>447</v>
      </c>
      <c r="H83" s="10" t="s">
        <v>151</v>
      </c>
      <c r="I83" s="10" t="s">
        <v>448</v>
      </c>
      <c r="J83" s="16">
        <v>44995</v>
      </c>
      <c r="K83" s="16">
        <v>45229</v>
      </c>
      <c r="L83" s="10" t="s">
        <v>427</v>
      </c>
      <c r="M83" s="10" t="s">
        <v>449</v>
      </c>
      <c r="N83" s="9">
        <f t="shared" si="5"/>
        <v>16</v>
      </c>
      <c r="O83" s="10">
        <v>16</v>
      </c>
      <c r="P83" s="10">
        <v>0</v>
      </c>
      <c r="Q83" s="10">
        <v>0</v>
      </c>
      <c r="R83" s="10">
        <v>0</v>
      </c>
      <c r="S83" s="10">
        <v>1</v>
      </c>
      <c r="T83" s="10">
        <v>455</v>
      </c>
      <c r="U83" s="10">
        <v>854</v>
      </c>
      <c r="V83" s="10">
        <v>0</v>
      </c>
      <c r="W83" s="10">
        <v>13</v>
      </c>
      <c r="X83" s="10">
        <v>23</v>
      </c>
      <c r="Y83" s="10" t="s">
        <v>449</v>
      </c>
      <c r="Z83" s="10" t="s">
        <v>450</v>
      </c>
      <c r="AA83" s="17"/>
      <c r="AB83" s="3" t="s">
        <v>433</v>
      </c>
      <c r="AC83" s="3">
        <v>16</v>
      </c>
      <c r="AD83" s="3" t="s">
        <v>434</v>
      </c>
    </row>
    <row r="84" s="3" customFormat="1" customHeight="1" spans="1:30">
      <c r="A84" s="9">
        <v>77</v>
      </c>
      <c r="B84" s="10" t="s">
        <v>89</v>
      </c>
      <c r="C84" s="10" t="s">
        <v>189</v>
      </c>
      <c r="D84" s="10" t="s">
        <v>190</v>
      </c>
      <c r="E84" s="9" t="s">
        <v>427</v>
      </c>
      <c r="F84" s="9" t="s">
        <v>451</v>
      </c>
      <c r="G84" s="10" t="s">
        <v>452</v>
      </c>
      <c r="H84" s="10" t="s">
        <v>80</v>
      </c>
      <c r="I84" s="10" t="s">
        <v>453</v>
      </c>
      <c r="J84" s="16">
        <v>45214</v>
      </c>
      <c r="K84" s="16">
        <v>45280</v>
      </c>
      <c r="L84" s="10" t="s">
        <v>214</v>
      </c>
      <c r="M84" s="10" t="s">
        <v>454</v>
      </c>
      <c r="N84" s="9">
        <f t="shared" si="5"/>
        <v>5.2</v>
      </c>
      <c r="O84" s="10">
        <v>5</v>
      </c>
      <c r="P84" s="10">
        <v>0</v>
      </c>
      <c r="Q84" s="10">
        <v>0</v>
      </c>
      <c r="R84" s="10">
        <v>0.2</v>
      </c>
      <c r="S84" s="10">
        <v>1</v>
      </c>
      <c r="T84" s="10">
        <v>308</v>
      </c>
      <c r="U84" s="10">
        <v>1202</v>
      </c>
      <c r="V84" s="10">
        <v>0</v>
      </c>
      <c r="W84" s="10">
        <v>12</v>
      </c>
      <c r="X84" s="10">
        <v>43</v>
      </c>
      <c r="Y84" s="10" t="s">
        <v>455</v>
      </c>
      <c r="Z84" s="10" t="s">
        <v>456</v>
      </c>
      <c r="AA84" s="17"/>
      <c r="AB84" s="3" t="s">
        <v>217</v>
      </c>
      <c r="AC84" s="3">
        <v>5</v>
      </c>
      <c r="AD84" s="3" t="s">
        <v>218</v>
      </c>
    </row>
    <row r="85" s="3" customFormat="1" customHeight="1" spans="1:30">
      <c r="A85" s="9">
        <v>78</v>
      </c>
      <c r="B85" s="10" t="s">
        <v>89</v>
      </c>
      <c r="C85" s="10" t="s">
        <v>113</v>
      </c>
      <c r="D85" s="10" t="s">
        <v>114</v>
      </c>
      <c r="E85" s="10" t="s">
        <v>457</v>
      </c>
      <c r="F85" s="10" t="s">
        <v>458</v>
      </c>
      <c r="G85" s="10" t="s">
        <v>459</v>
      </c>
      <c r="H85" s="10" t="s">
        <v>80</v>
      </c>
      <c r="I85" s="10" t="s">
        <v>458</v>
      </c>
      <c r="J85" s="16">
        <v>44927</v>
      </c>
      <c r="K85" s="22">
        <v>45291</v>
      </c>
      <c r="L85" s="10" t="s">
        <v>214</v>
      </c>
      <c r="M85" s="10" t="s">
        <v>460</v>
      </c>
      <c r="N85" s="9">
        <f t="shared" ref="N85:N126" si="6">O85+P85+Q85+R85</f>
        <v>14</v>
      </c>
      <c r="O85" s="10">
        <v>14</v>
      </c>
      <c r="P85" s="20">
        <v>0</v>
      </c>
      <c r="Q85" s="20">
        <v>0</v>
      </c>
      <c r="R85" s="20">
        <v>0</v>
      </c>
      <c r="S85" s="10">
        <v>1</v>
      </c>
      <c r="T85" s="10">
        <v>570</v>
      </c>
      <c r="U85" s="10">
        <v>1417</v>
      </c>
      <c r="V85" s="10">
        <v>0</v>
      </c>
      <c r="W85" s="10">
        <v>53</v>
      </c>
      <c r="X85" s="10">
        <v>137</v>
      </c>
      <c r="Y85" s="10" t="s">
        <v>461</v>
      </c>
      <c r="Z85" s="10" t="s">
        <v>462</v>
      </c>
      <c r="AA85" s="17"/>
      <c r="AB85" s="3" t="s">
        <v>463</v>
      </c>
      <c r="AC85" s="3">
        <v>14</v>
      </c>
      <c r="AD85" s="3" t="s">
        <v>464</v>
      </c>
    </row>
    <row r="86" s="3" customFormat="1" customHeight="1" spans="1:30">
      <c r="A86" s="9">
        <v>79</v>
      </c>
      <c r="B86" s="19" t="s">
        <v>74</v>
      </c>
      <c r="C86" s="10" t="s">
        <v>146</v>
      </c>
      <c r="D86" s="19" t="s">
        <v>147</v>
      </c>
      <c r="E86" s="10" t="s">
        <v>457</v>
      </c>
      <c r="F86" s="10" t="s">
        <v>458</v>
      </c>
      <c r="G86" s="10" t="s">
        <v>465</v>
      </c>
      <c r="H86" s="10" t="s">
        <v>80</v>
      </c>
      <c r="I86" s="10" t="s">
        <v>458</v>
      </c>
      <c r="J86" s="16">
        <v>44927</v>
      </c>
      <c r="K86" s="22">
        <v>45291</v>
      </c>
      <c r="L86" s="10" t="s">
        <v>214</v>
      </c>
      <c r="M86" s="10" t="s">
        <v>466</v>
      </c>
      <c r="N86" s="9">
        <f t="shared" si="6"/>
        <v>40</v>
      </c>
      <c r="O86" s="10">
        <v>40</v>
      </c>
      <c r="P86" s="20">
        <v>0</v>
      </c>
      <c r="Q86" s="20">
        <v>0</v>
      </c>
      <c r="R86" s="20">
        <v>0</v>
      </c>
      <c r="S86" s="10">
        <v>1</v>
      </c>
      <c r="T86" s="10">
        <v>570</v>
      </c>
      <c r="U86" s="10">
        <v>1417</v>
      </c>
      <c r="V86" s="10">
        <v>0</v>
      </c>
      <c r="W86" s="10">
        <v>53</v>
      </c>
      <c r="X86" s="10">
        <v>137</v>
      </c>
      <c r="Y86" s="10" t="s">
        <v>461</v>
      </c>
      <c r="Z86" s="10" t="s">
        <v>467</v>
      </c>
      <c r="AA86" s="17"/>
      <c r="AB86" s="3" t="s">
        <v>463</v>
      </c>
      <c r="AC86" s="3">
        <v>40</v>
      </c>
      <c r="AD86" s="3" t="s">
        <v>464</v>
      </c>
    </row>
    <row r="87" s="3" customFormat="1" customHeight="1" spans="1:30">
      <c r="A87" s="9">
        <v>80</v>
      </c>
      <c r="B87" s="10" t="s">
        <v>89</v>
      </c>
      <c r="C87" s="10" t="s">
        <v>113</v>
      </c>
      <c r="D87" s="10" t="s">
        <v>445</v>
      </c>
      <c r="E87" s="10" t="s">
        <v>457</v>
      </c>
      <c r="F87" s="10" t="s">
        <v>468</v>
      </c>
      <c r="G87" s="10" t="s">
        <v>469</v>
      </c>
      <c r="H87" s="10" t="s">
        <v>80</v>
      </c>
      <c r="I87" s="10" t="s">
        <v>470</v>
      </c>
      <c r="J87" s="16">
        <v>44955</v>
      </c>
      <c r="K87" s="16">
        <v>45077</v>
      </c>
      <c r="L87" s="10" t="s">
        <v>214</v>
      </c>
      <c r="M87" s="10" t="s">
        <v>471</v>
      </c>
      <c r="N87" s="9">
        <f t="shared" si="6"/>
        <v>16</v>
      </c>
      <c r="O87" s="10">
        <v>16</v>
      </c>
      <c r="P87" s="20">
        <v>0</v>
      </c>
      <c r="Q87" s="20">
        <v>0</v>
      </c>
      <c r="R87" s="20">
        <v>0</v>
      </c>
      <c r="S87" s="10">
        <v>1</v>
      </c>
      <c r="T87" s="10">
        <v>1439</v>
      </c>
      <c r="U87" s="10">
        <v>3468</v>
      </c>
      <c r="V87" s="10">
        <v>1</v>
      </c>
      <c r="W87" s="10">
        <v>114</v>
      </c>
      <c r="X87" s="10">
        <v>284</v>
      </c>
      <c r="Y87" s="10" t="s">
        <v>461</v>
      </c>
      <c r="Z87" s="10" t="s">
        <v>472</v>
      </c>
      <c r="AA87" s="17"/>
      <c r="AB87" s="3" t="s">
        <v>463</v>
      </c>
      <c r="AC87" s="3">
        <v>16</v>
      </c>
      <c r="AD87" s="3" t="s">
        <v>464</v>
      </c>
    </row>
    <row r="88" s="3" customFormat="1" customHeight="1" spans="1:30">
      <c r="A88" s="9">
        <v>81</v>
      </c>
      <c r="B88" s="20" t="s">
        <v>89</v>
      </c>
      <c r="C88" s="20" t="s">
        <v>90</v>
      </c>
      <c r="D88" s="20" t="s">
        <v>101</v>
      </c>
      <c r="E88" s="20" t="s">
        <v>457</v>
      </c>
      <c r="F88" s="20" t="s">
        <v>473</v>
      </c>
      <c r="G88" s="20" t="s">
        <v>474</v>
      </c>
      <c r="H88" s="20" t="s">
        <v>80</v>
      </c>
      <c r="I88" s="20" t="s">
        <v>473</v>
      </c>
      <c r="J88" s="22">
        <v>45170</v>
      </c>
      <c r="K88" s="22">
        <v>45291</v>
      </c>
      <c r="L88" s="10" t="s">
        <v>205</v>
      </c>
      <c r="M88" s="20" t="s">
        <v>475</v>
      </c>
      <c r="N88" s="9">
        <f t="shared" si="6"/>
        <v>50</v>
      </c>
      <c r="O88" s="20">
        <v>50</v>
      </c>
      <c r="P88" s="20">
        <v>0</v>
      </c>
      <c r="Q88" s="20">
        <v>0</v>
      </c>
      <c r="R88" s="20">
        <v>0</v>
      </c>
      <c r="S88" s="20">
        <v>1</v>
      </c>
      <c r="T88" s="20">
        <v>520</v>
      </c>
      <c r="U88" s="20">
        <v>2068</v>
      </c>
      <c r="V88" s="20">
        <v>0</v>
      </c>
      <c r="W88" s="20">
        <v>58</v>
      </c>
      <c r="X88" s="20">
        <v>164</v>
      </c>
      <c r="Y88" s="20" t="s">
        <v>461</v>
      </c>
      <c r="Z88" s="20" t="s">
        <v>462</v>
      </c>
      <c r="AA88" s="17"/>
      <c r="AB88" s="3" t="s">
        <v>209</v>
      </c>
      <c r="AC88" s="3">
        <v>50</v>
      </c>
      <c r="AD88" s="3" t="s">
        <v>425</v>
      </c>
    </row>
    <row r="89" s="3" customFormat="1" customHeight="1" spans="1:30">
      <c r="A89" s="9">
        <v>82</v>
      </c>
      <c r="B89" s="21" t="s">
        <v>89</v>
      </c>
      <c r="C89" s="21" t="s">
        <v>189</v>
      </c>
      <c r="D89" s="21" t="s">
        <v>190</v>
      </c>
      <c r="E89" s="21" t="s">
        <v>457</v>
      </c>
      <c r="F89" s="21" t="s">
        <v>458</v>
      </c>
      <c r="G89" s="21" t="s">
        <v>476</v>
      </c>
      <c r="H89" s="21" t="s">
        <v>80</v>
      </c>
      <c r="I89" s="21" t="s">
        <v>458</v>
      </c>
      <c r="J89" s="22">
        <v>45170</v>
      </c>
      <c r="K89" s="22">
        <v>45291</v>
      </c>
      <c r="L89" s="10" t="s">
        <v>214</v>
      </c>
      <c r="M89" s="21" t="s">
        <v>477</v>
      </c>
      <c r="N89" s="9">
        <f t="shared" si="6"/>
        <v>10</v>
      </c>
      <c r="O89" s="21">
        <v>10</v>
      </c>
      <c r="P89" s="20">
        <v>0</v>
      </c>
      <c r="Q89" s="20">
        <v>0</v>
      </c>
      <c r="R89" s="20">
        <v>0</v>
      </c>
      <c r="S89" s="21">
        <v>1</v>
      </c>
      <c r="T89" s="21">
        <v>570</v>
      </c>
      <c r="U89" s="21">
        <v>1417</v>
      </c>
      <c r="V89" s="21">
        <v>1</v>
      </c>
      <c r="W89" s="21">
        <v>54</v>
      </c>
      <c r="X89" s="21">
        <v>137</v>
      </c>
      <c r="Y89" s="21" t="s">
        <v>461</v>
      </c>
      <c r="Z89" s="21" t="s">
        <v>467</v>
      </c>
      <c r="AA89" s="17"/>
      <c r="AB89" s="3" t="s">
        <v>217</v>
      </c>
      <c r="AC89" s="3">
        <v>10</v>
      </c>
      <c r="AD89" s="3" t="s">
        <v>218</v>
      </c>
    </row>
    <row r="90" s="4" customFormat="1" customHeight="1" spans="1:27">
      <c r="A90" s="9">
        <v>82</v>
      </c>
      <c r="B90" s="9" t="s">
        <v>478</v>
      </c>
      <c r="C90" s="9"/>
      <c r="D90" s="9"/>
      <c r="E90" s="9"/>
      <c r="F90" s="9"/>
      <c r="G90" s="9"/>
      <c r="H90" s="9"/>
      <c r="I90" s="9"/>
      <c r="J90" s="15"/>
      <c r="K90" s="15"/>
      <c r="L90" s="9"/>
      <c r="M90" s="9"/>
      <c r="N90" s="9">
        <f t="shared" si="6"/>
        <v>4510.14</v>
      </c>
      <c r="O90" s="9">
        <f>SUM(O8:O89)</f>
        <v>4485.94</v>
      </c>
      <c r="P90" s="9">
        <f>SUM(P8:P89)</f>
        <v>0</v>
      </c>
      <c r="Q90" s="9">
        <f>SUM(Q8:Q89)</f>
        <v>0</v>
      </c>
      <c r="R90" s="9">
        <f>SUM(R8:R89)</f>
        <v>24.2</v>
      </c>
      <c r="S90" s="9"/>
      <c r="T90" s="9"/>
      <c r="U90" s="9"/>
      <c r="V90" s="9"/>
      <c r="W90" s="9"/>
      <c r="X90" s="9"/>
      <c r="Y90" s="9"/>
      <c r="Z90" s="9"/>
      <c r="AA90" s="9"/>
    </row>
  </sheetData>
  <autoFilter ref="A7:AD9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2023-11-30T03:32:57Z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ACE96242DADD42CE968FFBE04B71BE6B</vt:lpwstr>
  </property>
  <property fmtid="{D5CDD505-2E9C-101B-9397-08002B2CF9AE}" pid="3" name="KSOReadingLayout">
    <vt:bool>true</vt:bool>
  </property>
  <property fmtid="{D5CDD505-2E9C-101B-9397-08002B2CF9AE}" pid="4" name="KSOProductBuildVer">
    <vt:lpwstr>2052-12.1.0.15712</vt:lpwstr>
  </property>
</Properties>
</file>