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676"/>
  </bookViews>
  <sheets>
    <sheet name="沅江" sheetId="15" r:id="rId1"/>
    <sheet name="琼湖" sheetId="14" r:id="rId2"/>
    <sheet name="胭脂湖" sheetId="13" r:id="rId3"/>
    <sheet name="新湾" sheetId="12" r:id="rId4"/>
    <sheet name="南嘴" sheetId="11" r:id="rId5"/>
    <sheet name="草尾" sheetId="10" r:id="rId6"/>
    <sheet name="阳罗洲" sheetId="9" r:id="rId7"/>
    <sheet name="四季红" sheetId="8" r:id="rId8"/>
    <sheet name="黄茅洲" sheetId="7" r:id="rId9"/>
    <sheet name="南大膳" sheetId="6" r:id="rId10"/>
    <sheet name="共华" sheetId="5" r:id="rId11"/>
    <sheet name="泗湖山" sheetId="4" r:id="rId12"/>
    <sheet name="茶盘洲" sheetId="3" r:id="rId13"/>
    <sheet name="南洞庭" sheetId="2" r:id="rId14"/>
    <sheet name="漉湖" sheetId="1" r:id="rId15"/>
    <sheet name="行业部门" sheetId="16" r:id="rId16"/>
  </sheets>
  <definedNames>
    <definedName name="_xlnm.Print_Titles" localSheetId="0">沅江!$5:$7</definedName>
  </definedNames>
  <calcPr calcId="144525"/>
</workbook>
</file>

<file path=xl/sharedStrings.xml><?xml version="1.0" encoding="utf-8"?>
<sst xmlns="http://schemas.openxmlformats.org/spreadsheetml/2006/main" count="832" uniqueCount="53">
  <si>
    <t>沅江市2022年度巩固拓展脱贫攻坚成果和乡村振兴项目库拟入库项目申报分类汇总表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</si>
  <si>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</si>
  <si>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</si>
  <si>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</si>
  <si>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</si>
  <si>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</si>
  <si>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</si>
  <si>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</si>
  <si>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</si>
  <si>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</si>
  <si>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</si>
  <si>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</si>
  <si>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</si>
  <si>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</si>
  <si>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</si>
  <si>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</si>
  <si>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</si>
  <si>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</si>
  <si>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</si>
  <si>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</si>
  <si>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</si>
  <si>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</si>
  <si>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</si>
  <si>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</si>
  <si>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</si>
  <si>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</si>
  <si>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</si>
  <si>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</si>
  <si>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</si>
  <si>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</si>
  <si>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</si>
  <si>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</si>
  <si>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</si>
  <si>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</si>
  <si>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</si>
  <si>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</si>
  <si>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</si>
  <si>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</si>
  <si>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</si>
  <si>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</si>
  <si>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</si>
  <si>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</si>
  <si>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</si>
  <si>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</si>
  <si>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</si>
  <si>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</si>
  <si>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</si>
  <si>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</si>
  <si>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</si>
  <si>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</si>
  <si>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</si>
  <si>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</si>
  <si>
    <t>单位（盖章）：                                                                                                         单位：万元、个、人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</si>
</sst>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sz val="9"/>
      <color rgb="FFFF0000"/>
      <name val="宋体"/>
      <charset val="134"/>
    </font>
    <font>
      <b/>
      <sz val="10.5"/>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7" fillId="0" borderId="1" xfId="0" applyFont="1" applyBorder="1" applyAlignment="1">
      <alignment horizontal="justify" vertical="center"/>
    </xf>
    <xf numFmtId="0" fontId="6"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10"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view="pageBreakPreview" zoomScaleNormal="100" workbookViewId="0">
      <pane ySplit="8" topLeftCell="A9" activePane="bottomLeft" state="frozen"/>
      <selection/>
      <selection pane="bottomLeft" activeCell="F16" sqref="F16"/>
    </sheetView>
  </sheetViews>
  <sheetFormatPr defaultColWidth="9" defaultRowHeight="15" customHeight="1"/>
  <cols>
    <col min="1" max="1" width="5" customWidth="1"/>
    <col min="2" max="2" width="25.5" customWidth="1"/>
  </cols>
  <sheetData>
    <row r="1" ht="24" customHeight="1" spans="1:15">
      <c r="A1" s="2" t="s">
        <v>0</v>
      </c>
      <c r="B1" s="2"/>
      <c r="C1" s="2"/>
      <c r="D1" s="2"/>
      <c r="E1" s="2"/>
      <c r="F1" s="2"/>
      <c r="G1" s="2"/>
      <c r="H1" s="2"/>
      <c r="I1" s="2"/>
      <c r="J1" s="2"/>
      <c r="K1" s="2"/>
      <c r="L1" s="2"/>
      <c r="M1" s="2"/>
      <c r="N1" s="2"/>
      <c r="O1" s="2"/>
    </row>
    <row r="2" ht="13.5" customHeight="1"/>
    <row r="3" ht="14.25" customHeight="1" spans="1:15">
      <c r="A3" s="3" t="s">
        <v>1</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SUM(C9+C15+C21+C25+C26+C31+C35)</f>
        <v>190</v>
      </c>
      <c r="D8" s="7">
        <f t="shared" ref="D8:N8" si="0">SUM(D9+D15+D21+D25+D26+D31+D35)</f>
        <v>7687.34</v>
      </c>
      <c r="E8" s="7">
        <f t="shared" si="0"/>
        <v>6396.79</v>
      </c>
      <c r="F8" s="7">
        <f t="shared" si="0"/>
        <v>8</v>
      </c>
      <c r="G8" s="7">
        <f t="shared" si="0"/>
        <v>82</v>
      </c>
      <c r="H8" s="7">
        <f t="shared" si="0"/>
        <v>1280.55</v>
      </c>
      <c r="I8" s="7">
        <f t="shared" si="0"/>
        <v>489</v>
      </c>
      <c r="J8" s="7">
        <f t="shared" si="0"/>
        <v>222967</v>
      </c>
      <c r="K8" s="7">
        <f t="shared" si="0"/>
        <v>689442</v>
      </c>
      <c r="L8" s="7">
        <f t="shared" si="0"/>
        <v>108</v>
      </c>
      <c r="M8" s="7">
        <f t="shared" si="0"/>
        <v>21372</v>
      </c>
      <c r="N8" s="7">
        <f t="shared" si="0"/>
        <v>51913</v>
      </c>
      <c r="O8" s="12"/>
    </row>
    <row r="9" customHeight="1" spans="1:15">
      <c r="A9" s="5"/>
      <c r="B9" s="8" t="s">
        <v>21</v>
      </c>
      <c r="C9" s="7">
        <f>SUM(琼湖!C9+胭脂湖!C9+新湾!C9+南嘴!C9+草尾!C9+阳罗洲!C9+四季红!C9+黄茅洲!C9+南大膳!C9+共华!C9+泗湖山!C9+茶盘洲!C9+南洞庭!C9+漉湖!C9+行业部门!C9)</f>
        <v>55</v>
      </c>
      <c r="D9" s="7">
        <f>SUM(琼湖!D9+胭脂湖!D9+新湾!D9+南嘴!D9+草尾!D9+阳罗洲!D9+四季红!D9+黄茅洲!D9+南大膳!D9+共华!D9+泗湖山!D9+茶盘洲!D9+南洞庭!D9+漉湖!D9+行业部门!D9)</f>
        <v>2536.03</v>
      </c>
      <c r="E9" s="7">
        <f>SUM(琼湖!E9+胭脂湖!E9+新湾!E9+南嘴!E9+草尾!E9+阳罗洲!E9+四季红!E9+黄茅洲!E9+南大膳!E9+共华!E9+泗湖山!E9+茶盘洲!E9+南洞庭!E9+漉湖!E9+行业部门!E9)</f>
        <v>2018</v>
      </c>
      <c r="F9" s="7">
        <f>SUM(琼湖!F9+胭脂湖!F9+新湾!F9+南嘴!F9+草尾!F9+阳罗洲!F9+四季红!F9+黄茅洲!F9+南大膳!F9+共华!F9+泗湖山!F9+茶盘洲!F9+南洞庭!F9+漉湖!F9+行业部门!F9)</f>
        <v>0</v>
      </c>
      <c r="G9" s="7">
        <f>SUM(琼湖!G9+胭脂湖!G9+新湾!G9+南嘴!G9+草尾!G9+阳罗洲!G9+四季红!G9+黄茅洲!G9+南大膳!G9+共华!G9+泗湖山!G9+茶盘洲!G9+南洞庭!G9+漉湖!G9+行业部门!G9)</f>
        <v>80</v>
      </c>
      <c r="H9" s="7">
        <f>SUM(琼湖!H9+胭脂湖!H9+新湾!H9+南嘴!H9+草尾!H9+阳罗洲!H9+四季红!H9+黄茅洲!H9+南大膳!H9+共华!H9+泗湖山!H9+茶盘洲!H9+南洞庭!H9+漉湖!H9+行业部门!H9)</f>
        <v>518.03</v>
      </c>
      <c r="I9" s="7">
        <f>SUM(琼湖!I9+胭脂湖!I9+新湾!I9+南嘴!I9+草尾!I9+阳罗洲!I9+四季红!I9+黄茅洲!I9+南大膳!I9+共华!I9+泗湖山!I9+茶盘洲!I9+南洞庭!I9+漉湖!I9+行业部门!I9)</f>
        <v>54</v>
      </c>
      <c r="J9" s="7">
        <f>SUM(琼湖!J9+胭脂湖!J9+新湾!J9+南嘴!J9+草尾!J9+阳罗洲!J9+四季红!J9+黄茅洲!J9+南大膳!J9+共华!J9+泗湖山!J9+茶盘洲!J9+南洞庭!J9+漉湖!J9+行业部门!J9)</f>
        <v>15132</v>
      </c>
      <c r="K9" s="7">
        <f>SUM(琼湖!K9+胭脂湖!K9+新湾!K9+南嘴!K9+草尾!K9+阳罗洲!K9+四季红!K9+黄茅洲!K9+南大膳!K9+共华!K9+泗湖山!K9+茶盘洲!K9+南洞庭!K9+漉湖!K9+行业部门!K9)</f>
        <v>42611</v>
      </c>
      <c r="L9" s="7">
        <f>SUM(琼湖!L9+胭脂湖!L9+新湾!L9+南嘴!L9+草尾!L9+阳罗洲!L9+四季红!L9+黄茅洲!L9+南大膳!L9+共华!L9+泗湖山!L9+茶盘洲!L9+南洞庭!L9+漉湖!L9+行业部门!L9)</f>
        <v>23</v>
      </c>
      <c r="M9" s="7">
        <f>SUM(琼湖!M9+胭脂湖!M9+新湾!M9+南嘴!M9+草尾!M9+阳罗洲!M9+四季红!M9+黄茅洲!M9+南大膳!M9+共华!M9+泗湖山!M9+茶盘洲!M9+南洞庭!M9+漉湖!M9+行业部门!M9)</f>
        <v>1680</v>
      </c>
      <c r="N9" s="7">
        <f>SUM(琼湖!N9+胭脂湖!N9+新湾!N9+南嘴!N9+草尾!N9+阳罗洲!N9+四季红!N9+黄茅洲!N9+南大膳!N9+共华!N9+泗湖山!N9+茶盘洲!N9+南洞庭!N9+漉湖!N9+行业部门!N9)</f>
        <v>4010</v>
      </c>
      <c r="O9" s="12"/>
    </row>
    <row r="10" customHeight="1" spans="1:15">
      <c r="A10" s="5"/>
      <c r="B10" s="9" t="s">
        <v>22</v>
      </c>
      <c r="C10" s="5">
        <f>SUM(琼湖!C10+胭脂湖!C10+新湾!C10+南嘴!C10+草尾!C10+阳罗洲!C10+四季红!C10+黄茅洲!C10+南大膳!C10+共华!C10+泗湖山!C10+茶盘洲!C10+南洞庭!C10+漉湖!C10)</f>
        <v>23</v>
      </c>
      <c r="D10" s="5">
        <f>SUM(琼湖!D10+胭脂湖!D10+新湾!D10+南嘴!D10+草尾!D10+阳罗洲!D10+四季红!D10+黄茅洲!D10+南大膳!D10+共华!D10+泗湖山!D10+茶盘洲!D10+南洞庭!D10+漉湖!D10)</f>
        <v>1149</v>
      </c>
      <c r="E10" s="5">
        <f>SUM(琼湖!E10+胭脂湖!E10+新湾!E10+南嘴!E10+草尾!E10+阳罗洲!E10+四季红!E10+黄茅洲!E10+南大膳!E10+共华!E10+泗湖山!E10+茶盘洲!E10+南洞庭!E10+漉湖!E10)</f>
        <v>915</v>
      </c>
      <c r="F10" s="5">
        <f>SUM(琼湖!F10+胭脂湖!F10+新湾!F10+南嘴!F10+草尾!F10+阳罗洲!F10+四季红!F10+黄茅洲!F10+南大膳!F10+共华!F10+泗湖山!F10+茶盘洲!F10+南洞庭!F10+漉湖!F10)</f>
        <v>0</v>
      </c>
      <c r="G10" s="5">
        <f>SUM(琼湖!G10+胭脂湖!G10+新湾!G10+南嘴!G10+草尾!G10+阳罗洲!G10+四季红!G10+黄茅洲!G10+南大膳!G10+共华!G10+泗湖山!G10+茶盘洲!G10+南洞庭!G10+漉湖!G10)</f>
        <v>0</v>
      </c>
      <c r="H10" s="5">
        <f>SUM(琼湖!H10+胭脂湖!H10+新湾!H10+南嘴!H10+草尾!H10+阳罗洲!H10+四季红!H10+黄茅洲!H10+南大膳!H10+共华!H10+泗湖山!H10+茶盘洲!H10+南洞庭!H10+漉湖!H10)</f>
        <v>234</v>
      </c>
      <c r="I10" s="5">
        <f>SUM(琼湖!I10+胭脂湖!I10+新湾!I10+南嘴!I10+草尾!I10+阳罗洲!I10+四季红!I10+黄茅洲!I10+南大膳!I10+共华!I10+泗湖山!I10+茶盘洲!I10+南洞庭!I10+漉湖!I10)</f>
        <v>24</v>
      </c>
      <c r="J10" s="5">
        <f>SUM(琼湖!J10+胭脂湖!J10+新湾!J10+南嘴!J10+草尾!J10+阳罗洲!J10+四季红!J10+黄茅洲!J10+南大膳!J10+共华!J10+泗湖山!J10+茶盘洲!J10+南洞庭!J10+漉湖!J10)</f>
        <v>10648</v>
      </c>
      <c r="K10" s="5">
        <f>SUM(琼湖!K10+胭脂湖!K10+新湾!K10+南嘴!K10+草尾!K10+阳罗洲!K10+四季红!K10+黄茅洲!K10+南大膳!K10+共华!K10+泗湖山!K10+茶盘洲!K10+南洞庭!K10+漉湖!K10)</f>
        <v>31287</v>
      </c>
      <c r="L10" s="5">
        <f>SUM(琼湖!L10+胭脂湖!L10+新湾!L10+南嘴!L10+草尾!L10+阳罗洲!L10+四季红!L10+黄茅洲!L10+南大膳!L10+共华!L10+泗湖山!L10+茶盘洲!L10+南洞庭!L10+漉湖!L10)</f>
        <v>13</v>
      </c>
      <c r="M10" s="5">
        <f>SUM(琼湖!M10+胭脂湖!M10+新湾!M10+南嘴!M10+草尾!M10+阳罗洲!M10+四季红!M10+黄茅洲!M10+南大膳!M10+共华!M10+泗湖山!M10+茶盘洲!M10+南洞庭!M10+漉湖!M10)</f>
        <v>967</v>
      </c>
      <c r="N10" s="5">
        <f>SUM(琼湖!N10+胭脂湖!N10+新湾!N10+南嘴!N10+草尾!N10+阳罗洲!N10+四季红!N10+黄茅洲!N10+南大膳!N10+共华!N10+泗湖山!N10+茶盘洲!N10+南洞庭!N10+漉湖!N10)</f>
        <v>2447</v>
      </c>
      <c r="O10" s="12"/>
    </row>
    <row r="11" customHeight="1" spans="1:15">
      <c r="A11" s="5"/>
      <c r="B11" s="9" t="s">
        <v>23</v>
      </c>
      <c r="C11" s="5">
        <f>SUM(琼湖!C11+胭脂湖!C11+新湾!C11+南嘴!C11+草尾!C11+阳罗洲!C11+四季红!C11+黄茅洲!C11+南大膳!C11+共华!C11+泗湖山!C11+茶盘洲!C11+南洞庭!C11+漉湖!C11)</f>
        <v>2</v>
      </c>
      <c r="D11" s="5">
        <f>SUM(琼湖!D11+胭脂湖!D11+新湾!D11+南嘴!D11+草尾!D11+阳罗洲!D11+四季红!D11+黄茅洲!D11+南大膳!D11+共华!D11+泗湖山!D11+茶盘洲!D11+南洞庭!D11+漉湖!D11)</f>
        <v>230</v>
      </c>
      <c r="E11" s="5">
        <f>SUM(琼湖!E11+胭脂湖!E11+新湾!E11+南嘴!E11+草尾!E11+阳罗洲!E11+四季红!E11+黄茅洲!E11+南大膳!E11+共华!E11+泗湖山!E11+茶盘洲!E11+南洞庭!E11+漉湖!E11)</f>
        <v>180</v>
      </c>
      <c r="F11" s="5">
        <f>SUM(琼湖!F11+胭脂湖!F11+新湾!F11+南嘴!F11+草尾!F11+阳罗洲!F11+四季红!F11+黄茅洲!F11+南大膳!F11+共华!F11+泗湖山!F11+茶盘洲!F11+南洞庭!F11+漉湖!F11)</f>
        <v>0</v>
      </c>
      <c r="G11" s="5">
        <f>SUM(琼湖!G11+胭脂湖!G11+新湾!G11+南嘴!G11+草尾!G11+阳罗洲!G11+四季红!G11+黄茅洲!G11+南大膳!G11+共华!G11+泗湖山!G11+茶盘洲!G11+南洞庭!G11+漉湖!G11)</f>
        <v>0</v>
      </c>
      <c r="H11" s="5">
        <f>SUM(琼湖!H11+胭脂湖!H11+新湾!H11+南嘴!H11+草尾!H11+阳罗洲!H11+四季红!H11+黄茅洲!H11+南大膳!H11+共华!H11+泗湖山!H11+茶盘洲!H11+南洞庭!H11+漉湖!H11)</f>
        <v>50</v>
      </c>
      <c r="I11" s="5">
        <f>SUM(琼湖!I11+胭脂湖!I11+新湾!I11+南嘴!I11+草尾!I11+阳罗洲!I11+四季红!I11+黄茅洲!I11+南大膳!I11+共华!I11+泗湖山!I11+茶盘洲!I11+南洞庭!I11+漉湖!I11)</f>
        <v>3</v>
      </c>
      <c r="J11" s="5">
        <f>SUM(琼湖!J11+胭脂湖!J11+新湾!J11+南嘴!J11+草尾!J11+阳罗洲!J11+四季红!J11+黄茅洲!J11+南大膳!J11+共华!J11+泗湖山!J11+茶盘洲!J11+南洞庭!J11+漉湖!J11)</f>
        <v>286</v>
      </c>
      <c r="K11" s="5">
        <f>SUM(琼湖!K11+胭脂湖!K11+新湾!K11+南嘴!K11+草尾!K11+阳罗洲!K11+四季红!K11+黄茅洲!K11+南大膳!K11+共华!K11+泗湖山!K11+茶盘洲!K11+南洞庭!K11+漉湖!K11)</f>
        <v>968</v>
      </c>
      <c r="L11" s="5">
        <f>SUM(琼湖!L11+胭脂湖!L11+新湾!L11+南嘴!L11+草尾!L11+阳罗洲!L11+四季红!L11+黄茅洲!L11+南大膳!L11+共华!L11+泗湖山!L11+茶盘洲!L11+南洞庭!L11+漉湖!L11)</f>
        <v>2</v>
      </c>
      <c r="M11" s="5">
        <f>SUM(琼湖!M11+胭脂湖!M11+新湾!M11+南嘴!M11+草尾!M11+阳罗洲!M11+四季红!M11+黄茅洲!M11+南大膳!M11+共华!M11+泗湖山!M11+茶盘洲!M11+南洞庭!M11+漉湖!M11)</f>
        <v>66</v>
      </c>
      <c r="N11" s="5">
        <f>SUM(琼湖!N11+胭脂湖!N11+新湾!N11+南嘴!N11+草尾!N11+阳罗洲!N11+四季红!N11+黄茅洲!N11+南大膳!N11+共华!N11+泗湖山!N11+茶盘洲!N11+南洞庭!N11+漉湖!N11)</f>
        <v>151</v>
      </c>
      <c r="O11" s="18"/>
    </row>
    <row r="12" customHeight="1" spans="1:15">
      <c r="A12" s="5"/>
      <c r="B12" s="9" t="s">
        <v>24</v>
      </c>
      <c r="C12" s="5">
        <f>SUM(琼湖!C12+胭脂湖!C12+新湾!C12+南嘴!C12+草尾!C12+阳罗洲!C12+四季红!C12+黄茅洲!C12+南大膳!C12+共华!C12+泗湖山!C12+茶盘洲!C12+南洞庭!C12+漉湖!C12)</f>
        <v>18</v>
      </c>
      <c r="D12" s="5">
        <f>SUM(琼湖!D12+胭脂湖!D12+新湾!D12+南嘴!D12+草尾!D12+阳罗洲!D12+四季红!D12+黄茅洲!D12+南大膳!D12+共华!D12+泗湖山!D12+茶盘洲!D12+南洞庭!D12+漉湖!D12)</f>
        <v>351</v>
      </c>
      <c r="E12" s="5">
        <f>SUM(琼湖!E12+胭脂湖!E12+新湾!E12+南嘴!E12+草尾!E12+阳罗洲!E12+四季红!E12+黄茅洲!E12+南大膳!E12+共华!E12+泗湖山!E12+茶盘洲!E12+南洞庭!E12+漉湖!E12)</f>
        <v>323</v>
      </c>
      <c r="F12" s="5">
        <f>SUM(琼湖!F12+胭脂湖!F12+新湾!F12+南嘴!F12+草尾!F12+阳罗洲!F12+四季红!F12+黄茅洲!F12+南大膳!F12+共华!F12+泗湖山!F12+茶盘洲!F12+南洞庭!F12+漉湖!F12)</f>
        <v>0</v>
      </c>
      <c r="G12" s="5">
        <f>SUM(琼湖!G12+胭脂湖!G12+新湾!G12+南嘴!G12+草尾!G12+阳罗洲!G12+四季红!G12+黄茅洲!G12+南大膳!G12+共华!G12+泗湖山!G12+茶盘洲!G12+南洞庭!G12+漉湖!G12)</f>
        <v>80</v>
      </c>
      <c r="H12" s="5">
        <f>SUM(琼湖!H12+胭脂湖!H12+新湾!H12+南嘴!H12+草尾!H12+阳罗洲!H12+四季红!H12+黄茅洲!H12+南大膳!H12+共华!H12+泗湖山!H12+茶盘洲!H12+南洞庭!H12+漉湖!H12)</f>
        <v>28</v>
      </c>
      <c r="I12" s="5">
        <f>SUM(琼湖!I12+胭脂湖!I12+新湾!I12+南嘴!I12+草尾!I12+阳罗洲!I12+四季红!I12+黄茅洲!I12+南大膳!I12+共华!I12+泗湖山!I12+茶盘洲!I12+南洞庭!I12+漉湖!I12)</f>
        <v>17</v>
      </c>
      <c r="J12" s="5">
        <f>SUM(琼湖!J12+胭脂湖!J12+新湾!J12+南嘴!J12+草尾!J12+阳罗洲!J12+四季红!J12+黄茅洲!J12+南大膳!J12+共华!J12+泗湖山!J12+茶盘洲!J12+南洞庭!J12+漉湖!J12)</f>
        <v>3541</v>
      </c>
      <c r="K12" s="5">
        <f>SUM(琼湖!K12+胭脂湖!K12+新湾!K12+南嘴!K12+草尾!K12+阳罗洲!K12+四季红!K12+黄茅洲!K12+南大膳!K12+共华!K12+泗湖山!K12+茶盘洲!K12+南洞庭!K12+漉湖!K12)</f>
        <v>9344</v>
      </c>
      <c r="L12" s="5">
        <f>SUM(琼湖!L12+胭脂湖!L12+新湾!L12+南嘴!L12+草尾!L12+阳罗洲!L12+四季红!L12+黄茅洲!L12+南大膳!L12+共华!L12+泗湖山!L12+茶盘洲!L12+南洞庭!L12+漉湖!L12)</f>
        <v>6</v>
      </c>
      <c r="M12" s="5">
        <f>SUM(琼湖!M12+胭脂湖!M12+新湾!M12+南嘴!M12+草尾!M12+阳罗洲!M12+四季红!M12+黄茅洲!M12+南大膳!M12+共华!M12+泗湖山!M12+茶盘洲!M12+南洞庭!M12+漉湖!M12)</f>
        <v>466</v>
      </c>
      <c r="N12" s="5">
        <f>SUM(琼湖!N12+胭脂湖!N12+新湾!N12+南嘴!N12+草尾!N12+阳罗洲!N12+四季红!N12+黄茅洲!N12+南大膳!N12+共华!N12+泗湖山!N12+茶盘洲!N12+南洞庭!N12+漉湖!N12)</f>
        <v>1109</v>
      </c>
      <c r="O12" s="18"/>
    </row>
    <row r="13" customHeight="1" spans="1:15">
      <c r="A13" s="5"/>
      <c r="B13" s="9" t="s">
        <v>25</v>
      </c>
      <c r="C13" s="5">
        <f>SUM(琼湖!C13+胭脂湖!C13+新湾!C13+南嘴!C13+草尾!C13+阳罗洲!C13+四季红!C13+黄茅洲!C13+南大膳!C13+共华!C13+泗湖山!C13+茶盘洲!C13+南洞庭!C13+漉湖!C13)</f>
        <v>0</v>
      </c>
      <c r="D13" s="5">
        <f>SUM(琼湖!D13+胭脂湖!D13+新湾!D13+南嘴!D13+草尾!D13+阳罗洲!D13+四季红!D13+黄茅洲!D13+南大膳!D13+共华!D13+泗湖山!D13+茶盘洲!D13+南洞庭!D13+漉湖!D13)</f>
        <v>0</v>
      </c>
      <c r="E13" s="5">
        <f>SUM(琼湖!E13+胭脂湖!E13+新湾!E13+南嘴!E13+草尾!E13+阳罗洲!E13+四季红!E13+黄茅洲!E13+南大膳!E13+共华!E13+泗湖山!E13+茶盘洲!E13+南洞庭!E13+漉湖!E13)</f>
        <v>0</v>
      </c>
      <c r="F13" s="5">
        <f>SUM(琼湖!F13+胭脂湖!F13+新湾!F13+南嘴!F13+草尾!F13+阳罗洲!F13+四季红!F13+黄茅洲!F13+南大膳!F13+共华!F13+泗湖山!F13+茶盘洲!F13+南洞庭!F13+漉湖!F13)</f>
        <v>0</v>
      </c>
      <c r="G13" s="5">
        <f>SUM(琼湖!G13+胭脂湖!G13+新湾!G13+南嘴!G13+草尾!G13+阳罗洲!G13+四季红!G13+黄茅洲!G13+南大膳!G13+共华!G13+泗湖山!G13+茶盘洲!G13+南洞庭!G13+漉湖!G13)</f>
        <v>0</v>
      </c>
      <c r="H13" s="5">
        <f>SUM(琼湖!H13+胭脂湖!H13+新湾!H13+南嘴!H13+草尾!H13+阳罗洲!H13+四季红!H13+黄茅洲!H13+南大膳!H13+共华!H13+泗湖山!H13+茶盘洲!H13+南洞庭!H13+漉湖!H13)</f>
        <v>0</v>
      </c>
      <c r="I13" s="5">
        <f>SUM(琼湖!I13+胭脂湖!I13+新湾!I13+南嘴!I13+草尾!I13+阳罗洲!I13+四季红!I13+黄茅洲!I13+南大膳!I13+共华!I13+泗湖山!I13+茶盘洲!I13+南洞庭!I13+漉湖!I13)</f>
        <v>0</v>
      </c>
      <c r="J13" s="5">
        <f>SUM(琼湖!J13+胭脂湖!J13+新湾!J13+南嘴!J13+草尾!J13+阳罗洲!J13+四季红!J13+黄茅洲!J13+南大膳!J13+共华!J13+泗湖山!J13+茶盘洲!J13+南洞庭!J13+漉湖!J13)</f>
        <v>0</v>
      </c>
      <c r="K13" s="5">
        <f>SUM(琼湖!K13+胭脂湖!K13+新湾!K13+南嘴!K13+草尾!K13+阳罗洲!K13+四季红!K13+黄茅洲!K13+南大膳!K13+共华!K13+泗湖山!K13+茶盘洲!K13+南洞庭!K13+漉湖!K13)</f>
        <v>0</v>
      </c>
      <c r="L13" s="5">
        <f>SUM(琼湖!L13+胭脂湖!L13+新湾!L13+南嘴!L13+草尾!L13+阳罗洲!L13+四季红!L13+黄茅洲!L13+南大膳!L13+共华!L13+泗湖山!L13+茶盘洲!L13+南洞庭!L13+漉湖!L13)</f>
        <v>0</v>
      </c>
      <c r="M13" s="5">
        <f>SUM(琼湖!M13+胭脂湖!M13+新湾!M13+南嘴!M13+草尾!M13+阳罗洲!M13+四季红!M13+黄茅洲!M13+南大膳!M13+共华!M13+泗湖山!M13+茶盘洲!M13+南洞庭!M13+漉湖!M13)</f>
        <v>0</v>
      </c>
      <c r="N13" s="5">
        <f>SUM(琼湖!N13+胭脂湖!N13+新湾!N13+南嘴!N13+草尾!N13+阳罗洲!N13+四季红!N13+黄茅洲!N13+南大膳!N13+共华!N13+泗湖山!N13+茶盘洲!N13+南洞庭!N13+漉湖!N13)</f>
        <v>0</v>
      </c>
      <c r="O13" s="18"/>
    </row>
    <row r="14" customHeight="1" spans="1:15">
      <c r="A14" s="11"/>
      <c r="B14" s="9" t="s">
        <v>26</v>
      </c>
      <c r="C14" s="5">
        <f>SUM(琼湖!C14+胭脂湖!C14+新湾!C14+南嘴!C14+草尾!C14+阳罗洲!C14+四季红!C14+黄茅洲!C14+南大膳!C14+共华!C14+泗湖山!C14+茶盘洲!C14+南洞庭!C14+漉湖!C14)</f>
        <v>0</v>
      </c>
      <c r="D14" s="5">
        <f>SUM(琼湖!D14+胭脂湖!D14+新湾!D14+南嘴!D14+草尾!D14+阳罗洲!D14+四季红!D14+黄茅洲!D14+南大膳!D14+共华!D14+泗湖山!D14+茶盘洲!D14+南洞庭!D14+漉湖!D14)</f>
        <v>0</v>
      </c>
      <c r="E14" s="5">
        <f>SUM(琼湖!E14+胭脂湖!E14+新湾!E14+南嘴!E14+草尾!E14+阳罗洲!E14+四季红!E14+黄茅洲!E14+南大膳!E14+共华!E14+泗湖山!E14+茶盘洲!E14+南洞庭!E14+漉湖!E14)</f>
        <v>0</v>
      </c>
      <c r="F14" s="5">
        <f>SUM(琼湖!F14+胭脂湖!F14+新湾!F14+南嘴!F14+草尾!F14+阳罗洲!F14+四季红!F14+黄茅洲!F14+南大膳!F14+共华!F14+泗湖山!F14+茶盘洲!F14+南洞庭!F14+漉湖!F14)</f>
        <v>0</v>
      </c>
      <c r="G14" s="5">
        <f>SUM(琼湖!G14+胭脂湖!G14+新湾!G14+南嘴!G14+草尾!G14+阳罗洲!G14+四季红!G14+黄茅洲!G14+南大膳!G14+共华!G14+泗湖山!G14+茶盘洲!G14+南洞庭!G14+漉湖!G14)</f>
        <v>0</v>
      </c>
      <c r="H14" s="5">
        <f>SUM(琼湖!H14+胭脂湖!H14+新湾!H14+南嘴!H14+草尾!H14+阳罗洲!H14+四季红!H14+黄茅洲!H14+南大膳!H14+共华!H14+泗湖山!H14+茶盘洲!H14+南洞庭!H14+漉湖!H14)</f>
        <v>0</v>
      </c>
      <c r="I14" s="5">
        <f>SUM(琼湖!I14+胭脂湖!I14+新湾!I14+南嘴!I14+草尾!I14+阳罗洲!I14+四季红!I14+黄茅洲!I14+南大膳!I14+共华!I14+泗湖山!I14+茶盘洲!I14+南洞庭!I14+漉湖!I14)</f>
        <v>0</v>
      </c>
      <c r="J14" s="5">
        <f>SUM(琼湖!J14+胭脂湖!J14+新湾!J14+南嘴!J14+草尾!J14+阳罗洲!J14+四季红!J14+黄茅洲!J14+南大膳!J14+共华!J14+泗湖山!J14+茶盘洲!J14+南洞庭!J14+漉湖!J14)</f>
        <v>0</v>
      </c>
      <c r="K14" s="5">
        <f>SUM(琼湖!K14+胭脂湖!K14+新湾!K14+南嘴!K14+草尾!K14+阳罗洲!K14+四季红!K14+黄茅洲!K14+南大膳!K14+共华!K14+泗湖山!K14+茶盘洲!K14+南洞庭!K14+漉湖!K14)</f>
        <v>0</v>
      </c>
      <c r="L14" s="5">
        <f>SUM(琼湖!L14+胭脂湖!L14+新湾!L14+南嘴!L14+草尾!L14+阳罗洲!L14+四季红!L14+黄茅洲!L14+南大膳!L14+共华!L14+泗湖山!L14+茶盘洲!L14+南洞庭!L14+漉湖!L14)</f>
        <v>0</v>
      </c>
      <c r="M14" s="5">
        <f>SUM(琼湖!M14+胭脂湖!M14+新湾!M14+南嘴!M14+草尾!M14+阳罗洲!M14+四季红!M14+黄茅洲!M14+南大膳!M14+共华!M14+泗湖山!M14+茶盘洲!M14+南洞庭!M14+漉湖!M14)</f>
        <v>0</v>
      </c>
      <c r="N14" s="5">
        <f>SUM(琼湖!N14+胭脂湖!N14+新湾!N14+南嘴!N14+草尾!N14+阳罗洲!N14+四季红!N14+黄茅洲!N14+南大膳!N14+共华!N14+泗湖山!N14+茶盘洲!N14+南洞庭!N14+漉湖!N14)</f>
        <v>0</v>
      </c>
      <c r="O14" s="18"/>
    </row>
    <row r="15" customHeight="1" spans="1:15">
      <c r="A15" s="11"/>
      <c r="B15" s="8" t="s">
        <v>27</v>
      </c>
      <c r="C15" s="7">
        <f>SUM(琼湖!C15+胭脂湖!C15+新湾!C15+南嘴!C15+草尾!C15+阳罗洲!C15+四季红!C15+黄茅洲!C15+南大膳!C15+共华!C15+泗湖山!C15+茶盘洲!C15+南洞庭!C15+漉湖!C15+行业部门!C15)</f>
        <v>0</v>
      </c>
      <c r="D15" s="7">
        <f>SUM(琼湖!D15+胭脂湖!D15+新湾!D15+南嘴!D15+草尾!D15+阳罗洲!D15+四季红!D15+黄茅洲!D15+南大膳!D15+共华!D15+泗湖山!D15+茶盘洲!D15+南洞庭!D15+漉湖!D15+行业部门!D15)</f>
        <v>0</v>
      </c>
      <c r="E15" s="7">
        <f>SUM(琼湖!E15+胭脂湖!E15+新湾!E15+南嘴!E15+草尾!E15+阳罗洲!E15+四季红!E15+黄茅洲!E15+南大膳!E15+共华!E15+泗湖山!E15+茶盘洲!E15+南洞庭!E15+漉湖!E15+行业部门!E15)</f>
        <v>0</v>
      </c>
      <c r="F15" s="7">
        <f>SUM(琼湖!F15+胭脂湖!F15+新湾!F15+南嘴!F15+草尾!F15+阳罗洲!F15+四季红!F15+黄茅洲!F15+南大膳!F15+共华!F15+泗湖山!F15+茶盘洲!F15+南洞庭!F15+漉湖!F15+行业部门!F15)</f>
        <v>0</v>
      </c>
      <c r="G15" s="7">
        <f>SUM(琼湖!G15+胭脂湖!G15+新湾!G15+南嘴!G15+草尾!G15+阳罗洲!G15+四季红!G15+黄茅洲!G15+南大膳!G15+共华!G15+泗湖山!G15+茶盘洲!G15+南洞庭!G15+漉湖!G15+行业部门!G15)</f>
        <v>0</v>
      </c>
      <c r="H15" s="7">
        <f>SUM(琼湖!H15+胭脂湖!H15+新湾!H15+南嘴!H15+草尾!H15+阳罗洲!H15+四季红!H15+黄茅洲!H15+南大膳!H15+共华!H15+泗湖山!H15+茶盘洲!H15+南洞庭!H15+漉湖!H15+行业部门!H15)</f>
        <v>0</v>
      </c>
      <c r="I15" s="7">
        <f>SUM(琼湖!I15+胭脂湖!I15+新湾!I15+南嘴!I15+草尾!I15+阳罗洲!I15+四季红!I15+黄茅洲!I15+南大膳!I15+共华!I15+泗湖山!I15+茶盘洲!I15+南洞庭!I15+漉湖!I15+行业部门!I15)</f>
        <v>0</v>
      </c>
      <c r="J15" s="7">
        <f>SUM(琼湖!J15+胭脂湖!J15+新湾!J15+南嘴!J15+草尾!J15+阳罗洲!J15+四季红!J15+黄茅洲!J15+南大膳!J15+共华!J15+泗湖山!J15+茶盘洲!J15+南洞庭!J15+漉湖!J15+行业部门!J15)</f>
        <v>0</v>
      </c>
      <c r="K15" s="7">
        <f>SUM(琼湖!K15+胭脂湖!K15+新湾!K15+南嘴!K15+草尾!K15+阳罗洲!K15+四季红!K15+黄茅洲!K15+南大膳!K15+共华!K15+泗湖山!K15+茶盘洲!K15+南洞庭!K15+漉湖!K15+行业部门!K15)</f>
        <v>0</v>
      </c>
      <c r="L15" s="7">
        <f>SUM(琼湖!L15+胭脂湖!L15+新湾!L15+南嘴!L15+草尾!L15+阳罗洲!L15+四季红!L15+黄茅洲!L15+南大膳!L15+共华!L15+泗湖山!L15+茶盘洲!L15+南洞庭!L15+漉湖!L15+行业部门!L15)</f>
        <v>0</v>
      </c>
      <c r="M15" s="7">
        <f>SUM(琼湖!M15+胭脂湖!M15+新湾!M15+南嘴!M15+草尾!M15+阳罗洲!M15+四季红!M15+黄茅洲!M15+南大膳!M15+共华!M15+泗湖山!M15+茶盘洲!M15+南洞庭!M15+漉湖!M15+行业部门!M15)</f>
        <v>0</v>
      </c>
      <c r="N15" s="7">
        <f>SUM(琼湖!N15+胭脂湖!N15+新湾!N15+南嘴!N15+草尾!N15+阳罗洲!N15+四季红!N15+黄茅洲!N15+南大膳!N15+共华!N15+泗湖山!N15+茶盘洲!N15+南洞庭!N15+漉湖!N15+行业部门!N15)</f>
        <v>0</v>
      </c>
      <c r="O15" s="18"/>
    </row>
    <row r="16" customHeight="1" spans="1:15">
      <c r="A16" s="11"/>
      <c r="B16" s="9" t="s">
        <v>28</v>
      </c>
      <c r="C16" s="5">
        <f>SUM(琼湖!C16+胭脂湖!C16+新湾!C16+南嘴!C16+草尾!C16+阳罗洲!C16+四季红!C16+黄茅洲!C16+南大膳!C16+共华!C16+泗湖山!C16+茶盘洲!C16+南洞庭!C16+漉湖!C16)</f>
        <v>0</v>
      </c>
      <c r="D16" s="5">
        <f>SUM(琼湖!D16+胭脂湖!D16+新湾!D16+南嘴!D16+草尾!D16+阳罗洲!D16+四季红!D16+黄茅洲!D16+南大膳!D16+共华!D16+泗湖山!D16+茶盘洲!D16+南洞庭!D16+漉湖!D16)</f>
        <v>0</v>
      </c>
      <c r="E16" s="5">
        <f>SUM(琼湖!E16+胭脂湖!E16+新湾!E16+南嘴!E16+草尾!E16+阳罗洲!E16+四季红!E16+黄茅洲!E16+南大膳!E16+共华!E16+泗湖山!E16+茶盘洲!E16+南洞庭!E16+漉湖!E16)</f>
        <v>0</v>
      </c>
      <c r="F16" s="5">
        <f>SUM(琼湖!F16+胭脂湖!F16+新湾!F16+南嘴!F16+草尾!F16+阳罗洲!F16+四季红!F16+黄茅洲!F16+南大膳!F16+共华!F16+泗湖山!F16+茶盘洲!F16+南洞庭!F16+漉湖!F16)</f>
        <v>0</v>
      </c>
      <c r="G16" s="5">
        <f>SUM(琼湖!G16+胭脂湖!G16+新湾!G16+南嘴!G16+草尾!G16+阳罗洲!G16+四季红!G16+黄茅洲!G16+南大膳!G16+共华!G16+泗湖山!G16+茶盘洲!G16+南洞庭!G16+漉湖!G16)</f>
        <v>0</v>
      </c>
      <c r="H16" s="5">
        <f>SUM(琼湖!H16+胭脂湖!H16+新湾!H16+南嘴!H16+草尾!H16+阳罗洲!H16+四季红!H16+黄茅洲!H16+南大膳!H16+共华!H16+泗湖山!H16+茶盘洲!H16+南洞庭!H16+漉湖!H16)</f>
        <v>0</v>
      </c>
      <c r="I16" s="5">
        <f>SUM(琼湖!I16+胭脂湖!I16+新湾!I16+南嘴!I16+草尾!I16+阳罗洲!I16+四季红!I16+黄茅洲!I16+南大膳!I16+共华!I16+泗湖山!I16+茶盘洲!I16+南洞庭!I16+漉湖!I16)</f>
        <v>0</v>
      </c>
      <c r="J16" s="5">
        <f>SUM(琼湖!J16+胭脂湖!J16+新湾!J16+南嘴!J16+草尾!J16+阳罗洲!J16+四季红!J16+黄茅洲!J16+南大膳!J16+共华!J16+泗湖山!J16+茶盘洲!J16+南洞庭!J16+漉湖!J16)</f>
        <v>0</v>
      </c>
      <c r="K16" s="5">
        <f>SUM(琼湖!K16+胭脂湖!K16+新湾!K16+南嘴!K16+草尾!K16+阳罗洲!K16+四季红!K16+黄茅洲!K16+南大膳!K16+共华!K16+泗湖山!K16+茶盘洲!K16+南洞庭!K16+漉湖!K16)</f>
        <v>0</v>
      </c>
      <c r="L16" s="5">
        <f>SUM(琼湖!L16+胭脂湖!L16+新湾!L16+南嘴!L16+草尾!L16+阳罗洲!L16+四季红!L16+黄茅洲!L16+南大膳!L16+共华!L16+泗湖山!L16+茶盘洲!L16+南洞庭!L16+漉湖!L16)</f>
        <v>0</v>
      </c>
      <c r="M16" s="5">
        <f>SUM(琼湖!M16+胭脂湖!M16+新湾!M16+南嘴!M16+草尾!M16+阳罗洲!M16+四季红!M16+黄茅洲!M16+南大膳!M16+共华!M16+泗湖山!M16+茶盘洲!M16+南洞庭!M16+漉湖!M16)</f>
        <v>0</v>
      </c>
      <c r="N16" s="5">
        <f>SUM(琼湖!N16+胭脂湖!N16+新湾!N16+南嘴!N16+草尾!N16+阳罗洲!N16+四季红!N16+黄茅洲!N16+南大膳!N16+共华!N16+泗湖山!N16+茶盘洲!N16+南洞庭!N16+漉湖!N16)</f>
        <v>0</v>
      </c>
      <c r="O16" s="18"/>
    </row>
    <row r="17" customHeight="1" spans="1:15">
      <c r="A17" s="11"/>
      <c r="B17" s="9" t="s">
        <v>29</v>
      </c>
      <c r="C17" s="5">
        <f>SUM(琼湖!C17+胭脂湖!C17+新湾!C17+南嘴!C17+草尾!C17+阳罗洲!C17+四季红!C17+黄茅洲!C17+南大膳!C17+共华!C17+泗湖山!C17+茶盘洲!C17+南洞庭!C17+漉湖!C17)</f>
        <v>0</v>
      </c>
      <c r="D17" s="5">
        <f>SUM(琼湖!D17+胭脂湖!D17+新湾!D17+南嘴!D17+草尾!D17+阳罗洲!D17+四季红!D17+黄茅洲!D17+南大膳!D17+共华!D17+泗湖山!D17+茶盘洲!D17+南洞庭!D17+漉湖!D17)</f>
        <v>0</v>
      </c>
      <c r="E17" s="5">
        <f>SUM(琼湖!E17+胭脂湖!E17+新湾!E17+南嘴!E17+草尾!E17+阳罗洲!E17+四季红!E17+黄茅洲!E17+南大膳!E17+共华!E17+泗湖山!E17+茶盘洲!E17+南洞庭!E17+漉湖!E17)</f>
        <v>0</v>
      </c>
      <c r="F17" s="5">
        <f>SUM(琼湖!F17+胭脂湖!F17+新湾!F17+南嘴!F17+草尾!F17+阳罗洲!F17+四季红!F17+黄茅洲!F17+南大膳!F17+共华!F17+泗湖山!F17+茶盘洲!F17+南洞庭!F17+漉湖!F17)</f>
        <v>0</v>
      </c>
      <c r="G17" s="5">
        <f>SUM(琼湖!G17+胭脂湖!G17+新湾!G17+南嘴!G17+草尾!G17+阳罗洲!G17+四季红!G17+黄茅洲!G17+南大膳!G17+共华!G17+泗湖山!G17+茶盘洲!G17+南洞庭!G17+漉湖!G17)</f>
        <v>0</v>
      </c>
      <c r="H17" s="5">
        <f>SUM(琼湖!H17+胭脂湖!H17+新湾!H17+南嘴!H17+草尾!H17+阳罗洲!H17+四季红!H17+黄茅洲!H17+南大膳!H17+共华!H17+泗湖山!H17+茶盘洲!H17+南洞庭!H17+漉湖!H17)</f>
        <v>0</v>
      </c>
      <c r="I17" s="5">
        <f>SUM(琼湖!I17+胭脂湖!I17+新湾!I17+南嘴!I17+草尾!I17+阳罗洲!I17+四季红!I17+黄茅洲!I17+南大膳!I17+共华!I17+泗湖山!I17+茶盘洲!I17+南洞庭!I17+漉湖!I17)</f>
        <v>0</v>
      </c>
      <c r="J17" s="5">
        <f>SUM(琼湖!J17+胭脂湖!J17+新湾!J17+南嘴!J17+草尾!J17+阳罗洲!J17+四季红!J17+黄茅洲!J17+南大膳!J17+共华!J17+泗湖山!J17+茶盘洲!J17+南洞庭!J17+漉湖!J17)</f>
        <v>0</v>
      </c>
      <c r="K17" s="5">
        <f>SUM(琼湖!K17+胭脂湖!K17+新湾!K17+南嘴!K17+草尾!K17+阳罗洲!K17+四季红!K17+黄茅洲!K17+南大膳!K17+共华!K17+泗湖山!K17+茶盘洲!K17+南洞庭!K17+漉湖!K17)</f>
        <v>0</v>
      </c>
      <c r="L17" s="5">
        <f>SUM(琼湖!L17+胭脂湖!L17+新湾!L17+南嘴!L17+草尾!L17+阳罗洲!L17+四季红!L17+黄茅洲!L17+南大膳!L17+共华!L17+泗湖山!L17+茶盘洲!L17+南洞庭!L17+漉湖!L17)</f>
        <v>0</v>
      </c>
      <c r="M17" s="5">
        <f>SUM(琼湖!M17+胭脂湖!M17+新湾!M17+南嘴!M17+草尾!M17+阳罗洲!M17+四季红!M17+黄茅洲!M17+南大膳!M17+共华!M17+泗湖山!M17+茶盘洲!M17+南洞庭!M17+漉湖!M17)</f>
        <v>0</v>
      </c>
      <c r="N17" s="5">
        <f>SUM(琼湖!N17+胭脂湖!N17+新湾!N17+南嘴!N17+草尾!N17+阳罗洲!N17+四季红!N17+黄茅洲!N17+南大膳!N17+共华!N17+泗湖山!N17+茶盘洲!N17+南洞庭!N17+漉湖!N17)</f>
        <v>0</v>
      </c>
      <c r="O17" s="18"/>
    </row>
    <row r="18" customHeight="1" spans="1:15">
      <c r="A18" s="11"/>
      <c r="B18" s="13" t="s">
        <v>30</v>
      </c>
      <c r="C18" s="5">
        <f>SUM(琼湖!C18+胭脂湖!C18+新湾!C18+南嘴!C18+草尾!C18+阳罗洲!C18+四季红!C18+黄茅洲!C18+南大膳!C18+共华!C18+泗湖山!C18+茶盘洲!C18+南洞庭!C18+漉湖!C18)</f>
        <v>0</v>
      </c>
      <c r="D18" s="5">
        <f>SUM(琼湖!D18+胭脂湖!D18+新湾!D18+南嘴!D18+草尾!D18+阳罗洲!D18+四季红!D18+黄茅洲!D18+南大膳!D18+共华!D18+泗湖山!D18+茶盘洲!D18+南洞庭!D18+漉湖!D18)</f>
        <v>0</v>
      </c>
      <c r="E18" s="5">
        <f>SUM(琼湖!E18+胭脂湖!E18+新湾!E18+南嘴!E18+草尾!E18+阳罗洲!E18+四季红!E18+黄茅洲!E18+南大膳!E18+共华!E18+泗湖山!E18+茶盘洲!E18+南洞庭!E18+漉湖!E18)</f>
        <v>0</v>
      </c>
      <c r="F18" s="5">
        <f>SUM(琼湖!F18+胭脂湖!F18+新湾!F18+南嘴!F18+草尾!F18+阳罗洲!F18+四季红!F18+黄茅洲!F18+南大膳!F18+共华!F18+泗湖山!F18+茶盘洲!F18+南洞庭!F18+漉湖!F18)</f>
        <v>0</v>
      </c>
      <c r="G18" s="5">
        <f>SUM(琼湖!G18+胭脂湖!G18+新湾!G18+南嘴!G18+草尾!G18+阳罗洲!G18+四季红!G18+黄茅洲!G18+南大膳!G18+共华!G18+泗湖山!G18+茶盘洲!G18+南洞庭!G18+漉湖!G18)</f>
        <v>0</v>
      </c>
      <c r="H18" s="5">
        <f>SUM(琼湖!H18+胭脂湖!H18+新湾!H18+南嘴!H18+草尾!H18+阳罗洲!H18+四季红!H18+黄茅洲!H18+南大膳!H18+共华!H18+泗湖山!H18+茶盘洲!H18+南洞庭!H18+漉湖!H18)</f>
        <v>0</v>
      </c>
      <c r="I18" s="5">
        <f>SUM(琼湖!I18+胭脂湖!I18+新湾!I18+南嘴!I18+草尾!I18+阳罗洲!I18+四季红!I18+黄茅洲!I18+南大膳!I18+共华!I18+泗湖山!I18+茶盘洲!I18+南洞庭!I18+漉湖!I18)</f>
        <v>0</v>
      </c>
      <c r="J18" s="5">
        <f>SUM(琼湖!J18+胭脂湖!J18+新湾!J18+南嘴!J18+草尾!J18+阳罗洲!J18+四季红!J18+黄茅洲!J18+南大膳!J18+共华!J18+泗湖山!J18+茶盘洲!J18+南洞庭!J18+漉湖!J18)</f>
        <v>0</v>
      </c>
      <c r="K18" s="5">
        <f>SUM(琼湖!K18+胭脂湖!K18+新湾!K18+南嘴!K18+草尾!K18+阳罗洲!K18+四季红!K18+黄茅洲!K18+南大膳!K18+共华!K18+泗湖山!K18+茶盘洲!K18+南洞庭!K18+漉湖!K18)</f>
        <v>0</v>
      </c>
      <c r="L18" s="5">
        <f>SUM(琼湖!L18+胭脂湖!L18+新湾!L18+南嘴!L18+草尾!L18+阳罗洲!L18+四季红!L18+黄茅洲!L18+南大膳!L18+共华!L18+泗湖山!L18+茶盘洲!L18+南洞庭!L18+漉湖!L18)</f>
        <v>0</v>
      </c>
      <c r="M18" s="5">
        <f>SUM(琼湖!M18+胭脂湖!M18+新湾!M18+南嘴!M18+草尾!M18+阳罗洲!M18+四季红!M18+黄茅洲!M18+南大膳!M18+共华!M18+泗湖山!M18+茶盘洲!M18+南洞庭!M18+漉湖!M18)</f>
        <v>0</v>
      </c>
      <c r="N18" s="5">
        <f>SUM(琼湖!N18+胭脂湖!N18+新湾!N18+南嘴!N18+草尾!N18+阳罗洲!N18+四季红!N18+黄茅洲!N18+南大膳!N18+共华!N18+泗湖山!N18+茶盘洲!N18+南洞庭!N18+漉湖!N18)</f>
        <v>0</v>
      </c>
      <c r="O18" s="18"/>
    </row>
    <row r="19" customHeight="1" spans="1:15">
      <c r="A19" s="11"/>
      <c r="B19" s="13" t="s">
        <v>31</v>
      </c>
      <c r="C19" s="5">
        <f>SUM(琼湖!C19+胭脂湖!C19+新湾!C19+南嘴!C19+草尾!C19+阳罗洲!C19+四季红!C19+黄茅洲!C19+南大膳!C19+共华!C19+泗湖山!C19+茶盘洲!C19+南洞庭!C19+漉湖!C19)</f>
        <v>0</v>
      </c>
      <c r="D19" s="5">
        <f>SUM(琼湖!D19+胭脂湖!D19+新湾!D19+南嘴!D19+草尾!D19+阳罗洲!D19+四季红!D19+黄茅洲!D19+南大膳!D19+共华!D19+泗湖山!D19+茶盘洲!D19+南洞庭!D19+漉湖!D19)</f>
        <v>0</v>
      </c>
      <c r="E19" s="5">
        <f>SUM(琼湖!E19+胭脂湖!E19+新湾!E19+南嘴!E19+草尾!E19+阳罗洲!E19+四季红!E19+黄茅洲!E19+南大膳!E19+共华!E19+泗湖山!E19+茶盘洲!E19+南洞庭!E19+漉湖!E19)</f>
        <v>0</v>
      </c>
      <c r="F19" s="5">
        <f>SUM(琼湖!F19+胭脂湖!F19+新湾!F19+南嘴!F19+草尾!F19+阳罗洲!F19+四季红!F19+黄茅洲!F19+南大膳!F19+共华!F19+泗湖山!F19+茶盘洲!F19+南洞庭!F19+漉湖!F19)</f>
        <v>0</v>
      </c>
      <c r="G19" s="5">
        <f>SUM(琼湖!G19+胭脂湖!G19+新湾!G19+南嘴!G19+草尾!G19+阳罗洲!G19+四季红!G19+黄茅洲!G19+南大膳!G19+共华!G19+泗湖山!G19+茶盘洲!G19+南洞庭!G19+漉湖!G19)</f>
        <v>0</v>
      </c>
      <c r="H19" s="5">
        <f>SUM(琼湖!H19+胭脂湖!H19+新湾!H19+南嘴!H19+草尾!H19+阳罗洲!H19+四季红!H19+黄茅洲!H19+南大膳!H19+共华!H19+泗湖山!H19+茶盘洲!H19+南洞庭!H19+漉湖!H19)</f>
        <v>0</v>
      </c>
      <c r="I19" s="5">
        <f>SUM(琼湖!I19+胭脂湖!I19+新湾!I19+南嘴!I19+草尾!I19+阳罗洲!I19+四季红!I19+黄茅洲!I19+南大膳!I19+共华!I19+泗湖山!I19+茶盘洲!I19+南洞庭!I19+漉湖!I19)</f>
        <v>0</v>
      </c>
      <c r="J19" s="5">
        <f>SUM(琼湖!J19+胭脂湖!J19+新湾!J19+南嘴!J19+草尾!J19+阳罗洲!J19+四季红!J19+黄茅洲!J19+南大膳!J19+共华!J19+泗湖山!J19+茶盘洲!J19+南洞庭!J19+漉湖!J19)</f>
        <v>0</v>
      </c>
      <c r="K19" s="5">
        <f>SUM(琼湖!K19+胭脂湖!K19+新湾!K19+南嘴!K19+草尾!K19+阳罗洲!K19+四季红!K19+黄茅洲!K19+南大膳!K19+共华!K19+泗湖山!K19+茶盘洲!K19+南洞庭!K19+漉湖!K19)</f>
        <v>0</v>
      </c>
      <c r="L19" s="5">
        <f>SUM(琼湖!L19+胭脂湖!L19+新湾!L19+南嘴!L19+草尾!L19+阳罗洲!L19+四季红!L19+黄茅洲!L19+南大膳!L19+共华!L19+泗湖山!L19+茶盘洲!L19+南洞庭!L19+漉湖!L19)</f>
        <v>0</v>
      </c>
      <c r="M19" s="5">
        <f>SUM(琼湖!M19+胭脂湖!M19+新湾!M19+南嘴!M19+草尾!M19+阳罗洲!M19+四季红!M19+黄茅洲!M19+南大膳!M19+共华!M19+泗湖山!M19+茶盘洲!M19+南洞庭!M19+漉湖!M19)</f>
        <v>0</v>
      </c>
      <c r="N19" s="5">
        <f>SUM(琼湖!N19+胭脂湖!N19+新湾!N19+南嘴!N19+草尾!N19+阳罗洲!N19+四季红!N19+黄茅洲!N19+南大膳!N19+共华!N19+泗湖山!N19+茶盘洲!N19+南洞庭!N19+漉湖!N19)</f>
        <v>0</v>
      </c>
      <c r="O19" s="18"/>
    </row>
    <row r="20" customHeight="1" spans="1:15">
      <c r="A20" s="11"/>
      <c r="B20" s="13" t="s">
        <v>32</v>
      </c>
      <c r="C20" s="5">
        <f>SUM(琼湖!C20+胭脂湖!C20+新湾!C20+南嘴!C20+草尾!C20+阳罗洲!C20+四季红!C20+黄茅洲!C20+南大膳!C20+共华!C20+泗湖山!C20+茶盘洲!C20+南洞庭!C20+漉湖!C20)</f>
        <v>0</v>
      </c>
      <c r="D20" s="5">
        <f>SUM(琼湖!D20+胭脂湖!D20+新湾!D20+南嘴!D20+草尾!D20+阳罗洲!D20+四季红!D20+黄茅洲!D20+南大膳!D20+共华!D20+泗湖山!D20+茶盘洲!D20+南洞庭!D20+漉湖!D20)</f>
        <v>0</v>
      </c>
      <c r="E20" s="5">
        <f>SUM(琼湖!E20+胭脂湖!E20+新湾!E20+南嘴!E20+草尾!E20+阳罗洲!E20+四季红!E20+黄茅洲!E20+南大膳!E20+共华!E20+泗湖山!E20+茶盘洲!E20+南洞庭!E20+漉湖!E20)</f>
        <v>0</v>
      </c>
      <c r="F20" s="5">
        <f>SUM(琼湖!F20+胭脂湖!F20+新湾!F20+南嘴!F20+草尾!F20+阳罗洲!F20+四季红!F20+黄茅洲!F20+南大膳!F20+共华!F20+泗湖山!F20+茶盘洲!F20+南洞庭!F20+漉湖!F20)</f>
        <v>0</v>
      </c>
      <c r="G20" s="5">
        <f>SUM(琼湖!G20+胭脂湖!G20+新湾!G20+南嘴!G20+草尾!G20+阳罗洲!G20+四季红!G20+黄茅洲!G20+南大膳!G20+共华!G20+泗湖山!G20+茶盘洲!G20+南洞庭!G20+漉湖!G20)</f>
        <v>0</v>
      </c>
      <c r="H20" s="5">
        <f>SUM(琼湖!H20+胭脂湖!H20+新湾!H20+南嘴!H20+草尾!H20+阳罗洲!H20+四季红!H20+黄茅洲!H20+南大膳!H20+共华!H20+泗湖山!H20+茶盘洲!H20+南洞庭!H20+漉湖!H20)</f>
        <v>0</v>
      </c>
      <c r="I20" s="5">
        <f>SUM(琼湖!I20+胭脂湖!I20+新湾!I20+南嘴!I20+草尾!I20+阳罗洲!I20+四季红!I20+黄茅洲!I20+南大膳!I20+共华!I20+泗湖山!I20+茶盘洲!I20+南洞庭!I20+漉湖!I20)</f>
        <v>0</v>
      </c>
      <c r="J20" s="5">
        <f>SUM(琼湖!J20+胭脂湖!J20+新湾!J20+南嘴!J20+草尾!J20+阳罗洲!J20+四季红!J20+黄茅洲!J20+南大膳!J20+共华!J20+泗湖山!J20+茶盘洲!J20+南洞庭!J20+漉湖!J20)</f>
        <v>0</v>
      </c>
      <c r="K20" s="5">
        <f>SUM(琼湖!K20+胭脂湖!K20+新湾!K20+南嘴!K20+草尾!K20+阳罗洲!K20+四季红!K20+黄茅洲!K20+南大膳!K20+共华!K20+泗湖山!K20+茶盘洲!K20+南洞庭!K20+漉湖!K20)</f>
        <v>0</v>
      </c>
      <c r="L20" s="5">
        <f>SUM(琼湖!L20+胭脂湖!L20+新湾!L20+南嘴!L20+草尾!L20+阳罗洲!L20+四季红!L20+黄茅洲!L20+南大膳!L20+共华!L20+泗湖山!L20+茶盘洲!L20+南洞庭!L20+漉湖!L20)</f>
        <v>0</v>
      </c>
      <c r="M20" s="5">
        <f>SUM(琼湖!M20+胭脂湖!M20+新湾!M20+南嘴!M20+草尾!M20+阳罗洲!M20+四季红!M20+黄茅洲!M20+南大膳!M20+共华!M20+泗湖山!M20+茶盘洲!M20+南洞庭!M20+漉湖!M20)</f>
        <v>0</v>
      </c>
      <c r="N20" s="5">
        <f>SUM(琼湖!N20+胭脂湖!N20+新湾!N20+南嘴!N20+草尾!N20+阳罗洲!N20+四季红!N20+黄茅洲!N20+南大膳!N20+共华!N20+泗湖山!N20+茶盘洲!N20+南洞庭!N20+漉湖!N20)</f>
        <v>0</v>
      </c>
      <c r="O20" s="18"/>
    </row>
    <row r="21" customHeight="1" spans="1:15">
      <c r="A21" s="11"/>
      <c r="B21" s="8" t="s">
        <v>33</v>
      </c>
      <c r="C21" s="7">
        <f>SUM(琼湖!C21+胭脂湖!C21+新湾!C21+南嘴!C21+草尾!C21+阳罗洲!C21+四季红!C21+黄茅洲!C21+南大膳!C21+共华!C21+泗湖山!C21+茶盘洲!C21+南洞庭!C21+漉湖!C21+行业部门!C21)</f>
        <v>134</v>
      </c>
      <c r="D21" s="7">
        <f>SUM(琼湖!D21+胭脂湖!D21+新湾!D21+南嘴!D21+草尾!D21+阳罗洲!D21+四季红!D21+黄茅洲!D21+南大膳!D21+共华!D21+泗湖山!D21+茶盘洲!D21+南洞庭!D21+漉湖!D21+行业部门!D21)</f>
        <v>5130.31</v>
      </c>
      <c r="E21" s="7">
        <f>SUM(琼湖!E21+胭脂湖!E21+新湾!E21+南嘴!E21+草尾!E21+阳罗洲!E21+四季红!E21+黄茅洲!E21+南大膳!E21+共华!E21+泗湖山!E21+茶盘洲!E21+南洞庭!E21+漉湖!E21+行业部门!E21)</f>
        <v>4357.79</v>
      </c>
      <c r="F21" s="7">
        <f>SUM(琼湖!F21+胭脂湖!F21+新湾!F21+南嘴!F21+草尾!F21+阳罗洲!F21+四季红!F21+黄茅洲!F21+南大膳!F21+共华!F21+泗湖山!F21+茶盘洲!F21+南洞庭!F21+漉湖!F21+行业部门!F21)</f>
        <v>8</v>
      </c>
      <c r="G21" s="7">
        <f>SUM(琼湖!G21+胭脂湖!G21+新湾!G21+南嘴!G21+草尾!G21+阳罗洲!G21+四季红!G21+黄茅洲!G21+南大膳!G21+共华!G21+泗湖山!G21+茶盘洲!G21+南洞庭!G21+漉湖!G21+行业部门!G21)</f>
        <v>2</v>
      </c>
      <c r="H21" s="7">
        <f>SUM(琼湖!H21+胭脂湖!H21+新湾!H21+南嘴!H21+草尾!H21+阳罗洲!H21+四季红!H21+黄茅洲!H21+南大膳!H21+共华!H21+泗湖山!H21+茶盘洲!H21+南洞庭!H21+漉湖!H21+行业部门!H21)</f>
        <v>762.52</v>
      </c>
      <c r="I21" s="7">
        <f>SUM(琼湖!I21+胭脂湖!I21+新湾!I21+南嘴!I21+草尾!I21+阳罗洲!I21+四季红!I21+黄茅洲!I21+南大膳!I21+共华!I21+泗湖山!I21+茶盘洲!I21+南洞庭!I21+漉湖!I21+行业部门!I21)</f>
        <v>432</v>
      </c>
      <c r="J21" s="7">
        <f>SUM(琼湖!J21+胭脂湖!J21+新湾!J21+南嘴!J21+草尾!J21+阳罗洲!J21+四季红!J21+黄茅洲!J21+南大膳!J21+共华!J21+泗湖山!J21+茶盘洲!J21+南洞庭!J21+漉湖!J21+行业部门!J21)</f>
        <v>207649</v>
      </c>
      <c r="K21" s="7">
        <f>SUM(琼湖!K21+胭脂湖!K21+新湾!K21+南嘴!K21+草尾!K21+阳罗洲!K21+四季红!K21+黄茅洲!K21+南大膳!K21+共华!K21+泗湖山!K21+茶盘洲!K21+南洞庭!K21+漉湖!K21+行业部门!K21)</f>
        <v>646270</v>
      </c>
      <c r="L21" s="7">
        <f>SUM(琼湖!L21+胭脂湖!L21+新湾!L21+南嘴!L21+草尾!L21+阳罗洲!L21+四季红!L21+黄茅洲!L21+南大膳!L21+共华!L21+泗湖山!L21+茶盘洲!L21+南洞庭!L21+漉湖!L21+行业部门!L21)</f>
        <v>85</v>
      </c>
      <c r="M21" s="7">
        <f>SUM(琼湖!M21+胭脂湖!M21+新湾!M21+南嘴!M21+草尾!M21+阳罗洲!M21+四季红!M21+黄茅洲!M21+南大膳!M21+共华!M21+泗湖山!M21+茶盘洲!M21+南洞庭!M21+漉湖!M21+行业部门!M21)</f>
        <v>19506</v>
      </c>
      <c r="N21" s="7">
        <f>SUM(琼湖!N21+胭脂湖!N21+新湾!N21+南嘴!N21+草尾!N21+阳罗洲!N21+四季红!N21+黄茅洲!N21+南大膳!N21+共华!N21+泗湖山!N21+茶盘洲!N21+南洞庭!N21+漉湖!N21+行业部门!N21)</f>
        <v>47342</v>
      </c>
      <c r="O21" s="18"/>
    </row>
    <row r="22" customHeight="1" spans="1:15">
      <c r="A22" s="14"/>
      <c r="B22" s="13" t="s">
        <v>34</v>
      </c>
      <c r="C22" s="5">
        <f>SUM(琼湖!C22+胭脂湖!C22+新湾!C22+南嘴!C22+草尾!C22+阳罗洲!C22+四季红!C22+黄茅洲!C22+南大膳!C22+共华!C22+泗湖山!C22+茶盘洲!C22+南洞庭!C22+漉湖!C22)</f>
        <v>85</v>
      </c>
      <c r="D22" s="5">
        <f>SUM(琼湖!D22+胭脂湖!D22+新湾!D22+南嘴!D22+草尾!D22+阳罗洲!D22+四季红!D22+黄茅洲!D22+南大膳!D22+共华!D22+泗湖山!D22+茶盘洲!D22+南洞庭!D22+漉湖!D22)</f>
        <v>1186</v>
      </c>
      <c r="E22" s="5">
        <f>SUM(琼湖!E22+胭脂湖!E22+新湾!E22+南嘴!E22+草尾!E22+阳罗洲!E22+四季红!E22+黄茅洲!E22+南大膳!E22+共华!E22+泗湖山!E22+茶盘洲!E22+南洞庭!E22+漉湖!E22)</f>
        <v>1170</v>
      </c>
      <c r="F22" s="5">
        <f>SUM(琼湖!F22+胭脂湖!F22+新湾!F22+南嘴!F22+草尾!F22+阳罗洲!F22+四季红!F22+黄茅洲!F22+南大膳!F22+共华!F22+泗湖山!F22+茶盘洲!F22+南洞庭!F22+漉湖!F22)</f>
        <v>8</v>
      </c>
      <c r="G22" s="5">
        <f>SUM(琼湖!G22+胭脂湖!G22+新湾!G22+南嘴!G22+草尾!G22+阳罗洲!G22+四季红!G22+黄茅洲!G22+南大膳!G22+共华!G22+泗湖山!G22+茶盘洲!G22+南洞庭!G22+漉湖!G22)</f>
        <v>2</v>
      </c>
      <c r="H22" s="5">
        <f>SUM(琼湖!H22+胭脂湖!H22+新湾!H22+南嘴!H22+草尾!H22+阳罗洲!H22+四季红!H22+黄茅洲!H22+南大膳!H22+共华!H22+泗湖山!H22+茶盘洲!H22+南洞庭!H22+漉湖!H22)</f>
        <v>6</v>
      </c>
      <c r="I22" s="5">
        <f>SUM(琼湖!I22+胭脂湖!I22+新湾!I22+南嘴!I22+草尾!I22+阳罗洲!I22+四季红!I22+黄茅洲!I22+南大膳!I22+共华!I22+泗湖山!I22+茶盘洲!I22+南洞庭!I22+漉湖!I22)</f>
        <v>87</v>
      </c>
      <c r="J22" s="5">
        <f>SUM(琼湖!J22+胭脂湖!J22+新湾!J22+南嘴!J22+草尾!J22+阳罗洲!J22+四季红!J22+黄茅洲!J22+南大膳!J22+共华!J22+泗湖山!J22+茶盘洲!J22+南洞庭!J22+漉湖!J22)</f>
        <v>16853</v>
      </c>
      <c r="K22" s="5">
        <f>SUM(琼湖!K22+胭脂湖!K22+新湾!K22+南嘴!K22+草尾!K22+阳罗洲!K22+四季红!K22+黄茅洲!K22+南大膳!K22+共华!K22+泗湖山!K22+茶盘洲!K22+南洞庭!K22+漉湖!K22)</f>
        <v>53685</v>
      </c>
      <c r="L22" s="5">
        <f>SUM(琼湖!L22+胭脂湖!L22+新湾!L22+南嘴!L22+草尾!L22+阳罗洲!L22+四季红!L22+黄茅洲!L22+南大膳!L22+共华!L22+泗湖山!L22+茶盘洲!L22+南洞庭!L22+漉湖!L22)</f>
        <v>40</v>
      </c>
      <c r="M22" s="5">
        <f>SUM(琼湖!M22+胭脂湖!M22+新湾!M22+南嘴!M22+草尾!M22+阳罗洲!M22+四季红!M22+黄茅洲!M22+南大膳!M22+共华!M22+泗湖山!M22+茶盘洲!M22+南洞庭!M22+漉湖!M22)</f>
        <v>2026</v>
      </c>
      <c r="N22" s="5">
        <f>SUM(琼湖!N22+胭脂湖!N22+新湾!N22+南嘴!N22+草尾!N22+阳罗洲!N22+四季红!N22+黄茅洲!N22+南大膳!N22+共华!N22+泗湖山!N22+茶盘洲!N22+南洞庭!N22+漉湖!N22)</f>
        <v>5403</v>
      </c>
      <c r="O22" s="14"/>
    </row>
    <row r="23" customHeight="1" spans="1:15">
      <c r="A23" s="14"/>
      <c r="B23" s="13" t="s">
        <v>35</v>
      </c>
      <c r="C23" s="5">
        <f>SUM(琼湖!C23+胭脂湖!C23+新湾!C23+南嘴!C23+草尾!C23+阳罗洲!C23+四季红!C23+黄茅洲!C23+南大膳!C23+共华!C23+泗湖山!C23+茶盘洲!C23+南洞庭!C23+漉湖!C23)</f>
        <v>14</v>
      </c>
      <c r="D23" s="5">
        <f>SUM(琼湖!D23+胭脂湖!D23+新湾!D23+南嘴!D23+草尾!D23+阳罗洲!D23+四季红!D23+黄茅洲!D23+南大膳!D23+共华!D23+泗湖山!D23+茶盘洲!D23+南洞庭!D23+漉湖!D23)</f>
        <v>223</v>
      </c>
      <c r="E23" s="5">
        <f>SUM(琼湖!E23+胭脂湖!E23+新湾!E23+南嘴!E23+草尾!E23+阳罗洲!E23+四季红!E23+黄茅洲!E23+南大膳!E23+共华!E23+泗湖山!E23+茶盘洲!E23+南洞庭!E23+漉湖!E23)</f>
        <v>223</v>
      </c>
      <c r="F23" s="5">
        <f>SUM(琼湖!F23+胭脂湖!F23+新湾!F23+南嘴!F23+草尾!F23+阳罗洲!F23+四季红!F23+黄茅洲!F23+南大膳!F23+共华!F23+泗湖山!F23+茶盘洲!F23+南洞庭!F23+漉湖!F23)</f>
        <v>0</v>
      </c>
      <c r="G23" s="5">
        <f>SUM(琼湖!G23+胭脂湖!G23+新湾!G23+南嘴!G23+草尾!G23+阳罗洲!G23+四季红!G23+黄茅洲!G23+南大膳!G23+共华!G23+泗湖山!G23+茶盘洲!G23+南洞庭!G23+漉湖!G23)</f>
        <v>0</v>
      </c>
      <c r="H23" s="5">
        <f>SUM(琼湖!H23+胭脂湖!H23+新湾!H23+南嘴!H23+草尾!H23+阳罗洲!H23+四季红!H23+黄茅洲!H23+南大膳!H23+共华!H23+泗湖山!H23+茶盘洲!H23+南洞庭!H23+漉湖!H23)</f>
        <v>0</v>
      </c>
      <c r="I23" s="5">
        <f>SUM(琼湖!I23+胭脂湖!I23+新湾!I23+南嘴!I23+草尾!I23+阳罗洲!I23+四季红!I23+黄茅洲!I23+南大膳!I23+共华!I23+泗湖山!I23+茶盘洲!I23+南洞庭!I23+漉湖!I23)</f>
        <v>12</v>
      </c>
      <c r="J23" s="5">
        <f>SUM(琼湖!J23+胭脂湖!J23+新湾!J23+南嘴!J23+草尾!J23+阳罗洲!J23+四季红!J23+黄茅洲!J23+南大膳!J23+共华!J23+泗湖山!J23+茶盘洲!J23+南洞庭!J23+漉湖!J23)</f>
        <v>3880</v>
      </c>
      <c r="K23" s="5">
        <f>SUM(琼湖!K23+胭脂湖!K23+新湾!K23+南嘴!K23+草尾!K23+阳罗洲!K23+四季红!K23+黄茅洲!K23+南大膳!K23+共华!K23+泗湖山!K23+茶盘洲!K23+南洞庭!K23+漉湖!K23)</f>
        <v>11779</v>
      </c>
      <c r="L23" s="5">
        <f>SUM(琼湖!L23+胭脂湖!L23+新湾!L23+南嘴!L23+草尾!L23+阳罗洲!L23+四季红!L23+黄茅洲!L23+南大膳!L23+共华!L23+泗湖山!L23+茶盘洲!L23+南洞庭!L23+漉湖!L23)</f>
        <v>6</v>
      </c>
      <c r="M23" s="5">
        <f>SUM(琼湖!M23+胭脂湖!M23+新湾!M23+南嘴!M23+草尾!M23+阳罗洲!M23+四季红!M23+黄茅洲!M23+南大膳!M23+共华!M23+泗湖山!M23+茶盘洲!M23+南洞庭!M23+漉湖!M23)</f>
        <v>252</v>
      </c>
      <c r="N23" s="5">
        <f>SUM(琼湖!N23+胭脂湖!N23+新湾!N23+南嘴!N23+草尾!N23+阳罗洲!N23+四季红!N23+黄茅洲!N23+南大膳!N23+共华!N23+泗湖山!N23+茶盘洲!N23+南洞庭!N23+漉湖!N23)</f>
        <v>658</v>
      </c>
      <c r="O23" s="14"/>
    </row>
    <row r="24" customHeight="1" spans="1:15">
      <c r="A24" s="14"/>
      <c r="B24" s="13" t="s">
        <v>36</v>
      </c>
      <c r="C24" s="5">
        <f>SUM(琼湖!C24+胭脂湖!C24+新湾!C24+南嘴!C24+草尾!C24+阳罗洲!C24+四季红!C24+黄茅洲!C24+南大膳!C24+共华!C24+泗湖山!C24+茶盘洲!C24+南洞庭!C24+漉湖!C24)</f>
        <v>1</v>
      </c>
      <c r="D24" s="5">
        <f>SUM(琼湖!D24+胭脂湖!D24+新湾!D24+南嘴!D24+草尾!D24+阳罗洲!D24+四季红!D24+黄茅洲!D24+南大膳!D24+共华!D24+泗湖山!D24+茶盘洲!D24+南洞庭!D24+漉湖!D24)</f>
        <v>85</v>
      </c>
      <c r="E24" s="5">
        <f>SUM(琼湖!E24+胭脂湖!E24+新湾!E24+南嘴!E24+草尾!E24+阳罗洲!E24+四季红!E24+黄茅洲!E24+南大膳!E24+共华!E24+泗湖山!E24+茶盘洲!E24+南洞庭!E24+漉湖!E24)</f>
        <v>85</v>
      </c>
      <c r="F24" s="5">
        <f>SUM(琼湖!F24+胭脂湖!F24+新湾!F24+南嘴!F24+草尾!F24+阳罗洲!F24+四季红!F24+黄茅洲!F24+南大膳!F24+共华!F24+泗湖山!F24+茶盘洲!F24+南洞庭!F24+漉湖!F24)</f>
        <v>0</v>
      </c>
      <c r="G24" s="5">
        <f>SUM(琼湖!G24+胭脂湖!G24+新湾!G24+南嘴!G24+草尾!G24+阳罗洲!G24+四季红!G24+黄茅洲!G24+南大膳!G24+共华!G24+泗湖山!G24+茶盘洲!G24+南洞庭!G24+漉湖!G24)</f>
        <v>0</v>
      </c>
      <c r="H24" s="5">
        <f>SUM(琼湖!H24+胭脂湖!H24+新湾!H24+南嘴!H24+草尾!H24+阳罗洲!H24+四季红!H24+黄茅洲!H24+南大膳!H24+共华!H24+泗湖山!H24+茶盘洲!H24+南洞庭!H24+漉湖!H24)</f>
        <v>0</v>
      </c>
      <c r="I24" s="5">
        <f>SUM(琼湖!I24+胭脂湖!I24+新湾!I24+南嘴!I24+草尾!I24+阳罗洲!I24+四季红!I24+黄茅洲!I24+南大膳!I24+共华!I24+泗湖山!I24+茶盘洲!I24+南洞庭!I24+漉湖!I24)</f>
        <v>1</v>
      </c>
      <c r="J24" s="5">
        <f>SUM(琼湖!J24+胭脂湖!J24+新湾!J24+南嘴!J24+草尾!J24+阳罗洲!J24+四季红!J24+黄茅洲!J24+南大膳!J24+共华!J24+泗湖山!J24+茶盘洲!J24+南洞庭!J24+漉湖!J24)</f>
        <v>1488</v>
      </c>
      <c r="K24" s="5">
        <f>SUM(琼湖!K24+胭脂湖!K24+新湾!K24+南嘴!K24+草尾!K24+阳罗洲!K24+四季红!K24+黄茅洲!K24+南大膳!K24+共华!K24+泗湖山!K24+茶盘洲!K24+南洞庭!K24+漉湖!K24)</f>
        <v>4247</v>
      </c>
      <c r="L24" s="5">
        <f>SUM(琼湖!L24+胭脂湖!L24+新湾!L24+南嘴!L24+草尾!L24+阳罗洲!L24+四季红!L24+黄茅洲!L24+南大膳!L24+共华!L24+泗湖山!L24+茶盘洲!L24+南洞庭!L24+漉湖!L24)</f>
        <v>1</v>
      </c>
      <c r="M24" s="5">
        <f>SUM(琼湖!M24+胭脂湖!M24+新湾!M24+南嘴!M24+草尾!M24+阳罗洲!M24+四季红!M24+黄茅洲!M24+南大膳!M24+共华!M24+泗湖山!M24+茶盘洲!M24+南洞庭!M24+漉湖!M24)</f>
        <v>118</v>
      </c>
      <c r="N24" s="5">
        <f>SUM(琼湖!N24+胭脂湖!N24+新湾!N24+南嘴!N24+草尾!N24+阳罗洲!N24+四季红!N24+黄茅洲!N24+南大膳!N24+共华!N24+泗湖山!N24+茶盘洲!N24+南洞庭!N24+漉湖!N24)</f>
        <v>281</v>
      </c>
      <c r="O24" s="14"/>
    </row>
    <row r="25" customHeight="1" spans="1:15">
      <c r="A25" s="14"/>
      <c r="B25" s="8" t="s">
        <v>37</v>
      </c>
      <c r="C25" s="7">
        <f>SUM(琼湖!C25+胭脂湖!C25+新湾!C25+南嘴!C25+草尾!C25+阳罗洲!C25+四季红!C25+黄茅洲!C25+南大膳!C25+共华!C25+泗湖山!C25+茶盘洲!C25+南洞庭!C25+漉湖!C25+行业部门!C25)</f>
        <v>1</v>
      </c>
      <c r="D25" s="7">
        <f>SUM(琼湖!D25+胭脂湖!D25+新湾!D25+南嘴!D25+草尾!D25+阳罗洲!D25+四季红!D25+黄茅洲!D25+南大膳!D25+共华!D25+泗湖山!D25+茶盘洲!D25+南洞庭!D25+漉湖!D25+行业部门!D25)</f>
        <v>21</v>
      </c>
      <c r="E25" s="7">
        <f>SUM(琼湖!E25+胭脂湖!E25+新湾!E25+南嘴!E25+草尾!E25+阳罗洲!E25+四季红!E25+黄茅洲!E25+南大膳!E25+共华!E25+泗湖山!E25+茶盘洲!E25+南洞庭!E25+漉湖!E25+行业部门!E25)</f>
        <v>21</v>
      </c>
      <c r="F25" s="7">
        <f>SUM(琼湖!F25+胭脂湖!F25+新湾!F25+南嘴!F25+草尾!F25+阳罗洲!F25+四季红!F25+黄茅洲!F25+南大膳!F25+共华!F25+泗湖山!F25+茶盘洲!F25+南洞庭!F25+漉湖!F25+行业部门!F25)</f>
        <v>0</v>
      </c>
      <c r="G25" s="7">
        <f>SUM(琼湖!G25+胭脂湖!G25+新湾!G25+南嘴!G25+草尾!G25+阳罗洲!G25+四季红!G25+黄茅洲!G25+南大膳!G25+共华!G25+泗湖山!G25+茶盘洲!G25+南洞庭!G25+漉湖!G25+行业部门!G25)</f>
        <v>0</v>
      </c>
      <c r="H25" s="7">
        <f>SUM(琼湖!H25+胭脂湖!H25+新湾!H25+南嘴!H25+草尾!H25+阳罗洲!H25+四季红!H25+黄茅洲!H25+南大膳!H25+共华!H25+泗湖山!H25+茶盘洲!H25+南洞庭!H25+漉湖!H25+行业部门!H25)</f>
        <v>0</v>
      </c>
      <c r="I25" s="7">
        <f>SUM(琼湖!I25+胭脂湖!I25+新湾!I25+南嘴!I25+草尾!I25+阳罗洲!I25+四季红!I25+黄茅洲!I25+南大膳!I25+共华!I25+泗湖山!I25+茶盘洲!I25+南洞庭!I25+漉湖!I25+行业部门!I25)</f>
        <v>3</v>
      </c>
      <c r="J25" s="7">
        <f>SUM(琼湖!J25+胭脂湖!J25+新湾!J25+南嘴!J25+草尾!J25+阳罗洲!J25+四季红!J25+黄茅洲!J25+南大膳!J25+共华!J25+泗湖山!J25+茶盘洲!J25+南洞庭!J25+漉湖!J25+行业部门!J25)</f>
        <v>186</v>
      </c>
      <c r="K25" s="7">
        <f>SUM(琼湖!K25+胭脂湖!K25+新湾!K25+南嘴!K25+草尾!K25+阳罗洲!K25+四季红!K25+黄茅洲!K25+南大膳!K25+共华!K25+泗湖山!K25+茶盘洲!K25+南洞庭!K25+漉湖!K25+行业部门!K25)</f>
        <v>561</v>
      </c>
      <c r="L25" s="7">
        <f>SUM(琼湖!L25+胭脂湖!L25+新湾!L25+南嘴!L25+草尾!L25+阳罗洲!L25+四季红!L25+黄茅洲!L25+南大膳!L25+共华!L25+泗湖山!L25+茶盘洲!L25+南洞庭!L25+漉湖!L25+行业部门!L25)</f>
        <v>0</v>
      </c>
      <c r="M25" s="7">
        <f>SUM(琼湖!M25+胭脂湖!M25+新湾!M25+南嘴!M25+草尾!M25+阳罗洲!M25+四季红!M25+黄茅洲!M25+南大膳!M25+共华!M25+泗湖山!M25+茶盘洲!M25+南洞庭!M25+漉湖!M25+行业部门!M25)</f>
        <v>186</v>
      </c>
      <c r="N25" s="7">
        <f>SUM(琼湖!N25+胭脂湖!N25+新湾!N25+南嘴!N25+草尾!N25+阳罗洲!N25+四季红!N25+黄茅洲!N25+南大膳!N25+共华!N25+泗湖山!N25+茶盘洲!N25+南洞庭!N25+漉湖!N25+行业部门!N25)</f>
        <v>561</v>
      </c>
      <c r="O25" s="14"/>
    </row>
    <row r="26" customHeight="1" spans="1:15">
      <c r="A26" s="14"/>
      <c r="B26" s="8" t="s">
        <v>38</v>
      </c>
      <c r="C26" s="7">
        <f>SUM(琼湖!C26+胭脂湖!C26+新湾!C26+南嘴!C26+草尾!C26+阳罗洲!C26+四季红!C26+黄茅洲!C26+南大膳!C26+共华!C26+泗湖山!C26+茶盘洲!C26+南洞庭!C26+漉湖!C26+行业部门!C26)</f>
        <v>0</v>
      </c>
      <c r="D26" s="7">
        <f>SUM(琼湖!D26+胭脂湖!D26+新湾!D26+南嘴!D26+草尾!D26+阳罗洲!D26+四季红!D26+黄茅洲!D26+南大膳!D26+共华!D26+泗湖山!D26+茶盘洲!D26+南洞庭!D26+漉湖!D26+行业部门!D26)</f>
        <v>0</v>
      </c>
      <c r="E26" s="7">
        <f>SUM(琼湖!E26+胭脂湖!E26+新湾!E26+南嘴!E26+草尾!E26+阳罗洲!E26+四季红!E26+黄茅洲!E26+南大膳!E26+共华!E26+泗湖山!E26+茶盘洲!E26+南洞庭!E26+漉湖!E26+行业部门!E26)</f>
        <v>0</v>
      </c>
      <c r="F26" s="7">
        <f>SUM(琼湖!F26+胭脂湖!F26+新湾!F26+南嘴!F26+草尾!F26+阳罗洲!F26+四季红!F26+黄茅洲!F26+南大膳!F26+共华!F26+泗湖山!F26+茶盘洲!F26+南洞庭!F26+漉湖!F26+行业部门!F26)</f>
        <v>0</v>
      </c>
      <c r="G26" s="7">
        <f>SUM(琼湖!G26+胭脂湖!G26+新湾!G26+南嘴!G26+草尾!G26+阳罗洲!G26+四季红!G26+黄茅洲!G26+南大膳!G26+共华!G26+泗湖山!G26+茶盘洲!G26+南洞庭!G26+漉湖!G26+行业部门!G26)</f>
        <v>0</v>
      </c>
      <c r="H26" s="7">
        <f>SUM(琼湖!H26+胭脂湖!H26+新湾!H26+南嘴!H26+草尾!H26+阳罗洲!H26+四季红!H26+黄茅洲!H26+南大膳!H26+共华!H26+泗湖山!H26+茶盘洲!H26+南洞庭!H26+漉湖!H26+行业部门!H26)</f>
        <v>0</v>
      </c>
      <c r="I26" s="7">
        <f>SUM(琼湖!I26+胭脂湖!I26+新湾!I26+南嘴!I26+草尾!I26+阳罗洲!I26+四季红!I26+黄茅洲!I26+南大膳!I26+共华!I26+泗湖山!I26+茶盘洲!I26+南洞庭!I26+漉湖!I26+行业部门!I26)</f>
        <v>0</v>
      </c>
      <c r="J26" s="7">
        <f>SUM(琼湖!J26+胭脂湖!J26+新湾!J26+南嘴!J26+草尾!J26+阳罗洲!J26+四季红!J26+黄茅洲!J26+南大膳!J26+共华!J26+泗湖山!J26+茶盘洲!J26+南洞庭!J26+漉湖!J26+行业部门!J26)</f>
        <v>0</v>
      </c>
      <c r="K26" s="7">
        <f>SUM(琼湖!K26+胭脂湖!K26+新湾!K26+南嘴!K26+草尾!K26+阳罗洲!K26+四季红!K26+黄茅洲!K26+南大膳!K26+共华!K26+泗湖山!K26+茶盘洲!K26+南洞庭!K26+漉湖!K26+行业部门!K26)</f>
        <v>0</v>
      </c>
      <c r="L26" s="7">
        <f>SUM(琼湖!L26+胭脂湖!L26+新湾!L26+南嘴!L26+草尾!L26+阳罗洲!L26+四季红!L26+黄茅洲!L26+南大膳!L26+共华!L26+泗湖山!L26+茶盘洲!L26+南洞庭!L26+漉湖!L26+行业部门!L26)</f>
        <v>0</v>
      </c>
      <c r="M26" s="7">
        <f>SUM(琼湖!M26+胭脂湖!M26+新湾!M26+南嘴!M26+草尾!M26+阳罗洲!M26+四季红!M26+黄茅洲!M26+南大膳!M26+共华!M26+泗湖山!M26+茶盘洲!M26+南洞庭!M26+漉湖!M26+行业部门!M26)</f>
        <v>0</v>
      </c>
      <c r="N26" s="7">
        <f>SUM(琼湖!N26+胭脂湖!N26+新湾!N26+南嘴!N26+草尾!N26+阳罗洲!N26+四季红!N26+黄茅洲!N26+南大膳!N26+共华!N26+泗湖山!N26+茶盘洲!N26+南洞庭!N26+漉湖!N26+行业部门!N26)</f>
        <v>0</v>
      </c>
      <c r="O26" s="14"/>
    </row>
    <row r="27" customHeight="1" spans="1:15">
      <c r="A27" s="14"/>
      <c r="B27" s="13" t="s">
        <v>39</v>
      </c>
      <c r="C27" s="5">
        <f>SUM(琼湖!C27+胭脂湖!C27+新湾!C27+南嘴!C27+草尾!C27+阳罗洲!C27+四季红!C27+黄茅洲!C27+南大膳!C27+共华!C27+泗湖山!C27+茶盘洲!C27+南洞庭!C27+漉湖!C27)</f>
        <v>0</v>
      </c>
      <c r="D27" s="5">
        <f>SUM(琼湖!D27+胭脂湖!D27+新湾!D27+南嘴!D27+草尾!D27+阳罗洲!D27+四季红!D27+黄茅洲!D27+南大膳!D27+共华!D27+泗湖山!D27+茶盘洲!D27+南洞庭!D27+漉湖!D27)</f>
        <v>0</v>
      </c>
      <c r="E27" s="5">
        <f>SUM(琼湖!E27+胭脂湖!E27+新湾!E27+南嘴!E27+草尾!E27+阳罗洲!E27+四季红!E27+黄茅洲!E27+南大膳!E27+共华!E27+泗湖山!E27+茶盘洲!E27+南洞庭!E27+漉湖!E27)</f>
        <v>0</v>
      </c>
      <c r="F27" s="5">
        <f>SUM(琼湖!F27+胭脂湖!F27+新湾!F27+南嘴!F27+草尾!F27+阳罗洲!F27+四季红!F27+黄茅洲!F27+南大膳!F27+共华!F27+泗湖山!F27+茶盘洲!F27+南洞庭!F27+漉湖!F27)</f>
        <v>0</v>
      </c>
      <c r="G27" s="5">
        <f>SUM(琼湖!G27+胭脂湖!G27+新湾!G27+南嘴!G27+草尾!G27+阳罗洲!G27+四季红!G27+黄茅洲!G27+南大膳!G27+共华!G27+泗湖山!G27+茶盘洲!G27+南洞庭!G27+漉湖!G27)</f>
        <v>0</v>
      </c>
      <c r="H27" s="5">
        <f>SUM(琼湖!H27+胭脂湖!H27+新湾!H27+南嘴!H27+草尾!H27+阳罗洲!H27+四季红!H27+黄茅洲!H27+南大膳!H27+共华!H27+泗湖山!H27+茶盘洲!H27+南洞庭!H27+漉湖!H27)</f>
        <v>0</v>
      </c>
      <c r="I27" s="5">
        <f>SUM(琼湖!I27+胭脂湖!I27+新湾!I27+南嘴!I27+草尾!I27+阳罗洲!I27+四季红!I27+黄茅洲!I27+南大膳!I27+共华!I27+泗湖山!I27+茶盘洲!I27+南洞庭!I27+漉湖!I27)</f>
        <v>0</v>
      </c>
      <c r="J27" s="5">
        <f>SUM(琼湖!J27+胭脂湖!J27+新湾!J27+南嘴!J27+草尾!J27+阳罗洲!J27+四季红!J27+黄茅洲!J27+南大膳!J27+共华!J27+泗湖山!J27+茶盘洲!J27+南洞庭!J27+漉湖!J27)</f>
        <v>0</v>
      </c>
      <c r="K27" s="5">
        <f>SUM(琼湖!K27+胭脂湖!K27+新湾!K27+南嘴!K27+草尾!K27+阳罗洲!K27+四季红!K27+黄茅洲!K27+南大膳!K27+共华!K27+泗湖山!K27+茶盘洲!K27+南洞庭!K27+漉湖!K27)</f>
        <v>0</v>
      </c>
      <c r="L27" s="5">
        <f>SUM(琼湖!L27+胭脂湖!L27+新湾!L27+南嘴!L27+草尾!L27+阳罗洲!L27+四季红!L27+黄茅洲!L27+南大膳!L27+共华!L27+泗湖山!L27+茶盘洲!L27+南洞庭!L27+漉湖!L27)</f>
        <v>0</v>
      </c>
      <c r="M27" s="5">
        <f>SUM(琼湖!M27+胭脂湖!M27+新湾!M27+南嘴!M27+草尾!M27+阳罗洲!M27+四季红!M27+黄茅洲!M27+南大膳!M27+共华!M27+泗湖山!M27+茶盘洲!M27+南洞庭!M27+漉湖!M27)</f>
        <v>0</v>
      </c>
      <c r="N27" s="5">
        <f>SUM(琼湖!N27+胭脂湖!N27+新湾!N27+南嘴!N27+草尾!N27+阳罗洲!N27+四季红!N27+黄茅洲!N27+南大膳!N27+共华!N27+泗湖山!N27+茶盘洲!N27+南洞庭!N27+漉湖!N27)</f>
        <v>0</v>
      </c>
      <c r="O27" s="14"/>
    </row>
    <row r="28" customHeight="1" spans="1:15">
      <c r="A28" s="14"/>
      <c r="B28" s="13" t="s">
        <v>40</v>
      </c>
      <c r="C28" s="5">
        <f>SUM(琼湖!C28+胭脂湖!C28+新湾!C28+南嘴!C28+草尾!C28+阳罗洲!C28+四季红!C28+黄茅洲!C28+南大膳!C28+共华!C28+泗湖山!C28+茶盘洲!C28+南洞庭!C28+漉湖!C28)</f>
        <v>0</v>
      </c>
      <c r="D28" s="5">
        <f>SUM(琼湖!D28+胭脂湖!D28+新湾!D28+南嘴!D28+草尾!D28+阳罗洲!D28+四季红!D28+黄茅洲!D28+南大膳!D28+共华!D28+泗湖山!D28+茶盘洲!D28+南洞庭!D28+漉湖!D28)</f>
        <v>0</v>
      </c>
      <c r="E28" s="5">
        <f>SUM(琼湖!E28+胭脂湖!E28+新湾!E28+南嘴!E28+草尾!E28+阳罗洲!E28+四季红!E28+黄茅洲!E28+南大膳!E28+共华!E28+泗湖山!E28+茶盘洲!E28+南洞庭!E28+漉湖!E28)</f>
        <v>0</v>
      </c>
      <c r="F28" s="5">
        <f>SUM(琼湖!F28+胭脂湖!F28+新湾!F28+南嘴!F28+草尾!F28+阳罗洲!F28+四季红!F28+黄茅洲!F28+南大膳!F28+共华!F28+泗湖山!F28+茶盘洲!F28+南洞庭!F28+漉湖!F28)</f>
        <v>0</v>
      </c>
      <c r="G28" s="5">
        <f>SUM(琼湖!G28+胭脂湖!G28+新湾!G28+南嘴!G28+草尾!G28+阳罗洲!G28+四季红!G28+黄茅洲!G28+南大膳!G28+共华!G28+泗湖山!G28+茶盘洲!G28+南洞庭!G28+漉湖!G28)</f>
        <v>0</v>
      </c>
      <c r="H28" s="5">
        <f>SUM(琼湖!H28+胭脂湖!H28+新湾!H28+南嘴!H28+草尾!H28+阳罗洲!H28+四季红!H28+黄茅洲!H28+南大膳!H28+共华!H28+泗湖山!H28+茶盘洲!H28+南洞庭!H28+漉湖!H28)</f>
        <v>0</v>
      </c>
      <c r="I28" s="5">
        <f>SUM(琼湖!I28+胭脂湖!I28+新湾!I28+南嘴!I28+草尾!I28+阳罗洲!I28+四季红!I28+黄茅洲!I28+南大膳!I28+共华!I28+泗湖山!I28+茶盘洲!I28+南洞庭!I28+漉湖!I28)</f>
        <v>0</v>
      </c>
      <c r="J28" s="5">
        <f>SUM(琼湖!J28+胭脂湖!J28+新湾!J28+南嘴!J28+草尾!J28+阳罗洲!J28+四季红!J28+黄茅洲!J28+南大膳!J28+共华!J28+泗湖山!J28+茶盘洲!J28+南洞庭!J28+漉湖!J28)</f>
        <v>0</v>
      </c>
      <c r="K28" s="5">
        <f>SUM(琼湖!K28+胭脂湖!K28+新湾!K28+南嘴!K28+草尾!K28+阳罗洲!K28+四季红!K28+黄茅洲!K28+南大膳!K28+共华!K28+泗湖山!K28+茶盘洲!K28+南洞庭!K28+漉湖!K28)</f>
        <v>0</v>
      </c>
      <c r="L28" s="5">
        <f>SUM(琼湖!L28+胭脂湖!L28+新湾!L28+南嘴!L28+草尾!L28+阳罗洲!L28+四季红!L28+黄茅洲!L28+南大膳!L28+共华!L28+泗湖山!L28+茶盘洲!L28+南洞庭!L28+漉湖!L28)</f>
        <v>0</v>
      </c>
      <c r="M28" s="5">
        <f>SUM(琼湖!M28+胭脂湖!M28+新湾!M28+南嘴!M28+草尾!M28+阳罗洲!M28+四季红!M28+黄茅洲!M28+南大膳!M28+共华!M28+泗湖山!M28+茶盘洲!M28+南洞庭!M28+漉湖!M28)</f>
        <v>0</v>
      </c>
      <c r="N28" s="5">
        <f>SUM(琼湖!N28+胭脂湖!N28+新湾!N28+南嘴!N28+草尾!N28+阳罗洲!N28+四季红!N28+黄茅洲!N28+南大膳!N28+共华!N28+泗湖山!N28+茶盘洲!N28+南洞庭!N28+漉湖!N28)</f>
        <v>0</v>
      </c>
      <c r="O28" s="14"/>
    </row>
    <row r="29" customHeight="1" spans="1:15">
      <c r="A29" s="14"/>
      <c r="B29" s="13" t="s">
        <v>41</v>
      </c>
      <c r="C29" s="5">
        <f>SUM(琼湖!C29+胭脂湖!C29+新湾!C29+南嘴!C29+草尾!C29+阳罗洲!C29+四季红!C29+黄茅洲!C29+南大膳!C29+共华!C29+泗湖山!C29+茶盘洲!C29+南洞庭!C29+漉湖!C29)</f>
        <v>0</v>
      </c>
      <c r="D29" s="5">
        <f>SUM(琼湖!D29+胭脂湖!D29+新湾!D29+南嘴!D29+草尾!D29+阳罗洲!D29+四季红!D29+黄茅洲!D29+南大膳!D29+共华!D29+泗湖山!D29+茶盘洲!D29+南洞庭!D29+漉湖!D29)</f>
        <v>0</v>
      </c>
      <c r="E29" s="5">
        <f>SUM(琼湖!E29+胭脂湖!E29+新湾!E29+南嘴!E29+草尾!E29+阳罗洲!E29+四季红!E29+黄茅洲!E29+南大膳!E29+共华!E29+泗湖山!E29+茶盘洲!E29+南洞庭!E29+漉湖!E29)</f>
        <v>0</v>
      </c>
      <c r="F29" s="5">
        <f>SUM(琼湖!F29+胭脂湖!F29+新湾!F29+南嘴!F29+草尾!F29+阳罗洲!F29+四季红!F29+黄茅洲!F29+南大膳!F29+共华!F29+泗湖山!F29+茶盘洲!F29+南洞庭!F29+漉湖!F29)</f>
        <v>0</v>
      </c>
      <c r="G29" s="5">
        <f>SUM(琼湖!G29+胭脂湖!G29+新湾!G29+南嘴!G29+草尾!G29+阳罗洲!G29+四季红!G29+黄茅洲!G29+南大膳!G29+共华!G29+泗湖山!G29+茶盘洲!G29+南洞庭!G29+漉湖!G29)</f>
        <v>0</v>
      </c>
      <c r="H29" s="5">
        <f>SUM(琼湖!H29+胭脂湖!H29+新湾!H29+南嘴!H29+草尾!H29+阳罗洲!H29+四季红!H29+黄茅洲!H29+南大膳!H29+共华!H29+泗湖山!H29+茶盘洲!H29+南洞庭!H29+漉湖!H29)</f>
        <v>0</v>
      </c>
      <c r="I29" s="5">
        <f>SUM(琼湖!I29+胭脂湖!I29+新湾!I29+南嘴!I29+草尾!I29+阳罗洲!I29+四季红!I29+黄茅洲!I29+南大膳!I29+共华!I29+泗湖山!I29+茶盘洲!I29+南洞庭!I29+漉湖!I29)</f>
        <v>0</v>
      </c>
      <c r="J29" s="5">
        <f>SUM(琼湖!J29+胭脂湖!J29+新湾!J29+南嘴!J29+草尾!J29+阳罗洲!J29+四季红!J29+黄茅洲!J29+南大膳!J29+共华!J29+泗湖山!J29+茶盘洲!J29+南洞庭!J29+漉湖!J29)</f>
        <v>0</v>
      </c>
      <c r="K29" s="5">
        <f>SUM(琼湖!K29+胭脂湖!K29+新湾!K29+南嘴!K29+草尾!K29+阳罗洲!K29+四季红!K29+黄茅洲!K29+南大膳!K29+共华!K29+泗湖山!K29+茶盘洲!K29+南洞庭!K29+漉湖!K29)</f>
        <v>0</v>
      </c>
      <c r="L29" s="5">
        <f>SUM(琼湖!L29+胭脂湖!L29+新湾!L29+南嘴!L29+草尾!L29+阳罗洲!L29+四季红!L29+黄茅洲!L29+南大膳!L29+共华!L29+泗湖山!L29+茶盘洲!L29+南洞庭!L29+漉湖!L29)</f>
        <v>0</v>
      </c>
      <c r="M29" s="5">
        <f>SUM(琼湖!M29+胭脂湖!M29+新湾!M29+南嘴!M29+草尾!M29+阳罗洲!M29+四季红!M29+黄茅洲!M29+南大膳!M29+共华!M29+泗湖山!M29+茶盘洲!M29+南洞庭!M29+漉湖!M29)</f>
        <v>0</v>
      </c>
      <c r="N29" s="5">
        <f>SUM(琼湖!N29+胭脂湖!N29+新湾!N29+南嘴!N29+草尾!N29+阳罗洲!N29+四季红!N29+黄茅洲!N29+南大膳!N29+共华!N29+泗湖山!N29+茶盘洲!N29+南洞庭!N29+漉湖!N29)</f>
        <v>0</v>
      </c>
      <c r="O29" s="14"/>
    </row>
    <row r="30" customHeight="1" spans="1:15">
      <c r="A30" s="14"/>
      <c r="B30" s="13" t="s">
        <v>42</v>
      </c>
      <c r="C30" s="5">
        <f>SUM(琼湖!C30+胭脂湖!C30+新湾!C30+南嘴!C30+草尾!C30+阳罗洲!C30+四季红!C30+黄茅洲!C30+南大膳!C30+共华!C30+泗湖山!C30+茶盘洲!C30+南洞庭!C30+漉湖!C30)</f>
        <v>0</v>
      </c>
      <c r="D30" s="5">
        <f>SUM(琼湖!D30+胭脂湖!D30+新湾!D30+南嘴!D30+草尾!D30+阳罗洲!D30+四季红!D30+黄茅洲!D30+南大膳!D30+共华!D30+泗湖山!D30+茶盘洲!D30+南洞庭!D30+漉湖!D30)</f>
        <v>0</v>
      </c>
      <c r="E30" s="5">
        <f>SUM(琼湖!E30+胭脂湖!E30+新湾!E30+南嘴!E30+草尾!E30+阳罗洲!E30+四季红!E30+黄茅洲!E30+南大膳!E30+共华!E30+泗湖山!E30+茶盘洲!E30+南洞庭!E30+漉湖!E30)</f>
        <v>0</v>
      </c>
      <c r="F30" s="5">
        <f>SUM(琼湖!F30+胭脂湖!F30+新湾!F30+南嘴!F30+草尾!F30+阳罗洲!F30+四季红!F30+黄茅洲!F30+南大膳!F30+共华!F30+泗湖山!F30+茶盘洲!F30+南洞庭!F30+漉湖!F30)</f>
        <v>0</v>
      </c>
      <c r="G30" s="5">
        <f>SUM(琼湖!G30+胭脂湖!G30+新湾!G30+南嘴!G30+草尾!G30+阳罗洲!G30+四季红!G30+黄茅洲!G30+南大膳!G30+共华!G30+泗湖山!G30+茶盘洲!G30+南洞庭!G30+漉湖!G30)</f>
        <v>0</v>
      </c>
      <c r="H30" s="5">
        <f>SUM(琼湖!H30+胭脂湖!H30+新湾!H30+南嘴!H30+草尾!H30+阳罗洲!H30+四季红!H30+黄茅洲!H30+南大膳!H30+共华!H30+泗湖山!H30+茶盘洲!H30+南洞庭!H30+漉湖!H30)</f>
        <v>0</v>
      </c>
      <c r="I30" s="5">
        <f>SUM(琼湖!I30+胭脂湖!I30+新湾!I30+南嘴!I30+草尾!I30+阳罗洲!I30+四季红!I30+黄茅洲!I30+南大膳!I30+共华!I30+泗湖山!I30+茶盘洲!I30+南洞庭!I30+漉湖!I30)</f>
        <v>0</v>
      </c>
      <c r="J30" s="5">
        <f>SUM(琼湖!J30+胭脂湖!J30+新湾!J30+南嘴!J30+草尾!J30+阳罗洲!J30+四季红!J30+黄茅洲!J30+南大膳!J30+共华!J30+泗湖山!J30+茶盘洲!J30+南洞庭!J30+漉湖!J30)</f>
        <v>0</v>
      </c>
      <c r="K30" s="5">
        <f>SUM(琼湖!K30+胭脂湖!K30+新湾!K30+南嘴!K30+草尾!K30+阳罗洲!K30+四季红!K30+黄茅洲!K30+南大膳!K30+共华!K30+泗湖山!K30+茶盘洲!K30+南洞庭!K30+漉湖!K30)</f>
        <v>0</v>
      </c>
      <c r="L30" s="5">
        <f>SUM(琼湖!L30+胭脂湖!L30+新湾!L30+南嘴!L30+草尾!L30+阳罗洲!L30+四季红!L30+黄茅洲!L30+南大膳!L30+共华!L30+泗湖山!L30+茶盘洲!L30+南洞庭!L30+漉湖!L30)</f>
        <v>0</v>
      </c>
      <c r="M30" s="5">
        <f>SUM(琼湖!M30+胭脂湖!M30+新湾!M30+南嘴!M30+草尾!M30+阳罗洲!M30+四季红!M30+黄茅洲!M30+南大膳!M30+共华!M30+泗湖山!M30+茶盘洲!M30+南洞庭!M30+漉湖!M30)</f>
        <v>0</v>
      </c>
      <c r="N30" s="5">
        <f>SUM(琼湖!N30+胭脂湖!N30+新湾!N30+南嘴!N30+草尾!N30+阳罗洲!N30+四季红!N30+黄茅洲!N30+南大膳!N30+共华!N30+泗湖山!N30+茶盘洲!N30+南洞庭!N30+漉湖!N30)</f>
        <v>0</v>
      </c>
      <c r="O30" s="14"/>
    </row>
    <row r="31" customHeight="1" spans="1:15">
      <c r="A31" s="14"/>
      <c r="B31" s="8" t="s">
        <v>43</v>
      </c>
      <c r="C31" s="7">
        <f>SUM(琼湖!C31+胭脂湖!C31+新湾!C31+南嘴!C31+草尾!C31+阳罗洲!C31+四季红!C31+黄茅洲!C31+南大膳!C31+共华!C31+泗湖山!C31+茶盘洲!C31+南洞庭!C31+漉湖!C31+行业部门!C31)</f>
        <v>0</v>
      </c>
      <c r="D31" s="7">
        <f>SUM(琼湖!D31+胭脂湖!D31+新湾!D31+南嘴!D31+草尾!D31+阳罗洲!D31+四季红!D31+黄茅洲!D31+南大膳!D31+共华!D31+泗湖山!D31+茶盘洲!D31+南洞庭!D31+漉湖!D31+行业部门!D31)</f>
        <v>0</v>
      </c>
      <c r="E31" s="7">
        <f>SUM(琼湖!E31+胭脂湖!E31+新湾!E31+南嘴!E31+草尾!E31+阳罗洲!E31+四季红!E31+黄茅洲!E31+南大膳!E31+共华!E31+泗湖山!E31+茶盘洲!E31+南洞庭!E31+漉湖!E31+行业部门!E31)</f>
        <v>0</v>
      </c>
      <c r="F31" s="7">
        <f>SUM(琼湖!F31+胭脂湖!F31+新湾!F31+南嘴!F31+草尾!F31+阳罗洲!F31+四季红!F31+黄茅洲!F31+南大膳!F31+共华!F31+泗湖山!F31+茶盘洲!F31+南洞庭!F31+漉湖!F31+行业部门!F31)</f>
        <v>0</v>
      </c>
      <c r="G31" s="7">
        <f>SUM(琼湖!G31+胭脂湖!G31+新湾!G31+南嘴!G31+草尾!G31+阳罗洲!G31+四季红!G31+黄茅洲!G31+南大膳!G31+共华!G31+泗湖山!G31+茶盘洲!G31+南洞庭!G31+漉湖!G31+行业部门!G31)</f>
        <v>0</v>
      </c>
      <c r="H31" s="7">
        <f>SUM(琼湖!H31+胭脂湖!H31+新湾!H31+南嘴!H31+草尾!H31+阳罗洲!H31+四季红!H31+黄茅洲!H31+南大膳!H31+共华!H31+泗湖山!H31+茶盘洲!H31+南洞庭!H31+漉湖!H31+行业部门!H31)</f>
        <v>0</v>
      </c>
      <c r="I31" s="7">
        <f>SUM(琼湖!I31+胭脂湖!I31+新湾!I31+南嘴!I31+草尾!I31+阳罗洲!I31+四季红!I31+黄茅洲!I31+南大膳!I31+共华!I31+泗湖山!I31+茶盘洲!I31+南洞庭!I31+漉湖!I31+行业部门!I31)</f>
        <v>0</v>
      </c>
      <c r="J31" s="7">
        <f>SUM(琼湖!J31+胭脂湖!J31+新湾!J31+南嘴!J31+草尾!J31+阳罗洲!J31+四季红!J31+黄茅洲!J31+南大膳!J31+共华!J31+泗湖山!J31+茶盘洲!J31+南洞庭!J31+漉湖!J31+行业部门!J31)</f>
        <v>0</v>
      </c>
      <c r="K31" s="7">
        <f>SUM(琼湖!K31+胭脂湖!K31+新湾!K31+南嘴!K31+草尾!K31+阳罗洲!K31+四季红!K31+黄茅洲!K31+南大膳!K31+共华!K31+泗湖山!K31+茶盘洲!K31+南洞庭!K31+漉湖!K31+行业部门!K31)</f>
        <v>0</v>
      </c>
      <c r="L31" s="7">
        <f>SUM(琼湖!L31+胭脂湖!L31+新湾!L31+南嘴!L31+草尾!L31+阳罗洲!L31+四季红!L31+黄茅洲!L31+南大膳!L31+共华!L31+泗湖山!L31+茶盘洲!L31+南洞庭!L31+漉湖!L31+行业部门!L31)</f>
        <v>0</v>
      </c>
      <c r="M31" s="7">
        <f>SUM(琼湖!M31+胭脂湖!M31+新湾!M31+南嘴!M31+草尾!M31+阳罗洲!M31+四季红!M31+黄茅洲!M31+南大膳!M31+共华!M31+泗湖山!M31+茶盘洲!M31+南洞庭!M31+漉湖!M31+行业部门!M31)</f>
        <v>0</v>
      </c>
      <c r="N31" s="7">
        <f>SUM(琼湖!N31+胭脂湖!N31+新湾!N31+南嘴!N31+草尾!N31+阳罗洲!N31+四季红!N31+黄茅洲!N31+南大膳!N31+共华!N31+泗湖山!N31+茶盘洲!N31+南洞庭!N31+漉湖!N31+行业部门!N31)</f>
        <v>0</v>
      </c>
      <c r="O31" s="14"/>
    </row>
    <row r="32" customHeight="1" spans="1:15">
      <c r="A32" s="14"/>
      <c r="B32" s="13" t="s">
        <v>44</v>
      </c>
      <c r="C32" s="5">
        <f>SUM(琼湖!C32+胭脂湖!C32+新湾!C32+南嘴!C32+草尾!C32+阳罗洲!C32+四季红!C32+黄茅洲!C32+南大膳!C32+共华!C32+泗湖山!C32+茶盘洲!C32+南洞庭!C32+漉湖!C32)</f>
        <v>0</v>
      </c>
      <c r="D32" s="5">
        <f>SUM(琼湖!D32+胭脂湖!D32+新湾!D32+南嘴!D32+草尾!D32+阳罗洲!D32+四季红!D32+黄茅洲!D32+南大膳!D32+共华!D32+泗湖山!D32+茶盘洲!D32+南洞庭!D32+漉湖!D32)</f>
        <v>0</v>
      </c>
      <c r="E32" s="5">
        <f>SUM(琼湖!E32+胭脂湖!E32+新湾!E32+南嘴!E32+草尾!E32+阳罗洲!E32+四季红!E32+黄茅洲!E32+南大膳!E32+共华!E32+泗湖山!E32+茶盘洲!E32+南洞庭!E32+漉湖!E32)</f>
        <v>0</v>
      </c>
      <c r="F32" s="5">
        <f>SUM(琼湖!F32+胭脂湖!F32+新湾!F32+南嘴!F32+草尾!F32+阳罗洲!F32+四季红!F32+黄茅洲!F32+南大膳!F32+共华!F32+泗湖山!F32+茶盘洲!F32+南洞庭!F32+漉湖!F32)</f>
        <v>0</v>
      </c>
      <c r="G32" s="5">
        <f>SUM(琼湖!G32+胭脂湖!G32+新湾!G32+南嘴!G32+草尾!G32+阳罗洲!G32+四季红!G32+黄茅洲!G32+南大膳!G32+共华!G32+泗湖山!G32+茶盘洲!G32+南洞庭!G32+漉湖!G32)</f>
        <v>0</v>
      </c>
      <c r="H32" s="5">
        <f>SUM(琼湖!H32+胭脂湖!H32+新湾!H32+南嘴!H32+草尾!H32+阳罗洲!H32+四季红!H32+黄茅洲!H32+南大膳!H32+共华!H32+泗湖山!H32+茶盘洲!H32+南洞庭!H32+漉湖!H32)</f>
        <v>0</v>
      </c>
      <c r="I32" s="5">
        <f>SUM(琼湖!I32+胭脂湖!I32+新湾!I32+南嘴!I32+草尾!I32+阳罗洲!I32+四季红!I32+黄茅洲!I32+南大膳!I32+共华!I32+泗湖山!I32+茶盘洲!I32+南洞庭!I32+漉湖!I32)</f>
        <v>0</v>
      </c>
      <c r="J32" s="5">
        <f>SUM(琼湖!J32+胭脂湖!J32+新湾!J32+南嘴!J32+草尾!J32+阳罗洲!J32+四季红!J32+黄茅洲!J32+南大膳!J32+共华!J32+泗湖山!J32+茶盘洲!J32+南洞庭!J32+漉湖!J32)</f>
        <v>0</v>
      </c>
      <c r="K32" s="5">
        <f>SUM(琼湖!K32+胭脂湖!K32+新湾!K32+南嘴!K32+草尾!K32+阳罗洲!K32+四季红!K32+黄茅洲!K32+南大膳!K32+共华!K32+泗湖山!K32+茶盘洲!K32+南洞庭!K32+漉湖!K32)</f>
        <v>0</v>
      </c>
      <c r="L32" s="5">
        <f>SUM(琼湖!L32+胭脂湖!L32+新湾!L32+南嘴!L32+草尾!L32+阳罗洲!L32+四季红!L32+黄茅洲!L32+南大膳!L32+共华!L32+泗湖山!L32+茶盘洲!L32+南洞庭!L32+漉湖!L32)</f>
        <v>0</v>
      </c>
      <c r="M32" s="5">
        <f>SUM(琼湖!M32+胭脂湖!M32+新湾!M32+南嘴!M32+草尾!M32+阳罗洲!M32+四季红!M32+黄茅洲!M32+南大膳!M32+共华!M32+泗湖山!M32+茶盘洲!M32+南洞庭!M32+漉湖!M32)</f>
        <v>0</v>
      </c>
      <c r="N32" s="5">
        <f>SUM(琼湖!N32+胭脂湖!N32+新湾!N32+南嘴!N32+草尾!N32+阳罗洲!N32+四季红!N32+黄茅洲!N32+南大膳!N32+共华!N32+泗湖山!N32+茶盘洲!N32+南洞庭!N32+漉湖!N32)</f>
        <v>0</v>
      </c>
      <c r="O32" s="14"/>
    </row>
    <row r="33" customHeight="1" spans="1:15">
      <c r="A33" s="14"/>
      <c r="B33" s="13" t="s">
        <v>45</v>
      </c>
      <c r="C33" s="5">
        <f>SUM(琼湖!C33+胭脂湖!C33+新湾!C33+南嘴!C33+草尾!C33+阳罗洲!C33+四季红!C33+黄茅洲!C33+南大膳!C33+共华!C33+泗湖山!C33+茶盘洲!C33+南洞庭!C33+漉湖!C33)</f>
        <v>0</v>
      </c>
      <c r="D33" s="5">
        <f>SUM(琼湖!D33+胭脂湖!D33+新湾!D33+南嘴!D33+草尾!D33+阳罗洲!D33+四季红!D33+黄茅洲!D33+南大膳!D33+共华!D33+泗湖山!D33+茶盘洲!D33+南洞庭!D33+漉湖!D33)</f>
        <v>0</v>
      </c>
      <c r="E33" s="5">
        <f>SUM(琼湖!E33+胭脂湖!E33+新湾!E33+南嘴!E33+草尾!E33+阳罗洲!E33+四季红!E33+黄茅洲!E33+南大膳!E33+共华!E33+泗湖山!E33+茶盘洲!E33+南洞庭!E33+漉湖!E33)</f>
        <v>0</v>
      </c>
      <c r="F33" s="5">
        <f>SUM(琼湖!F33+胭脂湖!F33+新湾!F33+南嘴!F33+草尾!F33+阳罗洲!F33+四季红!F33+黄茅洲!F33+南大膳!F33+共华!F33+泗湖山!F33+茶盘洲!F33+南洞庭!F33+漉湖!F33)</f>
        <v>0</v>
      </c>
      <c r="G33" s="5">
        <f>SUM(琼湖!G33+胭脂湖!G33+新湾!G33+南嘴!G33+草尾!G33+阳罗洲!G33+四季红!G33+黄茅洲!G33+南大膳!G33+共华!G33+泗湖山!G33+茶盘洲!G33+南洞庭!G33+漉湖!G33)</f>
        <v>0</v>
      </c>
      <c r="H33" s="5">
        <f>SUM(琼湖!H33+胭脂湖!H33+新湾!H33+南嘴!H33+草尾!H33+阳罗洲!H33+四季红!H33+黄茅洲!H33+南大膳!H33+共华!H33+泗湖山!H33+茶盘洲!H33+南洞庭!H33+漉湖!H33)</f>
        <v>0</v>
      </c>
      <c r="I33" s="5">
        <f>SUM(琼湖!I33+胭脂湖!I33+新湾!I33+南嘴!I33+草尾!I33+阳罗洲!I33+四季红!I33+黄茅洲!I33+南大膳!I33+共华!I33+泗湖山!I33+茶盘洲!I33+南洞庭!I33+漉湖!I33)</f>
        <v>0</v>
      </c>
      <c r="J33" s="5">
        <f>SUM(琼湖!J33+胭脂湖!J33+新湾!J33+南嘴!J33+草尾!J33+阳罗洲!J33+四季红!J33+黄茅洲!J33+南大膳!J33+共华!J33+泗湖山!J33+茶盘洲!J33+南洞庭!J33+漉湖!J33)</f>
        <v>0</v>
      </c>
      <c r="K33" s="5">
        <f>SUM(琼湖!K33+胭脂湖!K33+新湾!K33+南嘴!K33+草尾!K33+阳罗洲!K33+四季红!K33+黄茅洲!K33+南大膳!K33+共华!K33+泗湖山!K33+茶盘洲!K33+南洞庭!K33+漉湖!K33)</f>
        <v>0</v>
      </c>
      <c r="L33" s="5">
        <f>SUM(琼湖!L33+胭脂湖!L33+新湾!L33+南嘴!L33+草尾!L33+阳罗洲!L33+四季红!L33+黄茅洲!L33+南大膳!L33+共华!L33+泗湖山!L33+茶盘洲!L33+南洞庭!L33+漉湖!L33)</f>
        <v>0</v>
      </c>
      <c r="M33" s="5">
        <f>SUM(琼湖!M33+胭脂湖!M33+新湾!M33+南嘴!M33+草尾!M33+阳罗洲!M33+四季红!M33+黄茅洲!M33+南大膳!M33+共华!M33+泗湖山!M33+茶盘洲!M33+南洞庭!M33+漉湖!M33)</f>
        <v>0</v>
      </c>
      <c r="N33" s="5">
        <f>SUM(琼湖!N33+胭脂湖!N33+新湾!N33+南嘴!N33+草尾!N33+阳罗洲!N33+四季红!N33+黄茅洲!N33+南大膳!N33+共华!N33+泗湖山!N33+茶盘洲!N33+南洞庭!N33+漉湖!N33)</f>
        <v>0</v>
      </c>
      <c r="O33" s="14"/>
    </row>
    <row r="34" customHeight="1" spans="1:15">
      <c r="A34" s="14"/>
      <c r="B34" s="8" t="s">
        <v>46</v>
      </c>
      <c r="C34" s="7">
        <f>SUM(琼湖!C34+胭脂湖!C34+新湾!C34+南嘴!C34+草尾!C34+阳罗洲!C34+四季红!C34+黄茅洲!C34+南大膳!C34+共华!C34+泗湖山!C34+茶盘洲!C34+南洞庭!C34+漉湖!C34+行业部门!C34)</f>
        <v>0</v>
      </c>
      <c r="D34" s="7">
        <f>SUM(琼湖!D34+胭脂湖!D34+新湾!D34+南嘴!D34+草尾!D34+阳罗洲!D34+四季红!D34+黄茅洲!D34+南大膳!D34+共华!D34+泗湖山!D34+茶盘洲!D34+南洞庭!D34+漉湖!D34+行业部门!D34)</f>
        <v>0</v>
      </c>
      <c r="E34" s="7">
        <f>SUM(琼湖!E34+胭脂湖!E34+新湾!E34+南嘴!E34+草尾!E34+阳罗洲!E34+四季红!E34+黄茅洲!E34+南大膳!E34+共华!E34+泗湖山!E34+茶盘洲!E34+南洞庭!E34+漉湖!E34+行业部门!E34)</f>
        <v>0</v>
      </c>
      <c r="F34" s="7">
        <f>SUM(琼湖!F34+胭脂湖!F34+新湾!F34+南嘴!F34+草尾!F34+阳罗洲!F34+四季红!F34+黄茅洲!F34+南大膳!F34+共华!F34+泗湖山!F34+茶盘洲!F34+南洞庭!F34+漉湖!F34+行业部门!F34)</f>
        <v>0</v>
      </c>
      <c r="G34" s="7">
        <f>SUM(琼湖!G34+胭脂湖!G34+新湾!G34+南嘴!G34+草尾!G34+阳罗洲!G34+四季红!G34+黄茅洲!G34+南大膳!G34+共华!G34+泗湖山!G34+茶盘洲!G34+南洞庭!G34+漉湖!G34+行业部门!G34)</f>
        <v>0</v>
      </c>
      <c r="H34" s="7">
        <f>SUM(琼湖!H34+胭脂湖!H34+新湾!H34+南嘴!H34+草尾!H34+阳罗洲!H34+四季红!H34+黄茅洲!H34+南大膳!H34+共华!H34+泗湖山!H34+茶盘洲!H34+南洞庭!H34+漉湖!H34+行业部门!H34)</f>
        <v>0</v>
      </c>
      <c r="I34" s="7">
        <f>SUM(琼湖!I34+胭脂湖!I34+新湾!I34+南嘴!I34+草尾!I34+阳罗洲!I34+四季红!I34+黄茅洲!I34+南大膳!I34+共华!I34+泗湖山!I34+茶盘洲!I34+南洞庭!I34+漉湖!I34+行业部门!I34)</f>
        <v>0</v>
      </c>
      <c r="J34" s="7">
        <f>SUM(琼湖!J34+胭脂湖!J34+新湾!J34+南嘴!J34+草尾!J34+阳罗洲!J34+四季红!J34+黄茅洲!J34+南大膳!J34+共华!J34+泗湖山!J34+茶盘洲!J34+南洞庭!J34+漉湖!J34+行业部门!J34)</f>
        <v>0</v>
      </c>
      <c r="K34" s="7">
        <f>SUM(琼湖!K34+胭脂湖!K34+新湾!K34+南嘴!K34+草尾!K34+阳罗洲!K34+四季红!K34+黄茅洲!K34+南大膳!K34+共华!K34+泗湖山!K34+茶盘洲!K34+南洞庭!K34+漉湖!K34+行业部门!K34)</f>
        <v>0</v>
      </c>
      <c r="L34" s="7">
        <f>SUM(琼湖!L34+胭脂湖!L34+新湾!L34+南嘴!L34+草尾!L34+阳罗洲!L34+四季红!L34+黄茅洲!L34+南大膳!L34+共华!L34+泗湖山!L34+茶盘洲!L34+南洞庭!L34+漉湖!L34+行业部门!L34)</f>
        <v>0</v>
      </c>
      <c r="M34" s="7">
        <f>SUM(琼湖!M34+胭脂湖!M34+新湾!M34+南嘴!M34+草尾!M34+阳罗洲!M34+四季红!M34+黄茅洲!M34+南大膳!M34+共华!M34+泗湖山!M34+茶盘洲!M34+南洞庭!M34+漉湖!M34+行业部门!M34)</f>
        <v>0</v>
      </c>
      <c r="N34" s="7">
        <f>SUM(琼湖!N34+胭脂湖!N34+新湾!N34+南嘴!N34+草尾!N34+阳罗洲!N34+四季红!N34+黄茅洲!N34+南大膳!N34+共华!N34+泗湖山!N34+茶盘洲!N34+南洞庭!N34+漉湖!N34+行业部门!N34)</f>
        <v>0</v>
      </c>
      <c r="O34" s="14"/>
    </row>
    <row r="35" customHeight="1" spans="1:15">
      <c r="A35" s="14"/>
      <c r="B35" s="8" t="s">
        <v>47</v>
      </c>
      <c r="C35" s="7">
        <f>SUM(琼湖!C35+胭脂湖!C35+新湾!C35+南嘴!C35+草尾!C35+阳罗洲!C35+四季红!C35+黄茅洲!C35+南大膳!C35+共华!C35+泗湖山!C35+茶盘洲!C35+南洞庭!C35+漉湖!C35+行业部门!C35)</f>
        <v>0</v>
      </c>
      <c r="D35" s="7">
        <f>SUM(琼湖!D35+胭脂湖!D35+新湾!D35+南嘴!D35+草尾!D35+阳罗洲!D35+四季红!D35+黄茅洲!D35+南大膳!D35+共华!D35+泗湖山!D35+茶盘洲!D35+南洞庭!D35+漉湖!D35+行业部门!D35)</f>
        <v>0</v>
      </c>
      <c r="E35" s="7">
        <f>SUM(琼湖!E35+胭脂湖!E35+新湾!E35+南嘴!E35+草尾!E35+阳罗洲!E35+四季红!E35+黄茅洲!E35+南大膳!E35+共华!E35+泗湖山!E35+茶盘洲!E35+南洞庭!E35+漉湖!E35+行业部门!E35)</f>
        <v>0</v>
      </c>
      <c r="F35" s="7">
        <f>SUM(琼湖!F35+胭脂湖!F35+新湾!F35+南嘴!F35+草尾!F35+阳罗洲!F35+四季红!F35+黄茅洲!F35+南大膳!F35+共华!F35+泗湖山!F35+茶盘洲!F35+南洞庭!F35+漉湖!F35+行业部门!F35)</f>
        <v>0</v>
      </c>
      <c r="G35" s="7">
        <f>SUM(琼湖!G35+胭脂湖!G35+新湾!G35+南嘴!G35+草尾!G35+阳罗洲!G35+四季红!G35+黄茅洲!G35+南大膳!G35+共华!G35+泗湖山!G35+茶盘洲!G35+南洞庭!G35+漉湖!G35+行业部门!G35)</f>
        <v>0</v>
      </c>
      <c r="H35" s="7">
        <f>SUM(琼湖!H35+胭脂湖!H35+新湾!H35+南嘴!H35+草尾!H35+阳罗洲!H35+四季红!H35+黄茅洲!H35+南大膳!H35+共华!H35+泗湖山!H35+茶盘洲!H35+南洞庭!H35+漉湖!H35+行业部门!H35)</f>
        <v>0</v>
      </c>
      <c r="I35" s="7">
        <f>SUM(琼湖!I35+胭脂湖!I35+新湾!I35+南嘴!I35+草尾!I35+阳罗洲!I35+四季红!I35+黄茅洲!I35+南大膳!I35+共华!I35+泗湖山!I35+茶盘洲!I35+南洞庭!I35+漉湖!I35+行业部门!I35)</f>
        <v>0</v>
      </c>
      <c r="J35" s="7">
        <f>SUM(琼湖!J35+胭脂湖!J35+新湾!J35+南嘴!J35+草尾!J35+阳罗洲!J35+四季红!J35+黄茅洲!J35+南大膳!J35+共华!J35+泗湖山!J35+茶盘洲!J35+南洞庭!J35+漉湖!J35+行业部门!J35)</f>
        <v>0</v>
      </c>
      <c r="K35" s="7">
        <f>SUM(琼湖!K35+胭脂湖!K35+新湾!K35+南嘴!K35+草尾!K35+阳罗洲!K35+四季红!K35+黄茅洲!K35+南大膳!K35+共华!K35+泗湖山!K35+茶盘洲!K35+南洞庭!K35+漉湖!K35+行业部门!K35)</f>
        <v>0</v>
      </c>
      <c r="L35" s="7">
        <f>SUM(琼湖!L35+胭脂湖!L35+新湾!L35+南嘴!L35+草尾!L35+阳罗洲!L35+四季红!L35+黄茅洲!L35+南大膳!L35+共华!L35+泗湖山!L35+茶盘洲!L35+南洞庭!L35+漉湖!L35+行业部门!L35)</f>
        <v>0</v>
      </c>
      <c r="M35" s="7">
        <f>SUM(琼湖!M35+胭脂湖!M35+新湾!M35+南嘴!M35+草尾!M35+阳罗洲!M35+四季红!M35+黄茅洲!M35+南大膳!M35+共华!M35+泗湖山!M35+茶盘洲!M35+南洞庭!M35+漉湖!M35+行业部门!M35)</f>
        <v>0</v>
      </c>
      <c r="N35" s="7">
        <f>SUM(琼湖!N35+胭脂湖!N35+新湾!N35+南嘴!N35+草尾!N35+阳罗洲!N35+四季红!N35+黄茅洲!N35+南大膳!N35+共华!N35+泗湖山!N35+茶盘洲!N35+南洞庭!N35+漉湖!N35+行业部门!N35)</f>
        <v>0</v>
      </c>
      <c r="O35" s="14"/>
    </row>
    <row r="36" customHeight="1" spans="1:15">
      <c r="A36" s="14"/>
      <c r="B36" s="24" t="s">
        <v>48</v>
      </c>
      <c r="C36" s="5">
        <f>SUM(琼湖!C36+胭脂湖!C36+新湾!C36+南嘴!C36+草尾!C36+阳罗洲!C36+四季红!C36+黄茅洲!C36+南大膳!C36+共华!C36+泗湖山!C36+茶盘洲!C36+南洞庭!C36+漉湖!C36)</f>
        <v>0</v>
      </c>
      <c r="D36" s="5">
        <f>SUM(琼湖!D36+胭脂湖!D36+新湾!D36+南嘴!D36+草尾!D36+阳罗洲!D36+四季红!D36+黄茅洲!D36+南大膳!D36+共华!D36+泗湖山!D36+茶盘洲!D36+南洞庭!D36+漉湖!D36)</f>
        <v>0</v>
      </c>
      <c r="E36" s="5">
        <f>SUM(琼湖!E36+胭脂湖!E36+新湾!E36+南嘴!E36+草尾!E36+阳罗洲!E36+四季红!E36+黄茅洲!E36+南大膳!E36+共华!E36+泗湖山!E36+茶盘洲!E36+南洞庭!E36+漉湖!E36)</f>
        <v>0</v>
      </c>
      <c r="F36" s="5">
        <f>SUM(琼湖!F36+胭脂湖!F36+新湾!F36+南嘴!F36+草尾!F36+阳罗洲!F36+四季红!F36+黄茅洲!F36+南大膳!F36+共华!F36+泗湖山!F36+茶盘洲!F36+南洞庭!F36+漉湖!F36)</f>
        <v>0</v>
      </c>
      <c r="G36" s="5">
        <f>SUM(琼湖!G36+胭脂湖!G36+新湾!G36+南嘴!G36+草尾!G36+阳罗洲!G36+四季红!G36+黄茅洲!G36+南大膳!G36+共华!G36+泗湖山!G36+茶盘洲!G36+南洞庭!G36+漉湖!G36)</f>
        <v>0</v>
      </c>
      <c r="H36" s="5">
        <f>SUM(琼湖!H36+胭脂湖!H36+新湾!H36+南嘴!H36+草尾!H36+阳罗洲!H36+四季红!H36+黄茅洲!H36+南大膳!H36+共华!H36+泗湖山!H36+茶盘洲!H36+南洞庭!H36+漉湖!H36)</f>
        <v>0</v>
      </c>
      <c r="I36" s="5">
        <f>SUM(琼湖!I36+胭脂湖!I36+新湾!I36+南嘴!I36+草尾!I36+阳罗洲!I36+四季红!I36+黄茅洲!I36+南大膳!I36+共华!I36+泗湖山!I36+茶盘洲!I36+南洞庭!I36+漉湖!I36)</f>
        <v>0</v>
      </c>
      <c r="J36" s="5">
        <f>SUM(琼湖!J36+胭脂湖!J36+新湾!J36+南嘴!J36+草尾!J36+阳罗洲!J36+四季红!J36+黄茅洲!J36+南大膳!J36+共华!J36+泗湖山!J36+茶盘洲!J36+南洞庭!J36+漉湖!J36)</f>
        <v>0</v>
      </c>
      <c r="K36" s="5">
        <f>SUM(琼湖!K36+胭脂湖!K36+新湾!K36+南嘴!K36+草尾!K36+阳罗洲!K36+四季红!K36+黄茅洲!K36+南大膳!K36+共华!K36+泗湖山!K36+茶盘洲!K36+南洞庭!K36+漉湖!K36)</f>
        <v>0</v>
      </c>
      <c r="L36" s="5">
        <f>SUM(琼湖!L36+胭脂湖!L36+新湾!L36+南嘴!L36+草尾!L36+阳罗洲!L36+四季红!L36+黄茅洲!L36+南大膳!L36+共华!L36+泗湖山!L36+茶盘洲!L36+南洞庭!L36+漉湖!L36)</f>
        <v>0</v>
      </c>
      <c r="M36" s="5">
        <f>SUM(琼湖!M36+胭脂湖!M36+新湾!M36+南嘴!M36+草尾!M36+阳罗洲!M36+四季红!M36+黄茅洲!M36+南大膳!M36+共华!M36+泗湖山!M36+茶盘洲!M36+南洞庭!M36+漉湖!M36)</f>
        <v>0</v>
      </c>
      <c r="N36" s="5">
        <f>SUM(琼湖!N36+胭脂湖!N36+新湾!N36+南嘴!N36+草尾!N36+阳罗洲!N36+四季红!N36+黄茅洲!N36+南大膳!N36+共华!N36+泗湖山!N36+茶盘洲!N36+南洞庭!N36+漉湖!N36)</f>
        <v>0</v>
      </c>
      <c r="O36" s="14"/>
    </row>
    <row r="37" customHeight="1" spans="1:15">
      <c r="A37" s="14"/>
      <c r="B37" s="13" t="s">
        <v>49</v>
      </c>
      <c r="C37" s="5">
        <f>SUM(琼湖!C37+胭脂湖!C37+新湾!C37+南嘴!C37+草尾!C37+阳罗洲!C37+四季红!C37+黄茅洲!C37+南大膳!C37+共华!C37+泗湖山!C37+茶盘洲!C37+南洞庭!C37+漉湖!C37)</f>
        <v>0</v>
      </c>
      <c r="D37" s="5">
        <f>SUM(琼湖!D37+胭脂湖!D37+新湾!D37+南嘴!D37+草尾!D37+阳罗洲!D37+四季红!D37+黄茅洲!D37+南大膳!D37+共华!D37+泗湖山!D37+茶盘洲!D37+南洞庭!D37+漉湖!D37)</f>
        <v>0</v>
      </c>
      <c r="E37" s="5">
        <f>SUM(琼湖!E37+胭脂湖!E37+新湾!E37+南嘴!E37+草尾!E37+阳罗洲!E37+四季红!E37+黄茅洲!E37+南大膳!E37+共华!E37+泗湖山!E37+茶盘洲!E37+南洞庭!E37+漉湖!E37)</f>
        <v>0</v>
      </c>
      <c r="F37" s="5">
        <f>SUM(琼湖!F37+胭脂湖!F37+新湾!F37+南嘴!F37+草尾!F37+阳罗洲!F37+四季红!F37+黄茅洲!F37+南大膳!F37+共华!F37+泗湖山!F37+茶盘洲!F37+南洞庭!F37+漉湖!F37)</f>
        <v>0</v>
      </c>
      <c r="G37" s="5">
        <f>SUM(琼湖!G37+胭脂湖!G37+新湾!G37+南嘴!G37+草尾!G37+阳罗洲!G37+四季红!G37+黄茅洲!G37+南大膳!G37+共华!G37+泗湖山!G37+茶盘洲!G37+南洞庭!G37+漉湖!G37)</f>
        <v>0</v>
      </c>
      <c r="H37" s="5">
        <f>SUM(琼湖!H37+胭脂湖!H37+新湾!H37+南嘴!H37+草尾!H37+阳罗洲!H37+四季红!H37+黄茅洲!H37+南大膳!H37+共华!H37+泗湖山!H37+茶盘洲!H37+南洞庭!H37+漉湖!H37)</f>
        <v>0</v>
      </c>
      <c r="I37" s="5">
        <f>SUM(琼湖!I37+胭脂湖!I37+新湾!I37+南嘴!I37+草尾!I37+阳罗洲!I37+四季红!I37+黄茅洲!I37+南大膳!I37+共华!I37+泗湖山!I37+茶盘洲!I37+南洞庭!I37+漉湖!I37)</f>
        <v>0</v>
      </c>
      <c r="J37" s="5">
        <f>SUM(琼湖!J37+胭脂湖!J37+新湾!J37+南嘴!J37+草尾!J37+阳罗洲!J37+四季红!J37+黄茅洲!J37+南大膳!J37+共华!J37+泗湖山!J37+茶盘洲!J37+南洞庭!J37+漉湖!J37)</f>
        <v>0</v>
      </c>
      <c r="K37" s="5">
        <f>SUM(琼湖!K37+胭脂湖!K37+新湾!K37+南嘴!K37+草尾!K37+阳罗洲!K37+四季红!K37+黄茅洲!K37+南大膳!K37+共华!K37+泗湖山!K37+茶盘洲!K37+南洞庭!K37+漉湖!K37)</f>
        <v>0</v>
      </c>
      <c r="L37" s="5">
        <f>SUM(琼湖!L37+胭脂湖!L37+新湾!L37+南嘴!L37+草尾!L37+阳罗洲!L37+四季红!L37+黄茅洲!L37+南大膳!L37+共华!L37+泗湖山!L37+茶盘洲!L37+南洞庭!L37+漉湖!L37)</f>
        <v>0</v>
      </c>
      <c r="M37" s="5">
        <f>SUM(琼湖!M37+胭脂湖!M37+新湾!M37+南嘴!M37+草尾!M37+阳罗洲!M37+四季红!M37+黄茅洲!M37+南大膳!M37+共华!M37+泗湖山!M37+茶盘洲!M37+南洞庭!M37+漉湖!M37)</f>
        <v>0</v>
      </c>
      <c r="N37" s="5">
        <f>SUM(琼湖!N37+胭脂湖!N37+新湾!N37+南嘴!N37+草尾!N37+阳罗洲!N37+四季红!N37+黄茅洲!N37+南大膳!N37+共华!N37+泗湖山!N37+茶盘洲!N37+南洞庭!N37+漉湖!N37)</f>
        <v>0</v>
      </c>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1388888888889" right="0.751388888888889" top="1" bottom="1" header="0.5" footer="0.5"/>
  <pageSetup paperSize="9" scale="8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Q18" sqref="Q18"/>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12</v>
      </c>
      <c r="D8" s="7">
        <f t="shared" si="0"/>
        <v>154</v>
      </c>
      <c r="E8" s="7">
        <f t="shared" si="0"/>
        <v>154</v>
      </c>
      <c r="F8" s="7">
        <f t="shared" si="0"/>
        <v>0</v>
      </c>
      <c r="G8" s="7">
        <f t="shared" si="0"/>
        <v>0</v>
      </c>
      <c r="H8" s="7">
        <f t="shared" si="0"/>
        <v>0</v>
      </c>
      <c r="I8" s="7">
        <f t="shared" si="0"/>
        <v>10</v>
      </c>
      <c r="J8" s="7">
        <f t="shared" si="0"/>
        <v>2959</v>
      </c>
      <c r="K8" s="7">
        <f t="shared" si="0"/>
        <v>8624</v>
      </c>
      <c r="L8" s="7">
        <f t="shared" si="0"/>
        <v>2</v>
      </c>
      <c r="M8" s="7">
        <f t="shared" si="0"/>
        <v>240</v>
      </c>
      <c r="N8" s="7">
        <f t="shared" si="0"/>
        <v>661</v>
      </c>
      <c r="O8" s="12"/>
    </row>
    <row r="9" customHeight="1" spans="1:15">
      <c r="A9" s="5"/>
      <c r="B9" s="8" t="s">
        <v>21</v>
      </c>
      <c r="C9" s="7">
        <f t="shared" ref="C9:N9" si="1">C10+C11+C12+C14</f>
        <v>3</v>
      </c>
      <c r="D9" s="7">
        <f t="shared" si="1"/>
        <v>60</v>
      </c>
      <c r="E9" s="7">
        <f t="shared" si="1"/>
        <v>60</v>
      </c>
      <c r="F9" s="7">
        <f t="shared" si="1"/>
        <v>0</v>
      </c>
      <c r="G9" s="7">
        <f t="shared" si="1"/>
        <v>0</v>
      </c>
      <c r="H9" s="7">
        <f t="shared" si="1"/>
        <v>0</v>
      </c>
      <c r="I9" s="7">
        <f t="shared" si="1"/>
        <v>3</v>
      </c>
      <c r="J9" s="7">
        <f t="shared" si="1"/>
        <v>2564</v>
      </c>
      <c r="K9" s="7">
        <f t="shared" si="1"/>
        <v>7586</v>
      </c>
      <c r="L9" s="7">
        <f t="shared" si="1"/>
        <v>1</v>
      </c>
      <c r="M9" s="7">
        <f t="shared" si="1"/>
        <v>160</v>
      </c>
      <c r="N9" s="7">
        <f t="shared" si="1"/>
        <v>441</v>
      </c>
      <c r="O9" s="12"/>
    </row>
    <row r="10" customHeight="1" spans="1:15">
      <c r="A10" s="5"/>
      <c r="B10" s="9" t="s">
        <v>22</v>
      </c>
      <c r="C10" s="5">
        <v>2</v>
      </c>
      <c r="D10" s="10">
        <v>50</v>
      </c>
      <c r="E10" s="10">
        <v>50</v>
      </c>
      <c r="F10" s="10">
        <v>0</v>
      </c>
      <c r="G10" s="10">
        <v>0</v>
      </c>
      <c r="H10" s="10">
        <v>0</v>
      </c>
      <c r="I10" s="10">
        <v>2</v>
      </c>
      <c r="J10" s="10">
        <v>2542</v>
      </c>
      <c r="K10" s="10">
        <v>7532</v>
      </c>
      <c r="L10" s="10">
        <v>1</v>
      </c>
      <c r="M10" s="10">
        <v>156</v>
      </c>
      <c r="N10" s="10">
        <v>428</v>
      </c>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1</v>
      </c>
      <c r="D12" s="10">
        <v>10</v>
      </c>
      <c r="E12" s="10">
        <v>10</v>
      </c>
      <c r="F12" s="10">
        <v>0</v>
      </c>
      <c r="G12" s="10">
        <v>0</v>
      </c>
      <c r="H12" s="10">
        <v>0</v>
      </c>
      <c r="I12" s="10">
        <v>1</v>
      </c>
      <c r="J12" s="10">
        <v>22</v>
      </c>
      <c r="K12" s="10">
        <v>54</v>
      </c>
      <c r="L12" s="10">
        <v>0</v>
      </c>
      <c r="M12" s="10">
        <v>4</v>
      </c>
      <c r="N12" s="10">
        <v>13</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9</v>
      </c>
      <c r="D21" s="7">
        <f t="shared" si="3"/>
        <v>94</v>
      </c>
      <c r="E21" s="7">
        <f t="shared" si="3"/>
        <v>94</v>
      </c>
      <c r="F21" s="7">
        <f t="shared" si="3"/>
        <v>0</v>
      </c>
      <c r="G21" s="7">
        <f t="shared" si="3"/>
        <v>0</v>
      </c>
      <c r="H21" s="7">
        <f t="shared" si="3"/>
        <v>0</v>
      </c>
      <c r="I21" s="7">
        <f t="shared" si="3"/>
        <v>7</v>
      </c>
      <c r="J21" s="7">
        <f t="shared" si="3"/>
        <v>395</v>
      </c>
      <c r="K21" s="7">
        <f t="shared" si="3"/>
        <v>1038</v>
      </c>
      <c r="L21" s="7">
        <f t="shared" si="3"/>
        <v>1</v>
      </c>
      <c r="M21" s="7">
        <f t="shared" si="3"/>
        <v>80</v>
      </c>
      <c r="N21" s="7">
        <f t="shared" si="3"/>
        <v>220</v>
      </c>
      <c r="O21" s="18"/>
    </row>
    <row r="22" customHeight="1" spans="1:15">
      <c r="A22" s="14"/>
      <c r="B22" s="13" t="s">
        <v>34</v>
      </c>
      <c r="C22" s="15">
        <v>9</v>
      </c>
      <c r="D22" s="15">
        <v>94</v>
      </c>
      <c r="E22" s="15">
        <v>94</v>
      </c>
      <c r="F22" s="15">
        <v>0</v>
      </c>
      <c r="G22" s="15">
        <v>0</v>
      </c>
      <c r="H22" s="15">
        <v>0</v>
      </c>
      <c r="I22" s="15">
        <v>7</v>
      </c>
      <c r="J22" s="15">
        <v>395</v>
      </c>
      <c r="K22" s="15">
        <v>1038</v>
      </c>
      <c r="L22" s="15">
        <v>1</v>
      </c>
      <c r="M22" s="15">
        <v>80</v>
      </c>
      <c r="N22" s="15">
        <v>220</v>
      </c>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N25" sqref="N25"/>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10</v>
      </c>
      <c r="D8" s="7">
        <f t="shared" si="0"/>
        <v>208</v>
      </c>
      <c r="E8" s="7">
        <f t="shared" si="0"/>
        <v>208</v>
      </c>
      <c r="F8" s="7">
        <f t="shared" si="0"/>
        <v>0</v>
      </c>
      <c r="G8" s="7">
        <f t="shared" si="0"/>
        <v>0</v>
      </c>
      <c r="H8" s="7">
        <f t="shared" si="0"/>
        <v>0</v>
      </c>
      <c r="I8" s="7">
        <f t="shared" si="0"/>
        <v>9</v>
      </c>
      <c r="J8" s="7">
        <f t="shared" si="0"/>
        <v>1511</v>
      </c>
      <c r="K8" s="7">
        <f t="shared" si="0"/>
        <v>2698</v>
      </c>
      <c r="L8" s="7">
        <f t="shared" si="0"/>
        <v>2</v>
      </c>
      <c r="M8" s="7">
        <f t="shared" si="0"/>
        <v>0</v>
      </c>
      <c r="N8" s="7">
        <f t="shared" si="0"/>
        <v>0</v>
      </c>
      <c r="O8" s="12"/>
    </row>
    <row r="9" customHeight="1" spans="1:15">
      <c r="A9" s="5"/>
      <c r="B9" s="8" t="s">
        <v>21</v>
      </c>
      <c r="C9" s="7">
        <f t="shared" ref="C9:N9" si="1">C10+C11+C12+C14</f>
        <v>2</v>
      </c>
      <c r="D9" s="7">
        <f t="shared" si="1"/>
        <v>70</v>
      </c>
      <c r="E9" s="7">
        <f t="shared" si="1"/>
        <v>70</v>
      </c>
      <c r="F9" s="7">
        <f t="shared" si="1"/>
        <v>0</v>
      </c>
      <c r="G9" s="7">
        <f t="shared" si="1"/>
        <v>0</v>
      </c>
      <c r="H9" s="7">
        <f t="shared" si="1"/>
        <v>0</v>
      </c>
      <c r="I9" s="7">
        <f t="shared" si="1"/>
        <v>2</v>
      </c>
      <c r="J9" s="7">
        <f t="shared" si="1"/>
        <v>230</v>
      </c>
      <c r="K9" s="7">
        <f t="shared" si="1"/>
        <v>650</v>
      </c>
      <c r="L9" s="7">
        <f t="shared" si="1"/>
        <v>0</v>
      </c>
      <c r="M9" s="7">
        <f t="shared" si="1"/>
        <v>0</v>
      </c>
      <c r="N9" s="7">
        <f t="shared" si="1"/>
        <v>0</v>
      </c>
      <c r="O9" s="12"/>
    </row>
    <row r="10" customHeight="1" spans="1:15">
      <c r="A10" s="5"/>
      <c r="B10" s="9" t="s">
        <v>22</v>
      </c>
      <c r="C10" s="5">
        <v>2</v>
      </c>
      <c r="D10" s="10">
        <v>70</v>
      </c>
      <c r="E10" s="10">
        <v>70</v>
      </c>
      <c r="F10" s="10"/>
      <c r="G10" s="10"/>
      <c r="H10" s="10"/>
      <c r="I10" s="10">
        <v>2</v>
      </c>
      <c r="J10" s="10">
        <v>230</v>
      </c>
      <c r="K10" s="10">
        <v>650</v>
      </c>
      <c r="L10" s="10">
        <v>0</v>
      </c>
      <c r="M10" s="10"/>
      <c r="N10" s="10"/>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c r="D12" s="10"/>
      <c r="E12" s="10"/>
      <c r="F12" s="10"/>
      <c r="G12" s="10"/>
      <c r="H12" s="10"/>
      <c r="I12" s="10"/>
      <c r="J12" s="10"/>
      <c r="K12" s="10"/>
      <c r="L12" s="10"/>
      <c r="M12" s="10"/>
      <c r="N12" s="10"/>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8</v>
      </c>
      <c r="D21" s="7">
        <f t="shared" si="3"/>
        <v>138</v>
      </c>
      <c r="E21" s="7">
        <f t="shared" si="3"/>
        <v>138</v>
      </c>
      <c r="F21" s="7">
        <f t="shared" si="3"/>
        <v>0</v>
      </c>
      <c r="G21" s="7">
        <f t="shared" si="3"/>
        <v>0</v>
      </c>
      <c r="H21" s="7">
        <f t="shared" si="3"/>
        <v>0</v>
      </c>
      <c r="I21" s="7">
        <f t="shared" si="3"/>
        <v>7</v>
      </c>
      <c r="J21" s="7">
        <f t="shared" si="3"/>
        <v>1281</v>
      </c>
      <c r="K21" s="7">
        <f t="shared" si="3"/>
        <v>2048</v>
      </c>
      <c r="L21" s="7">
        <f t="shared" si="3"/>
        <v>2</v>
      </c>
      <c r="M21" s="7">
        <f t="shared" si="3"/>
        <v>0</v>
      </c>
      <c r="N21" s="7">
        <f t="shared" si="3"/>
        <v>0</v>
      </c>
      <c r="O21" s="18"/>
    </row>
    <row r="22" customHeight="1" spans="1:15">
      <c r="A22" s="14"/>
      <c r="B22" s="13" t="s">
        <v>34</v>
      </c>
      <c r="C22" s="15">
        <v>8</v>
      </c>
      <c r="D22" s="15">
        <v>138</v>
      </c>
      <c r="E22" s="15">
        <v>138</v>
      </c>
      <c r="F22" s="15"/>
      <c r="G22" s="15"/>
      <c r="H22" s="15"/>
      <c r="I22" s="15">
        <v>7</v>
      </c>
      <c r="J22" s="15">
        <v>1281</v>
      </c>
      <c r="K22" s="15">
        <v>2048</v>
      </c>
      <c r="L22" s="15">
        <v>2</v>
      </c>
      <c r="M22" s="15"/>
      <c r="N22" s="15"/>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I14" sqref="I14"/>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13</v>
      </c>
      <c r="D8" s="7">
        <f t="shared" si="0"/>
        <v>319</v>
      </c>
      <c r="E8" s="7">
        <f t="shared" si="0"/>
        <v>233</v>
      </c>
      <c r="F8" s="7">
        <f t="shared" si="0"/>
        <v>0</v>
      </c>
      <c r="G8" s="7">
        <f t="shared" si="0"/>
        <v>0</v>
      </c>
      <c r="H8" s="7">
        <f t="shared" si="0"/>
        <v>86</v>
      </c>
      <c r="I8" s="7">
        <f t="shared" si="0"/>
        <v>11</v>
      </c>
      <c r="J8" s="7">
        <f t="shared" si="0"/>
        <v>1016</v>
      </c>
      <c r="K8" s="7">
        <f t="shared" si="0"/>
        <v>2589</v>
      </c>
      <c r="L8" s="7">
        <f t="shared" si="0"/>
        <v>1</v>
      </c>
      <c r="M8" s="7">
        <f t="shared" si="0"/>
        <v>106</v>
      </c>
      <c r="N8" s="7">
        <f t="shared" si="0"/>
        <v>227</v>
      </c>
      <c r="O8" s="12"/>
    </row>
    <row r="9" customHeight="1" spans="1:15">
      <c r="A9" s="5"/>
      <c r="B9" s="8" t="s">
        <v>21</v>
      </c>
      <c r="C9" s="7">
        <f t="shared" ref="C9:N9" si="1">C10+C11+C12+C14</f>
        <v>5</v>
      </c>
      <c r="D9" s="7">
        <f t="shared" si="1"/>
        <v>226</v>
      </c>
      <c r="E9" s="7">
        <f t="shared" si="1"/>
        <v>140</v>
      </c>
      <c r="F9" s="7">
        <f t="shared" si="1"/>
        <v>0</v>
      </c>
      <c r="G9" s="7">
        <f t="shared" si="1"/>
        <v>0</v>
      </c>
      <c r="H9" s="7">
        <f t="shared" si="1"/>
        <v>86</v>
      </c>
      <c r="I9" s="7">
        <f t="shared" si="1"/>
        <v>3</v>
      </c>
      <c r="J9" s="7">
        <f t="shared" si="1"/>
        <v>137</v>
      </c>
      <c r="K9" s="7">
        <f t="shared" si="1"/>
        <v>227</v>
      </c>
      <c r="L9" s="7">
        <f t="shared" si="1"/>
        <v>0</v>
      </c>
      <c r="M9" s="7">
        <f t="shared" si="1"/>
        <v>8</v>
      </c>
      <c r="N9" s="7">
        <f t="shared" si="1"/>
        <v>20</v>
      </c>
      <c r="O9" s="12"/>
    </row>
    <row r="10" customHeight="1" spans="1:15">
      <c r="A10" s="5"/>
      <c r="B10" s="9" t="s">
        <v>22</v>
      </c>
      <c r="C10" s="5">
        <v>4</v>
      </c>
      <c r="D10" s="10">
        <v>196</v>
      </c>
      <c r="E10" s="10">
        <v>110</v>
      </c>
      <c r="F10" s="10">
        <v>0</v>
      </c>
      <c r="G10" s="10">
        <v>0</v>
      </c>
      <c r="H10" s="10">
        <v>86</v>
      </c>
      <c r="I10" s="10">
        <v>2</v>
      </c>
      <c r="J10" s="10">
        <v>107</v>
      </c>
      <c r="K10" s="10">
        <v>159</v>
      </c>
      <c r="L10" s="10">
        <v>0</v>
      </c>
      <c r="M10" s="10">
        <v>0</v>
      </c>
      <c r="N10" s="10">
        <v>0</v>
      </c>
      <c r="O10" s="12"/>
    </row>
    <row r="11" customHeight="1" spans="1:15">
      <c r="A11" s="5"/>
      <c r="B11" s="9" t="s">
        <v>23</v>
      </c>
      <c r="C11" s="5">
        <v>1</v>
      </c>
      <c r="D11" s="10">
        <v>30</v>
      </c>
      <c r="E11" s="10">
        <v>30</v>
      </c>
      <c r="F11" s="10">
        <v>0</v>
      </c>
      <c r="G11" s="10">
        <v>0</v>
      </c>
      <c r="H11" s="10">
        <v>0</v>
      </c>
      <c r="I11" s="10">
        <v>1</v>
      </c>
      <c r="J11" s="10">
        <v>30</v>
      </c>
      <c r="K11" s="10">
        <v>68</v>
      </c>
      <c r="L11" s="10">
        <v>0</v>
      </c>
      <c r="M11" s="10">
        <v>8</v>
      </c>
      <c r="N11" s="10">
        <v>20</v>
      </c>
      <c r="O11" s="18"/>
    </row>
    <row r="12" customHeight="1" spans="1:15">
      <c r="A12" s="5"/>
      <c r="B12" s="9" t="s">
        <v>24</v>
      </c>
      <c r="C12" s="5"/>
      <c r="D12" s="10"/>
      <c r="E12" s="10"/>
      <c r="F12" s="10"/>
      <c r="G12" s="10"/>
      <c r="H12" s="10"/>
      <c r="I12" s="10"/>
      <c r="J12" s="10"/>
      <c r="K12" s="10"/>
      <c r="L12" s="10"/>
      <c r="M12" s="10"/>
      <c r="N12" s="10"/>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8</v>
      </c>
      <c r="D21" s="7">
        <f t="shared" si="3"/>
        <v>93</v>
      </c>
      <c r="E21" s="7">
        <f t="shared" si="3"/>
        <v>93</v>
      </c>
      <c r="F21" s="7">
        <f t="shared" si="3"/>
        <v>0</v>
      </c>
      <c r="G21" s="7">
        <f t="shared" si="3"/>
        <v>0</v>
      </c>
      <c r="H21" s="7">
        <f t="shared" si="3"/>
        <v>0</v>
      </c>
      <c r="I21" s="7">
        <f t="shared" si="3"/>
        <v>8</v>
      </c>
      <c r="J21" s="7">
        <f t="shared" si="3"/>
        <v>879</v>
      </c>
      <c r="K21" s="7">
        <f t="shared" si="3"/>
        <v>2362</v>
      </c>
      <c r="L21" s="7">
        <f t="shared" si="3"/>
        <v>1</v>
      </c>
      <c r="M21" s="7">
        <f t="shared" si="3"/>
        <v>98</v>
      </c>
      <c r="N21" s="7">
        <f t="shared" si="3"/>
        <v>207</v>
      </c>
      <c r="O21" s="18"/>
    </row>
    <row r="22" customHeight="1" spans="1:15">
      <c r="A22" s="14"/>
      <c r="B22" s="13" t="s">
        <v>34</v>
      </c>
      <c r="C22" s="15">
        <v>7</v>
      </c>
      <c r="D22" s="15">
        <v>83</v>
      </c>
      <c r="E22" s="15">
        <v>83</v>
      </c>
      <c r="F22" s="15">
        <v>0</v>
      </c>
      <c r="G22" s="15">
        <v>0</v>
      </c>
      <c r="H22" s="15">
        <v>0</v>
      </c>
      <c r="I22" s="15">
        <v>7</v>
      </c>
      <c r="J22" s="15">
        <v>849</v>
      </c>
      <c r="K22" s="15">
        <v>2282</v>
      </c>
      <c r="L22" s="15">
        <v>1</v>
      </c>
      <c r="M22" s="15">
        <v>98</v>
      </c>
      <c r="N22" s="15">
        <v>207</v>
      </c>
      <c r="O22" s="14"/>
    </row>
    <row r="23" customHeight="1" spans="1:15">
      <c r="A23" s="14"/>
      <c r="B23" s="13" t="s">
        <v>35</v>
      </c>
      <c r="C23" s="15">
        <v>1</v>
      </c>
      <c r="D23" s="15">
        <v>10</v>
      </c>
      <c r="E23" s="15">
        <v>10</v>
      </c>
      <c r="F23" s="15">
        <v>0</v>
      </c>
      <c r="G23" s="15">
        <v>0</v>
      </c>
      <c r="H23" s="15">
        <v>0</v>
      </c>
      <c r="I23" s="15">
        <v>1</v>
      </c>
      <c r="J23" s="15">
        <v>30</v>
      </c>
      <c r="K23" s="15">
        <v>80</v>
      </c>
      <c r="L23" s="15">
        <v>0</v>
      </c>
      <c r="M23" s="15">
        <v>0</v>
      </c>
      <c r="N23" s="15">
        <v>0</v>
      </c>
      <c r="O23" s="14"/>
    </row>
    <row r="24" customHeight="1" spans="1:15">
      <c r="A24" s="14"/>
      <c r="B24" s="13" t="s">
        <v>36</v>
      </c>
      <c r="C24" s="20"/>
      <c r="D24" s="21"/>
      <c r="E24" s="21"/>
      <c r="F24" s="21"/>
      <c r="G24" s="21"/>
      <c r="H24" s="21"/>
      <c r="I24" s="21"/>
      <c r="J24" s="21"/>
      <c r="K24" s="21"/>
      <c r="L24" s="21"/>
      <c r="M24" s="21"/>
      <c r="N24" s="21"/>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J17" sqref="J17"/>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6</v>
      </c>
      <c r="D8" s="7">
        <f t="shared" si="0"/>
        <v>175</v>
      </c>
      <c r="E8" s="7">
        <f t="shared" si="0"/>
        <v>175</v>
      </c>
      <c r="F8" s="7">
        <f t="shared" si="0"/>
        <v>0</v>
      </c>
      <c r="G8" s="7">
        <f t="shared" si="0"/>
        <v>0</v>
      </c>
      <c r="H8" s="7">
        <f t="shared" si="0"/>
        <v>0</v>
      </c>
      <c r="I8" s="7">
        <f t="shared" si="0"/>
        <v>5</v>
      </c>
      <c r="J8" s="7">
        <f t="shared" si="0"/>
        <v>554</v>
      </c>
      <c r="K8" s="7">
        <f t="shared" si="0"/>
        <v>779</v>
      </c>
      <c r="L8" s="7">
        <f t="shared" si="0"/>
        <v>3</v>
      </c>
      <c r="M8" s="7">
        <f t="shared" si="0"/>
        <v>233</v>
      </c>
      <c r="N8" s="7">
        <f t="shared" si="0"/>
        <v>499</v>
      </c>
      <c r="O8" s="12"/>
    </row>
    <row r="9" customHeight="1" spans="1:15">
      <c r="A9" s="5"/>
      <c r="B9" s="8" t="s">
        <v>21</v>
      </c>
      <c r="C9" s="7">
        <f t="shared" ref="C9:N9" si="1">C10+C11+C12+C14</f>
        <v>6</v>
      </c>
      <c r="D9" s="7">
        <f t="shared" si="1"/>
        <v>175</v>
      </c>
      <c r="E9" s="7">
        <f t="shared" si="1"/>
        <v>175</v>
      </c>
      <c r="F9" s="7">
        <f t="shared" si="1"/>
        <v>0</v>
      </c>
      <c r="G9" s="7">
        <f t="shared" si="1"/>
        <v>0</v>
      </c>
      <c r="H9" s="7">
        <f t="shared" si="1"/>
        <v>0</v>
      </c>
      <c r="I9" s="7">
        <f t="shared" si="1"/>
        <v>5</v>
      </c>
      <c r="J9" s="7">
        <f t="shared" si="1"/>
        <v>554</v>
      </c>
      <c r="K9" s="7">
        <f t="shared" si="1"/>
        <v>779</v>
      </c>
      <c r="L9" s="7">
        <f t="shared" si="1"/>
        <v>3</v>
      </c>
      <c r="M9" s="7">
        <f t="shared" si="1"/>
        <v>233</v>
      </c>
      <c r="N9" s="7">
        <f t="shared" si="1"/>
        <v>499</v>
      </c>
      <c r="O9" s="12"/>
    </row>
    <row r="10" customHeight="1" spans="1:15">
      <c r="A10" s="5"/>
      <c r="B10" s="9" t="s">
        <v>22</v>
      </c>
      <c r="C10" s="5">
        <v>1</v>
      </c>
      <c r="D10" s="10">
        <v>80</v>
      </c>
      <c r="E10" s="10">
        <v>80</v>
      </c>
      <c r="F10" s="10">
        <v>0</v>
      </c>
      <c r="G10" s="10">
        <v>0</v>
      </c>
      <c r="H10" s="10">
        <v>0</v>
      </c>
      <c r="I10" s="10">
        <v>1</v>
      </c>
      <c r="J10" s="10">
        <v>178</v>
      </c>
      <c r="K10" s="10">
        <v>256</v>
      </c>
      <c r="L10" s="10">
        <v>1</v>
      </c>
      <c r="M10" s="10">
        <v>77</v>
      </c>
      <c r="N10" s="10">
        <v>174</v>
      </c>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5</v>
      </c>
      <c r="D12" s="10">
        <v>95</v>
      </c>
      <c r="E12" s="10">
        <v>95</v>
      </c>
      <c r="F12" s="10">
        <v>0</v>
      </c>
      <c r="G12" s="10">
        <v>0</v>
      </c>
      <c r="H12" s="10">
        <v>0</v>
      </c>
      <c r="I12" s="10">
        <v>4</v>
      </c>
      <c r="J12" s="10">
        <v>376</v>
      </c>
      <c r="K12" s="10">
        <v>523</v>
      </c>
      <c r="L12" s="10">
        <v>2</v>
      </c>
      <c r="M12" s="10">
        <v>156</v>
      </c>
      <c r="N12" s="10">
        <v>325</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0</v>
      </c>
      <c r="D21" s="7">
        <f t="shared" si="3"/>
        <v>0</v>
      </c>
      <c r="E21" s="7">
        <f t="shared" si="3"/>
        <v>0</v>
      </c>
      <c r="F21" s="7">
        <f t="shared" si="3"/>
        <v>0</v>
      </c>
      <c r="G21" s="7">
        <f t="shared" si="3"/>
        <v>0</v>
      </c>
      <c r="H21" s="7">
        <f t="shared" si="3"/>
        <v>0</v>
      </c>
      <c r="I21" s="7">
        <f t="shared" si="3"/>
        <v>0</v>
      </c>
      <c r="J21" s="7">
        <f t="shared" si="3"/>
        <v>0</v>
      </c>
      <c r="K21" s="7">
        <f t="shared" si="3"/>
        <v>0</v>
      </c>
      <c r="L21" s="7">
        <f t="shared" si="3"/>
        <v>0</v>
      </c>
      <c r="M21" s="7">
        <f t="shared" si="3"/>
        <v>0</v>
      </c>
      <c r="N21" s="7">
        <f t="shared" si="3"/>
        <v>0</v>
      </c>
      <c r="O21" s="18"/>
    </row>
    <row r="22" customHeight="1" spans="1:15">
      <c r="A22" s="14"/>
      <c r="B22" s="13" t="s">
        <v>34</v>
      </c>
      <c r="C22" s="15"/>
      <c r="D22" s="15"/>
      <c r="E22" s="15"/>
      <c r="F22" s="15"/>
      <c r="G22" s="15"/>
      <c r="H22" s="15"/>
      <c r="I22" s="15"/>
      <c r="J22" s="15"/>
      <c r="K22" s="15"/>
      <c r="L22" s="15"/>
      <c r="M22" s="15"/>
      <c r="N22" s="15"/>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L30" sqref="L30"/>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4</v>
      </c>
      <c r="D8" s="7">
        <f t="shared" si="0"/>
        <v>58</v>
      </c>
      <c r="E8" s="7">
        <f t="shared" si="0"/>
        <v>58</v>
      </c>
      <c r="F8" s="7">
        <f t="shared" si="0"/>
        <v>0</v>
      </c>
      <c r="G8" s="7">
        <f t="shared" si="0"/>
        <v>0</v>
      </c>
      <c r="H8" s="7">
        <f t="shared" si="0"/>
        <v>0</v>
      </c>
      <c r="I8" s="7">
        <f t="shared" si="0"/>
        <v>4</v>
      </c>
      <c r="J8" s="7">
        <f t="shared" si="0"/>
        <v>1393</v>
      </c>
      <c r="K8" s="7">
        <f t="shared" si="0"/>
        <v>4251</v>
      </c>
      <c r="L8" s="7">
        <f t="shared" si="0"/>
        <v>0</v>
      </c>
      <c r="M8" s="7">
        <f t="shared" si="0"/>
        <v>163</v>
      </c>
      <c r="N8" s="7">
        <f t="shared" si="0"/>
        <v>378</v>
      </c>
      <c r="O8" s="12"/>
    </row>
    <row r="9" customHeight="1" spans="1:15">
      <c r="A9" s="5"/>
      <c r="B9" s="8" t="s">
        <v>21</v>
      </c>
      <c r="C9" s="7">
        <f t="shared" ref="C9:N9" si="1">C10+C11+C12+C14</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2"/>
    </row>
    <row r="10" customHeight="1" spans="1:15">
      <c r="A10" s="5"/>
      <c r="B10" s="9" t="s">
        <v>22</v>
      </c>
      <c r="C10" s="5"/>
      <c r="D10" s="10"/>
      <c r="E10" s="10"/>
      <c r="F10" s="10"/>
      <c r="G10" s="10"/>
      <c r="H10" s="10"/>
      <c r="I10" s="10"/>
      <c r="J10" s="10"/>
      <c r="K10" s="10"/>
      <c r="L10" s="10"/>
      <c r="M10" s="10"/>
      <c r="N10" s="10"/>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c r="D12" s="10"/>
      <c r="E12" s="10"/>
      <c r="F12" s="10"/>
      <c r="G12" s="10"/>
      <c r="H12" s="10"/>
      <c r="I12" s="10"/>
      <c r="J12" s="10"/>
      <c r="K12" s="10"/>
      <c r="L12" s="10"/>
      <c r="M12" s="10"/>
      <c r="N12" s="10"/>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4</v>
      </c>
      <c r="D21" s="7">
        <f t="shared" si="3"/>
        <v>58</v>
      </c>
      <c r="E21" s="7">
        <f t="shared" si="3"/>
        <v>58</v>
      </c>
      <c r="F21" s="7">
        <f t="shared" si="3"/>
        <v>0</v>
      </c>
      <c r="G21" s="7">
        <f t="shared" si="3"/>
        <v>0</v>
      </c>
      <c r="H21" s="7">
        <f t="shared" si="3"/>
        <v>0</v>
      </c>
      <c r="I21" s="7">
        <f t="shared" si="3"/>
        <v>4</v>
      </c>
      <c r="J21" s="7">
        <f t="shared" si="3"/>
        <v>1393</v>
      </c>
      <c r="K21" s="7">
        <f t="shared" si="3"/>
        <v>4251</v>
      </c>
      <c r="L21" s="7">
        <f t="shared" si="3"/>
        <v>0</v>
      </c>
      <c r="M21" s="7">
        <f t="shared" si="3"/>
        <v>163</v>
      </c>
      <c r="N21" s="7">
        <f t="shared" si="3"/>
        <v>378</v>
      </c>
      <c r="O21" s="18"/>
    </row>
    <row r="22" customHeight="1" spans="1:15">
      <c r="A22" s="14"/>
      <c r="B22" s="13" t="s">
        <v>34</v>
      </c>
      <c r="C22" s="10">
        <v>4</v>
      </c>
      <c r="D22" s="10">
        <v>58</v>
      </c>
      <c r="E22" s="10">
        <v>58</v>
      </c>
      <c r="F22" s="10">
        <v>0</v>
      </c>
      <c r="G22" s="10">
        <v>0</v>
      </c>
      <c r="H22" s="10">
        <v>0</v>
      </c>
      <c r="I22" s="10">
        <v>4</v>
      </c>
      <c r="J22" s="10">
        <v>1393</v>
      </c>
      <c r="K22" s="10">
        <v>4251</v>
      </c>
      <c r="L22" s="10">
        <v>0</v>
      </c>
      <c r="M22" s="10">
        <v>163</v>
      </c>
      <c r="N22" s="10">
        <v>378</v>
      </c>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G18" sqref="G18"/>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12</v>
      </c>
      <c r="D8" s="7">
        <f t="shared" si="0"/>
        <v>672</v>
      </c>
      <c r="E8" s="7">
        <f t="shared" si="0"/>
        <v>547</v>
      </c>
      <c r="F8" s="7">
        <f t="shared" si="0"/>
        <v>0</v>
      </c>
      <c r="G8" s="7">
        <f t="shared" si="0"/>
        <v>0</v>
      </c>
      <c r="H8" s="7">
        <f t="shared" si="0"/>
        <v>125</v>
      </c>
      <c r="I8" s="7">
        <f t="shared" si="0"/>
        <v>20</v>
      </c>
      <c r="J8" s="7">
        <f t="shared" si="0"/>
        <v>1938</v>
      </c>
      <c r="K8" s="7">
        <f t="shared" si="0"/>
        <v>9776</v>
      </c>
      <c r="L8" s="7">
        <f t="shared" si="0"/>
        <v>17</v>
      </c>
      <c r="M8" s="7">
        <f t="shared" si="0"/>
        <v>719</v>
      </c>
      <c r="N8" s="7">
        <f t="shared" si="0"/>
        <v>1861</v>
      </c>
      <c r="O8" s="12"/>
    </row>
    <row r="9" customHeight="1" spans="1:15">
      <c r="A9" s="5"/>
      <c r="B9" s="8" t="s">
        <v>21</v>
      </c>
      <c r="C9" s="7">
        <f t="shared" ref="C9:N9" si="1">C10+C11+C12+C14</f>
        <v>4</v>
      </c>
      <c r="D9" s="7">
        <f t="shared" si="1"/>
        <v>500</v>
      </c>
      <c r="E9" s="7">
        <f t="shared" si="1"/>
        <v>375</v>
      </c>
      <c r="F9" s="7">
        <f t="shared" si="1"/>
        <v>0</v>
      </c>
      <c r="G9" s="7">
        <f t="shared" si="1"/>
        <v>0</v>
      </c>
      <c r="H9" s="7">
        <f t="shared" si="1"/>
        <v>125</v>
      </c>
      <c r="I9" s="7">
        <f t="shared" si="1"/>
        <v>8</v>
      </c>
      <c r="J9" s="7">
        <f t="shared" si="1"/>
        <v>666</v>
      </c>
      <c r="K9" s="7">
        <f t="shared" si="1"/>
        <v>2873</v>
      </c>
      <c r="L9" s="7">
        <f t="shared" si="1"/>
        <v>5</v>
      </c>
      <c r="M9" s="7">
        <f t="shared" si="1"/>
        <v>302</v>
      </c>
      <c r="N9" s="7">
        <f t="shared" si="1"/>
        <v>749</v>
      </c>
      <c r="O9" s="12"/>
    </row>
    <row r="10" customHeight="1" spans="1:15">
      <c r="A10" s="5"/>
      <c r="B10" s="9" t="s">
        <v>22</v>
      </c>
      <c r="C10" s="5">
        <v>3</v>
      </c>
      <c r="D10" s="10">
        <v>300</v>
      </c>
      <c r="E10" s="10">
        <v>225</v>
      </c>
      <c r="F10" s="10">
        <v>0</v>
      </c>
      <c r="G10" s="10">
        <v>0</v>
      </c>
      <c r="H10" s="10">
        <v>75</v>
      </c>
      <c r="I10" s="10">
        <v>6</v>
      </c>
      <c r="J10" s="10">
        <v>410</v>
      </c>
      <c r="K10" s="10">
        <v>1973</v>
      </c>
      <c r="L10" s="10">
        <v>3</v>
      </c>
      <c r="M10" s="10">
        <v>244</v>
      </c>
      <c r="N10" s="10">
        <v>618</v>
      </c>
      <c r="O10" s="12"/>
    </row>
    <row r="11" customHeight="1" spans="1:15">
      <c r="A11" s="5"/>
      <c r="B11" s="9" t="s">
        <v>23</v>
      </c>
      <c r="C11" s="5">
        <v>1</v>
      </c>
      <c r="D11" s="10">
        <v>200</v>
      </c>
      <c r="E11" s="10">
        <v>150</v>
      </c>
      <c r="F11" s="10">
        <v>0</v>
      </c>
      <c r="G11" s="10">
        <v>0</v>
      </c>
      <c r="H11" s="10">
        <v>50</v>
      </c>
      <c r="I11" s="10">
        <v>2</v>
      </c>
      <c r="J11" s="10">
        <v>256</v>
      </c>
      <c r="K11" s="10">
        <v>900</v>
      </c>
      <c r="L11" s="10">
        <v>2</v>
      </c>
      <c r="M11" s="10">
        <v>58</v>
      </c>
      <c r="N11" s="10">
        <v>131</v>
      </c>
      <c r="O11" s="18"/>
    </row>
    <row r="12" customHeight="1" spans="1:15">
      <c r="A12" s="5"/>
      <c r="B12" s="9" t="s">
        <v>24</v>
      </c>
      <c r="C12" s="5"/>
      <c r="D12" s="10"/>
      <c r="E12" s="10"/>
      <c r="F12" s="10"/>
      <c r="G12" s="10"/>
      <c r="H12" s="10"/>
      <c r="I12" s="10"/>
      <c r="J12" s="10"/>
      <c r="K12" s="10"/>
      <c r="L12" s="10"/>
      <c r="M12" s="10"/>
      <c r="N12" s="10"/>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8</v>
      </c>
      <c r="D21" s="7">
        <f t="shared" si="3"/>
        <v>172</v>
      </c>
      <c r="E21" s="7">
        <f t="shared" si="3"/>
        <v>172</v>
      </c>
      <c r="F21" s="7">
        <f t="shared" si="3"/>
        <v>0</v>
      </c>
      <c r="G21" s="7">
        <f t="shared" si="3"/>
        <v>0</v>
      </c>
      <c r="H21" s="7">
        <f t="shared" si="3"/>
        <v>0</v>
      </c>
      <c r="I21" s="7">
        <f t="shared" si="3"/>
        <v>12</v>
      </c>
      <c r="J21" s="7">
        <f t="shared" si="3"/>
        <v>1272</v>
      </c>
      <c r="K21" s="7">
        <f t="shared" si="3"/>
        <v>6903</v>
      </c>
      <c r="L21" s="7">
        <f t="shared" si="3"/>
        <v>12</v>
      </c>
      <c r="M21" s="7">
        <f t="shared" si="3"/>
        <v>417</v>
      </c>
      <c r="N21" s="7">
        <f t="shared" si="3"/>
        <v>1112</v>
      </c>
      <c r="O21" s="18"/>
    </row>
    <row r="22" customHeight="1" spans="1:15">
      <c r="A22" s="14"/>
      <c r="B22" s="13" t="s">
        <v>34</v>
      </c>
      <c r="C22" s="15">
        <v>8</v>
      </c>
      <c r="D22" s="15">
        <v>172</v>
      </c>
      <c r="E22" s="15">
        <v>172</v>
      </c>
      <c r="F22" s="15">
        <v>0</v>
      </c>
      <c r="G22" s="15">
        <v>0</v>
      </c>
      <c r="H22" s="15">
        <v>0</v>
      </c>
      <c r="I22" s="15">
        <v>12</v>
      </c>
      <c r="J22" s="15">
        <v>1272</v>
      </c>
      <c r="K22" s="15">
        <v>6903</v>
      </c>
      <c r="L22" s="15">
        <v>12</v>
      </c>
      <c r="M22" s="15">
        <v>417</v>
      </c>
      <c r="N22" s="15">
        <v>1112</v>
      </c>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view="pageBreakPreview" zoomScaleNormal="100" workbookViewId="0">
      <pane ySplit="8" topLeftCell="A9" activePane="bottomLeft" state="frozen"/>
      <selection/>
      <selection pane="bottomLeft" activeCell="G28" sqref="G28"/>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47</v>
      </c>
      <c r="D8" s="7">
        <f t="shared" si="0"/>
        <v>4463.34</v>
      </c>
      <c r="E8" s="7">
        <f t="shared" si="0"/>
        <v>3500.79</v>
      </c>
      <c r="F8" s="7">
        <f t="shared" si="0"/>
        <v>0</v>
      </c>
      <c r="G8" s="7">
        <f t="shared" si="0"/>
        <v>0</v>
      </c>
      <c r="H8" s="7">
        <f t="shared" si="0"/>
        <v>962.55</v>
      </c>
      <c r="I8" s="7">
        <f t="shared" si="0"/>
        <v>345</v>
      </c>
      <c r="J8" s="7">
        <f t="shared" si="0"/>
        <v>186271</v>
      </c>
      <c r="K8" s="7">
        <f t="shared" si="0"/>
        <v>578132</v>
      </c>
      <c r="L8" s="7">
        <f t="shared" si="0"/>
        <v>40</v>
      </c>
      <c r="M8" s="7">
        <f t="shared" si="0"/>
        <v>17477</v>
      </c>
      <c r="N8" s="7">
        <f t="shared" si="0"/>
        <v>41864</v>
      </c>
      <c r="O8" s="12"/>
    </row>
    <row r="9" customHeight="1" spans="1:15">
      <c r="A9" s="5"/>
      <c r="B9" s="8" t="s">
        <v>21</v>
      </c>
      <c r="C9" s="7">
        <f>C10+C11+C12+C13+C14</f>
        <v>12</v>
      </c>
      <c r="D9" s="7">
        <f t="shared" ref="D9:N9" si="1">D10+D11+D12+D13+D14</f>
        <v>806.03</v>
      </c>
      <c r="E9" s="7">
        <f t="shared" si="1"/>
        <v>600</v>
      </c>
      <c r="F9" s="7">
        <f t="shared" si="1"/>
        <v>0</v>
      </c>
      <c r="G9" s="7">
        <f t="shared" si="1"/>
        <v>0</v>
      </c>
      <c r="H9" s="7">
        <f t="shared" si="1"/>
        <v>206.03</v>
      </c>
      <c r="I9" s="7">
        <f t="shared" si="1"/>
        <v>10</v>
      </c>
      <c r="J9" s="7">
        <f t="shared" si="1"/>
        <v>657</v>
      </c>
      <c r="K9" s="7">
        <f t="shared" si="1"/>
        <v>1012</v>
      </c>
      <c r="L9" s="7">
        <f t="shared" si="1"/>
        <v>2</v>
      </c>
      <c r="M9" s="7">
        <f t="shared" si="1"/>
        <v>181</v>
      </c>
      <c r="N9" s="7">
        <f t="shared" si="1"/>
        <v>303</v>
      </c>
      <c r="O9" s="12"/>
    </row>
    <row r="10" customHeight="1" spans="1:15">
      <c r="A10" s="5"/>
      <c r="B10" s="9" t="s">
        <v>22</v>
      </c>
      <c r="C10" s="5">
        <v>9</v>
      </c>
      <c r="D10" s="10">
        <v>561.03</v>
      </c>
      <c r="E10" s="10">
        <v>355</v>
      </c>
      <c r="F10" s="10">
        <v>0</v>
      </c>
      <c r="G10" s="10">
        <v>0</v>
      </c>
      <c r="H10" s="10">
        <v>206.03</v>
      </c>
      <c r="I10" s="10">
        <v>9</v>
      </c>
      <c r="J10" s="10">
        <v>395</v>
      </c>
      <c r="K10" s="10">
        <v>612</v>
      </c>
      <c r="L10" s="10">
        <v>2</v>
      </c>
      <c r="M10" s="10">
        <v>171</v>
      </c>
      <c r="N10" s="10">
        <v>276</v>
      </c>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1</v>
      </c>
      <c r="D12" s="10">
        <v>7</v>
      </c>
      <c r="E12" s="10">
        <v>7</v>
      </c>
      <c r="F12" s="10">
        <v>0</v>
      </c>
      <c r="G12" s="10">
        <v>0</v>
      </c>
      <c r="H12" s="10">
        <v>0</v>
      </c>
      <c r="I12" s="10">
        <v>1</v>
      </c>
      <c r="J12" s="10">
        <v>160</v>
      </c>
      <c r="K12" s="10">
        <v>400</v>
      </c>
      <c r="L12" s="10">
        <v>0</v>
      </c>
      <c r="M12" s="10">
        <v>10</v>
      </c>
      <c r="N12" s="10">
        <v>27</v>
      </c>
      <c r="O12" s="18"/>
    </row>
    <row r="13" customHeight="1" spans="1:15">
      <c r="A13" s="5"/>
      <c r="B13" s="9" t="s">
        <v>25</v>
      </c>
      <c r="C13" s="5">
        <v>1</v>
      </c>
      <c r="D13" s="10">
        <v>188</v>
      </c>
      <c r="E13" s="10">
        <v>188</v>
      </c>
      <c r="F13" s="10"/>
      <c r="G13" s="10"/>
      <c r="H13" s="10"/>
      <c r="I13" s="10"/>
      <c r="J13" s="10">
        <v>102</v>
      </c>
      <c r="K13" s="10"/>
      <c r="L13" s="10"/>
      <c r="M13" s="10"/>
      <c r="N13" s="10"/>
      <c r="O13" s="18"/>
    </row>
    <row r="14" customHeight="1" spans="1:15">
      <c r="A14" s="11"/>
      <c r="B14" s="9" t="s">
        <v>26</v>
      </c>
      <c r="C14" s="5">
        <v>1</v>
      </c>
      <c r="D14" s="10">
        <v>50</v>
      </c>
      <c r="E14" s="10">
        <v>50</v>
      </c>
      <c r="F14" s="10"/>
      <c r="G14" s="10"/>
      <c r="H14" s="10"/>
      <c r="I14" s="10"/>
      <c r="J14" s="10"/>
      <c r="K14" s="10"/>
      <c r="L14" s="10"/>
      <c r="M14" s="10"/>
      <c r="N14" s="10"/>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34</v>
      </c>
      <c r="D21" s="7">
        <f t="shared" si="3"/>
        <v>3636.31</v>
      </c>
      <c r="E21" s="7">
        <f t="shared" si="3"/>
        <v>2879.79</v>
      </c>
      <c r="F21" s="7">
        <f t="shared" si="3"/>
        <v>0</v>
      </c>
      <c r="G21" s="7">
        <f t="shared" si="3"/>
        <v>0</v>
      </c>
      <c r="H21" s="7">
        <f t="shared" si="3"/>
        <v>756.52</v>
      </c>
      <c r="I21" s="7">
        <f t="shared" si="3"/>
        <v>332</v>
      </c>
      <c r="J21" s="7">
        <f t="shared" si="3"/>
        <v>185428</v>
      </c>
      <c r="K21" s="7">
        <f t="shared" si="3"/>
        <v>576559</v>
      </c>
      <c r="L21" s="7">
        <f t="shared" si="3"/>
        <v>38</v>
      </c>
      <c r="M21" s="7">
        <f t="shared" si="3"/>
        <v>17110</v>
      </c>
      <c r="N21" s="7">
        <f t="shared" si="3"/>
        <v>41000</v>
      </c>
      <c r="O21" s="18"/>
    </row>
    <row r="22" customHeight="1" spans="1:15">
      <c r="A22" s="14"/>
      <c r="B22" s="13" t="s">
        <v>34</v>
      </c>
      <c r="C22" s="15">
        <v>31</v>
      </c>
      <c r="D22" s="15">
        <v>2149.31</v>
      </c>
      <c r="E22" s="15">
        <v>1392.79</v>
      </c>
      <c r="F22" s="15"/>
      <c r="G22" s="15"/>
      <c r="H22" s="15">
        <v>756.52</v>
      </c>
      <c r="I22" s="15">
        <v>154</v>
      </c>
      <c r="J22" s="15">
        <v>89091</v>
      </c>
      <c r="K22" s="15">
        <v>287546</v>
      </c>
      <c r="L22" s="15">
        <v>9</v>
      </c>
      <c r="M22" s="15">
        <v>4902</v>
      </c>
      <c r="N22" s="15">
        <v>12336</v>
      </c>
      <c r="O22" s="14"/>
    </row>
    <row r="23" customHeight="1" spans="1:15">
      <c r="A23" s="14"/>
      <c r="B23" s="13" t="s">
        <v>35</v>
      </c>
      <c r="C23" s="15">
        <v>3</v>
      </c>
      <c r="D23" s="15">
        <v>1487</v>
      </c>
      <c r="E23" s="15">
        <v>1487</v>
      </c>
      <c r="F23" s="15"/>
      <c r="G23" s="15"/>
      <c r="H23" s="15"/>
      <c r="I23" s="15">
        <v>178</v>
      </c>
      <c r="J23" s="15">
        <v>96337</v>
      </c>
      <c r="K23" s="15">
        <v>289013</v>
      </c>
      <c r="L23" s="15">
        <v>29</v>
      </c>
      <c r="M23" s="15">
        <v>12208</v>
      </c>
      <c r="N23" s="15">
        <v>28664</v>
      </c>
      <c r="O23" s="14"/>
    </row>
    <row r="24" customHeight="1" spans="1:15">
      <c r="A24" s="14"/>
      <c r="B24" s="13" t="s">
        <v>36</v>
      </c>
      <c r="C24" s="15"/>
      <c r="D24" s="15"/>
      <c r="E24" s="16"/>
      <c r="F24" s="15"/>
      <c r="G24" s="15"/>
      <c r="H24" s="15"/>
      <c r="I24" s="16"/>
      <c r="J24" s="16"/>
      <c r="K24" s="16"/>
      <c r="L24" s="15"/>
      <c r="M24" s="15"/>
      <c r="N24" s="15"/>
      <c r="O24" s="14"/>
    </row>
    <row r="25" customHeight="1" spans="1:15">
      <c r="A25" s="14"/>
      <c r="B25" s="8" t="s">
        <v>37</v>
      </c>
      <c r="C25" s="17">
        <v>1</v>
      </c>
      <c r="D25" s="17">
        <v>21</v>
      </c>
      <c r="E25" s="17">
        <v>21</v>
      </c>
      <c r="F25" s="17"/>
      <c r="G25" s="17"/>
      <c r="H25" s="17"/>
      <c r="I25" s="17">
        <v>3</v>
      </c>
      <c r="J25" s="17">
        <v>186</v>
      </c>
      <c r="K25" s="17">
        <v>561</v>
      </c>
      <c r="L25" s="17">
        <v>0</v>
      </c>
      <c r="M25" s="17">
        <v>186</v>
      </c>
      <c r="N25" s="17">
        <v>561</v>
      </c>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F29" sqref="F29"/>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4</v>
      </c>
      <c r="D8" s="7">
        <f t="shared" si="0"/>
        <v>135</v>
      </c>
      <c r="E8" s="7">
        <f t="shared" si="0"/>
        <v>135</v>
      </c>
      <c r="F8" s="7">
        <f t="shared" si="0"/>
        <v>0</v>
      </c>
      <c r="G8" s="7">
        <f t="shared" si="0"/>
        <v>80</v>
      </c>
      <c r="H8" s="7">
        <f t="shared" si="0"/>
        <v>0</v>
      </c>
      <c r="I8" s="7">
        <f t="shared" si="0"/>
        <v>3</v>
      </c>
      <c r="J8" s="7">
        <f t="shared" si="0"/>
        <v>282</v>
      </c>
      <c r="K8" s="7">
        <f t="shared" si="0"/>
        <v>703</v>
      </c>
      <c r="L8" s="7">
        <f t="shared" si="0"/>
        <v>3</v>
      </c>
      <c r="M8" s="7">
        <f t="shared" si="0"/>
        <v>154</v>
      </c>
      <c r="N8" s="7">
        <f t="shared" si="0"/>
        <v>364</v>
      </c>
      <c r="O8" s="12"/>
    </row>
    <row r="9" customHeight="1" spans="1:15">
      <c r="A9" s="5"/>
      <c r="B9" s="8" t="s">
        <v>21</v>
      </c>
      <c r="C9" s="7">
        <f t="shared" ref="C9:N9" si="1">C10+C11+C12+C14</f>
        <v>1</v>
      </c>
      <c r="D9" s="7">
        <f t="shared" si="1"/>
        <v>80</v>
      </c>
      <c r="E9" s="7">
        <f t="shared" si="1"/>
        <v>80</v>
      </c>
      <c r="F9" s="7">
        <f t="shared" si="1"/>
        <v>0</v>
      </c>
      <c r="G9" s="7">
        <f t="shared" si="1"/>
        <v>80</v>
      </c>
      <c r="H9" s="7">
        <f t="shared" si="1"/>
        <v>0</v>
      </c>
      <c r="I9" s="7">
        <f t="shared" si="1"/>
        <v>1</v>
      </c>
      <c r="J9" s="7">
        <f t="shared" si="1"/>
        <v>56</v>
      </c>
      <c r="K9" s="7">
        <f t="shared" si="1"/>
        <v>129</v>
      </c>
      <c r="L9" s="7">
        <f t="shared" si="1"/>
        <v>1</v>
      </c>
      <c r="M9" s="7">
        <f t="shared" si="1"/>
        <v>18</v>
      </c>
      <c r="N9" s="7">
        <f t="shared" si="1"/>
        <v>31</v>
      </c>
      <c r="O9" s="12"/>
    </row>
    <row r="10" customHeight="1" spans="1:15">
      <c r="A10" s="5"/>
      <c r="B10" s="9" t="s">
        <v>22</v>
      </c>
      <c r="C10" s="5"/>
      <c r="D10" s="10"/>
      <c r="E10" s="10"/>
      <c r="F10" s="10"/>
      <c r="G10" s="10"/>
      <c r="H10" s="10"/>
      <c r="I10" s="10"/>
      <c r="J10" s="10"/>
      <c r="K10" s="10"/>
      <c r="L10" s="10"/>
      <c r="M10" s="10"/>
      <c r="N10" s="10"/>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1</v>
      </c>
      <c r="D12" s="10">
        <v>80</v>
      </c>
      <c r="E12" s="10">
        <v>80</v>
      </c>
      <c r="F12" s="10">
        <v>0</v>
      </c>
      <c r="G12" s="10">
        <v>80</v>
      </c>
      <c r="H12" s="10">
        <v>0</v>
      </c>
      <c r="I12" s="10">
        <v>1</v>
      </c>
      <c r="J12" s="10">
        <v>56</v>
      </c>
      <c r="K12" s="10">
        <v>129</v>
      </c>
      <c r="L12" s="10">
        <v>1</v>
      </c>
      <c r="M12" s="10">
        <v>18</v>
      </c>
      <c r="N12" s="10">
        <v>31</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3</v>
      </c>
      <c r="D21" s="7">
        <f t="shared" si="3"/>
        <v>55</v>
      </c>
      <c r="E21" s="7">
        <f t="shared" si="3"/>
        <v>55</v>
      </c>
      <c r="F21" s="7">
        <f t="shared" si="3"/>
        <v>0</v>
      </c>
      <c r="G21" s="7">
        <f t="shared" si="3"/>
        <v>0</v>
      </c>
      <c r="H21" s="7">
        <f t="shared" si="3"/>
        <v>0</v>
      </c>
      <c r="I21" s="7">
        <f t="shared" si="3"/>
        <v>2</v>
      </c>
      <c r="J21" s="7">
        <f t="shared" si="3"/>
        <v>226</v>
      </c>
      <c r="K21" s="7">
        <f t="shared" si="3"/>
        <v>574</v>
      </c>
      <c r="L21" s="7">
        <f t="shared" si="3"/>
        <v>2</v>
      </c>
      <c r="M21" s="7">
        <f t="shared" si="3"/>
        <v>136</v>
      </c>
      <c r="N21" s="7">
        <f t="shared" si="3"/>
        <v>333</v>
      </c>
      <c r="O21" s="18"/>
    </row>
    <row r="22" customHeight="1" spans="1:15">
      <c r="A22" s="14"/>
      <c r="B22" s="13" t="s">
        <v>34</v>
      </c>
      <c r="C22" s="15">
        <v>3</v>
      </c>
      <c r="D22" s="15">
        <v>55</v>
      </c>
      <c r="E22" s="15">
        <v>55</v>
      </c>
      <c r="F22" s="15">
        <v>0</v>
      </c>
      <c r="G22" s="15">
        <v>0</v>
      </c>
      <c r="H22" s="15">
        <v>0</v>
      </c>
      <c r="I22" s="15">
        <v>2</v>
      </c>
      <c r="J22" s="15">
        <v>226</v>
      </c>
      <c r="K22" s="15">
        <v>574</v>
      </c>
      <c r="L22" s="15">
        <v>2</v>
      </c>
      <c r="M22" s="15">
        <v>136</v>
      </c>
      <c r="N22" s="15">
        <v>333</v>
      </c>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F12" sqref="F12"/>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8</v>
      </c>
      <c r="D8" s="7">
        <f t="shared" si="0"/>
        <v>131</v>
      </c>
      <c r="E8" s="7">
        <f t="shared" si="0"/>
        <v>131</v>
      </c>
      <c r="F8" s="7">
        <f t="shared" si="0"/>
        <v>0</v>
      </c>
      <c r="G8" s="7">
        <f t="shared" si="0"/>
        <v>0</v>
      </c>
      <c r="H8" s="7">
        <f t="shared" si="0"/>
        <v>0</v>
      </c>
      <c r="I8" s="7">
        <f t="shared" si="0"/>
        <v>8</v>
      </c>
      <c r="J8" s="7">
        <f t="shared" si="0"/>
        <v>3111</v>
      </c>
      <c r="K8" s="7">
        <f t="shared" si="0"/>
        <v>9675</v>
      </c>
      <c r="L8" s="7">
        <f t="shared" si="0"/>
        <v>1</v>
      </c>
      <c r="M8" s="7">
        <f t="shared" si="0"/>
        <v>226</v>
      </c>
      <c r="N8" s="7">
        <f t="shared" si="0"/>
        <v>527</v>
      </c>
      <c r="O8" s="12"/>
    </row>
    <row r="9" customHeight="1" spans="1:15">
      <c r="A9" s="5"/>
      <c r="B9" s="8" t="s">
        <v>21</v>
      </c>
      <c r="C9" s="7">
        <f t="shared" ref="C9:N9" si="1">C10+C11+C12+C14</f>
        <v>5</v>
      </c>
      <c r="D9" s="7">
        <f t="shared" si="1"/>
        <v>105</v>
      </c>
      <c r="E9" s="7">
        <f t="shared" si="1"/>
        <v>105</v>
      </c>
      <c r="F9" s="7">
        <f t="shared" si="1"/>
        <v>0</v>
      </c>
      <c r="G9" s="7">
        <f t="shared" si="1"/>
        <v>0</v>
      </c>
      <c r="H9" s="7">
        <f t="shared" si="1"/>
        <v>0</v>
      </c>
      <c r="I9" s="7">
        <f t="shared" si="1"/>
        <v>5</v>
      </c>
      <c r="J9" s="7">
        <f t="shared" si="1"/>
        <v>2764</v>
      </c>
      <c r="K9" s="7">
        <f t="shared" si="1"/>
        <v>8099</v>
      </c>
      <c r="L9" s="7">
        <f t="shared" si="1"/>
        <v>1</v>
      </c>
      <c r="M9" s="7">
        <f t="shared" si="1"/>
        <v>65</v>
      </c>
      <c r="N9" s="7">
        <f t="shared" si="1"/>
        <v>141</v>
      </c>
      <c r="O9" s="12"/>
    </row>
    <row r="10" customHeight="1" spans="1:15">
      <c r="A10" s="5"/>
      <c r="B10" s="9" t="s">
        <v>22</v>
      </c>
      <c r="C10" s="5">
        <v>3</v>
      </c>
      <c r="D10" s="10">
        <v>70</v>
      </c>
      <c r="E10" s="10">
        <v>70</v>
      </c>
      <c r="F10" s="10">
        <v>0</v>
      </c>
      <c r="G10" s="10">
        <v>0</v>
      </c>
      <c r="H10" s="10">
        <v>0</v>
      </c>
      <c r="I10" s="10">
        <v>3</v>
      </c>
      <c r="J10" s="10">
        <v>2530</v>
      </c>
      <c r="K10" s="10">
        <v>7493</v>
      </c>
      <c r="L10" s="10">
        <v>1</v>
      </c>
      <c r="M10" s="10">
        <v>37</v>
      </c>
      <c r="N10" s="10">
        <v>81</v>
      </c>
      <c r="O10" s="12"/>
    </row>
    <row r="11" customHeight="1" spans="1:15">
      <c r="A11" s="5"/>
      <c r="B11" s="9" t="s">
        <v>23</v>
      </c>
      <c r="C11" s="7"/>
      <c r="D11" s="12"/>
      <c r="E11" s="12"/>
      <c r="F11" s="12"/>
      <c r="G11" s="12"/>
      <c r="H11" s="12"/>
      <c r="I11" s="12"/>
      <c r="J11" s="12"/>
      <c r="K11" s="12"/>
      <c r="L11" s="12"/>
      <c r="M11" s="12"/>
      <c r="N11" s="12"/>
      <c r="O11" s="18"/>
    </row>
    <row r="12" customHeight="1" spans="1:15">
      <c r="A12" s="5"/>
      <c r="B12" s="9" t="s">
        <v>24</v>
      </c>
      <c r="C12" s="5">
        <v>2</v>
      </c>
      <c r="D12" s="10">
        <v>35</v>
      </c>
      <c r="E12" s="10">
        <v>35</v>
      </c>
      <c r="F12" s="10">
        <v>0</v>
      </c>
      <c r="G12" s="10">
        <v>0</v>
      </c>
      <c r="H12" s="10">
        <v>0</v>
      </c>
      <c r="I12" s="10">
        <v>2</v>
      </c>
      <c r="J12" s="10">
        <v>234</v>
      </c>
      <c r="K12" s="10">
        <v>606</v>
      </c>
      <c r="L12" s="10">
        <v>0</v>
      </c>
      <c r="M12" s="10">
        <v>28</v>
      </c>
      <c r="N12" s="10">
        <v>60</v>
      </c>
      <c r="O12" s="18"/>
    </row>
    <row r="13" customHeight="1" spans="1:15">
      <c r="A13" s="5"/>
      <c r="B13" s="9" t="s">
        <v>25</v>
      </c>
      <c r="C13" s="7"/>
      <c r="D13" s="12"/>
      <c r="E13" s="12"/>
      <c r="F13" s="12"/>
      <c r="G13" s="12"/>
      <c r="H13" s="12"/>
      <c r="I13" s="17"/>
      <c r="J13" s="17"/>
      <c r="K13" s="17"/>
      <c r="L13" s="17"/>
      <c r="M13" s="17"/>
      <c r="N13" s="17"/>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3</v>
      </c>
      <c r="D21" s="7">
        <f t="shared" si="3"/>
        <v>26</v>
      </c>
      <c r="E21" s="7">
        <f t="shared" si="3"/>
        <v>26</v>
      </c>
      <c r="F21" s="7">
        <f t="shared" si="3"/>
        <v>0</v>
      </c>
      <c r="G21" s="7">
        <f t="shared" si="3"/>
        <v>0</v>
      </c>
      <c r="H21" s="7">
        <f t="shared" si="3"/>
        <v>0</v>
      </c>
      <c r="I21" s="7">
        <f t="shared" si="3"/>
        <v>3</v>
      </c>
      <c r="J21" s="7">
        <f t="shared" si="3"/>
        <v>347</v>
      </c>
      <c r="K21" s="7">
        <f t="shared" si="3"/>
        <v>1576</v>
      </c>
      <c r="L21" s="7">
        <f t="shared" si="3"/>
        <v>0</v>
      </c>
      <c r="M21" s="7">
        <f t="shared" si="3"/>
        <v>161</v>
      </c>
      <c r="N21" s="7">
        <f t="shared" si="3"/>
        <v>386</v>
      </c>
      <c r="O21" s="18"/>
    </row>
    <row r="22" customHeight="1" spans="1:15">
      <c r="A22" s="14"/>
      <c r="B22" s="13" t="s">
        <v>34</v>
      </c>
      <c r="C22" s="15">
        <v>3</v>
      </c>
      <c r="D22" s="15">
        <v>26</v>
      </c>
      <c r="E22" s="15">
        <v>26</v>
      </c>
      <c r="F22" s="15">
        <v>0</v>
      </c>
      <c r="G22" s="15">
        <v>0</v>
      </c>
      <c r="H22" s="15">
        <v>0</v>
      </c>
      <c r="I22" s="15">
        <v>3</v>
      </c>
      <c r="J22" s="15">
        <v>347</v>
      </c>
      <c r="K22" s="15">
        <v>1576</v>
      </c>
      <c r="L22" s="15">
        <v>0</v>
      </c>
      <c r="M22" s="15">
        <v>161</v>
      </c>
      <c r="N22" s="15">
        <v>386</v>
      </c>
      <c r="O22" s="14"/>
    </row>
    <row r="23" customHeight="1" spans="1:15">
      <c r="A23" s="14"/>
      <c r="B23" s="13" t="s">
        <v>35</v>
      </c>
      <c r="C23" s="17"/>
      <c r="D23" s="17"/>
      <c r="E23" s="17"/>
      <c r="F23" s="17"/>
      <c r="G23" s="17"/>
      <c r="H23" s="17"/>
      <c r="I23" s="17"/>
      <c r="J23" s="17"/>
      <c r="K23" s="17"/>
      <c r="L23" s="17"/>
      <c r="M23" s="17"/>
      <c r="N23" s="17"/>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J23" sqref="J23"/>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14</v>
      </c>
      <c r="D8" s="7">
        <f t="shared" si="0"/>
        <v>278</v>
      </c>
      <c r="E8" s="7">
        <f t="shared" si="0"/>
        <v>278</v>
      </c>
      <c r="F8" s="7">
        <f t="shared" si="0"/>
        <v>0</v>
      </c>
      <c r="G8" s="7">
        <f t="shared" si="0"/>
        <v>0</v>
      </c>
      <c r="H8" s="7">
        <f t="shared" si="0"/>
        <v>0</v>
      </c>
      <c r="I8" s="7">
        <f t="shared" si="0"/>
        <v>11</v>
      </c>
      <c r="J8" s="7">
        <f t="shared" si="0"/>
        <v>2654</v>
      </c>
      <c r="K8" s="7">
        <f t="shared" si="0"/>
        <v>6738</v>
      </c>
      <c r="L8" s="7">
        <f t="shared" si="0"/>
        <v>1</v>
      </c>
      <c r="M8" s="7">
        <f t="shared" si="0"/>
        <v>100</v>
      </c>
      <c r="N8" s="7">
        <f t="shared" si="0"/>
        <v>250</v>
      </c>
      <c r="O8" s="12"/>
    </row>
    <row r="9" customHeight="1" spans="1:15">
      <c r="A9" s="5"/>
      <c r="B9" s="8" t="s">
        <v>21</v>
      </c>
      <c r="C9" s="7">
        <f t="shared" ref="C9:N9" si="1">C10+C11+C12+C14</f>
        <v>2</v>
      </c>
      <c r="D9" s="7">
        <f t="shared" si="1"/>
        <v>30</v>
      </c>
      <c r="E9" s="7">
        <f t="shared" si="1"/>
        <v>30</v>
      </c>
      <c r="F9" s="7">
        <f t="shared" si="1"/>
        <v>0</v>
      </c>
      <c r="G9" s="7">
        <f t="shared" si="1"/>
        <v>0</v>
      </c>
      <c r="H9" s="7">
        <f t="shared" si="1"/>
        <v>0</v>
      </c>
      <c r="I9" s="7">
        <f t="shared" si="1"/>
        <v>2</v>
      </c>
      <c r="J9" s="7">
        <f t="shared" si="1"/>
        <v>1296</v>
      </c>
      <c r="K9" s="7">
        <f t="shared" si="1"/>
        <v>3168</v>
      </c>
      <c r="L9" s="7">
        <f t="shared" si="1"/>
        <v>1</v>
      </c>
      <c r="M9" s="7">
        <f t="shared" si="1"/>
        <v>48</v>
      </c>
      <c r="N9" s="7">
        <f t="shared" si="1"/>
        <v>114</v>
      </c>
      <c r="O9" s="12"/>
    </row>
    <row r="10" customHeight="1" spans="1:15">
      <c r="A10" s="5"/>
      <c r="B10" s="9" t="s">
        <v>22</v>
      </c>
      <c r="C10" s="7"/>
      <c r="D10" s="12"/>
      <c r="E10" s="12"/>
      <c r="F10" s="12"/>
      <c r="G10" s="12"/>
      <c r="H10" s="12"/>
      <c r="I10" s="12"/>
      <c r="J10" s="12"/>
      <c r="K10" s="12"/>
      <c r="L10" s="12"/>
      <c r="M10" s="12"/>
      <c r="N10" s="12"/>
      <c r="O10" s="12"/>
    </row>
    <row r="11" customHeight="1" spans="1:15">
      <c r="A11" s="5"/>
      <c r="B11" s="9" t="s">
        <v>23</v>
      </c>
      <c r="C11" s="7"/>
      <c r="D11" s="12"/>
      <c r="E11" s="12"/>
      <c r="F11" s="12"/>
      <c r="G11" s="12"/>
      <c r="H11" s="12"/>
      <c r="I11" s="12"/>
      <c r="J11" s="12"/>
      <c r="K11" s="12"/>
      <c r="L11" s="12"/>
      <c r="M11" s="12"/>
      <c r="N11" s="22"/>
      <c r="O11" s="18"/>
    </row>
    <row r="12" customHeight="1" spans="1:15">
      <c r="A12" s="5"/>
      <c r="B12" s="9" t="s">
        <v>24</v>
      </c>
      <c r="C12" s="5">
        <v>2</v>
      </c>
      <c r="D12" s="10">
        <v>30</v>
      </c>
      <c r="E12" s="10">
        <v>30</v>
      </c>
      <c r="F12" s="10">
        <v>0</v>
      </c>
      <c r="G12" s="10">
        <v>0</v>
      </c>
      <c r="H12" s="10">
        <v>0</v>
      </c>
      <c r="I12" s="23">
        <v>2</v>
      </c>
      <c r="J12" s="23">
        <v>1296</v>
      </c>
      <c r="K12" s="23">
        <v>3168</v>
      </c>
      <c r="L12" s="23">
        <v>1</v>
      </c>
      <c r="M12" s="23">
        <v>48</v>
      </c>
      <c r="N12" s="23">
        <v>114</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12</v>
      </c>
      <c r="D21" s="7">
        <f t="shared" si="3"/>
        <v>248</v>
      </c>
      <c r="E21" s="7">
        <f t="shared" si="3"/>
        <v>248</v>
      </c>
      <c r="F21" s="7">
        <f t="shared" si="3"/>
        <v>0</v>
      </c>
      <c r="G21" s="7">
        <f t="shared" si="3"/>
        <v>0</v>
      </c>
      <c r="H21" s="7">
        <f t="shared" si="3"/>
        <v>0</v>
      </c>
      <c r="I21" s="7">
        <f t="shared" si="3"/>
        <v>9</v>
      </c>
      <c r="J21" s="7">
        <f t="shared" si="3"/>
        <v>1358</v>
      </c>
      <c r="K21" s="7">
        <f t="shared" si="3"/>
        <v>3570</v>
      </c>
      <c r="L21" s="7">
        <f t="shared" si="3"/>
        <v>0</v>
      </c>
      <c r="M21" s="7">
        <f t="shared" si="3"/>
        <v>52</v>
      </c>
      <c r="N21" s="7">
        <f t="shared" si="3"/>
        <v>136</v>
      </c>
      <c r="O21" s="18"/>
    </row>
    <row r="22" customHeight="1" spans="1:15">
      <c r="A22" s="14"/>
      <c r="B22" s="13" t="s">
        <v>34</v>
      </c>
      <c r="C22" s="15">
        <v>11</v>
      </c>
      <c r="D22" s="15">
        <v>218</v>
      </c>
      <c r="E22" s="15">
        <v>218</v>
      </c>
      <c r="F22" s="15">
        <v>0</v>
      </c>
      <c r="G22" s="15">
        <v>0</v>
      </c>
      <c r="H22" s="15">
        <v>0</v>
      </c>
      <c r="I22" s="15">
        <v>8</v>
      </c>
      <c r="J22" s="15">
        <v>1170</v>
      </c>
      <c r="K22" s="15">
        <v>3128</v>
      </c>
      <c r="L22" s="15">
        <v>0</v>
      </c>
      <c r="M22" s="15">
        <v>51</v>
      </c>
      <c r="N22" s="15">
        <v>134</v>
      </c>
      <c r="O22" s="14"/>
    </row>
    <row r="23" customHeight="1" spans="1:15">
      <c r="A23" s="14"/>
      <c r="B23" s="13" t="s">
        <v>35</v>
      </c>
      <c r="C23" s="15">
        <v>1</v>
      </c>
      <c r="D23" s="15">
        <v>30</v>
      </c>
      <c r="E23" s="15">
        <v>30</v>
      </c>
      <c r="F23" s="15">
        <v>0</v>
      </c>
      <c r="G23" s="15">
        <v>0</v>
      </c>
      <c r="H23" s="15">
        <v>0</v>
      </c>
      <c r="I23" s="15">
        <v>1</v>
      </c>
      <c r="J23" s="15">
        <v>188</v>
      </c>
      <c r="K23" s="15">
        <v>442</v>
      </c>
      <c r="L23" s="15">
        <v>0</v>
      </c>
      <c r="M23" s="15">
        <v>1</v>
      </c>
      <c r="N23" s="15">
        <v>2</v>
      </c>
      <c r="O23" s="14"/>
    </row>
    <row r="24" customHeight="1" spans="1:15">
      <c r="A24" s="14"/>
      <c r="B24" s="13" t="s">
        <v>36</v>
      </c>
      <c r="C24" s="17"/>
      <c r="D24" s="17"/>
      <c r="E24" s="17"/>
      <c r="F24" s="17"/>
      <c r="G24" s="17"/>
      <c r="H24" s="17"/>
      <c r="I24" s="17"/>
      <c r="J24" s="17"/>
      <c r="K24" s="17"/>
      <c r="L24" s="17"/>
      <c r="M24" s="17"/>
      <c r="N24" s="17"/>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E16" sqref="E16"/>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9</v>
      </c>
      <c r="D8" s="7">
        <f t="shared" si="0"/>
        <v>415</v>
      </c>
      <c r="E8" s="7">
        <f t="shared" si="0"/>
        <v>323</v>
      </c>
      <c r="F8" s="7">
        <f t="shared" si="0"/>
        <v>8</v>
      </c>
      <c r="G8" s="7">
        <f t="shared" si="0"/>
        <v>2</v>
      </c>
      <c r="H8" s="7">
        <f t="shared" si="0"/>
        <v>82</v>
      </c>
      <c r="I8" s="7">
        <f t="shared" si="0"/>
        <v>9</v>
      </c>
      <c r="J8" s="7">
        <f t="shared" si="0"/>
        <v>8292</v>
      </c>
      <c r="K8" s="7">
        <f t="shared" si="0"/>
        <v>24687</v>
      </c>
      <c r="L8" s="7">
        <f t="shared" si="0"/>
        <v>5</v>
      </c>
      <c r="M8" s="7">
        <f t="shared" si="0"/>
        <v>643</v>
      </c>
      <c r="N8" s="7">
        <f t="shared" si="0"/>
        <v>1602</v>
      </c>
      <c r="O8" s="12"/>
    </row>
    <row r="9" customHeight="1" spans="1:15">
      <c r="A9" s="5"/>
      <c r="B9" s="8" t="s">
        <v>21</v>
      </c>
      <c r="C9" s="7">
        <f t="shared" ref="C9:N9" si="1">C10+C11+C12+C14</f>
        <v>5</v>
      </c>
      <c r="D9" s="7">
        <f t="shared" si="1"/>
        <v>259</v>
      </c>
      <c r="E9" s="7">
        <f t="shared" si="1"/>
        <v>183</v>
      </c>
      <c r="F9" s="7">
        <f t="shared" si="1"/>
        <v>0</v>
      </c>
      <c r="G9" s="7">
        <f t="shared" si="1"/>
        <v>0</v>
      </c>
      <c r="H9" s="7">
        <f t="shared" si="1"/>
        <v>76</v>
      </c>
      <c r="I9" s="7">
        <f t="shared" si="1"/>
        <v>5</v>
      </c>
      <c r="J9" s="7">
        <f t="shared" si="1"/>
        <v>4833</v>
      </c>
      <c r="K9" s="7">
        <f t="shared" si="1"/>
        <v>13908</v>
      </c>
      <c r="L9" s="7">
        <f t="shared" si="1"/>
        <v>3</v>
      </c>
      <c r="M9" s="7">
        <f t="shared" si="1"/>
        <v>386</v>
      </c>
      <c r="N9" s="7">
        <f t="shared" si="1"/>
        <v>905</v>
      </c>
      <c r="O9" s="12"/>
    </row>
    <row r="10" customHeight="1" spans="1:15">
      <c r="A10" s="5"/>
      <c r="B10" s="9" t="s">
        <v>22</v>
      </c>
      <c r="C10" s="5">
        <v>3</v>
      </c>
      <c r="D10" s="10">
        <v>218</v>
      </c>
      <c r="E10" s="10">
        <v>170</v>
      </c>
      <c r="F10" s="10"/>
      <c r="G10" s="10"/>
      <c r="H10" s="10">
        <v>48</v>
      </c>
      <c r="I10" s="10">
        <v>3</v>
      </c>
      <c r="J10" s="10">
        <v>4464</v>
      </c>
      <c r="K10" s="10">
        <v>12741</v>
      </c>
      <c r="L10" s="10">
        <v>3</v>
      </c>
      <c r="M10" s="10">
        <v>354</v>
      </c>
      <c r="N10" s="10">
        <v>843</v>
      </c>
      <c r="O10" s="12"/>
    </row>
    <row r="11" customHeight="1" spans="1:15">
      <c r="A11" s="5"/>
      <c r="B11" s="9" t="s">
        <v>23</v>
      </c>
      <c r="C11" s="5"/>
      <c r="D11" s="10"/>
      <c r="E11" s="10"/>
      <c r="F11" s="10"/>
      <c r="G11" s="10"/>
      <c r="H11" s="10"/>
      <c r="I11" s="10"/>
      <c r="J11" s="10"/>
      <c r="K11" s="10"/>
      <c r="L11" s="10"/>
      <c r="M11" s="10"/>
      <c r="N11" s="9"/>
      <c r="O11" s="18"/>
    </row>
    <row r="12" customHeight="1" spans="1:15">
      <c r="A12" s="5"/>
      <c r="B12" s="9" t="s">
        <v>24</v>
      </c>
      <c r="C12" s="5">
        <v>2</v>
      </c>
      <c r="D12" s="10">
        <v>41</v>
      </c>
      <c r="E12" s="10">
        <v>13</v>
      </c>
      <c r="F12" s="10"/>
      <c r="G12" s="10"/>
      <c r="H12" s="10">
        <v>28</v>
      </c>
      <c r="I12" s="10">
        <v>2</v>
      </c>
      <c r="J12" s="10">
        <v>369</v>
      </c>
      <c r="K12" s="10">
        <v>1167</v>
      </c>
      <c r="L12" s="10">
        <v>0</v>
      </c>
      <c r="M12" s="10">
        <v>32</v>
      </c>
      <c r="N12" s="10">
        <v>62</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4</v>
      </c>
      <c r="D21" s="7">
        <f t="shared" si="3"/>
        <v>156</v>
      </c>
      <c r="E21" s="7">
        <f t="shared" si="3"/>
        <v>140</v>
      </c>
      <c r="F21" s="7">
        <f t="shared" si="3"/>
        <v>8</v>
      </c>
      <c r="G21" s="7">
        <f t="shared" si="3"/>
        <v>2</v>
      </c>
      <c r="H21" s="7">
        <f t="shared" si="3"/>
        <v>6</v>
      </c>
      <c r="I21" s="7">
        <f t="shared" si="3"/>
        <v>4</v>
      </c>
      <c r="J21" s="7">
        <f t="shared" si="3"/>
        <v>3459</v>
      </c>
      <c r="K21" s="7">
        <f t="shared" si="3"/>
        <v>10779</v>
      </c>
      <c r="L21" s="7">
        <f t="shared" si="3"/>
        <v>2</v>
      </c>
      <c r="M21" s="7">
        <f t="shared" si="3"/>
        <v>257</v>
      </c>
      <c r="N21" s="7">
        <f t="shared" si="3"/>
        <v>697</v>
      </c>
      <c r="O21" s="18"/>
    </row>
    <row r="22" customHeight="1" spans="1:15">
      <c r="A22" s="14"/>
      <c r="B22" s="13" t="s">
        <v>34</v>
      </c>
      <c r="C22" s="15">
        <v>3</v>
      </c>
      <c r="D22" s="15">
        <v>71</v>
      </c>
      <c r="E22" s="15">
        <v>55</v>
      </c>
      <c r="F22" s="15">
        <v>8</v>
      </c>
      <c r="G22" s="15">
        <v>2</v>
      </c>
      <c r="H22" s="15">
        <v>6</v>
      </c>
      <c r="I22" s="15">
        <v>3</v>
      </c>
      <c r="J22" s="15">
        <v>1971</v>
      </c>
      <c r="K22" s="15">
        <v>6532</v>
      </c>
      <c r="L22" s="15">
        <v>1</v>
      </c>
      <c r="M22" s="15">
        <v>139</v>
      </c>
      <c r="N22" s="15">
        <v>416</v>
      </c>
      <c r="O22" s="14"/>
    </row>
    <row r="23" customHeight="1" spans="1:15">
      <c r="A23" s="14"/>
      <c r="B23" s="13" t="s">
        <v>35</v>
      </c>
      <c r="C23" s="15"/>
      <c r="D23" s="15"/>
      <c r="E23" s="15"/>
      <c r="F23" s="15"/>
      <c r="G23" s="15"/>
      <c r="H23" s="15"/>
      <c r="I23" s="15"/>
      <c r="J23" s="15"/>
      <c r="K23" s="15"/>
      <c r="L23" s="15"/>
      <c r="M23" s="15"/>
      <c r="N23" s="15"/>
      <c r="O23" s="14"/>
    </row>
    <row r="24" customHeight="1" spans="1:15">
      <c r="A24" s="14"/>
      <c r="B24" s="13" t="s">
        <v>36</v>
      </c>
      <c r="C24" s="15">
        <v>1</v>
      </c>
      <c r="D24" s="15">
        <v>85</v>
      </c>
      <c r="E24" s="15">
        <v>85</v>
      </c>
      <c r="F24" s="15">
        <v>0</v>
      </c>
      <c r="G24" s="15">
        <v>0</v>
      </c>
      <c r="H24" s="15">
        <v>0</v>
      </c>
      <c r="I24" s="15">
        <v>1</v>
      </c>
      <c r="J24" s="15">
        <v>1488</v>
      </c>
      <c r="K24" s="15">
        <v>4247</v>
      </c>
      <c r="L24" s="15">
        <v>1</v>
      </c>
      <c r="M24" s="15">
        <v>118</v>
      </c>
      <c r="N24" s="15">
        <v>281</v>
      </c>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E20" sqref="E20"/>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20</v>
      </c>
      <c r="D8" s="7">
        <f t="shared" si="0"/>
        <v>209</v>
      </c>
      <c r="E8" s="7">
        <f t="shared" si="0"/>
        <v>184</v>
      </c>
      <c r="F8" s="7">
        <f t="shared" si="0"/>
        <v>0</v>
      </c>
      <c r="G8" s="7">
        <f t="shared" si="0"/>
        <v>0</v>
      </c>
      <c r="H8" s="7">
        <f t="shared" si="0"/>
        <v>25</v>
      </c>
      <c r="I8" s="7">
        <f t="shared" si="0"/>
        <v>17</v>
      </c>
      <c r="J8" s="7">
        <f t="shared" si="0"/>
        <v>4993</v>
      </c>
      <c r="K8" s="7">
        <f t="shared" si="0"/>
        <v>15797</v>
      </c>
      <c r="L8" s="7">
        <f t="shared" si="0"/>
        <v>17</v>
      </c>
      <c r="M8" s="7">
        <f t="shared" si="0"/>
        <v>329</v>
      </c>
      <c r="N8" s="7">
        <f t="shared" si="0"/>
        <v>882</v>
      </c>
      <c r="O8" s="12"/>
    </row>
    <row r="9" customHeight="1" spans="1:15">
      <c r="A9" s="5"/>
      <c r="B9" s="8" t="s">
        <v>21</v>
      </c>
      <c r="C9" s="7">
        <f t="shared" ref="C9:N9" si="1">C10+C11+C12+C14</f>
        <v>2</v>
      </c>
      <c r="D9" s="7">
        <f t="shared" si="1"/>
        <v>55</v>
      </c>
      <c r="E9" s="7">
        <f t="shared" si="1"/>
        <v>30</v>
      </c>
      <c r="F9" s="7">
        <f t="shared" si="1"/>
        <v>0</v>
      </c>
      <c r="G9" s="7">
        <f t="shared" si="1"/>
        <v>0</v>
      </c>
      <c r="H9" s="7">
        <f t="shared" si="1"/>
        <v>25</v>
      </c>
      <c r="I9" s="7">
        <f t="shared" si="1"/>
        <v>2</v>
      </c>
      <c r="J9" s="7">
        <f t="shared" si="1"/>
        <v>55</v>
      </c>
      <c r="K9" s="7">
        <f t="shared" si="1"/>
        <v>124</v>
      </c>
      <c r="L9" s="7">
        <f t="shared" si="1"/>
        <v>2</v>
      </c>
      <c r="M9" s="7">
        <f t="shared" si="1"/>
        <v>5</v>
      </c>
      <c r="N9" s="7">
        <f t="shared" si="1"/>
        <v>12</v>
      </c>
      <c r="O9" s="12"/>
    </row>
    <row r="10" customHeight="1" spans="1:15">
      <c r="A10" s="5"/>
      <c r="B10" s="9" t="s">
        <v>22</v>
      </c>
      <c r="C10" s="5">
        <v>2</v>
      </c>
      <c r="D10" s="10">
        <v>55</v>
      </c>
      <c r="E10" s="10">
        <v>30</v>
      </c>
      <c r="F10" s="10">
        <v>0</v>
      </c>
      <c r="G10" s="10">
        <v>0</v>
      </c>
      <c r="H10" s="10">
        <v>25</v>
      </c>
      <c r="I10" s="10">
        <v>2</v>
      </c>
      <c r="J10" s="10">
        <v>55</v>
      </c>
      <c r="K10" s="10">
        <v>124</v>
      </c>
      <c r="L10" s="10">
        <v>2</v>
      </c>
      <c r="M10" s="10">
        <v>5</v>
      </c>
      <c r="N10" s="10">
        <v>12</v>
      </c>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c r="D12" s="10"/>
      <c r="E12" s="10"/>
      <c r="F12" s="10"/>
      <c r="G12" s="10"/>
      <c r="H12" s="10"/>
      <c r="I12" s="10"/>
      <c r="J12" s="10"/>
      <c r="K12" s="10"/>
      <c r="L12" s="10"/>
      <c r="M12" s="10"/>
      <c r="N12" s="10"/>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18</v>
      </c>
      <c r="D21" s="7">
        <f t="shared" si="3"/>
        <v>154</v>
      </c>
      <c r="E21" s="7">
        <f t="shared" si="3"/>
        <v>154</v>
      </c>
      <c r="F21" s="7">
        <f t="shared" si="3"/>
        <v>0</v>
      </c>
      <c r="G21" s="7">
        <f t="shared" si="3"/>
        <v>0</v>
      </c>
      <c r="H21" s="7">
        <f t="shared" si="3"/>
        <v>0</v>
      </c>
      <c r="I21" s="7">
        <f t="shared" si="3"/>
        <v>15</v>
      </c>
      <c r="J21" s="7">
        <f t="shared" si="3"/>
        <v>4938</v>
      </c>
      <c r="K21" s="7">
        <f t="shared" si="3"/>
        <v>15673</v>
      </c>
      <c r="L21" s="7">
        <f t="shared" si="3"/>
        <v>15</v>
      </c>
      <c r="M21" s="7">
        <f t="shared" si="3"/>
        <v>324</v>
      </c>
      <c r="N21" s="7">
        <f t="shared" si="3"/>
        <v>870</v>
      </c>
      <c r="O21" s="18"/>
    </row>
    <row r="22" customHeight="1" spans="1:15">
      <c r="A22" s="14"/>
      <c r="B22" s="13" t="s">
        <v>34</v>
      </c>
      <c r="C22" s="15">
        <v>11</v>
      </c>
      <c r="D22" s="15">
        <v>74</v>
      </c>
      <c r="E22" s="15">
        <v>74</v>
      </c>
      <c r="F22" s="15">
        <v>0</v>
      </c>
      <c r="G22" s="15">
        <v>0</v>
      </c>
      <c r="H22" s="15">
        <v>0</v>
      </c>
      <c r="I22" s="15">
        <v>10</v>
      </c>
      <c r="J22" s="15">
        <v>2019</v>
      </c>
      <c r="K22" s="15">
        <v>6779</v>
      </c>
      <c r="L22" s="15">
        <v>10</v>
      </c>
      <c r="M22" s="15">
        <v>132</v>
      </c>
      <c r="N22" s="15">
        <v>376</v>
      </c>
      <c r="O22" s="14"/>
    </row>
    <row r="23" customHeight="1" spans="1:15">
      <c r="A23" s="14"/>
      <c r="B23" s="13" t="s">
        <v>35</v>
      </c>
      <c r="C23" s="15">
        <v>7</v>
      </c>
      <c r="D23" s="15">
        <v>80</v>
      </c>
      <c r="E23" s="15">
        <v>80</v>
      </c>
      <c r="F23" s="15">
        <v>0</v>
      </c>
      <c r="G23" s="15">
        <v>0</v>
      </c>
      <c r="H23" s="15">
        <v>0</v>
      </c>
      <c r="I23" s="15">
        <v>5</v>
      </c>
      <c r="J23" s="15">
        <v>2919</v>
      </c>
      <c r="K23" s="15">
        <v>8894</v>
      </c>
      <c r="L23" s="15">
        <v>5</v>
      </c>
      <c r="M23" s="15">
        <v>192</v>
      </c>
      <c r="N23" s="15">
        <v>494</v>
      </c>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P19" sqref="P19"/>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10</v>
      </c>
      <c r="D8" s="7">
        <f t="shared" si="0"/>
        <v>158</v>
      </c>
      <c r="E8" s="7">
        <f t="shared" si="0"/>
        <v>158</v>
      </c>
      <c r="F8" s="7">
        <f t="shared" si="0"/>
        <v>0</v>
      </c>
      <c r="G8" s="7">
        <f t="shared" si="0"/>
        <v>0</v>
      </c>
      <c r="H8" s="7">
        <f t="shared" si="0"/>
        <v>0</v>
      </c>
      <c r="I8" s="7">
        <f t="shared" si="0"/>
        <v>10</v>
      </c>
      <c r="J8" s="7">
        <f t="shared" si="0"/>
        <v>1590</v>
      </c>
      <c r="K8" s="7">
        <f t="shared" si="0"/>
        <v>4191</v>
      </c>
      <c r="L8" s="7">
        <f t="shared" si="0"/>
        <v>1</v>
      </c>
      <c r="M8" s="7">
        <f t="shared" si="0"/>
        <v>477</v>
      </c>
      <c r="N8" s="7">
        <f t="shared" si="0"/>
        <v>1490</v>
      </c>
      <c r="O8" s="12"/>
    </row>
    <row r="9" customHeight="1" spans="1:15">
      <c r="A9" s="5"/>
      <c r="B9" s="8" t="s">
        <v>21</v>
      </c>
      <c r="C9" s="7">
        <f t="shared" ref="C9:N9" si="1">C10+C11+C12+C14</f>
        <v>3</v>
      </c>
      <c r="D9" s="7">
        <f t="shared" si="1"/>
        <v>110</v>
      </c>
      <c r="E9" s="7">
        <f t="shared" si="1"/>
        <v>110</v>
      </c>
      <c r="F9" s="7">
        <f t="shared" si="1"/>
        <v>0</v>
      </c>
      <c r="G9" s="7">
        <f t="shared" si="1"/>
        <v>0</v>
      </c>
      <c r="H9" s="7">
        <f t="shared" si="1"/>
        <v>0</v>
      </c>
      <c r="I9" s="7">
        <f t="shared" si="1"/>
        <v>3</v>
      </c>
      <c r="J9" s="7">
        <f t="shared" si="1"/>
        <v>164</v>
      </c>
      <c r="K9" s="7">
        <f t="shared" si="1"/>
        <v>477</v>
      </c>
      <c r="L9" s="7">
        <f t="shared" si="1"/>
        <v>1</v>
      </c>
      <c r="M9" s="7">
        <f t="shared" si="1"/>
        <v>125</v>
      </c>
      <c r="N9" s="7">
        <f t="shared" si="1"/>
        <v>402</v>
      </c>
      <c r="O9" s="12"/>
    </row>
    <row r="10" customHeight="1" spans="1:15">
      <c r="A10" s="5"/>
      <c r="B10" s="9" t="s">
        <v>22</v>
      </c>
      <c r="C10" s="5">
        <v>2</v>
      </c>
      <c r="D10" s="10">
        <v>100</v>
      </c>
      <c r="E10" s="10">
        <v>100</v>
      </c>
      <c r="F10" s="10">
        <v>0</v>
      </c>
      <c r="G10" s="10">
        <v>0</v>
      </c>
      <c r="H10" s="10">
        <v>0</v>
      </c>
      <c r="I10" s="10">
        <v>2</v>
      </c>
      <c r="J10" s="10">
        <v>87</v>
      </c>
      <c r="K10" s="10">
        <v>245</v>
      </c>
      <c r="L10" s="10">
        <v>1</v>
      </c>
      <c r="M10" s="10">
        <v>68</v>
      </c>
      <c r="N10" s="10">
        <v>215</v>
      </c>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1</v>
      </c>
      <c r="D12" s="10">
        <v>10</v>
      </c>
      <c r="E12" s="10">
        <v>10</v>
      </c>
      <c r="F12" s="10">
        <v>0</v>
      </c>
      <c r="G12" s="10">
        <v>0</v>
      </c>
      <c r="H12" s="10">
        <v>0</v>
      </c>
      <c r="I12" s="10">
        <v>1</v>
      </c>
      <c r="J12" s="10">
        <v>77</v>
      </c>
      <c r="K12" s="10">
        <v>232</v>
      </c>
      <c r="L12" s="10">
        <v>0</v>
      </c>
      <c r="M12" s="10">
        <v>57</v>
      </c>
      <c r="N12" s="10">
        <v>187</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7</v>
      </c>
      <c r="D21" s="7">
        <f t="shared" si="3"/>
        <v>48</v>
      </c>
      <c r="E21" s="7">
        <f t="shared" si="3"/>
        <v>48</v>
      </c>
      <c r="F21" s="7">
        <f t="shared" si="3"/>
        <v>0</v>
      </c>
      <c r="G21" s="7">
        <f t="shared" si="3"/>
        <v>0</v>
      </c>
      <c r="H21" s="7">
        <f t="shared" si="3"/>
        <v>0</v>
      </c>
      <c r="I21" s="7">
        <f t="shared" si="3"/>
        <v>7</v>
      </c>
      <c r="J21" s="7">
        <f t="shared" si="3"/>
        <v>1426</v>
      </c>
      <c r="K21" s="7">
        <f t="shared" si="3"/>
        <v>3714</v>
      </c>
      <c r="L21" s="7">
        <f t="shared" si="3"/>
        <v>0</v>
      </c>
      <c r="M21" s="7">
        <f t="shared" si="3"/>
        <v>352</v>
      </c>
      <c r="N21" s="7">
        <f t="shared" si="3"/>
        <v>1088</v>
      </c>
      <c r="O21" s="18"/>
    </row>
    <row r="22" customHeight="1" spans="1:15">
      <c r="A22" s="14"/>
      <c r="B22" s="13" t="s">
        <v>34</v>
      </c>
      <c r="C22" s="15">
        <v>6</v>
      </c>
      <c r="D22" s="15">
        <v>40</v>
      </c>
      <c r="E22" s="15">
        <v>40</v>
      </c>
      <c r="F22" s="15">
        <v>0</v>
      </c>
      <c r="G22" s="15">
        <v>0</v>
      </c>
      <c r="H22" s="15">
        <v>0</v>
      </c>
      <c r="I22" s="15">
        <v>6</v>
      </c>
      <c r="J22" s="15">
        <v>1339</v>
      </c>
      <c r="K22" s="15">
        <v>3412</v>
      </c>
      <c r="L22" s="15">
        <v>0</v>
      </c>
      <c r="M22" s="15">
        <v>352</v>
      </c>
      <c r="N22" s="15">
        <v>1088</v>
      </c>
      <c r="O22" s="14"/>
    </row>
    <row r="23" customHeight="1" spans="1:15">
      <c r="A23" s="14"/>
      <c r="B23" s="13" t="s">
        <v>35</v>
      </c>
      <c r="C23" s="15">
        <v>1</v>
      </c>
      <c r="D23" s="15">
        <v>8</v>
      </c>
      <c r="E23" s="15">
        <v>8</v>
      </c>
      <c r="F23" s="15">
        <v>0</v>
      </c>
      <c r="G23" s="15">
        <v>0</v>
      </c>
      <c r="H23" s="15">
        <v>0</v>
      </c>
      <c r="I23" s="15">
        <v>1</v>
      </c>
      <c r="J23" s="15">
        <v>87</v>
      </c>
      <c r="K23" s="15">
        <v>302</v>
      </c>
      <c r="L23" s="15">
        <v>0</v>
      </c>
      <c r="M23" s="15">
        <v>0</v>
      </c>
      <c r="N23" s="15">
        <v>0</v>
      </c>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I18" sqref="I18"/>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11</v>
      </c>
      <c r="D8" s="7">
        <f t="shared" si="0"/>
        <v>165</v>
      </c>
      <c r="E8" s="7">
        <f t="shared" si="0"/>
        <v>165</v>
      </c>
      <c r="F8" s="7">
        <f t="shared" si="0"/>
        <v>0</v>
      </c>
      <c r="G8" s="7">
        <f t="shared" si="0"/>
        <v>0</v>
      </c>
      <c r="H8" s="7">
        <f t="shared" si="0"/>
        <v>0</v>
      </c>
      <c r="I8" s="7">
        <f t="shared" si="0"/>
        <v>18</v>
      </c>
      <c r="J8" s="7">
        <f t="shared" si="0"/>
        <v>1969</v>
      </c>
      <c r="K8" s="7">
        <f t="shared" si="0"/>
        <v>6692</v>
      </c>
      <c r="L8" s="7">
        <f t="shared" si="0"/>
        <v>7</v>
      </c>
      <c r="M8" s="7">
        <f t="shared" si="0"/>
        <v>232</v>
      </c>
      <c r="N8" s="7">
        <f t="shared" si="0"/>
        <v>605</v>
      </c>
      <c r="O8" s="12"/>
    </row>
    <row r="9" customHeight="1" spans="1:15">
      <c r="A9" s="5"/>
      <c r="B9" s="8" t="s">
        <v>21</v>
      </c>
      <c r="C9" s="7">
        <f t="shared" ref="C9:N9" si="1">C10+C11+C12+C14</f>
        <v>3</v>
      </c>
      <c r="D9" s="7">
        <f t="shared" si="1"/>
        <v>40</v>
      </c>
      <c r="E9" s="7">
        <f t="shared" si="1"/>
        <v>40</v>
      </c>
      <c r="F9" s="7">
        <f t="shared" si="1"/>
        <v>0</v>
      </c>
      <c r="G9" s="7">
        <f t="shared" si="1"/>
        <v>0</v>
      </c>
      <c r="H9" s="7">
        <f t="shared" si="1"/>
        <v>0</v>
      </c>
      <c r="I9" s="7">
        <f t="shared" si="1"/>
        <v>3</v>
      </c>
      <c r="J9" s="7">
        <f t="shared" si="1"/>
        <v>665</v>
      </c>
      <c r="K9" s="7">
        <f t="shared" si="1"/>
        <v>2274</v>
      </c>
      <c r="L9" s="7">
        <f t="shared" si="1"/>
        <v>1</v>
      </c>
      <c r="M9" s="7">
        <f t="shared" si="1"/>
        <v>91</v>
      </c>
      <c r="N9" s="7">
        <f t="shared" si="1"/>
        <v>228</v>
      </c>
      <c r="O9" s="12"/>
    </row>
    <row r="10" customHeight="1" spans="1:15">
      <c r="A10" s="5"/>
      <c r="B10" s="9" t="s">
        <v>22</v>
      </c>
      <c r="C10" s="5">
        <v>1</v>
      </c>
      <c r="D10" s="10">
        <v>10</v>
      </c>
      <c r="E10" s="10">
        <v>10</v>
      </c>
      <c r="F10" s="10">
        <v>0</v>
      </c>
      <c r="G10" s="10">
        <v>0</v>
      </c>
      <c r="H10" s="10">
        <v>0</v>
      </c>
      <c r="I10" s="10">
        <v>1</v>
      </c>
      <c r="J10" s="10">
        <v>45</v>
      </c>
      <c r="K10" s="10">
        <v>114</v>
      </c>
      <c r="L10" s="10">
        <v>1</v>
      </c>
      <c r="M10" s="10">
        <v>26</v>
      </c>
      <c r="N10" s="10">
        <v>76</v>
      </c>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2</v>
      </c>
      <c r="D12" s="10">
        <v>30</v>
      </c>
      <c r="E12" s="10">
        <v>30</v>
      </c>
      <c r="F12" s="10">
        <v>0</v>
      </c>
      <c r="G12" s="10">
        <v>0</v>
      </c>
      <c r="H12" s="10">
        <v>0</v>
      </c>
      <c r="I12" s="10">
        <v>2</v>
      </c>
      <c r="J12" s="10">
        <v>620</v>
      </c>
      <c r="K12" s="10">
        <v>2160</v>
      </c>
      <c r="L12" s="10">
        <v>0</v>
      </c>
      <c r="M12" s="10">
        <v>65</v>
      </c>
      <c r="N12" s="10">
        <v>152</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8</v>
      </c>
      <c r="D21" s="7">
        <f t="shared" si="3"/>
        <v>125</v>
      </c>
      <c r="E21" s="7">
        <f t="shared" si="3"/>
        <v>125</v>
      </c>
      <c r="F21" s="7">
        <f t="shared" si="3"/>
        <v>0</v>
      </c>
      <c r="G21" s="7">
        <f t="shared" si="3"/>
        <v>0</v>
      </c>
      <c r="H21" s="7">
        <f t="shared" si="3"/>
        <v>0</v>
      </c>
      <c r="I21" s="7">
        <f t="shared" si="3"/>
        <v>15</v>
      </c>
      <c r="J21" s="7">
        <f t="shared" si="3"/>
        <v>1304</v>
      </c>
      <c r="K21" s="7">
        <f t="shared" si="3"/>
        <v>4418</v>
      </c>
      <c r="L21" s="7">
        <f t="shared" si="3"/>
        <v>6</v>
      </c>
      <c r="M21" s="7">
        <f t="shared" si="3"/>
        <v>141</v>
      </c>
      <c r="N21" s="7">
        <f t="shared" si="3"/>
        <v>377</v>
      </c>
      <c r="O21" s="18"/>
    </row>
    <row r="22" customHeight="1" spans="1:15">
      <c r="A22" s="14"/>
      <c r="B22" s="13" t="s">
        <v>34</v>
      </c>
      <c r="C22" s="15">
        <v>5</v>
      </c>
      <c r="D22" s="15">
        <v>80</v>
      </c>
      <c r="E22" s="15">
        <v>80</v>
      </c>
      <c r="F22" s="15">
        <v>0</v>
      </c>
      <c r="G22" s="15">
        <v>0</v>
      </c>
      <c r="H22" s="15">
        <v>0</v>
      </c>
      <c r="I22" s="15">
        <v>12</v>
      </c>
      <c r="J22" s="15">
        <v>1035</v>
      </c>
      <c r="K22" s="15">
        <v>3183</v>
      </c>
      <c r="L22" s="15">
        <v>6</v>
      </c>
      <c r="M22" s="15">
        <v>108</v>
      </c>
      <c r="N22" s="15">
        <v>290</v>
      </c>
      <c r="O22" s="14"/>
    </row>
    <row r="23" customHeight="1" spans="1:15">
      <c r="A23" s="14"/>
      <c r="B23" s="13" t="s">
        <v>35</v>
      </c>
      <c r="C23" s="15">
        <v>3</v>
      </c>
      <c r="D23" s="15">
        <v>45</v>
      </c>
      <c r="E23" s="15">
        <v>45</v>
      </c>
      <c r="F23" s="15">
        <v>0</v>
      </c>
      <c r="G23" s="15">
        <v>0</v>
      </c>
      <c r="H23" s="15">
        <v>0</v>
      </c>
      <c r="I23" s="15">
        <v>3</v>
      </c>
      <c r="J23" s="15">
        <v>269</v>
      </c>
      <c r="K23" s="15">
        <v>1235</v>
      </c>
      <c r="L23" s="15">
        <v>0</v>
      </c>
      <c r="M23" s="15">
        <v>33</v>
      </c>
      <c r="N23" s="15">
        <v>87</v>
      </c>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I26" sqref="I26"/>
    </sheetView>
  </sheetViews>
  <sheetFormatPr defaultColWidth="9" defaultRowHeight="15" customHeight="1"/>
  <cols>
    <col min="1" max="1" width="5" customWidth="1"/>
    <col min="2" max="2" width="25.5" customWidth="1"/>
  </cols>
  <sheetData>
    <row r="1" ht="24" customHeight="1" spans="1:15">
      <c r="A1" s="2" t="s">
        <v>51</v>
      </c>
      <c r="B1" s="2"/>
      <c r="C1" s="2"/>
      <c r="D1" s="2"/>
      <c r="E1" s="2"/>
      <c r="F1" s="2"/>
      <c r="G1" s="2"/>
      <c r="H1" s="2"/>
      <c r="I1" s="2"/>
      <c r="J1" s="2"/>
      <c r="K1" s="2"/>
      <c r="L1" s="2"/>
      <c r="M1" s="2"/>
      <c r="N1" s="2"/>
      <c r="O1" s="2"/>
    </row>
    <row r="2" ht="13.5" customHeight="1"/>
    <row r="3" ht="14.25" customHeight="1" spans="1:15">
      <c r="A3" s="3" t="s">
        <v>52</v>
      </c>
      <c r="B3" s="3"/>
      <c r="C3" s="3"/>
      <c r="D3" s="3"/>
      <c r="E3" s="3"/>
      <c r="F3" s="3"/>
      <c r="G3" s="3"/>
      <c r="H3" s="3"/>
      <c r="I3" s="3"/>
      <c r="J3" s="3"/>
      <c r="K3" s="3"/>
      <c r="L3" s="3"/>
      <c r="M3" s="3"/>
      <c r="N3" s="3"/>
      <c r="O3" s="3"/>
    </row>
    <row r="4" ht="13.5" customHeight="1"/>
    <row r="5" s="1" customFormat="1" customHeight="1" spans="1:15">
      <c r="A5" s="4" t="s">
        <v>2</v>
      </c>
      <c r="B5" s="4" t="s">
        <v>3</v>
      </c>
      <c r="C5" s="4" t="s">
        <v>4</v>
      </c>
      <c r="D5" s="4" t="s">
        <v>5</v>
      </c>
      <c r="E5" s="4"/>
      <c r="F5" s="4"/>
      <c r="G5" s="4"/>
      <c r="H5" s="4"/>
      <c r="I5" s="4" t="s">
        <v>6</v>
      </c>
      <c r="J5" s="4"/>
      <c r="K5" s="4"/>
      <c r="L5" s="4"/>
      <c r="M5" s="4"/>
      <c r="N5" s="4"/>
      <c r="O5" s="4" t="s">
        <v>7</v>
      </c>
    </row>
    <row r="6" s="1" customFormat="1" customHeight="1" spans="1:15">
      <c r="A6" s="4"/>
      <c r="B6" s="4"/>
      <c r="C6" s="4"/>
      <c r="D6" s="4" t="s">
        <v>8</v>
      </c>
      <c r="E6" s="4" t="s">
        <v>9</v>
      </c>
      <c r="F6" s="4"/>
      <c r="G6" s="4"/>
      <c r="H6" s="4"/>
      <c r="I6" s="4" t="s">
        <v>10</v>
      </c>
      <c r="J6" s="4" t="s">
        <v>11</v>
      </c>
      <c r="K6" s="4" t="s">
        <v>12</v>
      </c>
      <c r="L6" s="4" t="s">
        <v>9</v>
      </c>
      <c r="M6" s="4"/>
      <c r="N6" s="4"/>
      <c r="O6" s="4"/>
    </row>
    <row r="7" s="1" customFormat="1" ht="78" customHeight="1" spans="1:15">
      <c r="A7" s="4"/>
      <c r="B7" s="4"/>
      <c r="C7" s="4"/>
      <c r="D7" s="4"/>
      <c r="E7" s="4" t="s">
        <v>13</v>
      </c>
      <c r="F7" s="4" t="s">
        <v>14</v>
      </c>
      <c r="G7" s="4" t="s">
        <v>15</v>
      </c>
      <c r="H7" s="4" t="s">
        <v>16</v>
      </c>
      <c r="I7" s="4"/>
      <c r="J7" s="4"/>
      <c r="K7" s="4"/>
      <c r="L7" s="4" t="s">
        <v>17</v>
      </c>
      <c r="M7" s="4" t="s">
        <v>18</v>
      </c>
      <c r="N7" s="4" t="s">
        <v>19</v>
      </c>
      <c r="O7" s="4"/>
    </row>
    <row r="8" customHeight="1" spans="1:15">
      <c r="A8" s="5"/>
      <c r="B8" s="6" t="s">
        <v>20</v>
      </c>
      <c r="C8" s="7">
        <f t="shared" ref="C8:N8" si="0">C9+C15+C21+C25+C26+C31+C34+C35</f>
        <v>10</v>
      </c>
      <c r="D8" s="7">
        <f t="shared" si="0"/>
        <v>147</v>
      </c>
      <c r="E8" s="7">
        <f t="shared" si="0"/>
        <v>147</v>
      </c>
      <c r="F8" s="7">
        <f t="shared" si="0"/>
        <v>0</v>
      </c>
      <c r="G8" s="7">
        <f t="shared" si="0"/>
        <v>0</v>
      </c>
      <c r="H8" s="7">
        <f t="shared" si="0"/>
        <v>0</v>
      </c>
      <c r="I8" s="7">
        <f t="shared" si="0"/>
        <v>9</v>
      </c>
      <c r="J8" s="7">
        <f t="shared" si="0"/>
        <v>4434</v>
      </c>
      <c r="K8" s="7">
        <f t="shared" si="0"/>
        <v>14110</v>
      </c>
      <c r="L8" s="7">
        <f t="shared" si="0"/>
        <v>8</v>
      </c>
      <c r="M8" s="7">
        <f t="shared" si="0"/>
        <v>273</v>
      </c>
      <c r="N8" s="7">
        <f t="shared" si="0"/>
        <v>703</v>
      </c>
      <c r="O8" s="12"/>
    </row>
    <row r="9" customHeight="1" spans="1:15">
      <c r="A9" s="5"/>
      <c r="B9" s="8" t="s">
        <v>21</v>
      </c>
      <c r="C9" s="7">
        <f t="shared" ref="C9:N9" si="1">C10+C11+C12+C14</f>
        <v>2</v>
      </c>
      <c r="D9" s="7">
        <f t="shared" si="1"/>
        <v>20</v>
      </c>
      <c r="E9" s="7">
        <f t="shared" si="1"/>
        <v>20</v>
      </c>
      <c r="F9" s="7">
        <f t="shared" si="1"/>
        <v>0</v>
      </c>
      <c r="G9" s="7">
        <f t="shared" si="1"/>
        <v>0</v>
      </c>
      <c r="H9" s="7">
        <f t="shared" si="1"/>
        <v>0</v>
      </c>
      <c r="I9" s="7">
        <f t="shared" si="1"/>
        <v>2</v>
      </c>
      <c r="J9" s="7">
        <f t="shared" si="1"/>
        <v>491</v>
      </c>
      <c r="K9" s="7">
        <f t="shared" si="1"/>
        <v>1305</v>
      </c>
      <c r="L9" s="7">
        <f t="shared" si="1"/>
        <v>2</v>
      </c>
      <c r="M9" s="7">
        <f t="shared" si="1"/>
        <v>58</v>
      </c>
      <c r="N9" s="7">
        <f t="shared" si="1"/>
        <v>165</v>
      </c>
      <c r="O9" s="12"/>
    </row>
    <row r="10" customHeight="1" spans="1:15">
      <c r="A10" s="5"/>
      <c r="B10" s="9" t="s">
        <v>22</v>
      </c>
      <c r="C10" s="5"/>
      <c r="D10" s="10"/>
      <c r="E10" s="10"/>
      <c r="F10" s="10"/>
      <c r="G10" s="10"/>
      <c r="H10" s="10"/>
      <c r="I10" s="10"/>
      <c r="J10" s="10"/>
      <c r="K10" s="10"/>
      <c r="L10" s="10"/>
      <c r="M10" s="10"/>
      <c r="N10" s="10"/>
      <c r="O10" s="12"/>
    </row>
    <row r="11" customHeight="1" spans="1:15">
      <c r="A11" s="5"/>
      <c r="B11" s="9" t="s">
        <v>23</v>
      </c>
      <c r="C11" s="5"/>
      <c r="D11" s="10"/>
      <c r="E11" s="10"/>
      <c r="F11" s="10"/>
      <c r="G11" s="10"/>
      <c r="H11" s="10"/>
      <c r="I11" s="10"/>
      <c r="J11" s="10"/>
      <c r="K11" s="10"/>
      <c r="L11" s="10"/>
      <c r="M11" s="10"/>
      <c r="N11" s="10"/>
      <c r="O11" s="18"/>
    </row>
    <row r="12" customHeight="1" spans="1:15">
      <c r="A12" s="5"/>
      <c r="B12" s="9" t="s">
        <v>24</v>
      </c>
      <c r="C12" s="5">
        <v>2</v>
      </c>
      <c r="D12" s="10">
        <v>20</v>
      </c>
      <c r="E12" s="10">
        <v>20</v>
      </c>
      <c r="F12" s="10"/>
      <c r="G12" s="10"/>
      <c r="H12" s="10"/>
      <c r="I12" s="10">
        <v>2</v>
      </c>
      <c r="J12" s="10">
        <v>491</v>
      </c>
      <c r="K12" s="10">
        <v>1305</v>
      </c>
      <c r="L12" s="10">
        <v>2</v>
      </c>
      <c r="M12" s="10">
        <v>58</v>
      </c>
      <c r="N12" s="10">
        <v>165</v>
      </c>
      <c r="O12" s="18"/>
    </row>
    <row r="13" customHeight="1" spans="1:15">
      <c r="A13" s="5"/>
      <c r="B13" s="9" t="s">
        <v>25</v>
      </c>
      <c r="C13" s="7"/>
      <c r="D13" s="12"/>
      <c r="E13" s="12"/>
      <c r="F13" s="12"/>
      <c r="G13" s="12"/>
      <c r="H13" s="12"/>
      <c r="I13" s="12"/>
      <c r="J13" s="12"/>
      <c r="K13" s="12"/>
      <c r="L13" s="12"/>
      <c r="M13" s="12"/>
      <c r="N13" s="12"/>
      <c r="O13" s="18"/>
    </row>
    <row r="14" customHeight="1" spans="1:15">
      <c r="A14" s="11"/>
      <c r="B14" s="9" t="s">
        <v>26</v>
      </c>
      <c r="C14" s="7"/>
      <c r="D14" s="12"/>
      <c r="E14" s="12"/>
      <c r="F14" s="12"/>
      <c r="G14" s="12"/>
      <c r="H14" s="12"/>
      <c r="I14" s="12"/>
      <c r="J14" s="12"/>
      <c r="K14" s="12"/>
      <c r="L14" s="12"/>
      <c r="M14" s="12"/>
      <c r="N14" s="12"/>
      <c r="O14" s="18"/>
    </row>
    <row r="15" customHeight="1" spans="1:15">
      <c r="A15" s="11"/>
      <c r="B15" s="8" t="s">
        <v>27</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8"/>
    </row>
    <row r="16" customHeight="1" spans="1:15">
      <c r="A16" s="11"/>
      <c r="B16" s="9" t="s">
        <v>28</v>
      </c>
      <c r="C16" s="7"/>
      <c r="D16" s="12"/>
      <c r="E16" s="12"/>
      <c r="F16" s="12"/>
      <c r="G16" s="12"/>
      <c r="H16" s="12"/>
      <c r="I16" s="12"/>
      <c r="J16" s="12"/>
      <c r="K16" s="12"/>
      <c r="L16" s="12"/>
      <c r="M16" s="12"/>
      <c r="N16" s="12"/>
      <c r="O16" s="18"/>
    </row>
    <row r="17" customHeight="1" spans="1:15">
      <c r="A17" s="11"/>
      <c r="B17" s="9" t="s">
        <v>29</v>
      </c>
      <c r="C17" s="7"/>
      <c r="D17" s="12"/>
      <c r="E17" s="12"/>
      <c r="F17" s="12"/>
      <c r="G17" s="12"/>
      <c r="H17" s="12"/>
      <c r="I17" s="12"/>
      <c r="J17" s="12"/>
      <c r="K17" s="12"/>
      <c r="L17" s="12"/>
      <c r="M17" s="12"/>
      <c r="N17" s="12"/>
      <c r="O17" s="18"/>
    </row>
    <row r="18" customHeight="1" spans="1:15">
      <c r="A18" s="11"/>
      <c r="B18" s="13" t="s">
        <v>30</v>
      </c>
      <c r="C18" s="7"/>
      <c r="D18" s="12"/>
      <c r="E18" s="12"/>
      <c r="F18" s="12"/>
      <c r="G18" s="12"/>
      <c r="H18" s="12"/>
      <c r="I18" s="12"/>
      <c r="J18" s="12"/>
      <c r="K18" s="12"/>
      <c r="L18" s="12"/>
      <c r="M18" s="12"/>
      <c r="N18" s="12"/>
      <c r="O18" s="18"/>
    </row>
    <row r="19" customHeight="1" spans="1:15">
      <c r="A19" s="11"/>
      <c r="B19" s="13" t="s">
        <v>31</v>
      </c>
      <c r="C19" s="7"/>
      <c r="D19" s="12"/>
      <c r="E19" s="12"/>
      <c r="F19" s="12"/>
      <c r="G19" s="12"/>
      <c r="H19" s="12"/>
      <c r="I19" s="12"/>
      <c r="J19" s="12"/>
      <c r="K19" s="12"/>
      <c r="L19" s="12"/>
      <c r="M19" s="12"/>
      <c r="N19" s="12"/>
      <c r="O19" s="18"/>
    </row>
    <row r="20" customHeight="1" spans="1:15">
      <c r="A20" s="11"/>
      <c r="B20" s="13" t="s">
        <v>32</v>
      </c>
      <c r="C20" s="7"/>
      <c r="D20" s="12"/>
      <c r="E20" s="12"/>
      <c r="F20" s="12"/>
      <c r="G20" s="12"/>
      <c r="H20" s="12"/>
      <c r="I20" s="12"/>
      <c r="J20" s="12"/>
      <c r="K20" s="12"/>
      <c r="L20" s="12"/>
      <c r="M20" s="12"/>
      <c r="N20" s="12"/>
      <c r="O20" s="18"/>
    </row>
    <row r="21" customHeight="1" spans="1:15">
      <c r="A21" s="11"/>
      <c r="B21" s="8" t="s">
        <v>33</v>
      </c>
      <c r="C21" s="7">
        <f t="shared" ref="C21:N21" si="3">C22+C23+C24</f>
        <v>8</v>
      </c>
      <c r="D21" s="7">
        <f t="shared" si="3"/>
        <v>127</v>
      </c>
      <c r="E21" s="7">
        <f t="shared" si="3"/>
        <v>127</v>
      </c>
      <c r="F21" s="7">
        <f t="shared" si="3"/>
        <v>0</v>
      </c>
      <c r="G21" s="7">
        <f t="shared" si="3"/>
        <v>0</v>
      </c>
      <c r="H21" s="7">
        <f t="shared" si="3"/>
        <v>0</v>
      </c>
      <c r="I21" s="7">
        <f t="shared" si="3"/>
        <v>7</v>
      </c>
      <c r="J21" s="7">
        <f t="shared" si="3"/>
        <v>3943</v>
      </c>
      <c r="K21" s="7">
        <f t="shared" si="3"/>
        <v>12805</v>
      </c>
      <c r="L21" s="7">
        <f t="shared" si="3"/>
        <v>6</v>
      </c>
      <c r="M21" s="7">
        <f t="shared" si="3"/>
        <v>215</v>
      </c>
      <c r="N21" s="7">
        <f t="shared" si="3"/>
        <v>538</v>
      </c>
      <c r="O21" s="18"/>
    </row>
    <row r="22" customHeight="1" spans="1:15">
      <c r="A22" s="14"/>
      <c r="B22" s="13" t="s">
        <v>34</v>
      </c>
      <c r="C22" s="15">
        <v>7</v>
      </c>
      <c r="D22" s="15">
        <v>77</v>
      </c>
      <c r="E22" s="15">
        <v>77</v>
      </c>
      <c r="F22" s="15">
        <v>0</v>
      </c>
      <c r="G22" s="15">
        <v>0</v>
      </c>
      <c r="H22" s="15">
        <v>0</v>
      </c>
      <c r="I22" s="15">
        <v>6</v>
      </c>
      <c r="J22" s="15">
        <v>3556</v>
      </c>
      <c r="K22" s="15">
        <v>11979</v>
      </c>
      <c r="L22" s="15">
        <v>5</v>
      </c>
      <c r="M22" s="15">
        <v>189</v>
      </c>
      <c r="N22" s="15">
        <v>463</v>
      </c>
      <c r="O22" s="14"/>
    </row>
    <row r="23" customHeight="1" spans="1:15">
      <c r="A23" s="14"/>
      <c r="B23" s="13" t="s">
        <v>35</v>
      </c>
      <c r="C23" s="15">
        <v>1</v>
      </c>
      <c r="D23" s="15">
        <v>50</v>
      </c>
      <c r="E23" s="15">
        <v>50</v>
      </c>
      <c r="F23" s="15">
        <v>0</v>
      </c>
      <c r="G23" s="15">
        <v>0</v>
      </c>
      <c r="H23" s="15">
        <v>0</v>
      </c>
      <c r="I23" s="15">
        <v>1</v>
      </c>
      <c r="J23" s="15">
        <v>387</v>
      </c>
      <c r="K23" s="15">
        <v>826</v>
      </c>
      <c r="L23" s="15">
        <v>1</v>
      </c>
      <c r="M23" s="15">
        <v>26</v>
      </c>
      <c r="N23" s="15">
        <v>75</v>
      </c>
      <c r="O23" s="14"/>
    </row>
    <row r="24" customHeight="1" spans="1:15">
      <c r="A24" s="14"/>
      <c r="B24" s="13" t="s">
        <v>36</v>
      </c>
      <c r="C24" s="15"/>
      <c r="D24" s="15"/>
      <c r="E24" s="15"/>
      <c r="F24" s="15"/>
      <c r="G24" s="15"/>
      <c r="H24" s="15"/>
      <c r="I24" s="15"/>
      <c r="J24" s="15"/>
      <c r="K24" s="15"/>
      <c r="L24" s="15"/>
      <c r="M24" s="15"/>
      <c r="N24" s="15"/>
      <c r="O24" s="14"/>
    </row>
    <row r="25" customHeight="1" spans="1:15">
      <c r="A25" s="14"/>
      <c r="B25" s="8" t="s">
        <v>37</v>
      </c>
      <c r="C25" s="17"/>
      <c r="D25" s="17"/>
      <c r="E25" s="17"/>
      <c r="F25" s="17"/>
      <c r="G25" s="17"/>
      <c r="H25" s="17"/>
      <c r="I25" s="17"/>
      <c r="J25" s="17"/>
      <c r="K25" s="17"/>
      <c r="L25" s="17"/>
      <c r="M25" s="17"/>
      <c r="N25" s="17"/>
      <c r="O25" s="14"/>
    </row>
    <row r="26" customHeight="1" spans="1:15">
      <c r="A26" s="14"/>
      <c r="B26" s="8" t="s">
        <v>38</v>
      </c>
      <c r="C26" s="17">
        <f t="shared" ref="C26:N26" si="4">C27+C28+C29+C30</f>
        <v>0</v>
      </c>
      <c r="D26" s="17">
        <f t="shared" si="4"/>
        <v>0</v>
      </c>
      <c r="E26" s="17">
        <f t="shared" si="4"/>
        <v>0</v>
      </c>
      <c r="F26" s="17">
        <f t="shared" si="4"/>
        <v>0</v>
      </c>
      <c r="G26" s="17">
        <f t="shared" si="4"/>
        <v>0</v>
      </c>
      <c r="H26" s="17">
        <f t="shared" si="4"/>
        <v>0</v>
      </c>
      <c r="I26" s="17">
        <f t="shared" si="4"/>
        <v>0</v>
      </c>
      <c r="J26" s="17">
        <f t="shared" si="4"/>
        <v>0</v>
      </c>
      <c r="K26" s="17">
        <f t="shared" si="4"/>
        <v>0</v>
      </c>
      <c r="L26" s="17">
        <f t="shared" si="4"/>
        <v>0</v>
      </c>
      <c r="M26" s="17">
        <f t="shared" si="4"/>
        <v>0</v>
      </c>
      <c r="N26" s="17">
        <f t="shared" si="4"/>
        <v>0</v>
      </c>
      <c r="O26" s="14"/>
    </row>
    <row r="27" customHeight="1" spans="1:15">
      <c r="A27" s="14"/>
      <c r="B27" s="13" t="s">
        <v>39</v>
      </c>
      <c r="C27" s="17"/>
      <c r="D27" s="17"/>
      <c r="E27" s="17"/>
      <c r="F27" s="17"/>
      <c r="G27" s="17"/>
      <c r="H27" s="17"/>
      <c r="I27" s="17"/>
      <c r="J27" s="17"/>
      <c r="K27" s="17"/>
      <c r="L27" s="17"/>
      <c r="M27" s="17"/>
      <c r="N27" s="17"/>
      <c r="O27" s="14"/>
    </row>
    <row r="28" customHeight="1" spans="1:15">
      <c r="A28" s="14"/>
      <c r="B28" s="13" t="s">
        <v>40</v>
      </c>
      <c r="C28" s="17"/>
      <c r="D28" s="17"/>
      <c r="E28" s="17"/>
      <c r="F28" s="17"/>
      <c r="G28" s="17"/>
      <c r="H28" s="17"/>
      <c r="I28" s="17"/>
      <c r="J28" s="17"/>
      <c r="K28" s="17"/>
      <c r="L28" s="17"/>
      <c r="M28" s="17"/>
      <c r="N28" s="17"/>
      <c r="O28" s="14"/>
    </row>
    <row r="29" customHeight="1" spans="1:15">
      <c r="A29" s="14"/>
      <c r="B29" s="13" t="s">
        <v>41</v>
      </c>
      <c r="C29" s="17"/>
      <c r="D29" s="17"/>
      <c r="E29" s="17"/>
      <c r="F29" s="17"/>
      <c r="G29" s="17"/>
      <c r="H29" s="17"/>
      <c r="I29" s="17"/>
      <c r="J29" s="17"/>
      <c r="K29" s="17"/>
      <c r="L29" s="17"/>
      <c r="M29" s="17"/>
      <c r="N29" s="17"/>
      <c r="O29" s="14"/>
    </row>
    <row r="30" customHeight="1" spans="1:15">
      <c r="A30" s="14"/>
      <c r="B30" s="13" t="s">
        <v>42</v>
      </c>
      <c r="C30" s="17"/>
      <c r="D30" s="17"/>
      <c r="E30" s="17"/>
      <c r="F30" s="17"/>
      <c r="G30" s="17"/>
      <c r="H30" s="17"/>
      <c r="I30" s="17"/>
      <c r="J30" s="17"/>
      <c r="K30" s="17"/>
      <c r="L30" s="17"/>
      <c r="M30" s="17"/>
      <c r="N30" s="17"/>
      <c r="O30" s="14"/>
    </row>
    <row r="31" customHeight="1" spans="1:15">
      <c r="A31" s="14"/>
      <c r="B31" s="8" t="s">
        <v>43</v>
      </c>
      <c r="C31" s="17">
        <f t="shared" ref="C31:N31" si="5">C32+C33</f>
        <v>0</v>
      </c>
      <c r="D31" s="17">
        <f t="shared" si="5"/>
        <v>0</v>
      </c>
      <c r="E31" s="17">
        <f t="shared" si="5"/>
        <v>0</v>
      </c>
      <c r="F31" s="17">
        <f t="shared" si="5"/>
        <v>0</v>
      </c>
      <c r="G31" s="17">
        <f t="shared" si="5"/>
        <v>0</v>
      </c>
      <c r="H31" s="17">
        <f t="shared" si="5"/>
        <v>0</v>
      </c>
      <c r="I31" s="17">
        <f t="shared" si="5"/>
        <v>0</v>
      </c>
      <c r="J31" s="17">
        <f t="shared" si="5"/>
        <v>0</v>
      </c>
      <c r="K31" s="17">
        <f t="shared" si="5"/>
        <v>0</v>
      </c>
      <c r="L31" s="17">
        <f t="shared" si="5"/>
        <v>0</v>
      </c>
      <c r="M31" s="17">
        <f t="shared" si="5"/>
        <v>0</v>
      </c>
      <c r="N31" s="17">
        <f t="shared" si="5"/>
        <v>0</v>
      </c>
      <c r="O31" s="14"/>
    </row>
    <row r="32" customHeight="1" spans="1:15">
      <c r="A32" s="14"/>
      <c r="B32" s="13" t="s">
        <v>44</v>
      </c>
      <c r="C32" s="17"/>
      <c r="D32" s="17"/>
      <c r="E32" s="17"/>
      <c r="F32" s="17"/>
      <c r="G32" s="17"/>
      <c r="H32" s="17"/>
      <c r="I32" s="17"/>
      <c r="J32" s="17"/>
      <c r="K32" s="17"/>
      <c r="L32" s="17"/>
      <c r="M32" s="17"/>
      <c r="N32" s="17"/>
      <c r="O32" s="14"/>
    </row>
    <row r="33" customHeight="1" spans="1:15">
      <c r="A33" s="14"/>
      <c r="B33" s="13" t="s">
        <v>45</v>
      </c>
      <c r="C33" s="17"/>
      <c r="D33" s="17"/>
      <c r="E33" s="17"/>
      <c r="F33" s="17"/>
      <c r="G33" s="17"/>
      <c r="H33" s="17"/>
      <c r="I33" s="17"/>
      <c r="J33" s="17"/>
      <c r="K33" s="17"/>
      <c r="L33" s="17"/>
      <c r="M33" s="17"/>
      <c r="N33" s="17"/>
      <c r="O33" s="14"/>
    </row>
    <row r="34" customHeight="1" spans="1:15">
      <c r="A34" s="14"/>
      <c r="B34" s="8" t="s">
        <v>46</v>
      </c>
      <c r="C34" s="17"/>
      <c r="D34" s="17"/>
      <c r="E34" s="17"/>
      <c r="F34" s="17"/>
      <c r="G34" s="17"/>
      <c r="H34" s="17"/>
      <c r="I34" s="17"/>
      <c r="J34" s="17"/>
      <c r="K34" s="17"/>
      <c r="L34" s="17"/>
      <c r="M34" s="17"/>
      <c r="N34" s="17"/>
      <c r="O34" s="14"/>
    </row>
    <row r="35" customHeight="1" spans="1:15">
      <c r="A35" s="14"/>
      <c r="B35" s="8" t="s">
        <v>47</v>
      </c>
      <c r="C35" s="17">
        <f t="shared" ref="C35:N35" si="6">C36+C37</f>
        <v>0</v>
      </c>
      <c r="D35" s="17">
        <f t="shared" si="6"/>
        <v>0</v>
      </c>
      <c r="E35" s="17">
        <f t="shared" si="6"/>
        <v>0</v>
      </c>
      <c r="F35" s="17">
        <f t="shared" si="6"/>
        <v>0</v>
      </c>
      <c r="G35" s="17">
        <f t="shared" si="6"/>
        <v>0</v>
      </c>
      <c r="H35" s="17">
        <f t="shared" si="6"/>
        <v>0</v>
      </c>
      <c r="I35" s="17">
        <f t="shared" si="6"/>
        <v>0</v>
      </c>
      <c r="J35" s="17">
        <f t="shared" si="6"/>
        <v>0</v>
      </c>
      <c r="K35" s="17">
        <f t="shared" si="6"/>
        <v>0</v>
      </c>
      <c r="L35" s="17">
        <f t="shared" si="6"/>
        <v>0</v>
      </c>
      <c r="M35" s="17">
        <f t="shared" si="6"/>
        <v>0</v>
      </c>
      <c r="N35" s="17">
        <f t="shared" si="6"/>
        <v>0</v>
      </c>
      <c r="O35" s="14"/>
    </row>
    <row r="36" customHeight="1" spans="1:15">
      <c r="A36" s="14"/>
      <c r="B36" s="4" t="s">
        <v>48</v>
      </c>
      <c r="C36" s="17"/>
      <c r="D36" s="17"/>
      <c r="E36" s="17"/>
      <c r="F36" s="17"/>
      <c r="G36" s="17"/>
      <c r="H36" s="17"/>
      <c r="I36" s="17"/>
      <c r="J36" s="17"/>
      <c r="K36" s="17"/>
      <c r="L36" s="17"/>
      <c r="M36" s="17"/>
      <c r="N36" s="17"/>
      <c r="O36" s="14"/>
    </row>
    <row r="37" customHeight="1" spans="1:15">
      <c r="A37" s="14"/>
      <c r="B37" s="13" t="s">
        <v>49</v>
      </c>
      <c r="C37" s="17"/>
      <c r="D37" s="17"/>
      <c r="E37" s="17"/>
      <c r="F37" s="17"/>
      <c r="G37" s="17"/>
      <c r="H37" s="17"/>
      <c r="I37" s="17"/>
      <c r="J37" s="17"/>
      <c r="K37" s="17"/>
      <c r="L37" s="17"/>
      <c r="M37" s="17"/>
      <c r="N37" s="17"/>
      <c r="O37" s="14"/>
    </row>
    <row r="38" customHeight="1" spans="1:15">
      <c r="A38" s="14"/>
      <c r="B38" s="13" t="s">
        <v>50</v>
      </c>
      <c r="C38" s="17"/>
      <c r="D38" s="17"/>
      <c r="E38" s="17"/>
      <c r="F38" s="17"/>
      <c r="G38" s="17"/>
      <c r="H38" s="17"/>
      <c r="I38" s="17"/>
      <c r="J38" s="17"/>
      <c r="K38" s="17"/>
      <c r="L38" s="17"/>
      <c r="M38" s="17"/>
      <c r="N38" s="17"/>
      <c r="O38" s="19"/>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沅江</vt:lpstr>
      <vt:lpstr>琼湖</vt:lpstr>
      <vt:lpstr>胭脂湖</vt:lpstr>
      <vt:lpstr>新湾</vt:lpstr>
      <vt:lpstr>南嘴</vt:lpstr>
      <vt:lpstr>草尾</vt:lpstr>
      <vt:lpstr>阳罗洲</vt:lpstr>
      <vt:lpstr>四季红</vt:lpstr>
      <vt:lpstr>黄茅洲</vt:lpstr>
      <vt:lpstr>南大膳</vt:lpstr>
      <vt:lpstr>共华</vt:lpstr>
      <vt:lpstr>泗湖山</vt:lpstr>
      <vt:lpstr>茶盘洲</vt:lpstr>
      <vt:lpstr>南洞庭</vt:lpstr>
      <vt:lpstr>漉湖</vt:lpstr>
      <vt:lpstr>行业部门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2022-11-11T03:31:47Z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2052-11.1.0.12763</vt:lpwstr>
  </property>
  <property fmtid="{D5CDD505-2E9C-101B-9397-08002B2CF9AE}" pid="4" name="KSOReadingLayout">
    <vt:bool>true</vt:bool>
  </property>
</Properties>
</file>