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3256" windowHeight="12096" activeTab="7"/>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alcChain.xml><?xml version="1.0" encoding="utf-8"?>
<calcChain xmlns="http://schemas.openxmlformats.org/spreadsheetml/2006/main">
  <c r="K200" i="11" l="1"/>
  <c r="J200" i="11"/>
  <c r="A200" i="11"/>
  <c r="H200" i="11" s="1"/>
  <c r="K199" i="11"/>
  <c r="J199" i="11"/>
  <c r="I199" i="11"/>
  <c r="G199" i="11"/>
  <c r="E199" i="11"/>
  <c r="C199" i="11"/>
  <c r="L199" i="11" s="1"/>
  <c r="A199" i="11"/>
  <c r="H199" i="11" s="1"/>
  <c r="K198" i="11"/>
  <c r="J198" i="11"/>
  <c r="A198" i="11"/>
  <c r="H198" i="11" s="1"/>
  <c r="K197" i="11"/>
  <c r="J197" i="11"/>
  <c r="I197" i="11"/>
  <c r="G197" i="11"/>
  <c r="E197" i="11"/>
  <c r="C197" i="11"/>
  <c r="L197" i="11" s="1"/>
  <c r="A197" i="11"/>
  <c r="H197" i="11" s="1"/>
  <c r="K196" i="11"/>
  <c r="J196" i="11"/>
  <c r="H196" i="11"/>
  <c r="D196" i="11"/>
  <c r="A196" i="11"/>
  <c r="K195" i="11"/>
  <c r="J195" i="11"/>
  <c r="I195" i="11"/>
  <c r="G195" i="11"/>
  <c r="E195" i="11"/>
  <c r="C195" i="11"/>
  <c r="L195" i="11" s="1"/>
  <c r="A195" i="11"/>
  <c r="H195" i="11" s="1"/>
  <c r="K194" i="11"/>
  <c r="J194" i="11"/>
  <c r="H194" i="11"/>
  <c r="D194" i="11"/>
  <c r="A194" i="11"/>
  <c r="K193" i="11"/>
  <c r="J193" i="11"/>
  <c r="I193" i="11"/>
  <c r="G193" i="11"/>
  <c r="E193" i="11"/>
  <c r="C193" i="11"/>
  <c r="L193" i="11" s="1"/>
  <c r="A193" i="11"/>
  <c r="H193" i="11" s="1"/>
  <c r="K192" i="11"/>
  <c r="J192" i="11"/>
  <c r="H192" i="11"/>
  <c r="D192" i="11"/>
  <c r="A192" i="11"/>
  <c r="K191" i="11"/>
  <c r="J191" i="11"/>
  <c r="I191" i="11"/>
  <c r="G191" i="11"/>
  <c r="E191" i="11"/>
  <c r="C191" i="11"/>
  <c r="L191" i="11" s="1"/>
  <c r="A191" i="11"/>
  <c r="H191" i="11" s="1"/>
  <c r="K190" i="11"/>
  <c r="J190" i="11"/>
  <c r="H190" i="11"/>
  <c r="D190" i="11"/>
  <c r="A190" i="11"/>
  <c r="K189" i="11"/>
  <c r="J189" i="11"/>
  <c r="I189" i="11"/>
  <c r="G189" i="11"/>
  <c r="E189" i="11"/>
  <c r="C189" i="11"/>
  <c r="L189" i="11" s="1"/>
  <c r="A189" i="11"/>
  <c r="H189" i="11" s="1"/>
  <c r="K188" i="11"/>
  <c r="J188" i="11"/>
  <c r="H188" i="11"/>
  <c r="D188" i="11"/>
  <c r="A188" i="11"/>
  <c r="K187" i="11"/>
  <c r="J187" i="11"/>
  <c r="I187" i="11"/>
  <c r="G187" i="11"/>
  <c r="E187" i="11"/>
  <c r="C187" i="11"/>
  <c r="L187" i="11" s="1"/>
  <c r="A187" i="11"/>
  <c r="H187" i="11" s="1"/>
  <c r="K186" i="11"/>
  <c r="J186" i="11"/>
  <c r="H186" i="11"/>
  <c r="D186" i="11"/>
  <c r="A186" i="11"/>
  <c r="K185" i="11"/>
  <c r="J185" i="11"/>
  <c r="I185" i="11"/>
  <c r="G185" i="11"/>
  <c r="E185" i="11"/>
  <c r="C185" i="11"/>
  <c r="L185" i="11" s="1"/>
  <c r="A185" i="11"/>
  <c r="H185" i="11" s="1"/>
  <c r="K184" i="11"/>
  <c r="J184" i="11"/>
  <c r="H184" i="11"/>
  <c r="D184" i="11"/>
  <c r="A184" i="11"/>
  <c r="K183" i="11"/>
  <c r="J183" i="11"/>
  <c r="I183" i="11"/>
  <c r="G183" i="11"/>
  <c r="E183" i="11"/>
  <c r="C183" i="11"/>
  <c r="L183" i="11" s="1"/>
  <c r="A183" i="11"/>
  <c r="H183" i="11" s="1"/>
  <c r="K182" i="11"/>
  <c r="J182" i="11"/>
  <c r="H182" i="11"/>
  <c r="D182" i="11"/>
  <c r="A182" i="11"/>
  <c r="K181" i="11"/>
  <c r="J181" i="11"/>
  <c r="I181" i="11"/>
  <c r="G181" i="11"/>
  <c r="E181" i="11"/>
  <c r="C181" i="11"/>
  <c r="L181" i="11" s="1"/>
  <c r="A181" i="11"/>
  <c r="H181" i="11" s="1"/>
  <c r="K180" i="11"/>
  <c r="J180" i="11"/>
  <c r="H180" i="11"/>
  <c r="D180" i="11"/>
  <c r="A180" i="11"/>
  <c r="K179" i="11"/>
  <c r="J179" i="11"/>
  <c r="I179" i="11"/>
  <c r="G179" i="11"/>
  <c r="E179" i="11"/>
  <c r="C179" i="11"/>
  <c r="L179" i="11" s="1"/>
  <c r="A179" i="11"/>
  <c r="H179" i="11" s="1"/>
  <c r="K178" i="11"/>
  <c r="J178" i="11"/>
  <c r="H178" i="11"/>
  <c r="D178" i="11"/>
  <c r="A178" i="11"/>
  <c r="K177" i="11"/>
  <c r="J177" i="11"/>
  <c r="I177" i="11"/>
  <c r="G177" i="11"/>
  <c r="E177" i="11"/>
  <c r="C177" i="11"/>
  <c r="L177" i="11" s="1"/>
  <c r="A177" i="11"/>
  <c r="H177" i="11" s="1"/>
  <c r="K176" i="11"/>
  <c r="J176" i="11"/>
  <c r="H176" i="11"/>
  <c r="D176" i="11"/>
  <c r="A176" i="11"/>
  <c r="K175" i="11"/>
  <c r="J175" i="11"/>
  <c r="I175" i="11"/>
  <c r="G175" i="11"/>
  <c r="E175" i="11"/>
  <c r="C175" i="11"/>
  <c r="L175" i="11" s="1"/>
  <c r="A175" i="11"/>
  <c r="H175" i="11" s="1"/>
  <c r="K174" i="11"/>
  <c r="J174" i="11"/>
  <c r="H174" i="11"/>
  <c r="D174" i="11"/>
  <c r="A174" i="11"/>
  <c r="K173" i="11"/>
  <c r="J173" i="11"/>
  <c r="I173" i="11"/>
  <c r="G173" i="11"/>
  <c r="E173" i="11"/>
  <c r="C173" i="11"/>
  <c r="L173" i="11" s="1"/>
  <c r="A173" i="11"/>
  <c r="H173" i="11" s="1"/>
  <c r="K172" i="11"/>
  <c r="J172" i="11"/>
  <c r="H172" i="11"/>
  <c r="D172" i="11"/>
  <c r="A172" i="11"/>
  <c r="K171" i="11"/>
  <c r="J171" i="11"/>
  <c r="I171" i="11"/>
  <c r="G171" i="11"/>
  <c r="E171" i="11"/>
  <c r="C171" i="11"/>
  <c r="L171" i="11" s="1"/>
  <c r="A171" i="11"/>
  <c r="H171" i="11" s="1"/>
  <c r="K170" i="11"/>
  <c r="J170" i="11"/>
  <c r="H170" i="11"/>
  <c r="D170" i="11"/>
  <c r="A170" i="11"/>
  <c r="K169" i="11"/>
  <c r="J169" i="11"/>
  <c r="I169" i="11"/>
  <c r="G169" i="11"/>
  <c r="E169" i="11"/>
  <c r="C169" i="11"/>
  <c r="L169" i="11" s="1"/>
  <c r="A169" i="11"/>
  <c r="H169" i="11" s="1"/>
  <c r="K168" i="11"/>
  <c r="J168" i="11"/>
  <c r="H168" i="11"/>
  <c r="D168" i="11"/>
  <c r="A168" i="11"/>
  <c r="K167" i="11"/>
  <c r="J167" i="11"/>
  <c r="I167" i="11"/>
  <c r="G167" i="11"/>
  <c r="E167" i="11"/>
  <c r="C167" i="11"/>
  <c r="L167" i="11" s="1"/>
  <c r="A167" i="11"/>
  <c r="H167" i="11" s="1"/>
  <c r="K166" i="11"/>
  <c r="J166" i="11"/>
  <c r="H166" i="11"/>
  <c r="D166" i="11"/>
  <c r="A166" i="11"/>
  <c r="K165" i="11"/>
  <c r="J165" i="11"/>
  <c r="I165" i="11"/>
  <c r="G165" i="11"/>
  <c r="E165" i="11"/>
  <c r="C165" i="11"/>
  <c r="L165" i="11" s="1"/>
  <c r="A165" i="11"/>
  <c r="H165" i="11" s="1"/>
  <c r="K164" i="11"/>
  <c r="J164" i="11"/>
  <c r="D164" i="11"/>
  <c r="A164" i="11"/>
  <c r="K163" i="11"/>
  <c r="J163" i="11"/>
  <c r="I163" i="11"/>
  <c r="G163" i="11"/>
  <c r="E163" i="11"/>
  <c r="C163" i="11"/>
  <c r="L163" i="11" s="1"/>
  <c r="A163" i="11"/>
  <c r="H163" i="11" s="1"/>
  <c r="K162" i="11"/>
  <c r="J162" i="11"/>
  <c r="H162" i="11"/>
  <c r="D162" i="11"/>
  <c r="A162" i="11"/>
  <c r="K161" i="11"/>
  <c r="J161" i="11"/>
  <c r="I161" i="11"/>
  <c r="G161" i="11"/>
  <c r="E161" i="11"/>
  <c r="C161" i="11"/>
  <c r="L161" i="11" s="1"/>
  <c r="A161" i="11"/>
  <c r="H161" i="11" s="1"/>
  <c r="K160" i="11"/>
  <c r="J160" i="11"/>
  <c r="H160" i="11"/>
  <c r="D160" i="11"/>
  <c r="A160" i="11"/>
  <c r="K159" i="11"/>
  <c r="J159" i="11"/>
  <c r="I159" i="11"/>
  <c r="G159" i="11"/>
  <c r="E159" i="11"/>
  <c r="C159" i="11"/>
  <c r="L159" i="11" s="1"/>
  <c r="A159" i="11"/>
  <c r="H159" i="11" s="1"/>
  <c r="K158" i="11"/>
  <c r="J158" i="11"/>
  <c r="H158" i="11"/>
  <c r="D158" i="11"/>
  <c r="A158" i="11"/>
  <c r="K157" i="11"/>
  <c r="J157" i="11"/>
  <c r="I157" i="11"/>
  <c r="G157" i="11"/>
  <c r="E157" i="11"/>
  <c r="C157" i="11"/>
  <c r="L157" i="11" s="1"/>
  <c r="A157" i="11"/>
  <c r="H157" i="11" s="1"/>
  <c r="K156" i="11"/>
  <c r="J156" i="11"/>
  <c r="H156" i="11"/>
  <c r="D156" i="11"/>
  <c r="A156" i="11"/>
  <c r="K155" i="11"/>
  <c r="J155" i="11"/>
  <c r="I155" i="11"/>
  <c r="G155" i="11"/>
  <c r="E155" i="11"/>
  <c r="C155" i="11"/>
  <c r="L155" i="11" s="1"/>
  <c r="A155" i="11"/>
  <c r="H155" i="11" s="1"/>
  <c r="K154" i="11"/>
  <c r="J154" i="11"/>
  <c r="H154" i="11"/>
  <c r="D154" i="11"/>
  <c r="A154" i="11"/>
  <c r="K153" i="11"/>
  <c r="J153" i="11"/>
  <c r="I153" i="11"/>
  <c r="G153" i="11"/>
  <c r="E153" i="11"/>
  <c r="C153" i="11"/>
  <c r="L153" i="11" s="1"/>
  <c r="A153" i="11"/>
  <c r="H153" i="11" s="1"/>
  <c r="K152" i="11"/>
  <c r="J152" i="11"/>
  <c r="H152" i="11"/>
  <c r="D152" i="11"/>
  <c r="A152" i="11"/>
  <c r="K151" i="11"/>
  <c r="J151" i="11"/>
  <c r="I151" i="11"/>
  <c r="G151" i="11"/>
  <c r="E151" i="11"/>
  <c r="C151" i="11"/>
  <c r="L151" i="11" s="1"/>
  <c r="A151" i="11"/>
  <c r="H151" i="11" s="1"/>
  <c r="K150" i="11"/>
  <c r="J150" i="11"/>
  <c r="H150" i="11"/>
  <c r="D150" i="11"/>
  <c r="A150" i="11"/>
  <c r="K149" i="11"/>
  <c r="J149" i="11"/>
  <c r="I149" i="11"/>
  <c r="G149" i="11"/>
  <c r="E149" i="11"/>
  <c r="C149" i="11"/>
  <c r="L149" i="11" s="1"/>
  <c r="A149" i="11"/>
  <c r="H149" i="11" s="1"/>
  <c r="K148" i="11"/>
  <c r="J148" i="11"/>
  <c r="H148" i="11"/>
  <c r="D148" i="11"/>
  <c r="A148" i="11"/>
  <c r="K147" i="11"/>
  <c r="J147" i="11"/>
  <c r="I147" i="11"/>
  <c r="G147" i="11"/>
  <c r="E147" i="11"/>
  <c r="C147" i="11"/>
  <c r="L147" i="11" s="1"/>
  <c r="A147" i="11"/>
  <c r="H147" i="11" s="1"/>
  <c r="K146" i="11"/>
  <c r="J146" i="11"/>
  <c r="H146" i="11"/>
  <c r="D146" i="11"/>
  <c r="A146" i="11"/>
  <c r="K145" i="11"/>
  <c r="J145" i="11"/>
  <c r="I145" i="11"/>
  <c r="G145" i="11"/>
  <c r="E145" i="11"/>
  <c r="C145" i="11"/>
  <c r="L145" i="11" s="1"/>
  <c r="A145" i="11"/>
  <c r="H145" i="11" s="1"/>
  <c r="K144" i="11"/>
  <c r="J144" i="11"/>
  <c r="H144" i="11"/>
  <c r="D144" i="11"/>
  <c r="A144" i="11"/>
  <c r="K143" i="11"/>
  <c r="J143" i="11"/>
  <c r="I143" i="11"/>
  <c r="G143" i="11"/>
  <c r="E143" i="11"/>
  <c r="C143" i="11"/>
  <c r="L143" i="11" s="1"/>
  <c r="A143" i="11"/>
  <c r="H143" i="11" s="1"/>
  <c r="K142" i="11"/>
  <c r="J142" i="11"/>
  <c r="H142" i="11"/>
  <c r="D142" i="11"/>
  <c r="A142" i="11"/>
  <c r="K141" i="11"/>
  <c r="J141" i="11"/>
  <c r="I141" i="11"/>
  <c r="G141" i="11"/>
  <c r="E141" i="11"/>
  <c r="C141" i="11"/>
  <c r="L141" i="11" s="1"/>
  <c r="A141" i="11"/>
  <c r="H141" i="11" s="1"/>
  <c r="K140" i="11"/>
  <c r="J140" i="11"/>
  <c r="H140" i="11"/>
  <c r="D140" i="11"/>
  <c r="A140" i="11"/>
  <c r="K139" i="11"/>
  <c r="J139" i="11"/>
  <c r="I139" i="11"/>
  <c r="G139" i="11"/>
  <c r="E139" i="11"/>
  <c r="C139" i="11"/>
  <c r="L139" i="11" s="1"/>
  <c r="A139" i="11"/>
  <c r="H139" i="11" s="1"/>
  <c r="K138" i="11"/>
  <c r="J138" i="11"/>
  <c r="H138" i="11"/>
  <c r="D138" i="11"/>
  <c r="A138" i="11"/>
  <c r="K137" i="11"/>
  <c r="J137" i="11"/>
  <c r="I137" i="11"/>
  <c r="G137" i="11"/>
  <c r="E137" i="11"/>
  <c r="C137" i="11"/>
  <c r="L137" i="11" s="1"/>
  <c r="A137" i="11"/>
  <c r="H137" i="11" s="1"/>
  <c r="K136" i="11"/>
  <c r="J136" i="11"/>
  <c r="H136" i="11"/>
  <c r="D136" i="11"/>
  <c r="A136" i="11"/>
  <c r="K135" i="11"/>
  <c r="J135" i="11"/>
  <c r="I135" i="11"/>
  <c r="G135" i="11"/>
  <c r="E135" i="11"/>
  <c r="C135" i="11"/>
  <c r="L135" i="11" s="1"/>
  <c r="A135" i="11"/>
  <c r="H135" i="11" s="1"/>
  <c r="K134" i="11"/>
  <c r="J134" i="11"/>
  <c r="H134" i="11"/>
  <c r="D134" i="11"/>
  <c r="A134" i="11"/>
  <c r="K133" i="11"/>
  <c r="J133" i="11"/>
  <c r="I133" i="11"/>
  <c r="G133" i="11"/>
  <c r="E133" i="11"/>
  <c r="C133" i="11"/>
  <c r="L133" i="11" s="1"/>
  <c r="A133" i="11"/>
  <c r="H133" i="11" s="1"/>
  <c r="K132" i="11"/>
  <c r="J132" i="11"/>
  <c r="H132" i="11"/>
  <c r="D132" i="11"/>
  <c r="A132" i="11"/>
  <c r="K131" i="11"/>
  <c r="J131" i="11"/>
  <c r="I131" i="11"/>
  <c r="G131" i="11"/>
  <c r="E131" i="11"/>
  <c r="C131" i="11"/>
  <c r="L131" i="11" s="1"/>
  <c r="A131" i="11"/>
  <c r="H131" i="11" s="1"/>
  <c r="K130" i="11"/>
  <c r="J130" i="11"/>
  <c r="H130" i="11"/>
  <c r="D130" i="11"/>
  <c r="A130" i="11"/>
  <c r="K129" i="11"/>
  <c r="J129" i="11"/>
  <c r="I129" i="11"/>
  <c r="G129" i="11"/>
  <c r="E129" i="11"/>
  <c r="C129" i="11"/>
  <c r="L129" i="11" s="1"/>
  <c r="A129" i="11"/>
  <c r="H129" i="11" s="1"/>
  <c r="K128" i="11"/>
  <c r="J128" i="11"/>
  <c r="H128" i="11"/>
  <c r="D128" i="11"/>
  <c r="A128" i="11"/>
  <c r="K127" i="11"/>
  <c r="J127" i="11"/>
  <c r="I127" i="11"/>
  <c r="G127" i="11"/>
  <c r="E127" i="11"/>
  <c r="C127" i="11"/>
  <c r="L127" i="11" s="1"/>
  <c r="A127" i="11"/>
  <c r="H127" i="11" s="1"/>
  <c r="K126" i="11"/>
  <c r="J126" i="11"/>
  <c r="D126" i="11"/>
  <c r="A126" i="11"/>
  <c r="K125" i="11"/>
  <c r="J125" i="11"/>
  <c r="I125" i="11"/>
  <c r="G125" i="11"/>
  <c r="E125" i="11"/>
  <c r="C125" i="11"/>
  <c r="L125" i="11" s="1"/>
  <c r="A125" i="11"/>
  <c r="H125" i="11" s="1"/>
  <c r="K124" i="11"/>
  <c r="J124" i="11"/>
  <c r="H124" i="11"/>
  <c r="D124" i="11"/>
  <c r="A124" i="11"/>
  <c r="K123" i="11"/>
  <c r="J123" i="11"/>
  <c r="I123" i="11"/>
  <c r="G123" i="11"/>
  <c r="E123" i="11"/>
  <c r="C123" i="11"/>
  <c r="L123" i="11" s="1"/>
  <c r="A123" i="11"/>
  <c r="H123" i="11" s="1"/>
  <c r="K122" i="11"/>
  <c r="J122" i="11"/>
  <c r="H122" i="11"/>
  <c r="D122" i="11"/>
  <c r="A122" i="11"/>
  <c r="K121" i="11"/>
  <c r="J121" i="11"/>
  <c r="I121" i="11"/>
  <c r="G121" i="11"/>
  <c r="E121" i="11"/>
  <c r="C121" i="11"/>
  <c r="L121" i="11" s="1"/>
  <c r="A121" i="11"/>
  <c r="H121" i="11" s="1"/>
  <c r="K120" i="11"/>
  <c r="J120" i="11"/>
  <c r="H120" i="11"/>
  <c r="D120" i="11"/>
  <c r="A120" i="11"/>
  <c r="K119" i="11"/>
  <c r="J119" i="11"/>
  <c r="I119" i="11"/>
  <c r="G119" i="11"/>
  <c r="E119" i="11"/>
  <c r="C119" i="11"/>
  <c r="L119" i="11" s="1"/>
  <c r="A119" i="11"/>
  <c r="H119" i="11" s="1"/>
  <c r="K118" i="11"/>
  <c r="J118" i="11"/>
  <c r="H118" i="11"/>
  <c r="D118" i="11"/>
  <c r="A118" i="11"/>
  <c r="K117" i="11"/>
  <c r="J117" i="11"/>
  <c r="I117" i="11"/>
  <c r="G117" i="11"/>
  <c r="E117" i="11"/>
  <c r="C117" i="11"/>
  <c r="L117" i="11" s="1"/>
  <c r="A117" i="11"/>
  <c r="H117" i="11" s="1"/>
  <c r="K116" i="11"/>
  <c r="J116" i="11"/>
  <c r="H116" i="11"/>
  <c r="D116" i="11"/>
  <c r="A116" i="11"/>
  <c r="K115" i="11"/>
  <c r="J115" i="11"/>
  <c r="I115" i="11"/>
  <c r="G115" i="11"/>
  <c r="E115" i="11"/>
  <c r="C115" i="11"/>
  <c r="L115" i="11" s="1"/>
  <c r="A115" i="11"/>
  <c r="H115" i="11" s="1"/>
  <c r="K114" i="11"/>
  <c r="J114" i="11"/>
  <c r="H114" i="11"/>
  <c r="D114" i="11"/>
  <c r="A114" i="11"/>
  <c r="K113" i="11"/>
  <c r="J113" i="11"/>
  <c r="I113" i="11"/>
  <c r="G113" i="11"/>
  <c r="E113" i="11"/>
  <c r="C113" i="11"/>
  <c r="L113" i="11" s="1"/>
  <c r="A113" i="11"/>
  <c r="H113" i="11" s="1"/>
  <c r="K112" i="11"/>
  <c r="J112" i="11"/>
  <c r="H112" i="11"/>
  <c r="D112" i="11"/>
  <c r="A112" i="11"/>
  <c r="K111" i="11"/>
  <c r="J111" i="11"/>
  <c r="I111" i="11"/>
  <c r="G111" i="11"/>
  <c r="E111" i="11"/>
  <c r="C111" i="11"/>
  <c r="L111" i="11" s="1"/>
  <c r="A111" i="11"/>
  <c r="H111" i="11" s="1"/>
  <c r="K110" i="11"/>
  <c r="J110" i="11"/>
  <c r="H110" i="11"/>
  <c r="D110" i="11"/>
  <c r="A110" i="11"/>
  <c r="K109" i="11"/>
  <c r="J109" i="11"/>
  <c r="I109" i="11"/>
  <c r="G109" i="11"/>
  <c r="E109" i="11"/>
  <c r="C109" i="11"/>
  <c r="L109" i="11" s="1"/>
  <c r="A109" i="11"/>
  <c r="H109" i="11" s="1"/>
  <c r="K108" i="11"/>
  <c r="J108" i="11"/>
  <c r="H108" i="11"/>
  <c r="D108" i="11"/>
  <c r="A108" i="11"/>
  <c r="K107" i="11"/>
  <c r="J107" i="11"/>
  <c r="I107" i="11"/>
  <c r="G107" i="11"/>
  <c r="E107" i="11"/>
  <c r="C107" i="11"/>
  <c r="L107" i="11" s="1"/>
  <c r="A107" i="11"/>
  <c r="H107" i="11" s="1"/>
  <c r="K106" i="11"/>
  <c r="J106" i="11"/>
  <c r="H106" i="11"/>
  <c r="D106" i="11"/>
  <c r="A106" i="11"/>
  <c r="K105" i="11"/>
  <c r="J105" i="11"/>
  <c r="I105" i="11"/>
  <c r="G105" i="11"/>
  <c r="E105" i="11"/>
  <c r="C105" i="11"/>
  <c r="L105" i="11" s="1"/>
  <c r="A105" i="11"/>
  <c r="H105" i="11" s="1"/>
  <c r="K104" i="11"/>
  <c r="J104" i="11"/>
  <c r="H104" i="11"/>
  <c r="D104" i="11"/>
  <c r="A104" i="11"/>
  <c r="K103" i="11"/>
  <c r="J103" i="11"/>
  <c r="I103" i="11"/>
  <c r="G103" i="11"/>
  <c r="E103" i="11"/>
  <c r="C103" i="11"/>
  <c r="L103" i="11" s="1"/>
  <c r="A103" i="11"/>
  <c r="H103" i="11" s="1"/>
  <c r="K102" i="11"/>
  <c r="J102" i="11"/>
  <c r="H102" i="11"/>
  <c r="D102" i="11"/>
  <c r="A102" i="11"/>
  <c r="K101" i="11"/>
  <c r="J101" i="11"/>
  <c r="I101" i="11"/>
  <c r="G101" i="11"/>
  <c r="E101" i="11"/>
  <c r="C101" i="11"/>
  <c r="L101" i="11" s="1"/>
  <c r="A101" i="11"/>
  <c r="H101" i="11" s="1"/>
  <c r="K100" i="11"/>
  <c r="J100" i="11"/>
  <c r="H100" i="11"/>
  <c r="D100" i="11"/>
  <c r="A100" i="11"/>
  <c r="K99" i="11"/>
  <c r="J99" i="11"/>
  <c r="I99" i="11"/>
  <c r="G99" i="11"/>
  <c r="E99" i="11"/>
  <c r="C99" i="11"/>
  <c r="L99" i="11" s="1"/>
  <c r="A99" i="11"/>
  <c r="H99" i="11" s="1"/>
  <c r="K98" i="11"/>
  <c r="J98" i="11"/>
  <c r="H98" i="11"/>
  <c r="D98" i="11"/>
  <c r="A98" i="11"/>
  <c r="K97" i="11"/>
  <c r="J97" i="11"/>
  <c r="I97" i="11"/>
  <c r="G97" i="11"/>
  <c r="E97" i="11"/>
  <c r="C97" i="11"/>
  <c r="L97" i="11" s="1"/>
  <c r="A97" i="11"/>
  <c r="H97" i="11" s="1"/>
  <c r="K96" i="11"/>
  <c r="J96" i="11"/>
  <c r="H96" i="11"/>
  <c r="D96" i="11"/>
  <c r="A96" i="11"/>
  <c r="K95" i="11"/>
  <c r="J95" i="11"/>
  <c r="I95" i="11"/>
  <c r="G95" i="11"/>
  <c r="E95" i="11"/>
  <c r="C95" i="11"/>
  <c r="L95" i="11" s="1"/>
  <c r="A95" i="11"/>
  <c r="H95" i="11" s="1"/>
  <c r="K94" i="11"/>
  <c r="J94" i="11"/>
  <c r="H94" i="11"/>
  <c r="D94" i="11"/>
  <c r="A94" i="11"/>
  <c r="K93" i="11"/>
  <c r="J93" i="11"/>
  <c r="I93" i="11"/>
  <c r="G93" i="11"/>
  <c r="E93" i="11"/>
  <c r="C93" i="11"/>
  <c r="L93" i="11" s="1"/>
  <c r="A93" i="11"/>
  <c r="H93" i="11" s="1"/>
  <c r="K92" i="11"/>
  <c r="J92" i="11"/>
  <c r="H92" i="11"/>
  <c r="D92" i="11"/>
  <c r="A92" i="11"/>
  <c r="K91" i="11"/>
  <c r="J91" i="11"/>
  <c r="I91" i="11"/>
  <c r="G91" i="11"/>
  <c r="E91" i="11"/>
  <c r="C91" i="11"/>
  <c r="L91" i="11" s="1"/>
  <c r="A91" i="11"/>
  <c r="H91" i="11" s="1"/>
  <c r="K90" i="11"/>
  <c r="J90" i="11"/>
  <c r="H90" i="11"/>
  <c r="D90" i="11"/>
  <c r="A90" i="11"/>
  <c r="K89" i="11"/>
  <c r="J89" i="11"/>
  <c r="I89" i="11"/>
  <c r="G89" i="11"/>
  <c r="E89" i="11"/>
  <c r="C89" i="11"/>
  <c r="L89" i="11" s="1"/>
  <c r="A89" i="11"/>
  <c r="H89" i="11" s="1"/>
  <c r="K88" i="11"/>
  <c r="J88" i="11"/>
  <c r="H88" i="11"/>
  <c r="D88" i="11"/>
  <c r="A88" i="11"/>
  <c r="K87" i="11"/>
  <c r="J87" i="11"/>
  <c r="I87" i="11"/>
  <c r="G87" i="11"/>
  <c r="E87" i="11"/>
  <c r="C87" i="11"/>
  <c r="L87" i="11" s="1"/>
  <c r="A87" i="11"/>
  <c r="H87" i="11" s="1"/>
  <c r="K86" i="11"/>
  <c r="J86" i="11"/>
  <c r="H86" i="11"/>
  <c r="D86" i="11"/>
  <c r="A86" i="11"/>
  <c r="K85" i="11"/>
  <c r="J85" i="11"/>
  <c r="I85" i="11"/>
  <c r="G85" i="11"/>
  <c r="E85" i="11"/>
  <c r="C85" i="11"/>
  <c r="L85" i="11" s="1"/>
  <c r="A85" i="11"/>
  <c r="H85" i="11" s="1"/>
  <c r="K84" i="11"/>
  <c r="J84" i="11"/>
  <c r="H84" i="11"/>
  <c r="D84" i="11"/>
  <c r="A84" i="11"/>
  <c r="K83" i="11"/>
  <c r="J83" i="11"/>
  <c r="I83" i="11"/>
  <c r="G83" i="11"/>
  <c r="E83" i="11"/>
  <c r="C83" i="11"/>
  <c r="L83" i="11" s="1"/>
  <c r="A83" i="11"/>
  <c r="H83" i="11" s="1"/>
  <c r="K82" i="11"/>
  <c r="J82" i="11"/>
  <c r="H82" i="11"/>
  <c r="D82" i="11"/>
  <c r="A82" i="11"/>
  <c r="K81" i="11"/>
  <c r="J81" i="11"/>
  <c r="I81" i="11"/>
  <c r="G81" i="11"/>
  <c r="E81" i="11"/>
  <c r="C81" i="11"/>
  <c r="L81" i="11" s="1"/>
  <c r="A81" i="11"/>
  <c r="H81" i="11" s="1"/>
  <c r="K80" i="11"/>
  <c r="J80" i="11"/>
  <c r="H80" i="11"/>
  <c r="D80" i="11"/>
  <c r="A80" i="11"/>
  <c r="K79" i="11"/>
  <c r="J79" i="11"/>
  <c r="I79" i="11"/>
  <c r="G79" i="11"/>
  <c r="E79" i="11"/>
  <c r="C79" i="11"/>
  <c r="L79" i="11" s="1"/>
  <c r="A79" i="11"/>
  <c r="H79" i="11" s="1"/>
  <c r="K78" i="11"/>
  <c r="J78" i="11"/>
  <c r="H78" i="11"/>
  <c r="D78" i="11"/>
  <c r="A78" i="11"/>
  <c r="K77" i="11"/>
  <c r="J77" i="11"/>
  <c r="I77" i="11"/>
  <c r="G77" i="11"/>
  <c r="E77" i="11"/>
  <c r="C77" i="11"/>
  <c r="L77" i="11" s="1"/>
  <c r="A77" i="11"/>
  <c r="H77" i="11" s="1"/>
  <c r="K76" i="11"/>
  <c r="J76" i="11"/>
  <c r="H76" i="11"/>
  <c r="D76" i="11"/>
  <c r="A76" i="11"/>
  <c r="K75" i="11"/>
  <c r="J75" i="11"/>
  <c r="I75" i="11"/>
  <c r="G75" i="11"/>
  <c r="E75" i="11"/>
  <c r="C75" i="11"/>
  <c r="L75" i="11" s="1"/>
  <c r="A75" i="11"/>
  <c r="H75" i="11" s="1"/>
  <c r="K74" i="11"/>
  <c r="J74" i="11"/>
  <c r="H74" i="11"/>
  <c r="D74" i="11"/>
  <c r="A74" i="11"/>
  <c r="K73" i="11"/>
  <c r="J73" i="11"/>
  <c r="I73" i="11"/>
  <c r="G73" i="11"/>
  <c r="E73" i="11"/>
  <c r="C73" i="11"/>
  <c r="L73" i="11" s="1"/>
  <c r="A73" i="11"/>
  <c r="H73" i="11" s="1"/>
  <c r="K72" i="11"/>
  <c r="J72" i="11"/>
  <c r="H72" i="11"/>
  <c r="D72" i="11"/>
  <c r="A72" i="11"/>
  <c r="K71" i="11"/>
  <c r="J71" i="11"/>
  <c r="I71" i="11"/>
  <c r="G71" i="11"/>
  <c r="E71" i="11"/>
  <c r="C71" i="11"/>
  <c r="L71" i="11" s="1"/>
  <c r="A71" i="11"/>
  <c r="H71" i="11" s="1"/>
  <c r="K70" i="11"/>
  <c r="J70" i="11"/>
  <c r="H70" i="11"/>
  <c r="D70" i="11"/>
  <c r="A70" i="11"/>
  <c r="K69" i="11"/>
  <c r="J69" i="11"/>
  <c r="I69" i="11"/>
  <c r="G69" i="11"/>
  <c r="E69" i="11"/>
  <c r="C69" i="11"/>
  <c r="L69" i="11" s="1"/>
  <c r="A69" i="11"/>
  <c r="H69" i="11" s="1"/>
  <c r="K68" i="11"/>
  <c r="J68" i="11"/>
  <c r="H68" i="11"/>
  <c r="D68" i="11"/>
  <c r="A68" i="11"/>
  <c r="K67" i="11"/>
  <c r="J67" i="11"/>
  <c r="I67" i="11"/>
  <c r="G67" i="11"/>
  <c r="E67" i="11"/>
  <c r="C67" i="11"/>
  <c r="L67" i="11" s="1"/>
  <c r="A67" i="11"/>
  <c r="H67" i="11" s="1"/>
  <c r="K66" i="11"/>
  <c r="J66" i="11"/>
  <c r="H66" i="11"/>
  <c r="D66" i="11"/>
  <c r="A66" i="11"/>
  <c r="K65" i="11"/>
  <c r="J65" i="11"/>
  <c r="I65" i="11"/>
  <c r="G65" i="11"/>
  <c r="E65" i="11"/>
  <c r="C65" i="11"/>
  <c r="L65" i="11" s="1"/>
  <c r="A65" i="11"/>
  <c r="H65" i="11" s="1"/>
  <c r="K64" i="11"/>
  <c r="J64" i="11"/>
  <c r="H64" i="11"/>
  <c r="D64" i="11"/>
  <c r="A64" i="11"/>
  <c r="K63" i="11"/>
  <c r="J63" i="11"/>
  <c r="I63" i="11"/>
  <c r="G63" i="11"/>
  <c r="E63" i="11"/>
  <c r="C63" i="11"/>
  <c r="L63" i="11" s="1"/>
  <c r="A63" i="11"/>
  <c r="H63" i="11" s="1"/>
  <c r="K62" i="11"/>
  <c r="J62" i="11"/>
  <c r="H62" i="11"/>
  <c r="D62" i="11"/>
  <c r="A62" i="11"/>
  <c r="K61" i="11"/>
  <c r="J61" i="11"/>
  <c r="I61" i="11"/>
  <c r="G61" i="11"/>
  <c r="E61" i="11"/>
  <c r="C61" i="11"/>
  <c r="L61" i="11" s="1"/>
  <c r="A61" i="11"/>
  <c r="H61" i="11" s="1"/>
  <c r="K60" i="11"/>
  <c r="J60" i="11"/>
  <c r="H60" i="11"/>
  <c r="D60" i="11"/>
  <c r="A60" i="11"/>
  <c r="K59" i="11"/>
  <c r="J59" i="11"/>
  <c r="I59" i="11"/>
  <c r="G59" i="11"/>
  <c r="E59" i="11"/>
  <c r="C59" i="11"/>
  <c r="L59" i="11" s="1"/>
  <c r="A59" i="11"/>
  <c r="H59" i="11" s="1"/>
  <c r="K58" i="11"/>
  <c r="J58" i="11"/>
  <c r="H58" i="11"/>
  <c r="D58" i="11"/>
  <c r="A58" i="11"/>
  <c r="K57" i="11"/>
  <c r="J57" i="11"/>
  <c r="I57" i="11"/>
  <c r="G57" i="11"/>
  <c r="E57" i="11"/>
  <c r="C57" i="11"/>
  <c r="L57" i="11" s="1"/>
  <c r="A57" i="11"/>
  <c r="H57" i="11" s="1"/>
  <c r="K56" i="11"/>
  <c r="J56" i="11"/>
  <c r="H56" i="11"/>
  <c r="D56" i="11"/>
  <c r="A56" i="11"/>
  <c r="K55" i="11"/>
  <c r="J55" i="11"/>
  <c r="I55" i="11"/>
  <c r="G55" i="11"/>
  <c r="E55" i="11"/>
  <c r="C55" i="11"/>
  <c r="L55" i="11" s="1"/>
  <c r="A55" i="11"/>
  <c r="H55" i="11" s="1"/>
  <c r="K54" i="11"/>
  <c r="J54" i="11"/>
  <c r="H54" i="11"/>
  <c r="D54" i="11"/>
  <c r="A54" i="11"/>
  <c r="K53" i="11"/>
  <c r="J53" i="11"/>
  <c r="I53" i="11"/>
  <c r="G53" i="11"/>
  <c r="E53" i="11"/>
  <c r="C53" i="11"/>
  <c r="L53" i="11" s="1"/>
  <c r="A53" i="11"/>
  <c r="H53" i="11" s="1"/>
  <c r="K52" i="11"/>
  <c r="J52" i="11"/>
  <c r="D52" i="11"/>
  <c r="A52" i="11"/>
  <c r="K51" i="11"/>
  <c r="J51" i="11"/>
  <c r="I51" i="11"/>
  <c r="G51" i="11"/>
  <c r="E51" i="11"/>
  <c r="C51" i="11"/>
  <c r="L51" i="11" s="1"/>
  <c r="A51" i="11"/>
  <c r="H51" i="11" s="1"/>
  <c r="K50" i="11"/>
  <c r="J50" i="11"/>
  <c r="H50" i="11"/>
  <c r="D50" i="11"/>
  <c r="A50" i="11"/>
  <c r="K49" i="11"/>
  <c r="J49" i="11"/>
  <c r="I49" i="11"/>
  <c r="G49" i="11"/>
  <c r="E49" i="11"/>
  <c r="C49" i="11"/>
  <c r="L49" i="11" s="1"/>
  <c r="A49" i="11"/>
  <c r="H49" i="11" s="1"/>
  <c r="K48" i="11"/>
  <c r="J48" i="11"/>
  <c r="H48" i="11"/>
  <c r="D48" i="11"/>
  <c r="A48" i="11"/>
  <c r="K47" i="11"/>
  <c r="J47" i="11"/>
  <c r="I47" i="11"/>
  <c r="G47" i="11"/>
  <c r="E47" i="11"/>
  <c r="C47" i="11"/>
  <c r="L47" i="11" s="1"/>
  <c r="A47" i="11"/>
  <c r="H47" i="11" s="1"/>
  <c r="K46" i="11"/>
  <c r="J46" i="11"/>
  <c r="H46" i="11"/>
  <c r="D46" i="11"/>
  <c r="A46" i="11"/>
  <c r="K45" i="11"/>
  <c r="J45" i="11"/>
  <c r="I45" i="11"/>
  <c r="G45" i="11"/>
  <c r="E45" i="11"/>
  <c r="C45" i="11"/>
  <c r="L45" i="11" s="1"/>
  <c r="A45" i="11"/>
  <c r="H45" i="11" s="1"/>
  <c r="K44" i="11"/>
  <c r="J44" i="11"/>
  <c r="H44" i="11"/>
  <c r="D44" i="11"/>
  <c r="A44" i="11"/>
  <c r="K43" i="11"/>
  <c r="J43" i="11"/>
  <c r="I43" i="11"/>
  <c r="G43" i="11"/>
  <c r="E43" i="11"/>
  <c r="C43" i="11"/>
  <c r="L43" i="11" s="1"/>
  <c r="A43" i="11"/>
  <c r="H43" i="11" s="1"/>
  <c r="K42" i="11"/>
  <c r="J42" i="11"/>
  <c r="H42" i="11"/>
  <c r="D42" i="11"/>
  <c r="A42" i="11"/>
  <c r="K41" i="11"/>
  <c r="J41" i="11"/>
  <c r="I41" i="11"/>
  <c r="G41" i="11"/>
  <c r="E41" i="11"/>
  <c r="C41" i="11"/>
  <c r="L41" i="11" s="1"/>
  <c r="A41" i="11"/>
  <c r="H41" i="11" s="1"/>
  <c r="K40" i="11"/>
  <c r="J40" i="11"/>
  <c r="H40" i="11"/>
  <c r="D40" i="11"/>
  <c r="A40" i="11"/>
  <c r="K39" i="11"/>
  <c r="J39" i="11"/>
  <c r="I39" i="11"/>
  <c r="G39" i="11"/>
  <c r="E39" i="11"/>
  <c r="C39" i="11"/>
  <c r="L39" i="11" s="1"/>
  <c r="A39" i="11"/>
  <c r="H39" i="11" s="1"/>
  <c r="K38" i="11"/>
  <c r="J38" i="11"/>
  <c r="H38" i="11"/>
  <c r="D38" i="11"/>
  <c r="A38" i="11"/>
  <c r="K37" i="11"/>
  <c r="J37" i="11"/>
  <c r="I37" i="11"/>
  <c r="G37" i="11"/>
  <c r="E37" i="11"/>
  <c r="C37" i="11"/>
  <c r="L37" i="11" s="1"/>
  <c r="A37" i="11"/>
  <c r="H37" i="11" s="1"/>
  <c r="K36" i="11"/>
  <c r="J36" i="11"/>
  <c r="H36" i="11"/>
  <c r="D36" i="11"/>
  <c r="A36" i="11"/>
  <c r="K35" i="11"/>
  <c r="J35" i="11"/>
  <c r="I35" i="11"/>
  <c r="G35" i="11"/>
  <c r="E35" i="11"/>
  <c r="C35" i="11"/>
  <c r="L35" i="11" s="1"/>
  <c r="A35" i="11"/>
  <c r="H35" i="11" s="1"/>
  <c r="K34" i="11"/>
  <c r="J34" i="11"/>
  <c r="H34" i="11"/>
  <c r="D34" i="11"/>
  <c r="A34" i="11"/>
  <c r="K33" i="11"/>
  <c r="J33" i="11"/>
  <c r="I33" i="11"/>
  <c r="G33" i="11"/>
  <c r="E33" i="11"/>
  <c r="C33" i="11"/>
  <c r="L33" i="11" s="1"/>
  <c r="A33" i="11"/>
  <c r="H33" i="11" s="1"/>
  <c r="K32" i="11"/>
  <c r="J32" i="11"/>
  <c r="H32" i="11"/>
  <c r="D32" i="11"/>
  <c r="A32" i="11"/>
  <c r="K31" i="11"/>
  <c r="J31" i="11"/>
  <c r="A31" i="11"/>
  <c r="H31" i="11" s="1"/>
  <c r="K30" i="11"/>
  <c r="J30" i="11"/>
  <c r="I30" i="11"/>
  <c r="G30" i="11"/>
  <c r="E30" i="11"/>
  <c r="C30" i="11"/>
  <c r="L30" i="11" s="1"/>
  <c r="A30" i="11"/>
  <c r="H30" i="11" s="1"/>
  <c r="K29" i="11"/>
  <c r="J29" i="11"/>
  <c r="A29" i="11"/>
  <c r="I29" i="11" s="1"/>
  <c r="K28" i="11"/>
  <c r="J28" i="11"/>
  <c r="I28" i="11"/>
  <c r="G28" i="11"/>
  <c r="E28" i="11"/>
  <c r="C28" i="11"/>
  <c r="L28" i="11" s="1"/>
  <c r="A28" i="11"/>
  <c r="H28" i="11" s="1"/>
  <c r="K27" i="11"/>
  <c r="J27" i="11"/>
  <c r="I27" i="11"/>
  <c r="G27" i="11"/>
  <c r="E27" i="11"/>
  <c r="C27" i="11"/>
  <c r="L27" i="11" s="1"/>
  <c r="A27" i="11"/>
  <c r="H27" i="11" s="1"/>
  <c r="K26" i="11"/>
  <c r="J26" i="11"/>
  <c r="I26" i="11"/>
  <c r="G26" i="11"/>
  <c r="E26" i="11"/>
  <c r="C26" i="11"/>
  <c r="L26" i="11" s="1"/>
  <c r="A26" i="11"/>
  <c r="H26" i="11" s="1"/>
  <c r="K25" i="11"/>
  <c r="J25" i="11"/>
  <c r="I25" i="11"/>
  <c r="G25" i="11"/>
  <c r="E25" i="11"/>
  <c r="C25" i="11"/>
  <c r="L25" i="11" s="1"/>
  <c r="A25" i="11"/>
  <c r="H25" i="11" s="1"/>
  <c r="K24" i="11"/>
  <c r="J24" i="11"/>
  <c r="I24" i="11"/>
  <c r="G24" i="11"/>
  <c r="E24" i="11"/>
  <c r="C24" i="11"/>
  <c r="L24" i="11" s="1"/>
  <c r="A24" i="11"/>
  <c r="H24" i="11" s="1"/>
  <c r="K23" i="11"/>
  <c r="J23" i="11"/>
  <c r="I23" i="11"/>
  <c r="G23" i="11"/>
  <c r="E23" i="11"/>
  <c r="C23" i="11"/>
  <c r="L23" i="11" s="1"/>
  <c r="A23" i="11"/>
  <c r="H23" i="11" s="1"/>
  <c r="K22" i="11"/>
  <c r="J22" i="11"/>
  <c r="I22" i="11"/>
  <c r="G22" i="11"/>
  <c r="E22" i="11"/>
  <c r="C22" i="11"/>
  <c r="L22" i="11" s="1"/>
  <c r="A22" i="11"/>
  <c r="H22" i="11" s="1"/>
  <c r="K21" i="11"/>
  <c r="J21" i="11"/>
  <c r="A21" i="11"/>
  <c r="I21" i="11" s="1"/>
  <c r="K20" i="11"/>
  <c r="J20" i="11"/>
  <c r="I20" i="11"/>
  <c r="G20" i="11"/>
  <c r="E20" i="11"/>
  <c r="C20" i="11"/>
  <c r="M20" i="11" s="1"/>
  <c r="A20" i="11"/>
  <c r="H20" i="11" s="1"/>
  <c r="K19" i="11"/>
  <c r="J19" i="11"/>
  <c r="I19" i="11"/>
  <c r="G19" i="11"/>
  <c r="E19" i="11"/>
  <c r="C19" i="11"/>
  <c r="M19" i="11" s="1"/>
  <c r="A19" i="11"/>
  <c r="H19" i="11" s="1"/>
  <c r="K18" i="11"/>
  <c r="J18" i="11"/>
  <c r="I18" i="11"/>
  <c r="G18" i="11"/>
  <c r="E18" i="11"/>
  <c r="C18" i="11"/>
  <c r="M18" i="11" s="1"/>
  <c r="A18" i="11"/>
  <c r="H18" i="11" s="1"/>
  <c r="K17" i="11"/>
  <c r="J17" i="11"/>
  <c r="I17" i="11"/>
  <c r="G17" i="11"/>
  <c r="E17" i="11"/>
  <c r="C17" i="11"/>
  <c r="M17" i="11" s="1"/>
  <c r="A17" i="11"/>
  <c r="H17" i="11" s="1"/>
  <c r="K16" i="11"/>
  <c r="J16" i="11"/>
  <c r="A16" i="11"/>
  <c r="H16" i="11" s="1"/>
  <c r="K15" i="11"/>
  <c r="J15" i="11"/>
  <c r="I15" i="11"/>
  <c r="G15" i="11"/>
  <c r="E15" i="11"/>
  <c r="C15" i="11"/>
  <c r="L15" i="11" s="1"/>
  <c r="A15" i="11"/>
  <c r="H15" i="11" s="1"/>
  <c r="K14" i="11"/>
  <c r="J14" i="11"/>
  <c r="A14" i="11"/>
  <c r="H14" i="11" s="1"/>
  <c r="K13" i="11"/>
  <c r="J13" i="11"/>
  <c r="I13" i="11"/>
  <c r="G13" i="11"/>
  <c r="E13" i="11"/>
  <c r="C13" i="11"/>
  <c r="L13" i="11" s="1"/>
  <c r="A13" i="11"/>
  <c r="H13" i="11" s="1"/>
  <c r="L12" i="11"/>
  <c r="I12" i="11"/>
  <c r="H12" i="11"/>
  <c r="G12" i="11"/>
  <c r="F12" i="11"/>
  <c r="E12" i="11"/>
  <c r="D12" i="11"/>
  <c r="B24" i="12"/>
  <c r="B23" i="12"/>
  <c r="B22" i="12"/>
  <c r="B21" i="12"/>
  <c r="B20" i="12"/>
  <c r="B19" i="12"/>
  <c r="B18" i="12"/>
  <c r="B17" i="12"/>
  <c r="B16" i="12"/>
  <c r="B15" i="12"/>
  <c r="B14" i="12"/>
  <c r="B13" i="12"/>
  <c r="B12" i="12"/>
  <c r="B11" i="12"/>
  <c r="B10" i="12"/>
  <c r="B9" i="12"/>
  <c r="B8" i="12"/>
  <c r="B7" i="12"/>
  <c r="B6" i="12"/>
  <c r="B5" i="12"/>
  <c r="I119" i="14"/>
  <c r="I118" i="14"/>
  <c r="I117" i="14"/>
  <c r="I116" i="14"/>
  <c r="I115" i="14"/>
  <c r="I111" i="14"/>
  <c r="I110" i="14"/>
  <c r="I109" i="14"/>
  <c r="I108" i="14"/>
  <c r="I107" i="14"/>
  <c r="I106" i="14"/>
  <c r="I102" i="14"/>
  <c r="I101" i="14"/>
  <c r="I100" i="14"/>
  <c r="I99" i="14"/>
  <c r="I98" i="14"/>
  <c r="I97" i="14"/>
  <c r="I96" i="14"/>
  <c r="I95" i="14"/>
  <c r="I94" i="14"/>
  <c r="I93" i="14"/>
  <c r="I92" i="14"/>
  <c r="I91" i="14"/>
  <c r="I90" i="14"/>
  <c r="I89" i="14"/>
  <c r="I88" i="14"/>
  <c r="I87" i="14"/>
  <c r="I86" i="14"/>
  <c r="I72" i="14"/>
  <c r="I71" i="14"/>
  <c r="I70" i="14"/>
  <c r="I69" i="14"/>
  <c r="I68" i="14"/>
  <c r="I67" i="14"/>
  <c r="I66" i="14"/>
  <c r="I65" i="14"/>
  <c r="I64" i="14"/>
  <c r="I63" i="14"/>
  <c r="I62" i="14"/>
  <c r="I61" i="14"/>
  <c r="I60" i="14"/>
  <c r="I59" i="14"/>
  <c r="I58" i="14"/>
  <c r="I57" i="14"/>
  <c r="I56" i="14"/>
  <c r="I55" i="14"/>
  <c r="I54" i="14"/>
  <c r="I53" i="14"/>
  <c r="I52" i="14"/>
  <c r="I51" i="14"/>
  <c r="A51" i="14" a="1"/>
  <c r="A51" i="14" s="1"/>
  <c r="I50" i="14"/>
  <c r="A50" i="14" a="1"/>
  <c r="A50" i="14" s="1"/>
  <c r="I49" i="14"/>
  <c r="D49" i="14"/>
  <c r="A49" i="14" a="1"/>
  <c r="A49" i="14" s="1"/>
  <c r="I48" i="14"/>
  <c r="A48" i="14" a="1"/>
  <c r="A48" i="14" s="1"/>
  <c r="I47" i="14"/>
  <c r="D47" i="14"/>
  <c r="A47" i="14" a="1"/>
  <c r="A47" i="14" s="1"/>
  <c r="I46" i="14"/>
  <c r="A46" i="14" a="1"/>
  <c r="A46" i="14" s="1"/>
  <c r="I45" i="14"/>
  <c r="D45" i="14"/>
  <c r="A45" i="14" a="1"/>
  <c r="A45" i="14" s="1"/>
  <c r="I44" i="14"/>
  <c r="A44" i="14" a="1"/>
  <c r="A44" i="14" s="1"/>
  <c r="I43" i="14"/>
  <c r="D43" i="14"/>
  <c r="A43" i="14" a="1"/>
  <c r="A43" i="14" s="1"/>
  <c r="I42" i="14"/>
  <c r="A42" i="14" a="1"/>
  <c r="A42" i="14" s="1"/>
  <c r="I41" i="14"/>
  <c r="D41" i="14"/>
  <c r="A41" i="14" a="1"/>
  <c r="A41" i="14" s="1"/>
  <c r="I40" i="14"/>
  <c r="A40" i="14" a="1"/>
  <c r="A40" i="14" s="1"/>
  <c r="I39" i="14"/>
  <c r="D39" i="14"/>
  <c r="A39" i="14" a="1"/>
  <c r="A39" i="14" s="1"/>
  <c r="I38" i="14"/>
  <c r="A38" i="14" a="1"/>
  <c r="A38" i="14" s="1"/>
  <c r="I37" i="14"/>
  <c r="D37" i="14"/>
  <c r="A37" i="14" a="1"/>
  <c r="A37" i="14" s="1"/>
  <c r="I36" i="14"/>
  <c r="A36" i="14" a="1"/>
  <c r="A36" i="14" s="1"/>
  <c r="I35" i="14"/>
  <c r="D35" i="14"/>
  <c r="A35" i="14" a="1"/>
  <c r="A35" i="14" s="1"/>
  <c r="I34" i="14"/>
  <c r="A34" i="14" a="1"/>
  <c r="A34" i="14" s="1"/>
  <c r="I33" i="14"/>
  <c r="D33" i="14"/>
  <c r="A33" i="14" a="1"/>
  <c r="A33" i="14" s="1"/>
  <c r="I32" i="14"/>
  <c r="A32" i="14" a="1"/>
  <c r="A32" i="14" s="1"/>
  <c r="I31" i="14"/>
  <c r="D31" i="14"/>
  <c r="A31" i="14" a="1"/>
  <c r="A31" i="14" s="1"/>
  <c r="I30" i="14"/>
  <c r="A30" i="14" a="1"/>
  <c r="A30" i="14" s="1"/>
  <c r="I29" i="14"/>
  <c r="D29" i="14"/>
  <c r="A29" i="14" a="1"/>
  <c r="A29" i="14" s="1"/>
  <c r="I28" i="14"/>
  <c r="A28" i="14" a="1"/>
  <c r="A28" i="14" s="1"/>
  <c r="I27" i="14"/>
  <c r="D27" i="14"/>
  <c r="A27" i="14" a="1"/>
  <c r="A27" i="14" s="1"/>
  <c r="I26" i="14"/>
  <c r="A26" i="14" a="1"/>
  <c r="A26" i="14" s="1"/>
  <c r="I25" i="14"/>
  <c r="D25" i="14"/>
  <c r="A25" i="14" a="1"/>
  <c r="A25" i="14" s="1"/>
  <c r="I24" i="14"/>
  <c r="A24" i="14" a="1"/>
  <c r="A24" i="14" s="1"/>
  <c r="I23" i="14"/>
  <c r="D23" i="14"/>
  <c r="A23" i="14" a="1"/>
  <c r="A23" i="14" s="1"/>
  <c r="I22" i="14"/>
  <c r="A22" i="14" a="1"/>
  <c r="A22" i="14" s="1"/>
  <c r="I21" i="14"/>
  <c r="D21" i="14"/>
  <c r="A21" i="14" a="1"/>
  <c r="A21" i="14" s="1"/>
  <c r="I20" i="14"/>
  <c r="A20" i="14" a="1"/>
  <c r="A20" i="14" s="1"/>
  <c r="I19" i="14"/>
  <c r="D19" i="14"/>
  <c r="A19" i="14" a="1"/>
  <c r="A19" i="14" s="1"/>
  <c r="I18" i="14"/>
  <c r="A18" i="14" a="1"/>
  <c r="A18" i="14" s="1"/>
  <c r="I17" i="14"/>
  <c r="D17" i="14"/>
  <c r="A17" i="14" a="1"/>
  <c r="A17" i="14" s="1"/>
  <c r="I16" i="14"/>
  <c r="A16" i="14" a="1"/>
  <c r="A16" i="14" s="1"/>
  <c r="I15" i="14"/>
  <c r="D15" i="14"/>
  <c r="A15" i="14" a="1"/>
  <c r="A15" i="14" s="1"/>
  <c r="I14" i="14"/>
  <c r="A105" i="14" s="1" a="1"/>
  <c r="A105" i="14" s="1"/>
  <c r="A14" i="14" a="1"/>
  <c r="A14" i="14" s="1"/>
  <c r="L13" i="14"/>
  <c r="E13" i="14"/>
  <c r="D13" i="14"/>
  <c r="L504" i="6"/>
  <c r="L500" i="6"/>
  <c r="H500" i="6"/>
  <c r="J500" i="6" s="1"/>
  <c r="G500" i="6"/>
  <c r="I500" i="6" s="1"/>
  <c r="K500" i="6" s="1"/>
  <c r="L499" i="6"/>
  <c r="H499" i="6"/>
  <c r="J499" i="6" s="1"/>
  <c r="G499" i="6"/>
  <c r="I499" i="6" s="1"/>
  <c r="K499" i="6" s="1"/>
  <c r="L498" i="6"/>
  <c r="H498" i="6"/>
  <c r="J498" i="6" s="1"/>
  <c r="G498" i="6"/>
  <c r="I498" i="6" s="1"/>
  <c r="K498" i="6" s="1"/>
  <c r="L497" i="6"/>
  <c r="H497" i="6"/>
  <c r="J497" i="6" s="1"/>
  <c r="G497" i="6"/>
  <c r="I497" i="6" s="1"/>
  <c r="K497" i="6" s="1"/>
  <c r="L496" i="6"/>
  <c r="H496" i="6"/>
  <c r="J496" i="6" s="1"/>
  <c r="G496" i="6"/>
  <c r="I496" i="6" s="1"/>
  <c r="K496" i="6" s="1"/>
  <c r="L495" i="6"/>
  <c r="H495" i="6"/>
  <c r="J495" i="6" s="1"/>
  <c r="G495" i="6"/>
  <c r="I495" i="6" s="1"/>
  <c r="K495" i="6" s="1"/>
  <c r="L494" i="6"/>
  <c r="H494" i="6"/>
  <c r="J494" i="6" s="1"/>
  <c r="G494" i="6"/>
  <c r="I494" i="6" s="1"/>
  <c r="K494" i="6" s="1"/>
  <c r="L493" i="6"/>
  <c r="H493" i="6"/>
  <c r="J493" i="6" s="1"/>
  <c r="G493" i="6"/>
  <c r="I493" i="6" s="1"/>
  <c r="K493" i="6" s="1"/>
  <c r="L492" i="6"/>
  <c r="H492" i="6"/>
  <c r="J492" i="6" s="1"/>
  <c r="G492" i="6"/>
  <c r="I492" i="6" s="1"/>
  <c r="K492" i="6" s="1"/>
  <c r="L491" i="6"/>
  <c r="H491" i="6"/>
  <c r="J491" i="6" s="1"/>
  <c r="G491" i="6"/>
  <c r="I491" i="6" s="1"/>
  <c r="K491" i="6" s="1"/>
  <c r="L490" i="6"/>
  <c r="H490" i="6"/>
  <c r="J490" i="6" s="1"/>
  <c r="G490" i="6"/>
  <c r="I490" i="6" s="1"/>
  <c r="K490" i="6" s="1"/>
  <c r="L489" i="6"/>
  <c r="H489" i="6"/>
  <c r="J489" i="6" s="1"/>
  <c r="G489" i="6"/>
  <c r="I489" i="6" s="1"/>
  <c r="K489" i="6" s="1"/>
  <c r="L488" i="6"/>
  <c r="H488" i="6"/>
  <c r="J488" i="6" s="1"/>
  <c r="G488" i="6"/>
  <c r="I488" i="6" s="1"/>
  <c r="K488" i="6" s="1"/>
  <c r="L487" i="6"/>
  <c r="H487" i="6"/>
  <c r="J487" i="6" s="1"/>
  <c r="G487" i="6"/>
  <c r="I487" i="6" s="1"/>
  <c r="K487" i="6" s="1"/>
  <c r="L486" i="6"/>
  <c r="H486" i="6"/>
  <c r="J486" i="6" s="1"/>
  <c r="G486" i="6"/>
  <c r="I486" i="6" s="1"/>
  <c r="K486" i="6" s="1"/>
  <c r="L485" i="6"/>
  <c r="H485" i="6"/>
  <c r="J485" i="6" s="1"/>
  <c r="G485" i="6"/>
  <c r="I485" i="6" s="1"/>
  <c r="K485" i="6" s="1"/>
  <c r="L484" i="6"/>
  <c r="H484" i="6"/>
  <c r="J484" i="6" s="1"/>
  <c r="G484" i="6"/>
  <c r="I484" i="6" s="1"/>
  <c r="K484" i="6" s="1"/>
  <c r="L483" i="6"/>
  <c r="H483" i="6"/>
  <c r="J483" i="6" s="1"/>
  <c r="G483" i="6"/>
  <c r="I483" i="6" s="1"/>
  <c r="K483" i="6" s="1"/>
  <c r="L482" i="6"/>
  <c r="H482" i="6"/>
  <c r="J482" i="6" s="1"/>
  <c r="G482" i="6"/>
  <c r="I482" i="6" s="1"/>
  <c r="K482" i="6" s="1"/>
  <c r="L481" i="6"/>
  <c r="H481" i="6"/>
  <c r="J481" i="6" s="1"/>
  <c r="G481" i="6"/>
  <c r="I481" i="6" s="1"/>
  <c r="K481" i="6" s="1"/>
  <c r="L480" i="6"/>
  <c r="H480" i="6"/>
  <c r="J480" i="6" s="1"/>
  <c r="G480" i="6"/>
  <c r="I480" i="6" s="1"/>
  <c r="K480" i="6" s="1"/>
  <c r="L479" i="6"/>
  <c r="H479" i="6"/>
  <c r="J479" i="6" s="1"/>
  <c r="G479" i="6"/>
  <c r="I479" i="6" s="1"/>
  <c r="K479" i="6" s="1"/>
  <c r="L478" i="6"/>
  <c r="H478" i="6"/>
  <c r="J478" i="6" s="1"/>
  <c r="G478" i="6"/>
  <c r="I478" i="6" s="1"/>
  <c r="K478" i="6" s="1"/>
  <c r="L477" i="6"/>
  <c r="H477" i="6"/>
  <c r="J477" i="6" s="1"/>
  <c r="G477" i="6"/>
  <c r="I477" i="6" s="1"/>
  <c r="K477" i="6" s="1"/>
  <c r="L476" i="6"/>
  <c r="H476" i="6"/>
  <c r="J476" i="6" s="1"/>
  <c r="G476" i="6"/>
  <c r="I476" i="6" s="1"/>
  <c r="K476" i="6" s="1"/>
  <c r="L475" i="6"/>
  <c r="H475" i="6"/>
  <c r="J475" i="6" s="1"/>
  <c r="G475" i="6"/>
  <c r="I475" i="6" s="1"/>
  <c r="K475" i="6" s="1"/>
  <c r="L474" i="6"/>
  <c r="H474" i="6"/>
  <c r="J474" i="6" s="1"/>
  <c r="G474" i="6"/>
  <c r="I474" i="6" s="1"/>
  <c r="K474" i="6" s="1"/>
  <c r="L473" i="6"/>
  <c r="H473" i="6"/>
  <c r="J473" i="6" s="1"/>
  <c r="G473" i="6"/>
  <c r="I473" i="6" s="1"/>
  <c r="K473" i="6" s="1"/>
  <c r="L472" i="6"/>
  <c r="H472" i="6"/>
  <c r="J472" i="6" s="1"/>
  <c r="G472" i="6"/>
  <c r="I472" i="6" s="1"/>
  <c r="K472" i="6" s="1"/>
  <c r="L471" i="6"/>
  <c r="H471" i="6"/>
  <c r="J471" i="6" s="1"/>
  <c r="G471" i="6"/>
  <c r="I471" i="6" s="1"/>
  <c r="K471" i="6" s="1"/>
  <c r="L470" i="6"/>
  <c r="H470" i="6"/>
  <c r="J470" i="6" s="1"/>
  <c r="G470" i="6"/>
  <c r="I470" i="6" s="1"/>
  <c r="K470" i="6" s="1"/>
  <c r="L469" i="6"/>
  <c r="H469" i="6"/>
  <c r="J469" i="6" s="1"/>
  <c r="G469" i="6"/>
  <c r="I469" i="6" s="1"/>
  <c r="K469" i="6" s="1"/>
  <c r="L468" i="6"/>
  <c r="H468" i="6"/>
  <c r="J468" i="6" s="1"/>
  <c r="G468" i="6"/>
  <c r="I468" i="6" s="1"/>
  <c r="K468" i="6" s="1"/>
  <c r="L467" i="6"/>
  <c r="H467" i="6"/>
  <c r="J467" i="6" s="1"/>
  <c r="G467" i="6"/>
  <c r="I467" i="6" s="1"/>
  <c r="K467" i="6" s="1"/>
  <c r="L466" i="6"/>
  <c r="H466" i="6"/>
  <c r="J466" i="6" s="1"/>
  <c r="G466" i="6"/>
  <c r="I466" i="6" s="1"/>
  <c r="K466" i="6" s="1"/>
  <c r="L465" i="6"/>
  <c r="H465" i="6"/>
  <c r="J465" i="6" s="1"/>
  <c r="G465" i="6"/>
  <c r="I465" i="6" s="1"/>
  <c r="K465" i="6" s="1"/>
  <c r="L464" i="6"/>
  <c r="H464" i="6"/>
  <c r="J464" i="6" s="1"/>
  <c r="G464" i="6"/>
  <c r="I464" i="6" s="1"/>
  <c r="K464" i="6" s="1"/>
  <c r="L463" i="6"/>
  <c r="H463" i="6"/>
  <c r="J463" i="6" s="1"/>
  <c r="G463" i="6"/>
  <c r="I463" i="6" s="1"/>
  <c r="K463" i="6" s="1"/>
  <c r="L462" i="6"/>
  <c r="H462" i="6"/>
  <c r="J462" i="6" s="1"/>
  <c r="G462" i="6"/>
  <c r="I462" i="6" s="1"/>
  <c r="K462" i="6" s="1"/>
  <c r="L461" i="6"/>
  <c r="H461" i="6"/>
  <c r="J461" i="6" s="1"/>
  <c r="G461" i="6"/>
  <c r="I461" i="6" s="1"/>
  <c r="K461" i="6" s="1"/>
  <c r="L460" i="6"/>
  <c r="H460" i="6"/>
  <c r="J460" i="6" s="1"/>
  <c r="G460" i="6"/>
  <c r="I460" i="6" s="1"/>
  <c r="K460" i="6" s="1"/>
  <c r="L459" i="6"/>
  <c r="H459" i="6"/>
  <c r="J459" i="6" s="1"/>
  <c r="G459" i="6"/>
  <c r="I459" i="6" s="1"/>
  <c r="K459" i="6" s="1"/>
  <c r="L458" i="6"/>
  <c r="H458" i="6"/>
  <c r="J458" i="6" s="1"/>
  <c r="G458" i="6"/>
  <c r="I458" i="6" s="1"/>
  <c r="K458" i="6" s="1"/>
  <c r="L457" i="6"/>
  <c r="H457" i="6"/>
  <c r="J457" i="6" s="1"/>
  <c r="G457" i="6"/>
  <c r="I457" i="6" s="1"/>
  <c r="K457" i="6" s="1"/>
  <c r="L456" i="6"/>
  <c r="H456" i="6"/>
  <c r="J456" i="6" s="1"/>
  <c r="G456" i="6"/>
  <c r="I456" i="6" s="1"/>
  <c r="K456" i="6" s="1"/>
  <c r="L455" i="6"/>
  <c r="H455" i="6"/>
  <c r="J455" i="6" s="1"/>
  <c r="G455" i="6"/>
  <c r="I455" i="6" s="1"/>
  <c r="K455" i="6" s="1"/>
  <c r="L454" i="6"/>
  <c r="H454" i="6"/>
  <c r="J454" i="6" s="1"/>
  <c r="G454" i="6"/>
  <c r="I454" i="6" s="1"/>
  <c r="K454" i="6" s="1"/>
  <c r="L453" i="6"/>
  <c r="H453" i="6"/>
  <c r="J453" i="6" s="1"/>
  <c r="G453" i="6"/>
  <c r="I453" i="6" s="1"/>
  <c r="K453" i="6" s="1"/>
  <c r="L452" i="6"/>
  <c r="H452" i="6"/>
  <c r="J452" i="6" s="1"/>
  <c r="G452" i="6"/>
  <c r="I452" i="6" s="1"/>
  <c r="K452" i="6" s="1"/>
  <c r="L451" i="6"/>
  <c r="H451" i="6"/>
  <c r="J451" i="6" s="1"/>
  <c r="G451" i="6"/>
  <c r="I451" i="6" s="1"/>
  <c r="K451" i="6" s="1"/>
  <c r="L450" i="6"/>
  <c r="H450" i="6"/>
  <c r="J450" i="6" s="1"/>
  <c r="G450" i="6"/>
  <c r="I450" i="6" s="1"/>
  <c r="K450" i="6" s="1"/>
  <c r="L449" i="6"/>
  <c r="H449" i="6"/>
  <c r="J449" i="6" s="1"/>
  <c r="G449" i="6"/>
  <c r="I449" i="6" s="1"/>
  <c r="K449" i="6" s="1"/>
  <c r="L448" i="6"/>
  <c r="H448" i="6"/>
  <c r="J448" i="6" s="1"/>
  <c r="G448" i="6"/>
  <c r="I448" i="6" s="1"/>
  <c r="K448" i="6" s="1"/>
  <c r="L447" i="6"/>
  <c r="H447" i="6"/>
  <c r="J447" i="6" s="1"/>
  <c r="G447" i="6"/>
  <c r="I447" i="6" s="1"/>
  <c r="K447" i="6" s="1"/>
  <c r="L446" i="6"/>
  <c r="H446" i="6"/>
  <c r="J446" i="6" s="1"/>
  <c r="G446" i="6"/>
  <c r="I446" i="6" s="1"/>
  <c r="K446" i="6" s="1"/>
  <c r="L445" i="6"/>
  <c r="H445" i="6"/>
  <c r="J445" i="6" s="1"/>
  <c r="G445" i="6"/>
  <c r="I445" i="6" s="1"/>
  <c r="K445" i="6" s="1"/>
  <c r="L444" i="6"/>
  <c r="H444" i="6"/>
  <c r="J444" i="6" s="1"/>
  <c r="G444" i="6"/>
  <c r="I444" i="6" s="1"/>
  <c r="K444" i="6" s="1"/>
  <c r="L443" i="6"/>
  <c r="H443" i="6"/>
  <c r="J443" i="6" s="1"/>
  <c r="G443" i="6"/>
  <c r="I443" i="6" s="1"/>
  <c r="K443" i="6" s="1"/>
  <c r="L442" i="6"/>
  <c r="H442" i="6"/>
  <c r="J442" i="6" s="1"/>
  <c r="G442" i="6"/>
  <c r="I442" i="6" s="1"/>
  <c r="K442" i="6" s="1"/>
  <c r="L441" i="6"/>
  <c r="H441" i="6"/>
  <c r="J441" i="6" s="1"/>
  <c r="G441" i="6"/>
  <c r="I441" i="6" s="1"/>
  <c r="K441" i="6" s="1"/>
  <c r="L440" i="6"/>
  <c r="H440" i="6"/>
  <c r="J440" i="6" s="1"/>
  <c r="G440" i="6"/>
  <c r="I440" i="6" s="1"/>
  <c r="K440" i="6" s="1"/>
  <c r="L439" i="6"/>
  <c r="H439" i="6"/>
  <c r="J439" i="6" s="1"/>
  <c r="G439" i="6"/>
  <c r="I439" i="6" s="1"/>
  <c r="K439" i="6" s="1"/>
  <c r="L438" i="6"/>
  <c r="H438" i="6"/>
  <c r="J438" i="6" s="1"/>
  <c r="G438" i="6"/>
  <c r="I438" i="6" s="1"/>
  <c r="K438" i="6" s="1"/>
  <c r="L437" i="6"/>
  <c r="H437" i="6"/>
  <c r="J437" i="6" s="1"/>
  <c r="G437" i="6"/>
  <c r="I437" i="6" s="1"/>
  <c r="K437" i="6" s="1"/>
  <c r="L436" i="6"/>
  <c r="H436" i="6"/>
  <c r="J436" i="6" s="1"/>
  <c r="G436" i="6"/>
  <c r="I436" i="6" s="1"/>
  <c r="K436" i="6" s="1"/>
  <c r="L435" i="6"/>
  <c r="H435" i="6"/>
  <c r="J435" i="6" s="1"/>
  <c r="G435" i="6"/>
  <c r="I435" i="6" s="1"/>
  <c r="K435" i="6" s="1"/>
  <c r="L434" i="6"/>
  <c r="H434" i="6"/>
  <c r="J434" i="6" s="1"/>
  <c r="G434" i="6"/>
  <c r="I434" i="6" s="1"/>
  <c r="K434" i="6" s="1"/>
  <c r="L433" i="6"/>
  <c r="H433" i="6"/>
  <c r="J433" i="6" s="1"/>
  <c r="G433" i="6"/>
  <c r="I433" i="6" s="1"/>
  <c r="K433" i="6" s="1"/>
  <c r="L432" i="6"/>
  <c r="H432" i="6"/>
  <c r="J432" i="6" s="1"/>
  <c r="G432" i="6"/>
  <c r="I432" i="6" s="1"/>
  <c r="K432" i="6" s="1"/>
  <c r="L431" i="6"/>
  <c r="H431" i="6"/>
  <c r="J431" i="6" s="1"/>
  <c r="G431" i="6"/>
  <c r="I431" i="6" s="1"/>
  <c r="K431" i="6" s="1"/>
  <c r="L430" i="6"/>
  <c r="H430" i="6"/>
  <c r="J430" i="6" s="1"/>
  <c r="G430" i="6"/>
  <c r="I430" i="6" s="1"/>
  <c r="K430" i="6" s="1"/>
  <c r="L429" i="6"/>
  <c r="H429" i="6"/>
  <c r="J429" i="6" s="1"/>
  <c r="G429" i="6"/>
  <c r="I429" i="6" s="1"/>
  <c r="K429" i="6" s="1"/>
  <c r="L428" i="6"/>
  <c r="H428" i="6"/>
  <c r="J428" i="6" s="1"/>
  <c r="G428" i="6"/>
  <c r="I428" i="6" s="1"/>
  <c r="K428" i="6" s="1"/>
  <c r="L427" i="6"/>
  <c r="H427" i="6"/>
  <c r="J427" i="6" s="1"/>
  <c r="G427" i="6"/>
  <c r="I427" i="6" s="1"/>
  <c r="K427" i="6" s="1"/>
  <c r="L426" i="6"/>
  <c r="H426" i="6"/>
  <c r="J426" i="6" s="1"/>
  <c r="G426" i="6"/>
  <c r="I426" i="6" s="1"/>
  <c r="K426" i="6" s="1"/>
  <c r="L425" i="6"/>
  <c r="H425" i="6"/>
  <c r="J425" i="6" s="1"/>
  <c r="G425" i="6"/>
  <c r="I425" i="6" s="1"/>
  <c r="K425" i="6" s="1"/>
  <c r="L424" i="6"/>
  <c r="H424" i="6"/>
  <c r="J424" i="6" s="1"/>
  <c r="G424" i="6"/>
  <c r="I424" i="6" s="1"/>
  <c r="K424" i="6" s="1"/>
  <c r="L423" i="6"/>
  <c r="H423" i="6"/>
  <c r="J423" i="6" s="1"/>
  <c r="G423" i="6"/>
  <c r="I423" i="6" s="1"/>
  <c r="K423" i="6" s="1"/>
  <c r="L422" i="6"/>
  <c r="H422" i="6"/>
  <c r="J422" i="6" s="1"/>
  <c r="G422" i="6"/>
  <c r="I422" i="6" s="1"/>
  <c r="K422" i="6" s="1"/>
  <c r="L421" i="6"/>
  <c r="H421" i="6"/>
  <c r="J421" i="6" s="1"/>
  <c r="G421" i="6"/>
  <c r="I421" i="6" s="1"/>
  <c r="K421" i="6" s="1"/>
  <c r="L420" i="6"/>
  <c r="H420" i="6"/>
  <c r="J420" i="6" s="1"/>
  <c r="G420" i="6"/>
  <c r="I420" i="6" s="1"/>
  <c r="K420" i="6" s="1"/>
  <c r="L419" i="6"/>
  <c r="H419" i="6"/>
  <c r="J419" i="6" s="1"/>
  <c r="G419" i="6"/>
  <c r="I419" i="6" s="1"/>
  <c r="K419" i="6" s="1"/>
  <c r="L418" i="6"/>
  <c r="H418" i="6"/>
  <c r="J418" i="6" s="1"/>
  <c r="G418" i="6"/>
  <c r="I418" i="6" s="1"/>
  <c r="K418" i="6" s="1"/>
  <c r="L417" i="6"/>
  <c r="H417" i="6"/>
  <c r="J417" i="6" s="1"/>
  <c r="G417" i="6"/>
  <c r="I417" i="6" s="1"/>
  <c r="K417" i="6" s="1"/>
  <c r="L416" i="6"/>
  <c r="H416" i="6"/>
  <c r="J416" i="6" s="1"/>
  <c r="G416" i="6"/>
  <c r="I416" i="6" s="1"/>
  <c r="K416" i="6" s="1"/>
  <c r="L415" i="6"/>
  <c r="H415" i="6"/>
  <c r="J415" i="6" s="1"/>
  <c r="G415" i="6"/>
  <c r="I415" i="6" s="1"/>
  <c r="K415" i="6" s="1"/>
  <c r="L414" i="6"/>
  <c r="H414" i="6"/>
  <c r="J414" i="6" s="1"/>
  <c r="G414" i="6"/>
  <c r="I414" i="6" s="1"/>
  <c r="K414" i="6" s="1"/>
  <c r="L413" i="6"/>
  <c r="H413" i="6"/>
  <c r="J413" i="6" s="1"/>
  <c r="G413" i="6"/>
  <c r="I413" i="6" s="1"/>
  <c r="K413" i="6" s="1"/>
  <c r="L412" i="6"/>
  <c r="H412" i="6"/>
  <c r="J412" i="6" s="1"/>
  <c r="G412" i="6"/>
  <c r="I412" i="6" s="1"/>
  <c r="K412" i="6" s="1"/>
  <c r="L411" i="6"/>
  <c r="H411" i="6"/>
  <c r="J411" i="6" s="1"/>
  <c r="G411" i="6"/>
  <c r="I411" i="6" s="1"/>
  <c r="K411" i="6" s="1"/>
  <c r="L410" i="6"/>
  <c r="H410" i="6"/>
  <c r="J410" i="6" s="1"/>
  <c r="G410" i="6"/>
  <c r="I410" i="6" s="1"/>
  <c r="K410" i="6" s="1"/>
  <c r="L409" i="6"/>
  <c r="H409" i="6"/>
  <c r="J409" i="6" s="1"/>
  <c r="G409" i="6"/>
  <c r="I409" i="6" s="1"/>
  <c r="K409" i="6" s="1"/>
  <c r="L408" i="6"/>
  <c r="H408" i="6"/>
  <c r="J408" i="6" s="1"/>
  <c r="G408" i="6"/>
  <c r="I408" i="6" s="1"/>
  <c r="K408" i="6" s="1"/>
  <c r="L407" i="6"/>
  <c r="H407" i="6"/>
  <c r="J407" i="6" s="1"/>
  <c r="G407" i="6"/>
  <c r="I407" i="6" s="1"/>
  <c r="K407" i="6" s="1"/>
  <c r="L406" i="6"/>
  <c r="H406" i="6"/>
  <c r="J406" i="6" s="1"/>
  <c r="G406" i="6"/>
  <c r="I406" i="6" s="1"/>
  <c r="K406" i="6" s="1"/>
  <c r="L405" i="6"/>
  <c r="H405" i="6"/>
  <c r="J405" i="6" s="1"/>
  <c r="G405" i="6"/>
  <c r="I405" i="6" s="1"/>
  <c r="K405" i="6" s="1"/>
  <c r="L404" i="6"/>
  <c r="H404" i="6"/>
  <c r="J404" i="6" s="1"/>
  <c r="G404" i="6"/>
  <c r="I404" i="6" s="1"/>
  <c r="K404" i="6" s="1"/>
  <c r="L403" i="6"/>
  <c r="H403" i="6"/>
  <c r="J403" i="6" s="1"/>
  <c r="G403" i="6"/>
  <c r="I403" i="6" s="1"/>
  <c r="K403" i="6" s="1"/>
  <c r="L402" i="6"/>
  <c r="H402" i="6"/>
  <c r="J402" i="6" s="1"/>
  <c r="G402" i="6"/>
  <c r="I402" i="6" s="1"/>
  <c r="K402" i="6" s="1"/>
  <c r="L401" i="6"/>
  <c r="H401" i="6"/>
  <c r="J401" i="6" s="1"/>
  <c r="G401" i="6"/>
  <c r="I401" i="6" s="1"/>
  <c r="K401" i="6" s="1"/>
  <c r="L400" i="6"/>
  <c r="H400" i="6"/>
  <c r="J400" i="6" s="1"/>
  <c r="G400" i="6"/>
  <c r="I400" i="6" s="1"/>
  <c r="K400" i="6" s="1"/>
  <c r="L399" i="6"/>
  <c r="H399" i="6"/>
  <c r="J399" i="6" s="1"/>
  <c r="G399" i="6"/>
  <c r="I399" i="6" s="1"/>
  <c r="K399" i="6" s="1"/>
  <c r="L398" i="6"/>
  <c r="H398" i="6"/>
  <c r="J398" i="6" s="1"/>
  <c r="G398" i="6"/>
  <c r="I398" i="6" s="1"/>
  <c r="K398" i="6" s="1"/>
  <c r="L397" i="6"/>
  <c r="H397" i="6"/>
  <c r="J397" i="6" s="1"/>
  <c r="G397" i="6"/>
  <c r="I397" i="6" s="1"/>
  <c r="K397" i="6" s="1"/>
  <c r="L396" i="6"/>
  <c r="H396" i="6"/>
  <c r="J396" i="6" s="1"/>
  <c r="G396" i="6"/>
  <c r="I396" i="6" s="1"/>
  <c r="K396" i="6" s="1"/>
  <c r="L395" i="6"/>
  <c r="H395" i="6"/>
  <c r="J395" i="6" s="1"/>
  <c r="G395" i="6"/>
  <c r="I395" i="6" s="1"/>
  <c r="K395" i="6" s="1"/>
  <c r="L394" i="6"/>
  <c r="H394" i="6"/>
  <c r="J394" i="6" s="1"/>
  <c r="G394" i="6"/>
  <c r="I394" i="6" s="1"/>
  <c r="K394" i="6" s="1"/>
  <c r="L393" i="6"/>
  <c r="H393" i="6"/>
  <c r="J393" i="6" s="1"/>
  <c r="G393" i="6"/>
  <c r="I393" i="6" s="1"/>
  <c r="K393" i="6" s="1"/>
  <c r="L392" i="6"/>
  <c r="H392" i="6"/>
  <c r="J392" i="6" s="1"/>
  <c r="G392" i="6"/>
  <c r="I392" i="6" s="1"/>
  <c r="K392" i="6" s="1"/>
  <c r="L391" i="6"/>
  <c r="H391" i="6"/>
  <c r="J391" i="6" s="1"/>
  <c r="G391" i="6"/>
  <c r="I391" i="6" s="1"/>
  <c r="K391" i="6" s="1"/>
  <c r="L390" i="6"/>
  <c r="H390" i="6"/>
  <c r="J390" i="6" s="1"/>
  <c r="G390" i="6"/>
  <c r="I390" i="6" s="1"/>
  <c r="K390" i="6" s="1"/>
  <c r="L389" i="6"/>
  <c r="H389" i="6"/>
  <c r="J389" i="6" s="1"/>
  <c r="G389" i="6"/>
  <c r="I389" i="6" s="1"/>
  <c r="K389" i="6" s="1"/>
  <c r="L388" i="6"/>
  <c r="H388" i="6"/>
  <c r="J388" i="6" s="1"/>
  <c r="G388" i="6"/>
  <c r="I388" i="6" s="1"/>
  <c r="K388" i="6" s="1"/>
  <c r="L387" i="6"/>
  <c r="H387" i="6"/>
  <c r="J387" i="6" s="1"/>
  <c r="G387" i="6"/>
  <c r="I387" i="6" s="1"/>
  <c r="K387" i="6" s="1"/>
  <c r="L386" i="6"/>
  <c r="H386" i="6"/>
  <c r="J386" i="6" s="1"/>
  <c r="G386" i="6"/>
  <c r="I386" i="6" s="1"/>
  <c r="K386" i="6" s="1"/>
  <c r="L385" i="6"/>
  <c r="H385" i="6"/>
  <c r="J385" i="6" s="1"/>
  <c r="G385" i="6"/>
  <c r="I385" i="6" s="1"/>
  <c r="K385" i="6" s="1"/>
  <c r="L384" i="6"/>
  <c r="H384" i="6"/>
  <c r="J384" i="6" s="1"/>
  <c r="G384" i="6"/>
  <c r="I384" i="6" s="1"/>
  <c r="K384" i="6" s="1"/>
  <c r="L383" i="6"/>
  <c r="H383" i="6"/>
  <c r="J383" i="6" s="1"/>
  <c r="G383" i="6"/>
  <c r="I383" i="6" s="1"/>
  <c r="K383" i="6" s="1"/>
  <c r="L382" i="6"/>
  <c r="H382" i="6"/>
  <c r="J382" i="6" s="1"/>
  <c r="G382" i="6"/>
  <c r="I382" i="6" s="1"/>
  <c r="K382" i="6" s="1"/>
  <c r="L381" i="6"/>
  <c r="H381" i="6"/>
  <c r="J381" i="6" s="1"/>
  <c r="G381" i="6"/>
  <c r="I381" i="6" s="1"/>
  <c r="K381" i="6" s="1"/>
  <c r="L380" i="6"/>
  <c r="H380" i="6"/>
  <c r="J380" i="6" s="1"/>
  <c r="G380" i="6"/>
  <c r="I380" i="6" s="1"/>
  <c r="K380" i="6" s="1"/>
  <c r="L379" i="6"/>
  <c r="H379" i="6"/>
  <c r="J379" i="6" s="1"/>
  <c r="G379" i="6"/>
  <c r="I379" i="6" s="1"/>
  <c r="K379" i="6" s="1"/>
  <c r="L378" i="6"/>
  <c r="H378" i="6"/>
  <c r="J378" i="6" s="1"/>
  <c r="G378" i="6"/>
  <c r="I378" i="6" s="1"/>
  <c r="K378" i="6" s="1"/>
  <c r="L377" i="6"/>
  <c r="H377" i="6"/>
  <c r="J377" i="6" s="1"/>
  <c r="G377" i="6"/>
  <c r="I377" i="6" s="1"/>
  <c r="K377" i="6" s="1"/>
  <c r="L376" i="6"/>
  <c r="H376" i="6"/>
  <c r="J376" i="6" s="1"/>
  <c r="G376" i="6"/>
  <c r="I376" i="6" s="1"/>
  <c r="K376" i="6" s="1"/>
  <c r="L375" i="6"/>
  <c r="H375" i="6"/>
  <c r="J375" i="6" s="1"/>
  <c r="G375" i="6"/>
  <c r="I375" i="6" s="1"/>
  <c r="K375" i="6" s="1"/>
  <c r="L374" i="6"/>
  <c r="H374" i="6"/>
  <c r="J374" i="6" s="1"/>
  <c r="G374" i="6"/>
  <c r="I374" i="6" s="1"/>
  <c r="K374" i="6" s="1"/>
  <c r="L373" i="6"/>
  <c r="H373" i="6"/>
  <c r="J373" i="6" s="1"/>
  <c r="G373" i="6"/>
  <c r="I373" i="6" s="1"/>
  <c r="K373" i="6" s="1"/>
  <c r="L372" i="6"/>
  <c r="H372" i="6"/>
  <c r="J372" i="6" s="1"/>
  <c r="G372" i="6"/>
  <c r="I372" i="6" s="1"/>
  <c r="K372" i="6" s="1"/>
  <c r="L371" i="6"/>
  <c r="H371" i="6"/>
  <c r="J371" i="6" s="1"/>
  <c r="G371" i="6"/>
  <c r="I371" i="6" s="1"/>
  <c r="K371" i="6" s="1"/>
  <c r="L370" i="6"/>
  <c r="H370" i="6"/>
  <c r="J370" i="6" s="1"/>
  <c r="G370" i="6"/>
  <c r="I370" i="6" s="1"/>
  <c r="K370" i="6" s="1"/>
  <c r="L369" i="6"/>
  <c r="H369" i="6"/>
  <c r="J369" i="6" s="1"/>
  <c r="G369" i="6"/>
  <c r="I369" i="6" s="1"/>
  <c r="K369" i="6" s="1"/>
  <c r="L368" i="6"/>
  <c r="H368" i="6"/>
  <c r="J368" i="6" s="1"/>
  <c r="G368" i="6"/>
  <c r="I368" i="6" s="1"/>
  <c r="K368" i="6" s="1"/>
  <c r="L367" i="6"/>
  <c r="H367" i="6"/>
  <c r="J367" i="6" s="1"/>
  <c r="G367" i="6"/>
  <c r="I367" i="6" s="1"/>
  <c r="K367" i="6" s="1"/>
  <c r="L366" i="6"/>
  <c r="H366" i="6"/>
  <c r="J366" i="6" s="1"/>
  <c r="G366" i="6"/>
  <c r="I366" i="6" s="1"/>
  <c r="K366" i="6" s="1"/>
  <c r="L365" i="6"/>
  <c r="H365" i="6"/>
  <c r="J365" i="6" s="1"/>
  <c r="G365" i="6"/>
  <c r="I365" i="6" s="1"/>
  <c r="K365" i="6" s="1"/>
  <c r="L364" i="6"/>
  <c r="H364" i="6"/>
  <c r="J364" i="6" s="1"/>
  <c r="G364" i="6"/>
  <c r="I364" i="6" s="1"/>
  <c r="K364" i="6" s="1"/>
  <c r="L363" i="6"/>
  <c r="H363" i="6"/>
  <c r="J363" i="6" s="1"/>
  <c r="G363" i="6"/>
  <c r="I363" i="6" s="1"/>
  <c r="K363" i="6" s="1"/>
  <c r="L362" i="6"/>
  <c r="H362" i="6"/>
  <c r="J362" i="6" s="1"/>
  <c r="G362" i="6"/>
  <c r="I362" i="6" s="1"/>
  <c r="K362" i="6" s="1"/>
  <c r="L361" i="6"/>
  <c r="H361" i="6"/>
  <c r="J361" i="6" s="1"/>
  <c r="G361" i="6"/>
  <c r="I361" i="6" s="1"/>
  <c r="K361" i="6" s="1"/>
  <c r="L360" i="6"/>
  <c r="H360" i="6"/>
  <c r="J360" i="6" s="1"/>
  <c r="G360" i="6"/>
  <c r="I360" i="6" s="1"/>
  <c r="K360" i="6" s="1"/>
  <c r="L359" i="6"/>
  <c r="H359" i="6"/>
  <c r="J359" i="6" s="1"/>
  <c r="G359" i="6"/>
  <c r="I359" i="6" s="1"/>
  <c r="K359" i="6" s="1"/>
  <c r="L358" i="6"/>
  <c r="H358" i="6"/>
  <c r="J358" i="6" s="1"/>
  <c r="G358" i="6"/>
  <c r="I358" i="6" s="1"/>
  <c r="K358" i="6" s="1"/>
  <c r="L357" i="6"/>
  <c r="H357" i="6"/>
  <c r="J357" i="6" s="1"/>
  <c r="G357" i="6"/>
  <c r="I357" i="6" s="1"/>
  <c r="K357" i="6" s="1"/>
  <c r="L356" i="6"/>
  <c r="H356" i="6"/>
  <c r="J356" i="6" s="1"/>
  <c r="G356" i="6"/>
  <c r="I356" i="6" s="1"/>
  <c r="K356" i="6" s="1"/>
  <c r="L355" i="6"/>
  <c r="H355" i="6"/>
  <c r="J355" i="6" s="1"/>
  <c r="G355" i="6"/>
  <c r="I355" i="6" s="1"/>
  <c r="K355" i="6" s="1"/>
  <c r="L354" i="6"/>
  <c r="H354" i="6"/>
  <c r="J354" i="6" s="1"/>
  <c r="G354" i="6"/>
  <c r="I354" i="6" s="1"/>
  <c r="K354" i="6" s="1"/>
  <c r="L353" i="6"/>
  <c r="H353" i="6"/>
  <c r="J353" i="6" s="1"/>
  <c r="G353" i="6"/>
  <c r="I353" i="6" s="1"/>
  <c r="K353" i="6" s="1"/>
  <c r="L352" i="6"/>
  <c r="H352" i="6"/>
  <c r="J352" i="6" s="1"/>
  <c r="G352" i="6"/>
  <c r="I352" i="6" s="1"/>
  <c r="K352" i="6" s="1"/>
  <c r="L351" i="6"/>
  <c r="H351" i="6"/>
  <c r="J351" i="6" s="1"/>
  <c r="G351" i="6"/>
  <c r="I351" i="6" s="1"/>
  <c r="K351" i="6" s="1"/>
  <c r="L350" i="6"/>
  <c r="H350" i="6"/>
  <c r="J350" i="6" s="1"/>
  <c r="G350" i="6"/>
  <c r="I350" i="6" s="1"/>
  <c r="K350" i="6" s="1"/>
  <c r="L349" i="6"/>
  <c r="H349" i="6"/>
  <c r="J349" i="6" s="1"/>
  <c r="G349" i="6"/>
  <c r="I349" i="6" s="1"/>
  <c r="K349" i="6" s="1"/>
  <c r="L348" i="6"/>
  <c r="H348" i="6"/>
  <c r="J348" i="6" s="1"/>
  <c r="G348" i="6"/>
  <c r="I348" i="6" s="1"/>
  <c r="K348" i="6" s="1"/>
  <c r="L347" i="6"/>
  <c r="H347" i="6"/>
  <c r="J347" i="6" s="1"/>
  <c r="G347" i="6"/>
  <c r="I347" i="6" s="1"/>
  <c r="K347" i="6" s="1"/>
  <c r="L346" i="6"/>
  <c r="H346" i="6"/>
  <c r="J346" i="6" s="1"/>
  <c r="G346" i="6"/>
  <c r="I346" i="6" s="1"/>
  <c r="K346" i="6" s="1"/>
  <c r="L345" i="6"/>
  <c r="H345" i="6"/>
  <c r="J345" i="6" s="1"/>
  <c r="G345" i="6"/>
  <c r="I345" i="6" s="1"/>
  <c r="K345" i="6" s="1"/>
  <c r="L344" i="6"/>
  <c r="H344" i="6"/>
  <c r="J344" i="6" s="1"/>
  <c r="G344" i="6"/>
  <c r="I344" i="6" s="1"/>
  <c r="K344" i="6" s="1"/>
  <c r="L343" i="6"/>
  <c r="H343" i="6"/>
  <c r="J343" i="6" s="1"/>
  <c r="G343" i="6"/>
  <c r="I343" i="6" s="1"/>
  <c r="K343" i="6" s="1"/>
  <c r="L342" i="6"/>
  <c r="H342" i="6"/>
  <c r="J342" i="6" s="1"/>
  <c r="G342" i="6"/>
  <c r="I342" i="6" s="1"/>
  <c r="K342" i="6" s="1"/>
  <c r="L341" i="6"/>
  <c r="H341" i="6"/>
  <c r="J341" i="6" s="1"/>
  <c r="G341" i="6"/>
  <c r="I341" i="6" s="1"/>
  <c r="K341" i="6" s="1"/>
  <c r="L340" i="6"/>
  <c r="H340" i="6"/>
  <c r="J340" i="6" s="1"/>
  <c r="G340" i="6"/>
  <c r="I340" i="6" s="1"/>
  <c r="K340" i="6" s="1"/>
  <c r="L339" i="6"/>
  <c r="H339" i="6"/>
  <c r="J339" i="6" s="1"/>
  <c r="G339" i="6"/>
  <c r="I339" i="6" s="1"/>
  <c r="K339" i="6" s="1"/>
  <c r="L338" i="6"/>
  <c r="H338" i="6"/>
  <c r="J338" i="6" s="1"/>
  <c r="G338" i="6"/>
  <c r="I338" i="6" s="1"/>
  <c r="K338" i="6" s="1"/>
  <c r="L337" i="6"/>
  <c r="H337" i="6"/>
  <c r="J337" i="6" s="1"/>
  <c r="G337" i="6"/>
  <c r="I337" i="6" s="1"/>
  <c r="K337" i="6" s="1"/>
  <c r="L336" i="6"/>
  <c r="H336" i="6"/>
  <c r="J336" i="6" s="1"/>
  <c r="G336" i="6"/>
  <c r="I336" i="6" s="1"/>
  <c r="K336" i="6" s="1"/>
  <c r="L335" i="6"/>
  <c r="H335" i="6"/>
  <c r="J335" i="6" s="1"/>
  <c r="G335" i="6"/>
  <c r="I335" i="6" s="1"/>
  <c r="K335" i="6" s="1"/>
  <c r="L334" i="6"/>
  <c r="H334" i="6"/>
  <c r="J334" i="6" s="1"/>
  <c r="G334" i="6"/>
  <c r="I334" i="6" s="1"/>
  <c r="K334" i="6" s="1"/>
  <c r="L333" i="6"/>
  <c r="H333" i="6"/>
  <c r="J333" i="6" s="1"/>
  <c r="G333" i="6"/>
  <c r="I333" i="6" s="1"/>
  <c r="K333" i="6" s="1"/>
  <c r="L332" i="6"/>
  <c r="H332" i="6"/>
  <c r="J332" i="6" s="1"/>
  <c r="G332" i="6"/>
  <c r="I332" i="6" s="1"/>
  <c r="K332" i="6" s="1"/>
  <c r="L331" i="6"/>
  <c r="H331" i="6"/>
  <c r="J331" i="6" s="1"/>
  <c r="G331" i="6"/>
  <c r="I331" i="6" s="1"/>
  <c r="K331" i="6" s="1"/>
  <c r="L330" i="6"/>
  <c r="H330" i="6"/>
  <c r="J330" i="6" s="1"/>
  <c r="G330" i="6"/>
  <c r="I330" i="6" s="1"/>
  <c r="K330" i="6" s="1"/>
  <c r="L329" i="6"/>
  <c r="H329" i="6"/>
  <c r="J329" i="6" s="1"/>
  <c r="G329" i="6"/>
  <c r="I329" i="6" s="1"/>
  <c r="K329" i="6" s="1"/>
  <c r="L328" i="6"/>
  <c r="H328" i="6"/>
  <c r="J328" i="6" s="1"/>
  <c r="G328" i="6"/>
  <c r="I328" i="6" s="1"/>
  <c r="K328" i="6" s="1"/>
  <c r="L327" i="6"/>
  <c r="H327" i="6"/>
  <c r="J327" i="6" s="1"/>
  <c r="G327" i="6"/>
  <c r="I327" i="6" s="1"/>
  <c r="K327" i="6" s="1"/>
  <c r="L326" i="6"/>
  <c r="H326" i="6"/>
  <c r="J326" i="6" s="1"/>
  <c r="G326" i="6"/>
  <c r="I326" i="6" s="1"/>
  <c r="K326" i="6" s="1"/>
  <c r="L325" i="6"/>
  <c r="H325" i="6"/>
  <c r="J325" i="6" s="1"/>
  <c r="G325" i="6"/>
  <c r="I325" i="6" s="1"/>
  <c r="K325" i="6" s="1"/>
  <c r="L324" i="6"/>
  <c r="H324" i="6"/>
  <c r="J324" i="6" s="1"/>
  <c r="G324" i="6"/>
  <c r="I324" i="6" s="1"/>
  <c r="K324" i="6" s="1"/>
  <c r="L323" i="6"/>
  <c r="H323" i="6"/>
  <c r="J323" i="6" s="1"/>
  <c r="G323" i="6"/>
  <c r="I323" i="6" s="1"/>
  <c r="K323" i="6" s="1"/>
  <c r="L322" i="6"/>
  <c r="H322" i="6"/>
  <c r="J322" i="6" s="1"/>
  <c r="G322" i="6"/>
  <c r="I322" i="6" s="1"/>
  <c r="K322" i="6" s="1"/>
  <c r="L321" i="6"/>
  <c r="H321" i="6"/>
  <c r="J321" i="6" s="1"/>
  <c r="G321" i="6"/>
  <c r="I321" i="6" s="1"/>
  <c r="K321" i="6" s="1"/>
  <c r="L320" i="6"/>
  <c r="H320" i="6"/>
  <c r="J320" i="6" s="1"/>
  <c r="G320" i="6"/>
  <c r="I320" i="6" s="1"/>
  <c r="K320" i="6" s="1"/>
  <c r="L319" i="6"/>
  <c r="H319" i="6"/>
  <c r="J319" i="6" s="1"/>
  <c r="G319" i="6"/>
  <c r="I319" i="6" s="1"/>
  <c r="K319" i="6" s="1"/>
  <c r="L318" i="6"/>
  <c r="H318" i="6"/>
  <c r="J318" i="6" s="1"/>
  <c r="G318" i="6"/>
  <c r="I318" i="6" s="1"/>
  <c r="K318" i="6" s="1"/>
  <c r="L317" i="6"/>
  <c r="H317" i="6"/>
  <c r="J317" i="6" s="1"/>
  <c r="G317" i="6"/>
  <c r="I317" i="6" s="1"/>
  <c r="K317" i="6" s="1"/>
  <c r="L316" i="6"/>
  <c r="H316" i="6"/>
  <c r="J316" i="6" s="1"/>
  <c r="G316" i="6"/>
  <c r="I316" i="6" s="1"/>
  <c r="K316" i="6" s="1"/>
  <c r="L315" i="6"/>
  <c r="H315" i="6"/>
  <c r="J315" i="6" s="1"/>
  <c r="G315" i="6"/>
  <c r="I315" i="6" s="1"/>
  <c r="K315" i="6" s="1"/>
  <c r="L314" i="6"/>
  <c r="H314" i="6"/>
  <c r="J314" i="6" s="1"/>
  <c r="G314" i="6"/>
  <c r="I314" i="6" s="1"/>
  <c r="K314" i="6" s="1"/>
  <c r="L313" i="6"/>
  <c r="H313" i="6"/>
  <c r="J313" i="6" s="1"/>
  <c r="G313" i="6"/>
  <c r="I313" i="6" s="1"/>
  <c r="K313" i="6" s="1"/>
  <c r="L312" i="6"/>
  <c r="H312" i="6"/>
  <c r="J312" i="6" s="1"/>
  <c r="G312" i="6"/>
  <c r="I312" i="6" s="1"/>
  <c r="K312" i="6" s="1"/>
  <c r="L311" i="6"/>
  <c r="H311" i="6"/>
  <c r="J311" i="6" s="1"/>
  <c r="G311" i="6"/>
  <c r="I311" i="6" s="1"/>
  <c r="K311" i="6" s="1"/>
  <c r="L310" i="6"/>
  <c r="H310" i="6"/>
  <c r="J310" i="6" s="1"/>
  <c r="G310" i="6"/>
  <c r="I310" i="6" s="1"/>
  <c r="K310" i="6" s="1"/>
  <c r="L309" i="6"/>
  <c r="H309" i="6"/>
  <c r="J309" i="6" s="1"/>
  <c r="G309" i="6"/>
  <c r="I309" i="6" s="1"/>
  <c r="K309" i="6" s="1"/>
  <c r="L308" i="6"/>
  <c r="H308" i="6"/>
  <c r="J308" i="6" s="1"/>
  <c r="G308" i="6"/>
  <c r="I308" i="6" s="1"/>
  <c r="K308" i="6" s="1"/>
  <c r="L307" i="6"/>
  <c r="H307" i="6"/>
  <c r="J307" i="6" s="1"/>
  <c r="G307" i="6"/>
  <c r="I307" i="6" s="1"/>
  <c r="K307" i="6" s="1"/>
  <c r="L306" i="6"/>
  <c r="H306" i="6"/>
  <c r="J306" i="6" s="1"/>
  <c r="G306" i="6"/>
  <c r="I306" i="6" s="1"/>
  <c r="K306" i="6" s="1"/>
  <c r="L305" i="6"/>
  <c r="H305" i="6"/>
  <c r="J305" i="6" s="1"/>
  <c r="G305" i="6"/>
  <c r="I305" i="6" s="1"/>
  <c r="K305" i="6" s="1"/>
  <c r="L304" i="6"/>
  <c r="H304" i="6"/>
  <c r="J304" i="6" s="1"/>
  <c r="G304" i="6"/>
  <c r="I304" i="6" s="1"/>
  <c r="K304" i="6" s="1"/>
  <c r="L303" i="6"/>
  <c r="H303" i="6"/>
  <c r="J303" i="6" s="1"/>
  <c r="G303" i="6"/>
  <c r="I303" i="6" s="1"/>
  <c r="K303" i="6" s="1"/>
  <c r="L302" i="6"/>
  <c r="H302" i="6"/>
  <c r="J302" i="6" s="1"/>
  <c r="G302" i="6"/>
  <c r="I302" i="6" s="1"/>
  <c r="K302" i="6" s="1"/>
  <c r="L301" i="6"/>
  <c r="H301" i="6"/>
  <c r="J301" i="6" s="1"/>
  <c r="G301" i="6"/>
  <c r="I301" i="6" s="1"/>
  <c r="K301" i="6" s="1"/>
  <c r="H300" i="6"/>
  <c r="J300" i="6" s="1"/>
  <c r="G300" i="6"/>
  <c r="I300" i="6" s="1"/>
  <c r="K300" i="6" s="1"/>
  <c r="H299" i="6"/>
  <c r="J299" i="6" s="1"/>
  <c r="G299" i="6"/>
  <c r="I299" i="6" s="1"/>
  <c r="K299" i="6" s="1"/>
  <c r="H298" i="6"/>
  <c r="J298" i="6" s="1"/>
  <c r="G298" i="6"/>
  <c r="I298" i="6" s="1"/>
  <c r="K298" i="6" s="1"/>
  <c r="H297" i="6"/>
  <c r="J297" i="6" s="1"/>
  <c r="G297" i="6"/>
  <c r="I297" i="6" s="1"/>
  <c r="K297" i="6" s="1"/>
  <c r="H296" i="6"/>
  <c r="J296" i="6" s="1"/>
  <c r="G296" i="6"/>
  <c r="I296" i="6" s="1"/>
  <c r="K296" i="6" s="1"/>
  <c r="H295" i="6"/>
  <c r="J295" i="6" s="1"/>
  <c r="G295" i="6"/>
  <c r="I295" i="6" s="1"/>
  <c r="K295" i="6" s="1"/>
  <c r="H294" i="6"/>
  <c r="J294" i="6" s="1"/>
  <c r="G294" i="6"/>
  <c r="I294" i="6" s="1"/>
  <c r="K294" i="6" s="1"/>
  <c r="H293" i="6"/>
  <c r="J293" i="6" s="1"/>
  <c r="G293" i="6"/>
  <c r="I293" i="6" s="1"/>
  <c r="K293" i="6" s="1"/>
  <c r="H292" i="6"/>
  <c r="J292" i="6" s="1"/>
  <c r="G292" i="6"/>
  <c r="I292" i="6" s="1"/>
  <c r="K292" i="6" s="1"/>
  <c r="H291" i="6"/>
  <c r="J291" i="6" s="1"/>
  <c r="G291" i="6"/>
  <c r="I291" i="6" s="1"/>
  <c r="K291" i="6" s="1"/>
  <c r="H290" i="6"/>
  <c r="J290" i="6" s="1"/>
  <c r="G290" i="6"/>
  <c r="I290" i="6" s="1"/>
  <c r="K290" i="6" s="1"/>
  <c r="H289" i="6"/>
  <c r="J289" i="6" s="1"/>
  <c r="G289" i="6"/>
  <c r="I289" i="6" s="1"/>
  <c r="K289" i="6" s="1"/>
  <c r="H288" i="6"/>
  <c r="J288" i="6" s="1"/>
  <c r="G288" i="6"/>
  <c r="I288" i="6" s="1"/>
  <c r="K288" i="6" s="1"/>
  <c r="H287" i="6"/>
  <c r="J287" i="6" s="1"/>
  <c r="G287" i="6"/>
  <c r="I287" i="6" s="1"/>
  <c r="K287" i="6" s="1"/>
  <c r="H286" i="6"/>
  <c r="J286" i="6" s="1"/>
  <c r="G286" i="6"/>
  <c r="I286" i="6" s="1"/>
  <c r="K286" i="6" s="1"/>
  <c r="H285" i="6"/>
  <c r="J285" i="6" s="1"/>
  <c r="G285" i="6"/>
  <c r="I285" i="6" s="1"/>
  <c r="K285" i="6" s="1"/>
  <c r="H284" i="6"/>
  <c r="J284" i="6" s="1"/>
  <c r="G284" i="6"/>
  <c r="I284" i="6" s="1"/>
  <c r="K284" i="6" s="1"/>
  <c r="H283" i="6"/>
  <c r="J283" i="6" s="1"/>
  <c r="G283" i="6"/>
  <c r="I283" i="6" s="1"/>
  <c r="K283" i="6" s="1"/>
  <c r="H282" i="6"/>
  <c r="J282" i="6" s="1"/>
  <c r="G282" i="6"/>
  <c r="I282" i="6" s="1"/>
  <c r="K282" i="6" s="1"/>
  <c r="H281" i="6"/>
  <c r="J281" i="6" s="1"/>
  <c r="G281" i="6"/>
  <c r="I281" i="6" s="1"/>
  <c r="K281" i="6" s="1"/>
  <c r="H280" i="6"/>
  <c r="J280" i="6" s="1"/>
  <c r="G280" i="6"/>
  <c r="I280" i="6" s="1"/>
  <c r="K280" i="6" s="1"/>
  <c r="H279" i="6"/>
  <c r="J279" i="6" s="1"/>
  <c r="G279" i="6"/>
  <c r="I279" i="6" s="1"/>
  <c r="K279" i="6" s="1"/>
  <c r="H278" i="6"/>
  <c r="J278" i="6" s="1"/>
  <c r="G278" i="6"/>
  <c r="I278" i="6" s="1"/>
  <c r="K278" i="6" s="1"/>
  <c r="H277" i="6"/>
  <c r="J277" i="6" s="1"/>
  <c r="G277" i="6"/>
  <c r="I277" i="6" s="1"/>
  <c r="K277" i="6" s="1"/>
  <c r="H276" i="6"/>
  <c r="J276" i="6" s="1"/>
  <c r="G276" i="6"/>
  <c r="I276" i="6" s="1"/>
  <c r="K276" i="6" s="1"/>
  <c r="J275" i="6"/>
  <c r="H275" i="6"/>
  <c r="G275" i="6"/>
  <c r="I275" i="6" s="1"/>
  <c r="K275" i="6" s="1"/>
  <c r="J274" i="6"/>
  <c r="H274" i="6"/>
  <c r="G274" i="6"/>
  <c r="I274" i="6" s="1"/>
  <c r="K274" i="6" s="1"/>
  <c r="J273" i="6"/>
  <c r="H273" i="6"/>
  <c r="G273" i="6"/>
  <c r="I273" i="6" s="1"/>
  <c r="K273" i="6" s="1"/>
  <c r="H272" i="6"/>
  <c r="J272" i="6" s="1"/>
  <c r="G272" i="6"/>
  <c r="I272" i="6" s="1"/>
  <c r="H271" i="6"/>
  <c r="J271" i="6" s="1"/>
  <c r="G271" i="6"/>
  <c r="I271" i="6" s="1"/>
  <c r="H270" i="6"/>
  <c r="J270" i="6" s="1"/>
  <c r="G270" i="6"/>
  <c r="I270" i="6" s="1"/>
  <c r="H269" i="6"/>
  <c r="J269" i="6" s="1"/>
  <c r="G269" i="6"/>
  <c r="I269" i="6" s="1"/>
  <c r="H268" i="6"/>
  <c r="J268" i="6" s="1"/>
  <c r="G268" i="6"/>
  <c r="I268" i="6" s="1"/>
  <c r="H267" i="6"/>
  <c r="J267" i="6" s="1"/>
  <c r="G267" i="6"/>
  <c r="I267" i="6" s="1"/>
  <c r="H266" i="6"/>
  <c r="J266" i="6" s="1"/>
  <c r="G266" i="6"/>
  <c r="I266" i="6" s="1"/>
  <c r="H265" i="6"/>
  <c r="J265" i="6" s="1"/>
  <c r="G265" i="6"/>
  <c r="I265" i="6" s="1"/>
  <c r="H264" i="6"/>
  <c r="J264" i="6" s="1"/>
  <c r="G264" i="6"/>
  <c r="I264" i="6" s="1"/>
  <c r="H263" i="6"/>
  <c r="J263" i="6" s="1"/>
  <c r="G263" i="6"/>
  <c r="I263" i="6" s="1"/>
  <c r="H262" i="6"/>
  <c r="J262" i="6" s="1"/>
  <c r="G262" i="6"/>
  <c r="I262" i="6" s="1"/>
  <c r="H261" i="6"/>
  <c r="J261" i="6" s="1"/>
  <c r="G261" i="6"/>
  <c r="I261" i="6" s="1"/>
  <c r="H260" i="6"/>
  <c r="J260" i="6" s="1"/>
  <c r="G260" i="6"/>
  <c r="I260" i="6" s="1"/>
  <c r="H259" i="6"/>
  <c r="J259" i="6" s="1"/>
  <c r="G259" i="6"/>
  <c r="I259" i="6" s="1"/>
  <c r="H258" i="6"/>
  <c r="J258" i="6" s="1"/>
  <c r="G258" i="6"/>
  <c r="I258" i="6" s="1"/>
  <c r="H257" i="6"/>
  <c r="J257" i="6" s="1"/>
  <c r="G257" i="6"/>
  <c r="I257" i="6" s="1"/>
  <c r="H256" i="6"/>
  <c r="J256" i="6" s="1"/>
  <c r="G256" i="6"/>
  <c r="I256" i="6" s="1"/>
  <c r="H255" i="6"/>
  <c r="J255" i="6" s="1"/>
  <c r="G255" i="6"/>
  <c r="I255" i="6" s="1"/>
  <c r="H254" i="6"/>
  <c r="J254" i="6" s="1"/>
  <c r="G254" i="6"/>
  <c r="I254" i="6" s="1"/>
  <c r="H253" i="6"/>
  <c r="J253" i="6" s="1"/>
  <c r="G253" i="6"/>
  <c r="I253" i="6" s="1"/>
  <c r="H252" i="6"/>
  <c r="J252" i="6" s="1"/>
  <c r="G252" i="6"/>
  <c r="I252" i="6" s="1"/>
  <c r="H251" i="6"/>
  <c r="J251" i="6" s="1"/>
  <c r="G251" i="6"/>
  <c r="I251" i="6" s="1"/>
  <c r="H250" i="6"/>
  <c r="J250" i="6" s="1"/>
  <c r="G250" i="6"/>
  <c r="I250" i="6" s="1"/>
  <c r="H249" i="6"/>
  <c r="J249" i="6" s="1"/>
  <c r="G249" i="6"/>
  <c r="I249" i="6" s="1"/>
  <c r="H248" i="6"/>
  <c r="J248" i="6" s="1"/>
  <c r="G248" i="6"/>
  <c r="I248" i="6" s="1"/>
  <c r="H247" i="6"/>
  <c r="J247" i="6" s="1"/>
  <c r="G247" i="6"/>
  <c r="I247" i="6" s="1"/>
  <c r="J246" i="6"/>
  <c r="H246" i="6"/>
  <c r="G246" i="6"/>
  <c r="I246" i="6" s="1"/>
  <c r="K246" i="6" s="1"/>
  <c r="H245" i="6"/>
  <c r="J245" i="6" s="1"/>
  <c r="G245" i="6"/>
  <c r="I245" i="6" s="1"/>
  <c r="J244" i="6"/>
  <c r="H244" i="6"/>
  <c r="G244" i="6"/>
  <c r="I244" i="6" s="1"/>
  <c r="K244" i="6" s="1"/>
  <c r="H243" i="6"/>
  <c r="J243" i="6" s="1"/>
  <c r="G243" i="6"/>
  <c r="I243" i="6" s="1"/>
  <c r="J242" i="6"/>
  <c r="H242" i="6"/>
  <c r="G242" i="6"/>
  <c r="I242" i="6" s="1"/>
  <c r="K242" i="6" s="1"/>
  <c r="H241" i="6"/>
  <c r="J241" i="6" s="1"/>
  <c r="G241" i="6"/>
  <c r="I241" i="6" s="1"/>
  <c r="J240" i="6"/>
  <c r="H240" i="6"/>
  <c r="G240" i="6"/>
  <c r="I240" i="6" s="1"/>
  <c r="K240" i="6" s="1"/>
  <c r="H239" i="6"/>
  <c r="J239" i="6" s="1"/>
  <c r="G239" i="6"/>
  <c r="I239" i="6" s="1"/>
  <c r="J238" i="6"/>
  <c r="H238" i="6"/>
  <c r="G238" i="6"/>
  <c r="I238" i="6" s="1"/>
  <c r="K238" i="6" s="1"/>
  <c r="H237" i="6"/>
  <c r="J237" i="6" s="1"/>
  <c r="G237" i="6"/>
  <c r="I237" i="6" s="1"/>
  <c r="J236" i="6"/>
  <c r="H236" i="6"/>
  <c r="G236" i="6"/>
  <c r="I236" i="6" s="1"/>
  <c r="K236" i="6" s="1"/>
  <c r="H235" i="6"/>
  <c r="J235" i="6" s="1"/>
  <c r="G235" i="6"/>
  <c r="I235" i="6" s="1"/>
  <c r="J234" i="6"/>
  <c r="H234" i="6"/>
  <c r="G234" i="6"/>
  <c r="I234" i="6" s="1"/>
  <c r="K234" i="6" s="1"/>
  <c r="H233" i="6"/>
  <c r="J233" i="6" s="1"/>
  <c r="G233" i="6"/>
  <c r="I233" i="6" s="1"/>
  <c r="J232" i="6"/>
  <c r="H232" i="6"/>
  <c r="G232" i="6"/>
  <c r="I232" i="6" s="1"/>
  <c r="K232" i="6" s="1"/>
  <c r="H231" i="6"/>
  <c r="J231" i="6" s="1"/>
  <c r="G231" i="6"/>
  <c r="I231" i="6" s="1"/>
  <c r="J230" i="6"/>
  <c r="H230" i="6"/>
  <c r="G230" i="6"/>
  <c r="I230" i="6" s="1"/>
  <c r="K230" i="6" s="1"/>
  <c r="H229" i="6"/>
  <c r="J229" i="6" s="1"/>
  <c r="G229" i="6"/>
  <c r="I229" i="6" s="1"/>
  <c r="J228" i="6"/>
  <c r="H228" i="6"/>
  <c r="G228" i="6"/>
  <c r="I228" i="6" s="1"/>
  <c r="K228" i="6" s="1"/>
  <c r="H227" i="6"/>
  <c r="J227" i="6" s="1"/>
  <c r="G227" i="6"/>
  <c r="I227" i="6" s="1"/>
  <c r="J226" i="6"/>
  <c r="H226" i="6"/>
  <c r="G226" i="6"/>
  <c r="I226" i="6" s="1"/>
  <c r="K226" i="6" s="1"/>
  <c r="H225" i="6"/>
  <c r="J225" i="6" s="1"/>
  <c r="G225" i="6"/>
  <c r="I225" i="6" s="1"/>
  <c r="J224" i="6"/>
  <c r="H224" i="6"/>
  <c r="G224" i="6"/>
  <c r="I224" i="6" s="1"/>
  <c r="K224" i="6" s="1"/>
  <c r="H223" i="6"/>
  <c r="J223" i="6" s="1"/>
  <c r="G223" i="6"/>
  <c r="I223" i="6" s="1"/>
  <c r="J222" i="6"/>
  <c r="H222" i="6"/>
  <c r="G222" i="6"/>
  <c r="I222" i="6" s="1"/>
  <c r="K222" i="6" s="1"/>
  <c r="H221" i="6"/>
  <c r="J221" i="6" s="1"/>
  <c r="G221" i="6"/>
  <c r="I221" i="6" s="1"/>
  <c r="J220" i="6"/>
  <c r="H220" i="6"/>
  <c r="G220" i="6"/>
  <c r="I220" i="6" s="1"/>
  <c r="K220" i="6" s="1"/>
  <c r="H219" i="6"/>
  <c r="J219" i="6" s="1"/>
  <c r="G219" i="6"/>
  <c r="I219" i="6" s="1"/>
  <c r="J218" i="6"/>
  <c r="H218" i="6"/>
  <c r="G218" i="6"/>
  <c r="I218" i="6" s="1"/>
  <c r="K218" i="6" s="1"/>
  <c r="H217" i="6"/>
  <c r="J217" i="6" s="1"/>
  <c r="G217" i="6"/>
  <c r="I217" i="6" s="1"/>
  <c r="J216" i="6"/>
  <c r="H216" i="6"/>
  <c r="G216" i="6"/>
  <c r="I216" i="6" s="1"/>
  <c r="K216" i="6" s="1"/>
  <c r="H215" i="6"/>
  <c r="J215" i="6" s="1"/>
  <c r="G215" i="6"/>
  <c r="I215" i="6" s="1"/>
  <c r="J214" i="6"/>
  <c r="H214" i="6"/>
  <c r="G214" i="6"/>
  <c r="I214" i="6" s="1"/>
  <c r="K214" i="6" s="1"/>
  <c r="H213" i="6"/>
  <c r="J213" i="6" s="1"/>
  <c r="G213" i="6"/>
  <c r="I213" i="6" s="1"/>
  <c r="J212" i="6"/>
  <c r="H212" i="6"/>
  <c r="G212" i="6"/>
  <c r="I212" i="6" s="1"/>
  <c r="K212" i="6" s="1"/>
  <c r="H211" i="6"/>
  <c r="J211" i="6" s="1"/>
  <c r="G211" i="6"/>
  <c r="I211" i="6" s="1"/>
  <c r="J210" i="6"/>
  <c r="H210" i="6"/>
  <c r="G210" i="6"/>
  <c r="I210" i="6" s="1"/>
  <c r="K210" i="6" s="1"/>
  <c r="H209" i="6"/>
  <c r="J209" i="6" s="1"/>
  <c r="G209" i="6"/>
  <c r="I209" i="6" s="1"/>
  <c r="J208" i="6"/>
  <c r="H208" i="6"/>
  <c r="G208" i="6"/>
  <c r="I208" i="6" s="1"/>
  <c r="K208" i="6" s="1"/>
  <c r="H207" i="6"/>
  <c r="J207" i="6" s="1"/>
  <c r="G207" i="6"/>
  <c r="I207" i="6" s="1"/>
  <c r="J206" i="6"/>
  <c r="H206" i="6"/>
  <c r="G206" i="6"/>
  <c r="I206" i="6" s="1"/>
  <c r="K206" i="6" s="1"/>
  <c r="H205" i="6"/>
  <c r="J205" i="6" s="1"/>
  <c r="G205" i="6"/>
  <c r="I205" i="6" s="1"/>
  <c r="J204" i="6"/>
  <c r="H204" i="6"/>
  <c r="G204" i="6"/>
  <c r="I204" i="6" s="1"/>
  <c r="K204" i="6" s="1"/>
  <c r="H203" i="6"/>
  <c r="J203" i="6" s="1"/>
  <c r="G203" i="6"/>
  <c r="I203" i="6" s="1"/>
  <c r="J202" i="6"/>
  <c r="H202" i="6"/>
  <c r="G202" i="6"/>
  <c r="I202" i="6" s="1"/>
  <c r="K202" i="6" s="1"/>
  <c r="H201" i="6"/>
  <c r="J201" i="6" s="1"/>
  <c r="G201" i="6"/>
  <c r="I201" i="6" s="1"/>
  <c r="J200" i="6"/>
  <c r="H200" i="6"/>
  <c r="G200" i="6"/>
  <c r="I200" i="6" s="1"/>
  <c r="K200" i="6" s="1"/>
  <c r="H199" i="6"/>
  <c r="J199" i="6" s="1"/>
  <c r="G199" i="6"/>
  <c r="I199" i="6" s="1"/>
  <c r="J198" i="6"/>
  <c r="H198" i="6"/>
  <c r="G198" i="6"/>
  <c r="I198" i="6" s="1"/>
  <c r="K198" i="6" s="1"/>
  <c r="H197" i="6"/>
  <c r="J197" i="6" s="1"/>
  <c r="G197" i="6"/>
  <c r="I197" i="6" s="1"/>
  <c r="J196" i="6"/>
  <c r="H196" i="6"/>
  <c r="G196" i="6"/>
  <c r="I196" i="6" s="1"/>
  <c r="K196" i="6" s="1"/>
  <c r="H195" i="6"/>
  <c r="J195" i="6" s="1"/>
  <c r="G195" i="6"/>
  <c r="I195" i="6" s="1"/>
  <c r="J194" i="6"/>
  <c r="H194" i="6"/>
  <c r="G194" i="6"/>
  <c r="I194" i="6" s="1"/>
  <c r="K194" i="6" s="1"/>
  <c r="H193" i="6"/>
  <c r="J193" i="6" s="1"/>
  <c r="G193" i="6"/>
  <c r="I193" i="6" s="1"/>
  <c r="J192" i="6"/>
  <c r="H192" i="6"/>
  <c r="G192" i="6"/>
  <c r="I192" i="6" s="1"/>
  <c r="K192" i="6" s="1"/>
  <c r="H191" i="6"/>
  <c r="J191" i="6" s="1"/>
  <c r="G191" i="6"/>
  <c r="I191" i="6" s="1"/>
  <c r="J190" i="6"/>
  <c r="H190" i="6"/>
  <c r="G190" i="6"/>
  <c r="I190" i="6" s="1"/>
  <c r="K190" i="6" s="1"/>
  <c r="H189" i="6"/>
  <c r="J189" i="6" s="1"/>
  <c r="G189" i="6"/>
  <c r="I189" i="6" s="1"/>
  <c r="J188" i="6"/>
  <c r="H188" i="6"/>
  <c r="G188" i="6"/>
  <c r="I188" i="6" s="1"/>
  <c r="K188" i="6" s="1"/>
  <c r="H187" i="6"/>
  <c r="J187" i="6" s="1"/>
  <c r="G187" i="6"/>
  <c r="I187" i="6" s="1"/>
  <c r="J186" i="6"/>
  <c r="H186" i="6"/>
  <c r="G186" i="6"/>
  <c r="I186" i="6" s="1"/>
  <c r="K186" i="6" s="1"/>
  <c r="H185" i="6"/>
  <c r="J185" i="6" s="1"/>
  <c r="G185" i="6"/>
  <c r="I185" i="6" s="1"/>
  <c r="J184" i="6"/>
  <c r="H184" i="6"/>
  <c r="G184" i="6"/>
  <c r="I184" i="6" s="1"/>
  <c r="K184" i="6" s="1"/>
  <c r="H183" i="6"/>
  <c r="J183" i="6" s="1"/>
  <c r="G183" i="6"/>
  <c r="I183" i="6" s="1"/>
  <c r="J182" i="6"/>
  <c r="H182" i="6"/>
  <c r="G182" i="6"/>
  <c r="I182" i="6" s="1"/>
  <c r="K182" i="6" s="1"/>
  <c r="H181" i="6"/>
  <c r="J181" i="6" s="1"/>
  <c r="G181" i="6"/>
  <c r="I181" i="6" s="1"/>
  <c r="J180" i="6"/>
  <c r="H180" i="6"/>
  <c r="G180" i="6"/>
  <c r="I180" i="6" s="1"/>
  <c r="K180" i="6" s="1"/>
  <c r="H179" i="6"/>
  <c r="J179" i="6" s="1"/>
  <c r="G179" i="6"/>
  <c r="I179" i="6" s="1"/>
  <c r="J178" i="6"/>
  <c r="H178" i="6"/>
  <c r="G178" i="6"/>
  <c r="I178" i="6" s="1"/>
  <c r="K178" i="6" s="1"/>
  <c r="H177" i="6"/>
  <c r="J177" i="6" s="1"/>
  <c r="G177" i="6"/>
  <c r="I177" i="6" s="1"/>
  <c r="J176" i="6"/>
  <c r="H176" i="6"/>
  <c r="G176" i="6"/>
  <c r="I176" i="6" s="1"/>
  <c r="K176" i="6" s="1"/>
  <c r="H175" i="6"/>
  <c r="J175" i="6" s="1"/>
  <c r="G175" i="6"/>
  <c r="I175" i="6" s="1"/>
  <c r="J174" i="6"/>
  <c r="H174" i="6"/>
  <c r="G174" i="6"/>
  <c r="I174" i="6" s="1"/>
  <c r="K174" i="6" s="1"/>
  <c r="H173" i="6"/>
  <c r="J173" i="6" s="1"/>
  <c r="G173" i="6"/>
  <c r="I173" i="6" s="1"/>
  <c r="J172" i="6"/>
  <c r="H172" i="6"/>
  <c r="G172" i="6"/>
  <c r="I172" i="6" s="1"/>
  <c r="K172" i="6" s="1"/>
  <c r="H171" i="6"/>
  <c r="J171" i="6" s="1"/>
  <c r="G171" i="6"/>
  <c r="I171" i="6" s="1"/>
  <c r="J170" i="6"/>
  <c r="H170" i="6"/>
  <c r="G170" i="6"/>
  <c r="I170" i="6" s="1"/>
  <c r="K170" i="6" s="1"/>
  <c r="H169" i="6"/>
  <c r="J169" i="6" s="1"/>
  <c r="G169" i="6"/>
  <c r="I169" i="6" s="1"/>
  <c r="J168" i="6"/>
  <c r="H168" i="6"/>
  <c r="G168" i="6"/>
  <c r="I168" i="6" s="1"/>
  <c r="K168" i="6" s="1"/>
  <c r="H167" i="6"/>
  <c r="J167" i="6" s="1"/>
  <c r="G167" i="6"/>
  <c r="I167" i="6" s="1"/>
  <c r="J166" i="6"/>
  <c r="H166" i="6"/>
  <c r="G166" i="6"/>
  <c r="I166" i="6" s="1"/>
  <c r="K166" i="6" s="1"/>
  <c r="H165" i="6"/>
  <c r="J165" i="6" s="1"/>
  <c r="G165" i="6"/>
  <c r="I165" i="6" s="1"/>
  <c r="J164" i="6"/>
  <c r="H164" i="6"/>
  <c r="G164" i="6"/>
  <c r="I164" i="6" s="1"/>
  <c r="K164" i="6" s="1"/>
  <c r="H163" i="6"/>
  <c r="J163" i="6" s="1"/>
  <c r="G163" i="6"/>
  <c r="I163" i="6" s="1"/>
  <c r="J162" i="6"/>
  <c r="H162" i="6"/>
  <c r="G162" i="6"/>
  <c r="I162" i="6" s="1"/>
  <c r="K162" i="6" s="1"/>
  <c r="H161" i="6"/>
  <c r="J161" i="6" s="1"/>
  <c r="G161" i="6"/>
  <c r="I161" i="6" s="1"/>
  <c r="J160" i="6"/>
  <c r="H160" i="6"/>
  <c r="G160" i="6"/>
  <c r="I160" i="6" s="1"/>
  <c r="K160" i="6" s="1"/>
  <c r="H159" i="6"/>
  <c r="J159" i="6" s="1"/>
  <c r="G159" i="6"/>
  <c r="I159" i="6" s="1"/>
  <c r="J158" i="6"/>
  <c r="H158" i="6"/>
  <c r="G158" i="6"/>
  <c r="I158" i="6" s="1"/>
  <c r="K158" i="6" s="1"/>
  <c r="H157" i="6"/>
  <c r="J157" i="6" s="1"/>
  <c r="G157" i="6"/>
  <c r="I157" i="6" s="1"/>
  <c r="J156" i="6"/>
  <c r="H156" i="6"/>
  <c r="G156" i="6"/>
  <c r="I156" i="6" s="1"/>
  <c r="K156" i="6" s="1"/>
  <c r="H155" i="6"/>
  <c r="J155" i="6" s="1"/>
  <c r="G155" i="6"/>
  <c r="I155" i="6" s="1"/>
  <c r="J154" i="6"/>
  <c r="H154" i="6"/>
  <c r="G154" i="6"/>
  <c r="I154" i="6" s="1"/>
  <c r="K154" i="6" s="1"/>
  <c r="H153" i="6"/>
  <c r="J153" i="6" s="1"/>
  <c r="G153" i="6"/>
  <c r="I153" i="6" s="1"/>
  <c r="J152" i="6"/>
  <c r="H152" i="6"/>
  <c r="G152" i="6"/>
  <c r="I152" i="6" s="1"/>
  <c r="K152" i="6" s="1"/>
  <c r="H151" i="6"/>
  <c r="J151" i="6" s="1"/>
  <c r="G151" i="6"/>
  <c r="I151" i="6" s="1"/>
  <c r="J150" i="6"/>
  <c r="H150" i="6"/>
  <c r="G150" i="6"/>
  <c r="I150" i="6" s="1"/>
  <c r="K150" i="6" s="1"/>
  <c r="H149" i="6"/>
  <c r="J149" i="6" s="1"/>
  <c r="G149" i="6"/>
  <c r="I149" i="6" s="1"/>
  <c r="J148" i="6"/>
  <c r="H148" i="6"/>
  <c r="G148" i="6"/>
  <c r="I148" i="6" s="1"/>
  <c r="K148" i="6" s="1"/>
  <c r="H147" i="6"/>
  <c r="J147" i="6" s="1"/>
  <c r="G147" i="6"/>
  <c r="I147" i="6" s="1"/>
  <c r="J146" i="6"/>
  <c r="H146" i="6"/>
  <c r="G146" i="6"/>
  <c r="I146" i="6" s="1"/>
  <c r="K146" i="6" s="1"/>
  <c r="H145" i="6"/>
  <c r="J145" i="6" s="1"/>
  <c r="G145" i="6"/>
  <c r="I145" i="6" s="1"/>
  <c r="J144" i="6"/>
  <c r="H144" i="6"/>
  <c r="G144" i="6"/>
  <c r="I144" i="6" s="1"/>
  <c r="K144" i="6" s="1"/>
  <c r="H143" i="6"/>
  <c r="J143" i="6" s="1"/>
  <c r="G143" i="6"/>
  <c r="I143" i="6" s="1"/>
  <c r="J142" i="6"/>
  <c r="H142" i="6"/>
  <c r="G142" i="6"/>
  <c r="I142" i="6" s="1"/>
  <c r="K142" i="6" s="1"/>
  <c r="H141" i="6"/>
  <c r="J141" i="6" s="1"/>
  <c r="G141" i="6"/>
  <c r="I141" i="6" s="1"/>
  <c r="J140" i="6"/>
  <c r="H140" i="6"/>
  <c r="G140" i="6"/>
  <c r="I140" i="6" s="1"/>
  <c r="K140" i="6" s="1"/>
  <c r="H139" i="6"/>
  <c r="J139" i="6" s="1"/>
  <c r="G139" i="6"/>
  <c r="I139" i="6" s="1"/>
  <c r="J138" i="6"/>
  <c r="H138" i="6"/>
  <c r="G138" i="6"/>
  <c r="I138" i="6" s="1"/>
  <c r="K138" i="6" s="1"/>
  <c r="H137" i="6"/>
  <c r="J137" i="6" s="1"/>
  <c r="G137" i="6"/>
  <c r="I137" i="6" s="1"/>
  <c r="J136" i="6"/>
  <c r="H136" i="6"/>
  <c r="G136" i="6"/>
  <c r="I136" i="6" s="1"/>
  <c r="K136" i="6" s="1"/>
  <c r="H135" i="6"/>
  <c r="J135" i="6" s="1"/>
  <c r="G135" i="6"/>
  <c r="I135" i="6" s="1"/>
  <c r="J134" i="6"/>
  <c r="H134" i="6"/>
  <c r="G134" i="6"/>
  <c r="I134" i="6" s="1"/>
  <c r="K134" i="6" s="1"/>
  <c r="H133" i="6"/>
  <c r="J133" i="6" s="1"/>
  <c r="G133" i="6"/>
  <c r="I133" i="6" s="1"/>
  <c r="J132" i="6"/>
  <c r="H132" i="6"/>
  <c r="G132" i="6"/>
  <c r="I132" i="6" s="1"/>
  <c r="K132" i="6" s="1"/>
  <c r="H131" i="6"/>
  <c r="J131" i="6" s="1"/>
  <c r="G131" i="6"/>
  <c r="I131" i="6" s="1"/>
  <c r="J130" i="6"/>
  <c r="H130" i="6"/>
  <c r="G130" i="6"/>
  <c r="I130" i="6" s="1"/>
  <c r="K130" i="6" s="1"/>
  <c r="H129" i="6"/>
  <c r="J129" i="6" s="1"/>
  <c r="G129" i="6"/>
  <c r="I129" i="6" s="1"/>
  <c r="J128" i="6"/>
  <c r="H128" i="6"/>
  <c r="G128" i="6"/>
  <c r="I128" i="6" s="1"/>
  <c r="K128" i="6" s="1"/>
  <c r="H127" i="6"/>
  <c r="J127" i="6" s="1"/>
  <c r="G127" i="6"/>
  <c r="I127" i="6" s="1"/>
  <c r="J126" i="6"/>
  <c r="H126" i="6"/>
  <c r="G126" i="6"/>
  <c r="I126" i="6" s="1"/>
  <c r="K126" i="6" s="1"/>
  <c r="H125" i="6"/>
  <c r="J125" i="6" s="1"/>
  <c r="G125" i="6"/>
  <c r="I125" i="6" s="1"/>
  <c r="J124" i="6"/>
  <c r="H124" i="6"/>
  <c r="G124" i="6"/>
  <c r="I124" i="6" s="1"/>
  <c r="K124" i="6" s="1"/>
  <c r="H123" i="6"/>
  <c r="J123" i="6" s="1"/>
  <c r="G123" i="6"/>
  <c r="I123" i="6" s="1"/>
  <c r="J122" i="6"/>
  <c r="H122" i="6"/>
  <c r="G122" i="6"/>
  <c r="I122" i="6" s="1"/>
  <c r="K122" i="6" s="1"/>
  <c r="H121" i="6"/>
  <c r="J121" i="6" s="1"/>
  <c r="G121" i="6"/>
  <c r="I121" i="6" s="1"/>
  <c r="J120" i="6"/>
  <c r="H120" i="6"/>
  <c r="G120" i="6"/>
  <c r="I120" i="6" s="1"/>
  <c r="K120" i="6" s="1"/>
  <c r="H119" i="6"/>
  <c r="J119" i="6" s="1"/>
  <c r="G119" i="6"/>
  <c r="I119" i="6" s="1"/>
  <c r="J118" i="6"/>
  <c r="H118" i="6"/>
  <c r="G118" i="6"/>
  <c r="I118" i="6" s="1"/>
  <c r="K118" i="6" s="1"/>
  <c r="H117" i="6"/>
  <c r="J117" i="6" s="1"/>
  <c r="G117" i="6"/>
  <c r="I117" i="6" s="1"/>
  <c r="J116" i="6"/>
  <c r="H116" i="6"/>
  <c r="G116" i="6"/>
  <c r="I116" i="6" s="1"/>
  <c r="K116" i="6" s="1"/>
  <c r="H115" i="6"/>
  <c r="J115" i="6" s="1"/>
  <c r="G115" i="6"/>
  <c r="I115" i="6" s="1"/>
  <c r="J114" i="6"/>
  <c r="H114" i="6"/>
  <c r="G114" i="6"/>
  <c r="I114" i="6" s="1"/>
  <c r="K114" i="6" s="1"/>
  <c r="H113" i="6"/>
  <c r="J113" i="6" s="1"/>
  <c r="G113" i="6"/>
  <c r="I113" i="6" s="1"/>
  <c r="J112" i="6"/>
  <c r="H112" i="6"/>
  <c r="G112" i="6"/>
  <c r="I112" i="6" s="1"/>
  <c r="K112" i="6" s="1"/>
  <c r="H111" i="6"/>
  <c r="J111" i="6" s="1"/>
  <c r="G111" i="6"/>
  <c r="I111" i="6" s="1"/>
  <c r="J110" i="6"/>
  <c r="H110" i="6"/>
  <c r="G110" i="6"/>
  <c r="I110" i="6" s="1"/>
  <c r="K110" i="6" s="1"/>
  <c r="H109" i="6"/>
  <c r="J109" i="6" s="1"/>
  <c r="G109" i="6"/>
  <c r="I109" i="6" s="1"/>
  <c r="J108" i="6"/>
  <c r="H108" i="6"/>
  <c r="G108" i="6"/>
  <c r="I108" i="6" s="1"/>
  <c r="K108" i="6" s="1"/>
  <c r="H107" i="6"/>
  <c r="J107" i="6" s="1"/>
  <c r="G107" i="6"/>
  <c r="I107" i="6" s="1"/>
  <c r="J106" i="6"/>
  <c r="H106" i="6"/>
  <c r="G106" i="6"/>
  <c r="I106" i="6" s="1"/>
  <c r="K106" i="6" s="1"/>
  <c r="H105" i="6"/>
  <c r="J105" i="6" s="1"/>
  <c r="G105" i="6"/>
  <c r="I105" i="6" s="1"/>
  <c r="J104" i="6"/>
  <c r="H104" i="6"/>
  <c r="G104" i="6"/>
  <c r="I104" i="6" s="1"/>
  <c r="K104" i="6" s="1"/>
  <c r="H103" i="6"/>
  <c r="J103" i="6" s="1"/>
  <c r="G103" i="6"/>
  <c r="I103" i="6" s="1"/>
  <c r="J102" i="6"/>
  <c r="H102" i="6"/>
  <c r="G102" i="6"/>
  <c r="I102" i="6" s="1"/>
  <c r="K102" i="6" s="1"/>
  <c r="H101" i="6"/>
  <c r="J101" i="6" s="1"/>
  <c r="G101" i="6"/>
  <c r="I101" i="6" s="1"/>
  <c r="J100" i="6"/>
  <c r="H100" i="6"/>
  <c r="G100" i="6"/>
  <c r="I100" i="6" s="1"/>
  <c r="K100" i="6" s="1"/>
  <c r="H99" i="6"/>
  <c r="J99" i="6" s="1"/>
  <c r="G99" i="6"/>
  <c r="I99" i="6" s="1"/>
  <c r="J98" i="6"/>
  <c r="H98" i="6"/>
  <c r="G98" i="6"/>
  <c r="I98" i="6" s="1"/>
  <c r="K98" i="6" s="1"/>
  <c r="H97" i="6"/>
  <c r="J97" i="6" s="1"/>
  <c r="G97" i="6"/>
  <c r="I97" i="6" s="1"/>
  <c r="J96" i="6"/>
  <c r="H96" i="6"/>
  <c r="G96" i="6"/>
  <c r="I96" i="6" s="1"/>
  <c r="K96" i="6" s="1"/>
  <c r="H95" i="6"/>
  <c r="J95" i="6" s="1"/>
  <c r="G95" i="6"/>
  <c r="I95" i="6" s="1"/>
  <c r="J94" i="6"/>
  <c r="H94" i="6"/>
  <c r="G94" i="6"/>
  <c r="I94" i="6" s="1"/>
  <c r="K94" i="6" s="1"/>
  <c r="H93" i="6"/>
  <c r="J93" i="6" s="1"/>
  <c r="G93" i="6"/>
  <c r="I93" i="6" s="1"/>
  <c r="J92" i="6"/>
  <c r="H92" i="6"/>
  <c r="G92" i="6"/>
  <c r="I92" i="6" s="1"/>
  <c r="K92" i="6" s="1"/>
  <c r="H91" i="6"/>
  <c r="J91" i="6" s="1"/>
  <c r="G91" i="6"/>
  <c r="I91" i="6" s="1"/>
  <c r="J90" i="6"/>
  <c r="H90" i="6"/>
  <c r="G90" i="6"/>
  <c r="I90" i="6" s="1"/>
  <c r="K90" i="6" s="1"/>
  <c r="H89" i="6"/>
  <c r="J89" i="6" s="1"/>
  <c r="G89" i="6"/>
  <c r="I89" i="6" s="1"/>
  <c r="J88" i="6"/>
  <c r="H88" i="6"/>
  <c r="G88" i="6"/>
  <c r="I88" i="6" s="1"/>
  <c r="K88" i="6" s="1"/>
  <c r="H87" i="6"/>
  <c r="J87" i="6" s="1"/>
  <c r="G87" i="6"/>
  <c r="I87" i="6" s="1"/>
  <c r="J86" i="6"/>
  <c r="H86" i="6"/>
  <c r="G86" i="6"/>
  <c r="I86" i="6" s="1"/>
  <c r="K86" i="6" s="1"/>
  <c r="H85" i="6"/>
  <c r="J85" i="6" s="1"/>
  <c r="G85" i="6"/>
  <c r="I85" i="6" s="1"/>
  <c r="J84" i="6"/>
  <c r="H84" i="6"/>
  <c r="G84" i="6"/>
  <c r="I84" i="6" s="1"/>
  <c r="K84" i="6" s="1"/>
  <c r="H83" i="6"/>
  <c r="J83" i="6" s="1"/>
  <c r="G83" i="6"/>
  <c r="I83" i="6" s="1"/>
  <c r="J82" i="6"/>
  <c r="H82" i="6"/>
  <c r="G82" i="6"/>
  <c r="I82" i="6" s="1"/>
  <c r="K82" i="6" s="1"/>
  <c r="H81" i="6"/>
  <c r="J81" i="6" s="1"/>
  <c r="G81" i="6"/>
  <c r="I81" i="6" s="1"/>
  <c r="J80" i="6"/>
  <c r="H80" i="6"/>
  <c r="G80" i="6"/>
  <c r="I80" i="6" s="1"/>
  <c r="K80" i="6" s="1"/>
  <c r="H79" i="6"/>
  <c r="J79" i="6" s="1"/>
  <c r="G79" i="6"/>
  <c r="I79" i="6" s="1"/>
  <c r="J78" i="6"/>
  <c r="H78" i="6"/>
  <c r="G78" i="6"/>
  <c r="I78" i="6" s="1"/>
  <c r="K78" i="6" s="1"/>
  <c r="H77" i="6"/>
  <c r="J77" i="6" s="1"/>
  <c r="G77" i="6"/>
  <c r="I77" i="6" s="1"/>
  <c r="J76" i="6"/>
  <c r="H76" i="6"/>
  <c r="G76" i="6"/>
  <c r="I76" i="6" s="1"/>
  <c r="K76" i="6" s="1"/>
  <c r="H75" i="6"/>
  <c r="J75" i="6" s="1"/>
  <c r="G75" i="6"/>
  <c r="I75" i="6" s="1"/>
  <c r="J74" i="6"/>
  <c r="H74" i="6"/>
  <c r="G74" i="6"/>
  <c r="I74" i="6" s="1"/>
  <c r="K74" i="6" s="1"/>
  <c r="H73" i="6"/>
  <c r="J73" i="6" s="1"/>
  <c r="G73" i="6"/>
  <c r="I73" i="6" s="1"/>
  <c r="J72" i="6"/>
  <c r="H72" i="6"/>
  <c r="G72" i="6"/>
  <c r="I72" i="6" s="1"/>
  <c r="K72" i="6" s="1"/>
  <c r="H71" i="6"/>
  <c r="J71" i="6" s="1"/>
  <c r="G71" i="6"/>
  <c r="I71" i="6" s="1"/>
  <c r="J70" i="6"/>
  <c r="H70" i="6"/>
  <c r="G70" i="6"/>
  <c r="I70" i="6" s="1"/>
  <c r="K70" i="6" s="1"/>
  <c r="H69" i="6"/>
  <c r="J69" i="6" s="1"/>
  <c r="G69" i="6"/>
  <c r="I69" i="6" s="1"/>
  <c r="J68" i="6"/>
  <c r="H68" i="6"/>
  <c r="G68" i="6"/>
  <c r="I68" i="6" s="1"/>
  <c r="K68" i="6" s="1"/>
  <c r="H67" i="6"/>
  <c r="J67" i="6" s="1"/>
  <c r="G67" i="6"/>
  <c r="I67" i="6" s="1"/>
  <c r="J66" i="6"/>
  <c r="H66" i="6"/>
  <c r="G66" i="6"/>
  <c r="I66" i="6" s="1"/>
  <c r="K66" i="6" s="1"/>
  <c r="H65" i="6"/>
  <c r="J65" i="6" s="1"/>
  <c r="G65" i="6"/>
  <c r="I65" i="6" s="1"/>
  <c r="J64" i="6"/>
  <c r="H64" i="6"/>
  <c r="G64" i="6"/>
  <c r="I64" i="6" s="1"/>
  <c r="K64" i="6" s="1"/>
  <c r="H63" i="6"/>
  <c r="J63" i="6" s="1"/>
  <c r="G63" i="6"/>
  <c r="I63" i="6" s="1"/>
  <c r="J62" i="6"/>
  <c r="H62" i="6"/>
  <c r="G62" i="6"/>
  <c r="I62" i="6" s="1"/>
  <c r="K62" i="6" s="1"/>
  <c r="H61" i="6"/>
  <c r="J61" i="6" s="1"/>
  <c r="G61" i="6"/>
  <c r="I61" i="6" s="1"/>
  <c r="J60" i="6"/>
  <c r="H60" i="6"/>
  <c r="G60" i="6"/>
  <c r="I60" i="6" s="1"/>
  <c r="K60" i="6" s="1"/>
  <c r="H59" i="6"/>
  <c r="J59" i="6" s="1"/>
  <c r="G59" i="6"/>
  <c r="I59" i="6" s="1"/>
  <c r="J58" i="6"/>
  <c r="H58" i="6"/>
  <c r="G58" i="6"/>
  <c r="I58" i="6" s="1"/>
  <c r="K58" i="6" s="1"/>
  <c r="H57" i="6"/>
  <c r="J57" i="6" s="1"/>
  <c r="G57" i="6"/>
  <c r="I57" i="6" s="1"/>
  <c r="J56" i="6"/>
  <c r="H56" i="6"/>
  <c r="G56" i="6"/>
  <c r="I56" i="6" s="1"/>
  <c r="K56" i="6" s="1"/>
  <c r="H55" i="6"/>
  <c r="J55" i="6" s="1"/>
  <c r="G55" i="6"/>
  <c r="I55" i="6" s="1"/>
  <c r="J54" i="6"/>
  <c r="H54" i="6"/>
  <c r="G54" i="6"/>
  <c r="I54" i="6" s="1"/>
  <c r="K54" i="6" s="1"/>
  <c r="H53" i="6"/>
  <c r="J53" i="6" s="1"/>
  <c r="G53" i="6"/>
  <c r="I53" i="6" s="1"/>
  <c r="J52" i="6"/>
  <c r="H52" i="6"/>
  <c r="G52" i="6"/>
  <c r="I52" i="6" s="1"/>
  <c r="K52" i="6" s="1"/>
  <c r="H51" i="6"/>
  <c r="J51" i="6" s="1"/>
  <c r="G51" i="6"/>
  <c r="I51" i="6" s="1"/>
  <c r="J50" i="6"/>
  <c r="H50" i="6"/>
  <c r="G50" i="6"/>
  <c r="I50" i="6" s="1"/>
  <c r="K50" i="6" s="1"/>
  <c r="H49" i="6"/>
  <c r="J49" i="6" s="1"/>
  <c r="G49" i="6"/>
  <c r="I49" i="6" s="1"/>
  <c r="J48" i="6"/>
  <c r="H48" i="6"/>
  <c r="G48" i="6"/>
  <c r="I48" i="6" s="1"/>
  <c r="K48" i="6" s="1"/>
  <c r="H47" i="6"/>
  <c r="J47" i="6" s="1"/>
  <c r="G47" i="6"/>
  <c r="I47" i="6" s="1"/>
  <c r="J46" i="6"/>
  <c r="H46" i="6"/>
  <c r="G46" i="6"/>
  <c r="I46" i="6" s="1"/>
  <c r="K46" i="6" s="1"/>
  <c r="H45" i="6"/>
  <c r="J45" i="6" s="1"/>
  <c r="G45" i="6"/>
  <c r="I45" i="6" s="1"/>
  <c r="J44" i="6"/>
  <c r="H44" i="6"/>
  <c r="G44" i="6"/>
  <c r="I44" i="6" s="1"/>
  <c r="K44" i="6" s="1"/>
  <c r="H43" i="6"/>
  <c r="J43" i="6" s="1"/>
  <c r="G43" i="6"/>
  <c r="I43" i="6" s="1"/>
  <c r="J42" i="6"/>
  <c r="H42" i="6"/>
  <c r="G42" i="6"/>
  <c r="I42" i="6" s="1"/>
  <c r="K42" i="6" s="1"/>
  <c r="H41" i="6"/>
  <c r="J41" i="6" s="1"/>
  <c r="G41" i="6"/>
  <c r="I41" i="6" s="1"/>
  <c r="J40" i="6"/>
  <c r="H40" i="6"/>
  <c r="G40" i="6"/>
  <c r="I40" i="6" s="1"/>
  <c r="K40" i="6" s="1"/>
  <c r="H39" i="6"/>
  <c r="J39" i="6" s="1"/>
  <c r="G39" i="6"/>
  <c r="I39" i="6" s="1"/>
  <c r="J38" i="6"/>
  <c r="H38" i="6"/>
  <c r="G38" i="6"/>
  <c r="I38" i="6" s="1"/>
  <c r="K38" i="6" s="1"/>
  <c r="H37" i="6"/>
  <c r="J37" i="6" s="1"/>
  <c r="G37" i="6"/>
  <c r="I37" i="6" s="1"/>
  <c r="J36" i="6"/>
  <c r="H36" i="6"/>
  <c r="G36" i="6"/>
  <c r="I36" i="6" s="1"/>
  <c r="K36" i="6" s="1"/>
  <c r="H35" i="6"/>
  <c r="J35" i="6" s="1"/>
  <c r="G35" i="6"/>
  <c r="I35" i="6" s="1"/>
  <c r="J34" i="6"/>
  <c r="H34" i="6"/>
  <c r="G34" i="6"/>
  <c r="I34" i="6" s="1"/>
  <c r="K34" i="6" s="1"/>
  <c r="H33" i="6"/>
  <c r="J33" i="6" s="1"/>
  <c r="G33" i="6"/>
  <c r="I33" i="6" s="1"/>
  <c r="J32" i="6"/>
  <c r="H32" i="6"/>
  <c r="G32" i="6"/>
  <c r="I32" i="6" s="1"/>
  <c r="K32" i="6" s="1"/>
  <c r="H31" i="6"/>
  <c r="J31" i="6" s="1"/>
  <c r="G31" i="6"/>
  <c r="I31" i="6" s="1"/>
  <c r="J30" i="6"/>
  <c r="H30" i="6"/>
  <c r="G30" i="6"/>
  <c r="I30" i="6" s="1"/>
  <c r="K30" i="6" s="1"/>
  <c r="H29" i="6"/>
  <c r="J29" i="6" s="1"/>
  <c r="G29" i="6"/>
  <c r="I29" i="6" s="1"/>
  <c r="J28" i="6"/>
  <c r="H28" i="6"/>
  <c r="G28" i="6"/>
  <c r="I28" i="6" s="1"/>
  <c r="K28" i="6" s="1"/>
  <c r="H27" i="6"/>
  <c r="J27" i="6" s="1"/>
  <c r="G27" i="6"/>
  <c r="I27" i="6" s="1"/>
  <c r="J26" i="6"/>
  <c r="H26" i="6"/>
  <c r="G26" i="6"/>
  <c r="I26" i="6" s="1"/>
  <c r="K26" i="6" s="1"/>
  <c r="H25" i="6"/>
  <c r="J25" i="6" s="1"/>
  <c r="G25" i="6"/>
  <c r="I25" i="6" s="1"/>
  <c r="J24" i="6"/>
  <c r="H24" i="6"/>
  <c r="G24" i="6"/>
  <c r="I24" i="6" s="1"/>
  <c r="K24" i="6" s="1"/>
  <c r="H23" i="6"/>
  <c r="J23" i="6" s="1"/>
  <c r="G23" i="6"/>
  <c r="I23" i="6" s="1"/>
  <c r="J22" i="6"/>
  <c r="H22" i="6"/>
  <c r="G22" i="6"/>
  <c r="I22" i="6" s="1"/>
  <c r="K22" i="6" s="1"/>
  <c r="H21" i="6"/>
  <c r="J21" i="6" s="1"/>
  <c r="G21" i="6"/>
  <c r="I21" i="6" s="1"/>
  <c r="J20" i="6"/>
  <c r="H20" i="6"/>
  <c r="G20" i="6"/>
  <c r="I20" i="6" s="1"/>
  <c r="K20" i="6" s="1"/>
  <c r="H19" i="6"/>
  <c r="J19" i="6" s="1"/>
  <c r="G19" i="6"/>
  <c r="I19" i="6" s="1"/>
  <c r="J18" i="6"/>
  <c r="H18" i="6"/>
  <c r="G18" i="6"/>
  <c r="I18" i="6" s="1"/>
  <c r="K18" i="6" s="1"/>
  <c r="H17" i="6"/>
  <c r="J17" i="6" s="1"/>
  <c r="G17" i="6"/>
  <c r="I17" i="6" s="1"/>
  <c r="J16" i="6"/>
  <c r="H16" i="6"/>
  <c r="G16" i="6"/>
  <c r="I16" i="6" s="1"/>
  <c r="K16" i="6" s="1"/>
  <c r="H15" i="6"/>
  <c r="J15" i="6" s="1"/>
  <c r="G15" i="6"/>
  <c r="I15" i="6" s="1"/>
  <c r="J14" i="6"/>
  <c r="H14" i="6"/>
  <c r="G14" i="6"/>
  <c r="I14" i="6" s="1"/>
  <c r="K14" i="6" s="1"/>
  <c r="H13" i="6"/>
  <c r="J13" i="6" s="1"/>
  <c r="G13" i="6"/>
  <c r="I13" i="6" s="1"/>
  <c r="J12" i="6"/>
  <c r="H12" i="6"/>
  <c r="G12" i="6"/>
  <c r="I12" i="6" s="1"/>
  <c r="K12" i="6" s="1"/>
  <c r="L11" i="6"/>
  <c r="F11" i="6"/>
  <c r="E11" i="6"/>
  <c r="D11" i="6"/>
  <c r="H34" i="13"/>
  <c r="G34" i="13"/>
  <c r="F34" i="13"/>
  <c r="C34" i="13"/>
  <c r="C33" i="13"/>
  <c r="C32" i="13"/>
  <c r="H31" i="13"/>
  <c r="G31" i="13"/>
  <c r="F31" i="13"/>
  <c r="C31" i="13"/>
  <c r="H30" i="13"/>
  <c r="G30" i="13"/>
  <c r="F30" i="13"/>
  <c r="C30" i="13"/>
  <c r="D29" i="13" a="1"/>
  <c r="D29" i="13"/>
  <c r="G29" i="13" s="1"/>
  <c r="C29" i="13"/>
  <c r="H28" i="13"/>
  <c r="D28" i="13" a="1"/>
  <c r="D28" i="13"/>
  <c r="G28" i="13" s="1"/>
  <c r="C28" i="13"/>
  <c r="D27" i="13" a="1"/>
  <c r="D27" i="13"/>
  <c r="G27" i="13" s="1"/>
  <c r="C27" i="13"/>
  <c r="H26" i="13"/>
  <c r="D26" i="13" a="1"/>
  <c r="D26" i="13"/>
  <c r="G26" i="13" s="1"/>
  <c r="C26" i="13"/>
  <c r="D25" i="13" a="1"/>
  <c r="D25" i="13"/>
  <c r="G25" i="13" s="1"/>
  <c r="C25" i="13"/>
  <c r="H24" i="13"/>
  <c r="D24" i="13" a="1"/>
  <c r="D24" i="13"/>
  <c r="G24" i="13" s="1"/>
  <c r="C24" i="13"/>
  <c r="D23" i="13" a="1"/>
  <c r="D23" i="13"/>
  <c r="G23" i="13" s="1"/>
  <c r="C23" i="13"/>
  <c r="H22" i="13"/>
  <c r="D22" i="13" a="1"/>
  <c r="D22" i="13"/>
  <c r="G22" i="13" s="1"/>
  <c r="C22" i="13"/>
  <c r="D21" i="13" a="1"/>
  <c r="D21" i="13"/>
  <c r="G21" i="13" s="1"/>
  <c r="C21" i="13"/>
  <c r="H20" i="13"/>
  <c r="D20" i="13" a="1"/>
  <c r="D20" i="13"/>
  <c r="G20" i="13" s="1"/>
  <c r="C20" i="13"/>
  <c r="D19" i="13" a="1"/>
  <c r="D19" i="13"/>
  <c r="G19" i="13" s="1"/>
  <c r="C19" i="13"/>
  <c r="H18" i="13"/>
  <c r="D18" i="13" a="1"/>
  <c r="D18" i="13"/>
  <c r="G18" i="13" s="1"/>
  <c r="C18" i="13"/>
  <c r="D17" i="13" a="1"/>
  <c r="D17" i="13"/>
  <c r="G17" i="13" s="1"/>
  <c r="C17" i="13"/>
  <c r="H16" i="13"/>
  <c r="D16" i="13" a="1"/>
  <c r="D16" i="13"/>
  <c r="G16" i="13" s="1"/>
  <c r="C16" i="13"/>
  <c r="D15" i="13" a="1"/>
  <c r="D15" i="13"/>
  <c r="G15" i="13" s="1"/>
  <c r="C15" i="13"/>
  <c r="H14" i="13"/>
  <c r="D14" i="13" a="1"/>
  <c r="D14" i="13"/>
  <c r="G14" i="13" s="1"/>
  <c r="C14" i="13"/>
  <c r="D13" i="13" a="1"/>
  <c r="D13" i="13"/>
  <c r="G13" i="13" s="1"/>
  <c r="C13" i="13"/>
  <c r="H12" i="13"/>
  <c r="D12" i="13" a="1"/>
  <c r="D12" i="13"/>
  <c r="G12" i="13" s="1"/>
  <c r="C12" i="13"/>
  <c r="D11" i="13" a="1"/>
  <c r="D11" i="13"/>
  <c r="G11" i="13" s="1"/>
  <c r="C11" i="13"/>
  <c r="H10" i="13"/>
  <c r="D10" i="13" a="1"/>
  <c r="D10" i="13"/>
  <c r="G10" i="13" s="1"/>
  <c r="C10" i="13"/>
  <c r="D9" i="13" a="1"/>
  <c r="D9" i="13"/>
  <c r="G9" i="13" s="1"/>
  <c r="C9" i="13"/>
  <c r="H8" i="13"/>
  <c r="D8" i="13" a="1"/>
  <c r="D8" i="13"/>
  <c r="G8" i="13" s="1"/>
  <c r="C8" i="13"/>
  <c r="D7" i="13" a="1"/>
  <c r="D7" i="13"/>
  <c r="G7" i="13" s="1"/>
  <c r="C7" i="13"/>
  <c r="L500" i="5"/>
  <c r="K500" i="5"/>
  <c r="J500" i="5"/>
  <c r="L499" i="5"/>
  <c r="K499" i="5"/>
  <c r="J499" i="5"/>
  <c r="L498" i="5"/>
  <c r="K498" i="5"/>
  <c r="J498" i="5"/>
  <c r="L497" i="5"/>
  <c r="K497" i="5"/>
  <c r="J497" i="5"/>
  <c r="L496" i="5"/>
  <c r="K496" i="5"/>
  <c r="J496" i="5"/>
  <c r="L495" i="5"/>
  <c r="K495" i="5"/>
  <c r="J495" i="5"/>
  <c r="L494" i="5"/>
  <c r="K494" i="5"/>
  <c r="J494" i="5"/>
  <c r="L493" i="5"/>
  <c r="K493" i="5"/>
  <c r="J493" i="5"/>
  <c r="L492" i="5"/>
  <c r="K492" i="5"/>
  <c r="J492" i="5"/>
  <c r="L491" i="5"/>
  <c r="K491" i="5"/>
  <c r="J491" i="5"/>
  <c r="L490" i="5"/>
  <c r="K490" i="5"/>
  <c r="J490" i="5"/>
  <c r="L489" i="5"/>
  <c r="K489" i="5"/>
  <c r="J489" i="5"/>
  <c r="L488" i="5"/>
  <c r="K488" i="5"/>
  <c r="J488" i="5"/>
  <c r="L487" i="5"/>
  <c r="K487" i="5"/>
  <c r="J487" i="5"/>
  <c r="L486" i="5"/>
  <c r="K486" i="5"/>
  <c r="J486" i="5"/>
  <c r="L485" i="5"/>
  <c r="K485" i="5"/>
  <c r="J485" i="5"/>
  <c r="L484" i="5"/>
  <c r="K484" i="5"/>
  <c r="J484" i="5"/>
  <c r="L483" i="5"/>
  <c r="K483" i="5"/>
  <c r="J483" i="5"/>
  <c r="L482" i="5"/>
  <c r="K482" i="5"/>
  <c r="J482" i="5"/>
  <c r="L481" i="5"/>
  <c r="K481" i="5"/>
  <c r="J481" i="5"/>
  <c r="L480" i="5"/>
  <c r="K480" i="5"/>
  <c r="J480" i="5"/>
  <c r="L479" i="5"/>
  <c r="K479" i="5"/>
  <c r="J479" i="5"/>
  <c r="L478" i="5"/>
  <c r="K478" i="5"/>
  <c r="J478" i="5"/>
  <c r="L477" i="5"/>
  <c r="K477" i="5"/>
  <c r="J477" i="5"/>
  <c r="L476" i="5"/>
  <c r="K476" i="5"/>
  <c r="J476" i="5"/>
  <c r="L475" i="5"/>
  <c r="K475" i="5"/>
  <c r="J475" i="5"/>
  <c r="L474" i="5"/>
  <c r="K474" i="5"/>
  <c r="J474" i="5"/>
  <c r="L473" i="5"/>
  <c r="K473" i="5"/>
  <c r="J473" i="5"/>
  <c r="L472" i="5"/>
  <c r="K472" i="5"/>
  <c r="J472" i="5"/>
  <c r="L471" i="5"/>
  <c r="K471" i="5"/>
  <c r="J471" i="5"/>
  <c r="L470" i="5"/>
  <c r="K470" i="5"/>
  <c r="J470" i="5"/>
  <c r="L469" i="5"/>
  <c r="K469" i="5"/>
  <c r="J469" i="5"/>
  <c r="L468" i="5"/>
  <c r="K468" i="5"/>
  <c r="J468" i="5"/>
  <c r="L467" i="5"/>
  <c r="K467" i="5"/>
  <c r="J467" i="5"/>
  <c r="L466" i="5"/>
  <c r="K466" i="5"/>
  <c r="J466" i="5"/>
  <c r="L465" i="5"/>
  <c r="K465" i="5"/>
  <c r="J465" i="5"/>
  <c r="L464" i="5"/>
  <c r="K464" i="5"/>
  <c r="J464" i="5"/>
  <c r="L463" i="5"/>
  <c r="K463" i="5"/>
  <c r="J463" i="5"/>
  <c r="L462" i="5"/>
  <c r="K462" i="5"/>
  <c r="J462" i="5"/>
  <c r="L461" i="5"/>
  <c r="K461" i="5"/>
  <c r="J461" i="5"/>
  <c r="L460" i="5"/>
  <c r="K460" i="5"/>
  <c r="J460" i="5"/>
  <c r="L459" i="5"/>
  <c r="K459" i="5"/>
  <c r="J459" i="5"/>
  <c r="L458" i="5"/>
  <c r="K458" i="5"/>
  <c r="J458" i="5"/>
  <c r="L457" i="5"/>
  <c r="K457" i="5"/>
  <c r="J457" i="5"/>
  <c r="L456" i="5"/>
  <c r="K456" i="5"/>
  <c r="J456" i="5"/>
  <c r="L455" i="5"/>
  <c r="K455" i="5"/>
  <c r="J455" i="5"/>
  <c r="L454" i="5"/>
  <c r="K454" i="5"/>
  <c r="J454" i="5"/>
  <c r="L453" i="5"/>
  <c r="K453" i="5"/>
  <c r="J453" i="5"/>
  <c r="L452" i="5"/>
  <c r="K452" i="5"/>
  <c r="J452" i="5"/>
  <c r="L451" i="5"/>
  <c r="K451" i="5"/>
  <c r="J451" i="5"/>
  <c r="L450" i="5"/>
  <c r="K450" i="5"/>
  <c r="J450" i="5"/>
  <c r="L449" i="5"/>
  <c r="K449" i="5"/>
  <c r="J449" i="5"/>
  <c r="L448" i="5"/>
  <c r="K448" i="5"/>
  <c r="J448" i="5"/>
  <c r="L447" i="5"/>
  <c r="K447" i="5"/>
  <c r="J447" i="5"/>
  <c r="L446" i="5"/>
  <c r="K446" i="5"/>
  <c r="J446" i="5"/>
  <c r="L445" i="5"/>
  <c r="K445" i="5"/>
  <c r="J445" i="5"/>
  <c r="L444" i="5"/>
  <c r="K444" i="5"/>
  <c r="J444" i="5"/>
  <c r="L443" i="5"/>
  <c r="K443" i="5"/>
  <c r="J443" i="5"/>
  <c r="L442" i="5"/>
  <c r="K442" i="5"/>
  <c r="J442" i="5"/>
  <c r="L441" i="5"/>
  <c r="K441" i="5"/>
  <c r="J441" i="5"/>
  <c r="L440" i="5"/>
  <c r="K440" i="5"/>
  <c r="J440" i="5"/>
  <c r="L439" i="5"/>
  <c r="K439" i="5"/>
  <c r="J439" i="5"/>
  <c r="L438" i="5"/>
  <c r="K438" i="5"/>
  <c r="J438" i="5"/>
  <c r="L437" i="5"/>
  <c r="K437" i="5"/>
  <c r="J437" i="5"/>
  <c r="L436" i="5"/>
  <c r="K436" i="5"/>
  <c r="J436" i="5"/>
  <c r="L435" i="5"/>
  <c r="K435" i="5"/>
  <c r="J435" i="5"/>
  <c r="L434" i="5"/>
  <c r="K434" i="5"/>
  <c r="J434" i="5"/>
  <c r="L433" i="5"/>
  <c r="K433" i="5"/>
  <c r="J433" i="5"/>
  <c r="L432" i="5"/>
  <c r="K432" i="5"/>
  <c r="J432" i="5"/>
  <c r="L431" i="5"/>
  <c r="K431" i="5"/>
  <c r="J431" i="5"/>
  <c r="L430" i="5"/>
  <c r="K430" i="5"/>
  <c r="J430" i="5"/>
  <c r="L429" i="5"/>
  <c r="K429" i="5"/>
  <c r="J429" i="5"/>
  <c r="L428" i="5"/>
  <c r="K428" i="5"/>
  <c r="J428" i="5"/>
  <c r="L427" i="5"/>
  <c r="K427" i="5"/>
  <c r="J427" i="5"/>
  <c r="L426" i="5"/>
  <c r="K426" i="5"/>
  <c r="J426" i="5"/>
  <c r="L425" i="5"/>
  <c r="K425" i="5"/>
  <c r="J425" i="5"/>
  <c r="L424" i="5"/>
  <c r="K424" i="5"/>
  <c r="J424" i="5"/>
  <c r="L423" i="5"/>
  <c r="K423" i="5"/>
  <c r="J423" i="5"/>
  <c r="L422" i="5"/>
  <c r="K422" i="5"/>
  <c r="J422" i="5"/>
  <c r="L421" i="5"/>
  <c r="K421" i="5"/>
  <c r="J421" i="5"/>
  <c r="L420" i="5"/>
  <c r="K420" i="5"/>
  <c r="J420" i="5"/>
  <c r="L419" i="5"/>
  <c r="K419" i="5"/>
  <c r="J419" i="5"/>
  <c r="L418" i="5"/>
  <c r="K418" i="5"/>
  <c r="J418" i="5"/>
  <c r="L417" i="5"/>
  <c r="K417" i="5"/>
  <c r="J417" i="5"/>
  <c r="L416" i="5"/>
  <c r="K416" i="5"/>
  <c r="J416" i="5"/>
  <c r="L415" i="5"/>
  <c r="K415" i="5"/>
  <c r="J415" i="5"/>
  <c r="L414" i="5"/>
  <c r="K414" i="5"/>
  <c r="J414" i="5"/>
  <c r="L413" i="5"/>
  <c r="K413" i="5"/>
  <c r="J413" i="5"/>
  <c r="L412" i="5"/>
  <c r="K412" i="5"/>
  <c r="J412" i="5"/>
  <c r="L411" i="5"/>
  <c r="K411" i="5"/>
  <c r="J411" i="5"/>
  <c r="L410" i="5"/>
  <c r="K410" i="5"/>
  <c r="J410" i="5"/>
  <c r="L409" i="5"/>
  <c r="K409" i="5"/>
  <c r="J409" i="5"/>
  <c r="L408" i="5"/>
  <c r="K408" i="5"/>
  <c r="J408" i="5"/>
  <c r="L407" i="5"/>
  <c r="K407" i="5"/>
  <c r="J407" i="5"/>
  <c r="L406" i="5"/>
  <c r="K406" i="5"/>
  <c r="J406" i="5"/>
  <c r="L405" i="5"/>
  <c r="K405" i="5"/>
  <c r="J405" i="5"/>
  <c r="L404" i="5"/>
  <c r="K404" i="5"/>
  <c r="J404" i="5"/>
  <c r="L403" i="5"/>
  <c r="K403" i="5"/>
  <c r="J403" i="5"/>
  <c r="L402" i="5"/>
  <c r="K402" i="5"/>
  <c r="J402" i="5"/>
  <c r="L401" i="5"/>
  <c r="K401" i="5"/>
  <c r="J401" i="5"/>
  <c r="L400" i="5"/>
  <c r="K400" i="5"/>
  <c r="J400" i="5"/>
  <c r="L399" i="5"/>
  <c r="K399" i="5"/>
  <c r="J399" i="5"/>
  <c r="L398" i="5"/>
  <c r="K398" i="5"/>
  <c r="J398" i="5"/>
  <c r="L397" i="5"/>
  <c r="K397" i="5"/>
  <c r="J397" i="5"/>
  <c r="L396" i="5"/>
  <c r="K396" i="5"/>
  <c r="J396" i="5"/>
  <c r="L395" i="5"/>
  <c r="K395" i="5"/>
  <c r="J395" i="5"/>
  <c r="L394" i="5"/>
  <c r="K394" i="5"/>
  <c r="J394" i="5"/>
  <c r="L393" i="5"/>
  <c r="K393" i="5"/>
  <c r="J393" i="5"/>
  <c r="L392" i="5"/>
  <c r="K392" i="5"/>
  <c r="J392" i="5"/>
  <c r="L391" i="5"/>
  <c r="K391" i="5"/>
  <c r="J391" i="5"/>
  <c r="L390" i="5"/>
  <c r="K390" i="5"/>
  <c r="J390" i="5"/>
  <c r="L389" i="5"/>
  <c r="K389" i="5"/>
  <c r="J389" i="5"/>
  <c r="L388" i="5"/>
  <c r="K388" i="5"/>
  <c r="J388" i="5"/>
  <c r="L387" i="5"/>
  <c r="K387" i="5"/>
  <c r="J387" i="5"/>
  <c r="L386" i="5"/>
  <c r="K386" i="5"/>
  <c r="J386" i="5"/>
  <c r="L385" i="5"/>
  <c r="K385" i="5"/>
  <c r="J385" i="5"/>
  <c r="L384" i="5"/>
  <c r="K384" i="5"/>
  <c r="J384" i="5"/>
  <c r="L383" i="5"/>
  <c r="K383" i="5"/>
  <c r="J383" i="5"/>
  <c r="L382" i="5"/>
  <c r="K382" i="5"/>
  <c r="J382" i="5"/>
  <c r="L381" i="5"/>
  <c r="K381" i="5"/>
  <c r="J381" i="5"/>
  <c r="L380" i="5"/>
  <c r="K380" i="5"/>
  <c r="J380" i="5"/>
  <c r="L379" i="5"/>
  <c r="K379" i="5"/>
  <c r="J379" i="5"/>
  <c r="L378" i="5"/>
  <c r="K378" i="5"/>
  <c r="J378" i="5"/>
  <c r="L377" i="5"/>
  <c r="K377" i="5"/>
  <c r="J377" i="5"/>
  <c r="L376" i="5"/>
  <c r="K376" i="5"/>
  <c r="J376" i="5"/>
  <c r="L375" i="5"/>
  <c r="K375" i="5"/>
  <c r="J375" i="5"/>
  <c r="L374" i="5"/>
  <c r="K374" i="5"/>
  <c r="J374" i="5"/>
  <c r="L373" i="5"/>
  <c r="K373" i="5"/>
  <c r="J373" i="5"/>
  <c r="L372" i="5"/>
  <c r="K372" i="5"/>
  <c r="J372" i="5"/>
  <c r="L371" i="5"/>
  <c r="K371" i="5"/>
  <c r="J371" i="5"/>
  <c r="L370" i="5"/>
  <c r="K370" i="5"/>
  <c r="J370" i="5"/>
  <c r="L369" i="5"/>
  <c r="K369" i="5"/>
  <c r="J369" i="5"/>
  <c r="L368" i="5"/>
  <c r="K368" i="5"/>
  <c r="J368" i="5"/>
  <c r="L367" i="5"/>
  <c r="K367" i="5"/>
  <c r="J367" i="5"/>
  <c r="L366" i="5"/>
  <c r="K366" i="5"/>
  <c r="J366" i="5"/>
  <c r="L365" i="5"/>
  <c r="K365" i="5"/>
  <c r="J365" i="5"/>
  <c r="L364" i="5"/>
  <c r="K364" i="5"/>
  <c r="J364" i="5"/>
  <c r="L363" i="5"/>
  <c r="K363" i="5"/>
  <c r="J363" i="5"/>
  <c r="L362" i="5"/>
  <c r="K362" i="5"/>
  <c r="J362" i="5"/>
  <c r="L361" i="5"/>
  <c r="K361" i="5"/>
  <c r="J361" i="5"/>
  <c r="L360" i="5"/>
  <c r="K360" i="5"/>
  <c r="J360" i="5"/>
  <c r="L359" i="5"/>
  <c r="K359" i="5"/>
  <c r="J359" i="5"/>
  <c r="L358" i="5"/>
  <c r="K358" i="5"/>
  <c r="J358" i="5"/>
  <c r="L357" i="5"/>
  <c r="K357" i="5"/>
  <c r="J357" i="5"/>
  <c r="L356" i="5"/>
  <c r="K356" i="5"/>
  <c r="J356" i="5"/>
  <c r="L355" i="5"/>
  <c r="K355" i="5"/>
  <c r="J355" i="5"/>
  <c r="L354" i="5"/>
  <c r="K354" i="5"/>
  <c r="J354" i="5"/>
  <c r="L353" i="5"/>
  <c r="K353" i="5"/>
  <c r="J353" i="5"/>
  <c r="L352" i="5"/>
  <c r="K352" i="5"/>
  <c r="J352" i="5"/>
  <c r="L351" i="5"/>
  <c r="K351" i="5"/>
  <c r="J351" i="5"/>
  <c r="L350" i="5"/>
  <c r="K350" i="5"/>
  <c r="J350" i="5"/>
  <c r="L349" i="5"/>
  <c r="K349" i="5"/>
  <c r="J349" i="5"/>
  <c r="L348" i="5"/>
  <c r="K348" i="5"/>
  <c r="J348" i="5"/>
  <c r="L347" i="5"/>
  <c r="K347" i="5"/>
  <c r="J347" i="5"/>
  <c r="L346" i="5"/>
  <c r="K346" i="5"/>
  <c r="J346" i="5"/>
  <c r="L345" i="5"/>
  <c r="K345" i="5"/>
  <c r="J345" i="5"/>
  <c r="L344" i="5"/>
  <c r="K344" i="5"/>
  <c r="J344" i="5"/>
  <c r="L343" i="5"/>
  <c r="K343" i="5"/>
  <c r="J343" i="5"/>
  <c r="L342" i="5"/>
  <c r="K342" i="5"/>
  <c r="J342" i="5"/>
  <c r="L341" i="5"/>
  <c r="K341" i="5"/>
  <c r="J341" i="5"/>
  <c r="L340" i="5"/>
  <c r="K340" i="5"/>
  <c r="J340" i="5"/>
  <c r="L339" i="5"/>
  <c r="K339" i="5"/>
  <c r="J339" i="5"/>
  <c r="L338" i="5"/>
  <c r="K338" i="5"/>
  <c r="J338" i="5"/>
  <c r="L337" i="5"/>
  <c r="K337" i="5"/>
  <c r="J337" i="5"/>
  <c r="L336" i="5"/>
  <c r="K336" i="5"/>
  <c r="J336" i="5"/>
  <c r="L335" i="5"/>
  <c r="K335" i="5"/>
  <c r="J335" i="5"/>
  <c r="L334" i="5"/>
  <c r="K334" i="5"/>
  <c r="J334" i="5"/>
  <c r="L333" i="5"/>
  <c r="K333" i="5"/>
  <c r="J333" i="5"/>
  <c r="L332" i="5"/>
  <c r="K332" i="5"/>
  <c r="J332" i="5"/>
  <c r="L331" i="5"/>
  <c r="K331" i="5"/>
  <c r="J331" i="5"/>
  <c r="L330" i="5"/>
  <c r="K330" i="5"/>
  <c r="J330" i="5"/>
  <c r="L329" i="5"/>
  <c r="K329" i="5"/>
  <c r="J329" i="5"/>
  <c r="L328" i="5"/>
  <c r="K328" i="5"/>
  <c r="J328" i="5"/>
  <c r="L327" i="5"/>
  <c r="K327" i="5"/>
  <c r="J327" i="5"/>
  <c r="L326" i="5"/>
  <c r="K326" i="5"/>
  <c r="J326" i="5"/>
  <c r="L325" i="5"/>
  <c r="K325" i="5"/>
  <c r="J325" i="5"/>
  <c r="L324" i="5"/>
  <c r="K324" i="5"/>
  <c r="J324" i="5"/>
  <c r="L323" i="5"/>
  <c r="K323" i="5"/>
  <c r="J323" i="5"/>
  <c r="L322" i="5"/>
  <c r="K322" i="5"/>
  <c r="J322" i="5"/>
  <c r="L321" i="5"/>
  <c r="K321" i="5"/>
  <c r="J321" i="5"/>
  <c r="L320" i="5"/>
  <c r="K320" i="5"/>
  <c r="J320" i="5"/>
  <c r="L319" i="5"/>
  <c r="K319" i="5"/>
  <c r="J319" i="5"/>
  <c r="L318" i="5"/>
  <c r="K318" i="5"/>
  <c r="J318" i="5"/>
  <c r="L317" i="5"/>
  <c r="K317" i="5"/>
  <c r="J317" i="5"/>
  <c r="L316" i="5"/>
  <c r="K316" i="5"/>
  <c r="J316" i="5"/>
  <c r="L315" i="5"/>
  <c r="K315" i="5"/>
  <c r="J315" i="5"/>
  <c r="L314" i="5"/>
  <c r="K314" i="5"/>
  <c r="J314" i="5"/>
  <c r="L313" i="5"/>
  <c r="K313" i="5"/>
  <c r="J313" i="5"/>
  <c r="L312" i="5"/>
  <c r="K312" i="5"/>
  <c r="J312" i="5"/>
  <c r="L311" i="5"/>
  <c r="K311" i="5"/>
  <c r="J311" i="5"/>
  <c r="L310" i="5"/>
  <c r="K310" i="5"/>
  <c r="J310" i="5"/>
  <c r="L309" i="5"/>
  <c r="K309" i="5"/>
  <c r="J309" i="5"/>
  <c r="L308" i="5"/>
  <c r="K308" i="5"/>
  <c r="J308" i="5"/>
  <c r="L307" i="5"/>
  <c r="K307" i="5"/>
  <c r="J307" i="5"/>
  <c r="L306" i="5"/>
  <c r="K306" i="5"/>
  <c r="J306" i="5"/>
  <c r="L305" i="5"/>
  <c r="K305" i="5"/>
  <c r="J305" i="5"/>
  <c r="L304" i="5"/>
  <c r="K304" i="5"/>
  <c r="J304" i="5"/>
  <c r="L303" i="5"/>
  <c r="K303" i="5"/>
  <c r="J303" i="5"/>
  <c r="L302" i="5"/>
  <c r="K302" i="5"/>
  <c r="J302" i="5"/>
  <c r="L301" i="5"/>
  <c r="K301" i="5"/>
  <c r="J301" i="5"/>
  <c r="K300" i="5"/>
  <c r="J300" i="5"/>
  <c r="I300" i="5"/>
  <c r="G300" i="5"/>
  <c r="E300" i="5"/>
  <c r="C300" i="5"/>
  <c r="L300" i="5" s="1"/>
  <c r="A300" i="5"/>
  <c r="H300" i="5" s="1"/>
  <c r="K299" i="5"/>
  <c r="J299" i="5"/>
  <c r="A299" i="5"/>
  <c r="H299" i="5" s="1"/>
  <c r="K298" i="5"/>
  <c r="J298" i="5"/>
  <c r="I298" i="5"/>
  <c r="G298" i="5"/>
  <c r="E298" i="5"/>
  <c r="C298" i="5"/>
  <c r="L298" i="5" s="1"/>
  <c r="A298" i="5"/>
  <c r="H298" i="5" s="1"/>
  <c r="K297" i="5"/>
  <c r="J297" i="5"/>
  <c r="A297" i="5"/>
  <c r="H297" i="5" s="1"/>
  <c r="K296" i="5"/>
  <c r="J296" i="5"/>
  <c r="I296" i="5"/>
  <c r="G296" i="5"/>
  <c r="E296" i="5"/>
  <c r="C296" i="5"/>
  <c r="L296" i="5" s="1"/>
  <c r="A296" i="5"/>
  <c r="H296" i="5" s="1"/>
  <c r="K295" i="5"/>
  <c r="J295" i="5"/>
  <c r="A295" i="5"/>
  <c r="H295" i="5" s="1"/>
  <c r="K294" i="5"/>
  <c r="J294" i="5"/>
  <c r="I294" i="5"/>
  <c r="G294" i="5"/>
  <c r="E294" i="5"/>
  <c r="C294" i="5"/>
  <c r="L294" i="5" s="1"/>
  <c r="A294" i="5"/>
  <c r="H294" i="5" s="1"/>
  <c r="K293" i="5"/>
  <c r="J293" i="5"/>
  <c r="A293" i="5" s="1"/>
  <c r="K292" i="5"/>
  <c r="J292" i="5"/>
  <c r="A292" i="5"/>
  <c r="H292" i="5" s="1"/>
  <c r="K291" i="5"/>
  <c r="J291" i="5"/>
  <c r="I291" i="5"/>
  <c r="G291" i="5"/>
  <c r="E291" i="5"/>
  <c r="C291" i="5"/>
  <c r="L291" i="5" s="1"/>
  <c r="A291" i="5"/>
  <c r="H291" i="5" s="1"/>
  <c r="K290" i="5"/>
  <c r="J290" i="5"/>
  <c r="A290" i="5"/>
  <c r="H290" i="5" s="1"/>
  <c r="K289" i="5"/>
  <c r="J289" i="5"/>
  <c r="I289" i="5"/>
  <c r="G289" i="5"/>
  <c r="E289" i="5"/>
  <c r="C289" i="5"/>
  <c r="L289" i="5" s="1"/>
  <c r="A289" i="5"/>
  <c r="H289" i="5" s="1"/>
  <c r="K288" i="5"/>
  <c r="J288" i="5"/>
  <c r="A288" i="5"/>
  <c r="H288" i="5" s="1"/>
  <c r="K287" i="5"/>
  <c r="J287" i="5"/>
  <c r="I287" i="5"/>
  <c r="G287" i="5"/>
  <c r="E287" i="5"/>
  <c r="C287" i="5"/>
  <c r="L287" i="5" s="1"/>
  <c r="A287" i="5"/>
  <c r="H287" i="5" s="1"/>
  <c r="K286" i="5"/>
  <c r="J286" i="5"/>
  <c r="A286" i="5"/>
  <c r="H286" i="5" s="1"/>
  <c r="K285" i="5"/>
  <c r="J285" i="5"/>
  <c r="I285" i="5"/>
  <c r="G285" i="5"/>
  <c r="E285" i="5"/>
  <c r="C285" i="5"/>
  <c r="L285" i="5" s="1"/>
  <c r="A285" i="5"/>
  <c r="H285" i="5" s="1"/>
  <c r="K284" i="5"/>
  <c r="J284" i="5"/>
  <c r="A284" i="5"/>
  <c r="H284" i="5" s="1"/>
  <c r="K283" i="5"/>
  <c r="J283" i="5"/>
  <c r="I283" i="5"/>
  <c r="G283" i="5"/>
  <c r="E283" i="5"/>
  <c r="C283" i="5"/>
  <c r="L283" i="5" s="1"/>
  <c r="A283" i="5"/>
  <c r="H283" i="5" s="1"/>
  <c r="K282" i="5"/>
  <c r="J282" i="5"/>
  <c r="A282" i="5"/>
  <c r="H282" i="5" s="1"/>
  <c r="K281" i="5"/>
  <c r="J281" i="5"/>
  <c r="I281" i="5"/>
  <c r="G281" i="5"/>
  <c r="E281" i="5"/>
  <c r="C281" i="5"/>
  <c r="L281" i="5" s="1"/>
  <c r="A281" i="5"/>
  <c r="H281" i="5" s="1"/>
  <c r="K280" i="5"/>
  <c r="J280" i="5"/>
  <c r="A280" i="5"/>
  <c r="K279" i="5"/>
  <c r="J279" i="5"/>
  <c r="I279" i="5"/>
  <c r="G279" i="5"/>
  <c r="E279" i="5"/>
  <c r="C279" i="5"/>
  <c r="L279" i="5" s="1"/>
  <c r="A279" i="5"/>
  <c r="H279" i="5" s="1"/>
  <c r="K278" i="5"/>
  <c r="J278" i="5"/>
  <c r="A278" i="5"/>
  <c r="K277" i="5"/>
  <c r="J277" i="5"/>
  <c r="I277" i="5"/>
  <c r="G277" i="5"/>
  <c r="E277" i="5"/>
  <c r="C277" i="5"/>
  <c r="L277" i="5" s="1"/>
  <c r="A277" i="5"/>
  <c r="H277" i="5" s="1"/>
  <c r="K276" i="5"/>
  <c r="J276" i="5"/>
  <c r="A276" i="5"/>
  <c r="K275" i="5"/>
  <c r="J275" i="5"/>
  <c r="I275" i="5"/>
  <c r="G275" i="5"/>
  <c r="E275" i="5"/>
  <c r="C275" i="5"/>
  <c r="L275" i="5" s="1"/>
  <c r="A275" i="5"/>
  <c r="H275" i="5" s="1"/>
  <c r="K274" i="5"/>
  <c r="J274" i="5"/>
  <c r="A274" i="5"/>
  <c r="K273" i="5"/>
  <c r="J273" i="5"/>
  <c r="I273" i="5"/>
  <c r="G273" i="5"/>
  <c r="E273" i="5"/>
  <c r="C273" i="5"/>
  <c r="L273" i="5" s="1"/>
  <c r="A273" i="5"/>
  <c r="H273" i="5" s="1"/>
  <c r="K272" i="5"/>
  <c r="J272" i="5"/>
  <c r="H272" i="5"/>
  <c r="D272" i="5"/>
  <c r="A272" i="5"/>
  <c r="K271" i="5"/>
  <c r="J271" i="5"/>
  <c r="I271" i="5"/>
  <c r="G271" i="5"/>
  <c r="E271" i="5"/>
  <c r="C271" i="5"/>
  <c r="L271" i="5" s="1"/>
  <c r="A271" i="5"/>
  <c r="H271" i="5" s="1"/>
  <c r="K270" i="5"/>
  <c r="J270" i="5"/>
  <c r="H270" i="5"/>
  <c r="D270" i="5"/>
  <c r="A270" i="5"/>
  <c r="K269" i="5"/>
  <c r="J269" i="5"/>
  <c r="I269" i="5"/>
  <c r="G269" i="5"/>
  <c r="E269" i="5"/>
  <c r="C269" i="5"/>
  <c r="L269" i="5" s="1"/>
  <c r="A269" i="5"/>
  <c r="H269" i="5" s="1"/>
  <c r="K268" i="5"/>
  <c r="J268" i="5"/>
  <c r="H268" i="5"/>
  <c r="D268" i="5"/>
  <c r="A268" i="5"/>
  <c r="K267" i="5"/>
  <c r="J267" i="5"/>
  <c r="I267" i="5"/>
  <c r="G267" i="5"/>
  <c r="E267" i="5"/>
  <c r="C267" i="5"/>
  <c r="L267" i="5" s="1"/>
  <c r="A267" i="5"/>
  <c r="H267" i="5" s="1"/>
  <c r="K266" i="5"/>
  <c r="J266" i="5"/>
  <c r="H266" i="5"/>
  <c r="D266" i="5"/>
  <c r="A266" i="5"/>
  <c r="K265" i="5"/>
  <c r="J265" i="5"/>
  <c r="I265" i="5"/>
  <c r="G265" i="5"/>
  <c r="E265" i="5"/>
  <c r="C265" i="5"/>
  <c r="L265" i="5" s="1"/>
  <c r="A265" i="5"/>
  <c r="H265" i="5" s="1"/>
  <c r="K264" i="5"/>
  <c r="J264" i="5"/>
  <c r="H264" i="5"/>
  <c r="D264" i="5"/>
  <c r="A264" i="5"/>
  <c r="K263" i="5"/>
  <c r="J263" i="5"/>
  <c r="I263" i="5"/>
  <c r="G263" i="5"/>
  <c r="E263" i="5"/>
  <c r="C263" i="5"/>
  <c r="L263" i="5" s="1"/>
  <c r="A263" i="5"/>
  <c r="H263" i="5" s="1"/>
  <c r="K262" i="5"/>
  <c r="J262" i="5"/>
  <c r="H262" i="5"/>
  <c r="D262" i="5"/>
  <c r="A262" i="5"/>
  <c r="K261" i="5"/>
  <c r="J261" i="5"/>
  <c r="I261" i="5"/>
  <c r="G261" i="5"/>
  <c r="E261" i="5"/>
  <c r="C261" i="5"/>
  <c r="L261" i="5" s="1"/>
  <c r="A261" i="5"/>
  <c r="H261" i="5" s="1"/>
  <c r="K260" i="5"/>
  <c r="J260" i="5"/>
  <c r="H260" i="5"/>
  <c r="D260" i="5"/>
  <c r="A260" i="5"/>
  <c r="K259" i="5"/>
  <c r="J259" i="5"/>
  <c r="I259" i="5"/>
  <c r="G259" i="5"/>
  <c r="E259" i="5"/>
  <c r="C259" i="5"/>
  <c r="L259" i="5" s="1"/>
  <c r="A259" i="5"/>
  <c r="H259" i="5" s="1"/>
  <c r="K258" i="5"/>
  <c r="J258" i="5"/>
  <c r="H258" i="5"/>
  <c r="D258" i="5"/>
  <c r="A258" i="5"/>
  <c r="K257" i="5"/>
  <c r="J257" i="5"/>
  <c r="I257" i="5"/>
  <c r="G257" i="5"/>
  <c r="E257" i="5"/>
  <c r="C257" i="5"/>
  <c r="L257" i="5" s="1"/>
  <c r="A257" i="5"/>
  <c r="H257" i="5" s="1"/>
  <c r="K256" i="5"/>
  <c r="J256" i="5"/>
  <c r="H256" i="5"/>
  <c r="D256" i="5"/>
  <c r="A256" i="5"/>
  <c r="K255" i="5"/>
  <c r="J255" i="5"/>
  <c r="I255" i="5"/>
  <c r="G255" i="5"/>
  <c r="E255" i="5"/>
  <c r="C255" i="5"/>
  <c r="L255" i="5" s="1"/>
  <c r="A255" i="5"/>
  <c r="H255" i="5" s="1"/>
  <c r="K254" i="5"/>
  <c r="J254" i="5"/>
  <c r="H254" i="5"/>
  <c r="D254" i="5"/>
  <c r="A254" i="5"/>
  <c r="K253" i="5"/>
  <c r="J253" i="5"/>
  <c r="I253" i="5"/>
  <c r="G253" i="5"/>
  <c r="E253" i="5"/>
  <c r="C253" i="5"/>
  <c r="L253" i="5" s="1"/>
  <c r="A253" i="5"/>
  <c r="H253" i="5" s="1"/>
  <c r="K252" i="5"/>
  <c r="J252" i="5"/>
  <c r="H252" i="5"/>
  <c r="D252" i="5"/>
  <c r="A252" i="5"/>
  <c r="K251" i="5"/>
  <c r="J251" i="5"/>
  <c r="I251" i="5"/>
  <c r="G251" i="5"/>
  <c r="E251" i="5"/>
  <c r="C251" i="5"/>
  <c r="L251" i="5" s="1"/>
  <c r="A251" i="5"/>
  <c r="H251" i="5" s="1"/>
  <c r="K250" i="5"/>
  <c r="J250" i="5"/>
  <c r="H250" i="5"/>
  <c r="D250" i="5"/>
  <c r="A250" i="5"/>
  <c r="K249" i="5"/>
  <c r="J249" i="5"/>
  <c r="I249" i="5"/>
  <c r="G249" i="5"/>
  <c r="E249" i="5"/>
  <c r="C249" i="5"/>
  <c r="L249" i="5" s="1"/>
  <c r="A249" i="5"/>
  <c r="H249" i="5" s="1"/>
  <c r="K248" i="5"/>
  <c r="J248" i="5"/>
  <c r="H248" i="5"/>
  <c r="D248" i="5"/>
  <c r="A248" i="5"/>
  <c r="K247" i="5"/>
  <c r="J247" i="5"/>
  <c r="I247" i="5"/>
  <c r="G247" i="5"/>
  <c r="E247" i="5"/>
  <c r="C247" i="5"/>
  <c r="L247" i="5" s="1"/>
  <c r="A247" i="5"/>
  <c r="H247" i="5" s="1"/>
  <c r="K246" i="5"/>
  <c r="J246" i="5"/>
  <c r="H246" i="5"/>
  <c r="D246" i="5"/>
  <c r="A246" i="5"/>
  <c r="K245" i="5"/>
  <c r="J245" i="5"/>
  <c r="I245" i="5"/>
  <c r="G245" i="5"/>
  <c r="E245" i="5"/>
  <c r="C245" i="5"/>
  <c r="L245" i="5" s="1"/>
  <c r="A245" i="5"/>
  <c r="H245" i="5" s="1"/>
  <c r="K244" i="5"/>
  <c r="J244" i="5"/>
  <c r="H244" i="5"/>
  <c r="D244" i="5"/>
  <c r="A244" i="5"/>
  <c r="K243" i="5"/>
  <c r="J243" i="5"/>
  <c r="I243" i="5"/>
  <c r="G243" i="5"/>
  <c r="E243" i="5"/>
  <c r="C243" i="5"/>
  <c r="L243" i="5" s="1"/>
  <c r="A243" i="5"/>
  <c r="H243" i="5" s="1"/>
  <c r="K242" i="5"/>
  <c r="J242" i="5"/>
  <c r="H242" i="5"/>
  <c r="D242" i="5"/>
  <c r="A242" i="5"/>
  <c r="K241" i="5"/>
  <c r="J241" i="5"/>
  <c r="I241" i="5"/>
  <c r="G241" i="5"/>
  <c r="E241" i="5"/>
  <c r="C241" i="5"/>
  <c r="L241" i="5" s="1"/>
  <c r="A241" i="5"/>
  <c r="H241" i="5" s="1"/>
  <c r="K240" i="5"/>
  <c r="J240" i="5"/>
  <c r="H240" i="5"/>
  <c r="D240" i="5"/>
  <c r="A240" i="5"/>
  <c r="K239" i="5"/>
  <c r="J239" i="5"/>
  <c r="I239" i="5"/>
  <c r="G239" i="5"/>
  <c r="E239" i="5"/>
  <c r="C239" i="5"/>
  <c r="L239" i="5" s="1"/>
  <c r="A239" i="5"/>
  <c r="H239" i="5" s="1"/>
  <c r="K238" i="5"/>
  <c r="J238" i="5"/>
  <c r="H238" i="5"/>
  <c r="D238" i="5"/>
  <c r="A238" i="5"/>
  <c r="K237" i="5"/>
  <c r="J237" i="5"/>
  <c r="I237" i="5"/>
  <c r="G237" i="5"/>
  <c r="E237" i="5"/>
  <c r="C237" i="5"/>
  <c r="L237" i="5" s="1"/>
  <c r="A237" i="5"/>
  <c r="H237" i="5" s="1"/>
  <c r="K236" i="5"/>
  <c r="J236" i="5"/>
  <c r="H236" i="5"/>
  <c r="D236" i="5"/>
  <c r="A236" i="5"/>
  <c r="K235" i="5"/>
  <c r="J235" i="5"/>
  <c r="I235" i="5"/>
  <c r="G235" i="5"/>
  <c r="E235" i="5"/>
  <c r="C235" i="5"/>
  <c r="L235" i="5" s="1"/>
  <c r="A235" i="5"/>
  <c r="H235" i="5" s="1"/>
  <c r="K234" i="5"/>
  <c r="J234" i="5"/>
  <c r="H234" i="5"/>
  <c r="D234" i="5"/>
  <c r="A234" i="5"/>
  <c r="K233" i="5"/>
  <c r="J233" i="5"/>
  <c r="I233" i="5"/>
  <c r="G233" i="5"/>
  <c r="E233" i="5"/>
  <c r="C233" i="5"/>
  <c r="L233" i="5" s="1"/>
  <c r="A233" i="5"/>
  <c r="H233" i="5" s="1"/>
  <c r="K232" i="5"/>
  <c r="J232" i="5"/>
  <c r="H232" i="5"/>
  <c r="D232" i="5"/>
  <c r="A232" i="5"/>
  <c r="K231" i="5"/>
  <c r="J231" i="5"/>
  <c r="I231" i="5"/>
  <c r="G231" i="5"/>
  <c r="E231" i="5"/>
  <c r="C231" i="5"/>
  <c r="L231" i="5" s="1"/>
  <c r="A231" i="5"/>
  <c r="H231" i="5" s="1"/>
  <c r="K230" i="5"/>
  <c r="J230" i="5"/>
  <c r="H230" i="5"/>
  <c r="D230" i="5"/>
  <c r="A230" i="5"/>
  <c r="K229" i="5"/>
  <c r="J229" i="5"/>
  <c r="I229" i="5"/>
  <c r="G229" i="5"/>
  <c r="E229" i="5"/>
  <c r="C229" i="5"/>
  <c r="L229" i="5" s="1"/>
  <c r="A229" i="5"/>
  <c r="H229" i="5" s="1"/>
  <c r="K228" i="5"/>
  <c r="J228" i="5"/>
  <c r="H228" i="5"/>
  <c r="D228" i="5"/>
  <c r="A228" i="5"/>
  <c r="K227" i="5"/>
  <c r="J227" i="5"/>
  <c r="I227" i="5"/>
  <c r="G227" i="5"/>
  <c r="E227" i="5"/>
  <c r="C227" i="5"/>
  <c r="L227" i="5" s="1"/>
  <c r="A227" i="5"/>
  <c r="H227" i="5" s="1"/>
  <c r="K226" i="5"/>
  <c r="J226" i="5"/>
  <c r="H226" i="5"/>
  <c r="D226" i="5"/>
  <c r="A226" i="5"/>
  <c r="K225" i="5"/>
  <c r="J225" i="5"/>
  <c r="I225" i="5"/>
  <c r="G225" i="5"/>
  <c r="E225" i="5"/>
  <c r="C225" i="5"/>
  <c r="L225" i="5" s="1"/>
  <c r="A225" i="5"/>
  <c r="H225" i="5" s="1"/>
  <c r="K224" i="5"/>
  <c r="J224" i="5"/>
  <c r="H224" i="5"/>
  <c r="D224" i="5"/>
  <c r="A224" i="5"/>
  <c r="K223" i="5"/>
  <c r="J223" i="5"/>
  <c r="I223" i="5"/>
  <c r="G223" i="5"/>
  <c r="E223" i="5"/>
  <c r="C223" i="5"/>
  <c r="L223" i="5" s="1"/>
  <c r="A223" i="5"/>
  <c r="H223" i="5" s="1"/>
  <c r="K222" i="5"/>
  <c r="J222" i="5"/>
  <c r="H222" i="5"/>
  <c r="D222" i="5"/>
  <c r="A222" i="5"/>
  <c r="K221" i="5"/>
  <c r="J221" i="5"/>
  <c r="I221" i="5"/>
  <c r="G221" i="5"/>
  <c r="E221" i="5"/>
  <c r="C221" i="5"/>
  <c r="L221" i="5" s="1"/>
  <c r="A221" i="5"/>
  <c r="H221" i="5" s="1"/>
  <c r="K220" i="5"/>
  <c r="J220" i="5"/>
  <c r="H220" i="5"/>
  <c r="D220" i="5"/>
  <c r="A220" i="5"/>
  <c r="K219" i="5"/>
  <c r="J219" i="5"/>
  <c r="I219" i="5"/>
  <c r="G219" i="5"/>
  <c r="E219" i="5"/>
  <c r="C219" i="5"/>
  <c r="L219" i="5" s="1"/>
  <c r="A219" i="5"/>
  <c r="H219" i="5" s="1"/>
  <c r="K218" i="5"/>
  <c r="J218" i="5"/>
  <c r="H218" i="5"/>
  <c r="D218" i="5"/>
  <c r="A218" i="5"/>
  <c r="K217" i="5"/>
  <c r="J217" i="5"/>
  <c r="I217" i="5"/>
  <c r="G217" i="5"/>
  <c r="E217" i="5"/>
  <c r="C217" i="5"/>
  <c r="L217" i="5" s="1"/>
  <c r="A217" i="5"/>
  <c r="H217" i="5" s="1"/>
  <c r="K216" i="5"/>
  <c r="J216" i="5"/>
  <c r="H216" i="5"/>
  <c r="D216" i="5"/>
  <c r="A216" i="5"/>
  <c r="K215" i="5"/>
  <c r="J215" i="5"/>
  <c r="I215" i="5"/>
  <c r="G215" i="5"/>
  <c r="E215" i="5"/>
  <c r="C215" i="5"/>
  <c r="L215" i="5" s="1"/>
  <c r="A215" i="5"/>
  <c r="H215" i="5" s="1"/>
  <c r="K214" i="5"/>
  <c r="J214" i="5"/>
  <c r="H214" i="5"/>
  <c r="D214" i="5"/>
  <c r="A214" i="5"/>
  <c r="K213" i="5"/>
  <c r="J213" i="5"/>
  <c r="I213" i="5"/>
  <c r="G213" i="5"/>
  <c r="E213" i="5"/>
  <c r="C213" i="5"/>
  <c r="L213" i="5" s="1"/>
  <c r="A213" i="5"/>
  <c r="H213" i="5" s="1"/>
  <c r="K212" i="5"/>
  <c r="J212" i="5"/>
  <c r="H212" i="5"/>
  <c r="D212" i="5"/>
  <c r="A212" i="5"/>
  <c r="K211" i="5"/>
  <c r="J211" i="5"/>
  <c r="I211" i="5"/>
  <c r="G211" i="5"/>
  <c r="E211" i="5"/>
  <c r="C211" i="5"/>
  <c r="L211" i="5" s="1"/>
  <c r="A211" i="5"/>
  <c r="H211" i="5" s="1"/>
  <c r="K210" i="5"/>
  <c r="J210" i="5"/>
  <c r="H210" i="5"/>
  <c r="D210" i="5"/>
  <c r="A210" i="5"/>
  <c r="K209" i="5"/>
  <c r="J209" i="5"/>
  <c r="I209" i="5"/>
  <c r="G209" i="5"/>
  <c r="E209" i="5"/>
  <c r="C209" i="5"/>
  <c r="L209" i="5" s="1"/>
  <c r="A209" i="5"/>
  <c r="H209" i="5" s="1"/>
  <c r="K208" i="5"/>
  <c r="J208" i="5"/>
  <c r="H208" i="5"/>
  <c r="D208" i="5"/>
  <c r="A208" i="5"/>
  <c r="K207" i="5"/>
  <c r="J207" i="5"/>
  <c r="I207" i="5"/>
  <c r="G207" i="5"/>
  <c r="E207" i="5"/>
  <c r="C207" i="5"/>
  <c r="L207" i="5" s="1"/>
  <c r="A207" i="5"/>
  <c r="H207" i="5" s="1"/>
  <c r="K206" i="5"/>
  <c r="J206" i="5"/>
  <c r="H206" i="5"/>
  <c r="D206" i="5"/>
  <c r="A206" i="5"/>
  <c r="K205" i="5"/>
  <c r="J205" i="5"/>
  <c r="I205" i="5"/>
  <c r="G205" i="5"/>
  <c r="E205" i="5"/>
  <c r="C205" i="5"/>
  <c r="L205" i="5" s="1"/>
  <c r="A205" i="5"/>
  <c r="H205" i="5" s="1"/>
  <c r="K204" i="5"/>
  <c r="J204" i="5"/>
  <c r="H204" i="5"/>
  <c r="D204" i="5"/>
  <c r="A204" i="5"/>
  <c r="K203" i="5"/>
  <c r="J203" i="5"/>
  <c r="I203" i="5"/>
  <c r="G203" i="5"/>
  <c r="E203" i="5"/>
  <c r="C203" i="5"/>
  <c r="L203" i="5" s="1"/>
  <c r="A203" i="5"/>
  <c r="H203" i="5" s="1"/>
  <c r="K202" i="5"/>
  <c r="J202" i="5"/>
  <c r="H202" i="5"/>
  <c r="D202" i="5"/>
  <c r="A202" i="5"/>
  <c r="K201" i="5"/>
  <c r="J201" i="5"/>
  <c r="I201" i="5"/>
  <c r="G201" i="5"/>
  <c r="E201" i="5"/>
  <c r="C201" i="5"/>
  <c r="L201" i="5" s="1"/>
  <c r="A201" i="5"/>
  <c r="H201" i="5" s="1"/>
  <c r="K200" i="5"/>
  <c r="J200" i="5"/>
  <c r="H200" i="5"/>
  <c r="D200" i="5"/>
  <c r="A200" i="5"/>
  <c r="K199" i="5"/>
  <c r="J199" i="5"/>
  <c r="I199" i="5"/>
  <c r="G199" i="5"/>
  <c r="E199" i="5"/>
  <c r="C199" i="5"/>
  <c r="L199" i="5" s="1"/>
  <c r="A199" i="5"/>
  <c r="H199" i="5" s="1"/>
  <c r="K198" i="5"/>
  <c r="J198" i="5"/>
  <c r="H198" i="5"/>
  <c r="D198" i="5"/>
  <c r="A198" i="5"/>
  <c r="K197" i="5"/>
  <c r="J197" i="5"/>
  <c r="I197" i="5"/>
  <c r="G197" i="5"/>
  <c r="E197" i="5"/>
  <c r="C197" i="5"/>
  <c r="L197" i="5" s="1"/>
  <c r="A197" i="5"/>
  <c r="H197" i="5" s="1"/>
  <c r="K196" i="5"/>
  <c r="J196" i="5"/>
  <c r="H196" i="5"/>
  <c r="D196" i="5"/>
  <c r="A196" i="5"/>
  <c r="K195" i="5"/>
  <c r="J195" i="5"/>
  <c r="I195" i="5"/>
  <c r="G195" i="5"/>
  <c r="E195" i="5"/>
  <c r="C195" i="5"/>
  <c r="L195" i="5" s="1"/>
  <c r="A195" i="5"/>
  <c r="H195" i="5" s="1"/>
  <c r="K194" i="5"/>
  <c r="J194" i="5"/>
  <c r="H194" i="5"/>
  <c r="D194" i="5"/>
  <c r="A194" i="5"/>
  <c r="K193" i="5"/>
  <c r="J193" i="5"/>
  <c r="I193" i="5"/>
  <c r="G193" i="5"/>
  <c r="E193" i="5"/>
  <c r="C193" i="5"/>
  <c r="L193" i="5" s="1"/>
  <c r="A193" i="5"/>
  <c r="H193" i="5" s="1"/>
  <c r="K192" i="5"/>
  <c r="J192" i="5"/>
  <c r="H192" i="5"/>
  <c r="D192" i="5"/>
  <c r="A192" i="5"/>
  <c r="K191" i="5"/>
  <c r="J191" i="5"/>
  <c r="I191" i="5"/>
  <c r="G191" i="5"/>
  <c r="E191" i="5"/>
  <c r="C191" i="5"/>
  <c r="L191" i="5" s="1"/>
  <c r="A191" i="5"/>
  <c r="H191" i="5" s="1"/>
  <c r="K190" i="5"/>
  <c r="J190" i="5"/>
  <c r="H190" i="5"/>
  <c r="D190" i="5"/>
  <c r="A190" i="5"/>
  <c r="K189" i="5"/>
  <c r="J189" i="5"/>
  <c r="I189" i="5"/>
  <c r="G189" i="5"/>
  <c r="E189" i="5"/>
  <c r="C189" i="5"/>
  <c r="L189" i="5" s="1"/>
  <c r="A189" i="5"/>
  <c r="H189" i="5" s="1"/>
  <c r="K188" i="5"/>
  <c r="J188" i="5"/>
  <c r="H188" i="5"/>
  <c r="D188" i="5"/>
  <c r="A188" i="5"/>
  <c r="K187" i="5"/>
  <c r="J187" i="5"/>
  <c r="I187" i="5"/>
  <c r="G187" i="5"/>
  <c r="E187" i="5"/>
  <c r="C187" i="5"/>
  <c r="L187" i="5" s="1"/>
  <c r="A187" i="5"/>
  <c r="H187" i="5" s="1"/>
  <c r="K186" i="5"/>
  <c r="J186" i="5"/>
  <c r="H186" i="5"/>
  <c r="D186" i="5"/>
  <c r="A186" i="5"/>
  <c r="K185" i="5"/>
  <c r="J185" i="5"/>
  <c r="I185" i="5"/>
  <c r="G185" i="5"/>
  <c r="E185" i="5"/>
  <c r="C185" i="5"/>
  <c r="L185" i="5" s="1"/>
  <c r="A185" i="5"/>
  <c r="H185" i="5" s="1"/>
  <c r="K184" i="5"/>
  <c r="J184" i="5"/>
  <c r="H184" i="5"/>
  <c r="D184" i="5"/>
  <c r="A184" i="5"/>
  <c r="K183" i="5"/>
  <c r="J183" i="5"/>
  <c r="I183" i="5"/>
  <c r="G183" i="5"/>
  <c r="E183" i="5"/>
  <c r="C183" i="5"/>
  <c r="L183" i="5" s="1"/>
  <c r="A183" i="5"/>
  <c r="H183" i="5" s="1"/>
  <c r="K182" i="5"/>
  <c r="J182" i="5"/>
  <c r="H182" i="5"/>
  <c r="D182" i="5"/>
  <c r="A182" i="5"/>
  <c r="K181" i="5"/>
  <c r="J181" i="5"/>
  <c r="I181" i="5"/>
  <c r="G181" i="5"/>
  <c r="E181" i="5"/>
  <c r="C181" i="5"/>
  <c r="L181" i="5" s="1"/>
  <c r="A181" i="5"/>
  <c r="H181" i="5" s="1"/>
  <c r="K180" i="5"/>
  <c r="J180" i="5"/>
  <c r="H180" i="5"/>
  <c r="D180" i="5"/>
  <c r="A180" i="5"/>
  <c r="K179" i="5"/>
  <c r="J179" i="5"/>
  <c r="I179" i="5"/>
  <c r="G179" i="5"/>
  <c r="E179" i="5"/>
  <c r="C179" i="5"/>
  <c r="L179" i="5" s="1"/>
  <c r="A179" i="5"/>
  <c r="H179" i="5" s="1"/>
  <c r="K178" i="5"/>
  <c r="J178" i="5"/>
  <c r="H178" i="5"/>
  <c r="D178" i="5"/>
  <c r="A178" i="5"/>
  <c r="K177" i="5"/>
  <c r="J177" i="5"/>
  <c r="I177" i="5"/>
  <c r="G177" i="5"/>
  <c r="E177" i="5"/>
  <c r="C177" i="5"/>
  <c r="L177" i="5" s="1"/>
  <c r="A177" i="5"/>
  <c r="H177" i="5" s="1"/>
  <c r="K176" i="5"/>
  <c r="J176" i="5"/>
  <c r="H176" i="5"/>
  <c r="D176" i="5"/>
  <c r="A176" i="5"/>
  <c r="K175" i="5"/>
  <c r="J175" i="5"/>
  <c r="I175" i="5"/>
  <c r="G175" i="5"/>
  <c r="E175" i="5"/>
  <c r="C175" i="5"/>
  <c r="L175" i="5" s="1"/>
  <c r="A175" i="5"/>
  <c r="H175" i="5" s="1"/>
  <c r="K174" i="5"/>
  <c r="J174" i="5"/>
  <c r="H174" i="5"/>
  <c r="D174" i="5"/>
  <c r="A174" i="5"/>
  <c r="K173" i="5"/>
  <c r="J173" i="5"/>
  <c r="I173" i="5"/>
  <c r="G173" i="5"/>
  <c r="E173" i="5"/>
  <c r="C173" i="5"/>
  <c r="L173" i="5" s="1"/>
  <c r="A173" i="5"/>
  <c r="H173" i="5" s="1"/>
  <c r="K172" i="5"/>
  <c r="J172" i="5"/>
  <c r="H172" i="5"/>
  <c r="D172" i="5"/>
  <c r="A172" i="5"/>
  <c r="K171" i="5"/>
  <c r="J171" i="5"/>
  <c r="I171" i="5"/>
  <c r="G171" i="5"/>
  <c r="E171" i="5"/>
  <c r="C171" i="5"/>
  <c r="L171" i="5" s="1"/>
  <c r="A171" i="5"/>
  <c r="H171" i="5" s="1"/>
  <c r="K170" i="5"/>
  <c r="J170" i="5"/>
  <c r="H170" i="5"/>
  <c r="D170" i="5"/>
  <c r="A170" i="5"/>
  <c r="K169" i="5"/>
  <c r="J169" i="5"/>
  <c r="I169" i="5"/>
  <c r="G169" i="5"/>
  <c r="E169" i="5"/>
  <c r="C169" i="5"/>
  <c r="L169" i="5" s="1"/>
  <c r="A169" i="5"/>
  <c r="H169" i="5" s="1"/>
  <c r="K168" i="5"/>
  <c r="J168" i="5"/>
  <c r="H168" i="5"/>
  <c r="D168" i="5"/>
  <c r="A168" i="5"/>
  <c r="K167" i="5"/>
  <c r="J167" i="5"/>
  <c r="I167" i="5"/>
  <c r="G167" i="5"/>
  <c r="E167" i="5"/>
  <c r="C167" i="5"/>
  <c r="L167" i="5" s="1"/>
  <c r="A167" i="5"/>
  <c r="H167" i="5" s="1"/>
  <c r="K166" i="5"/>
  <c r="J166" i="5"/>
  <c r="H166" i="5"/>
  <c r="D166" i="5"/>
  <c r="A166" i="5"/>
  <c r="K165" i="5"/>
  <c r="J165" i="5"/>
  <c r="I165" i="5"/>
  <c r="G165" i="5"/>
  <c r="E165" i="5"/>
  <c r="C165" i="5"/>
  <c r="L165" i="5" s="1"/>
  <c r="A165" i="5"/>
  <c r="H165" i="5" s="1"/>
  <c r="K164" i="5"/>
  <c r="J164" i="5"/>
  <c r="H164" i="5"/>
  <c r="D164" i="5"/>
  <c r="A164" i="5"/>
  <c r="K163" i="5"/>
  <c r="J163" i="5"/>
  <c r="I163" i="5"/>
  <c r="G163" i="5"/>
  <c r="E163" i="5"/>
  <c r="C163" i="5"/>
  <c r="L163" i="5" s="1"/>
  <c r="A163" i="5"/>
  <c r="H163" i="5" s="1"/>
  <c r="K162" i="5"/>
  <c r="J162" i="5"/>
  <c r="H162" i="5"/>
  <c r="D162" i="5"/>
  <c r="A162" i="5"/>
  <c r="K161" i="5"/>
  <c r="J161" i="5"/>
  <c r="I161" i="5"/>
  <c r="G161" i="5"/>
  <c r="E161" i="5"/>
  <c r="C161" i="5"/>
  <c r="L161" i="5" s="1"/>
  <c r="A161" i="5"/>
  <c r="H161" i="5" s="1"/>
  <c r="K160" i="5"/>
  <c r="J160" i="5"/>
  <c r="H160" i="5"/>
  <c r="D160" i="5"/>
  <c r="A160" i="5"/>
  <c r="K159" i="5"/>
  <c r="J159" i="5"/>
  <c r="I159" i="5"/>
  <c r="G159" i="5"/>
  <c r="E159" i="5"/>
  <c r="C159" i="5"/>
  <c r="L159" i="5" s="1"/>
  <c r="A159" i="5"/>
  <c r="H159" i="5" s="1"/>
  <c r="K158" i="5"/>
  <c r="J158" i="5"/>
  <c r="H158" i="5"/>
  <c r="D158" i="5"/>
  <c r="A158" i="5"/>
  <c r="K157" i="5"/>
  <c r="J157" i="5"/>
  <c r="I157" i="5"/>
  <c r="G157" i="5"/>
  <c r="E157" i="5"/>
  <c r="C157" i="5"/>
  <c r="L157" i="5" s="1"/>
  <c r="A157" i="5"/>
  <c r="H157" i="5" s="1"/>
  <c r="K156" i="5"/>
  <c r="J156" i="5"/>
  <c r="H156" i="5"/>
  <c r="D156" i="5"/>
  <c r="A156" i="5"/>
  <c r="K155" i="5"/>
  <c r="J155" i="5"/>
  <c r="I155" i="5"/>
  <c r="G155" i="5"/>
  <c r="E155" i="5"/>
  <c r="C155" i="5"/>
  <c r="L155" i="5" s="1"/>
  <c r="A155" i="5"/>
  <c r="H155" i="5" s="1"/>
  <c r="K154" i="5"/>
  <c r="J154" i="5"/>
  <c r="H154" i="5"/>
  <c r="D154" i="5"/>
  <c r="A154" i="5"/>
  <c r="K153" i="5"/>
  <c r="J153" i="5"/>
  <c r="I153" i="5"/>
  <c r="G153" i="5"/>
  <c r="E153" i="5"/>
  <c r="C153" i="5"/>
  <c r="L153" i="5" s="1"/>
  <c r="A153" i="5"/>
  <c r="H153" i="5" s="1"/>
  <c r="K152" i="5"/>
  <c r="J152" i="5"/>
  <c r="H152" i="5"/>
  <c r="D152" i="5"/>
  <c r="A152" i="5"/>
  <c r="K151" i="5"/>
  <c r="J151" i="5"/>
  <c r="I151" i="5"/>
  <c r="G151" i="5"/>
  <c r="E151" i="5"/>
  <c r="C151" i="5"/>
  <c r="L151" i="5" s="1"/>
  <c r="A151" i="5"/>
  <c r="H151" i="5" s="1"/>
  <c r="K150" i="5"/>
  <c r="J150" i="5"/>
  <c r="H150" i="5"/>
  <c r="D150" i="5"/>
  <c r="A150" i="5"/>
  <c r="K149" i="5"/>
  <c r="J149" i="5"/>
  <c r="I149" i="5"/>
  <c r="G149" i="5"/>
  <c r="E149" i="5"/>
  <c r="C149" i="5"/>
  <c r="L149" i="5" s="1"/>
  <c r="A149" i="5"/>
  <c r="H149" i="5" s="1"/>
  <c r="K148" i="5"/>
  <c r="J148" i="5"/>
  <c r="H148" i="5"/>
  <c r="D148" i="5"/>
  <c r="A148" i="5"/>
  <c r="K147" i="5"/>
  <c r="J147" i="5"/>
  <c r="I147" i="5"/>
  <c r="G147" i="5"/>
  <c r="E147" i="5"/>
  <c r="C147" i="5"/>
  <c r="L147" i="5" s="1"/>
  <c r="A147" i="5"/>
  <c r="H147" i="5" s="1"/>
  <c r="K146" i="5"/>
  <c r="J146" i="5"/>
  <c r="H146" i="5"/>
  <c r="D146" i="5"/>
  <c r="A146" i="5"/>
  <c r="K145" i="5"/>
  <c r="J145" i="5"/>
  <c r="I145" i="5"/>
  <c r="G145" i="5"/>
  <c r="E145" i="5"/>
  <c r="C145" i="5"/>
  <c r="L145" i="5" s="1"/>
  <c r="A145" i="5"/>
  <c r="H145" i="5" s="1"/>
  <c r="K144" i="5"/>
  <c r="J144" i="5"/>
  <c r="H144" i="5"/>
  <c r="D144" i="5"/>
  <c r="A144" i="5"/>
  <c r="K143" i="5"/>
  <c r="J143" i="5"/>
  <c r="I143" i="5"/>
  <c r="G143" i="5"/>
  <c r="E143" i="5"/>
  <c r="C143" i="5"/>
  <c r="L143" i="5" s="1"/>
  <c r="A143" i="5"/>
  <c r="H143" i="5" s="1"/>
  <c r="K142" i="5"/>
  <c r="J142" i="5"/>
  <c r="H142" i="5"/>
  <c r="D142" i="5"/>
  <c r="A142" i="5"/>
  <c r="K141" i="5"/>
  <c r="J141" i="5"/>
  <c r="I141" i="5"/>
  <c r="G141" i="5"/>
  <c r="E141" i="5"/>
  <c r="C141" i="5"/>
  <c r="L141" i="5" s="1"/>
  <c r="A141" i="5"/>
  <c r="H141" i="5" s="1"/>
  <c r="K140" i="5"/>
  <c r="J140" i="5"/>
  <c r="H140" i="5"/>
  <c r="D140" i="5"/>
  <c r="A140" i="5"/>
  <c r="K139" i="5"/>
  <c r="J139" i="5"/>
  <c r="I139" i="5"/>
  <c r="G139" i="5"/>
  <c r="E139" i="5"/>
  <c r="C139" i="5"/>
  <c r="L139" i="5" s="1"/>
  <c r="A139" i="5"/>
  <c r="H139" i="5" s="1"/>
  <c r="K138" i="5"/>
  <c r="J138" i="5"/>
  <c r="H138" i="5"/>
  <c r="D138" i="5"/>
  <c r="A138" i="5"/>
  <c r="K137" i="5"/>
  <c r="J137" i="5"/>
  <c r="I137" i="5"/>
  <c r="G137" i="5"/>
  <c r="E137" i="5"/>
  <c r="C137" i="5"/>
  <c r="L137" i="5" s="1"/>
  <c r="A137" i="5"/>
  <c r="H137" i="5" s="1"/>
  <c r="K136" i="5"/>
  <c r="J136" i="5"/>
  <c r="H136" i="5"/>
  <c r="D136" i="5"/>
  <c r="A136" i="5"/>
  <c r="K135" i="5"/>
  <c r="J135" i="5"/>
  <c r="I135" i="5"/>
  <c r="G135" i="5"/>
  <c r="E135" i="5"/>
  <c r="C135" i="5"/>
  <c r="L135" i="5" s="1"/>
  <c r="A135" i="5"/>
  <c r="H135" i="5" s="1"/>
  <c r="K134" i="5"/>
  <c r="J134" i="5"/>
  <c r="H134" i="5"/>
  <c r="D134" i="5"/>
  <c r="A134" i="5"/>
  <c r="K133" i="5"/>
  <c r="J133" i="5"/>
  <c r="I133" i="5"/>
  <c r="G133" i="5"/>
  <c r="E133" i="5"/>
  <c r="C133" i="5"/>
  <c r="L133" i="5" s="1"/>
  <c r="A133" i="5"/>
  <c r="H133" i="5" s="1"/>
  <c r="K132" i="5"/>
  <c r="J132" i="5"/>
  <c r="H132" i="5"/>
  <c r="D132" i="5"/>
  <c r="A132" i="5"/>
  <c r="K131" i="5"/>
  <c r="J131" i="5"/>
  <c r="I131" i="5"/>
  <c r="G131" i="5"/>
  <c r="E131" i="5"/>
  <c r="C131" i="5"/>
  <c r="L131" i="5" s="1"/>
  <c r="A131" i="5"/>
  <c r="H131" i="5" s="1"/>
  <c r="K130" i="5"/>
  <c r="J130" i="5"/>
  <c r="H130" i="5"/>
  <c r="D130" i="5"/>
  <c r="A130" i="5"/>
  <c r="K129" i="5"/>
  <c r="J129" i="5"/>
  <c r="I129" i="5"/>
  <c r="G129" i="5"/>
  <c r="E129" i="5"/>
  <c r="C129" i="5"/>
  <c r="L129" i="5" s="1"/>
  <c r="A129" i="5"/>
  <c r="H129" i="5" s="1"/>
  <c r="K128" i="5"/>
  <c r="J128" i="5"/>
  <c r="H128" i="5"/>
  <c r="D128" i="5"/>
  <c r="A128" i="5"/>
  <c r="K127" i="5"/>
  <c r="J127" i="5"/>
  <c r="I127" i="5"/>
  <c r="G127" i="5"/>
  <c r="E127" i="5"/>
  <c r="C127" i="5"/>
  <c r="L127" i="5" s="1"/>
  <c r="A127" i="5"/>
  <c r="H127" i="5" s="1"/>
  <c r="K126" i="5"/>
  <c r="J126" i="5"/>
  <c r="H126" i="5"/>
  <c r="D126" i="5"/>
  <c r="A126" i="5"/>
  <c r="K125" i="5"/>
  <c r="J125" i="5"/>
  <c r="I125" i="5"/>
  <c r="G125" i="5"/>
  <c r="E125" i="5"/>
  <c r="C125" i="5"/>
  <c r="L125" i="5" s="1"/>
  <c r="A125" i="5"/>
  <c r="H125" i="5" s="1"/>
  <c r="K124" i="5"/>
  <c r="J124" i="5"/>
  <c r="H124" i="5"/>
  <c r="D124" i="5"/>
  <c r="A124" i="5"/>
  <c r="K123" i="5"/>
  <c r="J123" i="5"/>
  <c r="I123" i="5"/>
  <c r="G123" i="5"/>
  <c r="E123" i="5"/>
  <c r="C123" i="5"/>
  <c r="L123" i="5" s="1"/>
  <c r="A123" i="5"/>
  <c r="H123" i="5" s="1"/>
  <c r="K122" i="5"/>
  <c r="J122" i="5"/>
  <c r="H122" i="5"/>
  <c r="D122" i="5"/>
  <c r="A122" i="5"/>
  <c r="K121" i="5"/>
  <c r="J121" i="5"/>
  <c r="I121" i="5"/>
  <c r="G121" i="5"/>
  <c r="E121" i="5"/>
  <c r="C121" i="5"/>
  <c r="L121" i="5" s="1"/>
  <c r="A121" i="5"/>
  <c r="H121" i="5" s="1"/>
  <c r="K120" i="5"/>
  <c r="J120" i="5"/>
  <c r="H120" i="5"/>
  <c r="D120" i="5"/>
  <c r="A120" i="5"/>
  <c r="K119" i="5"/>
  <c r="J119" i="5"/>
  <c r="I119" i="5"/>
  <c r="G119" i="5"/>
  <c r="E119" i="5"/>
  <c r="C119" i="5"/>
  <c r="L119" i="5" s="1"/>
  <c r="A119" i="5"/>
  <c r="H119" i="5" s="1"/>
  <c r="K118" i="5"/>
  <c r="J118" i="5"/>
  <c r="H118" i="5"/>
  <c r="D118" i="5"/>
  <c r="A118" i="5"/>
  <c r="K117" i="5"/>
  <c r="J117" i="5"/>
  <c r="I117" i="5"/>
  <c r="G117" i="5"/>
  <c r="E117" i="5"/>
  <c r="C117" i="5"/>
  <c r="L117" i="5" s="1"/>
  <c r="A117" i="5"/>
  <c r="H117" i="5" s="1"/>
  <c r="K116" i="5"/>
  <c r="J116" i="5"/>
  <c r="H116" i="5"/>
  <c r="D116" i="5"/>
  <c r="A116" i="5"/>
  <c r="K115" i="5"/>
  <c r="J115" i="5"/>
  <c r="I115" i="5"/>
  <c r="G115" i="5"/>
  <c r="E115" i="5"/>
  <c r="C115" i="5"/>
  <c r="L115" i="5" s="1"/>
  <c r="A115" i="5"/>
  <c r="H115" i="5" s="1"/>
  <c r="K114" i="5"/>
  <c r="J114" i="5"/>
  <c r="H114" i="5"/>
  <c r="D114" i="5"/>
  <c r="A114" i="5"/>
  <c r="K113" i="5"/>
  <c r="J113" i="5"/>
  <c r="I113" i="5"/>
  <c r="G113" i="5"/>
  <c r="E113" i="5"/>
  <c r="C113" i="5"/>
  <c r="L113" i="5" s="1"/>
  <c r="A113" i="5"/>
  <c r="H113" i="5" s="1"/>
  <c r="K112" i="5"/>
  <c r="J112" i="5"/>
  <c r="H112" i="5"/>
  <c r="D112" i="5"/>
  <c r="A112" i="5"/>
  <c r="K111" i="5"/>
  <c r="J111" i="5"/>
  <c r="I111" i="5"/>
  <c r="G111" i="5"/>
  <c r="E111" i="5"/>
  <c r="C111" i="5"/>
  <c r="L111" i="5" s="1"/>
  <c r="A111" i="5"/>
  <c r="H111" i="5" s="1"/>
  <c r="K110" i="5"/>
  <c r="J110" i="5"/>
  <c r="H110" i="5"/>
  <c r="D110" i="5"/>
  <c r="A110" i="5"/>
  <c r="K109" i="5"/>
  <c r="J109" i="5"/>
  <c r="I109" i="5"/>
  <c r="G109" i="5"/>
  <c r="E109" i="5"/>
  <c r="C109" i="5"/>
  <c r="L109" i="5" s="1"/>
  <c r="A109" i="5"/>
  <c r="H109" i="5" s="1"/>
  <c r="K108" i="5"/>
  <c r="J108" i="5"/>
  <c r="H108" i="5"/>
  <c r="D108" i="5"/>
  <c r="A108" i="5"/>
  <c r="K107" i="5"/>
  <c r="J107" i="5"/>
  <c r="I107" i="5"/>
  <c r="G107" i="5"/>
  <c r="E107" i="5"/>
  <c r="C107" i="5"/>
  <c r="L107" i="5" s="1"/>
  <c r="A107" i="5"/>
  <c r="H107" i="5" s="1"/>
  <c r="K106" i="5"/>
  <c r="J106" i="5"/>
  <c r="H106" i="5"/>
  <c r="D106" i="5"/>
  <c r="A106" i="5"/>
  <c r="K105" i="5"/>
  <c r="J105" i="5"/>
  <c r="I105" i="5"/>
  <c r="G105" i="5"/>
  <c r="E105" i="5"/>
  <c r="C105" i="5"/>
  <c r="L105" i="5" s="1"/>
  <c r="A105" i="5"/>
  <c r="H105" i="5" s="1"/>
  <c r="K104" i="5"/>
  <c r="J104" i="5"/>
  <c r="H104" i="5"/>
  <c r="D104" i="5"/>
  <c r="A104" i="5"/>
  <c r="K103" i="5"/>
  <c r="J103" i="5"/>
  <c r="I103" i="5"/>
  <c r="G103" i="5"/>
  <c r="E103" i="5"/>
  <c r="C103" i="5"/>
  <c r="L103" i="5" s="1"/>
  <c r="A103" i="5"/>
  <c r="H103" i="5" s="1"/>
  <c r="K102" i="5"/>
  <c r="J102" i="5"/>
  <c r="H102" i="5"/>
  <c r="D102" i="5"/>
  <c r="A102" i="5"/>
  <c r="K101" i="5"/>
  <c r="J101" i="5"/>
  <c r="I101" i="5"/>
  <c r="G101" i="5"/>
  <c r="E101" i="5"/>
  <c r="C101" i="5"/>
  <c r="L101" i="5" s="1"/>
  <c r="A101" i="5"/>
  <c r="H101" i="5" s="1"/>
  <c r="K100" i="5"/>
  <c r="J100" i="5"/>
  <c r="H100" i="5"/>
  <c r="D100" i="5"/>
  <c r="A100" i="5"/>
  <c r="K99" i="5"/>
  <c r="J99" i="5"/>
  <c r="I99" i="5"/>
  <c r="G99" i="5"/>
  <c r="E99" i="5"/>
  <c r="C99" i="5"/>
  <c r="L99" i="5" s="1"/>
  <c r="A99" i="5"/>
  <c r="H99" i="5" s="1"/>
  <c r="K98" i="5"/>
  <c r="J98" i="5"/>
  <c r="H98" i="5"/>
  <c r="D98" i="5"/>
  <c r="A98" i="5"/>
  <c r="K97" i="5"/>
  <c r="J97" i="5"/>
  <c r="I97" i="5"/>
  <c r="G97" i="5"/>
  <c r="E97" i="5"/>
  <c r="C97" i="5"/>
  <c r="L97" i="5" s="1"/>
  <c r="A97" i="5"/>
  <c r="H97" i="5" s="1"/>
  <c r="K96" i="5"/>
  <c r="J96" i="5"/>
  <c r="H96" i="5"/>
  <c r="D96" i="5"/>
  <c r="A96" i="5"/>
  <c r="K95" i="5"/>
  <c r="J95" i="5"/>
  <c r="I95" i="5"/>
  <c r="G95" i="5"/>
  <c r="E95" i="5"/>
  <c r="C95" i="5"/>
  <c r="L95" i="5" s="1"/>
  <c r="A95" i="5"/>
  <c r="H95" i="5" s="1"/>
  <c r="K94" i="5"/>
  <c r="J94" i="5"/>
  <c r="H94" i="5"/>
  <c r="D94" i="5"/>
  <c r="A94" i="5"/>
  <c r="K93" i="5"/>
  <c r="J93" i="5"/>
  <c r="I93" i="5"/>
  <c r="G93" i="5"/>
  <c r="E93" i="5"/>
  <c r="C93" i="5"/>
  <c r="L93" i="5" s="1"/>
  <c r="A93" i="5"/>
  <c r="H93" i="5" s="1"/>
  <c r="K92" i="5"/>
  <c r="J92" i="5"/>
  <c r="H92" i="5"/>
  <c r="D92" i="5"/>
  <c r="A92" i="5"/>
  <c r="K91" i="5"/>
  <c r="J91" i="5"/>
  <c r="I91" i="5"/>
  <c r="G91" i="5"/>
  <c r="E91" i="5"/>
  <c r="C91" i="5"/>
  <c r="L91" i="5" s="1"/>
  <c r="A91" i="5"/>
  <c r="H91" i="5" s="1"/>
  <c r="K90" i="5"/>
  <c r="J90" i="5"/>
  <c r="H90" i="5"/>
  <c r="D90" i="5"/>
  <c r="A90" i="5"/>
  <c r="K89" i="5"/>
  <c r="J89" i="5"/>
  <c r="I89" i="5"/>
  <c r="G89" i="5"/>
  <c r="E89" i="5"/>
  <c r="C89" i="5"/>
  <c r="L89" i="5" s="1"/>
  <c r="A89" i="5"/>
  <c r="H89" i="5" s="1"/>
  <c r="K88" i="5"/>
  <c r="J88" i="5"/>
  <c r="H88" i="5"/>
  <c r="D88" i="5"/>
  <c r="A88" i="5"/>
  <c r="K87" i="5"/>
  <c r="J87" i="5"/>
  <c r="I87" i="5"/>
  <c r="G87" i="5"/>
  <c r="E87" i="5"/>
  <c r="C87" i="5"/>
  <c r="L87" i="5" s="1"/>
  <c r="A87" i="5"/>
  <c r="H87" i="5" s="1"/>
  <c r="K86" i="5"/>
  <c r="J86" i="5"/>
  <c r="H86" i="5"/>
  <c r="D86" i="5"/>
  <c r="A86" i="5"/>
  <c r="K85" i="5"/>
  <c r="J85" i="5"/>
  <c r="I85" i="5"/>
  <c r="G85" i="5"/>
  <c r="E85" i="5"/>
  <c r="C85" i="5"/>
  <c r="L85" i="5" s="1"/>
  <c r="A85" i="5"/>
  <c r="H85" i="5" s="1"/>
  <c r="K84" i="5"/>
  <c r="J84" i="5"/>
  <c r="H84" i="5"/>
  <c r="D84" i="5"/>
  <c r="A84" i="5"/>
  <c r="K83" i="5"/>
  <c r="J83" i="5"/>
  <c r="I83" i="5"/>
  <c r="G83" i="5"/>
  <c r="E83" i="5"/>
  <c r="C83" i="5"/>
  <c r="L83" i="5" s="1"/>
  <c r="A83" i="5"/>
  <c r="H83" i="5" s="1"/>
  <c r="K82" i="5"/>
  <c r="J82" i="5"/>
  <c r="H82" i="5"/>
  <c r="D82" i="5"/>
  <c r="A82" i="5"/>
  <c r="K81" i="5"/>
  <c r="J81" i="5"/>
  <c r="I81" i="5"/>
  <c r="G81" i="5"/>
  <c r="E81" i="5"/>
  <c r="C81" i="5"/>
  <c r="L81" i="5" s="1"/>
  <c r="A81" i="5"/>
  <c r="H81" i="5" s="1"/>
  <c r="K80" i="5"/>
  <c r="J80" i="5"/>
  <c r="H80" i="5"/>
  <c r="D80" i="5"/>
  <c r="A80" i="5"/>
  <c r="K79" i="5"/>
  <c r="J79" i="5"/>
  <c r="I79" i="5"/>
  <c r="G79" i="5"/>
  <c r="E79" i="5"/>
  <c r="C79" i="5"/>
  <c r="L79" i="5" s="1"/>
  <c r="A79" i="5"/>
  <c r="H79" i="5" s="1"/>
  <c r="K78" i="5"/>
  <c r="J78" i="5"/>
  <c r="H78" i="5"/>
  <c r="D78" i="5"/>
  <c r="A78" i="5"/>
  <c r="K77" i="5"/>
  <c r="J77" i="5"/>
  <c r="I77" i="5"/>
  <c r="G77" i="5"/>
  <c r="E77" i="5"/>
  <c r="C77" i="5"/>
  <c r="L77" i="5" s="1"/>
  <c r="A77" i="5"/>
  <c r="H77" i="5" s="1"/>
  <c r="K76" i="5"/>
  <c r="J76" i="5"/>
  <c r="H76" i="5"/>
  <c r="D76" i="5"/>
  <c r="A76" i="5"/>
  <c r="K75" i="5"/>
  <c r="J75" i="5"/>
  <c r="I75" i="5"/>
  <c r="G75" i="5"/>
  <c r="E75" i="5"/>
  <c r="C75" i="5"/>
  <c r="L75" i="5" s="1"/>
  <c r="A75" i="5"/>
  <c r="H75" i="5" s="1"/>
  <c r="K74" i="5"/>
  <c r="J74" i="5"/>
  <c r="H74" i="5"/>
  <c r="D74" i="5"/>
  <c r="A74" i="5"/>
  <c r="K73" i="5"/>
  <c r="J73" i="5"/>
  <c r="I73" i="5"/>
  <c r="G73" i="5"/>
  <c r="E73" i="5"/>
  <c r="C73" i="5"/>
  <c r="L73" i="5" s="1"/>
  <c r="A73" i="5"/>
  <c r="H73" i="5" s="1"/>
  <c r="K72" i="5"/>
  <c r="J72" i="5"/>
  <c r="H72" i="5"/>
  <c r="D72" i="5"/>
  <c r="A72" i="5"/>
  <c r="K71" i="5"/>
  <c r="J71" i="5"/>
  <c r="I71" i="5"/>
  <c r="G71" i="5"/>
  <c r="E71" i="5"/>
  <c r="C71" i="5"/>
  <c r="L71" i="5" s="1"/>
  <c r="A71" i="5"/>
  <c r="H71" i="5" s="1"/>
  <c r="K70" i="5"/>
  <c r="J70" i="5"/>
  <c r="H70" i="5"/>
  <c r="D70" i="5"/>
  <c r="A70" i="5"/>
  <c r="K69" i="5"/>
  <c r="J69" i="5"/>
  <c r="I69" i="5"/>
  <c r="G69" i="5"/>
  <c r="E69" i="5"/>
  <c r="C69" i="5"/>
  <c r="L69" i="5" s="1"/>
  <c r="A69" i="5"/>
  <c r="H69" i="5" s="1"/>
  <c r="K68" i="5"/>
  <c r="J68" i="5"/>
  <c r="H68" i="5"/>
  <c r="D68" i="5"/>
  <c r="A68" i="5"/>
  <c r="K67" i="5"/>
  <c r="J67" i="5"/>
  <c r="I67" i="5"/>
  <c r="G67" i="5"/>
  <c r="E67" i="5"/>
  <c r="C67" i="5"/>
  <c r="L67" i="5" s="1"/>
  <c r="A67" i="5"/>
  <c r="H67" i="5" s="1"/>
  <c r="K66" i="5"/>
  <c r="J66" i="5"/>
  <c r="H66" i="5"/>
  <c r="D66" i="5"/>
  <c r="A66" i="5"/>
  <c r="K65" i="5"/>
  <c r="J65" i="5"/>
  <c r="I65" i="5"/>
  <c r="G65" i="5"/>
  <c r="E65" i="5"/>
  <c r="C65" i="5"/>
  <c r="L65" i="5" s="1"/>
  <c r="A65" i="5"/>
  <c r="H65" i="5" s="1"/>
  <c r="K64" i="5"/>
  <c r="J64" i="5"/>
  <c r="H64" i="5"/>
  <c r="D64" i="5"/>
  <c r="A64" i="5"/>
  <c r="K63" i="5"/>
  <c r="J63" i="5"/>
  <c r="I63" i="5"/>
  <c r="G63" i="5"/>
  <c r="E63" i="5"/>
  <c r="C63" i="5"/>
  <c r="L63" i="5" s="1"/>
  <c r="A63" i="5"/>
  <c r="H63" i="5" s="1"/>
  <c r="K62" i="5"/>
  <c r="J62" i="5"/>
  <c r="H62" i="5"/>
  <c r="D62" i="5"/>
  <c r="A62" i="5"/>
  <c r="K61" i="5"/>
  <c r="J61" i="5"/>
  <c r="I61" i="5"/>
  <c r="G61" i="5"/>
  <c r="E61" i="5"/>
  <c r="C61" i="5"/>
  <c r="L61" i="5" s="1"/>
  <c r="A61" i="5"/>
  <c r="H61" i="5" s="1"/>
  <c r="K60" i="5"/>
  <c r="J60" i="5"/>
  <c r="H60" i="5"/>
  <c r="D60" i="5"/>
  <c r="A60" i="5"/>
  <c r="K59" i="5"/>
  <c r="J59" i="5"/>
  <c r="I59" i="5"/>
  <c r="G59" i="5"/>
  <c r="E59" i="5"/>
  <c r="C59" i="5"/>
  <c r="L59" i="5" s="1"/>
  <c r="A59" i="5"/>
  <c r="H59" i="5" s="1"/>
  <c r="K58" i="5"/>
  <c r="J58" i="5"/>
  <c r="H58" i="5"/>
  <c r="D58" i="5"/>
  <c r="A58" i="5"/>
  <c r="K57" i="5"/>
  <c r="J57" i="5"/>
  <c r="I57" i="5"/>
  <c r="G57" i="5"/>
  <c r="E57" i="5"/>
  <c r="C57" i="5"/>
  <c r="L57" i="5" s="1"/>
  <c r="A57" i="5"/>
  <c r="H57" i="5" s="1"/>
  <c r="K56" i="5"/>
  <c r="J56" i="5"/>
  <c r="H56" i="5"/>
  <c r="D56" i="5"/>
  <c r="A56" i="5"/>
  <c r="K55" i="5"/>
  <c r="J55" i="5"/>
  <c r="I55" i="5"/>
  <c r="G55" i="5"/>
  <c r="E55" i="5"/>
  <c r="C55" i="5"/>
  <c r="L55" i="5" s="1"/>
  <c r="A55" i="5"/>
  <c r="H55" i="5" s="1"/>
  <c r="K54" i="5"/>
  <c r="J54" i="5"/>
  <c r="H54" i="5"/>
  <c r="D54" i="5"/>
  <c r="A54" i="5"/>
  <c r="K53" i="5"/>
  <c r="J53" i="5"/>
  <c r="I53" i="5"/>
  <c r="G53" i="5"/>
  <c r="E53" i="5"/>
  <c r="C53" i="5"/>
  <c r="L53" i="5" s="1"/>
  <c r="A53" i="5"/>
  <c r="H53" i="5" s="1"/>
  <c r="K52" i="5"/>
  <c r="J52" i="5"/>
  <c r="H52" i="5"/>
  <c r="D52" i="5"/>
  <c r="A52" i="5"/>
  <c r="K51" i="5"/>
  <c r="J51" i="5"/>
  <c r="I51" i="5"/>
  <c r="G51" i="5"/>
  <c r="E51" i="5"/>
  <c r="C51" i="5"/>
  <c r="L51" i="5" s="1"/>
  <c r="A51" i="5"/>
  <c r="H51" i="5" s="1"/>
  <c r="K50" i="5"/>
  <c r="J50" i="5"/>
  <c r="H50" i="5"/>
  <c r="D50" i="5"/>
  <c r="A50" i="5"/>
  <c r="K49" i="5"/>
  <c r="J49" i="5"/>
  <c r="I49" i="5"/>
  <c r="G49" i="5"/>
  <c r="E49" i="5"/>
  <c r="C49" i="5"/>
  <c r="L49" i="5" s="1"/>
  <c r="A49" i="5"/>
  <c r="H49" i="5" s="1"/>
  <c r="K48" i="5"/>
  <c r="J48" i="5"/>
  <c r="H48" i="5"/>
  <c r="D48" i="5"/>
  <c r="A48" i="5"/>
  <c r="K47" i="5"/>
  <c r="J47" i="5"/>
  <c r="I47" i="5"/>
  <c r="G47" i="5"/>
  <c r="E47" i="5"/>
  <c r="C47" i="5"/>
  <c r="L47" i="5" s="1"/>
  <c r="A47" i="5"/>
  <c r="H47" i="5" s="1"/>
  <c r="K46" i="5"/>
  <c r="J46" i="5"/>
  <c r="H46" i="5"/>
  <c r="D46" i="5"/>
  <c r="A46" i="5"/>
  <c r="K45" i="5"/>
  <c r="J45" i="5"/>
  <c r="I45" i="5"/>
  <c r="G45" i="5"/>
  <c r="E45" i="5"/>
  <c r="C45" i="5"/>
  <c r="L45" i="5" s="1"/>
  <c r="A45" i="5"/>
  <c r="H45" i="5" s="1"/>
  <c r="K44" i="5"/>
  <c r="J44" i="5"/>
  <c r="H44" i="5"/>
  <c r="D44" i="5"/>
  <c r="A44" i="5"/>
  <c r="K43" i="5"/>
  <c r="J43" i="5"/>
  <c r="I43" i="5"/>
  <c r="G43" i="5"/>
  <c r="E43" i="5"/>
  <c r="C43" i="5"/>
  <c r="L43" i="5" s="1"/>
  <c r="A43" i="5"/>
  <c r="H43" i="5" s="1"/>
  <c r="K42" i="5"/>
  <c r="J42" i="5"/>
  <c r="H42" i="5"/>
  <c r="D42" i="5"/>
  <c r="A42" i="5"/>
  <c r="K41" i="5"/>
  <c r="J41" i="5"/>
  <c r="I41" i="5"/>
  <c r="G41" i="5"/>
  <c r="E41" i="5"/>
  <c r="C41" i="5"/>
  <c r="L41" i="5" s="1"/>
  <c r="A41" i="5"/>
  <c r="H41" i="5" s="1"/>
  <c r="K40" i="5"/>
  <c r="J40" i="5"/>
  <c r="H40" i="5"/>
  <c r="D40" i="5"/>
  <c r="A40" i="5"/>
  <c r="K39" i="5"/>
  <c r="J39" i="5"/>
  <c r="I39" i="5"/>
  <c r="G39" i="5"/>
  <c r="E39" i="5"/>
  <c r="C39" i="5"/>
  <c r="L39" i="5" s="1"/>
  <c r="A39" i="5"/>
  <c r="H39" i="5" s="1"/>
  <c r="K38" i="5"/>
  <c r="J38" i="5"/>
  <c r="H38" i="5"/>
  <c r="D38" i="5"/>
  <c r="A38" i="5"/>
  <c r="K37" i="5"/>
  <c r="J37" i="5"/>
  <c r="I37" i="5"/>
  <c r="G37" i="5"/>
  <c r="E37" i="5"/>
  <c r="C37" i="5"/>
  <c r="L37" i="5" s="1"/>
  <c r="A37" i="5"/>
  <c r="H37" i="5" s="1"/>
  <c r="K36" i="5"/>
  <c r="J36" i="5"/>
  <c r="H36" i="5"/>
  <c r="D36" i="5"/>
  <c r="A36" i="5"/>
  <c r="K35" i="5"/>
  <c r="J35" i="5"/>
  <c r="I35" i="5"/>
  <c r="G35" i="5"/>
  <c r="E35" i="5"/>
  <c r="C35" i="5"/>
  <c r="L35" i="5" s="1"/>
  <c r="A35" i="5"/>
  <c r="H35" i="5" s="1"/>
  <c r="K34" i="5"/>
  <c r="J34" i="5"/>
  <c r="H34" i="5"/>
  <c r="D34" i="5"/>
  <c r="A34" i="5"/>
  <c r="K33" i="5"/>
  <c r="J33" i="5"/>
  <c r="I33" i="5"/>
  <c r="G33" i="5"/>
  <c r="E33" i="5"/>
  <c r="C33" i="5"/>
  <c r="L33" i="5" s="1"/>
  <c r="A33" i="5"/>
  <c r="H33" i="5" s="1"/>
  <c r="K32" i="5"/>
  <c r="J32" i="5"/>
  <c r="H32" i="5"/>
  <c r="D32" i="5"/>
  <c r="A32" i="5"/>
  <c r="K31" i="5"/>
  <c r="J31" i="5"/>
  <c r="I31" i="5"/>
  <c r="G31" i="5"/>
  <c r="E31" i="5"/>
  <c r="C31" i="5"/>
  <c r="L31" i="5" s="1"/>
  <c r="A31" i="5"/>
  <c r="H31" i="5" s="1"/>
  <c r="K30" i="5"/>
  <c r="J30" i="5"/>
  <c r="H30" i="5"/>
  <c r="D30" i="5"/>
  <c r="A30" i="5"/>
  <c r="K29" i="5"/>
  <c r="J29" i="5"/>
  <c r="I29" i="5"/>
  <c r="G29" i="5"/>
  <c r="E29" i="5"/>
  <c r="C29" i="5"/>
  <c r="L29" i="5" s="1"/>
  <c r="A29" i="5"/>
  <c r="H29" i="5" s="1"/>
  <c r="K28" i="5"/>
  <c r="J28" i="5"/>
  <c r="H28" i="5"/>
  <c r="D28" i="5"/>
  <c r="A28" i="5"/>
  <c r="K27" i="5"/>
  <c r="J27" i="5"/>
  <c r="I27" i="5"/>
  <c r="G27" i="5"/>
  <c r="E27" i="5"/>
  <c r="C27" i="5"/>
  <c r="L27" i="5" s="1"/>
  <c r="A27" i="5"/>
  <c r="H27" i="5" s="1"/>
  <c r="K26" i="5"/>
  <c r="J26" i="5"/>
  <c r="H26" i="5"/>
  <c r="D26" i="5"/>
  <c r="A26" i="5"/>
  <c r="K25" i="5"/>
  <c r="J25" i="5"/>
  <c r="I25" i="5"/>
  <c r="G25" i="5"/>
  <c r="E25" i="5"/>
  <c r="C25" i="5"/>
  <c r="L25" i="5" s="1"/>
  <c r="A25" i="5"/>
  <c r="H25" i="5" s="1"/>
  <c r="K24" i="5"/>
  <c r="J24" i="5"/>
  <c r="H24" i="5"/>
  <c r="D24" i="5"/>
  <c r="A24" i="5"/>
  <c r="K23" i="5"/>
  <c r="J23" i="5"/>
  <c r="I23" i="5"/>
  <c r="G23" i="5"/>
  <c r="E23" i="5"/>
  <c r="C23" i="5"/>
  <c r="L23" i="5" s="1"/>
  <c r="A23" i="5"/>
  <c r="H23" i="5" s="1"/>
  <c r="K22" i="5"/>
  <c r="J22" i="5"/>
  <c r="H22" i="5"/>
  <c r="D22" i="5"/>
  <c r="A22" i="5"/>
  <c r="K21" i="5"/>
  <c r="J21" i="5"/>
  <c r="I21" i="5"/>
  <c r="G21" i="5"/>
  <c r="E21" i="5"/>
  <c r="C21" i="5"/>
  <c r="L21" i="5" s="1"/>
  <c r="A21" i="5"/>
  <c r="H21" i="5" s="1"/>
  <c r="K20" i="5"/>
  <c r="J20" i="5"/>
  <c r="H20" i="5"/>
  <c r="D20" i="5"/>
  <c r="A20" i="5"/>
  <c r="K19" i="5"/>
  <c r="J19" i="5"/>
  <c r="I19" i="5"/>
  <c r="G19" i="5"/>
  <c r="E19" i="5"/>
  <c r="C19" i="5"/>
  <c r="L19" i="5" s="1"/>
  <c r="A19" i="5"/>
  <c r="H19" i="5" s="1"/>
  <c r="K18" i="5"/>
  <c r="J18" i="5"/>
  <c r="H18" i="5"/>
  <c r="D18" i="5"/>
  <c r="A18" i="5"/>
  <c r="K17" i="5"/>
  <c r="J17" i="5"/>
  <c r="I17" i="5"/>
  <c r="G17" i="5"/>
  <c r="E17" i="5"/>
  <c r="C17" i="5"/>
  <c r="L17" i="5" s="1"/>
  <c r="A17" i="5"/>
  <c r="H17" i="5" s="1"/>
  <c r="K16" i="5"/>
  <c r="J16" i="5"/>
  <c r="H16" i="5"/>
  <c r="D16" i="5"/>
  <c r="A16" i="5"/>
  <c r="K15" i="5"/>
  <c r="J15" i="5"/>
  <c r="I15" i="5"/>
  <c r="G15" i="5"/>
  <c r="E15" i="5"/>
  <c r="C15" i="5"/>
  <c r="L15" i="5" s="1"/>
  <c r="A15" i="5"/>
  <c r="H15" i="5" s="1"/>
  <c r="K14" i="5"/>
  <c r="J14" i="5"/>
  <c r="H14" i="5"/>
  <c r="D14" i="5"/>
  <c r="A14" i="5"/>
  <c r="K13" i="5"/>
  <c r="J13" i="5"/>
  <c r="I13" i="5"/>
  <c r="G13" i="5"/>
  <c r="E13" i="5"/>
  <c r="C13" i="5"/>
  <c r="L13" i="5" s="1"/>
  <c r="A13" i="5"/>
  <c r="H13" i="5" s="1"/>
  <c r="K12" i="5"/>
  <c r="J12" i="5"/>
  <c r="H12" i="5"/>
  <c r="D12" i="5"/>
  <c r="A12" i="5"/>
  <c r="K11" i="5"/>
  <c r="J11" i="5"/>
  <c r="I11" i="5"/>
  <c r="G11" i="5"/>
  <c r="E11" i="5"/>
  <c r="C11" i="5"/>
  <c r="L11" i="5" s="1"/>
  <c r="A11" i="5"/>
  <c r="H11" i="5" s="1"/>
  <c r="L10" i="5"/>
  <c r="I10" i="5"/>
  <c r="H10" i="5"/>
  <c r="G10" i="5"/>
  <c r="F10" i="5"/>
  <c r="E10" i="5"/>
  <c r="D10" i="5"/>
  <c r="M302" i="4"/>
  <c r="L302" i="4"/>
  <c r="K302" i="4"/>
  <c r="M301" i="4"/>
  <c r="L301" i="4"/>
  <c r="K301" i="4"/>
  <c r="L300" i="4"/>
  <c r="K300" i="4"/>
  <c r="H300" i="4"/>
  <c r="D300" i="4"/>
  <c r="A300" i="4"/>
  <c r="L299" i="4"/>
  <c r="K299" i="4"/>
  <c r="A299" i="4"/>
  <c r="H299" i="4" s="1"/>
  <c r="L298" i="4"/>
  <c r="K298" i="4"/>
  <c r="H298" i="4"/>
  <c r="D298" i="4"/>
  <c r="A298" i="4"/>
  <c r="L297" i="4"/>
  <c r="K297" i="4"/>
  <c r="A297" i="4"/>
  <c r="H297" i="4" s="1"/>
  <c r="L296" i="4"/>
  <c r="K296" i="4"/>
  <c r="H296" i="4"/>
  <c r="D296" i="4"/>
  <c r="A296" i="4"/>
  <c r="L295" i="4"/>
  <c r="K295" i="4"/>
  <c r="A295" i="4"/>
  <c r="H295" i="4" s="1"/>
  <c r="L294" i="4"/>
  <c r="K294" i="4"/>
  <c r="H294" i="4"/>
  <c r="D294" i="4"/>
  <c r="A294" i="4"/>
  <c r="L293" i="4"/>
  <c r="K293" i="4"/>
  <c r="A293" i="4"/>
  <c r="H293" i="4" s="1"/>
  <c r="L292" i="4"/>
  <c r="K292" i="4"/>
  <c r="H292" i="4"/>
  <c r="D292" i="4"/>
  <c r="A292" i="4"/>
  <c r="L291" i="4"/>
  <c r="K291" i="4"/>
  <c r="A291" i="4"/>
  <c r="H291" i="4" s="1"/>
  <c r="L290" i="4"/>
  <c r="K290" i="4"/>
  <c r="H290" i="4"/>
  <c r="D290" i="4"/>
  <c r="A290" i="4"/>
  <c r="L289" i="4"/>
  <c r="K289" i="4"/>
  <c r="A289" i="4"/>
  <c r="L288" i="4"/>
  <c r="K288" i="4"/>
  <c r="H288" i="4"/>
  <c r="D288" i="4"/>
  <c r="A288" i="4"/>
  <c r="L287" i="4"/>
  <c r="K287" i="4"/>
  <c r="A287" i="4"/>
  <c r="H287" i="4" s="1"/>
  <c r="L286" i="4"/>
  <c r="K286" i="4"/>
  <c r="H286" i="4"/>
  <c r="D286" i="4"/>
  <c r="A286" i="4"/>
  <c r="L285" i="4"/>
  <c r="K285" i="4"/>
  <c r="A285" i="4"/>
  <c r="L284" i="4"/>
  <c r="K284" i="4"/>
  <c r="H284" i="4"/>
  <c r="D284" i="4"/>
  <c r="A284" i="4"/>
  <c r="L283" i="4"/>
  <c r="K283" i="4"/>
  <c r="A283" i="4"/>
  <c r="L282" i="4"/>
  <c r="K282" i="4"/>
  <c r="H282" i="4"/>
  <c r="D282" i="4"/>
  <c r="A282" i="4"/>
  <c r="L281" i="4"/>
  <c r="K281" i="4"/>
  <c r="A281" i="4"/>
  <c r="L280" i="4"/>
  <c r="K280" i="4"/>
  <c r="H280" i="4"/>
  <c r="D280" i="4"/>
  <c r="A280" i="4"/>
  <c r="L279" i="4"/>
  <c r="K279" i="4"/>
  <c r="A279" i="4"/>
  <c r="H279" i="4" s="1"/>
  <c r="L278" i="4"/>
  <c r="K278" i="4"/>
  <c r="H278" i="4"/>
  <c r="D278" i="4"/>
  <c r="A278" i="4"/>
  <c r="L277" i="4"/>
  <c r="K277" i="4"/>
  <c r="A277" i="4"/>
  <c r="L276" i="4"/>
  <c r="K276" i="4"/>
  <c r="H276" i="4"/>
  <c r="D276" i="4"/>
  <c r="A276" i="4"/>
  <c r="L275" i="4"/>
  <c r="K275" i="4"/>
  <c r="A275" i="4"/>
  <c r="L274" i="4"/>
  <c r="K274" i="4"/>
  <c r="H274" i="4"/>
  <c r="D274" i="4"/>
  <c r="A274" i="4"/>
  <c r="L273" i="4"/>
  <c r="K273" i="4"/>
  <c r="A273" i="4"/>
  <c r="L272" i="4"/>
  <c r="K272" i="4"/>
  <c r="H272" i="4"/>
  <c r="E272" i="4"/>
  <c r="C272" i="4"/>
  <c r="M272" i="4" s="1"/>
  <c r="A272" i="4"/>
  <c r="L271" i="4"/>
  <c r="K271" i="4"/>
  <c r="A271" i="4" s="1"/>
  <c r="L270" i="4"/>
  <c r="K270" i="4"/>
  <c r="A270" i="4" s="1"/>
  <c r="L269" i="4"/>
  <c r="K269" i="4"/>
  <c r="A269" i="4" s="1"/>
  <c r="L268" i="4"/>
  <c r="K268" i="4"/>
  <c r="A268" i="4" s="1"/>
  <c r="L267" i="4"/>
  <c r="K267" i="4"/>
  <c r="A267" i="4" s="1"/>
  <c r="L266" i="4"/>
  <c r="K266" i="4"/>
  <c r="A266" i="4" s="1"/>
  <c r="L265" i="4"/>
  <c r="K265" i="4"/>
  <c r="A265" i="4" s="1"/>
  <c r="L264" i="4"/>
  <c r="K264" i="4"/>
  <c r="A264" i="4" s="1"/>
  <c r="L263" i="4"/>
  <c r="K263" i="4"/>
  <c r="A263" i="4" s="1"/>
  <c r="L262" i="4"/>
  <c r="K262" i="4"/>
  <c r="A262" i="4" s="1"/>
  <c r="L261" i="4"/>
  <c r="K261" i="4"/>
  <c r="A261" i="4" s="1"/>
  <c r="L260" i="4"/>
  <c r="K260" i="4"/>
  <c r="A260" i="4" s="1"/>
  <c r="L259" i="4"/>
  <c r="K259" i="4"/>
  <c r="A259" i="4" s="1"/>
  <c r="L258" i="4"/>
  <c r="K258" i="4"/>
  <c r="A258" i="4" s="1"/>
  <c r="L257" i="4"/>
  <c r="K257" i="4"/>
  <c r="A257" i="4" s="1"/>
  <c r="L256" i="4"/>
  <c r="K256" i="4"/>
  <c r="A256" i="4" s="1"/>
  <c r="L255" i="4"/>
  <c r="K255" i="4"/>
  <c r="A255" i="4" s="1"/>
  <c r="L254" i="4"/>
  <c r="K254" i="4"/>
  <c r="A254" i="4" s="1"/>
  <c r="L253" i="4"/>
  <c r="K253" i="4"/>
  <c r="A253" i="4" s="1"/>
  <c r="L252" i="4"/>
  <c r="K252" i="4"/>
  <c r="A252" i="4" s="1"/>
  <c r="L251" i="4"/>
  <c r="K251" i="4"/>
  <c r="A251" i="4" s="1"/>
  <c r="L250" i="4"/>
  <c r="K250" i="4"/>
  <c r="A250" i="4" s="1"/>
  <c r="L249" i="4"/>
  <c r="K249" i="4"/>
  <c r="A249" i="4" s="1"/>
  <c r="L248" i="4"/>
  <c r="K248" i="4"/>
  <c r="A248" i="4" s="1"/>
  <c r="L247" i="4"/>
  <c r="K247" i="4"/>
  <c r="A247" i="4" s="1"/>
  <c r="L246" i="4"/>
  <c r="K246" i="4"/>
  <c r="A246" i="4" s="1"/>
  <c r="L245" i="4"/>
  <c r="K245" i="4"/>
  <c r="A245" i="4" s="1"/>
  <c r="L244" i="4"/>
  <c r="K244" i="4"/>
  <c r="A244" i="4" s="1"/>
  <c r="L243" i="4"/>
  <c r="K243" i="4"/>
  <c r="A243" i="4" s="1"/>
  <c r="L242" i="4"/>
  <c r="K242" i="4"/>
  <c r="A242" i="4" s="1"/>
  <c r="L241" i="4"/>
  <c r="K241" i="4"/>
  <c r="A241" i="4" s="1"/>
  <c r="L240" i="4"/>
  <c r="K240" i="4"/>
  <c r="A240" i="4" s="1"/>
  <c r="L239" i="4"/>
  <c r="K239" i="4"/>
  <c r="A239" i="4" s="1"/>
  <c r="L238" i="4"/>
  <c r="K238" i="4"/>
  <c r="A238" i="4" s="1"/>
  <c r="L237" i="4"/>
  <c r="K237" i="4"/>
  <c r="A237" i="4" s="1"/>
  <c r="L236" i="4"/>
  <c r="K236" i="4"/>
  <c r="A236" i="4" s="1"/>
  <c r="L235" i="4"/>
  <c r="K235" i="4"/>
  <c r="A235" i="4" s="1"/>
  <c r="L234" i="4"/>
  <c r="K234" i="4"/>
  <c r="A234" i="4" s="1"/>
  <c r="L233" i="4"/>
  <c r="K233" i="4"/>
  <c r="A233" i="4" s="1"/>
  <c r="L232" i="4"/>
  <c r="K232" i="4"/>
  <c r="A232" i="4" s="1"/>
  <c r="L231" i="4"/>
  <c r="K231" i="4"/>
  <c r="A231" i="4" s="1"/>
  <c r="L230" i="4"/>
  <c r="K230" i="4"/>
  <c r="A230" i="4" s="1"/>
  <c r="L229" i="4"/>
  <c r="K229" i="4"/>
  <c r="A229" i="4" s="1"/>
  <c r="L228" i="4"/>
  <c r="K228" i="4"/>
  <c r="A228" i="4" s="1"/>
  <c r="L227" i="4"/>
  <c r="K227" i="4"/>
  <c r="A227" i="4" s="1"/>
  <c r="L226" i="4"/>
  <c r="K226" i="4"/>
  <c r="A226" i="4" s="1"/>
  <c r="L225" i="4"/>
  <c r="K225" i="4"/>
  <c r="A225" i="4" s="1"/>
  <c r="L224" i="4"/>
  <c r="K224" i="4"/>
  <c r="A224" i="4" s="1"/>
  <c r="L223" i="4"/>
  <c r="K223" i="4"/>
  <c r="A223" i="4" s="1"/>
  <c r="L222" i="4"/>
  <c r="K222" i="4"/>
  <c r="A222" i="4" s="1"/>
  <c r="L221" i="4"/>
  <c r="K221" i="4"/>
  <c r="A221" i="4" s="1"/>
  <c r="L220" i="4"/>
  <c r="K220" i="4"/>
  <c r="A220" i="4" s="1"/>
  <c r="L219" i="4"/>
  <c r="K219" i="4"/>
  <c r="A219" i="4" s="1"/>
  <c r="L218" i="4"/>
  <c r="K218" i="4"/>
  <c r="A218" i="4" s="1"/>
  <c r="L217" i="4"/>
  <c r="K217" i="4"/>
  <c r="A217" i="4" s="1"/>
  <c r="L216" i="4"/>
  <c r="K216" i="4"/>
  <c r="A216" i="4" s="1"/>
  <c r="L215" i="4"/>
  <c r="K215" i="4"/>
  <c r="A215" i="4" s="1"/>
  <c r="L214" i="4"/>
  <c r="K214" i="4"/>
  <c r="A214" i="4" s="1"/>
  <c r="L213" i="4"/>
  <c r="K213" i="4"/>
  <c r="A213" i="4" s="1"/>
  <c r="L212" i="4"/>
  <c r="K212" i="4"/>
  <c r="A212" i="4" s="1"/>
  <c r="L211" i="4"/>
  <c r="K211" i="4"/>
  <c r="A211" i="4" s="1"/>
  <c r="L210" i="4"/>
  <c r="K210" i="4"/>
  <c r="A210" i="4" s="1"/>
  <c r="L209" i="4"/>
  <c r="K209" i="4"/>
  <c r="A209" i="4" s="1"/>
  <c r="L208" i="4"/>
  <c r="K208" i="4"/>
  <c r="A208" i="4" s="1"/>
  <c r="L207" i="4"/>
  <c r="K207" i="4"/>
  <c r="A207" i="4" s="1"/>
  <c r="L206" i="4"/>
  <c r="K206" i="4"/>
  <c r="A206" i="4" s="1"/>
  <c r="L205" i="4"/>
  <c r="K205" i="4"/>
  <c r="A205" i="4" s="1"/>
  <c r="L204" i="4"/>
  <c r="K204" i="4"/>
  <c r="A204" i="4" s="1"/>
  <c r="L203" i="4"/>
  <c r="K203" i="4"/>
  <c r="A203" i="4" s="1"/>
  <c r="L202" i="4"/>
  <c r="K202" i="4"/>
  <c r="A202" i="4" s="1"/>
  <c r="L201" i="4"/>
  <c r="K201" i="4"/>
  <c r="A201" i="4" s="1"/>
  <c r="L200" i="4"/>
  <c r="K200" i="4"/>
  <c r="A200" i="4" s="1"/>
  <c r="L199" i="4"/>
  <c r="K199" i="4"/>
  <c r="A199" i="4" s="1"/>
  <c r="L198" i="4"/>
  <c r="K198" i="4"/>
  <c r="A198" i="4" s="1"/>
  <c r="L197" i="4"/>
  <c r="K197" i="4"/>
  <c r="A197" i="4" s="1"/>
  <c r="L196" i="4"/>
  <c r="K196" i="4"/>
  <c r="A196" i="4" s="1"/>
  <c r="L195" i="4"/>
  <c r="K195" i="4"/>
  <c r="A195" i="4" s="1"/>
  <c r="L194" i="4"/>
  <c r="K194" i="4"/>
  <c r="A194" i="4" s="1"/>
  <c r="L193" i="4"/>
  <c r="K193" i="4"/>
  <c r="A193" i="4" s="1"/>
  <c r="L192" i="4"/>
  <c r="K192" i="4"/>
  <c r="A192" i="4" s="1"/>
  <c r="L191" i="4"/>
  <c r="K191" i="4"/>
  <c r="A191" i="4" s="1"/>
  <c r="L190" i="4"/>
  <c r="K190" i="4"/>
  <c r="A190" i="4" s="1"/>
  <c r="L189" i="4"/>
  <c r="K189" i="4"/>
  <c r="A189" i="4" s="1"/>
  <c r="L188" i="4"/>
  <c r="K188" i="4"/>
  <c r="A188" i="4" s="1"/>
  <c r="L187" i="4"/>
  <c r="K187" i="4"/>
  <c r="A187" i="4" s="1"/>
  <c r="L186" i="4"/>
  <c r="K186" i="4"/>
  <c r="A186" i="4" s="1"/>
  <c r="L185" i="4"/>
  <c r="K185" i="4"/>
  <c r="A185" i="4" s="1"/>
  <c r="L184" i="4"/>
  <c r="K184" i="4"/>
  <c r="A184" i="4" s="1"/>
  <c r="L183" i="4"/>
  <c r="K183" i="4"/>
  <c r="A183" i="4" s="1"/>
  <c r="L182" i="4"/>
  <c r="K182" i="4"/>
  <c r="A182" i="4" s="1"/>
  <c r="L181" i="4"/>
  <c r="K181" i="4"/>
  <c r="A181" i="4" s="1"/>
  <c r="L180" i="4"/>
  <c r="K180" i="4"/>
  <c r="A180" i="4" s="1"/>
  <c r="L179" i="4"/>
  <c r="K179" i="4"/>
  <c r="A179" i="4" s="1"/>
  <c r="L178" i="4"/>
  <c r="K178" i="4"/>
  <c r="A178" i="4" s="1"/>
  <c r="L177" i="4"/>
  <c r="K177" i="4"/>
  <c r="A177" i="4" s="1"/>
  <c r="L176" i="4"/>
  <c r="K176" i="4"/>
  <c r="A176" i="4" s="1"/>
  <c r="L175" i="4"/>
  <c r="K175" i="4"/>
  <c r="A175" i="4" s="1"/>
  <c r="L174" i="4"/>
  <c r="K174" i="4"/>
  <c r="A174" i="4" s="1"/>
  <c r="L173" i="4"/>
  <c r="K173" i="4"/>
  <c r="A173" i="4" s="1"/>
  <c r="L172" i="4"/>
  <c r="K172" i="4"/>
  <c r="A172" i="4" s="1"/>
  <c r="L171" i="4"/>
  <c r="K171" i="4"/>
  <c r="A171" i="4" s="1"/>
  <c r="L170" i="4"/>
  <c r="K170" i="4"/>
  <c r="A170" i="4" s="1"/>
  <c r="L169" i="4"/>
  <c r="K169" i="4"/>
  <c r="A169" i="4" s="1"/>
  <c r="L168" i="4"/>
  <c r="K168" i="4"/>
  <c r="A168" i="4" s="1"/>
  <c r="L167" i="4"/>
  <c r="K167" i="4"/>
  <c r="A167" i="4" s="1"/>
  <c r="L166" i="4"/>
  <c r="K166" i="4"/>
  <c r="A166" i="4" s="1"/>
  <c r="L165" i="4"/>
  <c r="K165" i="4"/>
  <c r="A165" i="4" s="1"/>
  <c r="L164" i="4"/>
  <c r="K164" i="4"/>
  <c r="A164" i="4" s="1"/>
  <c r="L163" i="4"/>
  <c r="K163" i="4"/>
  <c r="A163" i="4" s="1"/>
  <c r="L162" i="4"/>
  <c r="K162" i="4"/>
  <c r="A162" i="4" s="1"/>
  <c r="L161" i="4"/>
  <c r="K161" i="4"/>
  <c r="A161" i="4" s="1"/>
  <c r="L160" i="4"/>
  <c r="K160" i="4"/>
  <c r="A160" i="4" s="1"/>
  <c r="L159" i="4"/>
  <c r="K159" i="4"/>
  <c r="A159" i="4" s="1"/>
  <c r="L158" i="4"/>
  <c r="K158" i="4"/>
  <c r="A158" i="4" s="1"/>
  <c r="L157" i="4"/>
  <c r="K157" i="4"/>
  <c r="A157" i="4" s="1"/>
  <c r="L156" i="4"/>
  <c r="K156" i="4"/>
  <c r="A156" i="4" s="1"/>
  <c r="L155" i="4"/>
  <c r="K155" i="4"/>
  <c r="A155" i="4" s="1"/>
  <c r="L154" i="4"/>
  <c r="K154" i="4"/>
  <c r="A154" i="4" s="1"/>
  <c r="L153" i="4"/>
  <c r="K153" i="4"/>
  <c r="A153" i="4" s="1"/>
  <c r="L152" i="4"/>
  <c r="K152" i="4"/>
  <c r="A152" i="4" s="1"/>
  <c r="L151" i="4"/>
  <c r="K151" i="4"/>
  <c r="A151" i="4" s="1"/>
  <c r="L150" i="4"/>
  <c r="K150" i="4"/>
  <c r="A150" i="4" s="1"/>
  <c r="L149" i="4"/>
  <c r="K149" i="4"/>
  <c r="A149" i="4" s="1"/>
  <c r="L148" i="4"/>
  <c r="K148" i="4"/>
  <c r="A148" i="4" s="1"/>
  <c r="L147" i="4"/>
  <c r="K147" i="4"/>
  <c r="A147" i="4" s="1"/>
  <c r="L146" i="4"/>
  <c r="K146" i="4"/>
  <c r="A146" i="4" s="1"/>
  <c r="L145" i="4"/>
  <c r="K145" i="4"/>
  <c r="A145" i="4" s="1"/>
  <c r="L144" i="4"/>
  <c r="K144" i="4"/>
  <c r="A144" i="4" s="1"/>
  <c r="L143" i="4"/>
  <c r="K143" i="4"/>
  <c r="A143" i="4" s="1"/>
  <c r="L142" i="4"/>
  <c r="K142" i="4"/>
  <c r="A142" i="4" s="1"/>
  <c r="L141" i="4"/>
  <c r="K141" i="4"/>
  <c r="A141" i="4" s="1"/>
  <c r="L140" i="4"/>
  <c r="K140" i="4"/>
  <c r="A140" i="4" s="1"/>
  <c r="L139" i="4"/>
  <c r="K139" i="4"/>
  <c r="A139" i="4" s="1"/>
  <c r="L138" i="4"/>
  <c r="K138" i="4"/>
  <c r="A138" i="4" s="1"/>
  <c r="L137" i="4"/>
  <c r="K137" i="4"/>
  <c r="A137" i="4" s="1"/>
  <c r="L136" i="4"/>
  <c r="K136" i="4"/>
  <c r="A136" i="4" s="1"/>
  <c r="L135" i="4"/>
  <c r="K135" i="4"/>
  <c r="A135" i="4" s="1"/>
  <c r="L134" i="4"/>
  <c r="K134" i="4"/>
  <c r="A134" i="4" s="1"/>
  <c r="L133" i="4"/>
  <c r="K133" i="4"/>
  <c r="A133" i="4" s="1"/>
  <c r="L132" i="4"/>
  <c r="K132" i="4"/>
  <c r="A132" i="4" s="1"/>
  <c r="L131" i="4"/>
  <c r="K131" i="4"/>
  <c r="A131" i="4" s="1"/>
  <c r="L130" i="4"/>
  <c r="K130" i="4"/>
  <c r="A130" i="4" s="1"/>
  <c r="L129" i="4"/>
  <c r="K129" i="4"/>
  <c r="A129" i="4" s="1"/>
  <c r="L128" i="4"/>
  <c r="K128" i="4"/>
  <c r="A128" i="4" s="1"/>
  <c r="L127" i="4"/>
  <c r="K127" i="4"/>
  <c r="A127" i="4" s="1"/>
  <c r="L126" i="4"/>
  <c r="K126" i="4"/>
  <c r="A126" i="4" s="1"/>
  <c r="L125" i="4"/>
  <c r="K125" i="4"/>
  <c r="A125" i="4" s="1"/>
  <c r="L124" i="4"/>
  <c r="K124" i="4"/>
  <c r="A124" i="4" s="1"/>
  <c r="L123" i="4"/>
  <c r="K123" i="4"/>
  <c r="A123" i="4" s="1"/>
  <c r="L122" i="4"/>
  <c r="K122" i="4"/>
  <c r="A122" i="4" s="1"/>
  <c r="L121" i="4"/>
  <c r="K121" i="4"/>
  <c r="A121" i="4" s="1"/>
  <c r="L120" i="4"/>
  <c r="K120" i="4"/>
  <c r="A120" i="4" s="1"/>
  <c r="L119" i="4"/>
  <c r="K119" i="4"/>
  <c r="A119" i="4" s="1"/>
  <c r="L118" i="4"/>
  <c r="K118" i="4"/>
  <c r="A118" i="4" s="1"/>
  <c r="L117" i="4"/>
  <c r="K117" i="4"/>
  <c r="A117" i="4" s="1"/>
  <c r="L116" i="4"/>
  <c r="K116" i="4"/>
  <c r="A116" i="4" s="1"/>
  <c r="L115" i="4"/>
  <c r="K115" i="4"/>
  <c r="A115" i="4" s="1"/>
  <c r="L114" i="4"/>
  <c r="K114" i="4"/>
  <c r="A114" i="4" s="1"/>
  <c r="L113" i="4"/>
  <c r="K113" i="4"/>
  <c r="A113" i="4" s="1"/>
  <c r="L112" i="4"/>
  <c r="K112" i="4"/>
  <c r="A112" i="4" s="1"/>
  <c r="L111" i="4"/>
  <c r="K111" i="4"/>
  <c r="A111" i="4" s="1"/>
  <c r="L110" i="4"/>
  <c r="K110" i="4"/>
  <c r="A110" i="4" s="1"/>
  <c r="L109" i="4"/>
  <c r="K109" i="4"/>
  <c r="A109" i="4" s="1"/>
  <c r="L108" i="4"/>
  <c r="K108" i="4"/>
  <c r="A108" i="4" s="1"/>
  <c r="L107" i="4"/>
  <c r="K107" i="4"/>
  <c r="A107" i="4" s="1"/>
  <c r="L106" i="4"/>
  <c r="K106" i="4"/>
  <c r="A106" i="4" s="1"/>
  <c r="L105" i="4"/>
  <c r="K105" i="4"/>
  <c r="A105" i="4" s="1"/>
  <c r="L104" i="4"/>
  <c r="K104" i="4"/>
  <c r="A104" i="4" s="1"/>
  <c r="L103" i="4"/>
  <c r="K103" i="4"/>
  <c r="A103" i="4" s="1"/>
  <c r="L102" i="4"/>
  <c r="K102" i="4"/>
  <c r="A102" i="4" s="1"/>
  <c r="L101" i="4"/>
  <c r="K101" i="4"/>
  <c r="A101" i="4" s="1"/>
  <c r="L100" i="4"/>
  <c r="K100" i="4"/>
  <c r="A100" i="4" s="1"/>
  <c r="L99" i="4"/>
  <c r="K99" i="4"/>
  <c r="A99" i="4" s="1"/>
  <c r="L98" i="4"/>
  <c r="K98" i="4"/>
  <c r="A98" i="4" s="1"/>
  <c r="L97" i="4"/>
  <c r="K97" i="4"/>
  <c r="A97" i="4" s="1"/>
  <c r="L96" i="4"/>
  <c r="K96" i="4"/>
  <c r="A96" i="4" s="1"/>
  <c r="L95" i="4"/>
  <c r="K95" i="4"/>
  <c r="A95" i="4" s="1"/>
  <c r="L94" i="4"/>
  <c r="K94" i="4"/>
  <c r="A94" i="4" s="1"/>
  <c r="L93" i="4"/>
  <c r="K93" i="4"/>
  <c r="A93" i="4" s="1"/>
  <c r="L92" i="4"/>
  <c r="K92" i="4"/>
  <c r="A92" i="4" s="1"/>
  <c r="L91" i="4"/>
  <c r="K91" i="4"/>
  <c r="A91" i="4" s="1"/>
  <c r="L90" i="4"/>
  <c r="K90" i="4"/>
  <c r="A90" i="4" s="1"/>
  <c r="L89" i="4"/>
  <c r="K89" i="4"/>
  <c r="A89" i="4" s="1"/>
  <c r="L88" i="4"/>
  <c r="K88" i="4"/>
  <c r="A88" i="4" s="1"/>
  <c r="L87" i="4"/>
  <c r="K87" i="4"/>
  <c r="A87" i="4" s="1"/>
  <c r="L86" i="4"/>
  <c r="K86" i="4"/>
  <c r="A86" i="4" s="1"/>
  <c r="L85" i="4"/>
  <c r="K85" i="4"/>
  <c r="A85" i="4" s="1"/>
  <c r="L84" i="4"/>
  <c r="K84" i="4"/>
  <c r="A84" i="4" s="1"/>
  <c r="L83" i="4"/>
  <c r="K83" i="4"/>
  <c r="A83" i="4" s="1"/>
  <c r="L82" i="4"/>
  <c r="K82" i="4"/>
  <c r="A82" i="4" s="1"/>
  <c r="L81" i="4"/>
  <c r="K81" i="4"/>
  <c r="A81" i="4" s="1"/>
  <c r="L80" i="4"/>
  <c r="K80" i="4"/>
  <c r="A80" i="4" s="1"/>
  <c r="L79" i="4"/>
  <c r="K79" i="4"/>
  <c r="A79" i="4" s="1"/>
  <c r="L78" i="4"/>
  <c r="K78" i="4"/>
  <c r="A78" i="4" s="1"/>
  <c r="L77" i="4"/>
  <c r="K77" i="4"/>
  <c r="A77" i="4" s="1"/>
  <c r="L76" i="4"/>
  <c r="K76" i="4"/>
  <c r="A76" i="4" s="1"/>
  <c r="L75" i="4"/>
  <c r="K75" i="4"/>
  <c r="A75" i="4" s="1"/>
  <c r="L74" i="4"/>
  <c r="K74" i="4"/>
  <c r="A74" i="4" s="1"/>
  <c r="L73" i="4"/>
  <c r="K73" i="4"/>
  <c r="A73" i="4" s="1"/>
  <c r="L72" i="4"/>
  <c r="K72" i="4"/>
  <c r="A72" i="4" s="1"/>
  <c r="L71" i="4"/>
  <c r="K71" i="4"/>
  <c r="A71" i="4" s="1"/>
  <c r="L70" i="4"/>
  <c r="K70" i="4"/>
  <c r="A70" i="4" s="1"/>
  <c r="L69" i="4"/>
  <c r="K69" i="4"/>
  <c r="A69" i="4" s="1"/>
  <c r="L68" i="4"/>
  <c r="K68" i="4"/>
  <c r="A68" i="4" s="1"/>
  <c r="L67" i="4"/>
  <c r="K67" i="4"/>
  <c r="A67" i="4" s="1"/>
  <c r="L66" i="4"/>
  <c r="K66" i="4"/>
  <c r="A66" i="4" s="1"/>
  <c r="L65" i="4"/>
  <c r="K65" i="4"/>
  <c r="A65" i="4" s="1"/>
  <c r="L64" i="4"/>
  <c r="K64" i="4"/>
  <c r="A64" i="4" s="1"/>
  <c r="L63" i="4"/>
  <c r="K63" i="4"/>
  <c r="A63" i="4" s="1"/>
  <c r="L62" i="4"/>
  <c r="K62" i="4"/>
  <c r="A62" i="4" s="1"/>
  <c r="L61" i="4"/>
  <c r="K61" i="4"/>
  <c r="A61" i="4" s="1"/>
  <c r="L60" i="4"/>
  <c r="K60" i="4"/>
  <c r="A60" i="4" s="1"/>
  <c r="L59" i="4"/>
  <c r="K59" i="4"/>
  <c r="A59" i="4" s="1"/>
  <c r="L58" i="4"/>
  <c r="K58" i="4"/>
  <c r="A58" i="4" s="1"/>
  <c r="L57" i="4"/>
  <c r="K57" i="4"/>
  <c r="A57" i="4" s="1"/>
  <c r="L56" i="4"/>
  <c r="K56" i="4"/>
  <c r="A56" i="4" s="1"/>
  <c r="L55" i="4"/>
  <c r="K55" i="4"/>
  <c r="A55" i="4" s="1"/>
  <c r="L54" i="4"/>
  <c r="K54" i="4"/>
  <c r="A54" i="4" s="1"/>
  <c r="L53" i="4"/>
  <c r="K53" i="4"/>
  <c r="A53" i="4" s="1"/>
  <c r="L52" i="4"/>
  <c r="K52" i="4"/>
  <c r="A52" i="4" s="1"/>
  <c r="L51" i="4"/>
  <c r="K51" i="4"/>
  <c r="A51" i="4" s="1"/>
  <c r="L50" i="4"/>
  <c r="K50" i="4"/>
  <c r="A50" i="4" s="1"/>
  <c r="L49" i="4"/>
  <c r="K49" i="4"/>
  <c r="A49" i="4" s="1"/>
  <c r="L48" i="4"/>
  <c r="K48" i="4"/>
  <c r="A48" i="4" s="1"/>
  <c r="L47" i="4"/>
  <c r="K47" i="4"/>
  <c r="A47" i="4" s="1"/>
  <c r="L46" i="4"/>
  <c r="K46" i="4"/>
  <c r="A46" i="4" s="1"/>
  <c r="L45" i="4"/>
  <c r="K45" i="4"/>
  <c r="A45" i="4" s="1"/>
  <c r="L44" i="4"/>
  <c r="K44" i="4"/>
  <c r="A44" i="4" s="1"/>
  <c r="L43" i="4"/>
  <c r="K43" i="4"/>
  <c r="A43" i="4" s="1"/>
  <c r="L42" i="4"/>
  <c r="K42" i="4"/>
  <c r="A42" i="4" s="1"/>
  <c r="L41" i="4"/>
  <c r="K41" i="4"/>
  <c r="A41" i="4" s="1"/>
  <c r="L40" i="4"/>
  <c r="K40" i="4"/>
  <c r="A40" i="4" s="1"/>
  <c r="L39" i="4"/>
  <c r="K39" i="4"/>
  <c r="A39" i="4" s="1"/>
  <c r="L38" i="4"/>
  <c r="K38" i="4"/>
  <c r="A38" i="4" s="1"/>
  <c r="L37" i="4"/>
  <c r="K37" i="4"/>
  <c r="A37" i="4" s="1"/>
  <c r="L36" i="4"/>
  <c r="K36" i="4"/>
  <c r="A36" i="4" s="1"/>
  <c r="L35" i="4"/>
  <c r="K35" i="4"/>
  <c r="A35" i="4" s="1"/>
  <c r="L34" i="4"/>
  <c r="K34" i="4"/>
  <c r="A34" i="4" s="1"/>
  <c r="L33" i="4"/>
  <c r="K33" i="4"/>
  <c r="A33" i="4" s="1"/>
  <c r="L32" i="4"/>
  <c r="K32" i="4"/>
  <c r="A32" i="4" s="1"/>
  <c r="L31" i="4"/>
  <c r="K31" i="4"/>
  <c r="A31" i="4" s="1"/>
  <c r="L30" i="4"/>
  <c r="K30" i="4"/>
  <c r="A30" i="4" s="1"/>
  <c r="L29" i="4"/>
  <c r="K29" i="4"/>
  <c r="A29" i="4" s="1"/>
  <c r="L28" i="4"/>
  <c r="K28" i="4"/>
  <c r="A28" i="4" s="1"/>
  <c r="L27" i="4"/>
  <c r="K27" i="4"/>
  <c r="A27" i="4" s="1"/>
  <c r="L26" i="4"/>
  <c r="K26" i="4"/>
  <c r="A26" i="4" s="1"/>
  <c r="L25" i="4"/>
  <c r="K25" i="4"/>
  <c r="A25" i="4" s="1"/>
  <c r="L24" i="4"/>
  <c r="K24" i="4"/>
  <c r="A24" i="4" s="1"/>
  <c r="L23" i="4"/>
  <c r="K23" i="4"/>
  <c r="A23" i="4" s="1"/>
  <c r="L22" i="4"/>
  <c r="K22" i="4"/>
  <c r="A22" i="4" s="1"/>
  <c r="L21" i="4"/>
  <c r="K21" i="4"/>
  <c r="A21" i="4" s="1"/>
  <c r="L20" i="4"/>
  <c r="K20" i="4"/>
  <c r="A20" i="4" s="1"/>
  <c r="L19" i="4"/>
  <c r="K19" i="4"/>
  <c r="A19" i="4" s="1"/>
  <c r="L18" i="4"/>
  <c r="K18" i="4"/>
  <c r="A18" i="4" s="1"/>
  <c r="L17" i="4"/>
  <c r="K17" i="4"/>
  <c r="A17" i="4" s="1"/>
  <c r="L16" i="4"/>
  <c r="K16" i="4"/>
  <c r="A16" i="4" s="1"/>
  <c r="L15" i="4"/>
  <c r="K15" i="4"/>
  <c r="A15" i="4" s="1"/>
  <c r="L14" i="4"/>
  <c r="K14" i="4"/>
  <c r="A14" i="4" s="1"/>
  <c r="L13" i="4"/>
  <c r="K13" i="4"/>
  <c r="A13" i="4" s="1"/>
  <c r="L12" i="4"/>
  <c r="K12" i="4"/>
  <c r="A12" i="4" s="1"/>
  <c r="L11" i="4"/>
  <c r="K11" i="4"/>
  <c r="A11" i="4" s="1"/>
  <c r="M10" i="4"/>
  <c r="J10" i="4"/>
  <c r="I10" i="4"/>
  <c r="H10" i="4"/>
  <c r="G10" i="4"/>
  <c r="F10" i="4"/>
  <c r="E10" i="4"/>
  <c r="D10" i="4"/>
  <c r="F33" i="3"/>
  <c r="C33" i="3"/>
  <c r="F31" i="3"/>
  <c r="C31" i="3"/>
  <c r="F30" i="3"/>
  <c r="C30" i="3"/>
  <c r="F29" i="3"/>
  <c r="D29" i="3" a="1"/>
  <c r="D29" i="3"/>
  <c r="D28" i="3" a="1"/>
  <c r="D28" i="3" s="1"/>
  <c r="F28" i="3" s="1"/>
  <c r="D27" i="3" a="1"/>
  <c r="D27" i="3"/>
  <c r="F27" i="3" s="1"/>
  <c r="D26" i="3" a="1"/>
  <c r="D26" i="3" s="1"/>
  <c r="F26" i="3" s="1"/>
  <c r="D25" i="3" a="1"/>
  <c r="D25" i="3"/>
  <c r="F25" i="3" s="1"/>
  <c r="D24" i="3" a="1"/>
  <c r="D24" i="3" s="1"/>
  <c r="F24" i="3" s="1"/>
  <c r="D23" i="3" a="1"/>
  <c r="D23" i="3"/>
  <c r="F23" i="3" s="1"/>
  <c r="D22" i="3" a="1"/>
  <c r="D22" i="3" s="1"/>
  <c r="F22" i="3" s="1"/>
  <c r="D21" i="3" a="1"/>
  <c r="D21" i="3"/>
  <c r="F21" i="3" s="1"/>
  <c r="D20" i="3" a="1"/>
  <c r="D20" i="3" s="1"/>
  <c r="F20" i="3" s="1"/>
  <c r="D19" i="3" a="1"/>
  <c r="D19" i="3"/>
  <c r="F19" i="3" s="1"/>
  <c r="D18" i="3" a="1"/>
  <c r="D18" i="3" s="1"/>
  <c r="F18" i="3" s="1"/>
  <c r="D17" i="3" a="1"/>
  <c r="D17" i="3"/>
  <c r="F17" i="3" s="1"/>
  <c r="D16" i="3" a="1"/>
  <c r="D16" i="3" s="1"/>
  <c r="F16" i="3" s="1"/>
  <c r="D15" i="3" a="1"/>
  <c r="D15" i="3"/>
  <c r="F15" i="3" s="1"/>
  <c r="D14" i="3" a="1"/>
  <c r="D14" i="3" s="1"/>
  <c r="F14" i="3" s="1"/>
  <c r="D13" i="3" a="1"/>
  <c r="D13" i="3"/>
  <c r="F13" i="3" s="1"/>
  <c r="C13" i="3"/>
  <c r="D12" i="3" a="1"/>
  <c r="D12" i="3"/>
  <c r="F12" i="3" s="1"/>
  <c r="C12" i="3"/>
  <c r="D11" i="3" a="1"/>
  <c r="D11" i="3"/>
  <c r="F11" i="3" s="1"/>
  <c r="C11" i="3"/>
  <c r="D10" i="3" a="1"/>
  <c r="D10" i="3"/>
  <c r="F10" i="3" s="1"/>
  <c r="C10" i="3"/>
  <c r="D9" i="3" a="1"/>
  <c r="D9" i="3"/>
  <c r="F9" i="3" s="1"/>
  <c r="C9" i="3"/>
  <c r="D8" i="3" a="1"/>
  <c r="D8" i="3"/>
  <c r="F8" i="3" s="1"/>
  <c r="C8" i="3"/>
  <c r="D7" i="3" a="1"/>
  <c r="D7" i="3"/>
  <c r="F7" i="3" s="1"/>
  <c r="C7" i="3"/>
  <c r="C3" i="3"/>
  <c r="B3" i="3"/>
  <c r="A3" i="3"/>
  <c r="C8" i="15" s="1"/>
  <c r="I12" i="4" l="1"/>
  <c r="G12" i="4"/>
  <c r="C12" i="4"/>
  <c r="M12" i="4" s="1"/>
  <c r="J12" i="4"/>
  <c r="H12" i="4"/>
  <c r="F12" i="4"/>
  <c r="D12" i="4"/>
  <c r="E12" i="4"/>
  <c r="G14" i="4"/>
  <c r="J14" i="4"/>
  <c r="H14" i="4"/>
  <c r="F14" i="4"/>
  <c r="D14" i="4"/>
  <c r="I14" i="4"/>
  <c r="E14" i="4"/>
  <c r="C14" i="4"/>
  <c r="M14" i="4" s="1"/>
  <c r="J16" i="4"/>
  <c r="H16" i="4"/>
  <c r="F16" i="4"/>
  <c r="D16" i="4"/>
  <c r="I16" i="4"/>
  <c r="G16" i="4"/>
  <c r="E16" i="4"/>
  <c r="C16" i="4"/>
  <c r="M16" i="4" s="1"/>
  <c r="E18" i="4"/>
  <c r="J18" i="4"/>
  <c r="H18" i="4"/>
  <c r="F18" i="4"/>
  <c r="D18" i="4"/>
  <c r="I18" i="4"/>
  <c r="G18" i="4"/>
  <c r="C18" i="4"/>
  <c r="M18" i="4" s="1"/>
  <c r="J20" i="4"/>
  <c r="H20" i="4"/>
  <c r="F20" i="4"/>
  <c r="D20" i="4"/>
  <c r="I20" i="4"/>
  <c r="G20" i="4"/>
  <c r="E20" i="4"/>
  <c r="C20" i="4"/>
  <c r="M20" i="4" s="1"/>
  <c r="C22" i="4"/>
  <c r="M22" i="4" s="1"/>
  <c r="J22" i="4"/>
  <c r="H22" i="4"/>
  <c r="F22" i="4"/>
  <c r="D22" i="4"/>
  <c r="I22" i="4"/>
  <c r="G22" i="4"/>
  <c r="E22" i="4"/>
  <c r="G24" i="4"/>
  <c r="J24" i="4"/>
  <c r="H24" i="4"/>
  <c r="F24" i="4"/>
  <c r="D24" i="4"/>
  <c r="I24" i="4"/>
  <c r="E24" i="4"/>
  <c r="C24" i="4"/>
  <c r="M24" i="4" s="1"/>
  <c r="I26" i="4"/>
  <c r="E26" i="4"/>
  <c r="J26" i="4"/>
  <c r="H26" i="4"/>
  <c r="F26" i="4"/>
  <c r="D26" i="4"/>
  <c r="G26" i="4"/>
  <c r="C26" i="4"/>
  <c r="M26" i="4" s="1"/>
  <c r="I28" i="4"/>
  <c r="G28" i="4"/>
  <c r="E28" i="4"/>
  <c r="C28" i="4"/>
  <c r="M28" i="4" s="1"/>
  <c r="J28" i="4"/>
  <c r="H28" i="4"/>
  <c r="F28" i="4"/>
  <c r="D28" i="4"/>
  <c r="G31" i="4"/>
  <c r="J31" i="4"/>
  <c r="H31" i="4"/>
  <c r="F31" i="4"/>
  <c r="D31" i="4"/>
  <c r="I31" i="4"/>
  <c r="E31" i="4"/>
  <c r="C31" i="4"/>
  <c r="M31" i="4" s="1"/>
  <c r="G33" i="4"/>
  <c r="J33" i="4"/>
  <c r="H33" i="4"/>
  <c r="F33" i="4"/>
  <c r="D33" i="4"/>
  <c r="I33" i="4"/>
  <c r="E33" i="4"/>
  <c r="C33" i="4"/>
  <c r="M33" i="4" s="1"/>
  <c r="I35" i="4"/>
  <c r="E35" i="4"/>
  <c r="J35" i="4"/>
  <c r="H35" i="4"/>
  <c r="F35" i="4"/>
  <c r="D35" i="4"/>
  <c r="G35" i="4"/>
  <c r="C35" i="4"/>
  <c r="M35" i="4" s="1"/>
  <c r="E37" i="4"/>
  <c r="J37" i="4"/>
  <c r="H37" i="4"/>
  <c r="F37" i="4"/>
  <c r="D37" i="4"/>
  <c r="I37" i="4"/>
  <c r="G37" i="4"/>
  <c r="C37" i="4"/>
  <c r="M37" i="4" s="1"/>
  <c r="G39" i="4"/>
  <c r="J39" i="4"/>
  <c r="H39" i="4"/>
  <c r="F39" i="4"/>
  <c r="D39" i="4"/>
  <c r="I39" i="4"/>
  <c r="E39" i="4"/>
  <c r="C39" i="4"/>
  <c r="M39" i="4" s="1"/>
  <c r="G41" i="4"/>
  <c r="J41" i="4"/>
  <c r="H41" i="4"/>
  <c r="F41" i="4"/>
  <c r="D41" i="4"/>
  <c r="I41" i="4"/>
  <c r="E41" i="4"/>
  <c r="C41" i="4"/>
  <c r="M41" i="4" s="1"/>
  <c r="I42" i="4"/>
  <c r="C42" i="4"/>
  <c r="M42" i="4" s="1"/>
  <c r="J42" i="4"/>
  <c r="H42" i="4"/>
  <c r="F42" i="4"/>
  <c r="D42" i="4"/>
  <c r="G42" i="4"/>
  <c r="E42" i="4"/>
  <c r="G44" i="4"/>
  <c r="J44" i="4"/>
  <c r="H44" i="4"/>
  <c r="F44" i="4"/>
  <c r="D44" i="4"/>
  <c r="I44" i="4"/>
  <c r="E44" i="4"/>
  <c r="C44" i="4"/>
  <c r="M44" i="4" s="1"/>
  <c r="I46" i="4"/>
  <c r="E46" i="4"/>
  <c r="J46" i="4"/>
  <c r="H46" i="4"/>
  <c r="F46" i="4"/>
  <c r="D46" i="4"/>
  <c r="G46" i="4"/>
  <c r="C46" i="4"/>
  <c r="M46" i="4" s="1"/>
  <c r="I48" i="4"/>
  <c r="C48" i="4"/>
  <c r="M48" i="4" s="1"/>
  <c r="J48" i="4"/>
  <c r="H48" i="4"/>
  <c r="F48" i="4"/>
  <c r="D48" i="4"/>
  <c r="G48" i="4"/>
  <c r="E48" i="4"/>
  <c r="G50" i="4"/>
  <c r="C50" i="4"/>
  <c r="M50" i="4" s="1"/>
  <c r="J50" i="4"/>
  <c r="H50" i="4"/>
  <c r="F50" i="4"/>
  <c r="D50" i="4"/>
  <c r="I50" i="4"/>
  <c r="E50" i="4"/>
  <c r="E53" i="4"/>
  <c r="J53" i="4"/>
  <c r="H53" i="4"/>
  <c r="F53" i="4"/>
  <c r="D53" i="4"/>
  <c r="I53" i="4"/>
  <c r="G53" i="4"/>
  <c r="C53" i="4"/>
  <c r="M53" i="4" s="1"/>
  <c r="G55" i="4"/>
  <c r="C55" i="4"/>
  <c r="M55" i="4" s="1"/>
  <c r="J55" i="4"/>
  <c r="H55" i="4"/>
  <c r="F55" i="4"/>
  <c r="D55" i="4"/>
  <c r="I55" i="4"/>
  <c r="E55" i="4"/>
  <c r="I57" i="4"/>
  <c r="E57" i="4"/>
  <c r="J57" i="4"/>
  <c r="H57" i="4"/>
  <c r="F57" i="4"/>
  <c r="D57" i="4"/>
  <c r="G57" i="4"/>
  <c r="C57" i="4"/>
  <c r="M57" i="4" s="1"/>
  <c r="G59" i="4"/>
  <c r="J59" i="4"/>
  <c r="H59" i="4"/>
  <c r="F59" i="4"/>
  <c r="D59" i="4"/>
  <c r="I59" i="4"/>
  <c r="E59" i="4"/>
  <c r="C59" i="4"/>
  <c r="M59" i="4" s="1"/>
  <c r="I61" i="4"/>
  <c r="C61" i="4"/>
  <c r="M61" i="4" s="1"/>
  <c r="J61" i="4"/>
  <c r="H61" i="4"/>
  <c r="F61" i="4"/>
  <c r="D61" i="4"/>
  <c r="G61" i="4"/>
  <c r="E61" i="4"/>
  <c r="G63" i="4"/>
  <c r="J63" i="4"/>
  <c r="H63" i="4"/>
  <c r="F63" i="4"/>
  <c r="D63" i="4"/>
  <c r="I63" i="4"/>
  <c r="E63" i="4"/>
  <c r="C63" i="4"/>
  <c r="M63" i="4" s="1"/>
  <c r="G65" i="4"/>
  <c r="C65" i="4"/>
  <c r="M65" i="4" s="1"/>
  <c r="J65" i="4"/>
  <c r="H65" i="4"/>
  <c r="F65" i="4"/>
  <c r="D65" i="4"/>
  <c r="I65" i="4"/>
  <c r="E65" i="4"/>
  <c r="I67" i="4"/>
  <c r="C67" i="4"/>
  <c r="M67" i="4" s="1"/>
  <c r="J67" i="4"/>
  <c r="H67" i="4"/>
  <c r="F67" i="4"/>
  <c r="D67" i="4"/>
  <c r="G67" i="4"/>
  <c r="E67" i="4"/>
  <c r="I69" i="4"/>
  <c r="E69" i="4"/>
  <c r="J69" i="4"/>
  <c r="H69" i="4"/>
  <c r="F69" i="4"/>
  <c r="D69" i="4"/>
  <c r="G69" i="4"/>
  <c r="C69" i="4"/>
  <c r="M69" i="4" s="1"/>
  <c r="G71" i="4"/>
  <c r="C71" i="4"/>
  <c r="M71" i="4" s="1"/>
  <c r="J71" i="4"/>
  <c r="H71" i="4"/>
  <c r="F71" i="4"/>
  <c r="D71" i="4"/>
  <c r="I71" i="4"/>
  <c r="E71" i="4"/>
  <c r="G73" i="4"/>
  <c r="J73" i="4"/>
  <c r="H73" i="4"/>
  <c r="F73" i="4"/>
  <c r="D73" i="4"/>
  <c r="I73" i="4"/>
  <c r="E73" i="4"/>
  <c r="C73" i="4"/>
  <c r="M73" i="4" s="1"/>
  <c r="E75" i="4"/>
  <c r="J75" i="4"/>
  <c r="H75" i="4"/>
  <c r="F75" i="4"/>
  <c r="D75" i="4"/>
  <c r="I75" i="4"/>
  <c r="G75" i="4"/>
  <c r="C75" i="4"/>
  <c r="M75" i="4" s="1"/>
  <c r="G77" i="4"/>
  <c r="J77" i="4"/>
  <c r="H77" i="4"/>
  <c r="F77" i="4"/>
  <c r="D77" i="4"/>
  <c r="I77" i="4"/>
  <c r="E77" i="4"/>
  <c r="C77" i="4"/>
  <c r="M77" i="4" s="1"/>
  <c r="I79" i="4"/>
  <c r="C79" i="4"/>
  <c r="M79" i="4" s="1"/>
  <c r="J79" i="4"/>
  <c r="H79" i="4"/>
  <c r="F79" i="4"/>
  <c r="D79" i="4"/>
  <c r="G79" i="4"/>
  <c r="E79" i="4"/>
  <c r="E81" i="4"/>
  <c r="J81" i="4"/>
  <c r="H81" i="4"/>
  <c r="F81" i="4"/>
  <c r="D81" i="4"/>
  <c r="I81" i="4"/>
  <c r="G81" i="4"/>
  <c r="C81" i="4"/>
  <c r="M81" i="4" s="1"/>
  <c r="G83" i="4"/>
  <c r="J83" i="4"/>
  <c r="H83" i="4"/>
  <c r="F83" i="4"/>
  <c r="D83" i="4"/>
  <c r="I83" i="4"/>
  <c r="E83" i="4"/>
  <c r="C83" i="4"/>
  <c r="M83" i="4" s="1"/>
  <c r="I85" i="4"/>
  <c r="E85" i="4"/>
  <c r="J85" i="4"/>
  <c r="H85" i="4"/>
  <c r="F85" i="4"/>
  <c r="D85" i="4"/>
  <c r="G85" i="4"/>
  <c r="C85" i="4"/>
  <c r="M85" i="4" s="1"/>
  <c r="I87" i="4"/>
  <c r="E87" i="4"/>
  <c r="J87" i="4"/>
  <c r="H87" i="4"/>
  <c r="F87" i="4"/>
  <c r="D87" i="4"/>
  <c r="G87" i="4"/>
  <c r="C87" i="4"/>
  <c r="M87" i="4" s="1"/>
  <c r="I89" i="4"/>
  <c r="E89" i="4"/>
  <c r="J89" i="4"/>
  <c r="H89" i="4"/>
  <c r="F89" i="4"/>
  <c r="D89" i="4"/>
  <c r="G89" i="4"/>
  <c r="C89" i="4"/>
  <c r="M89" i="4" s="1"/>
  <c r="E91" i="4"/>
  <c r="J91" i="4"/>
  <c r="H91" i="4"/>
  <c r="F91" i="4"/>
  <c r="D91" i="4"/>
  <c r="I91" i="4"/>
  <c r="G91" i="4"/>
  <c r="C91" i="4"/>
  <c r="M91" i="4" s="1"/>
  <c r="I93" i="4"/>
  <c r="E93" i="4"/>
  <c r="J93" i="4"/>
  <c r="H93" i="4"/>
  <c r="F93" i="4"/>
  <c r="D93" i="4"/>
  <c r="G93" i="4"/>
  <c r="C93" i="4"/>
  <c r="M93" i="4" s="1"/>
  <c r="I95" i="4"/>
  <c r="E95" i="4"/>
  <c r="J95" i="4"/>
  <c r="H95" i="4"/>
  <c r="F95" i="4"/>
  <c r="D95" i="4"/>
  <c r="G95" i="4"/>
  <c r="C95" i="4"/>
  <c r="M95" i="4" s="1"/>
  <c r="E97" i="4"/>
  <c r="J97" i="4"/>
  <c r="H97" i="4"/>
  <c r="F97" i="4"/>
  <c r="D97" i="4"/>
  <c r="I97" i="4"/>
  <c r="G97" i="4"/>
  <c r="C97" i="4"/>
  <c r="M97" i="4" s="1"/>
  <c r="G99" i="4"/>
  <c r="J99" i="4"/>
  <c r="H99" i="4"/>
  <c r="F99" i="4"/>
  <c r="D99" i="4"/>
  <c r="I99" i="4"/>
  <c r="E99" i="4"/>
  <c r="C99" i="4"/>
  <c r="M99" i="4" s="1"/>
  <c r="I102" i="4"/>
  <c r="E102" i="4"/>
  <c r="J102" i="4"/>
  <c r="H102" i="4"/>
  <c r="F102" i="4"/>
  <c r="D102" i="4"/>
  <c r="G102" i="4"/>
  <c r="C102" i="4"/>
  <c r="M102" i="4" s="1"/>
  <c r="I104" i="4"/>
  <c r="E104" i="4"/>
  <c r="J104" i="4"/>
  <c r="H104" i="4"/>
  <c r="F104" i="4"/>
  <c r="D104" i="4"/>
  <c r="G104" i="4"/>
  <c r="C104" i="4"/>
  <c r="M104" i="4" s="1"/>
  <c r="E106" i="4"/>
  <c r="J106" i="4"/>
  <c r="H106" i="4"/>
  <c r="F106" i="4"/>
  <c r="D106" i="4"/>
  <c r="I106" i="4"/>
  <c r="G106" i="4"/>
  <c r="C106" i="4"/>
  <c r="M106" i="4" s="1"/>
  <c r="G108" i="4"/>
  <c r="J108" i="4"/>
  <c r="H108" i="4"/>
  <c r="F108" i="4"/>
  <c r="D108" i="4"/>
  <c r="I108" i="4"/>
  <c r="E108" i="4"/>
  <c r="C108" i="4"/>
  <c r="M108" i="4" s="1"/>
  <c r="I110" i="4"/>
  <c r="C110" i="4"/>
  <c r="M110" i="4" s="1"/>
  <c r="J110" i="4"/>
  <c r="H110" i="4"/>
  <c r="F110" i="4"/>
  <c r="D110" i="4"/>
  <c r="G110" i="4"/>
  <c r="E110" i="4"/>
  <c r="G112" i="4"/>
  <c r="J112" i="4"/>
  <c r="H112" i="4"/>
  <c r="F112" i="4"/>
  <c r="D112" i="4"/>
  <c r="I112" i="4"/>
  <c r="E112" i="4"/>
  <c r="C112" i="4"/>
  <c r="M112" i="4" s="1"/>
  <c r="I114" i="4"/>
  <c r="C114" i="4"/>
  <c r="M114" i="4" s="1"/>
  <c r="J114" i="4"/>
  <c r="H114" i="4"/>
  <c r="F114" i="4"/>
  <c r="D114" i="4"/>
  <c r="G114" i="4"/>
  <c r="E114" i="4"/>
  <c r="G116" i="4"/>
  <c r="J116" i="4"/>
  <c r="H116" i="4"/>
  <c r="F116" i="4"/>
  <c r="D116" i="4"/>
  <c r="I116" i="4"/>
  <c r="E116" i="4"/>
  <c r="C116" i="4"/>
  <c r="M116" i="4" s="1"/>
  <c r="G118" i="4"/>
  <c r="C118" i="4"/>
  <c r="M118" i="4" s="1"/>
  <c r="J118" i="4"/>
  <c r="H118" i="4"/>
  <c r="F118" i="4"/>
  <c r="D118" i="4"/>
  <c r="I118" i="4"/>
  <c r="E118" i="4"/>
  <c r="E120" i="4"/>
  <c r="J120" i="4"/>
  <c r="H120" i="4"/>
  <c r="F120" i="4"/>
  <c r="D120" i="4"/>
  <c r="I120" i="4"/>
  <c r="G120" i="4"/>
  <c r="C120" i="4"/>
  <c r="M120" i="4" s="1"/>
  <c r="G122" i="4"/>
  <c r="J122" i="4"/>
  <c r="H122" i="4"/>
  <c r="F122" i="4"/>
  <c r="D122" i="4"/>
  <c r="I122" i="4"/>
  <c r="E122" i="4"/>
  <c r="C122" i="4"/>
  <c r="M122" i="4" s="1"/>
  <c r="G124" i="4"/>
  <c r="J124" i="4"/>
  <c r="H124" i="4"/>
  <c r="F124" i="4"/>
  <c r="D124" i="4"/>
  <c r="I124" i="4"/>
  <c r="E124" i="4"/>
  <c r="C124" i="4"/>
  <c r="M124" i="4" s="1"/>
  <c r="I126" i="4"/>
  <c r="E126" i="4"/>
  <c r="J126" i="4"/>
  <c r="H126" i="4"/>
  <c r="F126" i="4"/>
  <c r="D126" i="4"/>
  <c r="G126" i="4"/>
  <c r="C126" i="4"/>
  <c r="M126" i="4" s="1"/>
  <c r="I128" i="4"/>
  <c r="C128" i="4"/>
  <c r="M128" i="4" s="1"/>
  <c r="J128" i="4"/>
  <c r="H128" i="4"/>
  <c r="F128" i="4"/>
  <c r="D128" i="4"/>
  <c r="G128" i="4"/>
  <c r="E128" i="4"/>
  <c r="I130" i="4"/>
  <c r="C130" i="4"/>
  <c r="M130" i="4" s="1"/>
  <c r="J130" i="4"/>
  <c r="H130" i="4"/>
  <c r="F130" i="4"/>
  <c r="D130" i="4"/>
  <c r="G130" i="4"/>
  <c r="E130" i="4"/>
  <c r="E132" i="4"/>
  <c r="J132" i="4"/>
  <c r="H132" i="4"/>
  <c r="F132" i="4"/>
  <c r="D132" i="4"/>
  <c r="I132" i="4"/>
  <c r="G132" i="4"/>
  <c r="C132" i="4"/>
  <c r="M132" i="4" s="1"/>
  <c r="E135" i="4"/>
  <c r="J135" i="4"/>
  <c r="H135" i="4"/>
  <c r="F135" i="4"/>
  <c r="D135" i="4"/>
  <c r="I135" i="4"/>
  <c r="G135" i="4"/>
  <c r="C135" i="4"/>
  <c r="M135" i="4" s="1"/>
  <c r="G137" i="4"/>
  <c r="J137" i="4"/>
  <c r="H137" i="4"/>
  <c r="F137" i="4"/>
  <c r="D137" i="4"/>
  <c r="I137" i="4"/>
  <c r="E137" i="4"/>
  <c r="C137" i="4"/>
  <c r="M137" i="4" s="1"/>
  <c r="G139" i="4"/>
  <c r="J139" i="4"/>
  <c r="H139" i="4"/>
  <c r="F139" i="4"/>
  <c r="D139" i="4"/>
  <c r="I139" i="4"/>
  <c r="E139" i="4"/>
  <c r="C139" i="4"/>
  <c r="M139" i="4" s="1"/>
  <c r="I141" i="4"/>
  <c r="E141" i="4"/>
  <c r="J141" i="4"/>
  <c r="H141" i="4"/>
  <c r="F141" i="4"/>
  <c r="D141" i="4"/>
  <c r="G141" i="4"/>
  <c r="C141" i="4"/>
  <c r="M141" i="4" s="1"/>
  <c r="G143" i="4"/>
  <c r="C143" i="4"/>
  <c r="M143" i="4" s="1"/>
  <c r="J143" i="4"/>
  <c r="H143" i="4"/>
  <c r="F143" i="4"/>
  <c r="D143" i="4"/>
  <c r="I143" i="4"/>
  <c r="E143" i="4"/>
  <c r="I145" i="4"/>
  <c r="G145" i="4"/>
  <c r="E145" i="4"/>
  <c r="C145" i="4"/>
  <c r="M145" i="4" s="1"/>
  <c r="J145" i="4"/>
  <c r="H145" i="4"/>
  <c r="F145" i="4"/>
  <c r="D145" i="4"/>
  <c r="E147" i="4"/>
  <c r="J147" i="4"/>
  <c r="H147" i="4"/>
  <c r="F147" i="4"/>
  <c r="D147" i="4"/>
  <c r="I147" i="4"/>
  <c r="G147" i="4"/>
  <c r="C147" i="4"/>
  <c r="M147" i="4" s="1"/>
  <c r="G149" i="4"/>
  <c r="C149" i="4"/>
  <c r="M149" i="4" s="1"/>
  <c r="J149" i="4"/>
  <c r="H149" i="4"/>
  <c r="F149" i="4"/>
  <c r="D149" i="4"/>
  <c r="I149" i="4"/>
  <c r="E149" i="4"/>
  <c r="G151" i="4"/>
  <c r="C151" i="4"/>
  <c r="M151" i="4" s="1"/>
  <c r="J151" i="4"/>
  <c r="H151" i="4"/>
  <c r="F151" i="4"/>
  <c r="D151" i="4"/>
  <c r="I151" i="4"/>
  <c r="E151" i="4"/>
  <c r="E153" i="4"/>
  <c r="J153" i="4"/>
  <c r="H153" i="4"/>
  <c r="F153" i="4"/>
  <c r="D153" i="4"/>
  <c r="I153" i="4"/>
  <c r="G153" i="4"/>
  <c r="C153" i="4"/>
  <c r="M153" i="4" s="1"/>
  <c r="I155" i="4"/>
  <c r="C155" i="4"/>
  <c r="M155" i="4" s="1"/>
  <c r="J155" i="4"/>
  <c r="H155" i="4"/>
  <c r="F155" i="4"/>
  <c r="D155" i="4"/>
  <c r="G155" i="4"/>
  <c r="E155" i="4"/>
  <c r="I157" i="4"/>
  <c r="C157" i="4"/>
  <c r="M157" i="4" s="1"/>
  <c r="J157" i="4"/>
  <c r="H157" i="4"/>
  <c r="F157" i="4"/>
  <c r="D157" i="4"/>
  <c r="G157" i="4"/>
  <c r="E157" i="4"/>
  <c r="I159" i="4"/>
  <c r="E159" i="4"/>
  <c r="J159" i="4"/>
  <c r="H159" i="4"/>
  <c r="F159" i="4"/>
  <c r="D159" i="4"/>
  <c r="G159" i="4"/>
  <c r="C159" i="4"/>
  <c r="M159" i="4" s="1"/>
  <c r="I161" i="4"/>
  <c r="E161" i="4"/>
  <c r="J161" i="4"/>
  <c r="H161" i="4"/>
  <c r="F161" i="4"/>
  <c r="D161" i="4"/>
  <c r="G161" i="4"/>
  <c r="C161" i="4"/>
  <c r="M161" i="4" s="1"/>
  <c r="G163" i="4"/>
  <c r="J163" i="4"/>
  <c r="H163" i="4"/>
  <c r="F163" i="4"/>
  <c r="D163" i="4"/>
  <c r="I163" i="4"/>
  <c r="E163" i="4"/>
  <c r="C163" i="4"/>
  <c r="M163" i="4" s="1"/>
  <c r="I165" i="4"/>
  <c r="E165" i="4"/>
  <c r="J165" i="4"/>
  <c r="H165" i="4"/>
  <c r="F165" i="4"/>
  <c r="D165" i="4"/>
  <c r="G165" i="4"/>
  <c r="C165" i="4"/>
  <c r="M165" i="4" s="1"/>
  <c r="I168" i="4"/>
  <c r="E168" i="4"/>
  <c r="J168" i="4"/>
  <c r="H168" i="4"/>
  <c r="F168" i="4"/>
  <c r="D168" i="4"/>
  <c r="G168" i="4"/>
  <c r="C168" i="4"/>
  <c r="M168" i="4" s="1"/>
  <c r="I170" i="4"/>
  <c r="C170" i="4"/>
  <c r="M170" i="4" s="1"/>
  <c r="J170" i="4"/>
  <c r="H170" i="4"/>
  <c r="F170" i="4"/>
  <c r="D170" i="4"/>
  <c r="G170" i="4"/>
  <c r="E170" i="4"/>
  <c r="I172" i="4"/>
  <c r="C172" i="4"/>
  <c r="M172" i="4" s="1"/>
  <c r="J172" i="4"/>
  <c r="H172" i="4"/>
  <c r="F172" i="4"/>
  <c r="D172" i="4"/>
  <c r="G172" i="4"/>
  <c r="E172" i="4"/>
  <c r="I174" i="4"/>
  <c r="E174" i="4"/>
  <c r="J174" i="4"/>
  <c r="H174" i="4"/>
  <c r="F174" i="4"/>
  <c r="D174" i="4"/>
  <c r="G174" i="4"/>
  <c r="C174" i="4"/>
  <c r="M174" i="4" s="1"/>
  <c r="G176" i="4"/>
  <c r="C176" i="4"/>
  <c r="M176" i="4" s="1"/>
  <c r="J176" i="4"/>
  <c r="H176" i="4"/>
  <c r="F176" i="4"/>
  <c r="D176" i="4"/>
  <c r="I176" i="4"/>
  <c r="E176" i="4"/>
  <c r="E177" i="4"/>
  <c r="J177" i="4"/>
  <c r="H177" i="4"/>
  <c r="F177" i="4"/>
  <c r="D177" i="4"/>
  <c r="I177" i="4"/>
  <c r="G177" i="4"/>
  <c r="C177" i="4"/>
  <c r="M177" i="4" s="1"/>
  <c r="I179" i="4"/>
  <c r="G179" i="4"/>
  <c r="C179" i="4"/>
  <c r="M179" i="4" s="1"/>
  <c r="J179" i="4"/>
  <c r="H179" i="4"/>
  <c r="F179" i="4"/>
  <c r="D179" i="4"/>
  <c r="E179" i="4"/>
  <c r="G180" i="4"/>
  <c r="E180" i="4"/>
  <c r="J180" i="4"/>
  <c r="H180" i="4"/>
  <c r="F180" i="4"/>
  <c r="D180" i="4"/>
  <c r="I180" i="4"/>
  <c r="C180" i="4"/>
  <c r="M180" i="4" s="1"/>
  <c r="I181" i="4"/>
  <c r="G181" i="4"/>
  <c r="E181" i="4"/>
  <c r="C181" i="4"/>
  <c r="M181" i="4" s="1"/>
  <c r="J181" i="4"/>
  <c r="H181" i="4"/>
  <c r="F181" i="4"/>
  <c r="D181" i="4"/>
  <c r="I182" i="4"/>
  <c r="G182" i="4"/>
  <c r="E182" i="4"/>
  <c r="C182" i="4"/>
  <c r="M182" i="4" s="1"/>
  <c r="J182" i="4"/>
  <c r="H182" i="4"/>
  <c r="F182" i="4"/>
  <c r="D182" i="4"/>
  <c r="I183" i="4"/>
  <c r="G183" i="4"/>
  <c r="E183" i="4"/>
  <c r="C183" i="4"/>
  <c r="M183" i="4" s="1"/>
  <c r="J183" i="4"/>
  <c r="H183" i="4"/>
  <c r="F183" i="4"/>
  <c r="D183" i="4"/>
  <c r="I184" i="4"/>
  <c r="G184" i="4"/>
  <c r="E184" i="4"/>
  <c r="C184" i="4"/>
  <c r="M184" i="4" s="1"/>
  <c r="J184" i="4"/>
  <c r="H184" i="4"/>
  <c r="F184" i="4"/>
  <c r="D184" i="4"/>
  <c r="I185" i="4"/>
  <c r="C185" i="4"/>
  <c r="M185" i="4" s="1"/>
  <c r="J185" i="4"/>
  <c r="H185" i="4"/>
  <c r="F185" i="4"/>
  <c r="D185" i="4"/>
  <c r="G185" i="4"/>
  <c r="E185" i="4"/>
  <c r="G186" i="4"/>
  <c r="J186" i="4"/>
  <c r="H186" i="4"/>
  <c r="F186" i="4"/>
  <c r="D186" i="4"/>
  <c r="I186" i="4"/>
  <c r="E186" i="4"/>
  <c r="C186" i="4"/>
  <c r="M186" i="4" s="1"/>
  <c r="I188" i="4"/>
  <c r="E188" i="4"/>
  <c r="J188" i="4"/>
  <c r="H188" i="4"/>
  <c r="F188" i="4"/>
  <c r="D188" i="4"/>
  <c r="G188" i="4"/>
  <c r="C188" i="4"/>
  <c r="M188" i="4" s="1"/>
  <c r="I189" i="4"/>
  <c r="C189" i="4"/>
  <c r="M189" i="4" s="1"/>
  <c r="J189" i="4"/>
  <c r="H189" i="4"/>
  <c r="F189" i="4"/>
  <c r="D189" i="4"/>
  <c r="G189" i="4"/>
  <c r="E189" i="4"/>
  <c r="G190" i="4"/>
  <c r="J190" i="4"/>
  <c r="H190" i="4"/>
  <c r="F190" i="4"/>
  <c r="D190" i="4"/>
  <c r="I190" i="4"/>
  <c r="E190" i="4"/>
  <c r="C190" i="4"/>
  <c r="M190" i="4" s="1"/>
  <c r="I191" i="4"/>
  <c r="E191" i="4"/>
  <c r="J191" i="4"/>
  <c r="H191" i="4"/>
  <c r="F191" i="4"/>
  <c r="D191" i="4"/>
  <c r="G191" i="4"/>
  <c r="C191" i="4"/>
  <c r="M191" i="4" s="1"/>
  <c r="G192" i="4"/>
  <c r="J192" i="4"/>
  <c r="H192" i="4"/>
  <c r="F192" i="4"/>
  <c r="D192" i="4"/>
  <c r="I192" i="4"/>
  <c r="E192" i="4"/>
  <c r="C192" i="4"/>
  <c r="M192" i="4" s="1"/>
  <c r="I193" i="4"/>
  <c r="C193" i="4"/>
  <c r="M193" i="4" s="1"/>
  <c r="J193" i="4"/>
  <c r="H193" i="4"/>
  <c r="F193" i="4"/>
  <c r="D193" i="4"/>
  <c r="G193" i="4"/>
  <c r="E193" i="4"/>
  <c r="G194" i="4"/>
  <c r="J194" i="4"/>
  <c r="H194" i="4"/>
  <c r="F194" i="4"/>
  <c r="D194" i="4"/>
  <c r="I194" i="4"/>
  <c r="E194" i="4"/>
  <c r="C194" i="4"/>
  <c r="M194" i="4" s="1"/>
  <c r="G195" i="4"/>
  <c r="C195" i="4"/>
  <c r="M195" i="4" s="1"/>
  <c r="J195" i="4"/>
  <c r="H195" i="4"/>
  <c r="F195" i="4"/>
  <c r="D195" i="4"/>
  <c r="I195" i="4"/>
  <c r="E195" i="4"/>
  <c r="G196" i="4"/>
  <c r="J196" i="4"/>
  <c r="H196" i="4"/>
  <c r="F196" i="4"/>
  <c r="D196" i="4"/>
  <c r="I196" i="4"/>
  <c r="E196" i="4"/>
  <c r="C196" i="4"/>
  <c r="M196" i="4" s="1"/>
  <c r="I197" i="4"/>
  <c r="C197" i="4"/>
  <c r="M197" i="4" s="1"/>
  <c r="J197" i="4"/>
  <c r="H197" i="4"/>
  <c r="F197" i="4"/>
  <c r="D197" i="4"/>
  <c r="G197" i="4"/>
  <c r="E197" i="4"/>
  <c r="I198" i="4"/>
  <c r="E198" i="4"/>
  <c r="J198" i="4"/>
  <c r="H198" i="4"/>
  <c r="F198" i="4"/>
  <c r="D198" i="4"/>
  <c r="G198" i="4"/>
  <c r="C198" i="4"/>
  <c r="M198" i="4" s="1"/>
  <c r="E199" i="4"/>
  <c r="J199" i="4"/>
  <c r="H199" i="4"/>
  <c r="F199" i="4"/>
  <c r="D199" i="4"/>
  <c r="I199" i="4"/>
  <c r="G199" i="4"/>
  <c r="C199" i="4"/>
  <c r="M199" i="4" s="1"/>
  <c r="G200" i="4"/>
  <c r="C200" i="4"/>
  <c r="M200" i="4" s="1"/>
  <c r="J200" i="4"/>
  <c r="H200" i="4"/>
  <c r="F200" i="4"/>
  <c r="D200" i="4"/>
  <c r="I200" i="4"/>
  <c r="E200" i="4"/>
  <c r="I201" i="4"/>
  <c r="E201" i="4"/>
  <c r="J201" i="4"/>
  <c r="H201" i="4"/>
  <c r="F201" i="4"/>
  <c r="D201" i="4"/>
  <c r="G201" i="4"/>
  <c r="C201" i="4"/>
  <c r="M201" i="4" s="1"/>
  <c r="I202" i="4"/>
  <c r="C202" i="4"/>
  <c r="M202" i="4" s="1"/>
  <c r="J202" i="4"/>
  <c r="H202" i="4"/>
  <c r="F202" i="4"/>
  <c r="D202" i="4"/>
  <c r="G202" i="4"/>
  <c r="E202" i="4"/>
  <c r="G203" i="4"/>
  <c r="J203" i="4"/>
  <c r="H203" i="4"/>
  <c r="F203" i="4"/>
  <c r="D203" i="4"/>
  <c r="I203" i="4"/>
  <c r="E203" i="4"/>
  <c r="C203" i="4"/>
  <c r="M203" i="4" s="1"/>
  <c r="G204" i="4"/>
  <c r="C204" i="4"/>
  <c r="M204" i="4" s="1"/>
  <c r="J204" i="4"/>
  <c r="H204" i="4"/>
  <c r="F204" i="4"/>
  <c r="D204" i="4"/>
  <c r="I204" i="4"/>
  <c r="E204" i="4"/>
  <c r="E205" i="4"/>
  <c r="J205" i="4"/>
  <c r="H205" i="4"/>
  <c r="F205" i="4"/>
  <c r="D205" i="4"/>
  <c r="I205" i="4"/>
  <c r="G205" i="4"/>
  <c r="C205" i="4"/>
  <c r="M205" i="4" s="1"/>
  <c r="G206" i="4"/>
  <c r="C206" i="4"/>
  <c r="M206" i="4" s="1"/>
  <c r="J206" i="4"/>
  <c r="H206" i="4"/>
  <c r="F206" i="4"/>
  <c r="D206" i="4"/>
  <c r="I206" i="4"/>
  <c r="E206" i="4"/>
  <c r="I207" i="4"/>
  <c r="E207" i="4"/>
  <c r="J207" i="4"/>
  <c r="H207" i="4"/>
  <c r="F207" i="4"/>
  <c r="D207" i="4"/>
  <c r="G207" i="4"/>
  <c r="C207" i="4"/>
  <c r="M207" i="4" s="1"/>
  <c r="I208" i="4"/>
  <c r="E208" i="4"/>
  <c r="J208" i="4"/>
  <c r="H208" i="4"/>
  <c r="F208" i="4"/>
  <c r="D208" i="4"/>
  <c r="G208" i="4"/>
  <c r="C208" i="4"/>
  <c r="M208" i="4" s="1"/>
  <c r="I209" i="4"/>
  <c r="E209" i="4"/>
  <c r="J209" i="4"/>
  <c r="H209" i="4"/>
  <c r="F209" i="4"/>
  <c r="D209" i="4"/>
  <c r="G209" i="4"/>
  <c r="C209" i="4"/>
  <c r="M209" i="4" s="1"/>
  <c r="G210" i="4"/>
  <c r="J210" i="4"/>
  <c r="H210" i="4"/>
  <c r="F210" i="4"/>
  <c r="D210" i="4"/>
  <c r="I210" i="4"/>
  <c r="E210" i="4"/>
  <c r="C210" i="4"/>
  <c r="M210" i="4" s="1"/>
  <c r="I211" i="4"/>
  <c r="C211" i="4"/>
  <c r="M211" i="4" s="1"/>
  <c r="J211" i="4"/>
  <c r="H211" i="4"/>
  <c r="F211" i="4"/>
  <c r="D211" i="4"/>
  <c r="G211" i="4"/>
  <c r="E211" i="4"/>
  <c r="I212" i="4"/>
  <c r="E212" i="4"/>
  <c r="J212" i="4"/>
  <c r="H212" i="4"/>
  <c r="F212" i="4"/>
  <c r="D212" i="4"/>
  <c r="G212" i="4"/>
  <c r="C212" i="4"/>
  <c r="M212" i="4" s="1"/>
  <c r="E213" i="4"/>
  <c r="J213" i="4"/>
  <c r="H213" i="4"/>
  <c r="F213" i="4"/>
  <c r="D213" i="4"/>
  <c r="I213" i="4"/>
  <c r="G213" i="4"/>
  <c r="C213" i="4"/>
  <c r="M213" i="4" s="1"/>
  <c r="I214" i="4"/>
  <c r="C214" i="4"/>
  <c r="M214" i="4" s="1"/>
  <c r="J214" i="4"/>
  <c r="H214" i="4"/>
  <c r="F214" i="4"/>
  <c r="D214" i="4"/>
  <c r="G214" i="4"/>
  <c r="E214" i="4"/>
  <c r="G215" i="4"/>
  <c r="J215" i="4"/>
  <c r="H215" i="4"/>
  <c r="F215" i="4"/>
  <c r="D215" i="4"/>
  <c r="I215" i="4"/>
  <c r="E215" i="4"/>
  <c r="C215" i="4"/>
  <c r="M215" i="4" s="1"/>
  <c r="I216" i="4"/>
  <c r="E216" i="4"/>
  <c r="J216" i="4"/>
  <c r="H216" i="4"/>
  <c r="F216" i="4"/>
  <c r="D216" i="4"/>
  <c r="G216" i="4"/>
  <c r="C216" i="4"/>
  <c r="M216" i="4" s="1"/>
  <c r="I217" i="4"/>
  <c r="E217" i="4"/>
  <c r="J217" i="4"/>
  <c r="H217" i="4"/>
  <c r="F217" i="4"/>
  <c r="D217" i="4"/>
  <c r="G217" i="4"/>
  <c r="C217" i="4"/>
  <c r="M217" i="4" s="1"/>
  <c r="G218" i="4"/>
  <c r="J218" i="4"/>
  <c r="H218" i="4"/>
  <c r="F218" i="4"/>
  <c r="D218" i="4"/>
  <c r="I218" i="4"/>
  <c r="E218" i="4"/>
  <c r="C218" i="4"/>
  <c r="M218" i="4" s="1"/>
  <c r="I219" i="4"/>
  <c r="E219" i="4"/>
  <c r="J219" i="4"/>
  <c r="H219" i="4"/>
  <c r="F219" i="4"/>
  <c r="D219" i="4"/>
  <c r="G219" i="4"/>
  <c r="C219" i="4"/>
  <c r="M219" i="4" s="1"/>
  <c r="I220" i="4"/>
  <c r="E220" i="4"/>
  <c r="J220" i="4"/>
  <c r="H220" i="4"/>
  <c r="F220" i="4"/>
  <c r="D220" i="4"/>
  <c r="G220" i="4"/>
  <c r="C220" i="4"/>
  <c r="M220" i="4" s="1"/>
  <c r="E221" i="4"/>
  <c r="J221" i="4"/>
  <c r="H221" i="4"/>
  <c r="F221" i="4"/>
  <c r="D221" i="4"/>
  <c r="I221" i="4"/>
  <c r="G221" i="4"/>
  <c r="C221" i="4"/>
  <c r="M221" i="4" s="1"/>
  <c r="E222" i="4"/>
  <c r="J222" i="4"/>
  <c r="H222" i="4"/>
  <c r="F222" i="4"/>
  <c r="D222" i="4"/>
  <c r="I222" i="4"/>
  <c r="G222" i="4"/>
  <c r="C222" i="4"/>
  <c r="M222" i="4" s="1"/>
  <c r="G223" i="4"/>
  <c r="C223" i="4"/>
  <c r="M223" i="4" s="1"/>
  <c r="J223" i="4"/>
  <c r="H223" i="4"/>
  <c r="F223" i="4"/>
  <c r="D223" i="4"/>
  <c r="I223" i="4"/>
  <c r="E223" i="4"/>
  <c r="I224" i="4"/>
  <c r="E224" i="4"/>
  <c r="J224" i="4"/>
  <c r="H224" i="4"/>
  <c r="F224" i="4"/>
  <c r="D224" i="4"/>
  <c r="G224" i="4"/>
  <c r="C224" i="4"/>
  <c r="M224" i="4" s="1"/>
  <c r="G225" i="4"/>
  <c r="J225" i="4"/>
  <c r="H225" i="4"/>
  <c r="F225" i="4"/>
  <c r="D225" i="4"/>
  <c r="I225" i="4"/>
  <c r="E225" i="4"/>
  <c r="C225" i="4"/>
  <c r="M225" i="4" s="1"/>
  <c r="E226" i="4"/>
  <c r="J226" i="4"/>
  <c r="H226" i="4"/>
  <c r="F226" i="4"/>
  <c r="D226" i="4"/>
  <c r="I226" i="4"/>
  <c r="G226" i="4"/>
  <c r="C226" i="4"/>
  <c r="M226" i="4" s="1"/>
  <c r="E227" i="4"/>
  <c r="J227" i="4"/>
  <c r="H227" i="4"/>
  <c r="F227" i="4"/>
  <c r="D227" i="4"/>
  <c r="I227" i="4"/>
  <c r="G227" i="4"/>
  <c r="C227" i="4"/>
  <c r="M227" i="4" s="1"/>
  <c r="I228" i="4"/>
  <c r="C228" i="4"/>
  <c r="M228" i="4" s="1"/>
  <c r="J228" i="4"/>
  <c r="H228" i="4"/>
  <c r="F228" i="4"/>
  <c r="D228" i="4"/>
  <c r="G228" i="4"/>
  <c r="E228" i="4"/>
  <c r="G229" i="4"/>
  <c r="J229" i="4"/>
  <c r="H229" i="4"/>
  <c r="F229" i="4"/>
  <c r="D229" i="4"/>
  <c r="I229" i="4"/>
  <c r="E229" i="4"/>
  <c r="C229" i="4"/>
  <c r="M229" i="4" s="1"/>
  <c r="E230" i="4"/>
  <c r="J230" i="4"/>
  <c r="H230" i="4"/>
  <c r="F230" i="4"/>
  <c r="D230" i="4"/>
  <c r="I230" i="4"/>
  <c r="G230" i="4"/>
  <c r="C230" i="4"/>
  <c r="M230" i="4" s="1"/>
  <c r="E231" i="4"/>
  <c r="J231" i="4"/>
  <c r="H231" i="4"/>
  <c r="F231" i="4"/>
  <c r="D231" i="4"/>
  <c r="I231" i="4"/>
  <c r="G231" i="4"/>
  <c r="C231" i="4"/>
  <c r="M231" i="4" s="1"/>
  <c r="I232" i="4"/>
  <c r="E232" i="4"/>
  <c r="C232" i="4"/>
  <c r="M232" i="4" s="1"/>
  <c r="J232" i="4"/>
  <c r="H232" i="4"/>
  <c r="F232" i="4"/>
  <c r="D232" i="4"/>
  <c r="G232" i="4"/>
  <c r="G233" i="4"/>
  <c r="C233" i="4"/>
  <c r="M233" i="4" s="1"/>
  <c r="J233" i="4"/>
  <c r="H233" i="4"/>
  <c r="F233" i="4"/>
  <c r="D233" i="4"/>
  <c r="I233" i="4"/>
  <c r="E233" i="4"/>
  <c r="I234" i="4"/>
  <c r="E234" i="4"/>
  <c r="J234" i="4"/>
  <c r="H234" i="4"/>
  <c r="F234" i="4"/>
  <c r="D234" i="4"/>
  <c r="G234" i="4"/>
  <c r="C234" i="4"/>
  <c r="M234" i="4" s="1"/>
  <c r="I235" i="4"/>
  <c r="E235" i="4"/>
  <c r="J235" i="4"/>
  <c r="H235" i="4"/>
  <c r="F235" i="4"/>
  <c r="D235" i="4"/>
  <c r="G235" i="4"/>
  <c r="C235" i="4"/>
  <c r="M235" i="4" s="1"/>
  <c r="E236" i="4"/>
  <c r="J236" i="4"/>
  <c r="H236" i="4"/>
  <c r="F236" i="4"/>
  <c r="D236" i="4"/>
  <c r="I236" i="4"/>
  <c r="G236" i="4"/>
  <c r="C236" i="4"/>
  <c r="M236" i="4" s="1"/>
  <c r="I237" i="4"/>
  <c r="E237" i="4"/>
  <c r="J237" i="4"/>
  <c r="H237" i="4"/>
  <c r="F237" i="4"/>
  <c r="D237" i="4"/>
  <c r="G237" i="4"/>
  <c r="C237" i="4"/>
  <c r="M237" i="4" s="1"/>
  <c r="G238" i="4"/>
  <c r="J238" i="4"/>
  <c r="H238" i="4"/>
  <c r="F238" i="4"/>
  <c r="D238" i="4"/>
  <c r="I238" i="4"/>
  <c r="E238" i="4"/>
  <c r="C238" i="4"/>
  <c r="M238" i="4" s="1"/>
  <c r="I239" i="4"/>
  <c r="E239" i="4"/>
  <c r="J239" i="4"/>
  <c r="H239" i="4"/>
  <c r="F239" i="4"/>
  <c r="D239" i="4"/>
  <c r="G239" i="4"/>
  <c r="C239" i="4"/>
  <c r="M239" i="4" s="1"/>
  <c r="G240" i="4"/>
  <c r="C240" i="4"/>
  <c r="M240" i="4" s="1"/>
  <c r="J240" i="4"/>
  <c r="H240" i="4"/>
  <c r="F240" i="4"/>
  <c r="D240" i="4"/>
  <c r="I240" i="4"/>
  <c r="E240" i="4"/>
  <c r="I241" i="4"/>
  <c r="C241" i="4"/>
  <c r="M241" i="4" s="1"/>
  <c r="J241" i="4"/>
  <c r="H241" i="4"/>
  <c r="F241" i="4"/>
  <c r="D241" i="4"/>
  <c r="G241" i="4"/>
  <c r="E241" i="4"/>
  <c r="I242" i="4"/>
  <c r="E242" i="4"/>
  <c r="J242" i="4"/>
  <c r="H242" i="4"/>
  <c r="F242" i="4"/>
  <c r="D242" i="4"/>
  <c r="G242" i="4"/>
  <c r="C242" i="4"/>
  <c r="M242" i="4" s="1"/>
  <c r="G243" i="4"/>
  <c r="C243" i="4"/>
  <c r="M243" i="4" s="1"/>
  <c r="J243" i="4"/>
  <c r="H243" i="4"/>
  <c r="F243" i="4"/>
  <c r="D243" i="4"/>
  <c r="I243" i="4"/>
  <c r="E243" i="4"/>
  <c r="I244" i="4"/>
  <c r="E244" i="4"/>
  <c r="J244" i="4"/>
  <c r="H244" i="4"/>
  <c r="F244" i="4"/>
  <c r="D244" i="4"/>
  <c r="G244" i="4"/>
  <c r="C244" i="4"/>
  <c r="M244" i="4" s="1"/>
  <c r="G245" i="4"/>
  <c r="J245" i="4"/>
  <c r="H245" i="4"/>
  <c r="F245" i="4"/>
  <c r="D245" i="4"/>
  <c r="I245" i="4"/>
  <c r="E245" i="4"/>
  <c r="C245" i="4"/>
  <c r="M245" i="4" s="1"/>
  <c r="I246" i="4"/>
  <c r="E246" i="4"/>
  <c r="J246" i="4"/>
  <c r="H246" i="4"/>
  <c r="F246" i="4"/>
  <c r="D246" i="4"/>
  <c r="G246" i="4"/>
  <c r="C246" i="4"/>
  <c r="M246" i="4" s="1"/>
  <c r="G247" i="4"/>
  <c r="J247" i="4"/>
  <c r="H247" i="4"/>
  <c r="F247" i="4"/>
  <c r="D247" i="4"/>
  <c r="I247" i="4"/>
  <c r="E247" i="4"/>
  <c r="C247" i="4"/>
  <c r="M247" i="4" s="1"/>
  <c r="E248" i="4"/>
  <c r="J248" i="4"/>
  <c r="H248" i="4"/>
  <c r="F248" i="4"/>
  <c r="D248" i="4"/>
  <c r="I248" i="4"/>
  <c r="G248" i="4"/>
  <c r="C248" i="4"/>
  <c r="M248" i="4" s="1"/>
  <c r="I249" i="4"/>
  <c r="C249" i="4"/>
  <c r="M249" i="4" s="1"/>
  <c r="J249" i="4"/>
  <c r="H249" i="4"/>
  <c r="F249" i="4"/>
  <c r="D249" i="4"/>
  <c r="G249" i="4"/>
  <c r="E249" i="4"/>
  <c r="I250" i="4"/>
  <c r="E250" i="4"/>
  <c r="J250" i="4"/>
  <c r="H250" i="4"/>
  <c r="F250" i="4"/>
  <c r="D250" i="4"/>
  <c r="G250" i="4"/>
  <c r="C250" i="4"/>
  <c r="M250" i="4" s="1"/>
  <c r="I251" i="4"/>
  <c r="J251" i="4"/>
  <c r="H251" i="4"/>
  <c r="F251" i="4"/>
  <c r="D251" i="4"/>
  <c r="G251" i="4"/>
  <c r="E251" i="4"/>
  <c r="C251" i="4"/>
  <c r="M251" i="4" s="1"/>
  <c r="I252" i="4"/>
  <c r="E252" i="4"/>
  <c r="J252" i="4"/>
  <c r="H252" i="4"/>
  <c r="F252" i="4"/>
  <c r="D252" i="4"/>
  <c r="G252" i="4"/>
  <c r="C252" i="4"/>
  <c r="M252" i="4" s="1"/>
  <c r="I253" i="4"/>
  <c r="E253" i="4"/>
  <c r="J253" i="4"/>
  <c r="H253" i="4"/>
  <c r="F253" i="4"/>
  <c r="D253" i="4"/>
  <c r="G253" i="4"/>
  <c r="C253" i="4"/>
  <c r="M253" i="4" s="1"/>
  <c r="G254" i="4"/>
  <c r="J254" i="4"/>
  <c r="H254" i="4"/>
  <c r="F254" i="4"/>
  <c r="D254" i="4"/>
  <c r="I254" i="4"/>
  <c r="E254" i="4"/>
  <c r="C254" i="4"/>
  <c r="M254" i="4" s="1"/>
  <c r="E255" i="4"/>
  <c r="J255" i="4"/>
  <c r="H255" i="4"/>
  <c r="F255" i="4"/>
  <c r="D255" i="4"/>
  <c r="I255" i="4"/>
  <c r="G255" i="4"/>
  <c r="C255" i="4"/>
  <c r="M255" i="4" s="1"/>
  <c r="I256" i="4"/>
  <c r="C256" i="4"/>
  <c r="M256" i="4" s="1"/>
  <c r="J256" i="4"/>
  <c r="H256" i="4"/>
  <c r="F256" i="4"/>
  <c r="D256" i="4"/>
  <c r="G256" i="4"/>
  <c r="E256" i="4"/>
  <c r="G257" i="4"/>
  <c r="J257" i="4"/>
  <c r="H257" i="4"/>
  <c r="F257" i="4"/>
  <c r="D257" i="4"/>
  <c r="I257" i="4"/>
  <c r="E257" i="4"/>
  <c r="C257" i="4"/>
  <c r="M257" i="4" s="1"/>
  <c r="E258" i="4"/>
  <c r="J258" i="4"/>
  <c r="H258" i="4"/>
  <c r="F258" i="4"/>
  <c r="D258" i="4"/>
  <c r="I258" i="4"/>
  <c r="G258" i="4"/>
  <c r="C258" i="4"/>
  <c r="M258" i="4" s="1"/>
  <c r="I259" i="4"/>
  <c r="C259" i="4"/>
  <c r="M259" i="4" s="1"/>
  <c r="J259" i="4"/>
  <c r="H259" i="4"/>
  <c r="F259" i="4"/>
  <c r="D259" i="4"/>
  <c r="G259" i="4"/>
  <c r="E259" i="4"/>
  <c r="I260" i="4"/>
  <c r="E260" i="4"/>
  <c r="J260" i="4"/>
  <c r="H260" i="4"/>
  <c r="F260" i="4"/>
  <c r="D260" i="4"/>
  <c r="G260" i="4"/>
  <c r="C260" i="4"/>
  <c r="M260" i="4" s="1"/>
  <c r="I261" i="4"/>
  <c r="G261" i="4"/>
  <c r="J261" i="4"/>
  <c r="H261" i="4"/>
  <c r="F261" i="4"/>
  <c r="D261" i="4"/>
  <c r="E261" i="4"/>
  <c r="C261" i="4"/>
  <c r="M261" i="4" s="1"/>
  <c r="I262" i="4"/>
  <c r="G262" i="4"/>
  <c r="E262" i="4"/>
  <c r="C262" i="4"/>
  <c r="M262" i="4" s="1"/>
  <c r="J262" i="4"/>
  <c r="H262" i="4"/>
  <c r="F262" i="4"/>
  <c r="D262" i="4"/>
  <c r="I263" i="4"/>
  <c r="G263" i="4"/>
  <c r="E263" i="4"/>
  <c r="C263" i="4"/>
  <c r="M263" i="4" s="1"/>
  <c r="J263" i="4"/>
  <c r="H263" i="4"/>
  <c r="F263" i="4"/>
  <c r="D263" i="4"/>
  <c r="I264" i="4"/>
  <c r="G264" i="4"/>
  <c r="E264" i="4"/>
  <c r="C264" i="4"/>
  <c r="M264" i="4" s="1"/>
  <c r="J264" i="4"/>
  <c r="H264" i="4"/>
  <c r="F264" i="4"/>
  <c r="D264" i="4"/>
  <c r="I265" i="4"/>
  <c r="G265" i="4"/>
  <c r="E265" i="4"/>
  <c r="C265" i="4"/>
  <c r="M265" i="4" s="1"/>
  <c r="J265" i="4"/>
  <c r="H265" i="4"/>
  <c r="F265" i="4"/>
  <c r="D265" i="4"/>
  <c r="I266" i="4"/>
  <c r="G266" i="4"/>
  <c r="E266" i="4"/>
  <c r="C266" i="4"/>
  <c r="M266" i="4" s="1"/>
  <c r="J266" i="4"/>
  <c r="H266" i="4"/>
  <c r="F266" i="4"/>
  <c r="D266" i="4"/>
  <c r="I267" i="4"/>
  <c r="G267" i="4"/>
  <c r="E267" i="4"/>
  <c r="C267" i="4"/>
  <c r="M267" i="4" s="1"/>
  <c r="J267" i="4"/>
  <c r="H267" i="4"/>
  <c r="F267" i="4"/>
  <c r="D267" i="4"/>
  <c r="I268" i="4"/>
  <c r="G268" i="4"/>
  <c r="E268" i="4"/>
  <c r="C268" i="4"/>
  <c r="M268" i="4" s="1"/>
  <c r="J268" i="4"/>
  <c r="H268" i="4"/>
  <c r="F268" i="4"/>
  <c r="D268" i="4"/>
  <c r="I269" i="4"/>
  <c r="G269" i="4"/>
  <c r="E269" i="4"/>
  <c r="C269" i="4"/>
  <c r="M269" i="4" s="1"/>
  <c r="J269" i="4"/>
  <c r="H269" i="4"/>
  <c r="F269" i="4"/>
  <c r="D269" i="4"/>
  <c r="I270" i="4"/>
  <c r="G270" i="4"/>
  <c r="E270" i="4"/>
  <c r="C270" i="4"/>
  <c r="M270" i="4" s="1"/>
  <c r="J270" i="4"/>
  <c r="H270" i="4"/>
  <c r="F270" i="4"/>
  <c r="D270" i="4"/>
  <c r="I271" i="4"/>
  <c r="G271" i="4"/>
  <c r="E271" i="4"/>
  <c r="C271" i="4"/>
  <c r="M271" i="4" s="1"/>
  <c r="J271" i="4"/>
  <c r="H271" i="4"/>
  <c r="F271" i="4"/>
  <c r="D271" i="4"/>
  <c r="C11" i="4"/>
  <c r="M11" i="4" s="1"/>
  <c r="J11" i="4"/>
  <c r="H11" i="4"/>
  <c r="F11" i="4"/>
  <c r="D11" i="4"/>
  <c r="I11" i="4"/>
  <c r="G11" i="4"/>
  <c r="E11" i="4"/>
  <c r="I13" i="4"/>
  <c r="G13" i="4"/>
  <c r="E13" i="4"/>
  <c r="J13" i="4"/>
  <c r="H13" i="4"/>
  <c r="F13" i="4"/>
  <c r="D13" i="4"/>
  <c r="C13" i="4"/>
  <c r="M13" i="4" s="1"/>
  <c r="I15" i="4"/>
  <c r="G15" i="4"/>
  <c r="E15" i="4"/>
  <c r="C15" i="4"/>
  <c r="M15" i="4" s="1"/>
  <c r="J15" i="4"/>
  <c r="H15" i="4"/>
  <c r="F15" i="4"/>
  <c r="D15" i="4"/>
  <c r="C17" i="4"/>
  <c r="M17" i="4" s="1"/>
  <c r="J17" i="4"/>
  <c r="H17" i="4"/>
  <c r="F17" i="4"/>
  <c r="D17" i="4"/>
  <c r="I17" i="4"/>
  <c r="G17" i="4"/>
  <c r="E17" i="4"/>
  <c r="I19" i="4"/>
  <c r="G19" i="4"/>
  <c r="E19" i="4"/>
  <c r="C19" i="4"/>
  <c r="M19" i="4" s="1"/>
  <c r="J19" i="4"/>
  <c r="H19" i="4"/>
  <c r="F19" i="4"/>
  <c r="D19" i="4"/>
  <c r="J21" i="4"/>
  <c r="H21" i="4"/>
  <c r="F21" i="4"/>
  <c r="D21" i="4"/>
  <c r="I21" i="4"/>
  <c r="G21" i="4"/>
  <c r="E21" i="4"/>
  <c r="C21" i="4"/>
  <c r="M21" i="4" s="1"/>
  <c r="I23" i="4"/>
  <c r="C23" i="4"/>
  <c r="M23" i="4" s="1"/>
  <c r="J23" i="4"/>
  <c r="H23" i="4"/>
  <c r="F23" i="4"/>
  <c r="D23" i="4"/>
  <c r="G23" i="4"/>
  <c r="E23" i="4"/>
  <c r="G25" i="4"/>
  <c r="C25" i="4"/>
  <c r="M25" i="4" s="1"/>
  <c r="J25" i="4"/>
  <c r="H25" i="4"/>
  <c r="F25" i="4"/>
  <c r="D25" i="4"/>
  <c r="I25" i="4"/>
  <c r="E25" i="4"/>
  <c r="I27" i="4"/>
  <c r="G27" i="4"/>
  <c r="E27" i="4"/>
  <c r="J27" i="4"/>
  <c r="H27" i="4"/>
  <c r="F27" i="4"/>
  <c r="D27" i="4"/>
  <c r="C27" i="4"/>
  <c r="M27" i="4" s="1"/>
  <c r="I29" i="4"/>
  <c r="G29" i="4"/>
  <c r="E29" i="4"/>
  <c r="C29" i="4"/>
  <c r="M29" i="4" s="1"/>
  <c r="J29" i="4"/>
  <c r="H29" i="4"/>
  <c r="F29" i="4"/>
  <c r="D29" i="4"/>
  <c r="I30" i="4"/>
  <c r="E30" i="4"/>
  <c r="C30" i="4"/>
  <c r="M30" i="4" s="1"/>
  <c r="J30" i="4"/>
  <c r="H30" i="4"/>
  <c r="F30" i="4"/>
  <c r="D30" i="4"/>
  <c r="G30" i="4"/>
  <c r="I32" i="4"/>
  <c r="C32" i="4"/>
  <c r="M32" i="4" s="1"/>
  <c r="J32" i="4"/>
  <c r="H32" i="4"/>
  <c r="F32" i="4"/>
  <c r="D32" i="4"/>
  <c r="G32" i="4"/>
  <c r="E32" i="4"/>
  <c r="I34" i="4"/>
  <c r="C34" i="4"/>
  <c r="M34" i="4" s="1"/>
  <c r="J34" i="4"/>
  <c r="H34" i="4"/>
  <c r="F34" i="4"/>
  <c r="D34" i="4"/>
  <c r="G34" i="4"/>
  <c r="E34" i="4"/>
  <c r="G36" i="4"/>
  <c r="C36" i="4"/>
  <c r="M36" i="4" s="1"/>
  <c r="J36" i="4"/>
  <c r="H36" i="4"/>
  <c r="F36" i="4"/>
  <c r="D36" i="4"/>
  <c r="I36" i="4"/>
  <c r="E36" i="4"/>
  <c r="I38" i="4"/>
  <c r="C38" i="4"/>
  <c r="M38" i="4" s="1"/>
  <c r="J38" i="4"/>
  <c r="H38" i="4"/>
  <c r="F38" i="4"/>
  <c r="D38" i="4"/>
  <c r="G38" i="4"/>
  <c r="E38" i="4"/>
  <c r="I40" i="4"/>
  <c r="C40" i="4"/>
  <c r="M40" i="4" s="1"/>
  <c r="J40" i="4"/>
  <c r="H40" i="4"/>
  <c r="F40" i="4"/>
  <c r="D40" i="4"/>
  <c r="G40" i="4"/>
  <c r="E40" i="4"/>
  <c r="G43" i="4"/>
  <c r="J43" i="4"/>
  <c r="H43" i="4"/>
  <c r="F43" i="4"/>
  <c r="D43" i="4"/>
  <c r="I43" i="4"/>
  <c r="E43" i="4"/>
  <c r="C43" i="4"/>
  <c r="M43" i="4" s="1"/>
  <c r="I45" i="4"/>
  <c r="E45" i="4"/>
  <c r="J45" i="4"/>
  <c r="H45" i="4"/>
  <c r="F45" i="4"/>
  <c r="D45" i="4"/>
  <c r="G45" i="4"/>
  <c r="C45" i="4"/>
  <c r="M45" i="4" s="1"/>
  <c r="E47" i="4"/>
  <c r="J47" i="4"/>
  <c r="H47" i="4"/>
  <c r="F47" i="4"/>
  <c r="D47" i="4"/>
  <c r="I47" i="4"/>
  <c r="G47" i="4"/>
  <c r="C47" i="4"/>
  <c r="M47" i="4" s="1"/>
  <c r="I49" i="4"/>
  <c r="E49" i="4"/>
  <c r="J49" i="4"/>
  <c r="H49" i="4"/>
  <c r="F49" i="4"/>
  <c r="D49" i="4"/>
  <c r="G49" i="4"/>
  <c r="C49" i="4"/>
  <c r="M49" i="4" s="1"/>
  <c r="I51" i="4"/>
  <c r="E51" i="4"/>
  <c r="J51" i="4"/>
  <c r="H51" i="4"/>
  <c r="F51" i="4"/>
  <c r="D51" i="4"/>
  <c r="G51" i="4"/>
  <c r="C51" i="4"/>
  <c r="M51" i="4" s="1"/>
  <c r="E52" i="4"/>
  <c r="J52" i="4"/>
  <c r="H52" i="4"/>
  <c r="F52" i="4"/>
  <c r="D52" i="4"/>
  <c r="I52" i="4"/>
  <c r="G52" i="4"/>
  <c r="C52" i="4"/>
  <c r="M52" i="4" s="1"/>
  <c r="E54" i="4"/>
  <c r="J54" i="4"/>
  <c r="H54" i="4"/>
  <c r="F54" i="4"/>
  <c r="D54" i="4"/>
  <c r="I54" i="4"/>
  <c r="G54" i="4"/>
  <c r="C54" i="4"/>
  <c r="M54" i="4" s="1"/>
  <c r="E56" i="4"/>
  <c r="J56" i="4"/>
  <c r="H56" i="4"/>
  <c r="F56" i="4"/>
  <c r="D56" i="4"/>
  <c r="I56" i="4"/>
  <c r="G56" i="4"/>
  <c r="C56" i="4"/>
  <c r="M56" i="4" s="1"/>
  <c r="I58" i="4"/>
  <c r="C58" i="4"/>
  <c r="M58" i="4" s="1"/>
  <c r="J58" i="4"/>
  <c r="H58" i="4"/>
  <c r="F58" i="4"/>
  <c r="D58" i="4"/>
  <c r="G58" i="4"/>
  <c r="E58" i="4"/>
  <c r="E60" i="4"/>
  <c r="J60" i="4"/>
  <c r="H60" i="4"/>
  <c r="F60" i="4"/>
  <c r="D60" i="4"/>
  <c r="I60" i="4"/>
  <c r="G60" i="4"/>
  <c r="C60" i="4"/>
  <c r="M60" i="4" s="1"/>
  <c r="I62" i="4"/>
  <c r="E62" i="4"/>
  <c r="J62" i="4"/>
  <c r="H62" i="4"/>
  <c r="F62" i="4"/>
  <c r="D62" i="4"/>
  <c r="G62" i="4"/>
  <c r="C62" i="4"/>
  <c r="M62" i="4" s="1"/>
  <c r="I64" i="4"/>
  <c r="E64" i="4"/>
  <c r="J64" i="4"/>
  <c r="H64" i="4"/>
  <c r="F64" i="4"/>
  <c r="D64" i="4"/>
  <c r="G64" i="4"/>
  <c r="C64" i="4"/>
  <c r="M64" i="4" s="1"/>
  <c r="E66" i="4"/>
  <c r="J66" i="4"/>
  <c r="H66" i="4"/>
  <c r="F66" i="4"/>
  <c r="D66" i="4"/>
  <c r="I66" i="4"/>
  <c r="G66" i="4"/>
  <c r="C66" i="4"/>
  <c r="M66" i="4" s="1"/>
  <c r="G68" i="4"/>
  <c r="J68" i="4"/>
  <c r="H68" i="4"/>
  <c r="F68" i="4"/>
  <c r="D68" i="4"/>
  <c r="I68" i="4"/>
  <c r="E68" i="4"/>
  <c r="C68" i="4"/>
  <c r="M68" i="4" s="1"/>
  <c r="E70" i="4"/>
  <c r="J70" i="4"/>
  <c r="H70" i="4"/>
  <c r="F70" i="4"/>
  <c r="D70" i="4"/>
  <c r="I70" i="4"/>
  <c r="G70" i="4"/>
  <c r="C70" i="4"/>
  <c r="M70" i="4" s="1"/>
  <c r="I72" i="4"/>
  <c r="E72" i="4"/>
  <c r="J72" i="4"/>
  <c r="H72" i="4"/>
  <c r="F72" i="4"/>
  <c r="D72" i="4"/>
  <c r="G72" i="4"/>
  <c r="C72" i="4"/>
  <c r="M72" i="4" s="1"/>
  <c r="G74" i="4"/>
  <c r="C74" i="4"/>
  <c r="M74" i="4" s="1"/>
  <c r="J74" i="4"/>
  <c r="H74" i="4"/>
  <c r="F74" i="4"/>
  <c r="D74" i="4"/>
  <c r="I74" i="4"/>
  <c r="E74" i="4"/>
  <c r="I76" i="4"/>
  <c r="C76" i="4"/>
  <c r="M76" i="4" s="1"/>
  <c r="J76" i="4"/>
  <c r="H76" i="4"/>
  <c r="F76" i="4"/>
  <c r="D76" i="4"/>
  <c r="G76" i="4"/>
  <c r="E76" i="4"/>
  <c r="E78" i="4"/>
  <c r="J78" i="4"/>
  <c r="H78" i="4"/>
  <c r="F78" i="4"/>
  <c r="D78" i="4"/>
  <c r="I78" i="4"/>
  <c r="G78" i="4"/>
  <c r="C78" i="4"/>
  <c r="M78" i="4" s="1"/>
  <c r="G80" i="4"/>
  <c r="J80" i="4"/>
  <c r="H80" i="4"/>
  <c r="F80" i="4"/>
  <c r="D80" i="4"/>
  <c r="I80" i="4"/>
  <c r="E80" i="4"/>
  <c r="C80" i="4"/>
  <c r="M80" i="4" s="1"/>
  <c r="I82" i="4"/>
  <c r="C82" i="4"/>
  <c r="M82" i="4" s="1"/>
  <c r="J82" i="4"/>
  <c r="H82" i="4"/>
  <c r="F82" i="4"/>
  <c r="D82" i="4"/>
  <c r="G82" i="4"/>
  <c r="E82" i="4"/>
  <c r="I84" i="4"/>
  <c r="C84" i="4"/>
  <c r="M84" i="4" s="1"/>
  <c r="J84" i="4"/>
  <c r="H84" i="4"/>
  <c r="F84" i="4"/>
  <c r="D84" i="4"/>
  <c r="G84" i="4"/>
  <c r="E84" i="4"/>
  <c r="G86" i="4"/>
  <c r="C86" i="4"/>
  <c r="M86" i="4" s="1"/>
  <c r="J86" i="4"/>
  <c r="H86" i="4"/>
  <c r="F86" i="4"/>
  <c r="D86" i="4"/>
  <c r="I86" i="4"/>
  <c r="E86" i="4"/>
  <c r="G88" i="4"/>
  <c r="J88" i="4"/>
  <c r="H88" i="4"/>
  <c r="F88" i="4"/>
  <c r="D88" i="4"/>
  <c r="I88" i="4"/>
  <c r="E88" i="4"/>
  <c r="C88" i="4"/>
  <c r="M88" i="4" s="1"/>
  <c r="I90" i="4"/>
  <c r="E90" i="4"/>
  <c r="J90" i="4"/>
  <c r="H90" i="4"/>
  <c r="F90" i="4"/>
  <c r="D90" i="4"/>
  <c r="G90" i="4"/>
  <c r="C90" i="4"/>
  <c r="M90" i="4" s="1"/>
  <c r="I92" i="4"/>
  <c r="C92" i="4"/>
  <c r="M92" i="4" s="1"/>
  <c r="J92" i="4"/>
  <c r="H92" i="4"/>
  <c r="F92" i="4"/>
  <c r="D92" i="4"/>
  <c r="G92" i="4"/>
  <c r="E92" i="4"/>
  <c r="G94" i="4"/>
  <c r="J94" i="4"/>
  <c r="H94" i="4"/>
  <c r="F94" i="4"/>
  <c r="D94" i="4"/>
  <c r="I94" i="4"/>
  <c r="E94" i="4"/>
  <c r="C94" i="4"/>
  <c r="M94" i="4" s="1"/>
  <c r="G96" i="4"/>
  <c r="J96" i="4"/>
  <c r="H96" i="4"/>
  <c r="F96" i="4"/>
  <c r="D96" i="4"/>
  <c r="I96" i="4"/>
  <c r="E96" i="4"/>
  <c r="C96" i="4"/>
  <c r="M96" i="4" s="1"/>
  <c r="G98" i="4"/>
  <c r="C98" i="4"/>
  <c r="M98" i="4" s="1"/>
  <c r="J98" i="4"/>
  <c r="H98" i="4"/>
  <c r="F98" i="4"/>
  <c r="D98" i="4"/>
  <c r="I98" i="4"/>
  <c r="E98" i="4"/>
  <c r="G100" i="4"/>
  <c r="J100" i="4"/>
  <c r="H100" i="4"/>
  <c r="F100" i="4"/>
  <c r="D100" i="4"/>
  <c r="I100" i="4"/>
  <c r="E100" i="4"/>
  <c r="C100" i="4"/>
  <c r="M100" i="4" s="1"/>
  <c r="I101" i="4"/>
  <c r="C101" i="4"/>
  <c r="M101" i="4" s="1"/>
  <c r="J101" i="4"/>
  <c r="H101" i="4"/>
  <c r="F101" i="4"/>
  <c r="D101" i="4"/>
  <c r="G101" i="4"/>
  <c r="E101" i="4"/>
  <c r="G103" i="4"/>
  <c r="J103" i="4"/>
  <c r="H103" i="4"/>
  <c r="F103" i="4"/>
  <c r="D103" i="4"/>
  <c r="I103" i="4"/>
  <c r="E103" i="4"/>
  <c r="C103" i="4"/>
  <c r="M103" i="4" s="1"/>
  <c r="G105" i="4"/>
  <c r="J105" i="4"/>
  <c r="H105" i="4"/>
  <c r="F105" i="4"/>
  <c r="D105" i="4"/>
  <c r="I105" i="4"/>
  <c r="E105" i="4"/>
  <c r="C105" i="4"/>
  <c r="M105" i="4" s="1"/>
  <c r="G107" i="4"/>
  <c r="C107" i="4"/>
  <c r="M107" i="4" s="1"/>
  <c r="J107" i="4"/>
  <c r="H107" i="4"/>
  <c r="F107" i="4"/>
  <c r="D107" i="4"/>
  <c r="I107" i="4"/>
  <c r="E107" i="4"/>
  <c r="E109" i="4"/>
  <c r="J109" i="4"/>
  <c r="H109" i="4"/>
  <c r="F109" i="4"/>
  <c r="D109" i="4"/>
  <c r="I109" i="4"/>
  <c r="G109" i="4"/>
  <c r="C109" i="4"/>
  <c r="M109" i="4" s="1"/>
  <c r="I111" i="4"/>
  <c r="E111" i="4"/>
  <c r="J111" i="4"/>
  <c r="H111" i="4"/>
  <c r="F111" i="4"/>
  <c r="D111" i="4"/>
  <c r="G111" i="4"/>
  <c r="C111" i="4"/>
  <c r="M111" i="4" s="1"/>
  <c r="E113" i="4"/>
  <c r="J113" i="4"/>
  <c r="H113" i="4"/>
  <c r="F113" i="4"/>
  <c r="D113" i="4"/>
  <c r="I113" i="4"/>
  <c r="G113" i="4"/>
  <c r="C113" i="4"/>
  <c r="M113" i="4" s="1"/>
  <c r="I115" i="4"/>
  <c r="E115" i="4"/>
  <c r="J115" i="4"/>
  <c r="H115" i="4"/>
  <c r="F115" i="4"/>
  <c r="D115" i="4"/>
  <c r="G115" i="4"/>
  <c r="C115" i="4"/>
  <c r="M115" i="4" s="1"/>
  <c r="E117" i="4"/>
  <c r="J117" i="4"/>
  <c r="H117" i="4"/>
  <c r="F117" i="4"/>
  <c r="D117" i="4"/>
  <c r="I117" i="4"/>
  <c r="G117" i="4"/>
  <c r="C117" i="4"/>
  <c r="M117" i="4" s="1"/>
  <c r="E119" i="4"/>
  <c r="J119" i="4"/>
  <c r="H119" i="4"/>
  <c r="F119" i="4"/>
  <c r="D119" i="4"/>
  <c r="I119" i="4"/>
  <c r="G119" i="4"/>
  <c r="C119" i="4"/>
  <c r="M119" i="4" s="1"/>
  <c r="I121" i="4"/>
  <c r="C121" i="4"/>
  <c r="M121" i="4" s="1"/>
  <c r="J121" i="4"/>
  <c r="H121" i="4"/>
  <c r="F121" i="4"/>
  <c r="D121" i="4"/>
  <c r="G121" i="4"/>
  <c r="E121" i="4"/>
  <c r="I123" i="4"/>
  <c r="C123" i="4"/>
  <c r="M123" i="4" s="1"/>
  <c r="J123" i="4"/>
  <c r="H123" i="4"/>
  <c r="F123" i="4"/>
  <c r="D123" i="4"/>
  <c r="G123" i="4"/>
  <c r="E123" i="4"/>
  <c r="I125" i="4"/>
  <c r="C125" i="4"/>
  <c r="M125" i="4" s="1"/>
  <c r="J125" i="4"/>
  <c r="H125" i="4"/>
  <c r="F125" i="4"/>
  <c r="D125" i="4"/>
  <c r="G125" i="4"/>
  <c r="E125" i="4"/>
  <c r="G127" i="4"/>
  <c r="J127" i="4"/>
  <c r="H127" i="4"/>
  <c r="F127" i="4"/>
  <c r="D127" i="4"/>
  <c r="I127" i="4"/>
  <c r="E127" i="4"/>
  <c r="C127" i="4"/>
  <c r="M127" i="4" s="1"/>
  <c r="G129" i="4"/>
  <c r="C129" i="4"/>
  <c r="M129" i="4" s="1"/>
  <c r="J129" i="4"/>
  <c r="H129" i="4"/>
  <c r="F129" i="4"/>
  <c r="D129" i="4"/>
  <c r="I129" i="4"/>
  <c r="E129" i="4"/>
  <c r="G131" i="4"/>
  <c r="J131" i="4"/>
  <c r="H131" i="4"/>
  <c r="F131" i="4"/>
  <c r="D131" i="4"/>
  <c r="I131" i="4"/>
  <c r="E131" i="4"/>
  <c r="C131" i="4"/>
  <c r="M131" i="4" s="1"/>
  <c r="I133" i="4"/>
  <c r="C133" i="4"/>
  <c r="M133" i="4" s="1"/>
  <c r="J133" i="4"/>
  <c r="H133" i="4"/>
  <c r="F133" i="4"/>
  <c r="D133" i="4"/>
  <c r="G133" i="4"/>
  <c r="E133" i="4"/>
  <c r="G134" i="4"/>
  <c r="J134" i="4"/>
  <c r="H134" i="4"/>
  <c r="F134" i="4"/>
  <c r="D134" i="4"/>
  <c r="I134" i="4"/>
  <c r="E134" i="4"/>
  <c r="C134" i="4"/>
  <c r="M134" i="4" s="1"/>
  <c r="I136" i="4"/>
  <c r="C136" i="4"/>
  <c r="M136" i="4" s="1"/>
  <c r="J136" i="4"/>
  <c r="H136" i="4"/>
  <c r="F136" i="4"/>
  <c r="D136" i="4"/>
  <c r="G136" i="4"/>
  <c r="E136" i="4"/>
  <c r="I138" i="4"/>
  <c r="C138" i="4"/>
  <c r="M138" i="4" s="1"/>
  <c r="J138" i="4"/>
  <c r="H138" i="4"/>
  <c r="F138" i="4"/>
  <c r="D138" i="4"/>
  <c r="G138" i="4"/>
  <c r="E138" i="4"/>
  <c r="I140" i="4"/>
  <c r="E140" i="4"/>
  <c r="J140" i="4"/>
  <c r="H140" i="4"/>
  <c r="F140" i="4"/>
  <c r="D140" i="4"/>
  <c r="G140" i="4"/>
  <c r="C140" i="4"/>
  <c r="M140" i="4" s="1"/>
  <c r="I142" i="4"/>
  <c r="G142" i="4"/>
  <c r="C142" i="4"/>
  <c r="M142" i="4" s="1"/>
  <c r="J142" i="4"/>
  <c r="H142" i="4"/>
  <c r="F142" i="4"/>
  <c r="D142" i="4"/>
  <c r="E142" i="4"/>
  <c r="I144" i="4"/>
  <c r="G144" i="4"/>
  <c r="E144" i="4"/>
  <c r="C144" i="4"/>
  <c r="M144" i="4" s="1"/>
  <c r="J144" i="4"/>
  <c r="H144" i="4"/>
  <c r="F144" i="4"/>
  <c r="D144" i="4"/>
  <c r="I146" i="4"/>
  <c r="C146" i="4"/>
  <c r="M146" i="4" s="1"/>
  <c r="J146" i="4"/>
  <c r="H146" i="4"/>
  <c r="F146" i="4"/>
  <c r="D146" i="4"/>
  <c r="G146" i="4"/>
  <c r="E146" i="4"/>
  <c r="I148" i="4"/>
  <c r="C148" i="4"/>
  <c r="M148" i="4" s="1"/>
  <c r="J148" i="4"/>
  <c r="H148" i="4"/>
  <c r="F148" i="4"/>
  <c r="D148" i="4"/>
  <c r="G148" i="4"/>
  <c r="E148" i="4"/>
  <c r="I150" i="4"/>
  <c r="E150" i="4"/>
  <c r="J150" i="4"/>
  <c r="H150" i="4"/>
  <c r="F150" i="4"/>
  <c r="D150" i="4"/>
  <c r="G150" i="4"/>
  <c r="C150" i="4"/>
  <c r="M150" i="4" s="1"/>
  <c r="M1" i="4" s="1"/>
  <c r="E152" i="4"/>
  <c r="J152" i="4"/>
  <c r="H152" i="4"/>
  <c r="F152" i="4"/>
  <c r="D152" i="4"/>
  <c r="I152" i="4"/>
  <c r="G152" i="4"/>
  <c r="C152" i="4"/>
  <c r="M152" i="4" s="1"/>
  <c r="E154" i="4"/>
  <c r="J154" i="4"/>
  <c r="H154" i="4"/>
  <c r="F154" i="4"/>
  <c r="D154" i="4"/>
  <c r="I154" i="4"/>
  <c r="G154" i="4"/>
  <c r="C154" i="4"/>
  <c r="M154" i="4" s="1"/>
  <c r="G156" i="4"/>
  <c r="J156" i="4"/>
  <c r="H156" i="4"/>
  <c r="F156" i="4"/>
  <c r="D156" i="4"/>
  <c r="I156" i="4"/>
  <c r="E156" i="4"/>
  <c r="C156" i="4"/>
  <c r="M156" i="4" s="1"/>
  <c r="G158" i="4"/>
  <c r="J158" i="4"/>
  <c r="H158" i="4"/>
  <c r="F158" i="4"/>
  <c r="D158" i="4"/>
  <c r="I158" i="4"/>
  <c r="E158" i="4"/>
  <c r="C158" i="4"/>
  <c r="M158" i="4" s="1"/>
  <c r="G160" i="4"/>
  <c r="C160" i="4"/>
  <c r="M160" i="4" s="1"/>
  <c r="J160" i="4"/>
  <c r="H160" i="4"/>
  <c r="F160" i="4"/>
  <c r="D160" i="4"/>
  <c r="I160" i="4"/>
  <c r="E160" i="4"/>
  <c r="I162" i="4"/>
  <c r="C162" i="4"/>
  <c r="M162" i="4" s="1"/>
  <c r="J162" i="4"/>
  <c r="H162" i="4"/>
  <c r="F162" i="4"/>
  <c r="D162" i="4"/>
  <c r="G162" i="4"/>
  <c r="E162" i="4"/>
  <c r="G164" i="4"/>
  <c r="C164" i="4"/>
  <c r="M164" i="4" s="1"/>
  <c r="J164" i="4"/>
  <c r="H164" i="4"/>
  <c r="F164" i="4"/>
  <c r="D164" i="4"/>
  <c r="I164" i="4"/>
  <c r="E164" i="4"/>
  <c r="I166" i="4"/>
  <c r="E166" i="4"/>
  <c r="J166" i="4"/>
  <c r="H166" i="4"/>
  <c r="F166" i="4"/>
  <c r="D166" i="4"/>
  <c r="G166" i="4"/>
  <c r="C166" i="4"/>
  <c r="M166" i="4" s="1"/>
  <c r="G167" i="4"/>
  <c r="C167" i="4"/>
  <c r="M167" i="4" s="1"/>
  <c r="J167" i="4"/>
  <c r="H167" i="4"/>
  <c r="F167" i="4"/>
  <c r="D167" i="4"/>
  <c r="I167" i="4"/>
  <c r="E167" i="4"/>
  <c r="G169" i="4"/>
  <c r="J169" i="4"/>
  <c r="H169" i="4"/>
  <c r="F169" i="4"/>
  <c r="D169" i="4"/>
  <c r="I169" i="4"/>
  <c r="E169" i="4"/>
  <c r="C169" i="4"/>
  <c r="M169" i="4" s="1"/>
  <c r="G171" i="4"/>
  <c r="J171" i="4"/>
  <c r="H171" i="4"/>
  <c r="F171" i="4"/>
  <c r="D171" i="4"/>
  <c r="I171" i="4"/>
  <c r="E171" i="4"/>
  <c r="C171" i="4"/>
  <c r="M171" i="4" s="1"/>
  <c r="G173" i="4"/>
  <c r="J173" i="4"/>
  <c r="H173" i="4"/>
  <c r="F173" i="4"/>
  <c r="D173" i="4"/>
  <c r="I173" i="4"/>
  <c r="E173" i="4"/>
  <c r="C173" i="4"/>
  <c r="M173" i="4" s="1"/>
  <c r="G175" i="4"/>
  <c r="J175" i="4"/>
  <c r="H175" i="4"/>
  <c r="F175" i="4"/>
  <c r="D175" i="4"/>
  <c r="I175" i="4"/>
  <c r="E175" i="4"/>
  <c r="C175" i="4"/>
  <c r="M175" i="4" s="1"/>
  <c r="I178" i="4"/>
  <c r="C178" i="4"/>
  <c r="M178" i="4" s="1"/>
  <c r="J178" i="4"/>
  <c r="H178" i="4"/>
  <c r="F178" i="4"/>
  <c r="D178" i="4"/>
  <c r="G178" i="4"/>
  <c r="E178" i="4"/>
  <c r="G187" i="4"/>
  <c r="C187" i="4"/>
  <c r="M187" i="4" s="1"/>
  <c r="J187" i="4"/>
  <c r="H187" i="4"/>
  <c r="F187" i="4"/>
  <c r="D187" i="4"/>
  <c r="I187" i="4"/>
  <c r="E187" i="4"/>
  <c r="A2" i="4"/>
  <c r="I273" i="4"/>
  <c r="G273" i="4"/>
  <c r="E273" i="4"/>
  <c r="C273" i="4"/>
  <c r="M273" i="4" s="1"/>
  <c r="F273" i="4"/>
  <c r="J273" i="4"/>
  <c r="I275" i="4"/>
  <c r="G275" i="4"/>
  <c r="E275" i="4"/>
  <c r="C275" i="4"/>
  <c r="M275" i="4" s="1"/>
  <c r="J275" i="4"/>
  <c r="I277" i="4"/>
  <c r="G277" i="4"/>
  <c r="E277" i="4"/>
  <c r="C277" i="4"/>
  <c r="M277" i="4" s="1"/>
  <c r="F277" i="4"/>
  <c r="J277" i="4"/>
  <c r="F279" i="4"/>
  <c r="J279" i="4"/>
  <c r="I281" i="4"/>
  <c r="G281" i="4"/>
  <c r="E281" i="4"/>
  <c r="C281" i="4"/>
  <c r="M281" i="4" s="1"/>
  <c r="J281" i="4"/>
  <c r="I283" i="4"/>
  <c r="G283" i="4"/>
  <c r="E283" i="4"/>
  <c r="C283" i="4"/>
  <c r="M283" i="4" s="1"/>
  <c r="J283" i="4"/>
  <c r="I285" i="4"/>
  <c r="G285" i="4"/>
  <c r="E285" i="4"/>
  <c r="C285" i="4"/>
  <c r="M285" i="4" s="1"/>
  <c r="F285" i="4"/>
  <c r="J285" i="4"/>
  <c r="F287" i="4"/>
  <c r="I289" i="4"/>
  <c r="G289" i="4"/>
  <c r="E289" i="4"/>
  <c r="C289" i="4"/>
  <c r="M289" i="4" s="1"/>
  <c r="F289" i="4"/>
  <c r="J289" i="4"/>
  <c r="F297" i="4"/>
  <c r="J297" i="4"/>
  <c r="J299" i="4"/>
  <c r="I272" i="4"/>
  <c r="G272" i="4"/>
  <c r="D272" i="4"/>
  <c r="F272" i="4"/>
  <c r="J272" i="4"/>
  <c r="D273" i="4"/>
  <c r="H273" i="4"/>
  <c r="I274" i="4"/>
  <c r="G274" i="4"/>
  <c r="E274" i="4"/>
  <c r="C274" i="4"/>
  <c r="M274" i="4" s="1"/>
  <c r="F274" i="4"/>
  <c r="J274" i="4"/>
  <c r="D275" i="4"/>
  <c r="H275" i="4"/>
  <c r="I276" i="4"/>
  <c r="G276" i="4"/>
  <c r="E276" i="4"/>
  <c r="C276" i="4"/>
  <c r="M276" i="4" s="1"/>
  <c r="F276" i="4"/>
  <c r="J276" i="4"/>
  <c r="D277" i="4"/>
  <c r="H277" i="4"/>
  <c r="I278" i="4"/>
  <c r="G278" i="4"/>
  <c r="E278" i="4"/>
  <c r="C278" i="4"/>
  <c r="M278" i="4" s="1"/>
  <c r="F278" i="4"/>
  <c r="J278" i="4"/>
  <c r="D279" i="4"/>
  <c r="I280" i="4"/>
  <c r="G280" i="4"/>
  <c r="E280" i="4"/>
  <c r="C280" i="4"/>
  <c r="M280" i="4" s="1"/>
  <c r="F280" i="4"/>
  <c r="J280" i="4"/>
  <c r="D281" i="4"/>
  <c r="H281" i="4"/>
  <c r="I282" i="4"/>
  <c r="G282" i="4"/>
  <c r="E282" i="4"/>
  <c r="C282" i="4"/>
  <c r="M282" i="4" s="1"/>
  <c r="F282" i="4"/>
  <c r="J282" i="4"/>
  <c r="D283" i="4"/>
  <c r="H283" i="4"/>
  <c r="I284" i="4"/>
  <c r="G284" i="4"/>
  <c r="E284" i="4"/>
  <c r="C284" i="4"/>
  <c r="M284" i="4" s="1"/>
  <c r="F284" i="4"/>
  <c r="J284" i="4"/>
  <c r="D285" i="4"/>
  <c r="H285" i="4"/>
  <c r="I286" i="4"/>
  <c r="G286" i="4"/>
  <c r="E286" i="4"/>
  <c r="C286" i="4"/>
  <c r="M286" i="4" s="1"/>
  <c r="F286" i="4"/>
  <c r="J286" i="4"/>
  <c r="D287" i="4"/>
  <c r="I288" i="4"/>
  <c r="G288" i="4"/>
  <c r="E288" i="4"/>
  <c r="C288" i="4"/>
  <c r="M288" i="4" s="1"/>
  <c r="F288" i="4"/>
  <c r="J288" i="4"/>
  <c r="D289" i="4"/>
  <c r="H289" i="4"/>
  <c r="I290" i="4"/>
  <c r="G290" i="4"/>
  <c r="E290" i="4"/>
  <c r="C290" i="4"/>
  <c r="M290" i="4" s="1"/>
  <c r="F290" i="4"/>
  <c r="J290" i="4"/>
  <c r="D291" i="4"/>
  <c r="I292" i="4"/>
  <c r="G292" i="4"/>
  <c r="E292" i="4"/>
  <c r="C292" i="4"/>
  <c r="M292" i="4" s="1"/>
  <c r="F292" i="4"/>
  <c r="J292" i="4"/>
  <c r="D293" i="4"/>
  <c r="I294" i="4"/>
  <c r="G294" i="4"/>
  <c r="E294" i="4"/>
  <c r="C294" i="4"/>
  <c r="M294" i="4" s="1"/>
  <c r="F294" i="4"/>
  <c r="J294" i="4"/>
  <c r="D295" i="4"/>
  <c r="I296" i="4"/>
  <c r="G296" i="4"/>
  <c r="E296" i="4"/>
  <c r="C296" i="4"/>
  <c r="M296" i="4" s="1"/>
  <c r="F296" i="4"/>
  <c r="J296" i="4"/>
  <c r="D297" i="4"/>
  <c r="I298" i="4"/>
  <c r="G298" i="4"/>
  <c r="E298" i="4"/>
  <c r="C298" i="4"/>
  <c r="M298" i="4" s="1"/>
  <c r="F298" i="4"/>
  <c r="J298" i="4"/>
  <c r="D299" i="4"/>
  <c r="I300" i="4"/>
  <c r="G300" i="4"/>
  <c r="E300" i="4"/>
  <c r="C300" i="4"/>
  <c r="M300" i="4" s="1"/>
  <c r="F300" i="4"/>
  <c r="J300" i="4"/>
  <c r="I12" i="5"/>
  <c r="G12" i="5"/>
  <c r="E12" i="5"/>
  <c r="C12" i="5"/>
  <c r="L12" i="5" s="1"/>
  <c r="F12" i="5"/>
  <c r="I14" i="5"/>
  <c r="G14" i="5"/>
  <c r="E14" i="5"/>
  <c r="C14" i="5"/>
  <c r="L14" i="5" s="1"/>
  <c r="F14" i="5"/>
  <c r="I16" i="5"/>
  <c r="G16" i="5"/>
  <c r="E16" i="5"/>
  <c r="C16" i="5"/>
  <c r="L16" i="5" s="1"/>
  <c r="F16" i="5"/>
  <c r="I18" i="5"/>
  <c r="G18" i="5"/>
  <c r="E18" i="5"/>
  <c r="C18" i="5"/>
  <c r="L18" i="5" s="1"/>
  <c r="F18" i="5"/>
  <c r="I20" i="5"/>
  <c r="G20" i="5"/>
  <c r="E20" i="5"/>
  <c r="C20" i="5"/>
  <c r="L20" i="5" s="1"/>
  <c r="F20" i="5"/>
  <c r="I22" i="5"/>
  <c r="G22" i="5"/>
  <c r="E22" i="5"/>
  <c r="C22" i="5"/>
  <c r="L22" i="5" s="1"/>
  <c r="F22" i="5"/>
  <c r="I24" i="5"/>
  <c r="G24" i="5"/>
  <c r="E24" i="5"/>
  <c r="C24" i="5"/>
  <c r="L24" i="5" s="1"/>
  <c r="F24" i="5"/>
  <c r="I26" i="5"/>
  <c r="G26" i="5"/>
  <c r="E26" i="5"/>
  <c r="C26" i="5"/>
  <c r="L26" i="5" s="1"/>
  <c r="F26" i="5"/>
  <c r="I28" i="5"/>
  <c r="G28" i="5"/>
  <c r="E28" i="5"/>
  <c r="C28" i="5"/>
  <c r="L28" i="5" s="1"/>
  <c r="F28" i="5"/>
  <c r="I30" i="5"/>
  <c r="G30" i="5"/>
  <c r="E30" i="5"/>
  <c r="C30" i="5"/>
  <c r="L30" i="5" s="1"/>
  <c r="F30" i="5"/>
  <c r="I32" i="5"/>
  <c r="G32" i="5"/>
  <c r="E32" i="5"/>
  <c r="C32" i="5"/>
  <c r="L32" i="5" s="1"/>
  <c r="F32" i="5"/>
  <c r="I34" i="5"/>
  <c r="G34" i="5"/>
  <c r="E34" i="5"/>
  <c r="C34" i="5"/>
  <c r="L34" i="5" s="1"/>
  <c r="F34" i="5"/>
  <c r="I36" i="5"/>
  <c r="G36" i="5"/>
  <c r="E36" i="5"/>
  <c r="C36" i="5"/>
  <c r="L36" i="5" s="1"/>
  <c r="F36" i="5"/>
  <c r="I38" i="5"/>
  <c r="G38" i="5"/>
  <c r="E38" i="5"/>
  <c r="C38" i="5"/>
  <c r="L38" i="5" s="1"/>
  <c r="F38" i="5"/>
  <c r="I40" i="5"/>
  <c r="G40" i="5"/>
  <c r="E40" i="5"/>
  <c r="C40" i="5"/>
  <c r="L40" i="5" s="1"/>
  <c r="F40" i="5"/>
  <c r="I42" i="5"/>
  <c r="G42" i="5"/>
  <c r="E42" i="5"/>
  <c r="C42" i="5"/>
  <c r="L42" i="5" s="1"/>
  <c r="F42" i="5"/>
  <c r="I44" i="5"/>
  <c r="G44" i="5"/>
  <c r="E44" i="5"/>
  <c r="C44" i="5"/>
  <c r="L44" i="5" s="1"/>
  <c r="F44" i="5"/>
  <c r="I46" i="5"/>
  <c r="G46" i="5"/>
  <c r="E46" i="5"/>
  <c r="C46" i="5"/>
  <c r="L46" i="5" s="1"/>
  <c r="F46" i="5"/>
  <c r="I48" i="5"/>
  <c r="G48" i="5"/>
  <c r="E48" i="5"/>
  <c r="C48" i="5"/>
  <c r="L48" i="5" s="1"/>
  <c r="F48" i="5"/>
  <c r="I50" i="5"/>
  <c r="G50" i="5"/>
  <c r="E50" i="5"/>
  <c r="C50" i="5"/>
  <c r="L50" i="5" s="1"/>
  <c r="F50" i="5"/>
  <c r="I52" i="5"/>
  <c r="G52" i="5"/>
  <c r="E52" i="5"/>
  <c r="C52" i="5"/>
  <c r="L52" i="5" s="1"/>
  <c r="F52" i="5"/>
  <c r="I54" i="5"/>
  <c r="G54" i="5"/>
  <c r="E54" i="5"/>
  <c r="C54" i="5"/>
  <c r="L54" i="5" s="1"/>
  <c r="F54" i="5"/>
  <c r="I56" i="5"/>
  <c r="G56" i="5"/>
  <c r="E56" i="5"/>
  <c r="C56" i="5"/>
  <c r="L56" i="5" s="1"/>
  <c r="F56" i="5"/>
  <c r="I58" i="5"/>
  <c r="G58" i="5"/>
  <c r="E58" i="5"/>
  <c r="C58" i="5"/>
  <c r="L58" i="5" s="1"/>
  <c r="F58" i="5"/>
  <c r="I60" i="5"/>
  <c r="G60" i="5"/>
  <c r="E60" i="5"/>
  <c r="C60" i="5"/>
  <c r="L60" i="5" s="1"/>
  <c r="F60" i="5"/>
  <c r="I62" i="5"/>
  <c r="G62" i="5"/>
  <c r="E62" i="5"/>
  <c r="C62" i="5"/>
  <c r="L62" i="5" s="1"/>
  <c r="F62" i="5"/>
  <c r="I64" i="5"/>
  <c r="G64" i="5"/>
  <c r="E64" i="5"/>
  <c r="C64" i="5"/>
  <c r="L64" i="5" s="1"/>
  <c r="F64" i="5"/>
  <c r="I66" i="5"/>
  <c r="G66" i="5"/>
  <c r="E66" i="5"/>
  <c r="C66" i="5"/>
  <c r="L66" i="5" s="1"/>
  <c r="F66" i="5"/>
  <c r="I68" i="5"/>
  <c r="G68" i="5"/>
  <c r="E68" i="5"/>
  <c r="C68" i="5"/>
  <c r="L68" i="5" s="1"/>
  <c r="F68" i="5"/>
  <c r="I70" i="5"/>
  <c r="G70" i="5"/>
  <c r="E70" i="5"/>
  <c r="C70" i="5"/>
  <c r="L70" i="5" s="1"/>
  <c r="F70" i="5"/>
  <c r="I72" i="5"/>
  <c r="G72" i="5"/>
  <c r="E72" i="5"/>
  <c r="C72" i="5"/>
  <c r="L72" i="5" s="1"/>
  <c r="F72" i="5"/>
  <c r="I74" i="5"/>
  <c r="G74" i="5"/>
  <c r="E74" i="5"/>
  <c r="C74" i="5"/>
  <c r="L74" i="5" s="1"/>
  <c r="F74" i="5"/>
  <c r="I76" i="5"/>
  <c r="G76" i="5"/>
  <c r="E76" i="5"/>
  <c r="C76" i="5"/>
  <c r="L76" i="5" s="1"/>
  <c r="F76" i="5"/>
  <c r="I78" i="5"/>
  <c r="G78" i="5"/>
  <c r="E78" i="5"/>
  <c r="C78" i="5"/>
  <c r="L78" i="5" s="1"/>
  <c r="F78" i="5"/>
  <c r="I80" i="5"/>
  <c r="G80" i="5"/>
  <c r="E80" i="5"/>
  <c r="C80" i="5"/>
  <c r="L80" i="5" s="1"/>
  <c r="F80" i="5"/>
  <c r="I82" i="5"/>
  <c r="G82" i="5"/>
  <c r="E82" i="5"/>
  <c r="C82" i="5"/>
  <c r="L82" i="5" s="1"/>
  <c r="F82" i="5"/>
  <c r="I84" i="5"/>
  <c r="G84" i="5"/>
  <c r="E84" i="5"/>
  <c r="C84" i="5"/>
  <c r="L84" i="5" s="1"/>
  <c r="F84" i="5"/>
  <c r="I86" i="5"/>
  <c r="G86" i="5"/>
  <c r="E86" i="5"/>
  <c r="C86" i="5"/>
  <c r="L86" i="5" s="1"/>
  <c r="F86" i="5"/>
  <c r="I88" i="5"/>
  <c r="G88" i="5"/>
  <c r="E88" i="5"/>
  <c r="C88" i="5"/>
  <c r="L88" i="5" s="1"/>
  <c r="F88" i="5"/>
  <c r="I90" i="5"/>
  <c r="G90" i="5"/>
  <c r="E90" i="5"/>
  <c r="C90" i="5"/>
  <c r="L90" i="5" s="1"/>
  <c r="F90" i="5"/>
  <c r="I92" i="5"/>
  <c r="G92" i="5"/>
  <c r="E92" i="5"/>
  <c r="C92" i="5"/>
  <c r="L92" i="5" s="1"/>
  <c r="F92" i="5"/>
  <c r="I94" i="5"/>
  <c r="G94" i="5"/>
  <c r="E94" i="5"/>
  <c r="C94" i="5"/>
  <c r="L94" i="5" s="1"/>
  <c r="F94" i="5"/>
  <c r="I96" i="5"/>
  <c r="G96" i="5"/>
  <c r="E96" i="5"/>
  <c r="C96" i="5"/>
  <c r="L96" i="5" s="1"/>
  <c r="F96" i="5"/>
  <c r="I98" i="5"/>
  <c r="G98" i="5"/>
  <c r="E98" i="5"/>
  <c r="C98" i="5"/>
  <c r="L98" i="5" s="1"/>
  <c r="F98" i="5"/>
  <c r="I100" i="5"/>
  <c r="G100" i="5"/>
  <c r="E100" i="5"/>
  <c r="C100" i="5"/>
  <c r="L100" i="5" s="1"/>
  <c r="F100" i="5"/>
  <c r="I102" i="5"/>
  <c r="G102" i="5"/>
  <c r="E102" i="5"/>
  <c r="C102" i="5"/>
  <c r="L102" i="5" s="1"/>
  <c r="F102" i="5"/>
  <c r="I104" i="5"/>
  <c r="G104" i="5"/>
  <c r="E104" i="5"/>
  <c r="C104" i="5"/>
  <c r="L104" i="5" s="1"/>
  <c r="F104" i="5"/>
  <c r="I106" i="5"/>
  <c r="G106" i="5"/>
  <c r="E106" i="5"/>
  <c r="C106" i="5"/>
  <c r="L106" i="5" s="1"/>
  <c r="F106" i="5"/>
  <c r="I108" i="5"/>
  <c r="G108" i="5"/>
  <c r="E108" i="5"/>
  <c r="C108" i="5"/>
  <c r="L108" i="5" s="1"/>
  <c r="F108" i="5"/>
  <c r="I110" i="5"/>
  <c r="G110" i="5"/>
  <c r="E110" i="5"/>
  <c r="C110" i="5"/>
  <c r="L110" i="5" s="1"/>
  <c r="F110" i="5"/>
  <c r="I112" i="5"/>
  <c r="G112" i="5"/>
  <c r="E112" i="5"/>
  <c r="C112" i="5"/>
  <c r="L112" i="5" s="1"/>
  <c r="F112" i="5"/>
  <c r="I114" i="5"/>
  <c r="G114" i="5"/>
  <c r="E114" i="5"/>
  <c r="C114" i="5"/>
  <c r="L114" i="5" s="1"/>
  <c r="F114" i="5"/>
  <c r="I116" i="5"/>
  <c r="G116" i="5"/>
  <c r="E116" i="5"/>
  <c r="C116" i="5"/>
  <c r="L116" i="5" s="1"/>
  <c r="F116" i="5"/>
  <c r="I118" i="5"/>
  <c r="G118" i="5"/>
  <c r="E118" i="5"/>
  <c r="C118" i="5"/>
  <c r="L118" i="5" s="1"/>
  <c r="F118" i="5"/>
  <c r="I120" i="5"/>
  <c r="G120" i="5"/>
  <c r="E120" i="5"/>
  <c r="C120" i="5"/>
  <c r="L120" i="5" s="1"/>
  <c r="F120" i="5"/>
  <c r="I122" i="5"/>
  <c r="G122" i="5"/>
  <c r="E122" i="5"/>
  <c r="C122" i="5"/>
  <c r="L122" i="5" s="1"/>
  <c r="F122" i="5"/>
  <c r="I124" i="5"/>
  <c r="G124" i="5"/>
  <c r="E124" i="5"/>
  <c r="C124" i="5"/>
  <c r="L124" i="5" s="1"/>
  <c r="F124" i="5"/>
  <c r="I126" i="5"/>
  <c r="G126" i="5"/>
  <c r="E126" i="5"/>
  <c r="C126" i="5"/>
  <c r="L126" i="5" s="1"/>
  <c r="F126" i="5"/>
  <c r="I128" i="5"/>
  <c r="G128" i="5"/>
  <c r="E128" i="5"/>
  <c r="C128" i="5"/>
  <c r="L128" i="5" s="1"/>
  <c r="F128" i="5"/>
  <c r="I130" i="5"/>
  <c r="G130" i="5"/>
  <c r="E130" i="5"/>
  <c r="C130" i="5"/>
  <c r="L130" i="5" s="1"/>
  <c r="F130" i="5"/>
  <c r="I132" i="5"/>
  <c r="G132" i="5"/>
  <c r="E132" i="5"/>
  <c r="C132" i="5"/>
  <c r="L132" i="5" s="1"/>
  <c r="F132" i="5"/>
  <c r="I134" i="5"/>
  <c r="G134" i="5"/>
  <c r="E134" i="5"/>
  <c r="C134" i="5"/>
  <c r="L134" i="5" s="1"/>
  <c r="F134" i="5"/>
  <c r="I136" i="5"/>
  <c r="G136" i="5"/>
  <c r="E136" i="5"/>
  <c r="C136" i="5"/>
  <c r="L136" i="5" s="1"/>
  <c r="F136" i="5"/>
  <c r="I138" i="5"/>
  <c r="G138" i="5"/>
  <c r="E138" i="5"/>
  <c r="C138" i="5"/>
  <c r="L138" i="5" s="1"/>
  <c r="F138" i="5"/>
  <c r="I140" i="5"/>
  <c r="G140" i="5"/>
  <c r="E140" i="5"/>
  <c r="C140" i="5"/>
  <c r="L140" i="5" s="1"/>
  <c r="F140" i="5"/>
  <c r="I142" i="5"/>
  <c r="G142" i="5"/>
  <c r="E142" i="5"/>
  <c r="C142" i="5"/>
  <c r="L142" i="5" s="1"/>
  <c r="F142" i="5"/>
  <c r="I144" i="5"/>
  <c r="G144" i="5"/>
  <c r="E144" i="5"/>
  <c r="C144" i="5"/>
  <c r="L144" i="5" s="1"/>
  <c r="F144" i="5"/>
  <c r="I146" i="5"/>
  <c r="G146" i="5"/>
  <c r="E146" i="5"/>
  <c r="C146" i="5"/>
  <c r="L146" i="5" s="1"/>
  <c r="F146" i="5"/>
  <c r="I148" i="5"/>
  <c r="G148" i="5"/>
  <c r="E148" i="5"/>
  <c r="C148" i="5"/>
  <c r="L148" i="5" s="1"/>
  <c r="F148" i="5"/>
  <c r="I150" i="5"/>
  <c r="G150" i="5"/>
  <c r="E150" i="5"/>
  <c r="C150" i="5"/>
  <c r="L150" i="5" s="1"/>
  <c r="F150" i="5"/>
  <c r="I152" i="5"/>
  <c r="G152" i="5"/>
  <c r="E152" i="5"/>
  <c r="C152" i="5"/>
  <c r="L152" i="5" s="1"/>
  <c r="F152" i="5"/>
  <c r="I154" i="5"/>
  <c r="G154" i="5"/>
  <c r="E154" i="5"/>
  <c r="C154" i="5"/>
  <c r="L154" i="5" s="1"/>
  <c r="F154" i="5"/>
  <c r="I156" i="5"/>
  <c r="G156" i="5"/>
  <c r="E156" i="5"/>
  <c r="C156" i="5"/>
  <c r="L156" i="5" s="1"/>
  <c r="F156" i="5"/>
  <c r="I158" i="5"/>
  <c r="G158" i="5"/>
  <c r="E158" i="5"/>
  <c r="C158" i="5"/>
  <c r="L158" i="5" s="1"/>
  <c r="F158" i="5"/>
  <c r="I160" i="5"/>
  <c r="G160" i="5"/>
  <c r="E160" i="5"/>
  <c r="C160" i="5"/>
  <c r="L160" i="5" s="1"/>
  <c r="F160" i="5"/>
  <c r="I162" i="5"/>
  <c r="G162" i="5"/>
  <c r="E162" i="5"/>
  <c r="C162" i="5"/>
  <c r="L162" i="5" s="1"/>
  <c r="F162" i="5"/>
  <c r="I164" i="5"/>
  <c r="G164" i="5"/>
  <c r="E164" i="5"/>
  <c r="C164" i="5"/>
  <c r="L164" i="5" s="1"/>
  <c r="F164" i="5"/>
  <c r="I166" i="5"/>
  <c r="G166" i="5"/>
  <c r="E166" i="5"/>
  <c r="C166" i="5"/>
  <c r="L166" i="5" s="1"/>
  <c r="F166" i="5"/>
  <c r="I168" i="5"/>
  <c r="G168" i="5"/>
  <c r="E168" i="5"/>
  <c r="C168" i="5"/>
  <c r="L168" i="5" s="1"/>
  <c r="F168" i="5"/>
  <c r="I170" i="5"/>
  <c r="G170" i="5"/>
  <c r="E170" i="5"/>
  <c r="C170" i="5"/>
  <c r="L170" i="5" s="1"/>
  <c r="F170" i="5"/>
  <c r="I172" i="5"/>
  <c r="G172" i="5"/>
  <c r="E172" i="5"/>
  <c r="C172" i="5"/>
  <c r="L172" i="5" s="1"/>
  <c r="F172" i="5"/>
  <c r="I174" i="5"/>
  <c r="G174" i="5"/>
  <c r="E174" i="5"/>
  <c r="C174" i="5"/>
  <c r="L174" i="5" s="1"/>
  <c r="F174" i="5"/>
  <c r="I176" i="5"/>
  <c r="G176" i="5"/>
  <c r="E176" i="5"/>
  <c r="C176" i="5"/>
  <c r="L176" i="5" s="1"/>
  <c r="F176" i="5"/>
  <c r="I178" i="5"/>
  <c r="G178" i="5"/>
  <c r="E178" i="5"/>
  <c r="C178" i="5"/>
  <c r="L178" i="5" s="1"/>
  <c r="F178" i="5"/>
  <c r="I180" i="5"/>
  <c r="G180" i="5"/>
  <c r="E180" i="5"/>
  <c r="C180" i="5"/>
  <c r="L180" i="5" s="1"/>
  <c r="F180" i="5"/>
  <c r="I182" i="5"/>
  <c r="G182" i="5"/>
  <c r="E182" i="5"/>
  <c r="C182" i="5"/>
  <c r="L182" i="5" s="1"/>
  <c r="F182" i="5"/>
  <c r="I184" i="5"/>
  <c r="G184" i="5"/>
  <c r="E184" i="5"/>
  <c r="C184" i="5"/>
  <c r="L184" i="5" s="1"/>
  <c r="F184" i="5"/>
  <c r="I186" i="5"/>
  <c r="G186" i="5"/>
  <c r="E186" i="5"/>
  <c r="C186" i="5"/>
  <c r="L186" i="5" s="1"/>
  <c r="F186" i="5"/>
  <c r="I188" i="5"/>
  <c r="G188" i="5"/>
  <c r="E188" i="5"/>
  <c r="C188" i="5"/>
  <c r="L188" i="5" s="1"/>
  <c r="F188" i="5"/>
  <c r="I190" i="5"/>
  <c r="G190" i="5"/>
  <c r="E190" i="5"/>
  <c r="C190" i="5"/>
  <c r="L190" i="5" s="1"/>
  <c r="F190" i="5"/>
  <c r="I192" i="5"/>
  <c r="G192" i="5"/>
  <c r="E192" i="5"/>
  <c r="C192" i="5"/>
  <c r="L192" i="5" s="1"/>
  <c r="F192" i="5"/>
  <c r="I194" i="5"/>
  <c r="G194" i="5"/>
  <c r="E194" i="5"/>
  <c r="C194" i="5"/>
  <c r="L194" i="5" s="1"/>
  <c r="F194" i="5"/>
  <c r="I196" i="5"/>
  <c r="G196" i="5"/>
  <c r="E196" i="5"/>
  <c r="C196" i="5"/>
  <c r="L196" i="5" s="1"/>
  <c r="F196" i="5"/>
  <c r="I198" i="5"/>
  <c r="G198" i="5"/>
  <c r="E198" i="5"/>
  <c r="C198" i="5"/>
  <c r="L198" i="5" s="1"/>
  <c r="F198" i="5"/>
  <c r="I200" i="5"/>
  <c r="G200" i="5"/>
  <c r="E200" i="5"/>
  <c r="C200" i="5"/>
  <c r="L200" i="5" s="1"/>
  <c r="F200" i="5"/>
  <c r="I202" i="5"/>
  <c r="G202" i="5"/>
  <c r="E202" i="5"/>
  <c r="C202" i="5"/>
  <c r="L202" i="5" s="1"/>
  <c r="F202" i="5"/>
  <c r="I204" i="5"/>
  <c r="G204" i="5"/>
  <c r="E204" i="5"/>
  <c r="C204" i="5"/>
  <c r="L204" i="5" s="1"/>
  <c r="F204" i="5"/>
  <c r="I206" i="5"/>
  <c r="G206" i="5"/>
  <c r="E206" i="5"/>
  <c r="C206" i="5"/>
  <c r="L206" i="5" s="1"/>
  <c r="F206" i="5"/>
  <c r="I208" i="5"/>
  <c r="G208" i="5"/>
  <c r="E208" i="5"/>
  <c r="C208" i="5"/>
  <c r="L208" i="5" s="1"/>
  <c r="F208" i="5"/>
  <c r="I210" i="5"/>
  <c r="G210" i="5"/>
  <c r="E210" i="5"/>
  <c r="C210" i="5"/>
  <c r="L210" i="5" s="1"/>
  <c r="F210" i="5"/>
  <c r="I212" i="5"/>
  <c r="G212" i="5"/>
  <c r="E212" i="5"/>
  <c r="C212" i="5"/>
  <c r="L212" i="5" s="1"/>
  <c r="F212" i="5"/>
  <c r="I214" i="5"/>
  <c r="G214" i="5"/>
  <c r="E214" i="5"/>
  <c r="C214" i="5"/>
  <c r="L214" i="5" s="1"/>
  <c r="F214" i="5"/>
  <c r="I216" i="5"/>
  <c r="G216" i="5"/>
  <c r="E216" i="5"/>
  <c r="C216" i="5"/>
  <c r="L216" i="5" s="1"/>
  <c r="F216" i="5"/>
  <c r="I218" i="5"/>
  <c r="G218" i="5"/>
  <c r="E218" i="5"/>
  <c r="C218" i="5"/>
  <c r="L218" i="5" s="1"/>
  <c r="F218" i="5"/>
  <c r="I220" i="5"/>
  <c r="G220" i="5"/>
  <c r="E220" i="5"/>
  <c r="C220" i="5"/>
  <c r="L220" i="5" s="1"/>
  <c r="F220" i="5"/>
  <c r="I222" i="5"/>
  <c r="G222" i="5"/>
  <c r="E222" i="5"/>
  <c r="C222" i="5"/>
  <c r="L222" i="5" s="1"/>
  <c r="F222" i="5"/>
  <c r="I224" i="5"/>
  <c r="G224" i="5"/>
  <c r="E224" i="5"/>
  <c r="C224" i="5"/>
  <c r="L224" i="5" s="1"/>
  <c r="F224" i="5"/>
  <c r="I226" i="5"/>
  <c r="G226" i="5"/>
  <c r="E226" i="5"/>
  <c r="C226" i="5"/>
  <c r="L226" i="5" s="1"/>
  <c r="F226" i="5"/>
  <c r="I228" i="5"/>
  <c r="G228" i="5"/>
  <c r="E228" i="5"/>
  <c r="C228" i="5"/>
  <c r="L228" i="5" s="1"/>
  <c r="F228" i="5"/>
  <c r="I230" i="5"/>
  <c r="G230" i="5"/>
  <c r="E230" i="5"/>
  <c r="C230" i="5"/>
  <c r="L230" i="5" s="1"/>
  <c r="F230" i="5"/>
  <c r="I232" i="5"/>
  <c r="G232" i="5"/>
  <c r="E232" i="5"/>
  <c r="C232" i="5"/>
  <c r="L232" i="5" s="1"/>
  <c r="F232" i="5"/>
  <c r="I234" i="5"/>
  <c r="G234" i="5"/>
  <c r="E234" i="5"/>
  <c r="C234" i="5"/>
  <c r="L234" i="5" s="1"/>
  <c r="F234" i="5"/>
  <c r="I236" i="5"/>
  <c r="G236" i="5"/>
  <c r="E236" i="5"/>
  <c r="C236" i="5"/>
  <c r="L236" i="5" s="1"/>
  <c r="F236" i="5"/>
  <c r="I238" i="5"/>
  <c r="G238" i="5"/>
  <c r="E238" i="5"/>
  <c r="C238" i="5"/>
  <c r="L238" i="5" s="1"/>
  <c r="F238" i="5"/>
  <c r="I240" i="5"/>
  <c r="G240" i="5"/>
  <c r="E240" i="5"/>
  <c r="C240" i="5"/>
  <c r="L240" i="5" s="1"/>
  <c r="F240" i="5"/>
  <c r="I242" i="5"/>
  <c r="G242" i="5"/>
  <c r="E242" i="5"/>
  <c r="C242" i="5"/>
  <c r="L242" i="5" s="1"/>
  <c r="F242" i="5"/>
  <c r="I244" i="5"/>
  <c r="G244" i="5"/>
  <c r="E244" i="5"/>
  <c r="C244" i="5"/>
  <c r="L244" i="5" s="1"/>
  <c r="F244" i="5"/>
  <c r="I246" i="5"/>
  <c r="G246" i="5"/>
  <c r="E246" i="5"/>
  <c r="C246" i="5"/>
  <c r="L246" i="5" s="1"/>
  <c r="F246" i="5"/>
  <c r="I248" i="5"/>
  <c r="G248" i="5"/>
  <c r="E248" i="5"/>
  <c r="C248" i="5"/>
  <c r="L248" i="5" s="1"/>
  <c r="F248" i="5"/>
  <c r="I250" i="5"/>
  <c r="G250" i="5"/>
  <c r="E250" i="5"/>
  <c r="C250" i="5"/>
  <c r="L250" i="5" s="1"/>
  <c r="F250" i="5"/>
  <c r="I252" i="5"/>
  <c r="G252" i="5"/>
  <c r="E252" i="5"/>
  <c r="C252" i="5"/>
  <c r="L252" i="5" s="1"/>
  <c r="F252" i="5"/>
  <c r="I254" i="5"/>
  <c r="G254" i="5"/>
  <c r="E254" i="5"/>
  <c r="C254" i="5"/>
  <c r="L254" i="5" s="1"/>
  <c r="F254" i="5"/>
  <c r="I256" i="5"/>
  <c r="G256" i="5"/>
  <c r="E256" i="5"/>
  <c r="C256" i="5"/>
  <c r="L256" i="5" s="1"/>
  <c r="F256" i="5"/>
  <c r="I258" i="5"/>
  <c r="G258" i="5"/>
  <c r="E258" i="5"/>
  <c r="C258" i="5"/>
  <c r="L258" i="5" s="1"/>
  <c r="F258" i="5"/>
  <c r="I260" i="5"/>
  <c r="G260" i="5"/>
  <c r="E260" i="5"/>
  <c r="C260" i="5"/>
  <c r="L260" i="5" s="1"/>
  <c r="F260" i="5"/>
  <c r="I262" i="5"/>
  <c r="G262" i="5"/>
  <c r="E262" i="5"/>
  <c r="C262" i="5"/>
  <c r="L262" i="5" s="1"/>
  <c r="F262" i="5"/>
  <c r="I264" i="5"/>
  <c r="G264" i="5"/>
  <c r="E264" i="5"/>
  <c r="C264" i="5"/>
  <c r="L264" i="5" s="1"/>
  <c r="F264" i="5"/>
  <c r="I266" i="5"/>
  <c r="G266" i="5"/>
  <c r="E266" i="5"/>
  <c r="C266" i="5"/>
  <c r="L266" i="5" s="1"/>
  <c r="F266" i="5"/>
  <c r="I268" i="5"/>
  <c r="G268" i="5"/>
  <c r="E268" i="5"/>
  <c r="C268" i="5"/>
  <c r="L268" i="5" s="1"/>
  <c r="F268" i="5"/>
  <c r="I270" i="5"/>
  <c r="G270" i="5"/>
  <c r="E270" i="5"/>
  <c r="C270" i="5"/>
  <c r="L270" i="5" s="1"/>
  <c r="F270" i="5"/>
  <c r="I272" i="5"/>
  <c r="G272" i="5"/>
  <c r="E272" i="5"/>
  <c r="C272" i="5"/>
  <c r="L272" i="5" s="1"/>
  <c r="F272" i="5"/>
  <c r="I274" i="5"/>
  <c r="G274" i="5"/>
  <c r="E274" i="5"/>
  <c r="C274" i="5"/>
  <c r="L274" i="5" s="1"/>
  <c r="F274" i="5"/>
  <c r="I276" i="5"/>
  <c r="G276" i="5"/>
  <c r="E276" i="5"/>
  <c r="C276" i="5"/>
  <c r="L276" i="5" s="1"/>
  <c r="F276" i="5"/>
  <c r="I278" i="5"/>
  <c r="G278" i="5"/>
  <c r="E278" i="5"/>
  <c r="C278" i="5"/>
  <c r="L278" i="5" s="1"/>
  <c r="F278" i="5"/>
  <c r="I280" i="5"/>
  <c r="G280" i="5"/>
  <c r="E280" i="5"/>
  <c r="C280" i="5"/>
  <c r="L280" i="5" s="1"/>
  <c r="F280" i="5"/>
  <c r="A2" i="11"/>
  <c r="A3" i="12"/>
  <c r="A2" i="14"/>
  <c r="A2" i="6"/>
  <c r="A3" i="13"/>
  <c r="A2" i="5"/>
  <c r="F275" i="4"/>
  <c r="I279" i="4"/>
  <c r="G279" i="4"/>
  <c r="E279" i="4"/>
  <c r="C279" i="4"/>
  <c r="M279" i="4" s="1"/>
  <c r="F281" i="4"/>
  <c r="F283" i="4"/>
  <c r="I287" i="4"/>
  <c r="G287" i="4"/>
  <c r="E287" i="4"/>
  <c r="C287" i="4"/>
  <c r="M287" i="4" s="1"/>
  <c r="J287" i="4"/>
  <c r="I291" i="4"/>
  <c r="G291" i="4"/>
  <c r="E291" i="4"/>
  <c r="C291" i="4"/>
  <c r="M291" i="4" s="1"/>
  <c r="F291" i="4"/>
  <c r="J291" i="4"/>
  <c r="I293" i="4"/>
  <c r="G293" i="4"/>
  <c r="E293" i="4"/>
  <c r="C293" i="4"/>
  <c r="M293" i="4" s="1"/>
  <c r="F293" i="4"/>
  <c r="J293" i="4"/>
  <c r="I295" i="4"/>
  <c r="G295" i="4"/>
  <c r="E295" i="4"/>
  <c r="C295" i="4"/>
  <c r="M295" i="4" s="1"/>
  <c r="F295" i="4"/>
  <c r="J295" i="4"/>
  <c r="I297" i="4"/>
  <c r="G297" i="4"/>
  <c r="E297" i="4"/>
  <c r="C297" i="4"/>
  <c r="M297" i="4" s="1"/>
  <c r="I299" i="4"/>
  <c r="G299" i="4"/>
  <c r="E299" i="4"/>
  <c r="C299" i="4"/>
  <c r="M299" i="4" s="1"/>
  <c r="F299" i="4"/>
  <c r="D274" i="5"/>
  <c r="H274" i="5"/>
  <c r="D276" i="5"/>
  <c r="H276" i="5"/>
  <c r="D278" i="5"/>
  <c r="H278" i="5"/>
  <c r="D280" i="5"/>
  <c r="H280" i="5"/>
  <c r="I293" i="5"/>
  <c r="G293" i="5"/>
  <c r="E293" i="5"/>
  <c r="F293" i="5"/>
  <c r="C293" i="5"/>
  <c r="L293" i="5" s="1"/>
  <c r="H293" i="5"/>
  <c r="D293" i="5"/>
  <c r="D11" i="5"/>
  <c r="F11" i="5"/>
  <c r="D13" i="5"/>
  <c r="F13" i="5"/>
  <c r="D15" i="5"/>
  <c r="F15" i="5"/>
  <c r="D17" i="5"/>
  <c r="F17" i="5"/>
  <c r="D19" i="5"/>
  <c r="F19" i="5"/>
  <c r="D21" i="5"/>
  <c r="F21" i="5"/>
  <c r="D23" i="5"/>
  <c r="F23" i="5"/>
  <c r="D25" i="5"/>
  <c r="F25" i="5"/>
  <c r="D27" i="5"/>
  <c r="F27" i="5"/>
  <c r="D29" i="5"/>
  <c r="F29" i="5"/>
  <c r="D31" i="5"/>
  <c r="F31" i="5"/>
  <c r="D33" i="5"/>
  <c r="F33" i="5"/>
  <c r="D35" i="5"/>
  <c r="F35" i="5"/>
  <c r="D37" i="5"/>
  <c r="F37" i="5"/>
  <c r="D39" i="5"/>
  <c r="F39" i="5"/>
  <c r="D41" i="5"/>
  <c r="F41" i="5"/>
  <c r="D43" i="5"/>
  <c r="F43" i="5"/>
  <c r="D45" i="5"/>
  <c r="F45" i="5"/>
  <c r="D47" i="5"/>
  <c r="F47" i="5"/>
  <c r="D49" i="5"/>
  <c r="F49" i="5"/>
  <c r="D51" i="5"/>
  <c r="F51" i="5"/>
  <c r="D53" i="5"/>
  <c r="F53" i="5"/>
  <c r="D55" i="5"/>
  <c r="F55" i="5"/>
  <c r="D57" i="5"/>
  <c r="F57" i="5"/>
  <c r="D59" i="5"/>
  <c r="F59" i="5"/>
  <c r="D61" i="5"/>
  <c r="F61" i="5"/>
  <c r="D63" i="5"/>
  <c r="F63" i="5"/>
  <c r="D65" i="5"/>
  <c r="F65" i="5"/>
  <c r="D67" i="5"/>
  <c r="F67" i="5"/>
  <c r="D69" i="5"/>
  <c r="F69" i="5"/>
  <c r="D71" i="5"/>
  <c r="F71" i="5"/>
  <c r="D73" i="5"/>
  <c r="F73" i="5"/>
  <c r="D75" i="5"/>
  <c r="F75" i="5"/>
  <c r="D77" i="5"/>
  <c r="F77" i="5"/>
  <c r="D79" i="5"/>
  <c r="F79" i="5"/>
  <c r="D81" i="5"/>
  <c r="F81" i="5"/>
  <c r="D83" i="5"/>
  <c r="F83" i="5"/>
  <c r="D85" i="5"/>
  <c r="F85" i="5"/>
  <c r="D87" i="5"/>
  <c r="F87" i="5"/>
  <c r="D89" i="5"/>
  <c r="F89" i="5"/>
  <c r="D91" i="5"/>
  <c r="F91" i="5"/>
  <c r="D93" i="5"/>
  <c r="F93" i="5"/>
  <c r="D95" i="5"/>
  <c r="F95" i="5"/>
  <c r="D97" i="5"/>
  <c r="F97" i="5"/>
  <c r="D99" i="5"/>
  <c r="F99" i="5"/>
  <c r="D101" i="5"/>
  <c r="F101" i="5"/>
  <c r="D103" i="5"/>
  <c r="F103" i="5"/>
  <c r="D105" i="5"/>
  <c r="F105" i="5"/>
  <c r="D107" i="5"/>
  <c r="F107" i="5"/>
  <c r="D109" i="5"/>
  <c r="F109" i="5"/>
  <c r="D111" i="5"/>
  <c r="F111" i="5"/>
  <c r="D113" i="5"/>
  <c r="F113" i="5"/>
  <c r="D115" i="5"/>
  <c r="F115" i="5"/>
  <c r="D117" i="5"/>
  <c r="F117" i="5"/>
  <c r="D119" i="5"/>
  <c r="F119" i="5"/>
  <c r="D121" i="5"/>
  <c r="F121" i="5"/>
  <c r="D123" i="5"/>
  <c r="F123" i="5"/>
  <c r="D125" i="5"/>
  <c r="F125" i="5"/>
  <c r="D127" i="5"/>
  <c r="F127" i="5"/>
  <c r="D129" i="5"/>
  <c r="F129" i="5"/>
  <c r="D131" i="5"/>
  <c r="F131" i="5"/>
  <c r="D133" i="5"/>
  <c r="F133" i="5"/>
  <c r="D135" i="5"/>
  <c r="F135" i="5"/>
  <c r="D137" i="5"/>
  <c r="F137" i="5"/>
  <c r="D139" i="5"/>
  <c r="F139" i="5"/>
  <c r="D141" i="5"/>
  <c r="F141" i="5"/>
  <c r="D143" i="5"/>
  <c r="F143" i="5"/>
  <c r="D145" i="5"/>
  <c r="F145" i="5"/>
  <c r="D147" i="5"/>
  <c r="F147" i="5"/>
  <c r="D149" i="5"/>
  <c r="F149" i="5"/>
  <c r="D151" i="5"/>
  <c r="F151" i="5"/>
  <c r="D153" i="5"/>
  <c r="F153" i="5"/>
  <c r="D155" i="5"/>
  <c r="F155" i="5"/>
  <c r="D157" i="5"/>
  <c r="F157" i="5"/>
  <c r="D159" i="5"/>
  <c r="F159" i="5"/>
  <c r="D161" i="5"/>
  <c r="F161" i="5"/>
  <c r="D163" i="5"/>
  <c r="F163" i="5"/>
  <c r="D165" i="5"/>
  <c r="F165" i="5"/>
  <c r="D167" i="5"/>
  <c r="F167" i="5"/>
  <c r="D169" i="5"/>
  <c r="F169" i="5"/>
  <c r="D171" i="5"/>
  <c r="F171" i="5"/>
  <c r="D173" i="5"/>
  <c r="F173" i="5"/>
  <c r="D175" i="5"/>
  <c r="F175" i="5"/>
  <c r="D177" i="5"/>
  <c r="F177" i="5"/>
  <c r="D179" i="5"/>
  <c r="F179" i="5"/>
  <c r="D181" i="5"/>
  <c r="F181" i="5"/>
  <c r="D183" i="5"/>
  <c r="F183" i="5"/>
  <c r="D185" i="5"/>
  <c r="F185" i="5"/>
  <c r="D187" i="5"/>
  <c r="F187" i="5"/>
  <c r="D189" i="5"/>
  <c r="F189" i="5"/>
  <c r="D191" i="5"/>
  <c r="F191" i="5"/>
  <c r="D193" i="5"/>
  <c r="F193" i="5"/>
  <c r="D195" i="5"/>
  <c r="F195" i="5"/>
  <c r="D197" i="5"/>
  <c r="F197" i="5"/>
  <c r="D199" i="5"/>
  <c r="F199" i="5"/>
  <c r="D201" i="5"/>
  <c r="F201" i="5"/>
  <c r="D203" i="5"/>
  <c r="F203" i="5"/>
  <c r="D205" i="5"/>
  <c r="F205" i="5"/>
  <c r="D207" i="5"/>
  <c r="F207" i="5"/>
  <c r="D209" i="5"/>
  <c r="F209" i="5"/>
  <c r="D211" i="5"/>
  <c r="F211" i="5"/>
  <c r="D213" i="5"/>
  <c r="F213" i="5"/>
  <c r="D215" i="5"/>
  <c r="F215" i="5"/>
  <c r="D217" i="5"/>
  <c r="F217" i="5"/>
  <c r="D219" i="5"/>
  <c r="F219" i="5"/>
  <c r="D221" i="5"/>
  <c r="F221" i="5"/>
  <c r="D223" i="5"/>
  <c r="F223" i="5"/>
  <c r="D225" i="5"/>
  <c r="F225" i="5"/>
  <c r="D227" i="5"/>
  <c r="F227" i="5"/>
  <c r="D229" i="5"/>
  <c r="F229" i="5"/>
  <c r="D231" i="5"/>
  <c r="F231" i="5"/>
  <c r="D233" i="5"/>
  <c r="F233" i="5"/>
  <c r="D235" i="5"/>
  <c r="F235" i="5"/>
  <c r="D237" i="5"/>
  <c r="F237" i="5"/>
  <c r="D239" i="5"/>
  <c r="F239" i="5"/>
  <c r="D241" i="5"/>
  <c r="F241" i="5"/>
  <c r="D243" i="5"/>
  <c r="F243" i="5"/>
  <c r="D245" i="5"/>
  <c r="F245" i="5"/>
  <c r="D247" i="5"/>
  <c r="F247" i="5"/>
  <c r="D249" i="5"/>
  <c r="F249" i="5"/>
  <c r="D251" i="5"/>
  <c r="F251" i="5"/>
  <c r="D253" i="5"/>
  <c r="F253" i="5"/>
  <c r="D255" i="5"/>
  <c r="F255" i="5"/>
  <c r="D257" i="5"/>
  <c r="F257" i="5"/>
  <c r="D259" i="5"/>
  <c r="F259" i="5"/>
  <c r="D261" i="5"/>
  <c r="F261" i="5"/>
  <c r="D263" i="5"/>
  <c r="F263" i="5"/>
  <c r="D265" i="5"/>
  <c r="F265" i="5"/>
  <c r="D267" i="5"/>
  <c r="F267" i="5"/>
  <c r="D269" i="5"/>
  <c r="F269" i="5"/>
  <c r="D271" i="5"/>
  <c r="F271" i="5"/>
  <c r="D273" i="5"/>
  <c r="F273" i="5"/>
  <c r="D275" i="5"/>
  <c r="F275" i="5"/>
  <c r="D277" i="5"/>
  <c r="F277" i="5"/>
  <c r="D279" i="5"/>
  <c r="F279" i="5"/>
  <c r="D281" i="5"/>
  <c r="F281" i="5"/>
  <c r="C282" i="5"/>
  <c r="L282" i="5" s="1"/>
  <c r="E282" i="5"/>
  <c r="G282" i="5"/>
  <c r="I282" i="5"/>
  <c r="D283" i="5"/>
  <c r="F283" i="5"/>
  <c r="C284" i="5"/>
  <c r="L284" i="5" s="1"/>
  <c r="E284" i="5"/>
  <c r="G284" i="5"/>
  <c r="I284" i="5"/>
  <c r="D285" i="5"/>
  <c r="F285" i="5"/>
  <c r="C286" i="5"/>
  <c r="L286" i="5" s="1"/>
  <c r="E286" i="5"/>
  <c r="G286" i="5"/>
  <c r="I286" i="5"/>
  <c r="D287" i="5"/>
  <c r="F287" i="5"/>
  <c r="C288" i="5"/>
  <c r="L288" i="5" s="1"/>
  <c r="E288" i="5"/>
  <c r="G288" i="5"/>
  <c r="I288" i="5"/>
  <c r="D289" i="5"/>
  <c r="F289" i="5"/>
  <c r="C290" i="5"/>
  <c r="L290" i="5" s="1"/>
  <c r="E290" i="5"/>
  <c r="G290" i="5"/>
  <c r="I290" i="5"/>
  <c r="D291" i="5"/>
  <c r="F291" i="5"/>
  <c r="C292" i="5"/>
  <c r="L292" i="5" s="1"/>
  <c r="E292" i="5"/>
  <c r="G292" i="5"/>
  <c r="I292" i="5"/>
  <c r="D295" i="5"/>
  <c r="D297" i="5"/>
  <c r="D299" i="5"/>
  <c r="H7" i="13"/>
  <c r="F8" i="13"/>
  <c r="H9" i="13"/>
  <c r="F10" i="13"/>
  <c r="H11" i="13"/>
  <c r="F12" i="13"/>
  <c r="H13" i="13"/>
  <c r="F14" i="13"/>
  <c r="H15" i="13"/>
  <c r="F16" i="13"/>
  <c r="H17" i="13"/>
  <c r="F18" i="13"/>
  <c r="H19" i="13"/>
  <c r="F20" i="13"/>
  <c r="H21" i="13"/>
  <c r="F22" i="13"/>
  <c r="H23" i="13"/>
  <c r="F24" i="13"/>
  <c r="H25" i="13"/>
  <c r="F26" i="13"/>
  <c r="H27" i="13"/>
  <c r="F28" i="13"/>
  <c r="H29" i="13"/>
  <c r="K13" i="6"/>
  <c r="A35" i="6" s="1" a="1"/>
  <c r="A35" i="6" s="1"/>
  <c r="K15" i="6"/>
  <c r="K17" i="6"/>
  <c r="K19" i="6"/>
  <c r="K21" i="6"/>
  <c r="K23" i="6"/>
  <c r="K25" i="6"/>
  <c r="K27" i="6"/>
  <c r="D282" i="5"/>
  <c r="F282" i="5"/>
  <c r="D284" i="5"/>
  <c r="F284" i="5"/>
  <c r="D286" i="5"/>
  <c r="F286" i="5"/>
  <c r="D288" i="5"/>
  <c r="F288" i="5"/>
  <c r="D290" i="5"/>
  <c r="F290" i="5"/>
  <c r="D292" i="5"/>
  <c r="F292" i="5"/>
  <c r="I295" i="5"/>
  <c r="G295" i="5"/>
  <c r="E295" i="5"/>
  <c r="C295" i="5"/>
  <c r="L295" i="5" s="1"/>
  <c r="F295" i="5"/>
  <c r="I297" i="5"/>
  <c r="G297" i="5"/>
  <c r="E297" i="5"/>
  <c r="C297" i="5"/>
  <c r="L297" i="5" s="1"/>
  <c r="F297" i="5"/>
  <c r="I299" i="5"/>
  <c r="G299" i="5"/>
  <c r="E299" i="5"/>
  <c r="C299" i="5"/>
  <c r="L299" i="5" s="1"/>
  <c r="F299" i="5"/>
  <c r="F7" i="13"/>
  <c r="F9" i="13"/>
  <c r="F11" i="13"/>
  <c r="F13" i="13"/>
  <c r="F15" i="13"/>
  <c r="F17" i="13"/>
  <c r="F19" i="13"/>
  <c r="F21" i="13"/>
  <c r="F23" i="13"/>
  <c r="F25" i="13"/>
  <c r="F27" i="13"/>
  <c r="F29" i="13"/>
  <c r="K29" i="6"/>
  <c r="A31" i="6" s="1" a="1"/>
  <c r="A31" i="6" s="1"/>
  <c r="K31" i="6"/>
  <c r="K33" i="6"/>
  <c r="K35" i="6"/>
  <c r="K37" i="6"/>
  <c r="K39" i="6"/>
  <c r="K41" i="6"/>
  <c r="K43" i="6"/>
  <c r="K45" i="6"/>
  <c r="K47" i="6"/>
  <c r="K49" i="6"/>
  <c r="K51" i="6"/>
  <c r="K53" i="6"/>
  <c r="K55" i="6"/>
  <c r="K57" i="6"/>
  <c r="K59" i="6"/>
  <c r="K61" i="6"/>
  <c r="K63" i="6"/>
  <c r="K65" i="6"/>
  <c r="K67" i="6"/>
  <c r="K69" i="6"/>
  <c r="K71" i="6"/>
  <c r="K73" i="6"/>
  <c r="K75" i="6"/>
  <c r="K77" i="6"/>
  <c r="K79" i="6"/>
  <c r="K81" i="6"/>
  <c r="K83" i="6"/>
  <c r="K85" i="6"/>
  <c r="K87" i="6"/>
  <c r="K89" i="6"/>
  <c r="K91" i="6"/>
  <c r="K93" i="6"/>
  <c r="K95" i="6"/>
  <c r="K97" i="6"/>
  <c r="K99" i="6"/>
  <c r="K101" i="6"/>
  <c r="K103" i="6"/>
  <c r="K105" i="6"/>
  <c r="K107" i="6"/>
  <c r="K109" i="6"/>
  <c r="K111" i="6"/>
  <c r="K113" i="6"/>
  <c r="K115" i="6"/>
  <c r="K117" i="6"/>
  <c r="K119" i="6"/>
  <c r="K121" i="6"/>
  <c r="K123" i="6"/>
  <c r="K125" i="6"/>
  <c r="K127" i="6"/>
  <c r="K129" i="6"/>
  <c r="K131" i="6"/>
  <c r="K133" i="6"/>
  <c r="K135" i="6"/>
  <c r="K137" i="6"/>
  <c r="K139" i="6"/>
  <c r="K141" i="6"/>
  <c r="K143" i="6"/>
  <c r="K145" i="6"/>
  <c r="K147" i="6"/>
  <c r="K149" i="6"/>
  <c r="K151" i="6"/>
  <c r="K153" i="6"/>
  <c r="K155" i="6"/>
  <c r="K157" i="6"/>
  <c r="K159" i="6"/>
  <c r="K161" i="6"/>
  <c r="K163" i="6"/>
  <c r="K165" i="6"/>
  <c r="K167" i="6"/>
  <c r="K169" i="6"/>
  <c r="K171" i="6"/>
  <c r="K173" i="6"/>
  <c r="K175" i="6"/>
  <c r="K177" i="6"/>
  <c r="K179" i="6"/>
  <c r="K181" i="6"/>
  <c r="K183" i="6"/>
  <c r="K185" i="6"/>
  <c r="K187" i="6"/>
  <c r="K189" i="6"/>
  <c r="K191" i="6"/>
  <c r="K193" i="6"/>
  <c r="K195" i="6"/>
  <c r="K197" i="6"/>
  <c r="K199" i="6"/>
  <c r="K201" i="6"/>
  <c r="K203" i="6"/>
  <c r="K205" i="6"/>
  <c r="K207" i="6"/>
  <c r="K209" i="6"/>
  <c r="K211" i="6"/>
  <c r="K213" i="6"/>
  <c r="K215" i="6"/>
  <c r="K217" i="6"/>
  <c r="K219" i="6"/>
  <c r="K221" i="6"/>
  <c r="K223" i="6"/>
  <c r="K225" i="6"/>
  <c r="K227" i="6"/>
  <c r="K229" i="6"/>
  <c r="K231" i="6"/>
  <c r="K233" i="6"/>
  <c r="K235" i="6"/>
  <c r="K237" i="6"/>
  <c r="K239" i="6"/>
  <c r="K241" i="6"/>
  <c r="K243" i="6"/>
  <c r="K245" i="6"/>
  <c r="K247" i="6"/>
  <c r="K248" i="6"/>
  <c r="K249" i="6"/>
  <c r="K250" i="6"/>
  <c r="K251" i="6"/>
  <c r="K252" i="6"/>
  <c r="K253" i="6"/>
  <c r="K254" i="6"/>
  <c r="K255" i="6"/>
  <c r="K256" i="6"/>
  <c r="K257" i="6"/>
  <c r="K258" i="6"/>
  <c r="K259" i="6"/>
  <c r="K260" i="6"/>
  <c r="K261" i="6"/>
  <c r="K262" i="6"/>
  <c r="K263" i="6"/>
  <c r="K264" i="6"/>
  <c r="K265" i="6"/>
  <c r="K266" i="6"/>
  <c r="K267" i="6"/>
  <c r="K268" i="6"/>
  <c r="K269" i="6"/>
  <c r="K270" i="6"/>
  <c r="K271" i="6"/>
  <c r="K272" i="6"/>
  <c r="D294" i="5"/>
  <c r="F294" i="5"/>
  <c r="D296" i="5"/>
  <c r="F296" i="5"/>
  <c r="D298" i="5"/>
  <c r="F298" i="5"/>
  <c r="D300" i="5"/>
  <c r="F300" i="5"/>
  <c r="C14" i="14"/>
  <c r="L14" i="14" s="1"/>
  <c r="F14" i="14"/>
  <c r="E16" i="14"/>
  <c r="C16" i="14"/>
  <c r="L16" i="14" s="1"/>
  <c r="F16" i="14"/>
  <c r="C18" i="14"/>
  <c r="L18" i="14" s="1"/>
  <c r="F18" i="14"/>
  <c r="E20" i="14"/>
  <c r="C20" i="14"/>
  <c r="L20" i="14" s="1"/>
  <c r="F20" i="14"/>
  <c r="C22" i="14"/>
  <c r="L22" i="14" s="1"/>
  <c r="F22" i="14"/>
  <c r="E24" i="14"/>
  <c r="C24" i="14"/>
  <c r="L24" i="14" s="1"/>
  <c r="F24" i="14"/>
  <c r="E26" i="14"/>
  <c r="C26" i="14"/>
  <c r="L26" i="14" s="1"/>
  <c r="E28" i="14"/>
  <c r="C28" i="14"/>
  <c r="L28" i="14" s="1"/>
  <c r="F28" i="14"/>
  <c r="E30" i="14"/>
  <c r="C30" i="14"/>
  <c r="L30" i="14" s="1"/>
  <c r="E32" i="14"/>
  <c r="C32" i="14"/>
  <c r="L32" i="14" s="1"/>
  <c r="F32" i="14"/>
  <c r="E34" i="14"/>
  <c r="C34" i="14"/>
  <c r="L34" i="14" s="1"/>
  <c r="E36" i="14"/>
  <c r="C36" i="14"/>
  <c r="L36" i="14" s="1"/>
  <c r="F36" i="14"/>
  <c r="C38" i="14"/>
  <c r="L38" i="14" s="1"/>
  <c r="F38" i="14"/>
  <c r="E40" i="14"/>
  <c r="C40" i="14"/>
  <c r="L40" i="14" s="1"/>
  <c r="F40" i="14"/>
  <c r="E42" i="14"/>
  <c r="C42" i="14"/>
  <c r="L42" i="14" s="1"/>
  <c r="E44" i="14"/>
  <c r="C44" i="14"/>
  <c r="L44" i="14" s="1"/>
  <c r="F44" i="14"/>
  <c r="E46" i="14"/>
  <c r="C46" i="14"/>
  <c r="L46" i="14" s="1"/>
  <c r="E48" i="14"/>
  <c r="C48" i="14"/>
  <c r="L48" i="14" s="1"/>
  <c r="F48" i="14"/>
  <c r="E50" i="14"/>
  <c r="C50" i="14"/>
  <c r="L50" i="14" s="1"/>
  <c r="F13" i="14"/>
  <c r="D14" i="14"/>
  <c r="E14" i="14" s="1"/>
  <c r="F105" i="14"/>
  <c r="D105" i="14"/>
  <c r="E105" i="14"/>
  <c r="C105" i="14"/>
  <c r="L105" i="14" s="1"/>
  <c r="E15" i="14"/>
  <c r="C15" i="14"/>
  <c r="L15" i="14" s="1"/>
  <c r="F15" i="14"/>
  <c r="D16" i="14"/>
  <c r="E17" i="14"/>
  <c r="C17" i="14"/>
  <c r="L17" i="14" s="1"/>
  <c r="F17" i="14"/>
  <c r="D18" i="14"/>
  <c r="E18" i="14" s="1"/>
  <c r="E19" i="14"/>
  <c r="C19" i="14"/>
  <c r="L19" i="14" s="1"/>
  <c r="F19" i="14"/>
  <c r="D20" i="14"/>
  <c r="E21" i="14"/>
  <c r="C21" i="14"/>
  <c r="L21" i="14" s="1"/>
  <c r="F21" i="14"/>
  <c r="D22" i="14"/>
  <c r="E22" i="14" s="1"/>
  <c r="E23" i="14"/>
  <c r="C23" i="14"/>
  <c r="L23" i="14" s="1"/>
  <c r="F23" i="14"/>
  <c r="D24" i="14"/>
  <c r="E25" i="14"/>
  <c r="C25" i="14"/>
  <c r="L25" i="14" s="1"/>
  <c r="F25" i="14"/>
  <c r="D26" i="14"/>
  <c r="F26" i="14" s="1"/>
  <c r="E27" i="14"/>
  <c r="C27" i="14"/>
  <c r="L27" i="14" s="1"/>
  <c r="F27" i="14"/>
  <c r="D28" i="14"/>
  <c r="E29" i="14"/>
  <c r="C29" i="14"/>
  <c r="L29" i="14" s="1"/>
  <c r="F29" i="14"/>
  <c r="D30" i="14"/>
  <c r="F30" i="14" s="1"/>
  <c r="E31" i="14"/>
  <c r="C31" i="14"/>
  <c r="L31" i="14" s="1"/>
  <c r="F31" i="14"/>
  <c r="D32" i="14"/>
  <c r="E33" i="14"/>
  <c r="C33" i="14"/>
  <c r="L33" i="14" s="1"/>
  <c r="F33" i="14"/>
  <c r="D34" i="14"/>
  <c r="F34" i="14" s="1"/>
  <c r="E35" i="14"/>
  <c r="C35" i="14"/>
  <c r="L35" i="14" s="1"/>
  <c r="F35" i="14"/>
  <c r="D36" i="14"/>
  <c r="E37" i="14"/>
  <c r="C37" i="14"/>
  <c r="L37" i="14" s="1"/>
  <c r="F37" i="14"/>
  <c r="D38" i="14"/>
  <c r="E38" i="14" s="1"/>
  <c r="E39" i="14"/>
  <c r="C39" i="14"/>
  <c r="L39" i="14" s="1"/>
  <c r="F39" i="14"/>
  <c r="D40" i="14"/>
  <c r="E41" i="14"/>
  <c r="C41" i="14"/>
  <c r="L41" i="14" s="1"/>
  <c r="F41" i="14"/>
  <c r="D42" i="14"/>
  <c r="F42" i="14" s="1"/>
  <c r="E43" i="14"/>
  <c r="C43" i="14"/>
  <c r="L43" i="14" s="1"/>
  <c r="F43" i="14"/>
  <c r="D44" i="14"/>
  <c r="E45" i="14"/>
  <c r="C45" i="14"/>
  <c r="L45" i="14" s="1"/>
  <c r="F45" i="14"/>
  <c r="D46" i="14"/>
  <c r="F46" i="14" s="1"/>
  <c r="E47" i="14"/>
  <c r="C47" i="14"/>
  <c r="L47" i="14" s="1"/>
  <c r="F47" i="14"/>
  <c r="D48" i="14"/>
  <c r="E49" i="14"/>
  <c r="C49" i="14"/>
  <c r="L49" i="14" s="1"/>
  <c r="F49" i="14"/>
  <c r="D50" i="14"/>
  <c r="F50" i="14" s="1"/>
  <c r="E51" i="14"/>
  <c r="C51" i="14"/>
  <c r="L51" i="14" s="1"/>
  <c r="F51" i="14"/>
  <c r="D51" i="14"/>
  <c r="A52" i="14" a="1"/>
  <c r="A52" i="14" s="1"/>
  <c r="A53" i="14" a="1"/>
  <c r="A53" i="14" s="1"/>
  <c r="A54" i="14" a="1"/>
  <c r="A54" i="14" s="1"/>
  <c r="A55" i="14" a="1"/>
  <c r="A55" i="14" s="1"/>
  <c r="A56" i="14" a="1"/>
  <c r="A56" i="14" s="1"/>
  <c r="A57" i="14" a="1"/>
  <c r="A57" i="14" s="1"/>
  <c r="A58" i="14" a="1"/>
  <c r="A58" i="14" s="1"/>
  <c r="A59" i="14" a="1"/>
  <c r="A59" i="14" s="1"/>
  <c r="A60" i="14" a="1"/>
  <c r="A60" i="14" s="1"/>
  <c r="A61" i="14" a="1"/>
  <c r="A61" i="14" s="1"/>
  <c r="A62" i="14" a="1"/>
  <c r="A62" i="14" s="1"/>
  <c r="A63" i="14" a="1"/>
  <c r="A63" i="14" s="1"/>
  <c r="A64" i="14" a="1"/>
  <c r="A64" i="14" s="1"/>
  <c r="A65" i="14" a="1"/>
  <c r="A65" i="14" s="1"/>
  <c r="A66" i="14" a="1"/>
  <c r="A66" i="14" s="1"/>
  <c r="A67" i="14" a="1"/>
  <c r="A67" i="14" s="1"/>
  <c r="A68" i="14" a="1"/>
  <c r="A68" i="14" s="1"/>
  <c r="A69" i="14" a="1"/>
  <c r="A69" i="14" s="1"/>
  <c r="A70" i="14" a="1"/>
  <c r="A70" i="14" s="1"/>
  <c r="A71" i="14" a="1"/>
  <c r="A71" i="14" s="1"/>
  <c r="A72" i="14" a="1"/>
  <c r="A72" i="14" s="1"/>
  <c r="A73" i="14" a="1"/>
  <c r="A73" i="14" s="1"/>
  <c r="A75" i="14" a="1"/>
  <c r="A75" i="14" s="1"/>
  <c r="A77" i="14" a="1"/>
  <c r="A77" i="14" s="1"/>
  <c r="A79" i="14" a="1"/>
  <c r="A79" i="14" s="1"/>
  <c r="A81" i="14" a="1"/>
  <c r="A81" i="14" s="1"/>
  <c r="A83" i="14" a="1"/>
  <c r="A83" i="14" s="1"/>
  <c r="A85" i="14" a="1"/>
  <c r="A85" i="14" s="1"/>
  <c r="A104" i="14" a="1"/>
  <c r="A104" i="14" s="1"/>
  <c r="A106" i="14" a="1"/>
  <c r="A106" i="14" s="1"/>
  <c r="A107" i="14" a="1"/>
  <c r="A107" i="14" s="1"/>
  <c r="D13" i="11"/>
  <c r="F13" i="11"/>
  <c r="C14" i="11"/>
  <c r="L14" i="11" s="1"/>
  <c r="E14" i="11"/>
  <c r="G14" i="11"/>
  <c r="I14" i="11"/>
  <c r="D15" i="11"/>
  <c r="F15" i="11"/>
  <c r="C16" i="11"/>
  <c r="L16" i="11" s="1"/>
  <c r="E16" i="11"/>
  <c r="G16" i="11"/>
  <c r="I16" i="11"/>
  <c r="D17" i="11"/>
  <c r="F17" i="11"/>
  <c r="L17" i="11"/>
  <c r="D18" i="11"/>
  <c r="F18" i="11"/>
  <c r="L18" i="11"/>
  <c r="M1" i="11" s="1"/>
  <c r="D19" i="11"/>
  <c r="F19" i="11"/>
  <c r="L19" i="11"/>
  <c r="D20" i="11"/>
  <c r="F20" i="11"/>
  <c r="L20" i="11"/>
  <c r="D21" i="11"/>
  <c r="F21" i="11"/>
  <c r="H21" i="11"/>
  <c r="M22" i="11"/>
  <c r="M23" i="11"/>
  <c r="M24" i="11"/>
  <c r="M25" i="11"/>
  <c r="M26" i="11"/>
  <c r="M27" i="11"/>
  <c r="D29" i="11"/>
  <c r="F29" i="11"/>
  <c r="H29" i="11"/>
  <c r="D31" i="11"/>
  <c r="F31" i="11"/>
  <c r="I31" i="11"/>
  <c r="A74" i="14" a="1"/>
  <c r="A74" i="14" s="1"/>
  <c r="A76" i="14" a="1"/>
  <c r="A76" i="14" s="1"/>
  <c r="A78" i="14" a="1"/>
  <c r="A78" i="14" s="1"/>
  <c r="A80" i="14" a="1"/>
  <c r="A80" i="14" s="1"/>
  <c r="A82" i="14" a="1"/>
  <c r="A82" i="14" s="1"/>
  <c r="A84" i="14" a="1"/>
  <c r="A84" i="14" s="1"/>
  <c r="A86" i="14" a="1"/>
  <c r="A86" i="14" s="1"/>
  <c r="A87" i="14" a="1"/>
  <c r="A87" i="14" s="1"/>
  <c r="A88" i="14" a="1"/>
  <c r="A88" i="14" s="1"/>
  <c r="A89" i="14" a="1"/>
  <c r="A89" i="14" s="1"/>
  <c r="A90" i="14" a="1"/>
  <c r="A90" i="14" s="1"/>
  <c r="A91" i="14" a="1"/>
  <c r="A91" i="14" s="1"/>
  <c r="A92" i="14" a="1"/>
  <c r="A92" i="14" s="1"/>
  <c r="A93" i="14" a="1"/>
  <c r="A93" i="14" s="1"/>
  <c r="A94" i="14" a="1"/>
  <c r="A94" i="14" s="1"/>
  <c r="A95" i="14" a="1"/>
  <c r="A95" i="14" s="1"/>
  <c r="A96" i="14" a="1"/>
  <c r="A96" i="14" s="1"/>
  <c r="A97" i="14" a="1"/>
  <c r="A97" i="14" s="1"/>
  <c r="A98" i="14" a="1"/>
  <c r="A98" i="14" s="1"/>
  <c r="A99" i="14" a="1"/>
  <c r="A99" i="14" s="1"/>
  <c r="A100" i="14" a="1"/>
  <c r="A100" i="14" s="1"/>
  <c r="A101" i="14" a="1"/>
  <c r="A101" i="14" s="1"/>
  <c r="A102" i="14" a="1"/>
  <c r="A102" i="14" s="1"/>
  <c r="A103" i="14" a="1"/>
  <c r="A103" i="14" s="1"/>
  <c r="D14" i="11"/>
  <c r="F14" i="11"/>
  <c r="D16" i="11"/>
  <c r="F16" i="11"/>
  <c r="C21" i="11"/>
  <c r="L21" i="11" s="1"/>
  <c r="E21" i="11"/>
  <c r="G21" i="11"/>
  <c r="D22" i="11"/>
  <c r="F22" i="11"/>
  <c r="D23" i="11"/>
  <c r="F23" i="11"/>
  <c r="D24" i="11"/>
  <c r="F24" i="11"/>
  <c r="D25" i="11"/>
  <c r="F25" i="11"/>
  <c r="D26" i="11"/>
  <c r="F26" i="11"/>
  <c r="D27" i="11"/>
  <c r="F27" i="11"/>
  <c r="D28" i="11"/>
  <c r="F28" i="11"/>
  <c r="C29" i="11"/>
  <c r="L29" i="11" s="1"/>
  <c r="E29" i="11"/>
  <c r="G29" i="11"/>
  <c r="D30" i="11"/>
  <c r="F30" i="11"/>
  <c r="C31" i="11"/>
  <c r="L31" i="11" s="1"/>
  <c r="E31" i="11"/>
  <c r="G31" i="11"/>
  <c r="I32" i="11"/>
  <c r="G32" i="11"/>
  <c r="E32" i="11"/>
  <c r="C32" i="11"/>
  <c r="L32" i="11" s="1"/>
  <c r="F32" i="11"/>
  <c r="I34" i="11"/>
  <c r="G34" i="11"/>
  <c r="E34" i="11"/>
  <c r="C34" i="11"/>
  <c r="L34" i="11" s="1"/>
  <c r="F34" i="11"/>
  <c r="I36" i="11"/>
  <c r="G36" i="11"/>
  <c r="E36" i="11"/>
  <c r="C36" i="11"/>
  <c r="L36" i="11" s="1"/>
  <c r="F36" i="11"/>
  <c r="I38" i="11"/>
  <c r="G38" i="11"/>
  <c r="E38" i="11"/>
  <c r="C38" i="11"/>
  <c r="L38" i="11" s="1"/>
  <c r="F38" i="11"/>
  <c r="I40" i="11"/>
  <c r="G40" i="11"/>
  <c r="E40" i="11"/>
  <c r="C40" i="11"/>
  <c r="L40" i="11" s="1"/>
  <c r="F40" i="11"/>
  <c r="I42" i="11"/>
  <c r="G42" i="11"/>
  <c r="E42" i="11"/>
  <c r="C42" i="11"/>
  <c r="L42" i="11" s="1"/>
  <c r="F42" i="11"/>
  <c r="I44" i="11"/>
  <c r="G44" i="11"/>
  <c r="E44" i="11"/>
  <c r="C44" i="11"/>
  <c r="L44" i="11" s="1"/>
  <c r="F44" i="11"/>
  <c r="I46" i="11"/>
  <c r="G46" i="11"/>
  <c r="E46" i="11"/>
  <c r="C46" i="11"/>
  <c r="L46" i="11" s="1"/>
  <c r="F46" i="11"/>
  <c r="I48" i="11"/>
  <c r="G48" i="11"/>
  <c r="E48" i="11"/>
  <c r="C48" i="11"/>
  <c r="L48" i="11" s="1"/>
  <c r="F48" i="11"/>
  <c r="I50" i="11"/>
  <c r="G50" i="11"/>
  <c r="E50" i="11"/>
  <c r="C50" i="11"/>
  <c r="L50" i="11" s="1"/>
  <c r="F50" i="11"/>
  <c r="I52" i="11"/>
  <c r="G52" i="11"/>
  <c r="E52" i="11"/>
  <c r="F52" i="11"/>
  <c r="C52" i="11"/>
  <c r="L52" i="11" s="1"/>
  <c r="H52" i="11"/>
  <c r="D33" i="11"/>
  <c r="F33" i="11"/>
  <c r="D35" i="11"/>
  <c r="F35" i="11"/>
  <c r="D37" i="11"/>
  <c r="F37" i="11"/>
  <c r="D39" i="11"/>
  <c r="F39" i="11"/>
  <c r="D41" i="11"/>
  <c r="F41" i="11"/>
  <c r="D43" i="11"/>
  <c r="F43" i="11"/>
  <c r="D45" i="11"/>
  <c r="F45" i="11"/>
  <c r="D47" i="11"/>
  <c r="F47" i="11"/>
  <c r="D49" i="11"/>
  <c r="F49" i="11"/>
  <c r="D51" i="11"/>
  <c r="F51" i="11"/>
  <c r="I54" i="11"/>
  <c r="G54" i="11"/>
  <c r="E54" i="11"/>
  <c r="C54" i="11"/>
  <c r="L54" i="11" s="1"/>
  <c r="F54" i="11"/>
  <c r="I56" i="11"/>
  <c r="G56" i="11"/>
  <c r="E56" i="11"/>
  <c r="C56" i="11"/>
  <c r="L56" i="11" s="1"/>
  <c r="F56" i="11"/>
  <c r="I58" i="11"/>
  <c r="G58" i="11"/>
  <c r="E58" i="11"/>
  <c r="C58" i="11"/>
  <c r="L58" i="11" s="1"/>
  <c r="F58" i="11"/>
  <c r="I60" i="11"/>
  <c r="G60" i="11"/>
  <c r="E60" i="11"/>
  <c r="C60" i="11"/>
  <c r="L60" i="11" s="1"/>
  <c r="F60" i="11"/>
  <c r="I62" i="11"/>
  <c r="G62" i="11"/>
  <c r="E62" i="11"/>
  <c r="C62" i="11"/>
  <c r="L62" i="11" s="1"/>
  <c r="F62" i="11"/>
  <c r="I64" i="11"/>
  <c r="G64" i="11"/>
  <c r="E64" i="11"/>
  <c r="C64" i="11"/>
  <c r="L64" i="11" s="1"/>
  <c r="F64" i="11"/>
  <c r="I66" i="11"/>
  <c r="G66" i="11"/>
  <c r="E66" i="11"/>
  <c r="C66" i="11"/>
  <c r="L66" i="11" s="1"/>
  <c r="F66" i="11"/>
  <c r="I68" i="11"/>
  <c r="G68" i="11"/>
  <c r="E68" i="11"/>
  <c r="C68" i="11"/>
  <c r="L68" i="11" s="1"/>
  <c r="F68" i="11"/>
  <c r="I70" i="11"/>
  <c r="G70" i="11"/>
  <c r="E70" i="11"/>
  <c r="C70" i="11"/>
  <c r="L70" i="11" s="1"/>
  <c r="F70" i="11"/>
  <c r="I72" i="11"/>
  <c r="G72" i="11"/>
  <c r="E72" i="11"/>
  <c r="C72" i="11"/>
  <c r="L72" i="11" s="1"/>
  <c r="F72" i="11"/>
  <c r="I74" i="11"/>
  <c r="G74" i="11"/>
  <c r="E74" i="11"/>
  <c r="C74" i="11"/>
  <c r="L74" i="11" s="1"/>
  <c r="F74" i="11"/>
  <c r="I76" i="11"/>
  <c r="G76" i="11"/>
  <c r="E76" i="11"/>
  <c r="C76" i="11"/>
  <c r="L76" i="11" s="1"/>
  <c r="F76" i="11"/>
  <c r="I78" i="11"/>
  <c r="G78" i="11"/>
  <c r="E78" i="11"/>
  <c r="C78" i="11"/>
  <c r="L78" i="11" s="1"/>
  <c r="F78" i="11"/>
  <c r="I80" i="11"/>
  <c r="G80" i="11"/>
  <c r="E80" i="11"/>
  <c r="C80" i="11"/>
  <c r="L80" i="11" s="1"/>
  <c r="F80" i="11"/>
  <c r="I82" i="11"/>
  <c r="G82" i="11"/>
  <c r="E82" i="11"/>
  <c r="C82" i="11"/>
  <c r="L82" i="11" s="1"/>
  <c r="F82" i="11"/>
  <c r="I84" i="11"/>
  <c r="G84" i="11"/>
  <c r="E84" i="11"/>
  <c r="C84" i="11"/>
  <c r="L84" i="11" s="1"/>
  <c r="F84" i="11"/>
  <c r="I86" i="11"/>
  <c r="G86" i="11"/>
  <c r="E86" i="11"/>
  <c r="C86" i="11"/>
  <c r="L86" i="11" s="1"/>
  <c r="F86" i="11"/>
  <c r="I88" i="11"/>
  <c r="G88" i="11"/>
  <c r="E88" i="11"/>
  <c r="C88" i="11"/>
  <c r="L88" i="11" s="1"/>
  <c r="F88" i="11"/>
  <c r="I90" i="11"/>
  <c r="G90" i="11"/>
  <c r="E90" i="11"/>
  <c r="C90" i="11"/>
  <c r="L90" i="11" s="1"/>
  <c r="F90" i="11"/>
  <c r="I92" i="11"/>
  <c r="G92" i="11"/>
  <c r="E92" i="11"/>
  <c r="C92" i="11"/>
  <c r="L92" i="11" s="1"/>
  <c r="F92" i="11"/>
  <c r="I94" i="11"/>
  <c r="G94" i="11"/>
  <c r="E94" i="11"/>
  <c r="C94" i="11"/>
  <c r="L94" i="11" s="1"/>
  <c r="F94" i="11"/>
  <c r="I96" i="11"/>
  <c r="G96" i="11"/>
  <c r="E96" i="11"/>
  <c r="C96" i="11"/>
  <c r="L96" i="11" s="1"/>
  <c r="F96" i="11"/>
  <c r="I98" i="11"/>
  <c r="G98" i="11"/>
  <c r="E98" i="11"/>
  <c r="C98" i="11"/>
  <c r="L98" i="11" s="1"/>
  <c r="F98" i="11"/>
  <c r="I100" i="11"/>
  <c r="G100" i="11"/>
  <c r="E100" i="11"/>
  <c r="C100" i="11"/>
  <c r="L100" i="11" s="1"/>
  <c r="F100" i="11"/>
  <c r="I102" i="11"/>
  <c r="G102" i="11"/>
  <c r="E102" i="11"/>
  <c r="C102" i="11"/>
  <c r="L102" i="11" s="1"/>
  <c r="F102" i="11"/>
  <c r="I104" i="11"/>
  <c r="G104" i="11"/>
  <c r="E104" i="11"/>
  <c r="C104" i="11"/>
  <c r="L104" i="11" s="1"/>
  <c r="F104" i="11"/>
  <c r="I106" i="11"/>
  <c r="G106" i="11"/>
  <c r="E106" i="11"/>
  <c r="C106" i="11"/>
  <c r="L106" i="11" s="1"/>
  <c r="F106" i="11"/>
  <c r="I108" i="11"/>
  <c r="G108" i="11"/>
  <c r="E108" i="11"/>
  <c r="C108" i="11"/>
  <c r="L108" i="11" s="1"/>
  <c r="F108" i="11"/>
  <c r="I110" i="11"/>
  <c r="G110" i="11"/>
  <c r="E110" i="11"/>
  <c r="C110" i="11"/>
  <c r="L110" i="11" s="1"/>
  <c r="F110" i="11"/>
  <c r="I112" i="11"/>
  <c r="G112" i="11"/>
  <c r="E112" i="11"/>
  <c r="C112" i="11"/>
  <c r="L112" i="11" s="1"/>
  <c r="F112" i="11"/>
  <c r="I114" i="11"/>
  <c r="G114" i="11"/>
  <c r="E114" i="11"/>
  <c r="C114" i="11"/>
  <c r="L114" i="11" s="1"/>
  <c r="F114" i="11"/>
  <c r="I116" i="11"/>
  <c r="G116" i="11"/>
  <c r="E116" i="11"/>
  <c r="C116" i="11"/>
  <c r="L116" i="11" s="1"/>
  <c r="F116" i="11"/>
  <c r="I118" i="11"/>
  <c r="G118" i="11"/>
  <c r="E118" i="11"/>
  <c r="C118" i="11"/>
  <c r="L118" i="11" s="1"/>
  <c r="F118" i="11"/>
  <c r="I120" i="11"/>
  <c r="G120" i="11"/>
  <c r="E120" i="11"/>
  <c r="C120" i="11"/>
  <c r="L120" i="11" s="1"/>
  <c r="F120" i="11"/>
  <c r="I122" i="11"/>
  <c r="G122" i="11"/>
  <c r="E122" i="11"/>
  <c r="C122" i="11"/>
  <c r="L122" i="11" s="1"/>
  <c r="F122" i="11"/>
  <c r="I124" i="11"/>
  <c r="G124" i="11"/>
  <c r="E124" i="11"/>
  <c r="C124" i="11"/>
  <c r="L124" i="11" s="1"/>
  <c r="F124" i="11"/>
  <c r="I126" i="11"/>
  <c r="G126" i="11"/>
  <c r="E126" i="11"/>
  <c r="F126" i="11"/>
  <c r="C126" i="11"/>
  <c r="L126" i="11" s="1"/>
  <c r="H126" i="11"/>
  <c r="D53" i="11"/>
  <c r="F53" i="11"/>
  <c r="D55" i="11"/>
  <c r="F55" i="11"/>
  <c r="D57" i="11"/>
  <c r="F57" i="11"/>
  <c r="D59" i="11"/>
  <c r="F59" i="11"/>
  <c r="D61" i="11"/>
  <c r="F61" i="11"/>
  <c r="D63" i="11"/>
  <c r="F63" i="11"/>
  <c r="D65" i="11"/>
  <c r="F65" i="11"/>
  <c r="D67" i="11"/>
  <c r="F67" i="11"/>
  <c r="D69" i="11"/>
  <c r="F69" i="11"/>
  <c r="D71" i="11"/>
  <c r="F71" i="11"/>
  <c r="D73" i="11"/>
  <c r="F73" i="11"/>
  <c r="D75" i="11"/>
  <c r="F75" i="11"/>
  <c r="D77" i="11"/>
  <c r="F77" i="11"/>
  <c r="D79" i="11"/>
  <c r="F79" i="11"/>
  <c r="D81" i="11"/>
  <c r="F81" i="11"/>
  <c r="D83" i="11"/>
  <c r="F83" i="11"/>
  <c r="D85" i="11"/>
  <c r="F85" i="11"/>
  <c r="D87" i="11"/>
  <c r="F87" i="11"/>
  <c r="D89" i="11"/>
  <c r="F89" i="11"/>
  <c r="D91" i="11"/>
  <c r="F91" i="11"/>
  <c r="D93" i="11"/>
  <c r="F93" i="11"/>
  <c r="D95" i="11"/>
  <c r="F95" i="11"/>
  <c r="D97" i="11"/>
  <c r="F97" i="11"/>
  <c r="D99" i="11"/>
  <c r="F99" i="11"/>
  <c r="D101" i="11"/>
  <c r="F101" i="11"/>
  <c r="D103" i="11"/>
  <c r="F103" i="11"/>
  <c r="D105" i="11"/>
  <c r="F105" i="11"/>
  <c r="D107" i="11"/>
  <c r="F107" i="11"/>
  <c r="D109" i="11"/>
  <c r="F109" i="11"/>
  <c r="D111" i="11"/>
  <c r="F111" i="11"/>
  <c r="D113" i="11"/>
  <c r="F113" i="11"/>
  <c r="D115" i="11"/>
  <c r="F115" i="11"/>
  <c r="D117" i="11"/>
  <c r="F117" i="11"/>
  <c r="D119" i="11"/>
  <c r="F119" i="11"/>
  <c r="D121" i="11"/>
  <c r="F121" i="11"/>
  <c r="D123" i="11"/>
  <c r="F123" i="11"/>
  <c r="D125" i="11"/>
  <c r="F125" i="11"/>
  <c r="I128" i="11"/>
  <c r="G128" i="11"/>
  <c r="E128" i="11"/>
  <c r="C128" i="11"/>
  <c r="L128" i="11" s="1"/>
  <c r="F128" i="11"/>
  <c r="I130" i="11"/>
  <c r="G130" i="11"/>
  <c r="E130" i="11"/>
  <c r="C130" i="11"/>
  <c r="L130" i="11" s="1"/>
  <c r="F130" i="11"/>
  <c r="I132" i="11"/>
  <c r="G132" i="11"/>
  <c r="E132" i="11"/>
  <c r="C132" i="11"/>
  <c r="L132" i="11" s="1"/>
  <c r="F132" i="11"/>
  <c r="I134" i="11"/>
  <c r="G134" i="11"/>
  <c r="E134" i="11"/>
  <c r="C134" i="11"/>
  <c r="L134" i="11" s="1"/>
  <c r="F134" i="11"/>
  <c r="I136" i="11"/>
  <c r="G136" i="11"/>
  <c r="E136" i="11"/>
  <c r="C136" i="11"/>
  <c r="L136" i="11" s="1"/>
  <c r="F136" i="11"/>
  <c r="I138" i="11"/>
  <c r="G138" i="11"/>
  <c r="E138" i="11"/>
  <c r="C138" i="11"/>
  <c r="L138" i="11" s="1"/>
  <c r="F138" i="11"/>
  <c r="I140" i="11"/>
  <c r="G140" i="11"/>
  <c r="E140" i="11"/>
  <c r="C140" i="11"/>
  <c r="L140" i="11" s="1"/>
  <c r="F140" i="11"/>
  <c r="I142" i="11"/>
  <c r="G142" i="11"/>
  <c r="E142" i="11"/>
  <c r="C142" i="11"/>
  <c r="L142" i="11" s="1"/>
  <c r="F142" i="11"/>
  <c r="I144" i="11"/>
  <c r="G144" i="11"/>
  <c r="E144" i="11"/>
  <c r="C144" i="11"/>
  <c r="L144" i="11" s="1"/>
  <c r="F144" i="11"/>
  <c r="I146" i="11"/>
  <c r="G146" i="11"/>
  <c r="E146" i="11"/>
  <c r="C146" i="11"/>
  <c r="L146" i="11" s="1"/>
  <c r="F146" i="11"/>
  <c r="I148" i="11"/>
  <c r="G148" i="11"/>
  <c r="E148" i="11"/>
  <c r="C148" i="11"/>
  <c r="L148" i="11" s="1"/>
  <c r="F148" i="11"/>
  <c r="I150" i="11"/>
  <c r="G150" i="11"/>
  <c r="E150" i="11"/>
  <c r="C150" i="11"/>
  <c r="L150" i="11" s="1"/>
  <c r="F150" i="11"/>
  <c r="I152" i="11"/>
  <c r="G152" i="11"/>
  <c r="E152" i="11"/>
  <c r="C152" i="11"/>
  <c r="L152" i="11" s="1"/>
  <c r="F152" i="11"/>
  <c r="I154" i="11"/>
  <c r="G154" i="11"/>
  <c r="E154" i="11"/>
  <c r="C154" i="11"/>
  <c r="L154" i="11" s="1"/>
  <c r="F154" i="11"/>
  <c r="I156" i="11"/>
  <c r="G156" i="11"/>
  <c r="E156" i="11"/>
  <c r="C156" i="11"/>
  <c r="L156" i="11" s="1"/>
  <c r="F156" i="11"/>
  <c r="I158" i="11"/>
  <c r="G158" i="11"/>
  <c r="E158" i="11"/>
  <c r="C158" i="11"/>
  <c r="L158" i="11" s="1"/>
  <c r="F158" i="11"/>
  <c r="I160" i="11"/>
  <c r="G160" i="11"/>
  <c r="E160" i="11"/>
  <c r="C160" i="11"/>
  <c r="L160" i="11" s="1"/>
  <c r="F160" i="11"/>
  <c r="I162" i="11"/>
  <c r="G162" i="11"/>
  <c r="E162" i="11"/>
  <c r="C162" i="11"/>
  <c r="L162" i="11" s="1"/>
  <c r="F162" i="11"/>
  <c r="I164" i="11"/>
  <c r="G164" i="11"/>
  <c r="E164" i="11"/>
  <c r="F164" i="11"/>
  <c r="C164" i="11"/>
  <c r="L164" i="11" s="1"/>
  <c r="H164" i="11"/>
  <c r="D127" i="11"/>
  <c r="F127" i="11"/>
  <c r="D129" i="11"/>
  <c r="F129" i="11"/>
  <c r="D131" i="11"/>
  <c r="F131" i="11"/>
  <c r="D133" i="11"/>
  <c r="F133" i="11"/>
  <c r="D135" i="11"/>
  <c r="F135" i="11"/>
  <c r="D137" i="11"/>
  <c r="F137" i="11"/>
  <c r="D139" i="11"/>
  <c r="F139" i="11"/>
  <c r="D141" i="11"/>
  <c r="F141" i="11"/>
  <c r="D143" i="11"/>
  <c r="F143" i="11"/>
  <c r="D145" i="11"/>
  <c r="F145" i="11"/>
  <c r="D147" i="11"/>
  <c r="F147" i="11"/>
  <c r="D149" i="11"/>
  <c r="F149" i="11"/>
  <c r="D151" i="11"/>
  <c r="F151" i="11"/>
  <c r="D153" i="11"/>
  <c r="F153" i="11"/>
  <c r="D155" i="11"/>
  <c r="F155" i="11"/>
  <c r="D157" i="11"/>
  <c r="F157" i="11"/>
  <c r="D159" i="11"/>
  <c r="F159" i="11"/>
  <c r="D161" i="11"/>
  <c r="F161" i="11"/>
  <c r="D163" i="11"/>
  <c r="F163" i="11"/>
  <c r="I166" i="11"/>
  <c r="G166" i="11"/>
  <c r="E166" i="11"/>
  <c r="C166" i="11"/>
  <c r="L166" i="11" s="1"/>
  <c r="F166" i="11"/>
  <c r="I168" i="11"/>
  <c r="G168" i="11"/>
  <c r="E168" i="11"/>
  <c r="C168" i="11"/>
  <c r="L168" i="11" s="1"/>
  <c r="F168" i="11"/>
  <c r="I170" i="11"/>
  <c r="G170" i="11"/>
  <c r="E170" i="11"/>
  <c r="C170" i="11"/>
  <c r="L170" i="11" s="1"/>
  <c r="F170" i="11"/>
  <c r="I172" i="11"/>
  <c r="G172" i="11"/>
  <c r="E172" i="11"/>
  <c r="C172" i="11"/>
  <c r="L172" i="11" s="1"/>
  <c r="F172" i="11"/>
  <c r="I174" i="11"/>
  <c r="G174" i="11"/>
  <c r="E174" i="11"/>
  <c r="C174" i="11"/>
  <c r="L174" i="11" s="1"/>
  <c r="F174" i="11"/>
  <c r="I176" i="11"/>
  <c r="G176" i="11"/>
  <c r="E176" i="11"/>
  <c r="C176" i="11"/>
  <c r="L176" i="11" s="1"/>
  <c r="F176" i="11"/>
  <c r="I178" i="11"/>
  <c r="G178" i="11"/>
  <c r="E178" i="11"/>
  <c r="C178" i="11"/>
  <c r="L178" i="11" s="1"/>
  <c r="F178" i="11"/>
  <c r="D198" i="11"/>
  <c r="D165" i="11"/>
  <c r="F165" i="11"/>
  <c r="D167" i="11"/>
  <c r="F167" i="11"/>
  <c r="D169" i="11"/>
  <c r="F169" i="11"/>
  <c r="D171" i="11"/>
  <c r="F171" i="11"/>
  <c r="D173" i="11"/>
  <c r="F173" i="11"/>
  <c r="D175" i="11"/>
  <c r="F175" i="11"/>
  <c r="D177" i="11"/>
  <c r="F177" i="11"/>
  <c r="D179" i="11"/>
  <c r="F179" i="11"/>
  <c r="I180" i="11"/>
  <c r="G180" i="11"/>
  <c r="E180" i="11"/>
  <c r="C180" i="11"/>
  <c r="L180" i="11" s="1"/>
  <c r="F180" i="11"/>
  <c r="I182" i="11"/>
  <c r="G182" i="11"/>
  <c r="E182" i="11"/>
  <c r="C182" i="11"/>
  <c r="L182" i="11" s="1"/>
  <c r="F182" i="11"/>
  <c r="I184" i="11"/>
  <c r="G184" i="11"/>
  <c r="E184" i="11"/>
  <c r="C184" i="11"/>
  <c r="L184" i="11" s="1"/>
  <c r="F184" i="11"/>
  <c r="I186" i="11"/>
  <c r="G186" i="11"/>
  <c r="E186" i="11"/>
  <c r="C186" i="11"/>
  <c r="L186" i="11" s="1"/>
  <c r="F186" i="11"/>
  <c r="I188" i="11"/>
  <c r="G188" i="11"/>
  <c r="E188" i="11"/>
  <c r="C188" i="11"/>
  <c r="L188" i="11" s="1"/>
  <c r="F188" i="11"/>
  <c r="I190" i="11"/>
  <c r="G190" i="11"/>
  <c r="E190" i="11"/>
  <c r="C190" i="11"/>
  <c r="L190" i="11" s="1"/>
  <c r="F190" i="11"/>
  <c r="I192" i="11"/>
  <c r="G192" i="11"/>
  <c r="E192" i="11"/>
  <c r="C192" i="11"/>
  <c r="L192" i="11" s="1"/>
  <c r="F192" i="11"/>
  <c r="I194" i="11"/>
  <c r="G194" i="11"/>
  <c r="E194" i="11"/>
  <c r="C194" i="11"/>
  <c r="L194" i="11" s="1"/>
  <c r="F194" i="11"/>
  <c r="I196" i="11"/>
  <c r="G196" i="11"/>
  <c r="E196" i="11"/>
  <c r="C196" i="11"/>
  <c r="L196" i="11" s="1"/>
  <c r="F196" i="11"/>
  <c r="I198" i="11"/>
  <c r="G198" i="11"/>
  <c r="E198" i="11"/>
  <c r="C198" i="11"/>
  <c r="L198" i="11" s="1"/>
  <c r="F198" i="11"/>
  <c r="D181" i="11"/>
  <c r="F181" i="11"/>
  <c r="D183" i="11"/>
  <c r="F183" i="11"/>
  <c r="D185" i="11"/>
  <c r="F185" i="11"/>
  <c r="D187" i="11"/>
  <c r="F187" i="11"/>
  <c r="D189" i="11"/>
  <c r="F189" i="11"/>
  <c r="D191" i="11"/>
  <c r="F191" i="11"/>
  <c r="D193" i="11"/>
  <c r="F193" i="11"/>
  <c r="D195" i="11"/>
  <c r="F195" i="11"/>
  <c r="D197" i="11"/>
  <c r="F197" i="11"/>
  <c r="D199" i="11"/>
  <c r="F199" i="11"/>
  <c r="C200" i="11"/>
  <c r="L200" i="11" s="1"/>
  <c r="E200" i="11"/>
  <c r="G200" i="11"/>
  <c r="I200" i="11"/>
  <c r="D200" i="11"/>
  <c r="F200" i="11"/>
  <c r="E35" i="6" l="1"/>
  <c r="C35" i="6"/>
  <c r="L35" i="6" s="1"/>
  <c r="D35" i="6"/>
  <c r="F35" i="6"/>
  <c r="E31" i="6"/>
  <c r="C31" i="6"/>
  <c r="L31" i="6" s="1"/>
  <c r="D31" i="6"/>
  <c r="F31" i="6"/>
  <c r="F102" i="14"/>
  <c r="D102" i="14"/>
  <c r="E102" i="14"/>
  <c r="C102" i="14"/>
  <c r="L102" i="14" s="1"/>
  <c r="D100" i="14"/>
  <c r="F100" i="14" s="1"/>
  <c r="E100" i="14"/>
  <c r="C100" i="14"/>
  <c r="L100" i="14" s="1"/>
  <c r="D98" i="14"/>
  <c r="F98" i="14" s="1"/>
  <c r="E98" i="14"/>
  <c r="C98" i="14"/>
  <c r="L98" i="14" s="1"/>
  <c r="D96" i="14"/>
  <c r="F96" i="14" s="1"/>
  <c r="E96" i="14"/>
  <c r="C96" i="14"/>
  <c r="L96" i="14" s="1"/>
  <c r="D94" i="14"/>
  <c r="F94" i="14" s="1"/>
  <c r="E94" i="14"/>
  <c r="C94" i="14"/>
  <c r="L94" i="14" s="1"/>
  <c r="D92" i="14"/>
  <c r="F92" i="14" s="1"/>
  <c r="E92" i="14"/>
  <c r="C92" i="14"/>
  <c r="L92" i="14" s="1"/>
  <c r="D90" i="14"/>
  <c r="F90" i="14" s="1"/>
  <c r="E90" i="14"/>
  <c r="C90" i="14"/>
  <c r="L90" i="14" s="1"/>
  <c r="D88" i="14"/>
  <c r="F88" i="14" s="1"/>
  <c r="E88" i="14"/>
  <c r="C88" i="14"/>
  <c r="L88" i="14" s="1"/>
  <c r="D86" i="14"/>
  <c r="F86" i="14" s="1"/>
  <c r="E86" i="14"/>
  <c r="C86" i="14"/>
  <c r="L86" i="14" s="1"/>
  <c r="D82" i="14"/>
  <c r="F82" i="14" s="1"/>
  <c r="E82" i="14"/>
  <c r="C82" i="14"/>
  <c r="L82" i="14" s="1"/>
  <c r="D78" i="14"/>
  <c r="F78" i="14" s="1"/>
  <c r="E78" i="14"/>
  <c r="C78" i="14"/>
  <c r="L78" i="14" s="1"/>
  <c r="D74" i="14"/>
  <c r="F74" i="14" s="1"/>
  <c r="E74" i="14"/>
  <c r="C74" i="14"/>
  <c r="L74" i="14" s="1"/>
  <c r="E107" i="14"/>
  <c r="C107" i="14"/>
  <c r="L107" i="14" s="1"/>
  <c r="D107" i="14"/>
  <c r="F107" i="14" s="1"/>
  <c r="E104" i="14"/>
  <c r="C104" i="14"/>
  <c r="L104" i="14" s="1"/>
  <c r="D104" i="14"/>
  <c r="F104" i="14" s="1"/>
  <c r="E83" i="14"/>
  <c r="C83" i="14"/>
  <c r="L83" i="14" s="1"/>
  <c r="D83" i="14"/>
  <c r="F83" i="14" s="1"/>
  <c r="E79" i="14"/>
  <c r="C79" i="14"/>
  <c r="L79" i="14" s="1"/>
  <c r="D79" i="14"/>
  <c r="F79" i="14" s="1"/>
  <c r="E75" i="14"/>
  <c r="C75" i="14"/>
  <c r="L75" i="14" s="1"/>
  <c r="D75" i="14"/>
  <c r="F75" i="14" s="1"/>
  <c r="E72" i="14"/>
  <c r="C72" i="14"/>
  <c r="L72" i="14" s="1"/>
  <c r="D72" i="14"/>
  <c r="F72" i="14" s="1"/>
  <c r="E70" i="14"/>
  <c r="C70" i="14"/>
  <c r="L70" i="14" s="1"/>
  <c r="D70" i="14"/>
  <c r="F70" i="14" s="1"/>
  <c r="E68" i="14"/>
  <c r="C68" i="14"/>
  <c r="L68" i="14" s="1"/>
  <c r="D68" i="14"/>
  <c r="F68" i="14" s="1"/>
  <c r="E66" i="14"/>
  <c r="C66" i="14"/>
  <c r="L66" i="14" s="1"/>
  <c r="D66" i="14"/>
  <c r="F66" i="14" s="1"/>
  <c r="E64" i="14"/>
  <c r="C64" i="14"/>
  <c r="L64" i="14" s="1"/>
  <c r="D64" i="14"/>
  <c r="F64" i="14" s="1"/>
  <c r="E62" i="14"/>
  <c r="C62" i="14"/>
  <c r="L62" i="14" s="1"/>
  <c r="D62" i="14"/>
  <c r="F62" i="14" s="1"/>
  <c r="E60" i="14"/>
  <c r="C60" i="14"/>
  <c r="L60" i="14" s="1"/>
  <c r="D60" i="14"/>
  <c r="F60" i="14" s="1"/>
  <c r="E58" i="14"/>
  <c r="C58" i="14"/>
  <c r="L58" i="14" s="1"/>
  <c r="D58" i="14"/>
  <c r="F58" i="14" s="1"/>
  <c r="E56" i="14"/>
  <c r="C56" i="14"/>
  <c r="L56" i="14" s="1"/>
  <c r="D56" i="14"/>
  <c r="F56" i="14" s="1"/>
  <c r="E54" i="14"/>
  <c r="C54" i="14"/>
  <c r="L54" i="14" s="1"/>
  <c r="D54" i="14"/>
  <c r="F54" i="14" s="1"/>
  <c r="E52" i="14"/>
  <c r="C52" i="14"/>
  <c r="L52" i="14" s="1"/>
  <c r="D52" i="14"/>
  <c r="F52" i="14" s="1"/>
  <c r="A33" i="6" a="1"/>
  <c r="A33" i="6" s="1"/>
  <c r="A27" i="6" a="1"/>
  <c r="A27" i="6" s="1"/>
  <c r="A23" i="6" a="1"/>
  <c r="A23" i="6" s="1"/>
  <c r="A19" i="6" a="1"/>
  <c r="A19" i="6" s="1"/>
  <c r="A15" i="6" a="1"/>
  <c r="A15" i="6" s="1"/>
  <c r="A30" i="6" a="1"/>
  <c r="A30" i="6" s="1"/>
  <c r="A34" i="6" a="1"/>
  <c r="A34" i="6" s="1"/>
  <c r="A38" i="6" a="1"/>
  <c r="A38" i="6" s="1"/>
  <c r="A42" i="6" a="1"/>
  <c r="A42" i="6" s="1"/>
  <c r="A46" i="6" a="1"/>
  <c r="A46" i="6" s="1"/>
  <c r="A50" i="6" a="1"/>
  <c r="A50" i="6" s="1"/>
  <c r="A54" i="6" a="1"/>
  <c r="A54" i="6" s="1"/>
  <c r="A58" i="6" a="1"/>
  <c r="A58" i="6" s="1"/>
  <c r="A62" i="6" a="1"/>
  <c r="A62" i="6" s="1"/>
  <c r="A66" i="6" a="1"/>
  <c r="A66" i="6" s="1"/>
  <c r="A70" i="6" a="1"/>
  <c r="A70" i="6" s="1"/>
  <c r="A74" i="6" a="1"/>
  <c r="A74" i="6" s="1"/>
  <c r="A78" i="6" a="1"/>
  <c r="A78" i="6" s="1"/>
  <c r="A82" i="6" a="1"/>
  <c r="A82" i="6" s="1"/>
  <c r="A86" i="6" a="1"/>
  <c r="A86" i="6" s="1"/>
  <c r="A90" i="6" a="1"/>
  <c r="A90" i="6" s="1"/>
  <c r="A94" i="6" a="1"/>
  <c r="A94" i="6" s="1"/>
  <c r="A98" i="6" a="1"/>
  <c r="A98" i="6" s="1"/>
  <c r="A102" i="6" a="1"/>
  <c r="A102" i="6" s="1"/>
  <c r="A106" i="6" a="1"/>
  <c r="A106" i="6" s="1"/>
  <c r="A110" i="6" a="1"/>
  <c r="A110" i="6" s="1"/>
  <c r="A114" i="6" a="1"/>
  <c r="A114" i="6" s="1"/>
  <c r="A118" i="6" a="1"/>
  <c r="A118" i="6" s="1"/>
  <c r="A122" i="6" a="1"/>
  <c r="A122" i="6" s="1"/>
  <c r="A126" i="6" a="1"/>
  <c r="A126" i="6" s="1"/>
  <c r="A130" i="6" a="1"/>
  <c r="A130" i="6" s="1"/>
  <c r="A134" i="6" a="1"/>
  <c r="A134" i="6" s="1"/>
  <c r="A138" i="6" a="1"/>
  <c r="A138" i="6" s="1"/>
  <c r="A142" i="6" a="1"/>
  <c r="A142" i="6" s="1"/>
  <c r="A146" i="6" a="1"/>
  <c r="A146" i="6" s="1"/>
  <c r="A150" i="6" a="1"/>
  <c r="A150" i="6" s="1"/>
  <c r="A154" i="6" a="1"/>
  <c r="A154" i="6" s="1"/>
  <c r="A158" i="6" a="1"/>
  <c r="A158" i="6" s="1"/>
  <c r="A162" i="6" a="1"/>
  <c r="A162" i="6" s="1"/>
  <c r="A166" i="6" a="1"/>
  <c r="A166" i="6" s="1"/>
  <c r="A170" i="6" a="1"/>
  <c r="A170" i="6" s="1"/>
  <c r="A174" i="6" a="1"/>
  <c r="A174" i="6" s="1"/>
  <c r="A178" i="6" a="1"/>
  <c r="A178" i="6" s="1"/>
  <c r="A182" i="6" a="1"/>
  <c r="A182" i="6" s="1"/>
  <c r="A186" i="6" a="1"/>
  <c r="A186" i="6" s="1"/>
  <c r="A190" i="6" a="1"/>
  <c r="A190" i="6" s="1"/>
  <c r="A194" i="6" a="1"/>
  <c r="A194" i="6" s="1"/>
  <c r="A198" i="6" a="1"/>
  <c r="A198" i="6" s="1"/>
  <c r="A202" i="6" a="1"/>
  <c r="A202" i="6" s="1"/>
  <c r="A206" i="6" a="1"/>
  <c r="A206" i="6" s="1"/>
  <c r="A210" i="6" a="1"/>
  <c r="A210" i="6" s="1"/>
  <c r="A214" i="6" a="1"/>
  <c r="A214" i="6" s="1"/>
  <c r="A218" i="6" a="1"/>
  <c r="A218" i="6" s="1"/>
  <c r="A222" i="6" a="1"/>
  <c r="A222" i="6" s="1"/>
  <c r="A226" i="6" a="1"/>
  <c r="A226" i="6" s="1"/>
  <c r="A230" i="6" a="1"/>
  <c r="A230" i="6" s="1"/>
  <c r="A234" i="6" a="1"/>
  <c r="A234" i="6" s="1"/>
  <c r="A238" i="6" a="1"/>
  <c r="A238" i="6" s="1"/>
  <c r="A242" i="6" a="1"/>
  <c r="A242" i="6" s="1"/>
  <c r="A246" i="6" a="1"/>
  <c r="A246" i="6" s="1"/>
  <c r="A41" i="6" a="1"/>
  <c r="A41" i="6" s="1"/>
  <c r="A45" i="6" a="1"/>
  <c r="A45" i="6" s="1"/>
  <c r="A49" i="6" a="1"/>
  <c r="A49" i="6" s="1"/>
  <c r="A53" i="6" a="1"/>
  <c r="A53" i="6" s="1"/>
  <c r="A57" i="6" a="1"/>
  <c r="A57" i="6" s="1"/>
  <c r="A61" i="6" a="1"/>
  <c r="A61" i="6" s="1"/>
  <c r="A65" i="6" a="1"/>
  <c r="A65" i="6" s="1"/>
  <c r="A69" i="6" a="1"/>
  <c r="A69" i="6" s="1"/>
  <c r="A73" i="6" a="1"/>
  <c r="A73" i="6" s="1"/>
  <c r="A77" i="6" a="1"/>
  <c r="A77" i="6" s="1"/>
  <c r="A81" i="6" a="1"/>
  <c r="A81" i="6" s="1"/>
  <c r="A85" i="6" a="1"/>
  <c r="A85" i="6" s="1"/>
  <c r="A89" i="6" a="1"/>
  <c r="A89" i="6" s="1"/>
  <c r="A93" i="6" a="1"/>
  <c r="A93" i="6" s="1"/>
  <c r="A97" i="6" a="1"/>
  <c r="A97" i="6" s="1"/>
  <c r="A101" i="6" a="1"/>
  <c r="A101" i="6" s="1"/>
  <c r="A105" i="6" a="1"/>
  <c r="A105" i="6" s="1"/>
  <c r="A109" i="6" a="1"/>
  <c r="A109" i="6" s="1"/>
  <c r="A113" i="6" a="1"/>
  <c r="A113" i="6" s="1"/>
  <c r="A117" i="6" a="1"/>
  <c r="A117" i="6" s="1"/>
  <c r="A121" i="6" a="1"/>
  <c r="A121" i="6" s="1"/>
  <c r="A125" i="6" a="1"/>
  <c r="A125" i="6" s="1"/>
  <c r="A129" i="6" a="1"/>
  <c r="A129" i="6" s="1"/>
  <c r="A133" i="6" a="1"/>
  <c r="A133" i="6" s="1"/>
  <c r="A137" i="6" a="1"/>
  <c r="A137" i="6" s="1"/>
  <c r="A141" i="6" a="1"/>
  <c r="A141" i="6" s="1"/>
  <c r="A145" i="6" a="1"/>
  <c r="A145" i="6" s="1"/>
  <c r="A149" i="6" a="1"/>
  <c r="A149" i="6" s="1"/>
  <c r="A153" i="6" a="1"/>
  <c r="A153" i="6" s="1"/>
  <c r="A157" i="6" a="1"/>
  <c r="A157" i="6" s="1"/>
  <c r="A161" i="6" a="1"/>
  <c r="A161" i="6" s="1"/>
  <c r="A165" i="6" a="1"/>
  <c r="A165" i="6" s="1"/>
  <c r="A169" i="6" a="1"/>
  <c r="A169" i="6" s="1"/>
  <c r="A173" i="6" a="1"/>
  <c r="A173" i="6" s="1"/>
  <c r="A177" i="6" a="1"/>
  <c r="A177" i="6" s="1"/>
  <c r="A181" i="6" a="1"/>
  <c r="A181" i="6" s="1"/>
  <c r="A185" i="6" a="1"/>
  <c r="A185" i="6" s="1"/>
  <c r="A189" i="6" a="1"/>
  <c r="A189" i="6" s="1"/>
  <c r="A193" i="6" a="1"/>
  <c r="A193" i="6" s="1"/>
  <c r="A197" i="6" a="1"/>
  <c r="A197" i="6" s="1"/>
  <c r="A201" i="6" a="1"/>
  <c r="A201" i="6" s="1"/>
  <c r="A205" i="6" a="1"/>
  <c r="A205" i="6" s="1"/>
  <c r="A209" i="6" a="1"/>
  <c r="A209" i="6" s="1"/>
  <c r="A213" i="6" a="1"/>
  <c r="A213" i="6" s="1"/>
  <c r="A217" i="6" a="1"/>
  <c r="A217" i="6" s="1"/>
  <c r="A221" i="6" a="1"/>
  <c r="A221" i="6" s="1"/>
  <c r="A225" i="6" a="1"/>
  <c r="A225" i="6" s="1"/>
  <c r="A229" i="6" a="1"/>
  <c r="A229" i="6" s="1"/>
  <c r="A233" i="6" a="1"/>
  <c r="A233" i="6" s="1"/>
  <c r="A237" i="6" a="1"/>
  <c r="A237" i="6" s="1"/>
  <c r="A241" i="6" a="1"/>
  <c r="A241" i="6" s="1"/>
  <c r="A245" i="6" a="1"/>
  <c r="A245" i="6" s="1"/>
  <c r="A248" i="6" a="1"/>
  <c r="A248" i="6" s="1"/>
  <c r="A250" i="6" a="1"/>
  <c r="A250" i="6" s="1"/>
  <c r="A252" i="6" a="1"/>
  <c r="A252" i="6" s="1"/>
  <c r="A254" i="6" a="1"/>
  <c r="A254" i="6" s="1"/>
  <c r="A256" i="6" a="1"/>
  <c r="A256" i="6" s="1"/>
  <c r="A258" i="6" a="1"/>
  <c r="A258" i="6" s="1"/>
  <c r="A260" i="6" a="1"/>
  <c r="A260" i="6" s="1"/>
  <c r="A262" i="6" a="1"/>
  <c r="A262" i="6" s="1"/>
  <c r="A264" i="6" a="1"/>
  <c r="A264" i="6" s="1"/>
  <c r="A266" i="6" a="1"/>
  <c r="A266" i="6" s="1"/>
  <c r="A268" i="6" a="1"/>
  <c r="A268" i="6" s="1"/>
  <c r="A270" i="6" a="1"/>
  <c r="A270" i="6" s="1"/>
  <c r="A272" i="6" a="1"/>
  <c r="A272" i="6" s="1"/>
  <c r="A275" i="6" a="1"/>
  <c r="A275" i="6" s="1"/>
  <c r="A276" i="6" a="1"/>
  <c r="A276" i="6" s="1"/>
  <c r="A278" i="6" a="1"/>
  <c r="A278" i="6" s="1"/>
  <c r="A280" i="6" a="1"/>
  <c r="A280" i="6" s="1"/>
  <c r="A282" i="6" a="1"/>
  <c r="A282" i="6" s="1"/>
  <c r="A284" i="6" a="1"/>
  <c r="A284" i="6" s="1"/>
  <c r="A286" i="6" a="1"/>
  <c r="A286" i="6" s="1"/>
  <c r="A288" i="6" a="1"/>
  <c r="A288" i="6" s="1"/>
  <c r="A290" i="6" a="1"/>
  <c r="A290" i="6" s="1"/>
  <c r="A292" i="6" a="1"/>
  <c r="A292" i="6" s="1"/>
  <c r="A294" i="6" a="1"/>
  <c r="A294" i="6" s="1"/>
  <c r="A296" i="6" a="1"/>
  <c r="A296" i="6" s="1"/>
  <c r="A298" i="6" a="1"/>
  <c r="A298" i="6" s="1"/>
  <c r="A300" i="6" a="1"/>
  <c r="A300" i="6" s="1"/>
  <c r="A28" i="6" a="1"/>
  <c r="A28" i="6" s="1"/>
  <c r="A26" i="6" a="1"/>
  <c r="A26" i="6" s="1"/>
  <c r="A24" i="6" a="1"/>
  <c r="A24" i="6" s="1"/>
  <c r="A22" i="6" a="1"/>
  <c r="A22" i="6" s="1"/>
  <c r="A20" i="6" a="1"/>
  <c r="A20" i="6" s="1"/>
  <c r="A18" i="6" a="1"/>
  <c r="A18" i="6" s="1"/>
  <c r="A16" i="6" a="1"/>
  <c r="A16" i="6" s="1"/>
  <c r="A14" i="6" a="1"/>
  <c r="A14" i="6" s="1"/>
  <c r="A12" i="6" a="1"/>
  <c r="A12" i="6" s="1"/>
  <c r="D103" i="14"/>
  <c r="F103" i="14" s="1"/>
  <c r="E103" i="14"/>
  <c r="C103" i="14"/>
  <c r="L103" i="14" s="1"/>
  <c r="D101" i="14"/>
  <c r="F101" i="14" s="1"/>
  <c r="E101" i="14"/>
  <c r="C101" i="14"/>
  <c r="L101" i="14" s="1"/>
  <c r="D99" i="14"/>
  <c r="F99" i="14" s="1"/>
  <c r="E99" i="14"/>
  <c r="C99" i="14"/>
  <c r="L99" i="14" s="1"/>
  <c r="D97" i="14"/>
  <c r="F97" i="14" s="1"/>
  <c r="E97" i="14"/>
  <c r="C97" i="14"/>
  <c r="L97" i="14" s="1"/>
  <c r="D95" i="14"/>
  <c r="F95" i="14" s="1"/>
  <c r="E95" i="14"/>
  <c r="C95" i="14"/>
  <c r="L95" i="14" s="1"/>
  <c r="D93" i="14"/>
  <c r="F93" i="14" s="1"/>
  <c r="E93" i="14"/>
  <c r="C93" i="14"/>
  <c r="L93" i="14" s="1"/>
  <c r="D91" i="14"/>
  <c r="F91" i="14" s="1"/>
  <c r="E91" i="14"/>
  <c r="C91" i="14"/>
  <c r="L91" i="14" s="1"/>
  <c r="D89" i="14"/>
  <c r="F89" i="14" s="1"/>
  <c r="E89" i="14"/>
  <c r="C89" i="14"/>
  <c r="L89" i="14" s="1"/>
  <c r="D87" i="14"/>
  <c r="F87" i="14" s="1"/>
  <c r="E87" i="14"/>
  <c r="C87" i="14"/>
  <c r="L87" i="14" s="1"/>
  <c r="D84" i="14"/>
  <c r="F84" i="14" s="1"/>
  <c r="E84" i="14"/>
  <c r="C84" i="14"/>
  <c r="L84" i="14" s="1"/>
  <c r="D80" i="14"/>
  <c r="F80" i="14" s="1"/>
  <c r="E80" i="14"/>
  <c r="C80" i="14"/>
  <c r="L80" i="14" s="1"/>
  <c r="D76" i="14"/>
  <c r="F76" i="14" s="1"/>
  <c r="E76" i="14"/>
  <c r="C76" i="14"/>
  <c r="L76" i="14" s="1"/>
  <c r="E106" i="14"/>
  <c r="C106" i="14"/>
  <c r="L106" i="14" s="1"/>
  <c r="D106" i="14"/>
  <c r="F106" i="14" s="1"/>
  <c r="E85" i="14"/>
  <c r="C85" i="14"/>
  <c r="L85" i="14" s="1"/>
  <c r="D85" i="14"/>
  <c r="F85" i="14" s="1"/>
  <c r="E81" i="14"/>
  <c r="C81" i="14"/>
  <c r="L81" i="14" s="1"/>
  <c r="D81" i="14"/>
  <c r="F81" i="14" s="1"/>
  <c r="E77" i="14"/>
  <c r="C77" i="14"/>
  <c r="L77" i="14" s="1"/>
  <c r="D77" i="14"/>
  <c r="F77" i="14" s="1"/>
  <c r="E73" i="14"/>
  <c r="C73" i="14"/>
  <c r="L73" i="14" s="1"/>
  <c r="D73" i="14"/>
  <c r="F73" i="14" s="1"/>
  <c r="E71" i="14"/>
  <c r="C71" i="14"/>
  <c r="L71" i="14" s="1"/>
  <c r="D71" i="14"/>
  <c r="F71" i="14" s="1"/>
  <c r="E69" i="14"/>
  <c r="C69" i="14"/>
  <c r="L69" i="14" s="1"/>
  <c r="D69" i="14"/>
  <c r="F69" i="14" s="1"/>
  <c r="E67" i="14"/>
  <c r="C67" i="14"/>
  <c r="L67" i="14" s="1"/>
  <c r="D67" i="14"/>
  <c r="F67" i="14" s="1"/>
  <c r="E65" i="14"/>
  <c r="C65" i="14"/>
  <c r="L65" i="14" s="1"/>
  <c r="D65" i="14"/>
  <c r="F65" i="14" s="1"/>
  <c r="E63" i="14"/>
  <c r="C63" i="14"/>
  <c r="L63" i="14" s="1"/>
  <c r="D63" i="14"/>
  <c r="F63" i="14" s="1"/>
  <c r="E61" i="14"/>
  <c r="C61" i="14"/>
  <c r="L61" i="14" s="1"/>
  <c r="D61" i="14"/>
  <c r="F61" i="14" s="1"/>
  <c r="E59" i="14"/>
  <c r="C59" i="14"/>
  <c r="L59" i="14" s="1"/>
  <c r="D59" i="14"/>
  <c r="F59" i="14" s="1"/>
  <c r="E57" i="14"/>
  <c r="C57" i="14"/>
  <c r="L57" i="14" s="1"/>
  <c r="D57" i="14"/>
  <c r="F57" i="14" s="1"/>
  <c r="E55" i="14"/>
  <c r="C55" i="14"/>
  <c r="L55" i="14" s="1"/>
  <c r="D55" i="14"/>
  <c r="F55" i="14" s="1"/>
  <c r="E53" i="14"/>
  <c r="C53" i="14"/>
  <c r="L53" i="14" s="1"/>
  <c r="D53" i="14"/>
  <c r="F53" i="14" s="1"/>
  <c r="A37" i="6" a="1"/>
  <c r="A37" i="6" s="1"/>
  <c r="A29" i="6" a="1"/>
  <c r="A29" i="6" s="1"/>
  <c r="A25" i="6" a="1"/>
  <c r="A25" i="6" s="1"/>
  <c r="A21" i="6" a="1"/>
  <c r="A21" i="6" s="1"/>
  <c r="A17" i="6" a="1"/>
  <c r="A17" i="6" s="1"/>
  <c r="A13" i="6" a="1"/>
  <c r="A13" i="6" s="1"/>
  <c r="A32" i="6" a="1"/>
  <c r="A32" i="6" s="1"/>
  <c r="A36" i="6" a="1"/>
  <c r="A36" i="6" s="1"/>
  <c r="A40" i="6" a="1"/>
  <c r="A40" i="6" s="1"/>
  <c r="A44" i="6" a="1"/>
  <c r="A44" i="6" s="1"/>
  <c r="A48" i="6" a="1"/>
  <c r="A48" i="6" s="1"/>
  <c r="A52" i="6" a="1"/>
  <c r="A52" i="6" s="1"/>
  <c r="A56" i="6" a="1"/>
  <c r="A56" i="6" s="1"/>
  <c r="A60" i="6" a="1"/>
  <c r="A60" i="6" s="1"/>
  <c r="A64" i="6" a="1"/>
  <c r="A64" i="6" s="1"/>
  <c r="A68" i="6" a="1"/>
  <c r="A68" i="6" s="1"/>
  <c r="A72" i="6" a="1"/>
  <c r="A72" i="6" s="1"/>
  <c r="A76" i="6" a="1"/>
  <c r="A76" i="6" s="1"/>
  <c r="A80" i="6" a="1"/>
  <c r="A80" i="6" s="1"/>
  <c r="A84" i="6" a="1"/>
  <c r="A84" i="6" s="1"/>
  <c r="A88" i="6" a="1"/>
  <c r="A88" i="6" s="1"/>
  <c r="A92" i="6" a="1"/>
  <c r="A92" i="6" s="1"/>
  <c r="A96" i="6" a="1"/>
  <c r="A96" i="6" s="1"/>
  <c r="A100" i="6" a="1"/>
  <c r="A100" i="6" s="1"/>
  <c r="A104" i="6" a="1"/>
  <c r="A104" i="6" s="1"/>
  <c r="A108" i="6" a="1"/>
  <c r="A108" i="6" s="1"/>
  <c r="A112" i="6" a="1"/>
  <c r="A112" i="6" s="1"/>
  <c r="A116" i="6" a="1"/>
  <c r="A116" i="6" s="1"/>
  <c r="A120" i="6" a="1"/>
  <c r="A120" i="6" s="1"/>
  <c r="A124" i="6" a="1"/>
  <c r="A124" i="6" s="1"/>
  <c r="A128" i="6" a="1"/>
  <c r="A128" i="6" s="1"/>
  <c r="A132" i="6" a="1"/>
  <c r="A132" i="6" s="1"/>
  <c r="A136" i="6" a="1"/>
  <c r="A136" i="6" s="1"/>
  <c r="A140" i="6" a="1"/>
  <c r="A140" i="6" s="1"/>
  <c r="A144" i="6" a="1"/>
  <c r="A144" i="6" s="1"/>
  <c r="A148" i="6" a="1"/>
  <c r="A148" i="6" s="1"/>
  <c r="A152" i="6" a="1"/>
  <c r="A152" i="6" s="1"/>
  <c r="A156" i="6" a="1"/>
  <c r="A156" i="6" s="1"/>
  <c r="A160" i="6" a="1"/>
  <c r="A160" i="6" s="1"/>
  <c r="A164" i="6" a="1"/>
  <c r="A164" i="6" s="1"/>
  <c r="A168" i="6" a="1"/>
  <c r="A168" i="6" s="1"/>
  <c r="A172" i="6" a="1"/>
  <c r="A172" i="6" s="1"/>
  <c r="A176" i="6" a="1"/>
  <c r="A176" i="6" s="1"/>
  <c r="A180" i="6" a="1"/>
  <c r="A180" i="6" s="1"/>
  <c r="A184" i="6" a="1"/>
  <c r="A184" i="6" s="1"/>
  <c r="A188" i="6" a="1"/>
  <c r="A188" i="6" s="1"/>
  <c r="A192" i="6" a="1"/>
  <c r="A192" i="6" s="1"/>
  <c r="A196" i="6" a="1"/>
  <c r="A196" i="6" s="1"/>
  <c r="A200" i="6" a="1"/>
  <c r="A200" i="6" s="1"/>
  <c r="A204" i="6" a="1"/>
  <c r="A204" i="6" s="1"/>
  <c r="A208" i="6" a="1"/>
  <c r="A208" i="6" s="1"/>
  <c r="A212" i="6" a="1"/>
  <c r="A212" i="6" s="1"/>
  <c r="A216" i="6" a="1"/>
  <c r="A216" i="6" s="1"/>
  <c r="A220" i="6" a="1"/>
  <c r="A220" i="6" s="1"/>
  <c r="A224" i="6" a="1"/>
  <c r="A224" i="6" s="1"/>
  <c r="A228" i="6" a="1"/>
  <c r="A228" i="6" s="1"/>
  <c r="A232" i="6" a="1"/>
  <c r="A232" i="6" s="1"/>
  <c r="A236" i="6" a="1"/>
  <c r="A236" i="6" s="1"/>
  <c r="A240" i="6" a="1"/>
  <c r="A240" i="6" s="1"/>
  <c r="A244" i="6" a="1"/>
  <c r="A244" i="6" s="1"/>
  <c r="A39" i="6" a="1"/>
  <c r="A39" i="6" s="1"/>
  <c r="A43" i="6" a="1"/>
  <c r="A43" i="6" s="1"/>
  <c r="A47" i="6" a="1"/>
  <c r="A47" i="6" s="1"/>
  <c r="A51" i="6" a="1"/>
  <c r="A51" i="6" s="1"/>
  <c r="A55" i="6" a="1"/>
  <c r="A55" i="6" s="1"/>
  <c r="A59" i="6" a="1"/>
  <c r="A59" i="6" s="1"/>
  <c r="A63" i="6" a="1"/>
  <c r="A63" i="6" s="1"/>
  <c r="A67" i="6" a="1"/>
  <c r="A67" i="6" s="1"/>
  <c r="A71" i="6" a="1"/>
  <c r="A71" i="6" s="1"/>
  <c r="A75" i="6" a="1"/>
  <c r="A75" i="6" s="1"/>
  <c r="A79" i="6" a="1"/>
  <c r="A79" i="6" s="1"/>
  <c r="A83" i="6" a="1"/>
  <c r="A83" i="6" s="1"/>
  <c r="A87" i="6" a="1"/>
  <c r="A87" i="6" s="1"/>
  <c r="A91" i="6" a="1"/>
  <c r="A91" i="6" s="1"/>
  <c r="A95" i="6" a="1"/>
  <c r="A95" i="6" s="1"/>
  <c r="A99" i="6" a="1"/>
  <c r="A99" i="6" s="1"/>
  <c r="A103" i="6" a="1"/>
  <c r="A103" i="6" s="1"/>
  <c r="A107" i="6" a="1"/>
  <c r="A107" i="6" s="1"/>
  <c r="A111" i="6" a="1"/>
  <c r="A111" i="6" s="1"/>
  <c r="A115" i="6" a="1"/>
  <c r="A115" i="6" s="1"/>
  <c r="A119" i="6" a="1"/>
  <c r="A119" i="6" s="1"/>
  <c r="A123" i="6" a="1"/>
  <c r="A123" i="6" s="1"/>
  <c r="A127" i="6" a="1"/>
  <c r="A127" i="6" s="1"/>
  <c r="A131" i="6" a="1"/>
  <c r="A131" i="6" s="1"/>
  <c r="A135" i="6" a="1"/>
  <c r="A135" i="6" s="1"/>
  <c r="A139" i="6" a="1"/>
  <c r="A139" i="6" s="1"/>
  <c r="A143" i="6" a="1"/>
  <c r="A143" i="6" s="1"/>
  <c r="A147" i="6" a="1"/>
  <c r="A147" i="6" s="1"/>
  <c r="A151" i="6" a="1"/>
  <c r="A151" i="6" s="1"/>
  <c r="A155" i="6" a="1"/>
  <c r="A155" i="6" s="1"/>
  <c r="A159" i="6" a="1"/>
  <c r="A159" i="6" s="1"/>
  <c r="A163" i="6" a="1"/>
  <c r="A163" i="6" s="1"/>
  <c r="A167" i="6" a="1"/>
  <c r="A167" i="6" s="1"/>
  <c r="A171" i="6" a="1"/>
  <c r="A171" i="6" s="1"/>
  <c r="A175" i="6" a="1"/>
  <c r="A175" i="6" s="1"/>
  <c r="A179" i="6" a="1"/>
  <c r="A179" i="6" s="1"/>
  <c r="A183" i="6" a="1"/>
  <c r="A183" i="6" s="1"/>
  <c r="A187" i="6" a="1"/>
  <c r="A187" i="6" s="1"/>
  <c r="A191" i="6" a="1"/>
  <c r="A191" i="6" s="1"/>
  <c r="A195" i="6" a="1"/>
  <c r="A195" i="6" s="1"/>
  <c r="A199" i="6" a="1"/>
  <c r="A199" i="6" s="1"/>
  <c r="A203" i="6" a="1"/>
  <c r="A203" i="6" s="1"/>
  <c r="A207" i="6" a="1"/>
  <c r="A207" i="6" s="1"/>
  <c r="A211" i="6" a="1"/>
  <c r="A211" i="6" s="1"/>
  <c r="A215" i="6" a="1"/>
  <c r="A215" i="6" s="1"/>
  <c r="A219" i="6" a="1"/>
  <c r="A219" i="6" s="1"/>
  <c r="A223" i="6" a="1"/>
  <c r="A223" i="6" s="1"/>
  <c r="A227" i="6" a="1"/>
  <c r="A227" i="6" s="1"/>
  <c r="A231" i="6" a="1"/>
  <c r="A231" i="6" s="1"/>
  <c r="A235" i="6" a="1"/>
  <c r="A235" i="6" s="1"/>
  <c r="A239" i="6" a="1"/>
  <c r="A239" i="6" s="1"/>
  <c r="A243" i="6" a="1"/>
  <c r="A243" i="6" s="1"/>
  <c r="A247" i="6" a="1"/>
  <c r="A247" i="6" s="1"/>
  <c r="A249" i="6" a="1"/>
  <c r="A249" i="6" s="1"/>
  <c r="A251" i="6" a="1"/>
  <c r="A251" i="6" s="1"/>
  <c r="A253" i="6" a="1"/>
  <c r="A253" i="6" s="1"/>
  <c r="A255" i="6" a="1"/>
  <c r="A255" i="6" s="1"/>
  <c r="A257" i="6" a="1"/>
  <c r="A257" i="6" s="1"/>
  <c r="A259" i="6" a="1"/>
  <c r="A259" i="6" s="1"/>
  <c r="A261" i="6" a="1"/>
  <c r="A261" i="6" s="1"/>
  <c r="A263" i="6" a="1"/>
  <c r="A263" i="6" s="1"/>
  <c r="A265" i="6" a="1"/>
  <c r="A265" i="6" s="1"/>
  <c r="A267" i="6" a="1"/>
  <c r="A267" i="6" s="1"/>
  <c r="A269" i="6" a="1"/>
  <c r="A269" i="6" s="1"/>
  <c r="A271" i="6" a="1"/>
  <c r="A271" i="6" s="1"/>
  <c r="A273" i="6" a="1"/>
  <c r="A273" i="6" s="1"/>
  <c r="A274" i="6" a="1"/>
  <c r="A274" i="6" s="1"/>
  <c r="A277" i="6" a="1"/>
  <c r="A277" i="6" s="1"/>
  <c r="A279" i="6" a="1"/>
  <c r="A279" i="6" s="1"/>
  <c r="A281" i="6" a="1"/>
  <c r="A281" i="6" s="1"/>
  <c r="A283" i="6" a="1"/>
  <c r="A283" i="6" s="1"/>
  <c r="A285" i="6" a="1"/>
  <c r="A285" i="6" s="1"/>
  <c r="A287" i="6" a="1"/>
  <c r="A287" i="6" s="1"/>
  <c r="A289" i="6" a="1"/>
  <c r="A289" i="6" s="1"/>
  <c r="A291" i="6" a="1"/>
  <c r="A291" i="6" s="1"/>
  <c r="A293" i="6" a="1"/>
  <c r="A293" i="6" s="1"/>
  <c r="A295" i="6" a="1"/>
  <c r="A295" i="6" s="1"/>
  <c r="A297" i="6" a="1"/>
  <c r="A297" i="6" s="1"/>
  <c r="A299" i="6" a="1"/>
  <c r="A299" i="6" s="1"/>
  <c r="M1" i="5"/>
  <c r="F293" i="6" l="1"/>
  <c r="D293" i="6"/>
  <c r="E293" i="6"/>
  <c r="C293" i="6"/>
  <c r="L293" i="6" s="1"/>
  <c r="F289" i="6"/>
  <c r="D289" i="6"/>
  <c r="E289" i="6"/>
  <c r="C289" i="6"/>
  <c r="L289" i="6" s="1"/>
  <c r="F285" i="6"/>
  <c r="D285" i="6"/>
  <c r="E285" i="6"/>
  <c r="C285" i="6"/>
  <c r="L285" i="6" s="1"/>
  <c r="F281" i="6"/>
  <c r="D281" i="6"/>
  <c r="E281" i="6"/>
  <c r="C281" i="6"/>
  <c r="L281" i="6" s="1"/>
  <c r="F277" i="6"/>
  <c r="D277" i="6"/>
  <c r="E277" i="6"/>
  <c r="C277" i="6"/>
  <c r="L277" i="6" s="1"/>
  <c r="E273" i="6"/>
  <c r="C273" i="6"/>
  <c r="L273" i="6" s="1"/>
  <c r="D273" i="6"/>
  <c r="F273" i="6"/>
  <c r="E269" i="6"/>
  <c r="C269" i="6"/>
  <c r="L269" i="6" s="1"/>
  <c r="F269" i="6"/>
  <c r="D269" i="6"/>
  <c r="E265" i="6"/>
  <c r="C265" i="6"/>
  <c r="L265" i="6" s="1"/>
  <c r="F265" i="6"/>
  <c r="D265" i="6"/>
  <c r="E261" i="6"/>
  <c r="C261" i="6"/>
  <c r="L261" i="6" s="1"/>
  <c r="F261" i="6"/>
  <c r="D261" i="6"/>
  <c r="E257" i="6"/>
  <c r="C257" i="6"/>
  <c r="L257" i="6" s="1"/>
  <c r="F257" i="6"/>
  <c r="D257" i="6"/>
  <c r="E253" i="6"/>
  <c r="C253" i="6"/>
  <c r="L253" i="6" s="1"/>
  <c r="F253" i="6"/>
  <c r="D253" i="6"/>
  <c r="E249" i="6"/>
  <c r="C249" i="6"/>
  <c r="L249" i="6" s="1"/>
  <c r="F249" i="6"/>
  <c r="D249" i="6"/>
  <c r="E243" i="6"/>
  <c r="C243" i="6"/>
  <c r="L243" i="6" s="1"/>
  <c r="F243" i="6"/>
  <c r="D243" i="6"/>
  <c r="E235" i="6"/>
  <c r="C235" i="6"/>
  <c r="L235" i="6" s="1"/>
  <c r="F235" i="6"/>
  <c r="D235" i="6"/>
  <c r="E227" i="6"/>
  <c r="C227" i="6"/>
  <c r="L227" i="6" s="1"/>
  <c r="F227" i="6"/>
  <c r="D227" i="6"/>
  <c r="E219" i="6"/>
  <c r="C219" i="6"/>
  <c r="L219" i="6" s="1"/>
  <c r="F219" i="6"/>
  <c r="D219" i="6"/>
  <c r="E211" i="6"/>
  <c r="C211" i="6"/>
  <c r="L211" i="6" s="1"/>
  <c r="F211" i="6"/>
  <c r="D211" i="6"/>
  <c r="E203" i="6"/>
  <c r="C203" i="6"/>
  <c r="L203" i="6" s="1"/>
  <c r="F203" i="6"/>
  <c r="D203" i="6"/>
  <c r="E195" i="6"/>
  <c r="C195" i="6"/>
  <c r="L195" i="6" s="1"/>
  <c r="F195" i="6"/>
  <c r="D195" i="6"/>
  <c r="E187" i="6"/>
  <c r="C187" i="6"/>
  <c r="L187" i="6" s="1"/>
  <c r="F187" i="6"/>
  <c r="D187" i="6"/>
  <c r="E179" i="6"/>
  <c r="C179" i="6"/>
  <c r="L179" i="6" s="1"/>
  <c r="F179" i="6"/>
  <c r="D179" i="6"/>
  <c r="E171" i="6"/>
  <c r="C171" i="6"/>
  <c r="L171" i="6" s="1"/>
  <c r="F171" i="6"/>
  <c r="D171" i="6"/>
  <c r="E163" i="6"/>
  <c r="C163" i="6"/>
  <c r="L163" i="6" s="1"/>
  <c r="F163" i="6"/>
  <c r="D163" i="6"/>
  <c r="E155" i="6"/>
  <c r="C155" i="6"/>
  <c r="L155" i="6" s="1"/>
  <c r="F155" i="6"/>
  <c r="D155" i="6"/>
  <c r="E147" i="6"/>
  <c r="C147" i="6"/>
  <c r="L147" i="6" s="1"/>
  <c r="F147" i="6"/>
  <c r="D147" i="6"/>
  <c r="E139" i="6"/>
  <c r="C139" i="6"/>
  <c r="L139" i="6" s="1"/>
  <c r="F139" i="6"/>
  <c r="D139" i="6"/>
  <c r="E131" i="6"/>
  <c r="C131" i="6"/>
  <c r="L131" i="6" s="1"/>
  <c r="F131" i="6"/>
  <c r="D131" i="6"/>
  <c r="E123" i="6"/>
  <c r="C123" i="6"/>
  <c r="L123" i="6" s="1"/>
  <c r="F123" i="6"/>
  <c r="D123" i="6"/>
  <c r="E115" i="6"/>
  <c r="C115" i="6"/>
  <c r="L115" i="6" s="1"/>
  <c r="F115" i="6"/>
  <c r="D115" i="6"/>
  <c r="E107" i="6"/>
  <c r="C107" i="6"/>
  <c r="L107" i="6" s="1"/>
  <c r="F107" i="6"/>
  <c r="D107" i="6"/>
  <c r="E99" i="6"/>
  <c r="C99" i="6"/>
  <c r="L99" i="6" s="1"/>
  <c r="F99" i="6"/>
  <c r="D99" i="6"/>
  <c r="E91" i="6"/>
  <c r="C91" i="6"/>
  <c r="L91" i="6" s="1"/>
  <c r="F91" i="6"/>
  <c r="D91" i="6"/>
  <c r="E83" i="6"/>
  <c r="C83" i="6"/>
  <c r="L83" i="6" s="1"/>
  <c r="F83" i="6"/>
  <c r="D83" i="6"/>
  <c r="E75" i="6"/>
  <c r="C75" i="6"/>
  <c r="L75" i="6" s="1"/>
  <c r="F75" i="6"/>
  <c r="D75" i="6"/>
  <c r="E67" i="6"/>
  <c r="C67" i="6"/>
  <c r="L67" i="6" s="1"/>
  <c r="F67" i="6"/>
  <c r="D67" i="6"/>
  <c r="E59" i="6"/>
  <c r="C59" i="6"/>
  <c r="L59" i="6" s="1"/>
  <c r="F59" i="6"/>
  <c r="D59" i="6"/>
  <c r="E51" i="6"/>
  <c r="C51" i="6"/>
  <c r="L51" i="6" s="1"/>
  <c r="F51" i="6"/>
  <c r="D51" i="6"/>
  <c r="E43" i="6"/>
  <c r="C43" i="6"/>
  <c r="L43" i="6" s="1"/>
  <c r="F43" i="6"/>
  <c r="D43" i="6"/>
  <c r="E244" i="6"/>
  <c r="C244" i="6"/>
  <c r="L244" i="6" s="1"/>
  <c r="D244" i="6"/>
  <c r="F244" i="6"/>
  <c r="E236" i="6"/>
  <c r="C236" i="6"/>
  <c r="L236" i="6" s="1"/>
  <c r="D236" i="6"/>
  <c r="F236" i="6"/>
  <c r="E228" i="6"/>
  <c r="C228" i="6"/>
  <c r="L228" i="6" s="1"/>
  <c r="D228" i="6"/>
  <c r="F228" i="6"/>
  <c r="E220" i="6"/>
  <c r="C220" i="6"/>
  <c r="L220" i="6" s="1"/>
  <c r="D220" i="6"/>
  <c r="F220" i="6"/>
  <c r="E212" i="6"/>
  <c r="C212" i="6"/>
  <c r="L212" i="6" s="1"/>
  <c r="D212" i="6"/>
  <c r="F212" i="6"/>
  <c r="E204" i="6"/>
  <c r="C204" i="6"/>
  <c r="L204" i="6" s="1"/>
  <c r="D204" i="6"/>
  <c r="F204" i="6"/>
  <c r="E196" i="6"/>
  <c r="C196" i="6"/>
  <c r="L196" i="6" s="1"/>
  <c r="D196" i="6"/>
  <c r="F196" i="6"/>
  <c r="E188" i="6"/>
  <c r="C188" i="6"/>
  <c r="L188" i="6" s="1"/>
  <c r="D188" i="6"/>
  <c r="F188" i="6"/>
  <c r="E180" i="6"/>
  <c r="C180" i="6"/>
  <c r="L180" i="6" s="1"/>
  <c r="D180" i="6"/>
  <c r="F180" i="6"/>
  <c r="E172" i="6"/>
  <c r="C172" i="6"/>
  <c r="L172" i="6" s="1"/>
  <c r="D172" i="6"/>
  <c r="F172" i="6"/>
  <c r="E164" i="6"/>
  <c r="C164" i="6"/>
  <c r="L164" i="6" s="1"/>
  <c r="D164" i="6"/>
  <c r="F164" i="6"/>
  <c r="E156" i="6"/>
  <c r="C156" i="6"/>
  <c r="L156" i="6" s="1"/>
  <c r="D156" i="6"/>
  <c r="F156" i="6"/>
  <c r="E148" i="6"/>
  <c r="C148" i="6"/>
  <c r="L148" i="6" s="1"/>
  <c r="D148" i="6"/>
  <c r="F148" i="6"/>
  <c r="E140" i="6"/>
  <c r="C140" i="6"/>
  <c r="L140" i="6" s="1"/>
  <c r="D140" i="6"/>
  <c r="F140" i="6"/>
  <c r="E132" i="6"/>
  <c r="C132" i="6"/>
  <c r="L132" i="6" s="1"/>
  <c r="D132" i="6"/>
  <c r="F132" i="6"/>
  <c r="E124" i="6"/>
  <c r="C124" i="6"/>
  <c r="L124" i="6" s="1"/>
  <c r="D124" i="6"/>
  <c r="F124" i="6"/>
  <c r="E116" i="6"/>
  <c r="C116" i="6"/>
  <c r="L116" i="6" s="1"/>
  <c r="D116" i="6"/>
  <c r="F116" i="6"/>
  <c r="E108" i="6"/>
  <c r="C108" i="6"/>
  <c r="L108" i="6" s="1"/>
  <c r="D108" i="6"/>
  <c r="F108" i="6"/>
  <c r="E100" i="6"/>
  <c r="C100" i="6"/>
  <c r="L100" i="6" s="1"/>
  <c r="D100" i="6"/>
  <c r="F100" i="6"/>
  <c r="E92" i="6"/>
  <c r="C92" i="6"/>
  <c r="L92" i="6" s="1"/>
  <c r="D92" i="6"/>
  <c r="F92" i="6"/>
  <c r="E84" i="6"/>
  <c r="C84" i="6"/>
  <c r="L84" i="6" s="1"/>
  <c r="D84" i="6"/>
  <c r="F84" i="6"/>
  <c r="E76" i="6"/>
  <c r="C76" i="6"/>
  <c r="L76" i="6" s="1"/>
  <c r="D76" i="6"/>
  <c r="F76" i="6"/>
  <c r="E68" i="6"/>
  <c r="C68" i="6"/>
  <c r="L68" i="6" s="1"/>
  <c r="D68" i="6"/>
  <c r="F68" i="6"/>
  <c r="E60" i="6"/>
  <c r="C60" i="6"/>
  <c r="L60" i="6" s="1"/>
  <c r="D60" i="6"/>
  <c r="F60" i="6"/>
  <c r="E52" i="6"/>
  <c r="C52" i="6"/>
  <c r="L52" i="6" s="1"/>
  <c r="D52" i="6"/>
  <c r="F52" i="6"/>
  <c r="E44" i="6"/>
  <c r="C44" i="6"/>
  <c r="L44" i="6" s="1"/>
  <c r="D44" i="6"/>
  <c r="F44" i="6"/>
  <c r="E36" i="6"/>
  <c r="C36" i="6"/>
  <c r="L36" i="6" s="1"/>
  <c r="F36" i="6"/>
  <c r="D36" i="6"/>
  <c r="E13" i="6"/>
  <c r="C13" i="6"/>
  <c r="L13" i="6" s="1"/>
  <c r="F13" i="6"/>
  <c r="D13" i="6"/>
  <c r="E21" i="6"/>
  <c r="C21" i="6"/>
  <c r="L21" i="6" s="1"/>
  <c r="F21" i="6"/>
  <c r="D21" i="6"/>
  <c r="E29" i="6"/>
  <c r="C29" i="6"/>
  <c r="L29" i="6" s="1"/>
  <c r="D29" i="6"/>
  <c r="F29" i="6"/>
  <c r="E12" i="6"/>
  <c r="C12" i="6"/>
  <c r="L12" i="6" s="1"/>
  <c r="D12" i="6"/>
  <c r="F12" i="6"/>
  <c r="E16" i="6"/>
  <c r="C16" i="6"/>
  <c r="L16" i="6" s="1"/>
  <c r="D16" i="6"/>
  <c r="F16" i="6"/>
  <c r="E20" i="6"/>
  <c r="C20" i="6"/>
  <c r="L20" i="6" s="1"/>
  <c r="D20" i="6"/>
  <c r="F20" i="6"/>
  <c r="E24" i="6"/>
  <c r="C24" i="6"/>
  <c r="L24" i="6" s="1"/>
  <c r="D24" i="6"/>
  <c r="F24" i="6"/>
  <c r="E28" i="6"/>
  <c r="C28" i="6"/>
  <c r="L28" i="6" s="1"/>
  <c r="D28" i="6"/>
  <c r="F28" i="6"/>
  <c r="F298" i="6"/>
  <c r="D298" i="6"/>
  <c r="C298" i="6"/>
  <c r="L298" i="6" s="1"/>
  <c r="E298" i="6"/>
  <c r="F294" i="6"/>
  <c r="D294" i="6"/>
  <c r="C294" i="6"/>
  <c r="L294" i="6" s="1"/>
  <c r="E294" i="6"/>
  <c r="F290" i="6"/>
  <c r="D290" i="6"/>
  <c r="C290" i="6"/>
  <c r="L290" i="6" s="1"/>
  <c r="E290" i="6"/>
  <c r="F286" i="6"/>
  <c r="D286" i="6"/>
  <c r="C286" i="6"/>
  <c r="L286" i="6" s="1"/>
  <c r="E286" i="6"/>
  <c r="F282" i="6"/>
  <c r="D282" i="6"/>
  <c r="E282" i="6"/>
  <c r="C282" i="6"/>
  <c r="L282" i="6" s="1"/>
  <c r="F278" i="6"/>
  <c r="D278" i="6"/>
  <c r="E278" i="6"/>
  <c r="C278" i="6"/>
  <c r="L278" i="6" s="1"/>
  <c r="E275" i="6"/>
  <c r="C275" i="6"/>
  <c r="L275" i="6" s="1"/>
  <c r="D275" i="6"/>
  <c r="F275" i="6"/>
  <c r="E270" i="6"/>
  <c r="C270" i="6"/>
  <c r="L270" i="6" s="1"/>
  <c r="F270" i="6"/>
  <c r="D270" i="6"/>
  <c r="E266" i="6"/>
  <c r="C266" i="6"/>
  <c r="L266" i="6" s="1"/>
  <c r="F266" i="6"/>
  <c r="D266" i="6"/>
  <c r="E262" i="6"/>
  <c r="C262" i="6"/>
  <c r="L262" i="6" s="1"/>
  <c r="F262" i="6"/>
  <c r="D262" i="6"/>
  <c r="E258" i="6"/>
  <c r="C258" i="6"/>
  <c r="L258" i="6" s="1"/>
  <c r="F258" i="6"/>
  <c r="D258" i="6"/>
  <c r="E254" i="6"/>
  <c r="C254" i="6"/>
  <c r="L254" i="6" s="1"/>
  <c r="F254" i="6"/>
  <c r="D254" i="6"/>
  <c r="E250" i="6"/>
  <c r="C250" i="6"/>
  <c r="L250" i="6" s="1"/>
  <c r="F250" i="6"/>
  <c r="D250" i="6"/>
  <c r="E245" i="6"/>
  <c r="C245" i="6"/>
  <c r="L245" i="6" s="1"/>
  <c r="F245" i="6"/>
  <c r="D245" i="6"/>
  <c r="E237" i="6"/>
  <c r="C237" i="6"/>
  <c r="L237" i="6" s="1"/>
  <c r="F237" i="6"/>
  <c r="D237" i="6"/>
  <c r="E229" i="6"/>
  <c r="C229" i="6"/>
  <c r="L229" i="6" s="1"/>
  <c r="F229" i="6"/>
  <c r="D229" i="6"/>
  <c r="E221" i="6"/>
  <c r="C221" i="6"/>
  <c r="L221" i="6" s="1"/>
  <c r="F221" i="6"/>
  <c r="D221" i="6"/>
  <c r="E213" i="6"/>
  <c r="C213" i="6"/>
  <c r="L213" i="6" s="1"/>
  <c r="F213" i="6"/>
  <c r="D213" i="6"/>
  <c r="E205" i="6"/>
  <c r="C205" i="6"/>
  <c r="L205" i="6" s="1"/>
  <c r="F205" i="6"/>
  <c r="D205" i="6"/>
  <c r="E197" i="6"/>
  <c r="C197" i="6"/>
  <c r="L197" i="6" s="1"/>
  <c r="F197" i="6"/>
  <c r="D197" i="6"/>
  <c r="E189" i="6"/>
  <c r="C189" i="6"/>
  <c r="L189" i="6" s="1"/>
  <c r="F189" i="6"/>
  <c r="D189" i="6"/>
  <c r="E181" i="6"/>
  <c r="C181" i="6"/>
  <c r="L181" i="6" s="1"/>
  <c r="F181" i="6"/>
  <c r="D181" i="6"/>
  <c r="E173" i="6"/>
  <c r="C173" i="6"/>
  <c r="L173" i="6" s="1"/>
  <c r="F173" i="6"/>
  <c r="D173" i="6"/>
  <c r="E165" i="6"/>
  <c r="C165" i="6"/>
  <c r="L165" i="6" s="1"/>
  <c r="F165" i="6"/>
  <c r="D165" i="6"/>
  <c r="E157" i="6"/>
  <c r="C157" i="6"/>
  <c r="L157" i="6" s="1"/>
  <c r="F157" i="6"/>
  <c r="D157" i="6"/>
  <c r="E149" i="6"/>
  <c r="C149" i="6"/>
  <c r="L149" i="6" s="1"/>
  <c r="F149" i="6"/>
  <c r="D149" i="6"/>
  <c r="E141" i="6"/>
  <c r="C141" i="6"/>
  <c r="L141" i="6" s="1"/>
  <c r="F141" i="6"/>
  <c r="D141" i="6"/>
  <c r="E133" i="6"/>
  <c r="C133" i="6"/>
  <c r="L133" i="6" s="1"/>
  <c r="F133" i="6"/>
  <c r="D133" i="6"/>
  <c r="E125" i="6"/>
  <c r="C125" i="6"/>
  <c r="L125" i="6" s="1"/>
  <c r="F125" i="6"/>
  <c r="D125" i="6"/>
  <c r="E117" i="6"/>
  <c r="C117" i="6"/>
  <c r="L117" i="6" s="1"/>
  <c r="F117" i="6"/>
  <c r="D117" i="6"/>
  <c r="E109" i="6"/>
  <c r="C109" i="6"/>
  <c r="L109" i="6" s="1"/>
  <c r="F109" i="6"/>
  <c r="D109" i="6"/>
  <c r="E101" i="6"/>
  <c r="C101" i="6"/>
  <c r="L101" i="6" s="1"/>
  <c r="F101" i="6"/>
  <c r="D101" i="6"/>
  <c r="E93" i="6"/>
  <c r="C93" i="6"/>
  <c r="L93" i="6" s="1"/>
  <c r="F93" i="6"/>
  <c r="D93" i="6"/>
  <c r="E85" i="6"/>
  <c r="C85" i="6"/>
  <c r="L85" i="6" s="1"/>
  <c r="F85" i="6"/>
  <c r="D85" i="6"/>
  <c r="E77" i="6"/>
  <c r="C77" i="6"/>
  <c r="L77" i="6" s="1"/>
  <c r="F77" i="6"/>
  <c r="D77" i="6"/>
  <c r="E69" i="6"/>
  <c r="C69" i="6"/>
  <c r="L69" i="6" s="1"/>
  <c r="F69" i="6"/>
  <c r="D69" i="6"/>
  <c r="E61" i="6"/>
  <c r="C61" i="6"/>
  <c r="L61" i="6" s="1"/>
  <c r="F61" i="6"/>
  <c r="D61" i="6"/>
  <c r="E53" i="6"/>
  <c r="C53" i="6"/>
  <c r="L53" i="6" s="1"/>
  <c r="F53" i="6"/>
  <c r="D53" i="6"/>
  <c r="E45" i="6"/>
  <c r="C45" i="6"/>
  <c r="L45" i="6" s="1"/>
  <c r="F45" i="6"/>
  <c r="D45" i="6"/>
  <c r="E246" i="6"/>
  <c r="C246" i="6"/>
  <c r="L246" i="6" s="1"/>
  <c r="D246" i="6"/>
  <c r="F246" i="6"/>
  <c r="E238" i="6"/>
  <c r="C238" i="6"/>
  <c r="L238" i="6" s="1"/>
  <c r="D238" i="6"/>
  <c r="F238" i="6"/>
  <c r="E230" i="6"/>
  <c r="C230" i="6"/>
  <c r="L230" i="6" s="1"/>
  <c r="D230" i="6"/>
  <c r="F230" i="6"/>
  <c r="E222" i="6"/>
  <c r="C222" i="6"/>
  <c r="L222" i="6" s="1"/>
  <c r="D222" i="6"/>
  <c r="F222" i="6"/>
  <c r="E214" i="6"/>
  <c r="C214" i="6"/>
  <c r="L214" i="6" s="1"/>
  <c r="D214" i="6"/>
  <c r="F214" i="6"/>
  <c r="E206" i="6"/>
  <c r="C206" i="6"/>
  <c r="L206" i="6" s="1"/>
  <c r="D206" i="6"/>
  <c r="F206" i="6"/>
  <c r="E198" i="6"/>
  <c r="C198" i="6"/>
  <c r="L198" i="6" s="1"/>
  <c r="D198" i="6"/>
  <c r="F198" i="6"/>
  <c r="E190" i="6"/>
  <c r="C190" i="6"/>
  <c r="L190" i="6" s="1"/>
  <c r="D190" i="6"/>
  <c r="F190" i="6"/>
  <c r="E182" i="6"/>
  <c r="C182" i="6"/>
  <c r="L182" i="6" s="1"/>
  <c r="D182" i="6"/>
  <c r="F182" i="6"/>
  <c r="E174" i="6"/>
  <c r="C174" i="6"/>
  <c r="L174" i="6" s="1"/>
  <c r="D174" i="6"/>
  <c r="F174" i="6"/>
  <c r="E166" i="6"/>
  <c r="C166" i="6"/>
  <c r="L166" i="6" s="1"/>
  <c r="D166" i="6"/>
  <c r="F166" i="6"/>
  <c r="E158" i="6"/>
  <c r="C158" i="6"/>
  <c r="L158" i="6" s="1"/>
  <c r="D158" i="6"/>
  <c r="F158" i="6"/>
  <c r="E150" i="6"/>
  <c r="C150" i="6"/>
  <c r="L150" i="6" s="1"/>
  <c r="D150" i="6"/>
  <c r="F150" i="6"/>
  <c r="E142" i="6"/>
  <c r="C142" i="6"/>
  <c r="L142" i="6" s="1"/>
  <c r="D142" i="6"/>
  <c r="F142" i="6"/>
  <c r="E134" i="6"/>
  <c r="C134" i="6"/>
  <c r="L134" i="6" s="1"/>
  <c r="D134" i="6"/>
  <c r="F134" i="6"/>
  <c r="E126" i="6"/>
  <c r="C126" i="6"/>
  <c r="L126" i="6" s="1"/>
  <c r="D126" i="6"/>
  <c r="F126" i="6"/>
  <c r="E118" i="6"/>
  <c r="C118" i="6"/>
  <c r="L118" i="6" s="1"/>
  <c r="D118" i="6"/>
  <c r="F118" i="6"/>
  <c r="E110" i="6"/>
  <c r="C110" i="6"/>
  <c r="L110" i="6" s="1"/>
  <c r="D110" i="6"/>
  <c r="F110" i="6"/>
  <c r="E102" i="6"/>
  <c r="C102" i="6"/>
  <c r="L102" i="6" s="1"/>
  <c r="D102" i="6"/>
  <c r="F102" i="6"/>
  <c r="E94" i="6"/>
  <c r="C94" i="6"/>
  <c r="L94" i="6" s="1"/>
  <c r="D94" i="6"/>
  <c r="F94" i="6"/>
  <c r="E86" i="6"/>
  <c r="C86" i="6"/>
  <c r="L86" i="6" s="1"/>
  <c r="D86" i="6"/>
  <c r="F86" i="6"/>
  <c r="E78" i="6"/>
  <c r="C78" i="6"/>
  <c r="L78" i="6" s="1"/>
  <c r="D78" i="6"/>
  <c r="F78" i="6"/>
  <c r="E70" i="6"/>
  <c r="C70" i="6"/>
  <c r="L70" i="6" s="1"/>
  <c r="D70" i="6"/>
  <c r="F70" i="6"/>
  <c r="E62" i="6"/>
  <c r="C62" i="6"/>
  <c r="L62" i="6" s="1"/>
  <c r="D62" i="6"/>
  <c r="F62" i="6"/>
  <c r="E54" i="6"/>
  <c r="C54" i="6"/>
  <c r="L54" i="6" s="1"/>
  <c r="D54" i="6"/>
  <c r="F54" i="6"/>
  <c r="E46" i="6"/>
  <c r="C46" i="6"/>
  <c r="L46" i="6" s="1"/>
  <c r="D46" i="6"/>
  <c r="F46" i="6"/>
  <c r="E38" i="6"/>
  <c r="C38" i="6"/>
  <c r="L38" i="6" s="1"/>
  <c r="F38" i="6"/>
  <c r="D38" i="6"/>
  <c r="E30" i="6"/>
  <c r="C30" i="6"/>
  <c r="L30" i="6" s="1"/>
  <c r="F30" i="6"/>
  <c r="D30" i="6"/>
  <c r="E19" i="6"/>
  <c r="C19" i="6"/>
  <c r="L19" i="6" s="1"/>
  <c r="F19" i="6"/>
  <c r="D19" i="6"/>
  <c r="E27" i="6"/>
  <c r="C27" i="6"/>
  <c r="L27" i="6" s="1"/>
  <c r="F27" i="6"/>
  <c r="D27" i="6"/>
  <c r="M1" i="14"/>
  <c r="F297" i="6"/>
  <c r="D297" i="6"/>
  <c r="E297" i="6"/>
  <c r="C297" i="6"/>
  <c r="L297" i="6" s="1"/>
  <c r="F299" i="6"/>
  <c r="D299" i="6"/>
  <c r="E299" i="6"/>
  <c r="C299" i="6"/>
  <c r="L299" i="6" s="1"/>
  <c r="F295" i="6"/>
  <c r="D295" i="6"/>
  <c r="E295" i="6"/>
  <c r="C295" i="6"/>
  <c r="L295" i="6" s="1"/>
  <c r="F291" i="6"/>
  <c r="D291" i="6"/>
  <c r="E291" i="6"/>
  <c r="C291" i="6"/>
  <c r="L291" i="6" s="1"/>
  <c r="F287" i="6"/>
  <c r="D287" i="6"/>
  <c r="E287" i="6"/>
  <c r="C287" i="6"/>
  <c r="L287" i="6" s="1"/>
  <c r="F283" i="6"/>
  <c r="D283" i="6"/>
  <c r="E283" i="6"/>
  <c r="C283" i="6"/>
  <c r="L283" i="6" s="1"/>
  <c r="F279" i="6"/>
  <c r="D279" i="6"/>
  <c r="E279" i="6"/>
  <c r="C279" i="6"/>
  <c r="L279" i="6" s="1"/>
  <c r="E274" i="6"/>
  <c r="C274" i="6"/>
  <c r="L274" i="6" s="1"/>
  <c r="F274" i="6"/>
  <c r="D274" i="6"/>
  <c r="E271" i="6"/>
  <c r="C271" i="6"/>
  <c r="L271" i="6" s="1"/>
  <c r="F271" i="6"/>
  <c r="D271" i="6"/>
  <c r="E267" i="6"/>
  <c r="C267" i="6"/>
  <c r="L267" i="6" s="1"/>
  <c r="F267" i="6"/>
  <c r="D267" i="6"/>
  <c r="E263" i="6"/>
  <c r="C263" i="6"/>
  <c r="L263" i="6" s="1"/>
  <c r="F263" i="6"/>
  <c r="D263" i="6"/>
  <c r="E259" i="6"/>
  <c r="C259" i="6"/>
  <c r="L259" i="6" s="1"/>
  <c r="F259" i="6"/>
  <c r="D259" i="6"/>
  <c r="E255" i="6"/>
  <c r="C255" i="6"/>
  <c r="L255" i="6" s="1"/>
  <c r="F255" i="6"/>
  <c r="D255" i="6"/>
  <c r="E251" i="6"/>
  <c r="C251" i="6"/>
  <c r="L251" i="6" s="1"/>
  <c r="F251" i="6"/>
  <c r="D251" i="6"/>
  <c r="E247" i="6"/>
  <c r="C247" i="6"/>
  <c r="L247" i="6" s="1"/>
  <c r="F247" i="6"/>
  <c r="D247" i="6"/>
  <c r="E239" i="6"/>
  <c r="C239" i="6"/>
  <c r="L239" i="6" s="1"/>
  <c r="F239" i="6"/>
  <c r="D239" i="6"/>
  <c r="E231" i="6"/>
  <c r="C231" i="6"/>
  <c r="L231" i="6" s="1"/>
  <c r="F231" i="6"/>
  <c r="D231" i="6"/>
  <c r="E223" i="6"/>
  <c r="C223" i="6"/>
  <c r="L223" i="6" s="1"/>
  <c r="F223" i="6"/>
  <c r="D223" i="6"/>
  <c r="E215" i="6"/>
  <c r="C215" i="6"/>
  <c r="L215" i="6" s="1"/>
  <c r="F215" i="6"/>
  <c r="D215" i="6"/>
  <c r="E207" i="6"/>
  <c r="C207" i="6"/>
  <c r="L207" i="6" s="1"/>
  <c r="F207" i="6"/>
  <c r="D207" i="6"/>
  <c r="E199" i="6"/>
  <c r="C199" i="6"/>
  <c r="L199" i="6" s="1"/>
  <c r="F199" i="6"/>
  <c r="D199" i="6"/>
  <c r="E191" i="6"/>
  <c r="C191" i="6"/>
  <c r="L191" i="6" s="1"/>
  <c r="F191" i="6"/>
  <c r="D191" i="6"/>
  <c r="E183" i="6"/>
  <c r="C183" i="6"/>
  <c r="L183" i="6" s="1"/>
  <c r="F183" i="6"/>
  <c r="D183" i="6"/>
  <c r="E175" i="6"/>
  <c r="C175" i="6"/>
  <c r="L175" i="6" s="1"/>
  <c r="F175" i="6"/>
  <c r="D175" i="6"/>
  <c r="E167" i="6"/>
  <c r="C167" i="6"/>
  <c r="L167" i="6" s="1"/>
  <c r="F167" i="6"/>
  <c r="D167" i="6"/>
  <c r="E159" i="6"/>
  <c r="C159" i="6"/>
  <c r="L159" i="6" s="1"/>
  <c r="F159" i="6"/>
  <c r="D159" i="6"/>
  <c r="E151" i="6"/>
  <c r="C151" i="6"/>
  <c r="L151" i="6" s="1"/>
  <c r="F151" i="6"/>
  <c r="D151" i="6"/>
  <c r="E143" i="6"/>
  <c r="C143" i="6"/>
  <c r="L143" i="6" s="1"/>
  <c r="F143" i="6"/>
  <c r="D143" i="6"/>
  <c r="E135" i="6"/>
  <c r="C135" i="6"/>
  <c r="L135" i="6" s="1"/>
  <c r="F135" i="6"/>
  <c r="D135" i="6"/>
  <c r="E127" i="6"/>
  <c r="C127" i="6"/>
  <c r="L127" i="6" s="1"/>
  <c r="F127" i="6"/>
  <c r="D127" i="6"/>
  <c r="E119" i="6"/>
  <c r="C119" i="6"/>
  <c r="L119" i="6" s="1"/>
  <c r="F119" i="6"/>
  <c r="D119" i="6"/>
  <c r="E111" i="6"/>
  <c r="C111" i="6"/>
  <c r="L111" i="6" s="1"/>
  <c r="F111" i="6"/>
  <c r="D111" i="6"/>
  <c r="E103" i="6"/>
  <c r="C103" i="6"/>
  <c r="L103" i="6" s="1"/>
  <c r="F103" i="6"/>
  <c r="D103" i="6"/>
  <c r="E95" i="6"/>
  <c r="C95" i="6"/>
  <c r="L95" i="6" s="1"/>
  <c r="F95" i="6"/>
  <c r="D95" i="6"/>
  <c r="E87" i="6"/>
  <c r="C87" i="6"/>
  <c r="L87" i="6" s="1"/>
  <c r="F87" i="6"/>
  <c r="D87" i="6"/>
  <c r="E79" i="6"/>
  <c r="C79" i="6"/>
  <c r="L79" i="6" s="1"/>
  <c r="F79" i="6"/>
  <c r="D79" i="6"/>
  <c r="E71" i="6"/>
  <c r="C71" i="6"/>
  <c r="L71" i="6" s="1"/>
  <c r="F71" i="6"/>
  <c r="D71" i="6"/>
  <c r="E63" i="6"/>
  <c r="C63" i="6"/>
  <c r="L63" i="6" s="1"/>
  <c r="F63" i="6"/>
  <c r="D63" i="6"/>
  <c r="E55" i="6"/>
  <c r="C55" i="6"/>
  <c r="L55" i="6" s="1"/>
  <c r="F55" i="6"/>
  <c r="D55" i="6"/>
  <c r="E47" i="6"/>
  <c r="C47" i="6"/>
  <c r="L47" i="6" s="1"/>
  <c r="F47" i="6"/>
  <c r="D47" i="6"/>
  <c r="E39" i="6"/>
  <c r="C39" i="6"/>
  <c r="L39" i="6" s="1"/>
  <c r="F39" i="6"/>
  <c r="D39" i="6"/>
  <c r="E240" i="6"/>
  <c r="C240" i="6"/>
  <c r="L240" i="6" s="1"/>
  <c r="D240" i="6"/>
  <c r="F240" i="6"/>
  <c r="E232" i="6"/>
  <c r="C232" i="6"/>
  <c r="L232" i="6" s="1"/>
  <c r="D232" i="6"/>
  <c r="F232" i="6"/>
  <c r="E224" i="6"/>
  <c r="C224" i="6"/>
  <c r="L224" i="6" s="1"/>
  <c r="D224" i="6"/>
  <c r="F224" i="6"/>
  <c r="E216" i="6"/>
  <c r="C216" i="6"/>
  <c r="L216" i="6" s="1"/>
  <c r="D216" i="6"/>
  <c r="F216" i="6"/>
  <c r="E208" i="6"/>
  <c r="C208" i="6"/>
  <c r="L208" i="6" s="1"/>
  <c r="D208" i="6"/>
  <c r="F208" i="6"/>
  <c r="E200" i="6"/>
  <c r="C200" i="6"/>
  <c r="L200" i="6" s="1"/>
  <c r="D200" i="6"/>
  <c r="F200" i="6"/>
  <c r="E192" i="6"/>
  <c r="C192" i="6"/>
  <c r="L192" i="6" s="1"/>
  <c r="D192" i="6"/>
  <c r="F192" i="6"/>
  <c r="E184" i="6"/>
  <c r="C184" i="6"/>
  <c r="L184" i="6" s="1"/>
  <c r="D184" i="6"/>
  <c r="F184" i="6"/>
  <c r="E176" i="6"/>
  <c r="C176" i="6"/>
  <c r="L176" i="6" s="1"/>
  <c r="D176" i="6"/>
  <c r="F176" i="6"/>
  <c r="E168" i="6"/>
  <c r="C168" i="6"/>
  <c r="L168" i="6" s="1"/>
  <c r="D168" i="6"/>
  <c r="F168" i="6"/>
  <c r="E160" i="6"/>
  <c r="C160" i="6"/>
  <c r="L160" i="6" s="1"/>
  <c r="D160" i="6"/>
  <c r="F160" i="6"/>
  <c r="E152" i="6"/>
  <c r="C152" i="6"/>
  <c r="L152" i="6" s="1"/>
  <c r="D152" i="6"/>
  <c r="F152" i="6"/>
  <c r="E144" i="6"/>
  <c r="C144" i="6"/>
  <c r="L144" i="6" s="1"/>
  <c r="D144" i="6"/>
  <c r="F144" i="6"/>
  <c r="E136" i="6"/>
  <c r="C136" i="6"/>
  <c r="L136" i="6" s="1"/>
  <c r="D136" i="6"/>
  <c r="F136" i="6"/>
  <c r="E128" i="6"/>
  <c r="C128" i="6"/>
  <c r="L128" i="6" s="1"/>
  <c r="D128" i="6"/>
  <c r="F128" i="6"/>
  <c r="E120" i="6"/>
  <c r="C120" i="6"/>
  <c r="L120" i="6" s="1"/>
  <c r="D120" i="6"/>
  <c r="F120" i="6"/>
  <c r="E112" i="6"/>
  <c r="C112" i="6"/>
  <c r="L112" i="6" s="1"/>
  <c r="D112" i="6"/>
  <c r="F112" i="6"/>
  <c r="E104" i="6"/>
  <c r="C104" i="6"/>
  <c r="L104" i="6" s="1"/>
  <c r="D104" i="6"/>
  <c r="F104" i="6"/>
  <c r="E96" i="6"/>
  <c r="C96" i="6"/>
  <c r="L96" i="6" s="1"/>
  <c r="D96" i="6"/>
  <c r="F96" i="6"/>
  <c r="E88" i="6"/>
  <c r="C88" i="6"/>
  <c r="L88" i="6" s="1"/>
  <c r="D88" i="6"/>
  <c r="F88" i="6"/>
  <c r="E80" i="6"/>
  <c r="C80" i="6"/>
  <c r="L80" i="6" s="1"/>
  <c r="D80" i="6"/>
  <c r="F80" i="6"/>
  <c r="E72" i="6"/>
  <c r="C72" i="6"/>
  <c r="L72" i="6" s="1"/>
  <c r="D72" i="6"/>
  <c r="F72" i="6"/>
  <c r="E64" i="6"/>
  <c r="C64" i="6"/>
  <c r="L64" i="6" s="1"/>
  <c r="D64" i="6"/>
  <c r="F64" i="6"/>
  <c r="E56" i="6"/>
  <c r="C56" i="6"/>
  <c r="L56" i="6" s="1"/>
  <c r="D56" i="6"/>
  <c r="F56" i="6"/>
  <c r="E48" i="6"/>
  <c r="C48" i="6"/>
  <c r="L48" i="6" s="1"/>
  <c r="D48" i="6"/>
  <c r="F48" i="6"/>
  <c r="E40" i="6"/>
  <c r="C40" i="6"/>
  <c r="L40" i="6" s="1"/>
  <c r="D40" i="6"/>
  <c r="F40" i="6"/>
  <c r="E32" i="6"/>
  <c r="C32" i="6"/>
  <c r="L32" i="6" s="1"/>
  <c r="F32" i="6"/>
  <c r="D32" i="6"/>
  <c r="E17" i="6"/>
  <c r="C17" i="6"/>
  <c r="L17" i="6" s="1"/>
  <c r="F17" i="6"/>
  <c r="D17" i="6"/>
  <c r="E25" i="6"/>
  <c r="C25" i="6"/>
  <c r="L25" i="6" s="1"/>
  <c r="F25" i="6"/>
  <c r="D25" i="6"/>
  <c r="E37" i="6"/>
  <c r="C37" i="6"/>
  <c r="L37" i="6" s="1"/>
  <c r="D37" i="6"/>
  <c r="F37" i="6"/>
  <c r="E14" i="6"/>
  <c r="C14" i="6"/>
  <c r="L14" i="6" s="1"/>
  <c r="D14" i="6"/>
  <c r="F14" i="6"/>
  <c r="E18" i="6"/>
  <c r="C18" i="6"/>
  <c r="L18" i="6" s="1"/>
  <c r="D18" i="6"/>
  <c r="F18" i="6"/>
  <c r="E22" i="6"/>
  <c r="C22" i="6"/>
  <c r="L22" i="6" s="1"/>
  <c r="D22" i="6"/>
  <c r="F22" i="6"/>
  <c r="E26" i="6"/>
  <c r="C26" i="6"/>
  <c r="L26" i="6" s="1"/>
  <c r="D26" i="6"/>
  <c r="F26" i="6"/>
  <c r="F300" i="6"/>
  <c r="D300" i="6"/>
  <c r="C300" i="6"/>
  <c r="L300" i="6" s="1"/>
  <c r="E300" i="6"/>
  <c r="F296" i="6"/>
  <c r="D296" i="6"/>
  <c r="C296" i="6"/>
  <c r="L296" i="6" s="1"/>
  <c r="E296" i="6"/>
  <c r="F292" i="6"/>
  <c r="D292" i="6"/>
  <c r="C292" i="6"/>
  <c r="L292" i="6" s="1"/>
  <c r="E292" i="6"/>
  <c r="F288" i="6"/>
  <c r="D288" i="6"/>
  <c r="C288" i="6"/>
  <c r="L288" i="6" s="1"/>
  <c r="E288" i="6"/>
  <c r="F284" i="6"/>
  <c r="D284" i="6"/>
  <c r="C284" i="6"/>
  <c r="L284" i="6" s="1"/>
  <c r="E284" i="6"/>
  <c r="F280" i="6"/>
  <c r="D280" i="6"/>
  <c r="E280" i="6"/>
  <c r="C280" i="6"/>
  <c r="L280" i="6" s="1"/>
  <c r="F276" i="6"/>
  <c r="D276" i="6"/>
  <c r="E276" i="6"/>
  <c r="C276" i="6"/>
  <c r="L276" i="6" s="1"/>
  <c r="E272" i="6"/>
  <c r="C272" i="6"/>
  <c r="L272" i="6" s="1"/>
  <c r="F272" i="6"/>
  <c r="D272" i="6"/>
  <c r="E268" i="6"/>
  <c r="C268" i="6"/>
  <c r="L268" i="6" s="1"/>
  <c r="F268" i="6"/>
  <c r="D268" i="6"/>
  <c r="E264" i="6"/>
  <c r="C264" i="6"/>
  <c r="L264" i="6" s="1"/>
  <c r="F264" i="6"/>
  <c r="D264" i="6"/>
  <c r="E260" i="6"/>
  <c r="C260" i="6"/>
  <c r="L260" i="6" s="1"/>
  <c r="F260" i="6"/>
  <c r="D260" i="6"/>
  <c r="E256" i="6"/>
  <c r="C256" i="6"/>
  <c r="L256" i="6" s="1"/>
  <c r="F256" i="6"/>
  <c r="D256" i="6"/>
  <c r="E252" i="6"/>
  <c r="C252" i="6"/>
  <c r="L252" i="6" s="1"/>
  <c r="F252" i="6"/>
  <c r="D252" i="6"/>
  <c r="E248" i="6"/>
  <c r="C248" i="6"/>
  <c r="L248" i="6" s="1"/>
  <c r="F248" i="6"/>
  <c r="D248" i="6"/>
  <c r="E241" i="6"/>
  <c r="C241" i="6"/>
  <c r="L241" i="6" s="1"/>
  <c r="F241" i="6"/>
  <c r="D241" i="6"/>
  <c r="E233" i="6"/>
  <c r="C233" i="6"/>
  <c r="L233" i="6" s="1"/>
  <c r="F233" i="6"/>
  <c r="D233" i="6"/>
  <c r="E225" i="6"/>
  <c r="C225" i="6"/>
  <c r="L225" i="6" s="1"/>
  <c r="F225" i="6"/>
  <c r="D225" i="6"/>
  <c r="E217" i="6"/>
  <c r="C217" i="6"/>
  <c r="L217" i="6" s="1"/>
  <c r="F217" i="6"/>
  <c r="D217" i="6"/>
  <c r="E209" i="6"/>
  <c r="C209" i="6"/>
  <c r="L209" i="6" s="1"/>
  <c r="F209" i="6"/>
  <c r="D209" i="6"/>
  <c r="E201" i="6"/>
  <c r="C201" i="6"/>
  <c r="L201" i="6" s="1"/>
  <c r="F201" i="6"/>
  <c r="D201" i="6"/>
  <c r="E193" i="6"/>
  <c r="C193" i="6"/>
  <c r="L193" i="6" s="1"/>
  <c r="F193" i="6"/>
  <c r="D193" i="6"/>
  <c r="E185" i="6"/>
  <c r="C185" i="6"/>
  <c r="L185" i="6" s="1"/>
  <c r="F185" i="6"/>
  <c r="D185" i="6"/>
  <c r="E177" i="6"/>
  <c r="C177" i="6"/>
  <c r="L177" i="6" s="1"/>
  <c r="F177" i="6"/>
  <c r="D177" i="6"/>
  <c r="E169" i="6"/>
  <c r="C169" i="6"/>
  <c r="L169" i="6" s="1"/>
  <c r="F169" i="6"/>
  <c r="D169" i="6"/>
  <c r="E161" i="6"/>
  <c r="C161" i="6"/>
  <c r="L161" i="6" s="1"/>
  <c r="F161" i="6"/>
  <c r="D161" i="6"/>
  <c r="E153" i="6"/>
  <c r="C153" i="6"/>
  <c r="L153" i="6" s="1"/>
  <c r="F153" i="6"/>
  <c r="D153" i="6"/>
  <c r="E145" i="6"/>
  <c r="C145" i="6"/>
  <c r="L145" i="6" s="1"/>
  <c r="F145" i="6"/>
  <c r="D145" i="6"/>
  <c r="E137" i="6"/>
  <c r="C137" i="6"/>
  <c r="L137" i="6" s="1"/>
  <c r="F137" i="6"/>
  <c r="D137" i="6"/>
  <c r="E129" i="6"/>
  <c r="C129" i="6"/>
  <c r="L129" i="6" s="1"/>
  <c r="F129" i="6"/>
  <c r="D129" i="6"/>
  <c r="E121" i="6"/>
  <c r="C121" i="6"/>
  <c r="L121" i="6" s="1"/>
  <c r="F121" i="6"/>
  <c r="D121" i="6"/>
  <c r="E113" i="6"/>
  <c r="C113" i="6"/>
  <c r="L113" i="6" s="1"/>
  <c r="F113" i="6"/>
  <c r="D113" i="6"/>
  <c r="E105" i="6"/>
  <c r="C105" i="6"/>
  <c r="L105" i="6" s="1"/>
  <c r="F105" i="6"/>
  <c r="D105" i="6"/>
  <c r="E97" i="6"/>
  <c r="C97" i="6"/>
  <c r="L97" i="6" s="1"/>
  <c r="F97" i="6"/>
  <c r="D97" i="6"/>
  <c r="E89" i="6"/>
  <c r="C89" i="6"/>
  <c r="L89" i="6" s="1"/>
  <c r="F89" i="6"/>
  <c r="D89" i="6"/>
  <c r="E81" i="6"/>
  <c r="C81" i="6"/>
  <c r="L81" i="6" s="1"/>
  <c r="F81" i="6"/>
  <c r="D81" i="6"/>
  <c r="E73" i="6"/>
  <c r="C73" i="6"/>
  <c r="L73" i="6" s="1"/>
  <c r="F73" i="6"/>
  <c r="D73" i="6"/>
  <c r="E65" i="6"/>
  <c r="C65" i="6"/>
  <c r="L65" i="6" s="1"/>
  <c r="F65" i="6"/>
  <c r="D65" i="6"/>
  <c r="E57" i="6"/>
  <c r="C57" i="6"/>
  <c r="L57" i="6" s="1"/>
  <c r="F57" i="6"/>
  <c r="D57" i="6"/>
  <c r="E49" i="6"/>
  <c r="C49" i="6"/>
  <c r="L49" i="6" s="1"/>
  <c r="F49" i="6"/>
  <c r="D49" i="6"/>
  <c r="E41" i="6"/>
  <c r="C41" i="6"/>
  <c r="L41" i="6" s="1"/>
  <c r="F41" i="6"/>
  <c r="D41" i="6"/>
  <c r="E242" i="6"/>
  <c r="C242" i="6"/>
  <c r="L242" i="6" s="1"/>
  <c r="D242" i="6"/>
  <c r="F242" i="6"/>
  <c r="E234" i="6"/>
  <c r="C234" i="6"/>
  <c r="L234" i="6" s="1"/>
  <c r="D234" i="6"/>
  <c r="F234" i="6"/>
  <c r="E226" i="6"/>
  <c r="C226" i="6"/>
  <c r="L226" i="6" s="1"/>
  <c r="D226" i="6"/>
  <c r="F226" i="6"/>
  <c r="E218" i="6"/>
  <c r="C218" i="6"/>
  <c r="L218" i="6" s="1"/>
  <c r="D218" i="6"/>
  <c r="F218" i="6"/>
  <c r="E210" i="6"/>
  <c r="C210" i="6"/>
  <c r="L210" i="6" s="1"/>
  <c r="D210" i="6"/>
  <c r="F210" i="6"/>
  <c r="E202" i="6"/>
  <c r="C202" i="6"/>
  <c r="L202" i="6" s="1"/>
  <c r="D202" i="6"/>
  <c r="F202" i="6"/>
  <c r="E194" i="6"/>
  <c r="C194" i="6"/>
  <c r="L194" i="6" s="1"/>
  <c r="D194" i="6"/>
  <c r="F194" i="6"/>
  <c r="E186" i="6"/>
  <c r="C186" i="6"/>
  <c r="L186" i="6" s="1"/>
  <c r="D186" i="6"/>
  <c r="F186" i="6"/>
  <c r="E178" i="6"/>
  <c r="C178" i="6"/>
  <c r="L178" i="6" s="1"/>
  <c r="D178" i="6"/>
  <c r="F178" i="6"/>
  <c r="E170" i="6"/>
  <c r="C170" i="6"/>
  <c r="L170" i="6" s="1"/>
  <c r="D170" i="6"/>
  <c r="F170" i="6"/>
  <c r="E162" i="6"/>
  <c r="C162" i="6"/>
  <c r="L162" i="6" s="1"/>
  <c r="D162" i="6"/>
  <c r="F162" i="6"/>
  <c r="E154" i="6"/>
  <c r="C154" i="6"/>
  <c r="L154" i="6" s="1"/>
  <c r="D154" i="6"/>
  <c r="F154" i="6"/>
  <c r="E146" i="6"/>
  <c r="C146" i="6"/>
  <c r="L146" i="6" s="1"/>
  <c r="D146" i="6"/>
  <c r="F146" i="6"/>
  <c r="E138" i="6"/>
  <c r="C138" i="6"/>
  <c r="L138" i="6" s="1"/>
  <c r="D138" i="6"/>
  <c r="F138" i="6"/>
  <c r="E130" i="6"/>
  <c r="C130" i="6"/>
  <c r="L130" i="6" s="1"/>
  <c r="D130" i="6"/>
  <c r="F130" i="6"/>
  <c r="E122" i="6"/>
  <c r="C122" i="6"/>
  <c r="L122" i="6" s="1"/>
  <c r="D122" i="6"/>
  <c r="F122" i="6"/>
  <c r="E114" i="6"/>
  <c r="C114" i="6"/>
  <c r="L114" i="6" s="1"/>
  <c r="D114" i="6"/>
  <c r="F114" i="6"/>
  <c r="E106" i="6"/>
  <c r="C106" i="6"/>
  <c r="L106" i="6" s="1"/>
  <c r="D106" i="6"/>
  <c r="F106" i="6"/>
  <c r="E98" i="6"/>
  <c r="C98" i="6"/>
  <c r="L98" i="6" s="1"/>
  <c r="D98" i="6"/>
  <c r="F98" i="6"/>
  <c r="E90" i="6"/>
  <c r="C90" i="6"/>
  <c r="L90" i="6" s="1"/>
  <c r="D90" i="6"/>
  <c r="F90" i="6"/>
  <c r="E82" i="6"/>
  <c r="C82" i="6"/>
  <c r="L82" i="6" s="1"/>
  <c r="D82" i="6"/>
  <c r="F82" i="6"/>
  <c r="E74" i="6"/>
  <c r="C74" i="6"/>
  <c r="L74" i="6" s="1"/>
  <c r="D74" i="6"/>
  <c r="F74" i="6"/>
  <c r="E66" i="6"/>
  <c r="C66" i="6"/>
  <c r="L66" i="6" s="1"/>
  <c r="D66" i="6"/>
  <c r="F66" i="6"/>
  <c r="E58" i="6"/>
  <c r="C58" i="6"/>
  <c r="L58" i="6" s="1"/>
  <c r="D58" i="6"/>
  <c r="F58" i="6"/>
  <c r="E50" i="6"/>
  <c r="C50" i="6"/>
  <c r="L50" i="6" s="1"/>
  <c r="D50" i="6"/>
  <c r="F50" i="6"/>
  <c r="E42" i="6"/>
  <c r="C42" i="6"/>
  <c r="L42" i="6" s="1"/>
  <c r="D42" i="6"/>
  <c r="F42" i="6"/>
  <c r="E34" i="6"/>
  <c r="C34" i="6"/>
  <c r="L34" i="6" s="1"/>
  <c r="F34" i="6"/>
  <c r="D34" i="6"/>
  <c r="E15" i="6"/>
  <c r="C15" i="6"/>
  <c r="L15" i="6" s="1"/>
  <c r="F15" i="6"/>
  <c r="D15" i="6"/>
  <c r="E23" i="6"/>
  <c r="C23" i="6"/>
  <c r="L23" i="6" s="1"/>
  <c r="F23" i="6"/>
  <c r="D23" i="6"/>
  <c r="E33" i="6"/>
  <c r="C33" i="6"/>
  <c r="L33" i="6" s="1"/>
  <c r="D33" i="6"/>
  <c r="F33" i="6"/>
  <c r="M1" i="6"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<sst xmlns="http://schemas.openxmlformats.org/spreadsheetml/2006/main" count="468" uniqueCount="359">
  <si>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</si>
  <si>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</si>
  <si>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</si>
  <si>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</si>
  <si>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</si>
  <si>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t>财决公开</t>
    </r>
    <r>
      <rPr>
        <sz val="10"/>
        <rFont val="Times New Roman"/>
        <family val="1"/>
      </rPr>
      <t>01</t>
    </r>
    <r>
      <rPr>
        <sz val="10"/>
        <rFont val="宋体"/>
        <family val="3"/>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</si>
  <si>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</si>
  <si>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</si>
  <si>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</si>
  <si>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</si>
  <si>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</si>
  <si>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</si>
  <si>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</si>
  <si>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</si>
  <si>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</si>
  <si>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</si>
  <si>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</si>
  <si>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</si>
  <si>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</si>
  <si>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</si>
  <si>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</si>
  <si>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</si>
  <si>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</si>
  <si>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</si>
  <si>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</si>
  <si>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</si>
  <si>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</si>
  <si>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</si>
  <si>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</si>
  <si>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</si>
  <si>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</si>
  <si>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</si>
  <si>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</si>
  <si>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</si>
  <si>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</si>
  <si>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</si>
  <si>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</si>
  <si>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</si>
  <si>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</si>
  <si>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</si>
  <si>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</si>
  <si>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</si>
  <si>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</si>
  <si>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</si>
  <si>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</si>
  <si>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</si>
  <si>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</si>
  <si>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</si>
  <si>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</si>
  <si>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</si>
  <si>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</si>
  <si>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</si>
  <si>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</si>
  <si>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</si>
  <si>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</si>
  <si>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</si>
  <si>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</si>
  <si>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</si>
  <si>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</si>
  <si>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</si>
  <si>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</si>
  <si>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</si>
  <si>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</si>
  <si>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</si>
  <si>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</si>
  <si>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</si>
  <si>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</si>
  <si>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</si>
  <si>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</si>
  <si>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</si>
  <si>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</si>
  <si>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</si>
  <si>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</si>
  <si>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</si>
  <si>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</si>
  <si>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</si>
  <si>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</si>
  <si>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</si>
  <si>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</si>
  <si>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</si>
  <si>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</si>
  <si>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</si>
  <si>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</si>
  <si>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</si>
  <si>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</si>
  <si>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</si>
  <si>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</si>
  <si>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</si>
  <si>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</si>
  <si>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</si>
  <si>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</si>
  <si>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</si>
  <si>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</si>
  <si>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</si>
  <si>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</si>
  <si>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</si>
  <si>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</si>
  <si>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</si>
  <si>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</si>
  <si>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</si>
  <si>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</si>
  <si>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</si>
  <si>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</si>
  <si>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t>财决公开</t>
    </r>
    <r>
      <rPr>
        <sz val="11"/>
        <rFont val="Times New Roman"/>
        <family val="1"/>
      </rPr>
      <t>05</t>
    </r>
    <r>
      <rPr>
        <sz val="11"/>
        <rFont val="宋体"/>
        <family val="3"/>
        <charset val="134"/>
      </rPr>
      <t>表</t>
    </r>
  </si>
  <si>
    <t>a1:f27</t>
  </si>
  <si>
    <t>注：1.本表依据《一般公共预算财政拨款收入支出决算表》（财决07表）进行批复。</t>
  </si>
  <si>
    <t>2.本表批复到项级科目。</t>
  </si>
  <si>
    <t>4、本表反映部门本年度一般公共预算财政拨款实际支出情况。</t>
  </si>
  <si>
    <r>
      <t xml:space="preserve">项 </t>
    </r>
    <r>
      <rPr>
        <sz val="11"/>
        <rFont val="宋体"/>
        <family val="3"/>
        <charset val="134"/>
      </rPr>
      <t xml:space="preserve">   </t>
    </r>
    <r>
      <rPr>
        <sz val="12"/>
        <rFont val="宋体"/>
        <family val="3"/>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</si>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</sst>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 #,##0.00_ ;_ * \-#,##0.00_ ;_ * &quot;-&quot;??_ ;_ @_ "/>
    <numFmt numFmtId="24" formatCode="\$#,##0_);[Red]\(\$#,##0\)"/>
    <numFmt numFmtId="176" formatCode="0_ "/>
    <numFmt numFmtId="177" formatCode="#,##0.00_ "/>
    <numFmt numFmtId="178" formatCode="0_);[Red]\(0\)"/>
    <numFmt numFmtId="181" formatCode="#,##0.00_);[Red]\(#,##0.00\)"/>
    <numFmt numFmtId="182" formatCode="0.00_ "/>
  </numFmts>
  <fonts count="57">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sz val="16"/>
      <color theme="1"/>
      <name val="华文中宋"/>
      <family val="3"/>
      <charset val="134"/>
    </font>
    <font>
      <b/>
      <sz val="12"/>
      <color theme="0"/>
      <name val="宋体"/>
      <family val="3"/>
      <charset val="134"/>
    </font>
    <font>
      <sz val="16"/>
      <color theme="0"/>
      <name val="宋体"/>
      <family val="3"/>
      <charset val="134"/>
    </font>
    <font>
      <sz val="10"/>
      <color theme="0"/>
      <name val="宋体"/>
      <family val="3"/>
      <charset val="134"/>
    </font>
    <font>
      <sz val="11"/>
      <color theme="0"/>
      <name val="宋体"/>
      <family val="3"/>
      <charset val="134"/>
    </font>
    <font>
      <sz val="11"/>
      <color theme="1"/>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1"/>
      <name val="宋体"/>
      <family val="3"/>
      <charset val="134"/>
    </font>
    <font>
      <sz val="16"/>
      <color indexed="8"/>
      <name val="华文中宋"/>
      <family val="3"/>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family val="3"/>
      <charset val="134"/>
    </font>
    <font>
      <sz val="24"/>
      <name val="华文中宋"/>
      <family val="3"/>
      <charset val="134"/>
    </font>
    <font>
      <sz val="20"/>
      <name val="华文中宋"/>
      <family val="3"/>
      <charset val="134"/>
    </font>
    <font>
      <sz val="19"/>
      <name val="华文中宋"/>
      <family val="3"/>
      <charset val="134"/>
    </font>
    <font>
      <sz val="20"/>
      <name val="黑体"/>
      <family val="3"/>
      <charset val="134"/>
    </font>
    <font>
      <sz val="18"/>
      <name val="黑体"/>
      <family val="3"/>
      <charset val="134"/>
    </font>
    <font>
      <sz val="11"/>
      <color indexed="8"/>
      <name val="宋体"/>
      <family val="3"/>
      <charset val="134"/>
    </font>
    <font>
      <sz val="11"/>
      <color indexed="20"/>
      <name val="宋体"/>
      <family val="3"/>
      <charset val="134"/>
    </font>
    <font>
      <sz val="12"/>
      <color indexed="17"/>
      <name val="宋体"/>
      <family val="3"/>
      <charset val="134"/>
    </font>
    <font>
      <sz val="11"/>
      <color indexed="17"/>
      <name val="宋体"/>
      <family val="3"/>
      <charset val="134"/>
    </font>
    <font>
      <sz val="10"/>
      <name val="Arial"/>
      <family val="2"/>
    </font>
    <font>
      <sz val="12"/>
      <name val="Times New Roman"/>
      <family val="1"/>
    </font>
    <font>
      <sz val="12"/>
      <color indexed="20"/>
      <name val="宋体"/>
      <family val="3"/>
      <charset val="134"/>
    </font>
    <font>
      <sz val="11"/>
      <name val="Times New Roman"/>
      <family val="1"/>
    </font>
    <font>
      <b/>
      <sz val="12"/>
      <name val="仿宋"/>
      <family val="3"/>
      <charset val="134"/>
    </font>
    <font>
      <sz val="12"/>
      <name val="宋体"/>
      <family val="3"/>
      <charset val="134"/>
    </font>
    <font>
      <sz val="10"/>
      <name val="宋体"/>
      <family val="3"/>
      <charset val="134"/>
    </font>
    <font>
      <sz val="12"/>
      <color indexed="8"/>
      <name val="宋体"/>
      <family val="3"/>
      <charset val="134"/>
    </font>
    <font>
      <sz val="12"/>
      <color rgb="FF0000FF"/>
      <name val="宋体"/>
      <family val="3"/>
      <charset val="134"/>
    </font>
  </fonts>
  <fills count="6">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5"/>
        <bgColor indexed="64"/>
      </patternFill>
    </fill>
    <fill>
      <patternFill patternType="solid">
        <fgColor indexed="4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s>
  <cellStyleXfs count="32">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53" fillId="0" borderId="0">
      <alignment vertical="center"/>
    </xf>
    <xf numFmtId="0" fontId="53" fillId="0" borderId="0"/>
    <xf numFmtId="0" fontId="53" fillId="0" borderId="0"/>
    <xf numFmtId="0" fontId="53"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50" fillId="4" borderId="0" applyNumberFormat="0" applyBorder="0" applyAlignment="0" applyProtection="0">
      <alignment vertical="center"/>
    </xf>
    <xf numFmtId="0" fontId="27" fillId="0" borderId="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53" fillId="0" borderId="0"/>
    <xf numFmtId="0" fontId="53" fillId="0" borderId="0"/>
    <xf numFmtId="0" fontId="53" fillId="0" borderId="0"/>
    <xf numFmtId="0" fontId="53" fillId="0" borderId="0"/>
    <xf numFmtId="0" fontId="53" fillId="0" borderId="0"/>
    <xf numFmtId="0" fontId="13" fillId="0" borderId="0"/>
    <xf numFmtId="0" fontId="53" fillId="0" borderId="0">
      <alignment vertical="center"/>
    </xf>
    <xf numFmtId="0" fontId="53" fillId="0" borderId="0">
      <alignment vertical="center"/>
    </xf>
    <xf numFmtId="0" fontId="13" fillId="0" borderId="0"/>
    <xf numFmtId="0" fontId="53" fillId="0" borderId="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6"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7" fillId="5" borderId="0" applyNumberFormat="0" applyBorder="0" applyAlignment="0" applyProtection="0">
      <alignment vertical="center"/>
    </xf>
    <xf numFmtId="0" fontId="48" fillId="0" borderId="0"/>
    <xf numFmtId="0" fontId="49" fillId="0" borderId="0"/>
  </cellStyleXfs>
  <cellXfs count="254">
    <xf numFmtId="0" fontId="0" fillId="0" borderId="0" xfId="0"/>
    <xf numFmtId="0" fontId="1" fillId="2" borderId="0" xfId="22" applyFont="1" applyFill="1" applyAlignment="1" applyProtection="1">
      <alignment vertical="center" wrapText="1"/>
      <protection hidden="1"/>
    </xf>
    <xf numFmtId="0" fontId="2" fillId="2"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53" fillId="0" borderId="0" xfId="20" applyAlignment="1" applyProtection="1">
      <alignment horizontal="right" vertical="center"/>
      <protection hidden="1"/>
    </xf>
    <xf numFmtId="0" fontId="53" fillId="0" borderId="0" xfId="22" applyAlignment="1" applyProtection="1">
      <alignment vertical="center" wrapText="1"/>
      <protection hidden="1"/>
    </xf>
    <xf numFmtId="0" fontId="53"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2" borderId="0" xfId="20" applyFont="1" applyFill="1" applyAlignment="1" applyProtection="1">
      <alignment horizontal="left" vertical="center"/>
      <protection hidden="1"/>
    </xf>
    <xf numFmtId="0" fontId="2" fillId="2" borderId="0" xfId="22" applyFont="1" applyFill="1" applyAlignment="1" applyProtection="1">
      <alignment horizontal="center" vertical="center" wrapText="1"/>
      <protection hidden="1"/>
    </xf>
    <xf numFmtId="0" fontId="2" fillId="2" borderId="0" xfId="22" applyFont="1" applyFill="1" applyAlignment="1" applyProtection="1">
      <alignment horizontal="right" vertical="center" wrapText="1"/>
      <protection hidden="1"/>
    </xf>
    <xf numFmtId="0" fontId="2" fillId="2" borderId="0" xfId="22" applyFont="1" applyFill="1" applyBorder="1" applyAlignment="1" applyProtection="1">
      <alignment vertical="center" wrapText="1"/>
      <protection hidden="1"/>
    </xf>
    <xf numFmtId="0" fontId="2" fillId="2"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7" fontId="0" fillId="0" borderId="0" xfId="22" applyNumberFormat="1" applyFont="1" applyBorder="1" applyAlignment="1" applyProtection="1">
      <alignment vertical="center" wrapText="1"/>
      <protection hidden="1"/>
    </xf>
    <xf numFmtId="0" fontId="3" fillId="2" borderId="0" xfId="22" applyFont="1" applyFill="1" applyAlignment="1" applyProtection="1">
      <alignment vertical="center" wrapText="1"/>
      <protection hidden="1"/>
    </xf>
    <xf numFmtId="0" fontId="6" fillId="2" borderId="0" xfId="22" applyFont="1" applyFill="1" applyAlignment="1" applyProtection="1">
      <alignment vertical="center" wrapText="1"/>
      <protection hidden="1"/>
    </xf>
    <xf numFmtId="0" fontId="7" fillId="2" borderId="0" xfId="20" applyFont="1" applyFill="1" applyAlignment="1" applyProtection="1">
      <alignment horizontal="right" vertical="center"/>
      <protection hidden="1"/>
    </xf>
    <xf numFmtId="0" fontId="8" fillId="2" borderId="0" xfId="22" applyFont="1" applyFill="1" applyAlignment="1" applyProtection="1">
      <alignment vertical="center" wrapText="1"/>
      <protection hidden="1"/>
    </xf>
    <xf numFmtId="0" fontId="8" fillId="2" borderId="0" xfId="22" applyFont="1" applyFill="1" applyAlignment="1" applyProtection="1">
      <alignment vertical="center" wrapText="1"/>
      <protection locked="0"/>
    </xf>
    <xf numFmtId="177" fontId="8" fillId="2"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7" fontId="0" fillId="0" borderId="0" xfId="22" applyNumberFormat="1" applyFont="1" applyAlignment="1" applyProtection="1">
      <alignment horizontal="right" vertical="center" wrapText="1"/>
      <protection hidden="1"/>
    </xf>
    <xf numFmtId="177" fontId="3" fillId="0" borderId="0" xfId="22" applyNumberFormat="1" applyFont="1" applyAlignment="1" applyProtection="1">
      <alignment vertical="center" wrapText="1"/>
      <protection hidden="1"/>
    </xf>
    <xf numFmtId="0" fontId="3" fillId="0" borderId="0" xfId="20" applyFont="1" applyAlignment="1" applyProtection="1">
      <alignment horizontal="right" vertical="center"/>
      <protection hidden="1"/>
    </xf>
    <xf numFmtId="0" fontId="10" fillId="0" borderId="0" xfId="21" applyFont="1" applyAlignment="1" applyProtection="1">
      <alignment horizontal="center" vertical="center" wrapText="1"/>
      <protection hidden="1"/>
    </xf>
    <xf numFmtId="0" fontId="11" fillId="0" borderId="0" xfId="21" applyNumberFormat="1" applyFont="1" applyFill="1" applyAlignment="1" applyProtection="1">
      <alignment horizontal="center" vertical="center"/>
      <protection hidden="1"/>
    </xf>
    <xf numFmtId="0" fontId="12" fillId="0" borderId="0" xfId="21" applyFont="1" applyAlignment="1" applyProtection="1">
      <alignment horizontal="right" vertical="center" wrapText="1"/>
      <protection hidden="1"/>
    </xf>
    <xf numFmtId="0" fontId="0" fillId="2" borderId="1" xfId="18" applyFont="1" applyFill="1" applyBorder="1" applyAlignment="1" applyProtection="1">
      <alignment horizontal="center" vertical="center" wrapText="1"/>
      <protection hidden="1"/>
    </xf>
    <xf numFmtId="0" fontId="13" fillId="0" borderId="0" xfId="18" applyProtection="1">
      <protection hidden="1"/>
    </xf>
    <xf numFmtId="0" fontId="14" fillId="2" borderId="1" xfId="18" applyFont="1" applyFill="1" applyBorder="1" applyAlignment="1" applyProtection="1">
      <alignment vertical="center" wrapText="1"/>
      <protection hidden="1"/>
    </xf>
    <xf numFmtId="4" fontId="15" fillId="2" borderId="1" xfId="18" applyNumberFormat="1" applyFont="1" applyFill="1" applyBorder="1" applyAlignment="1" applyProtection="1">
      <alignment horizontal="right" vertical="center" wrapText="1"/>
      <protection hidden="1"/>
    </xf>
    <xf numFmtId="0" fontId="16" fillId="2" borderId="1" xfId="18" applyFont="1" applyFill="1" applyBorder="1" applyAlignment="1" applyProtection="1">
      <alignment vertical="center" wrapText="1"/>
      <protection hidden="1"/>
    </xf>
    <xf numFmtId="0" fontId="2" fillId="0" borderId="0" xfId="20" applyFont="1" applyAlignment="1" applyProtection="1">
      <alignment horizontal="right" vertical="center"/>
      <protection hidden="1"/>
    </xf>
    <xf numFmtId="0" fontId="2" fillId="0" borderId="0" xfId="21" applyFont="1" applyBorder="1" applyAlignment="1" applyProtection="1">
      <protection hidden="1"/>
    </xf>
    <xf numFmtId="0" fontId="2" fillId="0" borderId="0" xfId="21" applyFont="1" applyBorder="1" applyAlignment="1" applyProtection="1">
      <alignment horizontal="left"/>
      <protection hidden="1"/>
    </xf>
    <xf numFmtId="0" fontId="17" fillId="2" borderId="0" xfId="22" applyFont="1" applyFill="1" applyAlignment="1" applyProtection="1">
      <alignment vertical="center" wrapText="1"/>
      <protection hidden="1"/>
    </xf>
    <xf numFmtId="0" fontId="18" fillId="2" borderId="0" xfId="22" applyFont="1" applyFill="1" applyAlignment="1" applyProtection="1">
      <alignment vertical="center" wrapText="1"/>
      <protection hidden="1"/>
    </xf>
    <xf numFmtId="0" fontId="19" fillId="0" borderId="0" xfId="22" applyFont="1" applyAlignment="1" applyProtection="1">
      <alignment horizontal="center" vertical="center" wrapText="1"/>
      <protection hidden="1"/>
    </xf>
    <xf numFmtId="0" fontId="20" fillId="0" borderId="0" xfId="22" applyFont="1" applyAlignment="1" applyProtection="1">
      <alignment vertical="center" wrapText="1"/>
      <protection hidden="1"/>
    </xf>
    <xf numFmtId="0" fontId="19" fillId="0" borderId="0" xfId="22" applyFont="1" applyAlignment="1" applyProtection="1">
      <alignment horizontal="left" vertical="center" wrapText="1"/>
      <protection hidden="1"/>
    </xf>
    <xf numFmtId="0" fontId="19" fillId="0" borderId="0" xfId="22" applyFont="1" applyAlignment="1" applyProtection="1">
      <alignment vertical="center" wrapText="1"/>
      <protection hidden="1"/>
    </xf>
    <xf numFmtId="0" fontId="21" fillId="0" borderId="0" xfId="22" applyFont="1" applyAlignment="1" applyProtection="1">
      <alignment horizontal="left" vertical="center" wrapText="1"/>
      <protection hidden="1"/>
    </xf>
    <xf numFmtId="0" fontId="21" fillId="0" borderId="0" xfId="22" applyFont="1" applyAlignment="1" applyProtection="1">
      <alignment vertical="center" wrapText="1"/>
      <protection hidden="1"/>
    </xf>
    <xf numFmtId="0" fontId="21" fillId="2" borderId="0" xfId="22" applyFont="1" applyFill="1" applyAlignment="1" applyProtection="1">
      <alignment horizontal="left" vertical="center" wrapText="1"/>
      <protection hidden="1"/>
    </xf>
    <xf numFmtId="0" fontId="21" fillId="2" borderId="0" xfId="22" applyFont="1" applyFill="1" applyAlignment="1" applyProtection="1">
      <alignment vertical="center" wrapText="1"/>
      <protection hidden="1"/>
    </xf>
    <xf numFmtId="0" fontId="19" fillId="2" borderId="0" xfId="20" applyFont="1" applyFill="1" applyAlignment="1" applyProtection="1">
      <alignment horizontal="left" vertical="center"/>
      <protection hidden="1"/>
    </xf>
    <xf numFmtId="0" fontId="18" fillId="2" borderId="0" xfId="22" applyFont="1" applyFill="1" applyAlignment="1" applyProtection="1">
      <alignment horizontal="left" vertical="center" wrapText="1"/>
      <protection hidden="1"/>
    </xf>
    <xf numFmtId="0" fontId="18" fillId="2" borderId="0" xfId="20" applyFont="1" applyFill="1" applyAlignment="1" applyProtection="1">
      <alignment horizontal="right" vertical="center"/>
      <protection hidden="1"/>
    </xf>
    <xf numFmtId="0" fontId="18" fillId="2" borderId="0" xfId="22"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22" applyFont="1" applyBorder="1" applyAlignment="1" applyProtection="1">
      <alignment horizontal="center" vertical="center" wrapText="1"/>
      <protection hidden="1"/>
    </xf>
    <xf numFmtId="0" fontId="21" fillId="0" borderId="0" xfId="22" applyFont="1" applyAlignment="1" applyProtection="1">
      <alignment horizontal="center" vertical="center" wrapText="1"/>
      <protection hidden="1"/>
    </xf>
    <xf numFmtId="4" fontId="20" fillId="0" borderId="1" xfId="22" applyNumberFormat="1" applyFont="1" applyFill="1" applyBorder="1" applyAlignment="1" applyProtection="1">
      <alignment horizontal="right" vertical="center" wrapText="1"/>
      <protection hidden="1"/>
    </xf>
    <xf numFmtId="176" fontId="19" fillId="0" borderId="0" xfId="22" applyNumberFormat="1" applyFont="1" applyAlignment="1" applyProtection="1">
      <alignment horizontal="left" vertical="center"/>
      <protection hidden="1"/>
    </xf>
    <xf numFmtId="0" fontId="19" fillId="0" borderId="0" xfId="22" applyFont="1" applyBorder="1" applyAlignment="1" applyProtection="1">
      <alignment vertical="center" wrapText="1"/>
      <protection hidden="1"/>
    </xf>
    <xf numFmtId="177" fontId="19" fillId="0" borderId="0" xfId="22" applyNumberFormat="1" applyFont="1" applyAlignment="1" applyProtection="1">
      <alignment horizontal="left" vertical="center" shrinkToFit="1"/>
      <protection hidden="1"/>
    </xf>
    <xf numFmtId="4" fontId="19" fillId="0" borderId="0" xfId="22" applyNumberFormat="1" applyFont="1" applyFill="1" applyBorder="1" applyAlignment="1" applyProtection="1">
      <alignment vertical="center" wrapText="1"/>
      <protection hidden="1"/>
    </xf>
    <xf numFmtId="177" fontId="19" fillId="0" borderId="0" xfId="22" applyNumberFormat="1" applyFont="1" applyFill="1" applyBorder="1" applyAlignment="1" applyProtection="1">
      <alignment vertical="center" wrapText="1"/>
      <protection hidden="1"/>
    </xf>
    <xf numFmtId="49" fontId="21" fillId="0" borderId="0" xfId="22"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22" applyFont="1" applyFill="1" applyAlignment="1" applyProtection="1">
      <alignment vertical="center" wrapText="1"/>
      <protection hidden="1"/>
    </xf>
    <xf numFmtId="0" fontId="25" fillId="2" borderId="0" xfId="22" applyFont="1" applyFill="1" applyAlignment="1" applyProtection="1">
      <alignment vertical="center" wrapText="1"/>
      <protection hidden="1"/>
    </xf>
    <xf numFmtId="0" fontId="25" fillId="2" borderId="0" xfId="22"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22" applyNumberFormat="1" applyFont="1" applyAlignment="1" applyProtection="1">
      <alignment vertical="center" wrapText="1"/>
      <protection hidden="1"/>
    </xf>
    <xf numFmtId="176" fontId="21" fillId="0" borderId="0" xfId="22" applyNumberFormat="1" applyFont="1" applyAlignment="1" applyProtection="1">
      <alignment horizontal="left" vertical="center" wrapText="1"/>
      <protection hidden="1"/>
    </xf>
    <xf numFmtId="181" fontId="21" fillId="0" borderId="0" xfId="22"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28" fillId="0" borderId="0" xfId="22" applyFont="1" applyAlignment="1" applyProtection="1">
      <alignment vertical="center" wrapText="1"/>
      <protection hidden="1"/>
    </xf>
    <xf numFmtId="0" fontId="28" fillId="2" borderId="0" xfId="22" applyFont="1" applyFill="1" applyAlignment="1" applyProtection="1">
      <alignment vertical="center" wrapText="1"/>
      <protection hidden="1"/>
    </xf>
    <xf numFmtId="0" fontId="29" fillId="2" borderId="0" xfId="22" applyFont="1" applyFill="1" applyAlignment="1" applyProtection="1">
      <alignment vertical="center" wrapText="1"/>
      <protection hidden="1"/>
    </xf>
    <xf numFmtId="0" fontId="0" fillId="2" borderId="0" xfId="20" applyFont="1" applyFill="1" applyAlignment="1" applyProtection="1">
      <alignment horizontal="left" vertical="center"/>
      <protection hidden="1"/>
    </xf>
    <xf numFmtId="0" fontId="2" fillId="2" borderId="0" xfId="20" applyFont="1" applyFill="1" applyAlignment="1" applyProtection="1">
      <alignment horizontal="right" vertical="center"/>
      <protection hidden="1"/>
    </xf>
    <xf numFmtId="0" fontId="30" fillId="2" borderId="0" xfId="22" applyFont="1" applyFill="1" applyAlignment="1" applyProtection="1">
      <alignment vertical="center" wrapText="1"/>
      <protection hidden="1"/>
    </xf>
    <xf numFmtId="0" fontId="2" fillId="2" borderId="0" xfId="20" applyFont="1" applyFill="1" applyAlignment="1" applyProtection="1">
      <alignment horizontal="left" vertical="center"/>
      <protection hidden="1"/>
    </xf>
    <xf numFmtId="0" fontId="28"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28" fillId="0" borderId="0" xfId="22" applyNumberFormat="1" applyFont="1" applyAlignment="1" applyProtection="1">
      <alignment vertical="center" wrapText="1"/>
      <protection hidden="1"/>
    </xf>
    <xf numFmtId="0" fontId="30" fillId="2" borderId="0" xfId="22" applyFont="1" applyFill="1" applyAlignment="1" applyProtection="1">
      <alignment vertical="center" wrapText="1"/>
      <protection locked="0"/>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22" applyNumberFormat="1" applyFont="1" applyBorder="1" applyAlignment="1" applyProtection="1">
      <alignment vertical="center" wrapText="1"/>
      <protection hidden="1"/>
    </xf>
    <xf numFmtId="0" fontId="1" fillId="0" borderId="0" xfId="20" applyFont="1" applyAlignment="1" applyProtection="1">
      <alignment horizontal="right" vertical="center"/>
      <protection hidden="1"/>
    </xf>
    <xf numFmtId="0" fontId="0" fillId="0" borderId="0" xfId="0" applyAlignment="1" applyProtection="1">
      <alignment horizontal="right" vertical="center"/>
      <protection hidden="1"/>
    </xf>
    <xf numFmtId="0" fontId="53" fillId="2" borderId="0" xfId="20" applyFill="1" applyAlignment="1" applyProtection="1">
      <alignment horizontal="right" vertical="center"/>
      <protection hidden="1"/>
    </xf>
    <xf numFmtId="182" fontId="0" fillId="2" borderId="1" xfId="20" applyNumberFormat="1" applyFont="1" applyFill="1" applyBorder="1" applyAlignment="1" applyProtection="1">
      <alignment horizontal="center" vertical="center"/>
      <protection hidden="1"/>
    </xf>
    <xf numFmtId="182" fontId="32" fillId="2" borderId="1" xfId="20" applyNumberFormat="1" applyFont="1" applyFill="1" applyBorder="1" applyAlignment="1" applyProtection="1">
      <alignment horizontal="center" vertical="center"/>
      <protection hidden="1"/>
    </xf>
    <xf numFmtId="49" fontId="32" fillId="2" borderId="1" xfId="20" applyNumberFormat="1" applyFont="1" applyFill="1" applyBorder="1" applyAlignment="1" applyProtection="1">
      <alignment horizontal="center" vertical="center" wrapText="1"/>
      <protection hidden="1"/>
    </xf>
    <xf numFmtId="49" fontId="0" fillId="2" borderId="1" xfId="20" applyNumberFormat="1" applyFont="1" applyFill="1" applyBorder="1" applyAlignment="1" applyProtection="1">
      <alignment horizontal="center" vertical="center"/>
      <protection hidden="1"/>
    </xf>
    <xf numFmtId="182" fontId="2" fillId="0" borderId="1" xfId="20" applyNumberFormat="1" applyFont="1" applyFill="1" applyBorder="1" applyAlignment="1" applyProtection="1">
      <alignment horizontal="left" vertical="center"/>
      <protection hidden="1"/>
    </xf>
    <xf numFmtId="4" fontId="2" fillId="0" borderId="1" xfId="20" applyNumberFormat="1" applyFont="1" applyFill="1" applyBorder="1" applyAlignment="1" applyProtection="1">
      <alignment horizontal="right" vertical="center"/>
      <protection hidden="1"/>
    </xf>
    <xf numFmtId="182" fontId="2" fillId="2" borderId="1" xfId="20" applyNumberFormat="1" applyFont="1" applyFill="1" applyBorder="1" applyAlignment="1" applyProtection="1">
      <alignment horizontal="left" vertical="center"/>
      <protection hidden="1"/>
    </xf>
    <xf numFmtId="0" fontId="2" fillId="2" borderId="1" xfId="20" applyNumberFormat="1" applyFont="1" applyFill="1" applyBorder="1" applyAlignment="1" applyProtection="1">
      <alignment horizontal="center" vertical="center"/>
      <protection hidden="1"/>
    </xf>
    <xf numFmtId="43" fontId="2" fillId="2"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horizontal="right" vertical="center"/>
      <protection hidden="1"/>
    </xf>
    <xf numFmtId="43" fontId="34" fillId="2" borderId="1" xfId="20" applyNumberFormat="1" applyFont="1" applyFill="1" applyBorder="1" applyAlignment="1" applyProtection="1">
      <alignment horizontal="center" vertical="center"/>
      <protection hidden="1"/>
    </xf>
    <xf numFmtId="43" fontId="34" fillId="0" borderId="1" xfId="20" applyNumberFormat="1" applyFont="1" applyFill="1" applyBorder="1" applyAlignment="1" applyProtection="1">
      <alignment vertical="center"/>
      <protection hidden="1"/>
    </xf>
    <xf numFmtId="182" fontId="2" fillId="0" borderId="1" xfId="20" applyNumberFormat="1" applyFont="1" applyFill="1" applyBorder="1" applyAlignment="1" applyProtection="1">
      <alignment horizontal="center" vertical="center"/>
      <protection hidden="1"/>
    </xf>
    <xf numFmtId="43" fontId="2" fillId="0" borderId="1" xfId="20" applyNumberFormat="1" applyFont="1" applyFill="1" applyBorder="1" applyAlignment="1" applyProtection="1">
      <alignment vertical="center"/>
      <protection hidden="1"/>
    </xf>
    <xf numFmtId="0" fontId="2" fillId="0" borderId="0" xfId="20"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20"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49" fontId="0" fillId="2"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82" fontId="0" fillId="2" borderId="0" xfId="0" applyNumberFormat="1" applyFont="1" applyFill="1" applyBorder="1" applyAlignment="1" applyProtection="1">
      <alignment vertical="center"/>
      <protection hidden="1"/>
    </xf>
    <xf numFmtId="182" fontId="0" fillId="2" borderId="0" xfId="0" applyNumberFormat="1" applyFont="1" applyFill="1" applyBorder="1" applyAlignment="1" applyProtection="1">
      <alignment vertical="center" shrinkToFit="1"/>
      <protection hidden="1"/>
    </xf>
    <xf numFmtId="182"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0" fillId="0" borderId="0" xfId="20"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20"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32" fillId="0" borderId="1" xfId="0" applyNumberFormat="1" applyFont="1" applyFill="1" applyBorder="1" applyAlignment="1" applyProtection="1">
      <alignment horizontal="right" vertical="center"/>
      <protection hidden="1"/>
    </xf>
    <xf numFmtId="182"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20"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20"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20" applyFont="1" applyAlignment="1" applyProtection="1">
      <alignment horizontal="right" vertical="center"/>
      <protection hidden="1"/>
    </xf>
    <xf numFmtId="178" fontId="53" fillId="0" borderId="0" xfId="20" applyNumberFormat="1" applyAlignment="1" applyProtection="1">
      <alignment horizontal="right" vertical="center"/>
      <protection hidden="1"/>
    </xf>
    <xf numFmtId="178" fontId="53" fillId="2" borderId="0" xfId="20" applyNumberFormat="1" applyFill="1" applyAlignment="1" applyProtection="1">
      <alignment horizontal="right" vertical="center"/>
      <protection hidden="1"/>
    </xf>
    <xf numFmtId="0" fontId="36" fillId="0" borderId="0" xfId="0" applyFont="1" applyProtection="1">
      <protection hidden="1"/>
    </xf>
    <xf numFmtId="0" fontId="3" fillId="2" borderId="0" xfId="20" applyFont="1" applyFill="1" applyAlignment="1" applyProtection="1">
      <alignment horizontal="right" vertical="center"/>
      <protection hidden="1"/>
    </xf>
    <xf numFmtId="178" fontId="0" fillId="2" borderId="1" xfId="20" applyNumberFormat="1" applyFont="1" applyFill="1" applyBorder="1" applyAlignment="1" applyProtection="1">
      <alignment horizontal="center" vertical="center"/>
      <protection hidden="1"/>
    </xf>
    <xf numFmtId="178" fontId="2" fillId="2" borderId="1" xfId="20" applyNumberFormat="1" applyFont="1" applyFill="1" applyBorder="1" applyAlignment="1" applyProtection="1">
      <alignment vertical="center"/>
      <protection hidden="1"/>
    </xf>
    <xf numFmtId="182" fontId="2" fillId="0" borderId="1" xfId="20" applyNumberFormat="1" applyFont="1" applyFill="1" applyBorder="1" applyAlignment="1" applyProtection="1">
      <alignment horizontal="right" vertical="center"/>
      <protection hidden="1"/>
    </xf>
    <xf numFmtId="182" fontId="2" fillId="0" borderId="1" xfId="20" applyNumberFormat="1" applyFont="1" applyFill="1" applyBorder="1" applyAlignment="1" applyProtection="1">
      <alignment vertical="center"/>
      <protection hidden="1"/>
    </xf>
    <xf numFmtId="43" fontId="34" fillId="0" borderId="1" xfId="20" applyNumberFormat="1" applyFont="1" applyFill="1" applyBorder="1" applyAlignment="1" applyProtection="1">
      <alignment horizontal="right" vertical="center"/>
      <protection hidden="1"/>
    </xf>
    <xf numFmtId="178" fontId="34" fillId="2" borderId="1" xfId="20" applyNumberFormat="1" applyFont="1" applyFill="1" applyBorder="1" applyAlignment="1" applyProtection="1">
      <alignment vertical="center"/>
      <protection hidden="1"/>
    </xf>
    <xf numFmtId="4" fontId="34" fillId="0" borderId="1" xfId="20" applyNumberFormat="1" applyFont="1" applyFill="1" applyBorder="1" applyAlignment="1" applyProtection="1">
      <alignment vertical="center"/>
      <protection hidden="1"/>
    </xf>
    <xf numFmtId="178" fontId="2" fillId="0" borderId="0" xfId="20" applyNumberFormat="1" applyFont="1" applyAlignment="1" applyProtection="1">
      <alignment horizontal="right" vertical="center"/>
      <protection hidden="1"/>
    </xf>
    <xf numFmtId="0" fontId="53" fillId="0" borderId="0" xfId="19" applyAlignment="1" applyProtection="1">
      <alignment horizontal="left" vertical="center"/>
      <protection hidden="1"/>
    </xf>
    <xf numFmtId="0" fontId="53" fillId="0" borderId="0" xfId="6" applyProtection="1">
      <protection hidden="1"/>
    </xf>
    <xf numFmtId="0" fontId="37" fillId="0" borderId="0" xfId="19" applyFont="1" applyBorder="1" applyAlignment="1" applyProtection="1">
      <alignment horizontal="left" vertical="center"/>
      <protection hidden="1"/>
    </xf>
    <xf numFmtId="0" fontId="53" fillId="0" borderId="0" xfId="19" applyBorder="1" applyAlignment="1" applyProtection="1">
      <alignment horizontal="left" vertical="center"/>
      <protection hidden="1"/>
    </xf>
    <xf numFmtId="0" fontId="39" fillId="0" borderId="0" xfId="19" applyFont="1" applyFill="1" applyBorder="1" applyAlignment="1" applyProtection="1">
      <alignment vertical="center"/>
      <protection hidden="1"/>
    </xf>
    <xf numFmtId="0" fontId="4" fillId="0" borderId="0" xfId="19" applyFont="1" applyFill="1" applyBorder="1" applyAlignment="1" applyProtection="1">
      <alignment horizontal="center" vertical="center"/>
      <protection hidden="1"/>
    </xf>
    <xf numFmtId="0" fontId="39" fillId="3" borderId="0" xfId="19" applyFont="1" applyFill="1" applyBorder="1" applyAlignment="1" applyProtection="1">
      <alignment vertical="center"/>
      <protection hidden="1"/>
    </xf>
    <xf numFmtId="0" fontId="39" fillId="0" borderId="0" xfId="19" applyFont="1" applyFill="1" applyBorder="1" applyAlignment="1" applyProtection="1">
      <alignment horizontal="center" vertical="center"/>
      <protection hidden="1"/>
    </xf>
    <xf numFmtId="0" fontId="40" fillId="0" borderId="0" xfId="19" applyFont="1" applyFill="1" applyBorder="1" applyAlignment="1" applyProtection="1">
      <alignment horizontal="center" vertical="center"/>
      <protection hidden="1"/>
    </xf>
    <xf numFmtId="0" fontId="42" fillId="0" borderId="0" xfId="19" applyFont="1" applyFill="1" applyBorder="1" applyAlignment="1" applyProtection="1">
      <alignment vertical="center"/>
      <protection hidden="1"/>
    </xf>
    <xf numFmtId="0" fontId="43" fillId="0" borderId="0" xfId="19" applyFont="1" applyFill="1" applyBorder="1" applyAlignment="1" applyProtection="1">
      <alignment vertical="center"/>
      <protection hidden="1"/>
    </xf>
    <xf numFmtId="0" fontId="0" fillId="0" borderId="0" xfId="6" applyFont="1" applyProtection="1">
      <protection hidden="1"/>
    </xf>
    <xf numFmtId="182" fontId="0" fillId="2" borderId="1" xfId="20" quotePrefix="1" applyNumberFormat="1" applyFont="1" applyFill="1" applyBorder="1" applyAlignment="1" applyProtection="1">
      <alignment horizontal="center" vertical="center"/>
      <protection hidden="1"/>
    </xf>
    <xf numFmtId="182" fontId="2" fillId="2" borderId="1" xfId="20" quotePrefix="1" applyNumberFormat="1" applyFont="1" applyFill="1" applyBorder="1" applyAlignment="1" applyProtection="1">
      <alignment horizontal="center" vertical="center"/>
      <protection hidden="1"/>
    </xf>
    <xf numFmtId="178" fontId="2" fillId="2" borderId="1" xfId="20" quotePrefix="1" applyNumberFormat="1" applyFont="1" applyFill="1" applyBorder="1" applyAlignment="1" applyProtection="1">
      <alignment horizontal="center" vertical="center"/>
      <protection hidden="1"/>
    </xf>
    <xf numFmtId="182" fontId="34" fillId="2" borderId="1" xfId="20" quotePrefix="1" applyNumberFormat="1" applyFont="1" applyFill="1" applyBorder="1" applyAlignment="1" applyProtection="1">
      <alignment horizontal="center" vertical="center"/>
      <protection hidden="1"/>
    </xf>
    <xf numFmtId="182" fontId="0" fillId="0" borderId="1" xfId="0" quotePrefix="1" applyNumberFormat="1" applyFont="1" applyFill="1" applyBorder="1" applyAlignment="1" applyProtection="1">
      <alignment horizontal="center" vertical="center"/>
      <protection hidden="1"/>
    </xf>
    <xf numFmtId="49" fontId="0" fillId="2" borderId="1" xfId="0" quotePrefix="1" applyNumberFormat="1" applyFont="1" applyFill="1" applyBorder="1" applyAlignment="1" applyProtection="1">
      <alignment horizontal="center" vertical="center"/>
      <protection hidden="1"/>
    </xf>
    <xf numFmtId="182" fontId="32" fillId="2" borderId="1" xfId="20" quotePrefix="1" applyNumberFormat="1" applyFont="1" applyFill="1" applyBorder="1" applyAlignment="1" applyProtection="1">
      <alignment horizontal="center" vertical="center"/>
      <protection hidden="1"/>
    </xf>
    <xf numFmtId="182" fontId="2" fillId="0" borderId="1" xfId="20" quotePrefix="1" applyNumberFormat="1" applyFont="1" applyFill="1" applyBorder="1" applyAlignment="1" applyProtection="1">
      <alignment horizontal="left" vertical="center"/>
      <protection hidden="1"/>
    </xf>
    <xf numFmtId="182" fontId="34" fillId="0" borderId="1" xfId="20" quotePrefix="1" applyNumberFormat="1" applyFont="1" applyFill="1" applyBorder="1" applyAlignment="1" applyProtection="1">
      <alignment horizontal="center" vertical="center"/>
      <protection hidden="1"/>
    </xf>
    <xf numFmtId="0" fontId="38" fillId="0" borderId="0" xfId="19" applyNumberFormat="1" applyFont="1" applyFill="1" applyBorder="1" applyAlignment="1" applyProtection="1">
      <alignment horizontal="center" vertical="center"/>
      <protection hidden="1"/>
    </xf>
    <xf numFmtId="0" fontId="40" fillId="0" borderId="0" xfId="19" applyFont="1" applyFill="1" applyBorder="1" applyAlignment="1" applyProtection="1">
      <alignment horizontal="left" vertical="center"/>
      <protection hidden="1"/>
    </xf>
    <xf numFmtId="0" fontId="41" fillId="0" borderId="0" xfId="19" applyFont="1" applyBorder="1" applyAlignment="1" applyProtection="1">
      <alignment horizontal="center" vertical="center"/>
      <protection hidden="1"/>
    </xf>
    <xf numFmtId="0" fontId="33" fillId="0" borderId="0" xfId="20" applyFont="1" applyFill="1" applyAlignment="1" applyProtection="1">
      <alignment horizontal="center" vertical="center"/>
      <protection hidden="1"/>
    </xf>
    <xf numFmtId="182" fontId="0" fillId="2" borderId="1" xfId="20" quotePrefix="1" applyNumberFormat="1" applyFont="1" applyFill="1" applyBorder="1" applyAlignment="1" applyProtection="1">
      <alignment horizontal="center" vertical="center"/>
      <protection hidden="1"/>
    </xf>
    <xf numFmtId="182" fontId="0" fillId="2" borderId="1" xfId="20"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82" fontId="0" fillId="0" borderId="1" xfId="0" quotePrefix="1" applyNumberFormat="1" applyFont="1" applyFill="1" applyBorder="1" applyAlignment="1" applyProtection="1">
      <alignment horizontal="center" vertical="center" wrapText="1"/>
      <protection hidden="1"/>
    </xf>
    <xf numFmtId="182" fontId="0" fillId="0" borderId="1" xfId="0" applyNumberFormat="1" applyFont="1" applyFill="1" applyBorder="1" applyAlignment="1" applyProtection="1">
      <alignment horizontal="center" vertical="center" wrapText="1"/>
      <protection hidden="1"/>
    </xf>
    <xf numFmtId="182" fontId="0" fillId="0" borderId="1" xfId="0" quotePrefix="1" applyNumberFormat="1" applyFont="1" applyFill="1" applyBorder="1" applyAlignment="1" applyProtection="1">
      <alignment horizontal="center" vertical="center"/>
      <protection hidden="1"/>
    </xf>
    <xf numFmtId="182" fontId="0" fillId="0" borderId="1" xfId="0" applyNumberFormat="1" applyFont="1" applyFill="1" applyBorder="1" applyAlignment="1" applyProtection="1">
      <alignment horizontal="center" vertical="center"/>
      <protection hidden="1"/>
    </xf>
    <xf numFmtId="182" fontId="0" fillId="0" borderId="0" xfId="0" applyNumberFormat="1" applyFont="1" applyFill="1" applyBorder="1" applyAlignment="1" applyProtection="1">
      <alignment horizontal="left" vertical="center" shrinkToFit="1"/>
      <protection hidden="1"/>
    </xf>
    <xf numFmtId="0" fontId="33" fillId="0" borderId="0" xfId="0" applyFont="1" applyFill="1" applyAlignment="1" applyProtection="1">
      <alignment horizontal="center" vertical="center"/>
      <protection hidden="1"/>
    </xf>
    <xf numFmtId="182" fontId="0" fillId="2" borderId="1" xfId="0" quotePrefix="1" applyNumberFormat="1" applyFill="1" applyBorder="1" applyAlignment="1" applyProtection="1">
      <alignment horizontal="center" vertical="center" wrapText="1"/>
      <protection hidden="1"/>
    </xf>
    <xf numFmtId="182" fontId="0" fillId="2" borderId="1" xfId="0" applyNumberFormat="1" applyFill="1" applyBorder="1" applyAlignment="1" applyProtection="1">
      <alignment horizontal="center" vertical="center" wrapText="1"/>
      <protection hidden="1"/>
    </xf>
    <xf numFmtId="49" fontId="0" fillId="2" borderId="1" xfId="0" quotePrefix="1" applyNumberFormat="1" applyFill="1" applyBorder="1" applyAlignment="1" applyProtection="1">
      <alignment horizontal="center" vertical="center"/>
      <protection hidden="1"/>
    </xf>
    <xf numFmtId="49" fontId="0" fillId="2" borderId="1" xfId="0" applyNumberFormat="1" applyFill="1" applyBorder="1" applyAlignment="1" applyProtection="1">
      <alignment horizontal="center" vertical="center"/>
      <protection hidden="1"/>
    </xf>
    <xf numFmtId="182" fontId="0" fillId="2" borderId="1" xfId="0" quotePrefix="1" applyNumberFormat="1" applyFill="1" applyBorder="1" applyAlignment="1" applyProtection="1">
      <alignment horizontal="center" vertical="center"/>
      <protection hidden="1"/>
    </xf>
    <xf numFmtId="182" fontId="0" fillId="2" borderId="1" xfId="0" applyNumberFormat="1" applyFill="1" applyBorder="1" applyAlignment="1" applyProtection="1">
      <alignment horizontal="center" vertical="center"/>
      <protection hidden="1"/>
    </xf>
    <xf numFmtId="182" fontId="0" fillId="2" borderId="1" xfId="0" quotePrefix="1" applyNumberFormat="1" applyFont="1" applyFill="1" applyBorder="1" applyAlignment="1" applyProtection="1">
      <alignment horizontal="center" vertical="center" wrapText="1"/>
      <protection hidden="1"/>
    </xf>
    <xf numFmtId="182" fontId="0" fillId="2" borderId="1" xfId="0" applyNumberFormat="1" applyFont="1" applyFill="1" applyBorder="1" applyAlignment="1" applyProtection="1">
      <alignment horizontal="center" vertical="center" wrapText="1"/>
      <protection hidden="1"/>
    </xf>
    <xf numFmtId="0" fontId="4" fillId="2"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22" fillId="2" borderId="0" xfId="22" applyFont="1" applyFill="1" applyAlignment="1" applyProtection="1">
      <alignment horizontal="center" vertical="center" wrapText="1"/>
      <protection hidden="1"/>
    </xf>
    <xf numFmtId="0" fontId="19" fillId="0" borderId="1" xfId="22" applyFont="1" applyBorder="1" applyAlignment="1" applyProtection="1">
      <alignment horizontal="center" vertical="center" wrapText="1"/>
      <protection hidden="1"/>
    </xf>
    <xf numFmtId="0" fontId="20" fillId="0" borderId="1" xfId="22" applyFont="1" applyBorder="1" applyAlignment="1" applyProtection="1">
      <alignment horizontal="center" vertical="center" wrapText="1"/>
      <protection hidden="1"/>
    </xf>
    <xf numFmtId="0" fontId="19" fillId="0" borderId="4" xfId="22" applyFont="1" applyBorder="1" applyAlignment="1" applyProtection="1">
      <alignment horizontal="center" vertical="center" wrapText="1"/>
      <protection hidden="1"/>
    </xf>
    <xf numFmtId="0" fontId="19" fillId="0" borderId="7" xfId="22" applyFont="1" applyBorder="1" applyAlignment="1" applyProtection="1">
      <alignment horizontal="center" vertical="center" wrapText="1"/>
      <protection hidden="1"/>
    </xf>
    <xf numFmtId="0" fontId="19" fillId="0" borderId="10" xfId="22" applyFont="1" applyBorder="1" applyAlignment="1" applyProtection="1">
      <alignment horizontal="center" vertical="center" wrapText="1"/>
      <protection hidden="1"/>
    </xf>
    <xf numFmtId="0" fontId="19" fillId="0" borderId="1" xfId="22" applyFont="1" applyFill="1" applyBorder="1" applyAlignment="1" applyProtection="1">
      <alignment horizontal="center" vertical="center" wrapText="1"/>
      <protection hidden="1"/>
    </xf>
    <xf numFmtId="0" fontId="19" fillId="0" borderId="2" xfId="22" applyFont="1" applyBorder="1" applyAlignment="1" applyProtection="1">
      <alignment horizontal="center" vertical="center" wrapText="1"/>
      <protection hidden="1"/>
    </xf>
    <xf numFmtId="0" fontId="19" fillId="0" borderId="3" xfId="22" applyFont="1" applyBorder="1" applyAlignment="1" applyProtection="1">
      <alignment horizontal="center" vertical="center" wrapText="1"/>
      <protection hidden="1"/>
    </xf>
    <xf numFmtId="0" fontId="19" fillId="0" borderId="5" xfId="22" applyFont="1" applyBorder="1" applyAlignment="1" applyProtection="1">
      <alignment horizontal="center" vertical="center" wrapText="1"/>
      <protection hidden="1"/>
    </xf>
    <xf numFmtId="0" fontId="19" fillId="0" borderId="6" xfId="22" applyFont="1" applyBorder="1" applyAlignment="1" applyProtection="1">
      <alignment horizontal="center" vertical="center" wrapText="1"/>
      <protection hidden="1"/>
    </xf>
    <xf numFmtId="0" fontId="19" fillId="0" borderId="8" xfId="22" applyFont="1" applyBorder="1" applyAlignment="1" applyProtection="1">
      <alignment horizontal="center" vertical="center" wrapText="1"/>
      <protection hidden="1"/>
    </xf>
    <xf numFmtId="0" fontId="19" fillId="0" borderId="9" xfId="22" applyFont="1" applyBorder="1" applyAlignment="1" applyProtection="1">
      <alignment horizontal="center" vertical="center" wrapText="1"/>
      <protection hidden="1"/>
    </xf>
    <xf numFmtId="0" fontId="9" fillId="0" borderId="0" xfId="21"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7"/>
    <cellStyle name="差_2012年度部门决算审核模板-杨皓修订0913" xfId="1"/>
    <cellStyle name="差_5.中央部门决算（草案)-1" xfId="8"/>
    <cellStyle name="差_表格：2015年度部门决算批复表-省档案局" xfId="9"/>
    <cellStyle name="差_出版署2010年度中央部门决算草案" xfId="2"/>
    <cellStyle name="差_全国友协2010年度中央部门决算（草案）" xfId="11"/>
    <cellStyle name="差_司法部2010年度中央部门决算（草案）报" xfId="12"/>
    <cellStyle name="常规" xfId="0" builtinId="0"/>
    <cellStyle name="常规 2" xfId="13"/>
    <cellStyle name="常规 3" xfId="14"/>
    <cellStyle name="常规 4" xfId="10"/>
    <cellStyle name="常规 5" xfId="15"/>
    <cellStyle name="常规 5 2" xfId="4"/>
    <cellStyle name="常规 5_表格：2015年度部门决算批复表-省档案局" xfId="16"/>
    <cellStyle name="常规 6" xfId="3"/>
    <cellStyle name="常规 7" xfId="17"/>
    <cellStyle name="常规 8" xfId="5"/>
    <cellStyle name="常规 9" xfId="18"/>
    <cellStyle name="常规_2003年度行政事业单位决算报表" xfId="19"/>
    <cellStyle name="常规_2007年行政单位基层表样表" xfId="20"/>
    <cellStyle name="常规_2012年预算公开分析表（26个部门财政拨款三公经费）" xfId="21"/>
    <cellStyle name="常规_单位版－2008年度部门决算分析表" xfId="6"/>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right style="thin">
          <color auto="1"/>
        </right>
        <top style="thin">
          <color auto="1"/>
        </top>
        <bottom style="thin">
          <color auto="1"/>
        </bottom>
      </border>
    </dxf>
    <dxf>
      <border>
        <left style="thin">
          <color auto="1"/>
        </lef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
      <border>
        <left/>
        <right style="thin">
          <color auto="1"/>
        </right>
        <top style="thin">
          <color auto="1"/>
        </top>
        <bottom style="thin">
          <color auto="1"/>
        </bottom>
      </border>
    </dxf>
    <dxf>
      <border>
        <left style="thin">
          <color auto="1"/>
        </left>
        <right/>
        <top style="thin">
          <color auto="1"/>
        </top>
        <bottom style="thin">
          <color auto="1"/>
        </bottom>
      </border>
    </dxf>
    <dxf>
      <border>
        <left style="thin">
          <color auto="1"/>
        </left>
        <right style="thin">
          <color auto="1"/>
        </right>
        <top style="thin">
          <color auto="1"/>
        </top>
        <bottom style="thin">
          <color auto="1"/>
        </bottom>
      </border>
    </dxf>
  </dxfs>
  <tableStyles count="0" defaultTableStyle="TableStyleMedium2" defaultPivotStyle="PivotStyleLight16"/>
  <colors>
    <mruColors>
      <color rgb="FF969696"/>
      <color rgb="FF333333"/>
      <color rgb="FFFFFFFF"/>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60960</xdr:colOff>
          <xdr:row>6</xdr:row>
          <xdr:rowOff>45720</xdr:rowOff>
        </xdr:from>
        <xdr:to>
          <xdr:col>6</xdr:col>
          <xdr:colOff>876300</xdr:colOff>
          <xdr:row>6</xdr:row>
          <xdr:rowOff>541020</xdr:rowOff>
        </xdr:to>
        <xdr:sp macro="" textlink="">
          <xdr:nvSpPr>
            <xdr:cNvPr id="1025" name="Button 1" hidden="1">
              <a:extLst>
                <a:ext uri="{63B3BB69-23CF-44E3-9099-C40C66FF867C}">
                  <a14:compatExt spid="_x0000_s1025"/>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zh-CN" altLang="en-US" sz="1200" b="0" i="0" u="none" strike="noStrike" baseline="0">
                  <a:solidFill>
                    <a:srgbClr val="0000FF"/>
                  </a:solidFill>
                  <a:latin typeface="宋体"/>
                  <a:ea typeface="宋体"/>
                </a:rPr>
                <a:t>自动打印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编制单位：沅江市委办公室</v>
          </cell>
        </row>
        <row r="4">
          <cell r="F4" t="str">
            <v>支出</v>
          </cell>
        </row>
        <row r="5">
          <cell r="F5" t="str">
            <v>项目(按功能分类)</v>
          </cell>
        </row>
        <row r="6">
          <cell r="F6" t="str">
            <v>栏次</v>
          </cell>
        </row>
        <row r="7">
          <cell r="E7">
            <v>778.76</v>
          </cell>
          <cell r="F7" t="str">
            <v>一、一般公共服务支出</v>
          </cell>
          <cell r="G7" t="str">
            <v>31</v>
          </cell>
          <cell r="H7">
            <v>633.34</v>
          </cell>
          <cell r="I7">
            <v>905.21</v>
          </cell>
          <cell r="J7">
            <v>905.21</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0</v>
          </cell>
          <cell r="I25">
            <v>31.24</v>
          </cell>
          <cell r="J25">
            <v>31.24</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结余分配</v>
          </cell>
          <cell r="O33">
            <v>0</v>
          </cell>
        </row>
        <row r="34">
          <cell r="E34">
            <v>189.85</v>
          </cell>
          <cell r="F34" t="str">
            <v>年末结转和结余</v>
          </cell>
          <cell r="O34">
            <v>32.159999999999997</v>
          </cell>
        </row>
        <row r="35">
          <cell r="F35" t="str">
            <v/>
          </cell>
        </row>
        <row r="36">
          <cell r="E36">
            <v>968.6</v>
          </cell>
          <cell r="F36" t="str">
            <v>总计</v>
          </cell>
          <cell r="O36">
            <v>968.6</v>
          </cell>
        </row>
        <row r="37">
          <cell r="F37" t="str">
            <v/>
          </cell>
        </row>
      </sheetData>
      <sheetData sheetId="1">
        <row r="4">
          <cell r="F4" t="str">
            <v>支     出</v>
          </cell>
        </row>
        <row r="5">
          <cell r="F5" t="str">
            <v>项目（按功能分类）</v>
          </cell>
        </row>
        <row r="6">
          <cell r="F6" t="str">
            <v/>
          </cell>
        </row>
        <row r="7">
          <cell r="F7" t="str">
            <v>栏    次</v>
          </cell>
        </row>
        <row r="8">
          <cell r="E8">
            <v>778.76</v>
          </cell>
          <cell r="F8" t="str">
            <v>一、一般公共服务支出</v>
          </cell>
          <cell r="G8" t="str">
            <v>31</v>
          </cell>
          <cell r="H8">
            <v>633.34</v>
          </cell>
          <cell r="I8">
            <v>633.34</v>
          </cell>
          <cell r="J8">
            <v>0</v>
          </cell>
          <cell r="K8">
            <v>905.21</v>
          </cell>
          <cell r="L8">
            <v>905.21</v>
          </cell>
          <cell r="M8">
            <v>0</v>
          </cell>
          <cell r="N8">
            <v>905.21</v>
          </cell>
          <cell r="O8">
            <v>905.21</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0</v>
          </cell>
          <cell r="I26">
            <v>0</v>
          </cell>
          <cell r="J26">
            <v>0</v>
          </cell>
          <cell r="K26">
            <v>31.24</v>
          </cell>
          <cell r="L26">
            <v>31.24</v>
          </cell>
          <cell r="M26">
            <v>0</v>
          </cell>
          <cell r="N26">
            <v>31.24</v>
          </cell>
          <cell r="O26">
            <v>31.24</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778.76</v>
          </cell>
          <cell r="F33" t="str">
            <v>本年支出合计</v>
          </cell>
          <cell r="N33">
            <v>936.45</v>
          </cell>
          <cell r="O33">
            <v>936.45</v>
          </cell>
          <cell r="P33">
            <v>0</v>
          </cell>
        </row>
        <row r="34">
          <cell r="E34">
            <v>187.98</v>
          </cell>
          <cell r="F34" t="str">
            <v>年末财政拨款结转和结余</v>
          </cell>
          <cell r="N34">
            <v>30.29</v>
          </cell>
          <cell r="O34">
            <v>30.29</v>
          </cell>
          <cell r="P34">
            <v>0</v>
          </cell>
        </row>
        <row r="35">
          <cell r="E35">
            <v>187.98</v>
          </cell>
          <cell r="F35" t="str">
            <v/>
          </cell>
        </row>
        <row r="36">
          <cell r="E36">
            <v>0</v>
          </cell>
          <cell r="F36" t="str">
            <v/>
          </cell>
        </row>
        <row r="37">
          <cell r="E37">
            <v>966.73</v>
          </cell>
          <cell r="F37" t="str">
            <v>总计</v>
          </cell>
          <cell r="Y37">
            <v>966.73</v>
          </cell>
          <cell r="Z37">
            <v>966.73</v>
          </cell>
          <cell r="AA37">
            <v>0</v>
          </cell>
        </row>
        <row r="38">
          <cell r="F38" t="str">
            <v/>
          </cell>
        </row>
      </sheetData>
      <sheetData sheetId="2"/>
      <sheetData sheetId="3">
        <row r="9">
          <cell r="E9">
            <v>778.76</v>
          </cell>
          <cell r="F9">
            <v>778.76</v>
          </cell>
          <cell r="G9">
            <v>0</v>
          </cell>
          <cell r="H9">
            <v>0</v>
          </cell>
          <cell r="J9">
            <v>0</v>
          </cell>
          <cell r="K9">
            <v>0</v>
          </cell>
          <cell r="L9">
            <v>0</v>
          </cell>
        </row>
        <row r="10">
          <cell r="A10" t="str">
            <v>201</v>
          </cell>
          <cell r="B10" t="str">
            <v/>
          </cell>
          <cell r="C10" t="str">
            <v/>
          </cell>
          <cell r="D10" t="str">
            <v>一般公共服务支出</v>
          </cell>
          <cell r="E10">
            <v>747.52</v>
          </cell>
          <cell r="F10">
            <v>747.52</v>
          </cell>
          <cell r="G10">
            <v>0</v>
          </cell>
          <cell r="H10">
            <v>0</v>
          </cell>
          <cell r="I10">
            <v>0</v>
          </cell>
          <cell r="J10">
            <v>0</v>
          </cell>
          <cell r="K10">
            <v>0</v>
          </cell>
          <cell r="L10">
            <v>0</v>
          </cell>
        </row>
        <row r="11">
          <cell r="A11" t="str">
            <v>20103</v>
          </cell>
          <cell r="B11" t="str">
            <v/>
          </cell>
          <cell r="C11" t="str">
            <v/>
          </cell>
          <cell r="D11" t="str">
            <v>政府办公厅（室）及相关机构事务</v>
          </cell>
          <cell r="E11">
            <v>32.950000000000003</v>
          </cell>
          <cell r="F11">
            <v>32.950000000000003</v>
          </cell>
          <cell r="G11">
            <v>0</v>
          </cell>
          <cell r="H11">
            <v>0</v>
          </cell>
          <cell r="I11">
            <v>0</v>
          </cell>
          <cell r="J11">
            <v>0</v>
          </cell>
          <cell r="K11">
            <v>0</v>
          </cell>
          <cell r="L11">
            <v>0</v>
          </cell>
        </row>
        <row r="12">
          <cell r="A12" t="str">
            <v>2010399</v>
          </cell>
          <cell r="B12" t="str">
            <v/>
          </cell>
          <cell r="C12" t="str">
            <v/>
          </cell>
          <cell r="D12" t="str">
            <v>其他政府办公厅（室）及相关机构事务支出</v>
          </cell>
          <cell r="E12">
            <v>32.950000000000003</v>
          </cell>
          <cell r="F12">
            <v>32.950000000000003</v>
          </cell>
          <cell r="G12">
            <v>0</v>
          </cell>
          <cell r="H12">
            <v>0</v>
          </cell>
          <cell r="I12">
            <v>0</v>
          </cell>
          <cell r="J12">
            <v>0</v>
          </cell>
          <cell r="K12">
            <v>0</v>
          </cell>
          <cell r="L12">
            <v>0</v>
          </cell>
        </row>
        <row r="13">
          <cell r="A13" t="str">
            <v>20131</v>
          </cell>
          <cell r="B13" t="str">
            <v/>
          </cell>
          <cell r="C13" t="str">
            <v/>
          </cell>
          <cell r="D13" t="str">
            <v>党委办公厅（室）及相关机构事务</v>
          </cell>
          <cell r="E13">
            <v>713.37</v>
          </cell>
          <cell r="F13">
            <v>713.37</v>
          </cell>
          <cell r="G13">
            <v>0</v>
          </cell>
          <cell r="H13">
            <v>0</v>
          </cell>
          <cell r="I13">
            <v>0</v>
          </cell>
          <cell r="J13">
            <v>0</v>
          </cell>
          <cell r="K13">
            <v>0</v>
          </cell>
          <cell r="L13">
            <v>0</v>
          </cell>
        </row>
        <row r="14">
          <cell r="A14" t="str">
            <v>2013101</v>
          </cell>
          <cell r="B14" t="str">
            <v/>
          </cell>
          <cell r="C14" t="str">
            <v/>
          </cell>
          <cell r="D14" t="str">
            <v>行政运行</v>
          </cell>
          <cell r="E14">
            <v>581.41999999999996</v>
          </cell>
          <cell r="F14">
            <v>581.41999999999996</v>
          </cell>
          <cell r="G14">
            <v>0</v>
          </cell>
          <cell r="H14">
            <v>0</v>
          </cell>
          <cell r="I14">
            <v>0</v>
          </cell>
          <cell r="J14">
            <v>0</v>
          </cell>
          <cell r="K14">
            <v>0</v>
          </cell>
          <cell r="L14">
            <v>0</v>
          </cell>
        </row>
        <row r="15">
          <cell r="A15" t="str">
            <v>2013102</v>
          </cell>
          <cell r="B15" t="str">
            <v/>
          </cell>
          <cell r="C15" t="str">
            <v/>
          </cell>
          <cell r="D15" t="str">
            <v>一般行政管理事务</v>
          </cell>
          <cell r="E15">
            <v>131.94999999999999</v>
          </cell>
          <cell r="F15">
            <v>131.94999999999999</v>
          </cell>
          <cell r="G15">
            <v>0</v>
          </cell>
          <cell r="H15">
            <v>0</v>
          </cell>
          <cell r="I15">
            <v>0</v>
          </cell>
          <cell r="J15">
            <v>0</v>
          </cell>
          <cell r="K15">
            <v>0</v>
          </cell>
          <cell r="L15">
            <v>0</v>
          </cell>
        </row>
        <row r="16">
          <cell r="A16" t="str">
            <v>20132</v>
          </cell>
          <cell r="B16" t="str">
            <v/>
          </cell>
          <cell r="C16" t="str">
            <v/>
          </cell>
          <cell r="D16" t="str">
            <v>组织事务</v>
          </cell>
          <cell r="E16">
            <v>1.2</v>
          </cell>
          <cell r="F16">
            <v>1.2</v>
          </cell>
          <cell r="G16">
            <v>0</v>
          </cell>
          <cell r="H16">
            <v>0</v>
          </cell>
          <cell r="I16">
            <v>0</v>
          </cell>
          <cell r="J16">
            <v>0</v>
          </cell>
          <cell r="K16">
            <v>0</v>
          </cell>
          <cell r="L16">
            <v>0</v>
          </cell>
        </row>
        <row r="17">
          <cell r="A17" t="str">
            <v>2013299</v>
          </cell>
          <cell r="B17" t="str">
            <v/>
          </cell>
          <cell r="C17" t="str">
            <v/>
          </cell>
          <cell r="D17" t="str">
            <v>其他组织事务支出</v>
          </cell>
          <cell r="E17">
            <v>1.2</v>
          </cell>
          <cell r="F17">
            <v>1.2</v>
          </cell>
          <cell r="G17">
            <v>0</v>
          </cell>
          <cell r="H17">
            <v>0</v>
          </cell>
          <cell r="I17">
            <v>0</v>
          </cell>
          <cell r="J17">
            <v>0</v>
          </cell>
          <cell r="K17">
            <v>0</v>
          </cell>
          <cell r="L17">
            <v>0</v>
          </cell>
        </row>
        <row r="18">
          <cell r="A18" t="str">
            <v>221</v>
          </cell>
          <cell r="B18" t="str">
            <v/>
          </cell>
          <cell r="C18" t="str">
            <v/>
          </cell>
          <cell r="D18" t="str">
            <v>住房保障支出</v>
          </cell>
          <cell r="E18">
            <v>31.24</v>
          </cell>
          <cell r="F18">
            <v>31.24</v>
          </cell>
          <cell r="G18">
            <v>0</v>
          </cell>
          <cell r="H18">
            <v>0</v>
          </cell>
          <cell r="I18">
            <v>0</v>
          </cell>
          <cell r="J18">
            <v>0</v>
          </cell>
          <cell r="K18">
            <v>0</v>
          </cell>
          <cell r="L18">
            <v>0</v>
          </cell>
        </row>
        <row r="19">
          <cell r="A19" t="str">
            <v>22102</v>
          </cell>
          <cell r="B19" t="str">
            <v/>
          </cell>
          <cell r="C19" t="str">
            <v/>
          </cell>
          <cell r="D19" t="str">
            <v>住房改革支出</v>
          </cell>
          <cell r="E19">
            <v>31.24</v>
          </cell>
          <cell r="F19">
            <v>31.24</v>
          </cell>
          <cell r="G19">
            <v>0</v>
          </cell>
          <cell r="H19">
            <v>0</v>
          </cell>
          <cell r="I19">
            <v>0</v>
          </cell>
          <cell r="J19">
            <v>0</v>
          </cell>
          <cell r="K19">
            <v>0</v>
          </cell>
          <cell r="L19">
            <v>0</v>
          </cell>
        </row>
        <row r="20">
          <cell r="A20" t="str">
            <v>2210201</v>
          </cell>
          <cell r="B20" t="str">
            <v/>
          </cell>
          <cell r="C20" t="str">
            <v/>
          </cell>
          <cell r="D20" t="str">
            <v>住房公积金</v>
          </cell>
          <cell r="E20">
            <v>31.24</v>
          </cell>
          <cell r="F20">
            <v>31.24</v>
          </cell>
          <cell r="G20">
            <v>0</v>
          </cell>
          <cell r="H20">
            <v>0</v>
          </cell>
          <cell r="I20">
            <v>0</v>
          </cell>
          <cell r="J20">
            <v>0</v>
          </cell>
          <cell r="K20">
            <v>0</v>
          </cell>
          <cell r="L20">
            <v>0</v>
          </cell>
        </row>
        <row r="21">
          <cell r="A21" t="str">
            <v/>
          </cell>
          <cell r="B21" t="str">
            <v/>
          </cell>
          <cell r="C21" t="str">
            <v/>
          </cell>
          <cell r="D21" t="str">
            <v/>
          </cell>
          <cell r="E21" t="str">
            <v/>
          </cell>
          <cell r="F21" t="str">
            <v/>
          </cell>
          <cell r="G21" t="str">
            <v/>
          </cell>
          <cell r="H21" t="str">
            <v/>
          </cell>
          <cell r="I21" t="str">
            <v/>
          </cell>
          <cell r="J21" t="str">
            <v/>
          </cell>
          <cell r="K21" t="str">
            <v/>
          </cell>
          <cell r="L21" t="str">
            <v/>
          </cell>
        </row>
        <row r="23">
          <cell r="G23" t="str">
            <v>—4.%d —</v>
          </cell>
        </row>
      </sheetData>
      <sheetData sheetId="4">
        <row r="9">
          <cell r="E9">
            <v>936.45</v>
          </cell>
          <cell r="F9">
            <v>594.16</v>
          </cell>
          <cell r="G9">
            <v>342.29</v>
          </cell>
          <cell r="H9">
            <v>0</v>
          </cell>
          <cell r="I9">
            <v>0</v>
          </cell>
          <cell r="J9">
            <v>0</v>
          </cell>
        </row>
        <row r="10">
          <cell r="A10" t="str">
            <v>201</v>
          </cell>
          <cell r="B10" t="str">
            <v/>
          </cell>
          <cell r="C10" t="str">
            <v/>
          </cell>
          <cell r="D10" t="str">
            <v>一般公共服务支出</v>
          </cell>
          <cell r="E10">
            <v>905.21</v>
          </cell>
          <cell r="F10">
            <v>562.91999999999996</v>
          </cell>
          <cell r="G10">
            <v>342.29</v>
          </cell>
          <cell r="H10">
            <v>0</v>
          </cell>
          <cell r="I10">
            <v>0</v>
          </cell>
          <cell r="J10">
            <v>0</v>
          </cell>
        </row>
        <row r="11">
          <cell r="A11" t="str">
            <v>20103</v>
          </cell>
          <cell r="B11" t="str">
            <v/>
          </cell>
          <cell r="C11" t="str">
            <v/>
          </cell>
          <cell r="D11" t="str">
            <v>政府办公厅（室）及相关机构事务</v>
          </cell>
          <cell r="E11">
            <v>32.950000000000003</v>
          </cell>
          <cell r="F11">
            <v>0</v>
          </cell>
          <cell r="G11">
            <v>32.950000000000003</v>
          </cell>
          <cell r="H11">
            <v>0</v>
          </cell>
          <cell r="I11">
            <v>0</v>
          </cell>
          <cell r="J11">
            <v>0</v>
          </cell>
        </row>
        <row r="12">
          <cell r="A12" t="str">
            <v>2010399</v>
          </cell>
          <cell r="B12" t="str">
            <v/>
          </cell>
          <cell r="C12" t="str">
            <v/>
          </cell>
          <cell r="D12" t="str">
            <v>其他政府办公厅（室）及相关机构事务支出</v>
          </cell>
          <cell r="E12">
            <v>32.950000000000003</v>
          </cell>
          <cell r="F12">
            <v>0</v>
          </cell>
          <cell r="G12">
            <v>32.950000000000003</v>
          </cell>
          <cell r="H12">
            <v>0</v>
          </cell>
          <cell r="I12">
            <v>0</v>
          </cell>
          <cell r="J12">
            <v>0</v>
          </cell>
        </row>
        <row r="13">
          <cell r="A13" t="str">
            <v>20131</v>
          </cell>
          <cell r="B13" t="str">
            <v/>
          </cell>
          <cell r="C13" t="str">
            <v/>
          </cell>
          <cell r="D13" t="str">
            <v>党委办公厅（室）及相关机构事务</v>
          </cell>
          <cell r="E13">
            <v>871.06</v>
          </cell>
          <cell r="F13">
            <v>561.72</v>
          </cell>
          <cell r="G13">
            <v>309.33999999999997</v>
          </cell>
          <cell r="H13">
            <v>0</v>
          </cell>
          <cell r="I13">
            <v>0</v>
          </cell>
          <cell r="J13">
            <v>0</v>
          </cell>
        </row>
        <row r="14">
          <cell r="A14" t="str">
            <v>2013101</v>
          </cell>
          <cell r="B14" t="str">
            <v/>
          </cell>
          <cell r="C14" t="str">
            <v/>
          </cell>
          <cell r="D14" t="str">
            <v>行政运行</v>
          </cell>
          <cell r="E14">
            <v>561.72</v>
          </cell>
          <cell r="F14">
            <v>561.72</v>
          </cell>
          <cell r="G14">
            <v>0</v>
          </cell>
          <cell r="H14">
            <v>0</v>
          </cell>
          <cell r="I14">
            <v>0</v>
          </cell>
          <cell r="J14">
            <v>0</v>
          </cell>
        </row>
        <row r="15">
          <cell r="A15" t="str">
            <v>2013102</v>
          </cell>
          <cell r="B15" t="str">
            <v/>
          </cell>
          <cell r="C15" t="str">
            <v/>
          </cell>
          <cell r="D15" t="str">
            <v>一般行政管理事务</v>
          </cell>
          <cell r="E15">
            <v>309.33999999999997</v>
          </cell>
          <cell r="F15">
            <v>0</v>
          </cell>
          <cell r="G15">
            <v>309.33999999999997</v>
          </cell>
          <cell r="H15">
            <v>0</v>
          </cell>
          <cell r="I15">
            <v>0</v>
          </cell>
          <cell r="J15">
            <v>0</v>
          </cell>
        </row>
        <row r="16">
          <cell r="A16" t="str">
            <v>20132</v>
          </cell>
          <cell r="B16" t="str">
            <v/>
          </cell>
          <cell r="C16" t="str">
            <v/>
          </cell>
          <cell r="D16" t="str">
            <v>组织事务</v>
          </cell>
          <cell r="E16">
            <v>1.2</v>
          </cell>
          <cell r="F16">
            <v>1.2</v>
          </cell>
          <cell r="G16">
            <v>0</v>
          </cell>
          <cell r="H16">
            <v>0</v>
          </cell>
          <cell r="I16">
            <v>0</v>
          </cell>
          <cell r="J16">
            <v>0</v>
          </cell>
        </row>
        <row r="17">
          <cell r="A17" t="str">
            <v>2013299</v>
          </cell>
          <cell r="B17" t="str">
            <v/>
          </cell>
          <cell r="C17" t="str">
            <v/>
          </cell>
          <cell r="D17" t="str">
            <v>其他组织事务支出</v>
          </cell>
          <cell r="E17">
            <v>1.2</v>
          </cell>
          <cell r="F17">
            <v>1.2</v>
          </cell>
          <cell r="G17">
            <v>0</v>
          </cell>
          <cell r="H17">
            <v>0</v>
          </cell>
          <cell r="I17">
            <v>0</v>
          </cell>
          <cell r="J17">
            <v>0</v>
          </cell>
        </row>
        <row r="18">
          <cell r="A18" t="str">
            <v>221</v>
          </cell>
          <cell r="B18" t="str">
            <v/>
          </cell>
          <cell r="C18" t="str">
            <v/>
          </cell>
          <cell r="D18" t="str">
            <v>住房保障支出</v>
          </cell>
          <cell r="E18">
            <v>31.24</v>
          </cell>
          <cell r="F18">
            <v>31.24</v>
          </cell>
          <cell r="G18">
            <v>0</v>
          </cell>
          <cell r="H18">
            <v>0</v>
          </cell>
          <cell r="I18">
            <v>0</v>
          </cell>
          <cell r="J18">
            <v>0</v>
          </cell>
        </row>
        <row r="19">
          <cell r="A19" t="str">
            <v>22102</v>
          </cell>
          <cell r="B19" t="str">
            <v/>
          </cell>
          <cell r="C19" t="str">
            <v/>
          </cell>
          <cell r="D19" t="str">
            <v>住房改革支出</v>
          </cell>
          <cell r="E19">
            <v>31.24</v>
          </cell>
          <cell r="F19">
            <v>31.24</v>
          </cell>
          <cell r="G19">
            <v>0</v>
          </cell>
          <cell r="H19">
            <v>0</v>
          </cell>
          <cell r="I19">
            <v>0</v>
          </cell>
          <cell r="J19">
            <v>0</v>
          </cell>
        </row>
        <row r="20">
          <cell r="A20" t="str">
            <v>2210201</v>
          </cell>
          <cell r="B20" t="str">
            <v/>
          </cell>
          <cell r="C20" t="str">
            <v/>
          </cell>
          <cell r="D20" t="str">
            <v>住房公积金</v>
          </cell>
          <cell r="E20">
            <v>31.24</v>
          </cell>
          <cell r="F20">
            <v>31.24</v>
          </cell>
          <cell r="G20">
            <v>0</v>
          </cell>
          <cell r="H20">
            <v>0</v>
          </cell>
          <cell r="I20">
            <v>0</v>
          </cell>
          <cell r="J20">
            <v>0</v>
          </cell>
        </row>
        <row r="21">
          <cell r="A21" t="str">
            <v/>
          </cell>
          <cell r="B21" t="str">
            <v/>
          </cell>
          <cell r="C21" t="str">
            <v/>
          </cell>
          <cell r="D21" t="str">
            <v/>
          </cell>
          <cell r="E21" t="str">
            <v/>
          </cell>
          <cell r="F21" t="str">
            <v/>
          </cell>
          <cell r="G21" t="str">
            <v/>
          </cell>
          <cell r="H21" t="str">
            <v/>
          </cell>
          <cell r="I21" t="str">
            <v/>
          </cell>
          <cell r="J21" t="str">
            <v/>
          </cell>
        </row>
        <row r="23">
          <cell r="F23" t="str">
            <v>— 4.%d —</v>
          </cell>
        </row>
      </sheetData>
      <sheetData sheetId="5"/>
      <sheetData sheetId="6"/>
      <sheetData sheetId="7"/>
      <sheetData sheetId="8"/>
      <sheetData sheetId="9"/>
      <sheetData sheetId="10">
        <row r="9">
          <cell r="K9">
            <v>936.45</v>
          </cell>
          <cell r="L9">
            <v>594.16</v>
          </cell>
          <cell r="O9">
            <v>342.29</v>
          </cell>
        </row>
        <row r="10">
          <cell r="A10" t="str">
            <v>201</v>
          </cell>
          <cell r="B10" t="str">
            <v/>
          </cell>
          <cell r="C10" t="str">
            <v/>
          </cell>
          <cell r="D10" t="str">
            <v>一般公共服务支出</v>
          </cell>
          <cell r="E10">
            <v>187.98</v>
          </cell>
          <cell r="F10">
            <v>0.67</v>
          </cell>
          <cell r="G10">
            <v>187.31</v>
          </cell>
          <cell r="H10">
            <v>747.52</v>
          </cell>
          <cell r="I10">
            <v>582.62</v>
          </cell>
          <cell r="J10">
            <v>164.9</v>
          </cell>
          <cell r="K10">
            <v>905.21</v>
          </cell>
          <cell r="L10">
            <v>562.91999999999996</v>
          </cell>
          <cell r="M10">
            <v>463.05</v>
          </cell>
          <cell r="N10">
            <v>99.87</v>
          </cell>
          <cell r="O10">
            <v>342.29</v>
          </cell>
          <cell r="P10">
            <v>30.29</v>
          </cell>
          <cell r="Q10">
            <v>20.37</v>
          </cell>
          <cell r="R10">
            <v>9.92</v>
          </cell>
          <cell r="S10">
            <v>9.92</v>
          </cell>
          <cell r="T10">
            <v>0</v>
          </cell>
        </row>
        <row r="11">
          <cell r="A11" t="str">
            <v>20103</v>
          </cell>
          <cell r="B11" t="str">
            <v/>
          </cell>
          <cell r="C11" t="str">
            <v/>
          </cell>
          <cell r="D11" t="str">
            <v>政府办公厅（室）及相关机构事务</v>
          </cell>
          <cell r="E11">
            <v>0</v>
          </cell>
          <cell r="F11">
            <v>0</v>
          </cell>
          <cell r="G11">
            <v>0</v>
          </cell>
          <cell r="H11">
            <v>32.950000000000003</v>
          </cell>
          <cell r="I11">
            <v>0</v>
          </cell>
          <cell r="J11">
            <v>32.950000000000003</v>
          </cell>
          <cell r="K11">
            <v>32.950000000000003</v>
          </cell>
          <cell r="L11">
            <v>0</v>
          </cell>
          <cell r="M11">
            <v>0</v>
          </cell>
          <cell r="N11">
            <v>0</v>
          </cell>
          <cell r="O11">
            <v>32.950000000000003</v>
          </cell>
          <cell r="P11">
            <v>0</v>
          </cell>
          <cell r="Q11">
            <v>0</v>
          </cell>
          <cell r="R11">
            <v>0</v>
          </cell>
          <cell r="S11">
            <v>0</v>
          </cell>
          <cell r="T11">
            <v>0</v>
          </cell>
        </row>
        <row r="12">
          <cell r="A12" t="str">
            <v>2010399</v>
          </cell>
          <cell r="B12" t="str">
            <v/>
          </cell>
          <cell r="C12" t="str">
            <v/>
          </cell>
          <cell r="D12" t="str">
            <v>其他政府办公厅（室）及相关机构事务支出</v>
          </cell>
          <cell r="E12">
            <v>0</v>
          </cell>
          <cell r="F12">
            <v>0</v>
          </cell>
          <cell r="G12">
            <v>0</v>
          </cell>
          <cell r="H12">
            <v>32.950000000000003</v>
          </cell>
          <cell r="I12">
            <v>0</v>
          </cell>
          <cell r="J12">
            <v>32.950000000000003</v>
          </cell>
          <cell r="K12">
            <v>32.950000000000003</v>
          </cell>
          <cell r="L12">
            <v>0</v>
          </cell>
          <cell r="M12">
            <v>0</v>
          </cell>
          <cell r="N12">
            <v>0</v>
          </cell>
          <cell r="O12">
            <v>32.950000000000003</v>
          </cell>
          <cell r="P12">
            <v>0</v>
          </cell>
          <cell r="Q12">
            <v>0</v>
          </cell>
          <cell r="R12">
            <v>0</v>
          </cell>
          <cell r="S12">
            <v>0</v>
          </cell>
          <cell r="T12">
            <v>0</v>
          </cell>
        </row>
        <row r="13">
          <cell r="A13" t="str">
            <v>20131</v>
          </cell>
          <cell r="B13" t="str">
            <v/>
          </cell>
          <cell r="C13" t="str">
            <v/>
          </cell>
          <cell r="D13" t="str">
            <v>党委办公厅（室）及相关机构事务</v>
          </cell>
          <cell r="E13">
            <v>187.98</v>
          </cell>
          <cell r="F13">
            <v>0.67</v>
          </cell>
          <cell r="G13">
            <v>187.31</v>
          </cell>
          <cell r="H13">
            <v>713.37</v>
          </cell>
          <cell r="I13">
            <v>581.41999999999996</v>
          </cell>
          <cell r="J13">
            <v>131.94999999999999</v>
          </cell>
          <cell r="K13">
            <v>871.06</v>
          </cell>
          <cell r="L13">
            <v>561.72</v>
          </cell>
          <cell r="M13">
            <v>461.85</v>
          </cell>
          <cell r="N13">
            <v>99.87</v>
          </cell>
          <cell r="O13">
            <v>309.33999999999997</v>
          </cell>
          <cell r="P13">
            <v>30.29</v>
          </cell>
          <cell r="Q13">
            <v>20.37</v>
          </cell>
          <cell r="R13">
            <v>9.92</v>
          </cell>
          <cell r="S13">
            <v>9.92</v>
          </cell>
          <cell r="T13">
            <v>0</v>
          </cell>
        </row>
        <row r="14">
          <cell r="A14" t="str">
            <v>2013101</v>
          </cell>
          <cell r="B14" t="str">
            <v/>
          </cell>
          <cell r="C14" t="str">
            <v/>
          </cell>
          <cell r="D14" t="str">
            <v>行政运行</v>
          </cell>
          <cell r="E14">
            <v>0.67</v>
          </cell>
          <cell r="F14">
            <v>0.67</v>
          </cell>
          <cell r="G14">
            <v>0</v>
          </cell>
          <cell r="H14">
            <v>581.41999999999996</v>
          </cell>
          <cell r="I14">
            <v>581.41999999999996</v>
          </cell>
          <cell r="J14">
            <v>0</v>
          </cell>
          <cell r="K14">
            <v>561.72</v>
          </cell>
          <cell r="L14">
            <v>561.72</v>
          </cell>
          <cell r="M14">
            <v>461.85</v>
          </cell>
          <cell r="N14">
            <v>99.87</v>
          </cell>
          <cell r="O14">
            <v>0</v>
          </cell>
          <cell r="P14">
            <v>20.37</v>
          </cell>
          <cell r="Q14">
            <v>20.37</v>
          </cell>
          <cell r="R14">
            <v>0</v>
          </cell>
          <cell r="S14">
            <v>0</v>
          </cell>
          <cell r="T14">
            <v>0</v>
          </cell>
        </row>
        <row r="15">
          <cell r="A15" t="str">
            <v>2013102</v>
          </cell>
          <cell r="B15" t="str">
            <v/>
          </cell>
          <cell r="C15" t="str">
            <v/>
          </cell>
          <cell r="D15" t="str">
            <v>一般行政管理事务</v>
          </cell>
          <cell r="E15">
            <v>187.31</v>
          </cell>
          <cell r="F15">
            <v>0</v>
          </cell>
          <cell r="G15">
            <v>187.31</v>
          </cell>
          <cell r="H15">
            <v>131.94999999999999</v>
          </cell>
          <cell r="I15">
            <v>0</v>
          </cell>
          <cell r="J15">
            <v>131.94999999999999</v>
          </cell>
          <cell r="K15">
            <v>309.33999999999997</v>
          </cell>
          <cell r="L15">
            <v>0</v>
          </cell>
          <cell r="M15">
            <v>0</v>
          </cell>
          <cell r="N15">
            <v>0</v>
          </cell>
          <cell r="O15">
            <v>309.33999999999997</v>
          </cell>
          <cell r="P15">
            <v>9.92</v>
          </cell>
          <cell r="Q15">
            <v>0</v>
          </cell>
          <cell r="R15">
            <v>9.92</v>
          </cell>
          <cell r="S15">
            <v>9.92</v>
          </cell>
          <cell r="T15">
            <v>0</v>
          </cell>
        </row>
        <row r="16">
          <cell r="A16" t="str">
            <v>20132</v>
          </cell>
          <cell r="B16" t="str">
            <v/>
          </cell>
          <cell r="C16" t="str">
            <v/>
          </cell>
          <cell r="D16" t="str">
            <v>组织事务</v>
          </cell>
          <cell r="E16">
            <v>0</v>
          </cell>
          <cell r="F16">
            <v>0</v>
          </cell>
          <cell r="G16">
            <v>0</v>
          </cell>
          <cell r="H16">
            <v>1.2</v>
          </cell>
          <cell r="I16">
            <v>1.2</v>
          </cell>
          <cell r="J16">
            <v>0</v>
          </cell>
          <cell r="K16">
            <v>1.2</v>
          </cell>
          <cell r="L16">
            <v>1.2</v>
          </cell>
          <cell r="M16">
            <v>1.2</v>
          </cell>
          <cell r="N16">
            <v>0</v>
          </cell>
          <cell r="O16">
            <v>0</v>
          </cell>
          <cell r="P16">
            <v>0</v>
          </cell>
          <cell r="Q16">
            <v>0</v>
          </cell>
          <cell r="R16">
            <v>0</v>
          </cell>
          <cell r="S16">
            <v>0</v>
          </cell>
          <cell r="T16">
            <v>0</v>
          </cell>
        </row>
        <row r="17">
          <cell r="A17" t="str">
            <v>2013299</v>
          </cell>
          <cell r="B17" t="str">
            <v/>
          </cell>
          <cell r="C17" t="str">
            <v/>
          </cell>
          <cell r="D17" t="str">
            <v>其他组织事务支出</v>
          </cell>
          <cell r="E17">
            <v>0</v>
          </cell>
          <cell r="F17">
            <v>0</v>
          </cell>
          <cell r="G17">
            <v>0</v>
          </cell>
          <cell r="H17">
            <v>1.2</v>
          </cell>
          <cell r="I17">
            <v>1.2</v>
          </cell>
          <cell r="J17">
            <v>0</v>
          </cell>
          <cell r="K17">
            <v>1.2</v>
          </cell>
          <cell r="L17">
            <v>1.2</v>
          </cell>
          <cell r="M17">
            <v>1.2</v>
          </cell>
          <cell r="N17">
            <v>0</v>
          </cell>
          <cell r="O17">
            <v>0</v>
          </cell>
          <cell r="P17">
            <v>0</v>
          </cell>
          <cell r="Q17">
            <v>0</v>
          </cell>
          <cell r="R17">
            <v>0</v>
          </cell>
          <cell r="S17">
            <v>0</v>
          </cell>
          <cell r="T17">
            <v>0</v>
          </cell>
        </row>
        <row r="18">
          <cell r="A18" t="str">
            <v>221</v>
          </cell>
          <cell r="B18" t="str">
            <v/>
          </cell>
          <cell r="C18" t="str">
            <v/>
          </cell>
          <cell r="D18" t="str">
            <v>住房保障支出</v>
          </cell>
          <cell r="E18">
            <v>0</v>
          </cell>
          <cell r="F18">
            <v>0</v>
          </cell>
          <cell r="G18">
            <v>0</v>
          </cell>
          <cell r="H18">
            <v>31.24</v>
          </cell>
          <cell r="I18">
            <v>31.24</v>
          </cell>
          <cell r="J18">
            <v>0</v>
          </cell>
          <cell r="K18">
            <v>31.24</v>
          </cell>
          <cell r="L18">
            <v>31.24</v>
          </cell>
          <cell r="M18">
            <v>31.24</v>
          </cell>
          <cell r="N18">
            <v>0</v>
          </cell>
          <cell r="O18">
            <v>0</v>
          </cell>
          <cell r="P18">
            <v>0</v>
          </cell>
          <cell r="Q18">
            <v>0</v>
          </cell>
          <cell r="R18">
            <v>0</v>
          </cell>
          <cell r="S18">
            <v>0</v>
          </cell>
          <cell r="T18">
            <v>0</v>
          </cell>
        </row>
        <row r="19">
          <cell r="A19" t="str">
            <v>22102</v>
          </cell>
          <cell r="B19" t="str">
            <v/>
          </cell>
          <cell r="C19" t="str">
            <v/>
          </cell>
          <cell r="D19" t="str">
            <v>住房改革支出</v>
          </cell>
          <cell r="E19">
            <v>0</v>
          </cell>
          <cell r="F19">
            <v>0</v>
          </cell>
          <cell r="G19">
            <v>0</v>
          </cell>
          <cell r="H19">
            <v>31.24</v>
          </cell>
          <cell r="I19">
            <v>31.24</v>
          </cell>
          <cell r="J19">
            <v>0</v>
          </cell>
          <cell r="K19">
            <v>31.24</v>
          </cell>
          <cell r="L19">
            <v>31.24</v>
          </cell>
          <cell r="M19">
            <v>31.24</v>
          </cell>
          <cell r="N19">
            <v>0</v>
          </cell>
          <cell r="O19">
            <v>0</v>
          </cell>
          <cell r="P19">
            <v>0</v>
          </cell>
          <cell r="Q19">
            <v>0</v>
          </cell>
          <cell r="R19">
            <v>0</v>
          </cell>
          <cell r="S19">
            <v>0</v>
          </cell>
          <cell r="T19">
            <v>0</v>
          </cell>
        </row>
        <row r="20">
          <cell r="A20" t="str">
            <v>2210201</v>
          </cell>
          <cell r="B20" t="str">
            <v/>
          </cell>
          <cell r="C20" t="str">
            <v/>
          </cell>
          <cell r="D20" t="str">
            <v>住房公积金</v>
          </cell>
          <cell r="E20">
            <v>0</v>
          </cell>
          <cell r="F20">
            <v>0</v>
          </cell>
          <cell r="G20">
            <v>0</v>
          </cell>
          <cell r="H20">
            <v>31.24</v>
          </cell>
          <cell r="I20">
            <v>31.24</v>
          </cell>
          <cell r="J20">
            <v>0</v>
          </cell>
          <cell r="K20">
            <v>31.24</v>
          </cell>
          <cell r="L20">
            <v>31.24</v>
          </cell>
          <cell r="M20">
            <v>31.24</v>
          </cell>
          <cell r="N20">
            <v>0</v>
          </cell>
          <cell r="O20">
            <v>0</v>
          </cell>
          <cell r="P20">
            <v>0</v>
          </cell>
          <cell r="Q20">
            <v>0</v>
          </cell>
          <cell r="R20">
            <v>0</v>
          </cell>
          <cell r="S20">
            <v>0</v>
          </cell>
          <cell r="T20">
            <v>0</v>
          </cell>
        </row>
        <row r="21">
          <cell r="A21" t="str">
            <v/>
          </cell>
          <cell r="B21" t="str">
            <v/>
          </cell>
          <cell r="C21" t="str">
            <v/>
          </cell>
          <cell r="D21" t="str">
            <v/>
          </cell>
          <cell r="E21" t="str">
            <v/>
          </cell>
          <cell r="F21" t="str">
            <v/>
          </cell>
          <cell r="G21" t="str">
            <v/>
          </cell>
          <cell r="H21" t="str">
            <v/>
          </cell>
          <cell r="I21" t="str">
            <v/>
          </cell>
          <cell r="J21" t="str">
            <v/>
          </cell>
          <cell r="K21" t="str">
            <v/>
          </cell>
          <cell r="L21" t="str">
            <v/>
          </cell>
          <cell r="M21" t="str">
            <v/>
          </cell>
          <cell r="N21" t="str">
            <v/>
          </cell>
          <cell r="O21" t="str">
            <v/>
          </cell>
          <cell r="P21" t="str">
            <v/>
          </cell>
          <cell r="Q21" t="str">
            <v/>
          </cell>
          <cell r="R21" t="str">
            <v/>
          </cell>
          <cell r="S21" t="str">
            <v/>
          </cell>
          <cell r="T21" t="str">
            <v/>
          </cell>
        </row>
        <row r="23">
          <cell r="K23" t="str">
            <v>— 11.%d —</v>
          </cell>
        </row>
      </sheetData>
      <sheetData sheetId="11"/>
      <sheetData sheetId="12">
        <row r="9">
          <cell r="E9">
            <v>594.16</v>
          </cell>
          <cell r="F9">
            <v>485.67</v>
          </cell>
          <cell r="G9">
            <v>175.18</v>
          </cell>
          <cell r="H9">
            <v>97.45</v>
          </cell>
          <cell r="I9">
            <v>63.14</v>
          </cell>
          <cell r="J9">
            <v>15.32</v>
          </cell>
          <cell r="K9">
            <v>0</v>
          </cell>
          <cell r="L9">
            <v>47.25</v>
          </cell>
          <cell r="M9">
            <v>0</v>
          </cell>
          <cell r="N9">
            <v>33.369999999999997</v>
          </cell>
          <cell r="O9">
            <v>0</v>
          </cell>
          <cell r="P9">
            <v>6.39</v>
          </cell>
          <cell r="Q9">
            <v>42.14</v>
          </cell>
          <cell r="R9">
            <v>0</v>
          </cell>
          <cell r="S9">
            <v>5.44</v>
          </cell>
          <cell r="T9">
            <v>99.87</v>
          </cell>
          <cell r="U9">
            <v>8.91</v>
          </cell>
          <cell r="V9">
            <v>4.5599999999999996</v>
          </cell>
          <cell r="W9">
            <v>0</v>
          </cell>
          <cell r="X9">
            <v>0</v>
          </cell>
          <cell r="Y9">
            <v>0</v>
          </cell>
          <cell r="Z9">
            <v>0</v>
          </cell>
          <cell r="AA9">
            <v>2.79</v>
          </cell>
          <cell r="AB9">
            <v>0</v>
          </cell>
          <cell r="AC9">
            <v>0</v>
          </cell>
          <cell r="AD9">
            <v>0.57999999999999996</v>
          </cell>
          <cell r="AE9">
            <v>0</v>
          </cell>
          <cell r="AF9">
            <v>1.55</v>
          </cell>
          <cell r="AG9">
            <v>1.1399999999999999</v>
          </cell>
          <cell r="AH9">
            <v>0</v>
          </cell>
          <cell r="AI9">
            <v>9.9600000000000009</v>
          </cell>
          <cell r="AJ9">
            <v>0.3</v>
          </cell>
          <cell r="AK9">
            <v>0</v>
          </cell>
          <cell r="AL9">
            <v>0</v>
          </cell>
          <cell r="AM9">
            <v>0</v>
          </cell>
          <cell r="AN9">
            <v>3.04</v>
          </cell>
          <cell r="AO9">
            <v>0</v>
          </cell>
          <cell r="AP9">
            <v>35.380000000000003</v>
          </cell>
          <cell r="AQ9">
            <v>0</v>
          </cell>
          <cell r="AR9">
            <v>0</v>
          </cell>
          <cell r="AS9">
            <v>29.56</v>
          </cell>
          <cell r="AT9">
            <v>0</v>
          </cell>
          <cell r="AU9">
            <v>2.1</v>
          </cell>
          <cell r="AV9">
            <v>8.6199999999999992</v>
          </cell>
          <cell r="AW9">
            <v>0</v>
          </cell>
          <cell r="AX9">
            <v>0</v>
          </cell>
          <cell r="AY9">
            <v>0</v>
          </cell>
          <cell r="AZ9">
            <v>1.37</v>
          </cell>
          <cell r="BA9">
            <v>5.73</v>
          </cell>
          <cell r="BB9">
            <v>0</v>
          </cell>
          <cell r="BC9">
            <v>0</v>
          </cell>
          <cell r="BD9">
            <v>0</v>
          </cell>
          <cell r="BE9">
            <v>1.52</v>
          </cell>
          <cell r="BF9">
            <v>0</v>
          </cell>
          <cell r="BG9">
            <v>0</v>
          </cell>
          <cell r="BH9">
            <v>0</v>
          </cell>
          <cell r="BI9">
            <v>0</v>
          </cell>
          <cell r="BJ9">
            <v>0</v>
          </cell>
          <cell r="BK9">
            <v>0</v>
          </cell>
          <cell r="BL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10.44</v>
          </cell>
        </row>
        <row r="8">
          <cell r="D8">
            <v>0</v>
          </cell>
        </row>
        <row r="9">
          <cell r="D9">
            <v>6</v>
          </cell>
        </row>
        <row r="10">
          <cell r="D10">
            <v>0</v>
          </cell>
        </row>
        <row r="11">
          <cell r="D11">
            <v>6</v>
          </cell>
        </row>
        <row r="12">
          <cell r="D12">
            <v>4.4400000000000004</v>
          </cell>
        </row>
        <row r="13">
          <cell r="D13">
            <v>4.4400000000000004</v>
          </cell>
        </row>
        <row r="14">
          <cell r="D14">
            <v>0</v>
          </cell>
        </row>
        <row r="15">
          <cell r="D15">
            <v>0</v>
          </cell>
        </row>
        <row r="16">
          <cell r="D16" t="str">
            <v>—</v>
          </cell>
        </row>
        <row r="17">
          <cell r="D17">
            <v>0</v>
          </cell>
        </row>
        <row r="18">
          <cell r="D18">
            <v>0</v>
          </cell>
        </row>
        <row r="19">
          <cell r="D19">
            <v>0</v>
          </cell>
        </row>
        <row r="20">
          <cell r="D20">
            <v>1</v>
          </cell>
        </row>
        <row r="21">
          <cell r="D21">
            <v>65</v>
          </cell>
        </row>
        <row r="22">
          <cell r="D22">
            <v>0</v>
          </cell>
        </row>
        <row r="23">
          <cell r="D23">
            <v>540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IV20"/>
  <sheetViews>
    <sheetView workbookViewId="0"/>
  </sheetViews>
  <sheetFormatPr defaultColWidth="9" defaultRowHeight="15.6"/>
  <cols>
    <col min="1" max="1" width="10.5" style="190" customWidth="1"/>
    <col min="2" max="2" width="30" style="190" customWidth="1"/>
    <col min="3" max="3" width="9.19921875" style="190" customWidth="1"/>
    <col min="4" max="4" width="28" style="190" customWidth="1"/>
    <col min="5" max="5" width="9" style="190"/>
    <col min="6" max="6" width="5.69921875" style="190" customWidth="1"/>
    <col min="7" max="7" width="12.09765625" style="190" customWidth="1"/>
    <col min="8" max="8" width="9" style="190"/>
    <col min="9" max="256" width="9" style="191"/>
  </cols>
  <sheetData>
    <row r="1" spans="1:12" ht="17.399999999999999">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0</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1</v>
      </c>
      <c r="C8" s="212" t="str">
        <f>MID('01收入支出决算总表'!A3,4,30)</f>
        <v>沅江市委办公室</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2</v>
      </c>
      <c r="C11" s="212" t="s">
        <v>3</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6.4">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headerFooter alignWithMargins="0"/>
  <drawing r:id="rId1"/>
  <legacyDrawing r:id="rId2"/>
  <mc:AlternateContent xmlns:mc="http://schemas.openxmlformats.org/markup-compatibility/2006">
    <mc:Choice Requires="x14">
      <controls>
        <mc:AlternateContent xmlns:mc="http://schemas.openxmlformats.org/markup-compatibility/2006">
          <mc:Choice Requires="x14">
            <control shapeId="1025" r:id="rId3" name="Button 1">
              <controlPr defaultSize="0" print="0" autoPict="0" macro="[0]!自动打印">
                <anchor>
                  <from>
                    <xdr:col>6</xdr:col>
                    <xdr:colOff>60960</xdr:colOff>
                    <xdr:row>6</xdr:row>
                    <xdr:rowOff>45720</xdr:rowOff>
                  </from>
                  <to>
                    <xdr:col>6</xdr:col>
                    <xdr:colOff>876300</xdr:colOff>
                    <xdr:row>6</xdr:row>
                    <xdr:rowOff>541020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38"/>
  <sheetViews>
    <sheetView showZeros="0" workbookViewId="0">
      <selection activeCell="F7" sqref="F7"/>
    </sheetView>
  </sheetViews>
  <sheetFormatPr defaultColWidth="9" defaultRowHeight="15.6"/>
  <cols>
    <col min="1" max="1" width="36.59765625" style="5" customWidth="1"/>
    <col min="2" max="2" width="4" style="5" customWidth="1"/>
    <col min="3" max="3" width="16.09765625" style="5" customWidth="1"/>
    <col min="4" max="4" width="40.8984375" style="5" customWidth="1"/>
    <col min="5" max="5" width="5.3984375" style="178" customWidth="1"/>
    <col min="6" max="6" width="15.59765625" style="5" customWidth="1"/>
    <col min="7" max="16384" width="9" style="5"/>
  </cols>
  <sheetData>
    <row r="1" spans="1:6" s="104" customFormat="1" ht="18" customHeight="1">
      <c r="A1" s="214" t="s">
        <v>4</v>
      </c>
      <c r="B1" s="214"/>
      <c r="C1" s="214"/>
      <c r="D1" s="214"/>
      <c r="E1" s="214"/>
      <c r="F1" s="214"/>
    </row>
    <row r="2" spans="1:6" ht="12.75" customHeight="1">
      <c r="A2" s="106"/>
      <c r="B2" s="106"/>
      <c r="C2" s="106"/>
      <c r="D2" s="106"/>
      <c r="E2" s="179"/>
      <c r="F2" s="24" t="s">
        <v>5</v>
      </c>
    </row>
    <row r="3" spans="1:6" ht="15" customHeight="1">
      <c r="A3" s="180" t="str">
        <f>IF(ISNUMBER(FIND("本级",'[1]Z01 收入支出决算总表(财决01表)'!$A$3)),B3,C3)</f>
        <v>部门：沅江市委办公室</v>
      </c>
      <c r="B3" s="181" t="str">
        <f>"部门"&amp;MID('[1]Z01 收入支出决算总表(财决01表)'!$A$3,5,LEN('[1]Z01 收入支出决算总表(财决01表)'!$A$3)-8)</f>
        <v>部门：沅江市</v>
      </c>
      <c r="C3" s="181" t="str">
        <f>"部门"&amp;MID('[1]Z01 收入支出决算总表(财决01表)'!$A$3,5,30)</f>
        <v>部门：沅江市委办公室</v>
      </c>
      <c r="D3" s="106"/>
      <c r="E3" s="179"/>
      <c r="F3" s="24" t="s">
        <v>6</v>
      </c>
    </row>
    <row r="4" spans="1:6" s="41" customFormat="1" ht="21.9" customHeight="1">
      <c r="A4" s="215" t="s">
        <v>7</v>
      </c>
      <c r="B4" s="216"/>
      <c r="C4" s="216"/>
      <c r="D4" s="215" t="s">
        <v>8</v>
      </c>
      <c r="E4" s="216"/>
      <c r="F4" s="216"/>
    </row>
    <row r="5" spans="1:6" s="41" customFormat="1" ht="21.9" customHeight="1">
      <c r="A5" s="202" t="s">
        <v>9</v>
      </c>
      <c r="B5" s="203" t="s">
        <v>10</v>
      </c>
      <c r="C5" s="107" t="s">
        <v>11</v>
      </c>
      <c r="D5" s="202" t="s">
        <v>9</v>
      </c>
      <c r="E5" s="204" t="s">
        <v>10</v>
      </c>
      <c r="F5" s="107" t="s">
        <v>11</v>
      </c>
    </row>
    <row r="6" spans="1:6" s="41" customFormat="1" ht="12.9" customHeight="1">
      <c r="A6" s="202" t="s">
        <v>12</v>
      </c>
      <c r="B6" s="107"/>
      <c r="C6" s="202" t="s">
        <v>13</v>
      </c>
      <c r="D6" s="202" t="s">
        <v>12</v>
      </c>
      <c r="E6" s="182"/>
      <c r="F6" s="202" t="s">
        <v>14</v>
      </c>
    </row>
    <row r="7" spans="1:6" s="41" customFormat="1" ht="12.9" customHeight="1">
      <c r="A7" s="111" t="s">
        <v>15</v>
      </c>
      <c r="B7" s="203" t="s">
        <v>13</v>
      </c>
      <c r="C7" s="116">
        <f>'[1]Z01 收入支出决算总表(财决01表)'!$E7</f>
        <v>778.76</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905.21</v>
      </c>
    </row>
    <row r="8" spans="1:6" s="41" customFormat="1" ht="12.9" customHeight="1">
      <c r="A8" s="113" t="s">
        <v>16</v>
      </c>
      <c r="B8" s="203" t="s">
        <v>14</v>
      </c>
      <c r="C8" s="116">
        <f>'[1]Z01 收入支出决算总表(财决01表)'!$E8</f>
        <v>0</v>
      </c>
      <c r="D8" s="113" t="str">
        <f t="array" ref="D8">INDEX('[1]Z01 收入支出决算总表(财决01表)'!F$1:F$65536,SMALL(IF('[1]Z01 收入支出决算总表(财决01表)'!$J$7:$J$29&gt;0,ROW($7:$29),4^8),ROW('[1]Z01 收入支出决算总表(财决01表)'!F2)))&amp;""</f>
        <v>十九、住房保障支出</v>
      </c>
      <c r="E8" s="183">
        <v>29</v>
      </c>
      <c r="F8" s="116">
        <f>IF(ISERROR(VLOOKUP(D8,'[1]Z01 收入支出决算总表(财决01表)'!F$7:J$29,5,FALSE)),"",VLOOKUP(D8,'[1]Z01 收入支出决算总表(财决01表)'!F$7:J$29,5,FALSE))</f>
        <v>31.24</v>
      </c>
    </row>
    <row r="9" spans="1:6" s="41" customFormat="1" ht="12.9" customHeight="1">
      <c r="A9" s="113" t="s">
        <v>17</v>
      </c>
      <c r="B9" s="203" t="s">
        <v>18</v>
      </c>
      <c r="C9" s="116">
        <f>'[1]Z01 收入支出决算总表(财决01表)'!$E9</f>
        <v>0</v>
      </c>
      <c r="D9" s="113" t="str">
        <f t="array" ref="D9">INDEX('[1]Z01 收入支出决算总表(财决01表)'!F$1:F$65536,SMALL(IF('[1]Z01 收入支出决算总表(财决01表)'!$J$7:$J$29&gt;0,ROW($7:$29),4^8),ROW('[1]Z01 收入支出决算总表(财决01表)'!F3)))&amp;""</f>
        <v/>
      </c>
      <c r="E9" s="183">
        <v>30</v>
      </c>
      <c r="F9" s="116" t="str">
        <f>IF(ISERROR(VLOOKUP(D9,'[1]Z01 收入支出决算总表(财决01表)'!F$7:J$29,5,FALSE)),"",VLOOKUP(D9,'[1]Z01 收入支出决算总表(财决01表)'!F$7:J$29,5,FALSE))</f>
        <v/>
      </c>
    </row>
    <row r="10" spans="1:6" s="41" customFormat="1" ht="12.9" customHeight="1">
      <c r="A10" s="113" t="s">
        <v>19</v>
      </c>
      <c r="B10" s="203" t="s">
        <v>20</v>
      </c>
      <c r="C10" s="116">
        <f>'[1]Z01 收入支出决算总表(财决01表)'!$E10</f>
        <v>0</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2.9" customHeight="1">
      <c r="A11" s="113" t="s">
        <v>21</v>
      </c>
      <c r="B11" s="203" t="s">
        <v>22</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2.9" customHeight="1">
      <c r="A12" s="113" t="s">
        <v>23</v>
      </c>
      <c r="B12" s="203" t="s">
        <v>24</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2.9" customHeight="1">
      <c r="A13" s="113" t="s">
        <v>25</v>
      </c>
      <c r="B13" s="203" t="s">
        <v>26</v>
      </c>
      <c r="C13" s="116">
        <f>'[1]Z01 收入支出决算总表(财决01表)'!$E13</f>
        <v>0</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2.9" customHeight="1">
      <c r="A14" s="113"/>
      <c r="B14" s="203" t="s">
        <v>27</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 customHeight="1">
      <c r="A15" s="113"/>
      <c r="B15" s="203" t="s">
        <v>28</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 customHeight="1">
      <c r="A16" s="113"/>
      <c r="B16" s="203" t="s">
        <v>29</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 customHeight="1">
      <c r="A17" s="113"/>
      <c r="B17" s="203" t="s">
        <v>30</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 customHeight="1">
      <c r="A18" s="113"/>
      <c r="B18" s="203" t="s">
        <v>31</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 customHeight="1">
      <c r="A19" s="113"/>
      <c r="B19" s="203" t="s">
        <v>32</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 customHeight="1">
      <c r="A20" s="113"/>
      <c r="B20" s="203" t="s">
        <v>33</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 customHeight="1">
      <c r="A21" s="113"/>
      <c r="B21" s="203" t="s">
        <v>34</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 customHeight="1">
      <c r="A22" s="113"/>
      <c r="B22" s="203" t="s">
        <v>35</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 customHeight="1">
      <c r="A23" s="113"/>
      <c r="B23" s="203" t="s">
        <v>36</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 customHeight="1">
      <c r="A24" s="113"/>
      <c r="B24" s="203" t="s">
        <v>37</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 customHeight="1">
      <c r="A25" s="113"/>
      <c r="B25" s="203" t="s">
        <v>38</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 customHeight="1">
      <c r="A26" s="113"/>
      <c r="B26" s="203" t="s">
        <v>39</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 customHeight="1">
      <c r="A27" s="113"/>
      <c r="B27" s="203" t="s">
        <v>40</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 customHeight="1">
      <c r="A28" s="113"/>
      <c r="B28" s="203" t="s">
        <v>41</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 customHeight="1">
      <c r="A29" s="113"/>
      <c r="B29" s="203" t="s">
        <v>42</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 customHeight="1">
      <c r="A30" s="111" t="s">
        <v>43</v>
      </c>
      <c r="B30" s="203" t="s">
        <v>44</v>
      </c>
      <c r="C30" s="116">
        <f>'[1]Z01 收入支出决算总表(财决01表)'!$E$33</f>
        <v>0</v>
      </c>
      <c r="D30" s="111" t="s">
        <v>45</v>
      </c>
      <c r="E30" s="183">
        <v>51</v>
      </c>
      <c r="F30" s="116">
        <f>'[1]Z01 收入支出决算总表(财决01表)'!$O$33</f>
        <v>0</v>
      </c>
    </row>
    <row r="31" spans="1:6" s="41" customFormat="1" ht="12.9" customHeight="1">
      <c r="A31" s="111" t="s">
        <v>46</v>
      </c>
      <c r="B31" s="203" t="s">
        <v>47</v>
      </c>
      <c r="C31" s="116">
        <f>'[1]Z01 收入支出决算总表(财决01表)'!$E$34</f>
        <v>189.85</v>
      </c>
      <c r="D31" s="111" t="s">
        <v>48</v>
      </c>
      <c r="E31" s="183">
        <v>52</v>
      </c>
      <c r="F31" s="116">
        <f>'[1]Z01 收入支出决算总表(财决01表)'!$O$34</f>
        <v>32.159999999999997</v>
      </c>
    </row>
    <row r="32" spans="1:6" s="41" customFormat="1" ht="12.9" customHeight="1">
      <c r="A32" s="111"/>
      <c r="B32" s="203" t="s">
        <v>49</v>
      </c>
      <c r="C32" s="184"/>
      <c r="D32" s="111"/>
      <c r="E32" s="183">
        <v>53</v>
      </c>
      <c r="F32" s="185"/>
    </row>
    <row r="33" spans="1:6" s="177" customFormat="1" ht="12.9" customHeight="1">
      <c r="A33" s="205" t="s">
        <v>50</v>
      </c>
      <c r="B33" s="205" t="s">
        <v>51</v>
      </c>
      <c r="C33" s="186">
        <f>'[1]Z01 收入支出决算总表(财决01表)'!$E$36</f>
        <v>968.6</v>
      </c>
      <c r="D33" s="205" t="s">
        <v>50</v>
      </c>
      <c r="E33" s="187">
        <v>54</v>
      </c>
      <c r="F33" s="188">
        <f>'[1]Z01 收入支出决算总表(财决01表)'!$O$36</f>
        <v>968.6</v>
      </c>
    </row>
    <row r="34" spans="1:6" ht="12.9" customHeight="1">
      <c r="A34" s="14" t="s">
        <v>52</v>
      </c>
      <c r="B34" s="41"/>
      <c r="C34" s="41"/>
      <c r="D34" s="41"/>
      <c r="E34" s="189"/>
      <c r="F34" s="41"/>
    </row>
    <row r="35" spans="1:6" ht="12.9" customHeight="1">
      <c r="A35" s="14" t="s">
        <v>53</v>
      </c>
      <c r="B35" s="41"/>
      <c r="C35" s="41"/>
      <c r="D35" s="41"/>
      <c r="E35" s="189"/>
      <c r="F35" s="41"/>
    </row>
    <row r="36" spans="1:6" ht="12.9" customHeight="1">
      <c r="A36" s="15" t="s">
        <v>54</v>
      </c>
      <c r="B36" s="41"/>
      <c r="C36" s="41"/>
      <c r="D36" s="41"/>
      <c r="E36" s="189"/>
      <c r="F36" s="41"/>
    </row>
    <row r="37" spans="1:6" ht="12.9" customHeight="1">
      <c r="A37" s="15" t="s">
        <v>55</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302"/>
  <sheetViews>
    <sheetView showZeros="0" workbookViewId="0">
      <selection activeCell="I14" sqref="I14"/>
    </sheetView>
  </sheetViews>
  <sheetFormatPr defaultColWidth="9" defaultRowHeight="15.6"/>
  <cols>
    <col min="1" max="2" width="4.59765625" style="152" customWidth="1"/>
    <col min="3" max="3" width="31.59765625" style="152" customWidth="1"/>
    <col min="4" max="10" width="12.59765625" style="152" customWidth="1"/>
    <col min="11" max="11" width="11.3984375" style="153" customWidth="1"/>
    <col min="12" max="12" width="10.09765625" style="154" customWidth="1"/>
    <col min="13" max="15" width="9" style="154"/>
    <col min="16" max="16384" width="9" style="152"/>
  </cols>
  <sheetData>
    <row r="1" spans="1:15" s="149" customFormat="1" ht="22.8">
      <c r="A1" s="217" t="s">
        <v>56</v>
      </c>
      <c r="B1" s="217"/>
      <c r="C1" s="217"/>
      <c r="D1" s="217"/>
      <c r="E1" s="217"/>
      <c r="F1" s="217"/>
      <c r="G1" s="217"/>
      <c r="H1" s="217"/>
      <c r="I1" s="217"/>
      <c r="J1" s="217"/>
      <c r="K1" s="153"/>
      <c r="L1" s="162"/>
      <c r="M1" s="163" t="str">
        <f>"a1:"&amp;"j"&amp;MAX(M10:M500)</f>
        <v>a1:j21</v>
      </c>
      <c r="N1" s="162"/>
      <c r="O1" s="162"/>
    </row>
    <row r="2" spans="1:15">
      <c r="A2" s="155" t="str">
        <f>'01收入支出决算总表'!A3</f>
        <v>部门：沅江市委办公室</v>
      </c>
      <c r="I2" s="164"/>
      <c r="J2" s="164" t="s">
        <v>57</v>
      </c>
    </row>
    <row r="3" spans="1:15">
      <c r="A3" s="155"/>
      <c r="F3" s="156"/>
      <c r="J3" s="164" t="s">
        <v>6</v>
      </c>
      <c r="M3" s="165" t="s">
        <v>58</v>
      </c>
    </row>
    <row r="4" spans="1:15" s="150" customFormat="1">
      <c r="A4" s="14" t="s">
        <v>59</v>
      </c>
      <c r="E4" s="14" t="s">
        <v>60</v>
      </c>
      <c r="F4" s="156"/>
      <c r="H4" s="14" t="s">
        <v>61</v>
      </c>
      <c r="J4" s="164"/>
      <c r="K4" s="153"/>
      <c r="L4" s="166"/>
      <c r="M4" s="166"/>
      <c r="N4" s="166"/>
      <c r="O4" s="166"/>
    </row>
    <row r="5" spans="1:15" s="150" customFormat="1">
      <c r="A5" s="157" t="s">
        <v>62</v>
      </c>
      <c r="E5" s="158" t="s">
        <v>63</v>
      </c>
      <c r="F5" s="156"/>
      <c r="J5" s="164"/>
      <c r="K5" s="153"/>
      <c r="L5" s="166"/>
      <c r="M5" s="166"/>
      <c r="N5" s="166"/>
      <c r="O5" s="166"/>
    </row>
    <row r="6" spans="1:15" s="151" customFormat="1" ht="22.5" customHeight="1">
      <c r="A6" s="218" t="s">
        <v>9</v>
      </c>
      <c r="B6" s="219"/>
      <c r="C6" s="219"/>
      <c r="D6" s="218" t="s">
        <v>64</v>
      </c>
      <c r="E6" s="218" t="s">
        <v>65</v>
      </c>
      <c r="F6" s="218" t="s">
        <v>66</v>
      </c>
      <c r="G6" s="218" t="s">
        <v>67</v>
      </c>
      <c r="H6" s="218" t="s">
        <v>68</v>
      </c>
      <c r="I6" s="218" t="s">
        <v>69</v>
      </c>
      <c r="J6" s="218" t="s">
        <v>70</v>
      </c>
      <c r="K6" s="167"/>
      <c r="L6" s="168"/>
      <c r="M6" s="168"/>
      <c r="N6" s="168"/>
      <c r="O6" s="168"/>
    </row>
    <row r="7" spans="1:15" s="151" customFormat="1" ht="22.5" customHeight="1">
      <c r="A7" s="219" t="s">
        <v>71</v>
      </c>
      <c r="B7" s="219"/>
      <c r="C7" s="218" t="s">
        <v>72</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73</v>
      </c>
      <c r="B9" s="221"/>
      <c r="C9" s="221"/>
      <c r="D9" s="206" t="s">
        <v>13</v>
      </c>
      <c r="E9" s="206" t="s">
        <v>14</v>
      </c>
      <c r="F9" s="206" t="s">
        <v>18</v>
      </c>
      <c r="G9" s="206" t="s">
        <v>20</v>
      </c>
      <c r="H9" s="206" t="s">
        <v>22</v>
      </c>
      <c r="I9" s="206" t="s">
        <v>24</v>
      </c>
      <c r="J9" s="171" t="s">
        <v>26</v>
      </c>
      <c r="K9" s="172"/>
      <c r="M9" s="169"/>
      <c r="N9" s="170"/>
    </row>
    <row r="10" spans="1:15" ht="22.5" customHeight="1">
      <c r="A10" s="220" t="s">
        <v>50</v>
      </c>
      <c r="B10" s="221"/>
      <c r="C10" s="221"/>
      <c r="D10" s="159">
        <f>'[1]Z03 收入决算表(财决03表)'!E9</f>
        <v>778.76</v>
      </c>
      <c r="E10" s="159">
        <f>'[1]Z03 收入决算表(财决03表)'!F9</f>
        <v>778.76</v>
      </c>
      <c r="F10" s="159">
        <f>'[1]Z03 收入决算表(财决03表)'!G9</f>
        <v>0</v>
      </c>
      <c r="G10" s="159">
        <f>'[1]Z03 收入决算表(财决03表)'!H9</f>
        <v>0</v>
      </c>
      <c r="H10" s="159">
        <f>'[1]Z03 收入决算表(财决03表)'!$J$9</f>
        <v>0</v>
      </c>
      <c r="I10" s="159">
        <f>'[1]Z03 收入决算表(财决03表)'!$K$9</f>
        <v>0</v>
      </c>
      <c r="J10" s="159">
        <f>'[1]Z03 收入决算表(财决03表)'!$L$9</f>
        <v>0</v>
      </c>
      <c r="K10" s="172"/>
      <c r="M10" s="169">
        <f>ROW()</f>
        <v>10</v>
      </c>
      <c r="N10" s="170"/>
    </row>
    <row r="11" spans="1:15" ht="22.5" customHeight="1">
      <c r="A11" s="222" t="str">
        <f>IF(K11&gt;0,K11,"")</f>
        <v>201</v>
      </c>
      <c r="B11" s="222"/>
      <c r="C11" s="160" t="str">
        <f>IF(ISERROR(VLOOKUP(A11,'[1]Z03 收入决算表(财决03表)'!$A$10:$K$500,4,FALSE)),"",VLOOKUP(A11,'[1]Z03 收入决算表(财决03表)'!$A$10:$K$500,4,FALSE))</f>
        <v>一般公共服务支出</v>
      </c>
      <c r="D11" s="161">
        <f>IF(ISERROR(VLOOKUP(A11,'[1]Z03 收入决算表(财决03表)'!$A$10:$K$500,5,FALSE)),"",VLOOKUP(A11,'[1]Z03 收入决算表(财决03表)'!$A$10:$K$500,5,FALSE))</f>
        <v>747.52</v>
      </c>
      <c r="E11" s="161">
        <f>IF(ISERROR(VLOOKUP(A11,'[1]Z03 收入决算表(财决03表)'!$A$10:$K$500,6,FALSE)),"",VLOOKUP(A11,'[1]Z03 收入决算表(财决03表)'!$A$10:$K$500,6,FALSE))</f>
        <v>747.52</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201</v>
      </c>
      <c r="L11" s="173">
        <f>'[1]Z03 收入决算表(财决03表)'!$E10</f>
        <v>747.52</v>
      </c>
      <c r="M11" s="169">
        <f>IF(C11&lt;&gt;"",ROW(),"")</f>
        <v>11</v>
      </c>
      <c r="N11" s="170"/>
    </row>
    <row r="12" spans="1:15" ht="22.5" customHeight="1">
      <c r="A12" s="222" t="str">
        <f t="shared" ref="A12:A75" si="0">IF(K12&gt;0,K12,"")</f>
        <v>20103</v>
      </c>
      <c r="B12" s="222"/>
      <c r="C12" s="160" t="str">
        <f>IF(ISERROR(VLOOKUP(A12,'[1]Z03 收入决算表(财决03表)'!$A$10:$K$500,4,FALSE)),"",VLOOKUP(A12,'[1]Z03 收入决算表(财决03表)'!$A$10:$K$500,4,FALSE))</f>
        <v>政府办公厅（室）及相关机构事务</v>
      </c>
      <c r="D12" s="161">
        <f>IF(ISERROR(VLOOKUP(A12,'[1]Z03 收入决算表(财决03表)'!$A$10:$K$500,5,FALSE)),"",VLOOKUP(A12,'[1]Z03 收入决算表(财决03表)'!$A$10:$K$500,5,FALSE))</f>
        <v>32.950000000000003</v>
      </c>
      <c r="E12" s="161">
        <f>IF(ISERROR(VLOOKUP(A12,'[1]Z03 收入决算表(财决03表)'!$A$10:$K$500,6,FALSE)),"",VLOOKUP(A12,'[1]Z03 收入决算表(财决03表)'!$A$10:$K$500,6,FALSE))</f>
        <v>32.950000000000003</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20103</v>
      </c>
      <c r="L12" s="173">
        <f>'[1]Z03 收入决算表(财决03表)'!$E11</f>
        <v>32.950000000000003</v>
      </c>
      <c r="M12" s="169">
        <f t="shared" ref="M12:M75" si="1">IF(C12&lt;&gt;"",ROW(),"")</f>
        <v>12</v>
      </c>
    </row>
    <row r="13" spans="1:15" ht="22.5" customHeight="1">
      <c r="A13" s="222" t="str">
        <f t="shared" si="0"/>
        <v>2010399</v>
      </c>
      <c r="B13" s="222"/>
      <c r="C13" s="160" t="str">
        <f>IF(ISERROR(VLOOKUP(A13,'[1]Z03 收入决算表(财决03表)'!$A$10:$K$500,4,FALSE)),"",VLOOKUP(A13,'[1]Z03 收入决算表(财决03表)'!$A$10:$K$500,4,FALSE))</f>
        <v>其他政府办公厅（室）及相关机构事务支出</v>
      </c>
      <c r="D13" s="161">
        <f>IF(ISERROR(VLOOKUP(A13,'[1]Z03 收入决算表(财决03表)'!$A$10:$K$500,5,FALSE)),"",VLOOKUP(A13,'[1]Z03 收入决算表(财决03表)'!$A$10:$K$500,5,FALSE))</f>
        <v>32.950000000000003</v>
      </c>
      <c r="E13" s="161">
        <f>IF(ISERROR(VLOOKUP(A13,'[1]Z03 收入决算表(财决03表)'!$A$10:$K$500,6,FALSE)),"",VLOOKUP(A13,'[1]Z03 收入决算表(财决03表)'!$A$10:$K$500,6,FALSE))</f>
        <v>32.950000000000003</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2010399</v>
      </c>
      <c r="L13" s="173">
        <f>'[1]Z03 收入决算表(财决03表)'!$E12</f>
        <v>32.950000000000003</v>
      </c>
      <c r="M13" s="169">
        <f t="shared" si="1"/>
        <v>13</v>
      </c>
    </row>
    <row r="14" spans="1:15" ht="22.5" customHeight="1">
      <c r="A14" s="222" t="str">
        <f t="shared" si="0"/>
        <v>20131</v>
      </c>
      <c r="B14" s="222"/>
      <c r="C14" s="160" t="str">
        <f>IF(ISERROR(VLOOKUP(A14,'[1]Z03 收入决算表(财决03表)'!$A$10:$K$500,4,FALSE)),"",VLOOKUP(A14,'[1]Z03 收入决算表(财决03表)'!$A$10:$K$500,4,FALSE))</f>
        <v>党委办公厅（室）及相关机构事务</v>
      </c>
      <c r="D14" s="161">
        <f>IF(ISERROR(VLOOKUP(A14,'[1]Z03 收入决算表(财决03表)'!$A$10:$K$500,5,FALSE)),"",VLOOKUP(A14,'[1]Z03 收入决算表(财决03表)'!$A$10:$K$500,5,FALSE))</f>
        <v>713.37</v>
      </c>
      <c r="E14" s="161">
        <f>IF(ISERROR(VLOOKUP(A14,'[1]Z03 收入决算表(财决03表)'!$A$10:$K$500,6,FALSE)),"",VLOOKUP(A14,'[1]Z03 收入决算表(财决03表)'!$A$10:$K$500,6,FALSE))</f>
        <v>713.37</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20131</v>
      </c>
      <c r="L14" s="173">
        <f>'[1]Z03 收入决算表(财决03表)'!$E13</f>
        <v>713.37</v>
      </c>
      <c r="M14" s="169">
        <f t="shared" si="1"/>
        <v>14</v>
      </c>
    </row>
    <row r="15" spans="1:15" ht="22.5" customHeight="1">
      <c r="A15" s="222" t="str">
        <f t="shared" si="0"/>
        <v>2013101</v>
      </c>
      <c r="B15" s="222"/>
      <c r="C15" s="160" t="str">
        <f>IF(ISERROR(VLOOKUP(A15,'[1]Z03 收入决算表(财决03表)'!$A$10:$K$500,4,FALSE)),"",VLOOKUP(A15,'[1]Z03 收入决算表(财决03表)'!$A$10:$K$500,4,FALSE))</f>
        <v>行政运行</v>
      </c>
      <c r="D15" s="161">
        <f>IF(ISERROR(VLOOKUP(A15,'[1]Z03 收入决算表(财决03表)'!$A$10:$K$500,5,FALSE)),"",VLOOKUP(A15,'[1]Z03 收入决算表(财决03表)'!$A$10:$K$500,5,FALSE))</f>
        <v>581.41999999999996</v>
      </c>
      <c r="E15" s="161">
        <f>IF(ISERROR(VLOOKUP(A15,'[1]Z03 收入决算表(财决03表)'!$A$10:$K$500,6,FALSE)),"",VLOOKUP(A15,'[1]Z03 收入决算表(财决03表)'!$A$10:$K$500,6,FALSE))</f>
        <v>581.41999999999996</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2013101</v>
      </c>
      <c r="L15" s="173">
        <f>'[1]Z03 收入决算表(财决03表)'!$E14</f>
        <v>581.41999999999996</v>
      </c>
      <c r="M15" s="169">
        <f t="shared" si="1"/>
        <v>15</v>
      </c>
    </row>
    <row r="16" spans="1:15" ht="22.5" customHeight="1">
      <c r="A16" s="222" t="str">
        <f t="shared" si="0"/>
        <v>2013102</v>
      </c>
      <c r="B16" s="222"/>
      <c r="C16" s="160" t="str">
        <f>IF(ISERROR(VLOOKUP(A16,'[1]Z03 收入决算表(财决03表)'!$A$10:$K$500,4,FALSE)),"",VLOOKUP(A16,'[1]Z03 收入决算表(财决03表)'!$A$10:$K$500,4,FALSE))</f>
        <v>一般行政管理事务</v>
      </c>
      <c r="D16" s="161">
        <f>IF(ISERROR(VLOOKUP(A16,'[1]Z03 收入决算表(财决03表)'!$A$10:$K$500,5,FALSE)),"",VLOOKUP(A16,'[1]Z03 收入决算表(财决03表)'!$A$10:$K$500,5,FALSE))</f>
        <v>131.94999999999999</v>
      </c>
      <c r="E16" s="161">
        <f>IF(ISERROR(VLOOKUP(A16,'[1]Z03 收入决算表(财决03表)'!$A$10:$K$500,6,FALSE)),"",VLOOKUP(A16,'[1]Z03 收入决算表(财决03表)'!$A$10:$K$500,6,FALSE))</f>
        <v>131.94999999999999</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2013102</v>
      </c>
      <c r="L16" s="173">
        <f>'[1]Z03 收入决算表(财决03表)'!$E15</f>
        <v>131.94999999999999</v>
      </c>
      <c r="M16" s="169">
        <f t="shared" si="1"/>
        <v>16</v>
      </c>
    </row>
    <row r="17" spans="1:21" ht="22.5" customHeight="1">
      <c r="A17" s="222" t="str">
        <f t="shared" si="0"/>
        <v>20132</v>
      </c>
      <c r="B17" s="222"/>
      <c r="C17" s="160" t="str">
        <f>IF(ISERROR(VLOOKUP(A17,'[1]Z03 收入决算表(财决03表)'!$A$10:$K$500,4,FALSE)),"",VLOOKUP(A17,'[1]Z03 收入决算表(财决03表)'!$A$10:$K$500,4,FALSE))</f>
        <v>组织事务</v>
      </c>
      <c r="D17" s="161">
        <f>IF(ISERROR(VLOOKUP(A17,'[1]Z03 收入决算表(财决03表)'!$A$10:$K$500,5,FALSE)),"",VLOOKUP(A17,'[1]Z03 收入决算表(财决03表)'!$A$10:$K$500,5,FALSE))</f>
        <v>1.2</v>
      </c>
      <c r="E17" s="161">
        <f>IF(ISERROR(VLOOKUP(A17,'[1]Z03 收入决算表(财决03表)'!$A$10:$K$500,6,FALSE)),"",VLOOKUP(A17,'[1]Z03 收入决算表(财决03表)'!$A$10:$K$500,6,FALSE))</f>
        <v>1.2</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20132</v>
      </c>
      <c r="L17" s="173">
        <f>'[1]Z03 收入决算表(财决03表)'!$E16</f>
        <v>1.2</v>
      </c>
      <c r="M17" s="169">
        <f t="shared" si="1"/>
        <v>17</v>
      </c>
    </row>
    <row r="18" spans="1:21" ht="22.5" customHeight="1">
      <c r="A18" s="222" t="str">
        <f t="shared" si="0"/>
        <v>2013299</v>
      </c>
      <c r="B18" s="222"/>
      <c r="C18" s="160" t="str">
        <f>IF(ISERROR(VLOOKUP(A18,'[1]Z03 收入决算表(财决03表)'!$A$10:$K$500,4,FALSE)),"",VLOOKUP(A18,'[1]Z03 收入决算表(财决03表)'!$A$10:$K$500,4,FALSE))</f>
        <v>其他组织事务支出</v>
      </c>
      <c r="D18" s="161">
        <f>IF(ISERROR(VLOOKUP(A18,'[1]Z03 收入决算表(财决03表)'!$A$10:$K$500,5,FALSE)),"",VLOOKUP(A18,'[1]Z03 收入决算表(财决03表)'!$A$10:$K$500,5,FALSE))</f>
        <v>1.2</v>
      </c>
      <c r="E18" s="161">
        <f>IF(ISERROR(VLOOKUP(A18,'[1]Z03 收入决算表(财决03表)'!$A$10:$K$500,6,FALSE)),"",VLOOKUP(A18,'[1]Z03 收入决算表(财决03表)'!$A$10:$K$500,6,FALSE))</f>
        <v>1.2</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2013299</v>
      </c>
      <c r="L18" s="173">
        <f>'[1]Z03 收入决算表(财决03表)'!$E17</f>
        <v>1.2</v>
      </c>
      <c r="M18" s="169">
        <f t="shared" si="1"/>
        <v>18</v>
      </c>
      <c r="N18" s="174"/>
      <c r="O18" s="166"/>
      <c r="P18" s="150"/>
      <c r="Q18" s="150"/>
      <c r="R18" s="14"/>
      <c r="S18" s="156"/>
      <c r="T18" s="150"/>
      <c r="U18" s="14"/>
    </row>
    <row r="19" spans="1:21" ht="22.5" customHeight="1">
      <c r="A19" s="222" t="str">
        <f t="shared" si="0"/>
        <v>221</v>
      </c>
      <c r="B19" s="222"/>
      <c r="C19" s="160" t="str">
        <f>IF(ISERROR(VLOOKUP(A19,'[1]Z03 收入决算表(财决03表)'!$A$10:$K$500,4,FALSE)),"",VLOOKUP(A19,'[1]Z03 收入决算表(财决03表)'!$A$10:$K$500,4,FALSE))</f>
        <v>住房保障支出</v>
      </c>
      <c r="D19" s="161">
        <f>IF(ISERROR(VLOOKUP(A19,'[1]Z03 收入决算表(财决03表)'!$A$10:$K$500,5,FALSE)),"",VLOOKUP(A19,'[1]Z03 收入决算表(财决03表)'!$A$10:$K$500,5,FALSE))</f>
        <v>31.24</v>
      </c>
      <c r="E19" s="161">
        <f>IF(ISERROR(VLOOKUP(A19,'[1]Z03 收入决算表(财决03表)'!$A$10:$K$500,6,FALSE)),"",VLOOKUP(A19,'[1]Z03 收入决算表(财决03表)'!$A$10:$K$500,6,FALSE))</f>
        <v>31.24</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221</v>
      </c>
      <c r="L19" s="173">
        <f>'[1]Z03 收入决算表(财决03表)'!$E18</f>
        <v>31.24</v>
      </c>
      <c r="M19" s="169">
        <f t="shared" si="1"/>
        <v>19</v>
      </c>
      <c r="N19" s="175"/>
      <c r="O19" s="166"/>
      <c r="P19" s="150"/>
      <c r="Q19" s="150"/>
      <c r="R19" s="158"/>
      <c r="S19" s="156"/>
      <c r="T19" s="150"/>
      <c r="U19" s="150"/>
    </row>
    <row r="20" spans="1:21" ht="22.5" customHeight="1">
      <c r="A20" s="222" t="str">
        <f t="shared" si="0"/>
        <v>22102</v>
      </c>
      <c r="B20" s="222"/>
      <c r="C20" s="160" t="str">
        <f>IF(ISERROR(VLOOKUP(A20,'[1]Z03 收入决算表(财决03表)'!$A$10:$K$500,4,FALSE)),"",VLOOKUP(A20,'[1]Z03 收入决算表(财决03表)'!$A$10:$K$500,4,FALSE))</f>
        <v>住房改革支出</v>
      </c>
      <c r="D20" s="161">
        <f>IF(ISERROR(VLOOKUP(A20,'[1]Z03 收入决算表(财决03表)'!$A$10:$K$500,5,FALSE)),"",VLOOKUP(A20,'[1]Z03 收入决算表(财决03表)'!$A$10:$K$500,5,FALSE))</f>
        <v>31.24</v>
      </c>
      <c r="E20" s="161">
        <f>IF(ISERROR(VLOOKUP(A20,'[1]Z03 收入决算表(财决03表)'!$A$10:$K$500,6,FALSE)),"",VLOOKUP(A20,'[1]Z03 收入决算表(财决03表)'!$A$10:$K$500,6,FALSE))</f>
        <v>31.24</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22102</v>
      </c>
      <c r="L20" s="173">
        <f>'[1]Z03 收入决算表(财决03表)'!$E19</f>
        <v>31.24</v>
      </c>
      <c r="M20" s="169">
        <f t="shared" si="1"/>
        <v>20</v>
      </c>
    </row>
    <row r="21" spans="1:21" ht="22.5" customHeight="1">
      <c r="A21" s="222" t="str">
        <f t="shared" si="0"/>
        <v>2210201</v>
      </c>
      <c r="B21" s="222"/>
      <c r="C21" s="160" t="str">
        <f>IF(ISERROR(VLOOKUP(A21,'[1]Z03 收入决算表(财决03表)'!$A$10:$K$500,4,FALSE)),"",VLOOKUP(A21,'[1]Z03 收入决算表(财决03表)'!$A$10:$K$500,4,FALSE))</f>
        <v>住房公积金</v>
      </c>
      <c r="D21" s="161">
        <f>IF(ISERROR(VLOOKUP(A21,'[1]Z03 收入决算表(财决03表)'!$A$10:$K$500,5,FALSE)),"",VLOOKUP(A21,'[1]Z03 收入决算表(财决03表)'!$A$10:$K$500,5,FALSE))</f>
        <v>31.24</v>
      </c>
      <c r="E21" s="161">
        <f>IF(ISERROR(VLOOKUP(A21,'[1]Z03 收入决算表(财决03表)'!$A$10:$K$500,6,FALSE)),"",VLOOKUP(A21,'[1]Z03 收入决算表(财决03表)'!$A$10:$K$500,6,FALSE))</f>
        <v>31.24</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2210201</v>
      </c>
      <c r="L21" s="173">
        <f>'[1]Z03 收入决算表(财决03表)'!$E20</f>
        <v>31.24</v>
      </c>
      <c r="M21" s="169">
        <f t="shared" si="1"/>
        <v>21</v>
      </c>
      <c r="N21" s="174"/>
    </row>
    <row r="22" spans="1:21" ht="22.5" customHeight="1">
      <c r="A22" s="222" t="str">
        <f t="shared" si="0"/>
        <v/>
      </c>
      <c r="B22" s="222"/>
      <c r="C22" s="160" t="str">
        <f>IF(ISERROR(VLOOKUP(A22,'[1]Z03 收入决算表(财决03表)'!$A$10:$K$500,4,FALSE)),"",VLOOKUP(A22,'[1]Z03 收入决算表(财决03表)'!$A$10:$K$500,4,FALSE))</f>
        <v/>
      </c>
      <c r="D22" s="161" t="str">
        <f>IF(ISERROR(VLOOKUP(A22,'[1]Z03 收入决算表(财决03表)'!$A$10:$K$500,5,FALSE)),"",VLOOKUP(A22,'[1]Z03 收入决算表(财决03表)'!$A$10:$K$500,5,FALSE))</f>
        <v/>
      </c>
      <c r="E22" s="161" t="str">
        <f>IF(ISERROR(VLOOKUP(A22,'[1]Z03 收入决算表(财决03表)'!$A$10:$K$500,6,FALSE)),"",VLOOKUP(A22,'[1]Z03 收入决算表(财决03表)'!$A$10:$K$500,6,FALSE))</f>
        <v/>
      </c>
      <c r="F22" s="161" t="str">
        <f>IF(ISERROR(VLOOKUP(A22,'[1]Z03 收入决算表(财决03表)'!$A$10:$K$500,7,FALSE)),"",VLOOKUP(A22,'[1]Z03 收入决算表(财决03表)'!$A$10:$K$500,7,FALSE))</f>
        <v/>
      </c>
      <c r="G22" s="161" t="str">
        <f>IF(ISERROR(VLOOKUP(A22,'[1]Z03 收入决算表(财决03表)'!$A$10:$K$500,8,FALSE)),"",VLOOKUP(A22,'[1]Z03 收入决算表(财决03表)'!$A$10:$K$500,8,FALSE))</f>
        <v/>
      </c>
      <c r="H22" s="161" t="str">
        <f>IF(ISERROR(VLOOKUP(A22,'[1]Z03 收入决算表(财决03表)'!$A$10:$L$500,10,FALSE)),"",VLOOKUP(A22,'[1]Z03 收入决算表(财决03表)'!$A$10:$L$500,10,FALSE))</f>
        <v/>
      </c>
      <c r="I22" s="161" t="str">
        <f>IF(ISERROR(VLOOKUP(A22,'[1]Z03 收入决算表(财决03表)'!$A$10:$L$500,11,FALSE)),"",VLOOKUP(A22,'[1]Z03 收入决算表(财决03表)'!$A$10:$L$500,11,FALSE))</f>
        <v/>
      </c>
      <c r="J22" s="161" t="str">
        <f>IF(ISERROR(VLOOKUP(A22,'[1]Z03 收入决算表(财决03表)'!$A$10:$L$500,12,FALSE)),"",VLOOKUP(A22,'[1]Z03 收入决算表(财决03表)'!$A$10:$L$500,12,FALSE))</f>
        <v/>
      </c>
      <c r="K22" s="172" t="str">
        <f>'[1]Z03 收入决算表(财决03表)'!A21</f>
        <v/>
      </c>
      <c r="L22" s="173" t="str">
        <f>'[1]Z03 收入决算表(财决03表)'!$E21</f>
        <v/>
      </c>
      <c r="M22" s="169" t="str">
        <f t="shared" si="1"/>
        <v/>
      </c>
    </row>
    <row r="23" spans="1:21" ht="22.5" customHeight="1">
      <c r="A23" s="222" t="str">
        <f t="shared" si="0"/>
        <v/>
      </c>
      <c r="B23" s="222"/>
      <c r="C23" s="160" t="str">
        <f>IF(ISERROR(VLOOKUP(A23,'[1]Z03 收入决算表(财决03表)'!$A$10:$K$500,4,FALSE)),"",VLOOKUP(A23,'[1]Z03 收入决算表(财决03表)'!$A$10:$K$500,4,FALSE))</f>
        <v/>
      </c>
      <c r="D23" s="161" t="str">
        <f>IF(ISERROR(VLOOKUP(A23,'[1]Z03 收入决算表(财决03表)'!$A$10:$K$500,5,FALSE)),"",VLOOKUP(A23,'[1]Z03 收入决算表(财决03表)'!$A$10:$K$500,5,FALSE))</f>
        <v/>
      </c>
      <c r="E23" s="161" t="str">
        <f>IF(ISERROR(VLOOKUP(A23,'[1]Z03 收入决算表(财决03表)'!$A$10:$K$500,6,FALSE)),"",VLOOKUP(A23,'[1]Z03 收入决算表(财决03表)'!$A$10:$K$500,6,FALSE))</f>
        <v/>
      </c>
      <c r="F23" s="161" t="str">
        <f>IF(ISERROR(VLOOKUP(A23,'[1]Z03 收入决算表(财决03表)'!$A$10:$K$500,7,FALSE)),"",VLOOKUP(A23,'[1]Z03 收入决算表(财决03表)'!$A$10:$K$500,7,FALSE))</f>
        <v/>
      </c>
      <c r="G23" s="161" t="str">
        <f>IF(ISERROR(VLOOKUP(A23,'[1]Z03 收入决算表(财决03表)'!$A$10:$K$500,8,FALSE)),"",VLOOKUP(A23,'[1]Z03 收入决算表(财决03表)'!$A$10:$K$500,8,FALSE))</f>
        <v/>
      </c>
      <c r="H23" s="161" t="str">
        <f>IF(ISERROR(VLOOKUP(A23,'[1]Z03 收入决算表(财决03表)'!$A$10:$L$500,10,FALSE)),"",VLOOKUP(A23,'[1]Z03 收入决算表(财决03表)'!$A$10:$L$500,10,FALSE))</f>
        <v/>
      </c>
      <c r="I23" s="161" t="str">
        <f>IF(ISERROR(VLOOKUP(A23,'[1]Z03 收入决算表(财决03表)'!$A$10:$L$500,11,FALSE)),"",VLOOKUP(A23,'[1]Z03 收入决算表(财决03表)'!$A$10:$L$500,11,FALSE))</f>
        <v/>
      </c>
      <c r="J23" s="161" t="str">
        <f>IF(ISERROR(VLOOKUP(A23,'[1]Z03 收入决算表(财决03表)'!$A$10:$L$500,12,FALSE)),"",VLOOKUP(A23,'[1]Z03 收入决算表(财决03表)'!$A$10:$L$500,12,FALSE))</f>
        <v/>
      </c>
      <c r="K23" s="172">
        <f>'[1]Z03 收入决算表(财决03表)'!A22</f>
        <v>0</v>
      </c>
      <c r="L23" s="173">
        <f>'[1]Z03 收入决算表(财决03表)'!$E22</f>
        <v>0</v>
      </c>
      <c r="M23" s="169" t="str">
        <f t="shared" si="1"/>
        <v/>
      </c>
    </row>
    <row r="24" spans="1:21" ht="22.5" customHeight="1">
      <c r="A24" s="222" t="str">
        <f t="shared" si="0"/>
        <v/>
      </c>
      <c r="B24" s="222"/>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2" t="str">
        <f t="shared" si="0"/>
        <v/>
      </c>
      <c r="B25" s="222"/>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5:B295"/>
    <mergeCell ref="A296:B296"/>
    <mergeCell ref="A297:B297"/>
    <mergeCell ref="A298:B298"/>
    <mergeCell ref="A299:B299"/>
    <mergeCell ref="A300:B300"/>
    <mergeCell ref="C7:C8"/>
    <mergeCell ref="D6:D8"/>
    <mergeCell ref="E6:E8"/>
    <mergeCell ref="A7:B8"/>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A205:B205"/>
    <mergeCell ref="A206:B206"/>
    <mergeCell ref="A207:B207"/>
    <mergeCell ref="A208:B208"/>
    <mergeCell ref="A209:B209"/>
    <mergeCell ref="A210:B210"/>
    <mergeCell ref="A211:B211"/>
    <mergeCell ref="A212:B212"/>
    <mergeCell ref="A213:B213"/>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A179:B179"/>
    <mergeCell ref="A180:B180"/>
    <mergeCell ref="A181:B181"/>
    <mergeCell ref="A182:B182"/>
    <mergeCell ref="A183:B183"/>
    <mergeCell ref="A184:B184"/>
    <mergeCell ref="A185:B185"/>
    <mergeCell ref="A186:B186"/>
    <mergeCell ref="A169:B169"/>
    <mergeCell ref="A170:B170"/>
    <mergeCell ref="A171:B171"/>
    <mergeCell ref="A172:B172"/>
    <mergeCell ref="A173:B173"/>
    <mergeCell ref="A174:B174"/>
    <mergeCell ref="A175:B175"/>
    <mergeCell ref="A176:B176"/>
    <mergeCell ref="A177:B177"/>
    <mergeCell ref="A160:B160"/>
    <mergeCell ref="A161:B161"/>
    <mergeCell ref="A162:B162"/>
    <mergeCell ref="A163:B163"/>
    <mergeCell ref="A164:B164"/>
    <mergeCell ref="A165:B165"/>
    <mergeCell ref="A166:B166"/>
    <mergeCell ref="A167:B167"/>
    <mergeCell ref="A168:B168"/>
    <mergeCell ref="A151:B151"/>
    <mergeCell ref="A152:B152"/>
    <mergeCell ref="A153:B153"/>
    <mergeCell ref="A154:B154"/>
    <mergeCell ref="A155:B155"/>
    <mergeCell ref="A156:B156"/>
    <mergeCell ref="A157:B157"/>
    <mergeCell ref="A158:B158"/>
    <mergeCell ref="A159:B159"/>
    <mergeCell ref="A142:B142"/>
    <mergeCell ref="A143:B143"/>
    <mergeCell ref="A144:B144"/>
    <mergeCell ref="A145:B145"/>
    <mergeCell ref="A146:B146"/>
    <mergeCell ref="A147:B147"/>
    <mergeCell ref="A148:B148"/>
    <mergeCell ref="A149:B149"/>
    <mergeCell ref="A150:B150"/>
    <mergeCell ref="A133:B133"/>
    <mergeCell ref="A134:B134"/>
    <mergeCell ref="A135:B135"/>
    <mergeCell ref="A136:B136"/>
    <mergeCell ref="A137:B137"/>
    <mergeCell ref="A138:B138"/>
    <mergeCell ref="A139:B139"/>
    <mergeCell ref="A140:B140"/>
    <mergeCell ref="A141:B141"/>
    <mergeCell ref="A124:B124"/>
    <mergeCell ref="A125:B125"/>
    <mergeCell ref="A126:B126"/>
    <mergeCell ref="A127:B127"/>
    <mergeCell ref="A128:B128"/>
    <mergeCell ref="A129:B129"/>
    <mergeCell ref="A130:B130"/>
    <mergeCell ref="A131:B131"/>
    <mergeCell ref="A132:B132"/>
    <mergeCell ref="A115:B115"/>
    <mergeCell ref="A116:B116"/>
    <mergeCell ref="A117:B117"/>
    <mergeCell ref="A118:B118"/>
    <mergeCell ref="A119:B119"/>
    <mergeCell ref="A120:B120"/>
    <mergeCell ref="A121:B121"/>
    <mergeCell ref="A122:B122"/>
    <mergeCell ref="A123:B123"/>
    <mergeCell ref="A106:B106"/>
    <mergeCell ref="A107:B107"/>
    <mergeCell ref="A108:B108"/>
    <mergeCell ref="A109:B109"/>
    <mergeCell ref="A110:B110"/>
    <mergeCell ref="A111:B111"/>
    <mergeCell ref="A112:B112"/>
    <mergeCell ref="A113:B113"/>
    <mergeCell ref="A114:B114"/>
    <mergeCell ref="A97:B97"/>
    <mergeCell ref="A98:B98"/>
    <mergeCell ref="A99:B99"/>
    <mergeCell ref="A100:B100"/>
    <mergeCell ref="A101:B101"/>
    <mergeCell ref="A102:B102"/>
    <mergeCell ref="A103:B103"/>
    <mergeCell ref="A104:B104"/>
    <mergeCell ref="A105:B105"/>
    <mergeCell ref="A88:B88"/>
    <mergeCell ref="A89:B89"/>
    <mergeCell ref="A90:B90"/>
    <mergeCell ref="A91:B91"/>
    <mergeCell ref="A92:B92"/>
    <mergeCell ref="A93:B93"/>
    <mergeCell ref="A94:B94"/>
    <mergeCell ref="A95:B95"/>
    <mergeCell ref="A96:B96"/>
    <mergeCell ref="A79:B79"/>
    <mergeCell ref="A80:B80"/>
    <mergeCell ref="A81:B81"/>
    <mergeCell ref="A82:B82"/>
    <mergeCell ref="A83:B83"/>
    <mergeCell ref="A84:B84"/>
    <mergeCell ref="A85:B85"/>
    <mergeCell ref="A86:B86"/>
    <mergeCell ref="A87:B87"/>
    <mergeCell ref="A70:B70"/>
    <mergeCell ref="A71:B71"/>
    <mergeCell ref="A72:B72"/>
    <mergeCell ref="A73:B73"/>
    <mergeCell ref="A74:B74"/>
    <mergeCell ref="A75:B75"/>
    <mergeCell ref="A76:B76"/>
    <mergeCell ref="A77:B77"/>
    <mergeCell ref="A78:B78"/>
    <mergeCell ref="A61:B61"/>
    <mergeCell ref="A62:B62"/>
    <mergeCell ref="A63:B63"/>
    <mergeCell ref="A64:B64"/>
    <mergeCell ref="A65:B65"/>
    <mergeCell ref="A66:B66"/>
    <mergeCell ref="A67:B67"/>
    <mergeCell ref="A68:B68"/>
    <mergeCell ref="A69:B69"/>
    <mergeCell ref="A52:B52"/>
    <mergeCell ref="A53:B53"/>
    <mergeCell ref="A54:B54"/>
    <mergeCell ref="A55:B55"/>
    <mergeCell ref="A56:B56"/>
    <mergeCell ref="A57:B57"/>
    <mergeCell ref="A58:B58"/>
    <mergeCell ref="A59:B59"/>
    <mergeCell ref="A60:B60"/>
    <mergeCell ref="A43:B43"/>
    <mergeCell ref="A44:B44"/>
    <mergeCell ref="A45:B45"/>
    <mergeCell ref="A46:B46"/>
    <mergeCell ref="A47:B47"/>
    <mergeCell ref="A48:B48"/>
    <mergeCell ref="A49:B49"/>
    <mergeCell ref="A50:B50"/>
    <mergeCell ref="A51:B51"/>
    <mergeCell ref="A34:B34"/>
    <mergeCell ref="A35:B35"/>
    <mergeCell ref="A36:B36"/>
    <mergeCell ref="A37:B37"/>
    <mergeCell ref="A38:B38"/>
    <mergeCell ref="A39:B39"/>
    <mergeCell ref="A40:B40"/>
    <mergeCell ref="A41:B41"/>
    <mergeCell ref="A42:B42"/>
    <mergeCell ref="A25:B25"/>
    <mergeCell ref="A26:B26"/>
    <mergeCell ref="A27:B27"/>
    <mergeCell ref="A28:B28"/>
    <mergeCell ref="A29:B29"/>
    <mergeCell ref="A30:B30"/>
    <mergeCell ref="A31:B31"/>
    <mergeCell ref="A32:B32"/>
    <mergeCell ref="A33:B33"/>
    <mergeCell ref="A16:B16"/>
    <mergeCell ref="A17:B17"/>
    <mergeCell ref="A18:B18"/>
    <mergeCell ref="A19:B19"/>
    <mergeCell ref="A20:B20"/>
    <mergeCell ref="A21:B21"/>
    <mergeCell ref="A22:B22"/>
    <mergeCell ref="A23:B23"/>
    <mergeCell ref="A24:B24"/>
    <mergeCell ref="A1:J1"/>
    <mergeCell ref="A6:C6"/>
    <mergeCell ref="A9:C9"/>
    <mergeCell ref="A10:C10"/>
    <mergeCell ref="A11:B11"/>
    <mergeCell ref="A12:B12"/>
    <mergeCell ref="A13:B13"/>
    <mergeCell ref="A14:B14"/>
    <mergeCell ref="A15:B15"/>
    <mergeCell ref="F6:F8"/>
    <mergeCell ref="G6:G8"/>
    <mergeCell ref="H6:H8"/>
    <mergeCell ref="I6:I8"/>
    <mergeCell ref="J6:J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503"/>
  <sheetViews>
    <sheetView showZeros="0" workbookViewId="0">
      <selection sqref="A1:I1"/>
    </sheetView>
  </sheetViews>
  <sheetFormatPr defaultColWidth="9" defaultRowHeight="15.6"/>
  <cols>
    <col min="1" max="1" width="5.59765625" style="105" customWidth="1"/>
    <col min="2" max="2" width="4.69921875" style="105" customWidth="1"/>
    <col min="3" max="3" width="25.59765625" style="105" customWidth="1"/>
    <col min="4" max="4" width="14.3984375" style="105" customWidth="1"/>
    <col min="5" max="9" width="14.59765625" style="105" customWidth="1"/>
    <col min="10" max="10" width="11.69921875" style="125" customWidth="1"/>
    <col min="11" max="11" width="12.59765625" style="125" customWidth="1"/>
    <col min="12" max="13" width="9" style="125"/>
    <col min="14" max="16384" width="9" style="105"/>
  </cols>
  <sheetData>
    <row r="1" spans="1:13" s="122" customFormat="1" ht="22.8">
      <c r="A1" s="223" t="s">
        <v>74</v>
      </c>
      <c r="B1" s="223"/>
      <c r="C1" s="223"/>
      <c r="D1" s="223"/>
      <c r="E1" s="223"/>
      <c r="F1" s="223"/>
      <c r="G1" s="223"/>
      <c r="H1" s="223"/>
      <c r="I1" s="223"/>
      <c r="J1" s="125"/>
      <c r="K1" s="137"/>
      <c r="L1" s="137"/>
      <c r="M1" s="137" t="str">
        <f>"a1:"&amp;"I"&amp;MAX(L10:L500)</f>
        <v>a1:I21</v>
      </c>
    </row>
    <row r="2" spans="1:13">
      <c r="A2" s="9" t="str">
        <f>'01收入支出决算总表'!A3</f>
        <v>部门：沅江市委办公室</v>
      </c>
      <c r="B2" s="126"/>
      <c r="C2" s="126"/>
      <c r="D2" s="126"/>
      <c r="E2" s="126"/>
      <c r="F2" s="126"/>
      <c r="G2" s="126"/>
      <c r="H2" s="126"/>
      <c r="I2" s="138" t="s">
        <v>75</v>
      </c>
    </row>
    <row r="3" spans="1:13">
      <c r="A3" s="9"/>
      <c r="B3" s="126"/>
      <c r="C3" s="126"/>
      <c r="D3" s="126"/>
      <c r="E3" s="126"/>
      <c r="F3" s="127"/>
      <c r="G3" s="126"/>
      <c r="H3" s="126"/>
      <c r="I3" s="24" t="s">
        <v>6</v>
      </c>
      <c r="M3" s="139" t="s">
        <v>76</v>
      </c>
    </row>
    <row r="4" spans="1:13">
      <c r="A4" s="128" t="s">
        <v>77</v>
      </c>
      <c r="B4" s="129"/>
      <c r="C4" s="129"/>
      <c r="D4" s="129"/>
      <c r="E4" s="130" t="s">
        <v>53</v>
      </c>
      <c r="F4" s="127"/>
      <c r="G4" s="129"/>
      <c r="H4" s="130" t="s">
        <v>78</v>
      </c>
      <c r="I4" s="24"/>
    </row>
    <row r="5" spans="1:13">
      <c r="A5" s="128" t="s">
        <v>62</v>
      </c>
      <c r="B5" s="129"/>
      <c r="C5" s="129"/>
      <c r="D5" s="129"/>
      <c r="E5" s="130" t="s">
        <v>79</v>
      </c>
      <c r="F5" s="127"/>
      <c r="G5" s="129"/>
      <c r="H5" s="129"/>
      <c r="I5" s="24"/>
    </row>
    <row r="6" spans="1:13" s="123" customFormat="1" ht="22.5" customHeight="1">
      <c r="A6" s="224" t="s">
        <v>9</v>
      </c>
      <c r="B6" s="225"/>
      <c r="C6" s="225"/>
      <c r="D6" s="224" t="s">
        <v>80</v>
      </c>
      <c r="E6" s="224" t="s">
        <v>81</v>
      </c>
      <c r="F6" s="230" t="s">
        <v>82</v>
      </c>
      <c r="G6" s="230" t="s">
        <v>83</v>
      </c>
      <c r="H6" s="231" t="s">
        <v>84</v>
      </c>
      <c r="I6" s="230" t="s">
        <v>85</v>
      </c>
      <c r="J6" s="140"/>
      <c r="K6" s="141"/>
      <c r="L6" s="142"/>
      <c r="M6" s="125"/>
    </row>
    <row r="7" spans="1:13" s="123" customFormat="1" ht="22.5" customHeight="1">
      <c r="A7" s="231" t="s">
        <v>71</v>
      </c>
      <c r="B7" s="225"/>
      <c r="C7" s="224" t="s">
        <v>72</v>
      </c>
      <c r="D7" s="225"/>
      <c r="E7" s="225"/>
      <c r="F7" s="231"/>
      <c r="G7" s="231"/>
      <c r="H7" s="231"/>
      <c r="I7" s="231"/>
      <c r="J7" s="140"/>
      <c r="K7" s="141"/>
      <c r="L7" s="142"/>
      <c r="M7" s="125"/>
    </row>
    <row r="8" spans="1:13" s="123" customFormat="1" ht="22.5" customHeight="1">
      <c r="A8" s="225"/>
      <c r="B8" s="225"/>
      <c r="C8" s="225"/>
      <c r="D8" s="225"/>
      <c r="E8" s="225"/>
      <c r="F8" s="231"/>
      <c r="G8" s="231"/>
      <c r="H8" s="231"/>
      <c r="I8" s="231"/>
      <c r="J8" s="140"/>
      <c r="K8" s="141"/>
      <c r="L8" s="143"/>
      <c r="M8" s="125"/>
    </row>
    <row r="9" spans="1:13" s="124" customFormat="1" ht="22.5" customHeight="1">
      <c r="A9" s="226" t="s">
        <v>73</v>
      </c>
      <c r="B9" s="227"/>
      <c r="C9" s="227"/>
      <c r="D9" s="207" t="s">
        <v>13</v>
      </c>
      <c r="E9" s="207" t="s">
        <v>14</v>
      </c>
      <c r="F9" s="207" t="s">
        <v>18</v>
      </c>
      <c r="G9" s="131" t="s">
        <v>20</v>
      </c>
      <c r="H9" s="131" t="s">
        <v>22</v>
      </c>
      <c r="I9" s="131" t="s">
        <v>24</v>
      </c>
      <c r="J9" s="144"/>
      <c r="K9" s="145"/>
      <c r="L9" s="146"/>
      <c r="M9" s="125"/>
    </row>
    <row r="10" spans="1:13" ht="22.5" customHeight="1">
      <c r="A10" s="228" t="s">
        <v>50</v>
      </c>
      <c r="B10" s="229"/>
      <c r="C10" s="229"/>
      <c r="D10" s="132">
        <f>'[1]Z04 支出决算表(财决04表)'!E9</f>
        <v>936.45</v>
      </c>
      <c r="E10" s="132">
        <f>'[1]Z04 支出决算表(财决04表)'!F9</f>
        <v>594.16</v>
      </c>
      <c r="F10" s="132">
        <f>'[1]Z04 支出决算表(财决04表)'!G9</f>
        <v>342.29</v>
      </c>
      <c r="G10" s="132">
        <f>'[1]Z04 支出决算表(财决04表)'!H9</f>
        <v>0</v>
      </c>
      <c r="H10" s="132">
        <f>'[1]Z04 支出决算表(财决04表)'!I9</f>
        <v>0</v>
      </c>
      <c r="I10" s="132">
        <f>'[1]Z04 支出决算表(财决04表)'!J9</f>
        <v>0</v>
      </c>
      <c r="J10" s="147"/>
      <c r="L10" s="125">
        <f>ROW()</f>
        <v>10</v>
      </c>
    </row>
    <row r="11" spans="1:13" ht="22.65"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905.21</v>
      </c>
      <c r="E11" s="136">
        <f>IF(ISERROR(VLOOKUP(A11,'[1]Z04 支出决算表(财决04表)'!$A$10:$J$500,6,FALSE)),"",VLOOKUP(A11,'[1]Z04 支出决算表(财决04表)'!$A$10:$J$500,6,FALSE))</f>
        <v>562.91999999999996</v>
      </c>
      <c r="F11" s="136">
        <f>IF(ISERROR(VLOOKUP(A11,'[1]Z04 支出决算表(财决04表)'!$A$10:$J$500,7,FALSE)),"",VLOOKUP(A11,'[1]Z04 支出决算表(财决04表)'!$A$10:$J$500,7,FALSE))</f>
        <v>342.29</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905.21</v>
      </c>
      <c r="L11" s="125">
        <f>IF(C11&lt;&gt;"",ROW(),"")</f>
        <v>11</v>
      </c>
    </row>
    <row r="12" spans="1:13" ht="22.65" customHeight="1">
      <c r="A12" s="133" t="str">
        <f t="shared" ref="A12:A75" si="0">IF(J12&gt;0,J12,"")</f>
        <v>20103</v>
      </c>
      <c r="B12" s="134"/>
      <c r="C12" s="135" t="str">
        <f>IF(ISERROR(VLOOKUP(A12,'[1]Z04 支出决算表(财决04表)'!$A$10:$J$500,4,FALSE)),"",VLOOKUP(A12,'[1]Z04 支出决算表(财决04表)'!$A$10:$J$500,4,FALSE))</f>
        <v>政府办公厅（室）及相关机构事务</v>
      </c>
      <c r="D12" s="136">
        <f>IF(ISERROR(VLOOKUP(A12,'[1]Z04 支出决算表(财决04表)'!$A$10:$J$500,5,FALSE)),"",VLOOKUP(A12,'[1]Z04 支出决算表(财决04表)'!$A$10:$J$500,5,FALSE))</f>
        <v>32.950000000000003</v>
      </c>
      <c r="E12" s="136">
        <f>IF(ISERROR(VLOOKUP(A12,'[1]Z04 支出决算表(财决04表)'!$A$10:$J$500,6,FALSE)),"",VLOOKUP(A12,'[1]Z04 支出决算表(财决04表)'!$A$10:$J$500,6,FALSE))</f>
        <v>0</v>
      </c>
      <c r="F12" s="136">
        <f>IF(ISERROR(VLOOKUP(A12,'[1]Z04 支出决算表(财决04表)'!$A$10:$J$500,7,FALSE)),"",VLOOKUP(A12,'[1]Z04 支出决算表(财决04表)'!$A$10:$J$500,7,FALSE))</f>
        <v>32.950000000000003</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20103</v>
      </c>
      <c r="K12" s="148">
        <f>'[1]Z04 支出决算表(财决04表)'!$E11</f>
        <v>32.950000000000003</v>
      </c>
      <c r="L12" s="125">
        <f t="shared" ref="L12:L75" si="1">IF(C12&lt;&gt;"",ROW(),"")</f>
        <v>12</v>
      </c>
    </row>
    <row r="13" spans="1:13" ht="22.65" customHeight="1">
      <c r="A13" s="133" t="str">
        <f t="shared" si="0"/>
        <v>2010399</v>
      </c>
      <c r="B13" s="134"/>
      <c r="C13" s="135" t="str">
        <f>IF(ISERROR(VLOOKUP(A13,'[1]Z04 支出决算表(财决04表)'!$A$10:$J$500,4,FALSE)),"",VLOOKUP(A13,'[1]Z04 支出决算表(财决04表)'!$A$10:$J$500,4,FALSE))</f>
        <v>其他政府办公厅（室）及相关机构事务支出</v>
      </c>
      <c r="D13" s="136">
        <f>IF(ISERROR(VLOOKUP(A13,'[1]Z04 支出决算表(财决04表)'!$A$10:$J$500,5,FALSE)),"",VLOOKUP(A13,'[1]Z04 支出决算表(财决04表)'!$A$10:$J$500,5,FALSE))</f>
        <v>32.950000000000003</v>
      </c>
      <c r="E13" s="136">
        <f>IF(ISERROR(VLOOKUP(A13,'[1]Z04 支出决算表(财决04表)'!$A$10:$J$500,6,FALSE)),"",VLOOKUP(A13,'[1]Z04 支出决算表(财决04表)'!$A$10:$J$500,6,FALSE))</f>
        <v>0</v>
      </c>
      <c r="F13" s="136">
        <f>IF(ISERROR(VLOOKUP(A13,'[1]Z04 支出决算表(财决04表)'!$A$10:$J$500,7,FALSE)),"",VLOOKUP(A13,'[1]Z04 支出决算表(财决04表)'!$A$10:$J$500,7,FALSE))</f>
        <v>32.950000000000003</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2010399</v>
      </c>
      <c r="K13" s="148">
        <f>'[1]Z04 支出决算表(财决04表)'!$E12</f>
        <v>32.950000000000003</v>
      </c>
      <c r="L13" s="125">
        <f t="shared" si="1"/>
        <v>13</v>
      </c>
    </row>
    <row r="14" spans="1:13" ht="22.65" customHeight="1">
      <c r="A14" s="133" t="str">
        <f t="shared" si="0"/>
        <v>20131</v>
      </c>
      <c r="B14" s="134"/>
      <c r="C14" s="135" t="str">
        <f>IF(ISERROR(VLOOKUP(A14,'[1]Z04 支出决算表(财决04表)'!$A$10:$J$500,4,FALSE)),"",VLOOKUP(A14,'[1]Z04 支出决算表(财决04表)'!$A$10:$J$500,4,FALSE))</f>
        <v>党委办公厅（室）及相关机构事务</v>
      </c>
      <c r="D14" s="136">
        <f>IF(ISERROR(VLOOKUP(A14,'[1]Z04 支出决算表(财决04表)'!$A$10:$J$500,5,FALSE)),"",VLOOKUP(A14,'[1]Z04 支出决算表(财决04表)'!$A$10:$J$500,5,FALSE))</f>
        <v>871.06</v>
      </c>
      <c r="E14" s="136">
        <f>IF(ISERROR(VLOOKUP(A14,'[1]Z04 支出决算表(财决04表)'!$A$10:$J$500,6,FALSE)),"",VLOOKUP(A14,'[1]Z04 支出决算表(财决04表)'!$A$10:$J$500,6,FALSE))</f>
        <v>561.72</v>
      </c>
      <c r="F14" s="136">
        <f>IF(ISERROR(VLOOKUP(A14,'[1]Z04 支出决算表(财决04表)'!$A$10:$J$500,7,FALSE)),"",VLOOKUP(A14,'[1]Z04 支出决算表(财决04表)'!$A$10:$J$500,7,FALSE))</f>
        <v>309.33999999999997</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20131</v>
      </c>
      <c r="K14" s="148">
        <f>'[1]Z04 支出决算表(财决04表)'!$E13</f>
        <v>871.06</v>
      </c>
      <c r="L14" s="125">
        <f t="shared" si="1"/>
        <v>14</v>
      </c>
    </row>
    <row r="15" spans="1:13" ht="22.65" customHeight="1">
      <c r="A15" s="133" t="str">
        <f t="shared" si="0"/>
        <v>2013101</v>
      </c>
      <c r="B15" s="134"/>
      <c r="C15" s="135" t="str">
        <f>IF(ISERROR(VLOOKUP(A15,'[1]Z04 支出决算表(财决04表)'!$A$10:$J$500,4,FALSE)),"",VLOOKUP(A15,'[1]Z04 支出决算表(财决04表)'!$A$10:$J$500,4,FALSE))</f>
        <v>行政运行</v>
      </c>
      <c r="D15" s="136">
        <f>IF(ISERROR(VLOOKUP(A15,'[1]Z04 支出决算表(财决04表)'!$A$10:$J$500,5,FALSE)),"",VLOOKUP(A15,'[1]Z04 支出决算表(财决04表)'!$A$10:$J$500,5,FALSE))</f>
        <v>561.72</v>
      </c>
      <c r="E15" s="136">
        <f>IF(ISERROR(VLOOKUP(A15,'[1]Z04 支出决算表(财决04表)'!$A$10:$J$500,6,FALSE)),"",VLOOKUP(A15,'[1]Z04 支出决算表(财决04表)'!$A$10:$J$500,6,FALSE))</f>
        <v>561.72</v>
      </c>
      <c r="F15" s="136">
        <f>IF(ISERROR(VLOOKUP(A15,'[1]Z04 支出决算表(财决04表)'!$A$10:$J$500,7,FALSE)),"",VLOOKUP(A15,'[1]Z04 支出决算表(财决04表)'!$A$10:$J$500,7,FALSE))</f>
        <v>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2013101</v>
      </c>
      <c r="K15" s="148">
        <f>'[1]Z04 支出决算表(财决04表)'!$E14</f>
        <v>561.72</v>
      </c>
      <c r="L15" s="125">
        <f t="shared" si="1"/>
        <v>15</v>
      </c>
    </row>
    <row r="16" spans="1:13" ht="22.65" customHeight="1">
      <c r="A16" s="133" t="str">
        <f t="shared" si="0"/>
        <v>2013102</v>
      </c>
      <c r="B16" s="134"/>
      <c r="C16" s="135" t="str">
        <f>IF(ISERROR(VLOOKUP(A16,'[1]Z04 支出决算表(财决04表)'!$A$10:$J$500,4,FALSE)),"",VLOOKUP(A16,'[1]Z04 支出决算表(财决04表)'!$A$10:$J$500,4,FALSE))</f>
        <v>一般行政管理事务</v>
      </c>
      <c r="D16" s="136">
        <f>IF(ISERROR(VLOOKUP(A16,'[1]Z04 支出决算表(财决04表)'!$A$10:$J$500,5,FALSE)),"",VLOOKUP(A16,'[1]Z04 支出决算表(财决04表)'!$A$10:$J$500,5,FALSE))</f>
        <v>309.33999999999997</v>
      </c>
      <c r="E16" s="136">
        <f>IF(ISERROR(VLOOKUP(A16,'[1]Z04 支出决算表(财决04表)'!$A$10:$J$500,6,FALSE)),"",VLOOKUP(A16,'[1]Z04 支出决算表(财决04表)'!$A$10:$J$500,6,FALSE))</f>
        <v>0</v>
      </c>
      <c r="F16" s="136">
        <f>IF(ISERROR(VLOOKUP(A16,'[1]Z04 支出决算表(财决04表)'!$A$10:$J$500,7,FALSE)),"",VLOOKUP(A16,'[1]Z04 支出决算表(财决04表)'!$A$10:$J$500,7,FALSE))</f>
        <v>309.33999999999997</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2013102</v>
      </c>
      <c r="K16" s="148">
        <f>'[1]Z04 支出决算表(财决04表)'!$E15</f>
        <v>309.33999999999997</v>
      </c>
      <c r="L16" s="125">
        <f t="shared" si="1"/>
        <v>16</v>
      </c>
    </row>
    <row r="17" spans="1:12" ht="22.65" customHeight="1">
      <c r="A17" s="133" t="str">
        <f t="shared" si="0"/>
        <v>20132</v>
      </c>
      <c r="B17" s="134"/>
      <c r="C17" s="135" t="str">
        <f>IF(ISERROR(VLOOKUP(A17,'[1]Z04 支出决算表(财决04表)'!$A$10:$J$500,4,FALSE)),"",VLOOKUP(A17,'[1]Z04 支出决算表(财决04表)'!$A$10:$J$500,4,FALSE))</f>
        <v>组织事务</v>
      </c>
      <c r="D17" s="136">
        <f>IF(ISERROR(VLOOKUP(A17,'[1]Z04 支出决算表(财决04表)'!$A$10:$J$500,5,FALSE)),"",VLOOKUP(A17,'[1]Z04 支出决算表(财决04表)'!$A$10:$J$500,5,FALSE))</f>
        <v>1.2</v>
      </c>
      <c r="E17" s="136">
        <f>IF(ISERROR(VLOOKUP(A17,'[1]Z04 支出决算表(财决04表)'!$A$10:$J$500,6,FALSE)),"",VLOOKUP(A17,'[1]Z04 支出决算表(财决04表)'!$A$10:$J$500,6,FALSE))</f>
        <v>1.2</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20132</v>
      </c>
      <c r="K17" s="148">
        <f>'[1]Z04 支出决算表(财决04表)'!$E16</f>
        <v>1.2</v>
      </c>
      <c r="L17" s="125">
        <f t="shared" si="1"/>
        <v>17</v>
      </c>
    </row>
    <row r="18" spans="1:12" ht="22.65" customHeight="1">
      <c r="A18" s="133" t="str">
        <f t="shared" si="0"/>
        <v>2013299</v>
      </c>
      <c r="B18" s="134"/>
      <c r="C18" s="135" t="str">
        <f>IF(ISERROR(VLOOKUP(A18,'[1]Z04 支出决算表(财决04表)'!$A$10:$J$500,4,FALSE)),"",VLOOKUP(A18,'[1]Z04 支出决算表(财决04表)'!$A$10:$J$500,4,FALSE))</f>
        <v>其他组织事务支出</v>
      </c>
      <c r="D18" s="136">
        <f>IF(ISERROR(VLOOKUP(A18,'[1]Z04 支出决算表(财决04表)'!$A$10:$J$500,5,FALSE)),"",VLOOKUP(A18,'[1]Z04 支出决算表(财决04表)'!$A$10:$J$500,5,FALSE))</f>
        <v>1.2</v>
      </c>
      <c r="E18" s="136">
        <f>IF(ISERROR(VLOOKUP(A18,'[1]Z04 支出决算表(财决04表)'!$A$10:$J$500,6,FALSE)),"",VLOOKUP(A18,'[1]Z04 支出决算表(财决04表)'!$A$10:$J$500,6,FALSE))</f>
        <v>1.2</v>
      </c>
      <c r="F18" s="136">
        <f>IF(ISERROR(VLOOKUP(A18,'[1]Z04 支出决算表(财决04表)'!$A$10:$J$500,7,FALSE)),"",VLOOKUP(A18,'[1]Z04 支出决算表(财决04表)'!$A$10:$J$500,7,FALSE))</f>
        <v>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2013299</v>
      </c>
      <c r="K18" s="148">
        <f>'[1]Z04 支出决算表(财决04表)'!$E17</f>
        <v>1.2</v>
      </c>
      <c r="L18" s="125">
        <f t="shared" si="1"/>
        <v>18</v>
      </c>
    </row>
    <row r="19" spans="1:12" ht="22.65" customHeight="1">
      <c r="A19" s="133" t="str">
        <f t="shared" si="0"/>
        <v>221</v>
      </c>
      <c r="B19" s="134"/>
      <c r="C19" s="135" t="str">
        <f>IF(ISERROR(VLOOKUP(A19,'[1]Z04 支出决算表(财决04表)'!$A$10:$J$500,4,FALSE)),"",VLOOKUP(A19,'[1]Z04 支出决算表(财决04表)'!$A$10:$J$500,4,FALSE))</f>
        <v>住房保障支出</v>
      </c>
      <c r="D19" s="136">
        <f>IF(ISERROR(VLOOKUP(A19,'[1]Z04 支出决算表(财决04表)'!$A$10:$J$500,5,FALSE)),"",VLOOKUP(A19,'[1]Z04 支出决算表(财决04表)'!$A$10:$J$500,5,FALSE))</f>
        <v>31.24</v>
      </c>
      <c r="E19" s="136">
        <f>IF(ISERROR(VLOOKUP(A19,'[1]Z04 支出决算表(财决04表)'!$A$10:$J$500,6,FALSE)),"",VLOOKUP(A19,'[1]Z04 支出决算表(财决04表)'!$A$10:$J$500,6,FALSE))</f>
        <v>31.24</v>
      </c>
      <c r="F19" s="136">
        <f>IF(ISERROR(VLOOKUP(A19,'[1]Z04 支出决算表(财决04表)'!$A$10:$J$500,7,FALSE)),"",VLOOKUP(A19,'[1]Z04 支出决算表(财决04表)'!$A$10:$J$500,7,FALSE))</f>
        <v>0</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221</v>
      </c>
      <c r="K19" s="148">
        <f>'[1]Z04 支出决算表(财决04表)'!$E18</f>
        <v>31.24</v>
      </c>
      <c r="L19" s="125">
        <f t="shared" si="1"/>
        <v>19</v>
      </c>
    </row>
    <row r="20" spans="1:12" ht="22.65" customHeight="1">
      <c r="A20" s="133" t="str">
        <f t="shared" si="0"/>
        <v>22102</v>
      </c>
      <c r="B20" s="134"/>
      <c r="C20" s="135" t="str">
        <f>IF(ISERROR(VLOOKUP(A20,'[1]Z04 支出决算表(财决04表)'!$A$10:$J$500,4,FALSE)),"",VLOOKUP(A20,'[1]Z04 支出决算表(财决04表)'!$A$10:$J$500,4,FALSE))</f>
        <v>住房改革支出</v>
      </c>
      <c r="D20" s="136">
        <f>IF(ISERROR(VLOOKUP(A20,'[1]Z04 支出决算表(财决04表)'!$A$10:$J$500,5,FALSE)),"",VLOOKUP(A20,'[1]Z04 支出决算表(财决04表)'!$A$10:$J$500,5,FALSE))</f>
        <v>31.24</v>
      </c>
      <c r="E20" s="136">
        <f>IF(ISERROR(VLOOKUP(A20,'[1]Z04 支出决算表(财决04表)'!$A$10:$J$500,6,FALSE)),"",VLOOKUP(A20,'[1]Z04 支出决算表(财决04表)'!$A$10:$J$500,6,FALSE))</f>
        <v>31.24</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22102</v>
      </c>
      <c r="K20" s="148">
        <f>'[1]Z04 支出决算表(财决04表)'!$E19</f>
        <v>31.24</v>
      </c>
      <c r="L20" s="125">
        <f t="shared" si="1"/>
        <v>20</v>
      </c>
    </row>
    <row r="21" spans="1:12" ht="22.65" customHeight="1">
      <c r="A21" s="133" t="str">
        <f t="shared" si="0"/>
        <v>2210201</v>
      </c>
      <c r="B21" s="134"/>
      <c r="C21" s="135" t="str">
        <f>IF(ISERROR(VLOOKUP(A21,'[1]Z04 支出决算表(财决04表)'!$A$10:$J$500,4,FALSE)),"",VLOOKUP(A21,'[1]Z04 支出决算表(财决04表)'!$A$10:$J$500,4,FALSE))</f>
        <v>住房公积金</v>
      </c>
      <c r="D21" s="136">
        <f>IF(ISERROR(VLOOKUP(A21,'[1]Z04 支出决算表(财决04表)'!$A$10:$J$500,5,FALSE)),"",VLOOKUP(A21,'[1]Z04 支出决算表(财决04表)'!$A$10:$J$500,5,FALSE))</f>
        <v>31.24</v>
      </c>
      <c r="E21" s="136">
        <f>IF(ISERROR(VLOOKUP(A21,'[1]Z04 支出决算表(财决04表)'!$A$10:$J$500,6,FALSE)),"",VLOOKUP(A21,'[1]Z04 支出决算表(财决04表)'!$A$10:$J$500,6,FALSE))</f>
        <v>31.24</v>
      </c>
      <c r="F21" s="136">
        <f>IF(ISERROR(VLOOKUP(A21,'[1]Z04 支出决算表(财决04表)'!$A$10:$J$500,7,FALSE)),"",VLOOKUP(A21,'[1]Z04 支出决算表(财决04表)'!$A$10:$J$500,7,FALSE))</f>
        <v>0</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2210201</v>
      </c>
      <c r="K21" s="148">
        <f>'[1]Z04 支出决算表(财决04表)'!$E20</f>
        <v>31.24</v>
      </c>
      <c r="L21" s="125">
        <f t="shared" si="1"/>
        <v>21</v>
      </c>
    </row>
    <row r="22" spans="1:12" ht="22.65" customHeight="1">
      <c r="A22" s="133" t="str">
        <f t="shared" si="0"/>
        <v/>
      </c>
      <c r="B22" s="134"/>
      <c r="C22" s="135" t="str">
        <f>IF(ISERROR(VLOOKUP(A22,'[1]Z04 支出决算表(财决04表)'!$A$10:$J$500,4,FALSE)),"",VLOOKUP(A22,'[1]Z04 支出决算表(财决04表)'!$A$10:$J$500,4,FALSE))</f>
        <v/>
      </c>
      <c r="D22" s="136" t="str">
        <f>IF(ISERROR(VLOOKUP(A22,'[1]Z04 支出决算表(财决04表)'!$A$10:$J$500,5,FALSE)),"",VLOOKUP(A22,'[1]Z04 支出决算表(财决04表)'!$A$10:$J$500,5,FALSE))</f>
        <v/>
      </c>
      <c r="E22" s="136" t="str">
        <f>IF(ISERROR(VLOOKUP(A22,'[1]Z04 支出决算表(财决04表)'!$A$10:$J$500,6,FALSE)),"",VLOOKUP(A22,'[1]Z04 支出决算表(财决04表)'!$A$10:$J$500,6,FALSE))</f>
        <v/>
      </c>
      <c r="F22" s="136" t="str">
        <f>IF(ISERROR(VLOOKUP(A22,'[1]Z04 支出决算表(财决04表)'!$A$10:$J$500,7,FALSE)),"",VLOOKUP(A22,'[1]Z04 支出决算表(财决04表)'!$A$10:$J$500,7,FALSE))</f>
        <v/>
      </c>
      <c r="G22" s="136" t="str">
        <f>IF(ISERROR(VLOOKUP(A22,'[1]Z04 支出决算表(财决04表)'!$A$10:$J$500,8,FALSE)),"",VLOOKUP(A22,'[1]Z04 支出决算表(财决04表)'!$A$10:$J$500,8,FALSE))</f>
        <v/>
      </c>
      <c r="H22" s="136" t="str">
        <f>IF(ISERROR(VLOOKUP(A22,'[1]Z04 支出决算表(财决04表)'!$A$10:$J$500,9,FALSE)),"",VLOOKUP(A22,'[1]Z04 支出决算表(财决04表)'!$A$10:$J$500,9,FALSE))</f>
        <v/>
      </c>
      <c r="I22" s="136" t="str">
        <f>IF(ISERROR(VLOOKUP(A22,'[1]Z04 支出决算表(财决04表)'!$A$10:$J$500,10,FALSE)),"",VLOOKUP(A22,'[1]Z04 支出决算表(财决04表)'!$A$10:$J$500,10,FALSE))</f>
        <v/>
      </c>
      <c r="J22" s="147" t="str">
        <f>'[1]Z04 支出决算表(财决04表)'!$A21</f>
        <v/>
      </c>
      <c r="K22" s="148" t="str">
        <f>'[1]Z04 支出决算表(财决04表)'!$E21</f>
        <v/>
      </c>
      <c r="L22" s="125" t="str">
        <f t="shared" si="1"/>
        <v/>
      </c>
    </row>
    <row r="23" spans="1:12" ht="22.65" customHeight="1">
      <c r="A23" s="133" t="str">
        <f t="shared" si="0"/>
        <v/>
      </c>
      <c r="B23" s="134"/>
      <c r="C23" s="135" t="str">
        <f>IF(ISERROR(VLOOKUP(A23,'[1]Z04 支出决算表(财决04表)'!$A$10:$J$500,4,FALSE)),"",VLOOKUP(A23,'[1]Z04 支出决算表(财决04表)'!$A$10:$J$500,4,FALSE))</f>
        <v/>
      </c>
      <c r="D23" s="136" t="str">
        <f>IF(ISERROR(VLOOKUP(A23,'[1]Z04 支出决算表(财决04表)'!$A$10:$J$500,5,FALSE)),"",VLOOKUP(A23,'[1]Z04 支出决算表(财决04表)'!$A$10:$J$500,5,FALSE))</f>
        <v/>
      </c>
      <c r="E23" s="136" t="str">
        <f>IF(ISERROR(VLOOKUP(A23,'[1]Z04 支出决算表(财决04表)'!$A$10:$J$500,6,FALSE)),"",VLOOKUP(A23,'[1]Z04 支出决算表(财决04表)'!$A$10:$J$500,6,FALSE))</f>
        <v/>
      </c>
      <c r="F23" s="136" t="str">
        <f>IF(ISERROR(VLOOKUP(A23,'[1]Z04 支出决算表(财决04表)'!$A$10:$J$500,7,FALSE)),"",VLOOKUP(A23,'[1]Z04 支出决算表(财决04表)'!$A$10:$J$500,7,FALSE))</f>
        <v/>
      </c>
      <c r="G23" s="136" t="str">
        <f>IF(ISERROR(VLOOKUP(A23,'[1]Z04 支出决算表(财决04表)'!$A$10:$J$500,8,FALSE)),"",VLOOKUP(A23,'[1]Z04 支出决算表(财决04表)'!$A$10:$J$500,8,FALSE))</f>
        <v/>
      </c>
      <c r="H23" s="136" t="str">
        <f>IF(ISERROR(VLOOKUP(A23,'[1]Z04 支出决算表(财决04表)'!$A$10:$J$500,9,FALSE)),"",VLOOKUP(A23,'[1]Z04 支出决算表(财决04表)'!$A$10:$J$500,9,FALSE))</f>
        <v/>
      </c>
      <c r="I23" s="136" t="str">
        <f>IF(ISERROR(VLOOKUP(A23,'[1]Z04 支出决算表(财决04表)'!$A$10:$J$500,10,FALSE)),"",VLOOKUP(A23,'[1]Z04 支出决算表(财决04表)'!$A$10:$J$500,10,FALSE))</f>
        <v/>
      </c>
      <c r="J23" s="147">
        <f>'[1]Z04 支出决算表(财决04表)'!$A22</f>
        <v>0</v>
      </c>
      <c r="K23" s="148">
        <f>'[1]Z04 支出决算表(财决04表)'!$E22</f>
        <v>0</v>
      </c>
      <c r="L23" s="125" t="str">
        <f t="shared" si="1"/>
        <v/>
      </c>
    </row>
    <row r="24" spans="1:12" ht="22.65"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65"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65"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65"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65"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65"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65"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65"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65"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65"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65"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65"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65"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65"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65"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65"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65"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65"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65"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65"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65"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65"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65"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65"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65"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65"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65"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65"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65"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65"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65"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65"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65"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65"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65"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65"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65"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65"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65"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65"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65"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65"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65"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65"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65"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65"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65"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65"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65"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65"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65"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65"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65"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65"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65"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65"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65"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65"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65"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65"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65"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65"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65"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65"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65"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65"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65"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65"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65"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65"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65"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65"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65"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65"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65"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65"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65"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65"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65"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65"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65"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65"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65"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65"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65"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65"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65"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65"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65"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65"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65"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65"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65"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65"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65"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65"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65"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65"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65"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65"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65"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65"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65"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65"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65"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65"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65"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65"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65"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65"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65"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65"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65"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65"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65"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65"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65"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65"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65"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65"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65"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65"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65"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65"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65"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65"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65"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65"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65"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65"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65"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65"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65"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65"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65"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65"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65"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65"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65"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65"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65"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65"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65"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65"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65"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65"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65"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65"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65"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65"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65"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65"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65"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65"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65"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65"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65"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65"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65"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65"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65"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65"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65"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65"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65"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65"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65"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65"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65"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65"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65"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65"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65"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65"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65"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65"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65"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65"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65"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65"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65"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65"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65"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65"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65"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65"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65"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65"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65"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65"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65"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65"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65"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65"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65"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65"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65"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65"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65"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65"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65"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65"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65"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65"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65"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65"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65"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65"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65"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65"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65"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65"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65"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65"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65"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65"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65"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65"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65"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65"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65"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65"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65"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65"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65"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65"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65"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65"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65"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65"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65"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65"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65"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65"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65"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65"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65"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65"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65"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65"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65"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65"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65"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65"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65"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65"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65"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65"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65"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65"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65"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65"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65"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65"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65"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65"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65"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65"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65"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65"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65"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65"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65"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65"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65"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65"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65"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65"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65"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65"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65"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65"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65"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65"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65"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37"/>
  <sheetViews>
    <sheetView workbookViewId="0">
      <selection activeCell="M29" sqref="M29"/>
    </sheetView>
  </sheetViews>
  <sheetFormatPr defaultColWidth="9" defaultRowHeight="15.6"/>
  <cols>
    <col min="1" max="1" width="30" style="5" customWidth="1"/>
    <col min="2" max="2" width="4" style="5" customWidth="1"/>
    <col min="3" max="3" width="13.09765625" style="5" customWidth="1"/>
    <col min="4" max="4" width="34.19921875" style="5" customWidth="1"/>
    <col min="5" max="5" width="3.59765625" style="5" customWidth="1"/>
    <col min="6" max="7" width="17.09765625" style="5" customWidth="1"/>
    <col min="8" max="8" width="12.59765625" style="5" customWidth="1"/>
    <col min="9" max="16384" width="9" style="5"/>
  </cols>
  <sheetData>
    <row r="1" spans="1:8" s="104" customFormat="1" ht="26.25" customHeight="1">
      <c r="A1" s="214" t="s">
        <v>86</v>
      </c>
      <c r="B1" s="214"/>
      <c r="C1" s="214"/>
      <c r="D1" s="214"/>
      <c r="E1" s="214"/>
      <c r="F1" s="214"/>
      <c r="G1" s="214"/>
      <c r="H1" s="214"/>
    </row>
    <row r="2" spans="1:8" ht="19.5" customHeight="1">
      <c r="A2" s="106"/>
      <c r="B2" s="106"/>
      <c r="C2" s="106"/>
      <c r="D2" s="106"/>
      <c r="E2" s="106"/>
      <c r="F2" s="106"/>
      <c r="G2" s="106"/>
      <c r="H2" s="24" t="s">
        <v>87</v>
      </c>
    </row>
    <row r="3" spans="1:8" ht="15" customHeight="1">
      <c r="A3" s="9" t="str">
        <f>'01收入支出决算总表'!A3</f>
        <v>部门：沅江市委办公室</v>
      </c>
      <c r="B3" s="106"/>
      <c r="C3" s="106"/>
      <c r="D3" s="106"/>
      <c r="E3" s="106"/>
      <c r="F3" s="106"/>
      <c r="G3" s="106"/>
      <c r="H3" s="24" t="s">
        <v>6</v>
      </c>
    </row>
    <row r="4" spans="1:8" s="41" customFormat="1" ht="15.75" customHeight="1">
      <c r="A4" s="215" t="s">
        <v>7</v>
      </c>
      <c r="B4" s="216"/>
      <c r="C4" s="216"/>
      <c r="D4" s="215" t="s">
        <v>8</v>
      </c>
      <c r="E4" s="216"/>
      <c r="F4" s="216"/>
      <c r="G4" s="216"/>
      <c r="H4" s="216"/>
    </row>
    <row r="5" spans="1:8" s="41" customFormat="1" ht="27" customHeight="1">
      <c r="A5" s="208" t="s">
        <v>9</v>
      </c>
      <c r="B5" s="208" t="s">
        <v>10</v>
      </c>
      <c r="C5" s="108" t="s">
        <v>88</v>
      </c>
      <c r="D5" s="208" t="s">
        <v>9</v>
      </c>
      <c r="E5" s="208" t="s">
        <v>10</v>
      </c>
      <c r="F5" s="108" t="s">
        <v>50</v>
      </c>
      <c r="G5" s="109" t="s">
        <v>89</v>
      </c>
      <c r="H5" s="109" t="s">
        <v>90</v>
      </c>
    </row>
    <row r="6" spans="1:8" s="41" customFormat="1" ht="12" customHeight="1">
      <c r="A6" s="202" t="s">
        <v>12</v>
      </c>
      <c r="B6" s="107"/>
      <c r="C6" s="202" t="s">
        <v>13</v>
      </c>
      <c r="D6" s="202" t="s">
        <v>12</v>
      </c>
      <c r="E6" s="107"/>
      <c r="F6" s="110">
        <v>2</v>
      </c>
      <c r="G6" s="110">
        <v>3</v>
      </c>
      <c r="H6" s="110">
        <v>4</v>
      </c>
    </row>
    <row r="7" spans="1:8" s="41" customFormat="1" ht="12" customHeight="1">
      <c r="A7" s="209" t="s">
        <v>91</v>
      </c>
      <c r="B7" s="203" t="s">
        <v>13</v>
      </c>
      <c r="C7" s="112">
        <f>'[1]Z01_1 财政拨款收入支出决算总表(财决01-1表)'!$E8</f>
        <v>778.76</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92</v>
      </c>
      <c r="B8" s="203" t="s">
        <v>14</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905.21</v>
      </c>
      <c r="G8" s="115">
        <f>IF(ISERROR(VLOOKUP(D8,'[1]Z01_1 财政拨款收入支出决算总表(财决01-1表)'!$F$8:$P$30,10,FALSE)),"",VLOOKUP(D8,'[1]Z01_1 财政拨款收入支出决算总表(财决01-1表)'!$F$8:$P$30,10,FALSE))</f>
        <v>905.21</v>
      </c>
      <c r="H8" s="116">
        <f>IF(ISERROR(VLOOKUP(D8,'[1]Z01_1 财政拨款收入支出决算总表(财决01-1表)'!$F$8:$P$30,11,FALSE)),"",VLOOKUP(D8,'[1]Z01_1 财政拨款收入支出决算总表(财决01-1表)'!$F$8:$P$30,11,FALSE))</f>
        <v>0</v>
      </c>
    </row>
    <row r="9" spans="1:8" s="41" customFormat="1" ht="12" customHeight="1">
      <c r="A9" s="113"/>
      <c r="B9" s="203" t="s">
        <v>18</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十九、住房保障支出</v>
      </c>
      <c r="E9" s="114">
        <v>33</v>
      </c>
      <c r="F9" s="115">
        <f>IF(ISERROR(VLOOKUP(D9,'[1]Z01_1 财政拨款收入支出决算总表(财决01-1表)'!$F$8:$P$30,9,FALSE)),"",VLOOKUP(D9,'[1]Z01_1 财政拨款收入支出决算总表(财决01-1表)'!$F$8:$P$30,9,FALSE))</f>
        <v>31.24</v>
      </c>
      <c r="G9" s="115">
        <f>IF(ISERROR(VLOOKUP(D9,'[1]Z01_1 财政拨款收入支出决算总表(财决01-1表)'!$F$8:$P$30,10,FALSE)),"",VLOOKUP(D9,'[1]Z01_1 财政拨款收入支出决算总表(财决01-1表)'!$F$8:$P$30,10,FALSE))</f>
        <v>31.24</v>
      </c>
      <c r="H9" s="116">
        <f>IF(ISERROR(VLOOKUP(D9,'[1]Z01_1 财政拨款收入支出决算总表(财决01-1表)'!$F$8:$P$30,11,FALSE)),"",VLOOKUP(D9,'[1]Z01_1 财政拨款收入支出决算总表(财决01-1表)'!$F$8:$P$30,11,FALSE))</f>
        <v>0</v>
      </c>
    </row>
    <row r="10" spans="1:8" s="41" customFormat="1" ht="12" customHeight="1">
      <c r="A10" s="113"/>
      <c r="B10" s="203" t="s">
        <v>20</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
      </c>
      <c r="E10" s="114">
        <v>34</v>
      </c>
      <c r="F10" s="115" t="str">
        <f>IF(ISERROR(VLOOKUP(D10,'[1]Z01_1 财政拨款收入支出决算总表(财决01-1表)'!$F$8:$P$30,9,FALSE)),"",VLOOKUP(D10,'[1]Z01_1 财政拨款收入支出决算总表(财决01-1表)'!$F$8:$P$30,9,FALSE))</f>
        <v/>
      </c>
      <c r="G10" s="115" t="str">
        <f>IF(ISERROR(VLOOKUP(D10,'[1]Z01_1 财政拨款收入支出决算总表(财决01-1表)'!$F$8:$P$30,10,FALSE)),"",VLOOKUP(D10,'[1]Z01_1 财政拨款收入支出决算总表(财决01-1表)'!$F$8:$P$30,10,FALSE))</f>
        <v/>
      </c>
      <c r="H10" s="116" t="str">
        <f>IF(ISERROR(VLOOKUP(D10,'[1]Z01_1 财政拨款收入支出决算总表(财决01-1表)'!$F$8:$P$30,11,FALSE)),"",VLOOKUP(D10,'[1]Z01_1 财政拨款收入支出决算总表(财决01-1表)'!$F$8:$P$30,11,FALSE))</f>
        <v/>
      </c>
    </row>
    <row r="11" spans="1:8" s="41" customFormat="1" ht="12" customHeight="1">
      <c r="A11" s="113"/>
      <c r="B11" s="203" t="s">
        <v>22</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24</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26</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27</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28</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29</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30</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31</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32</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33</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34</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35</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36</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37</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38</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39</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40</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41</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42</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64</v>
      </c>
      <c r="B30" s="203" t="s">
        <v>44</v>
      </c>
      <c r="C30" s="112">
        <f>'[1]Z01_1 财政拨款收入支出决算总表(财决01-1表)'!$E33</f>
        <v>778.76</v>
      </c>
      <c r="D30" s="210" t="s">
        <v>80</v>
      </c>
      <c r="E30" s="114">
        <v>54</v>
      </c>
      <c r="F30" s="117">
        <f>'[1]Z01_1 财政拨款收入支出决算总表(财决01-1表)'!$N33</f>
        <v>936.45</v>
      </c>
      <c r="G30" s="117">
        <f>'[1]Z01_1 财政拨款收入支出决算总表(财决01-1表)'!$O33</f>
        <v>936.45</v>
      </c>
      <c r="H30" s="118">
        <f>'[1]Z01_1 财政拨款收入支出决算总表(财决01-1表)'!$P33</f>
        <v>0</v>
      </c>
    </row>
    <row r="31" spans="1:8" s="41" customFormat="1" ht="12" customHeight="1">
      <c r="A31" s="119" t="s">
        <v>93</v>
      </c>
      <c r="B31" s="203" t="s">
        <v>49</v>
      </c>
      <c r="C31" s="112">
        <f>'[1]Z01_1 财政拨款收入支出决算总表(财决01-1表)'!$E34</f>
        <v>187.98</v>
      </c>
      <c r="D31" s="119" t="s">
        <v>94</v>
      </c>
      <c r="E31" s="114">
        <v>56</v>
      </c>
      <c r="F31" s="117">
        <f>'[1]Z01_1 财政拨款收入支出决算总表(财决01-1表)'!$N34</f>
        <v>30.29</v>
      </c>
      <c r="G31" s="117">
        <f>'[1]Z01_1 财政拨款收入支出决算总表(财决01-1表)'!$O34</f>
        <v>30.29</v>
      </c>
      <c r="H31" s="118">
        <f>'[1]Z01_1 财政拨款收入支出决算总表(财决01-1表)'!$P34</f>
        <v>0</v>
      </c>
    </row>
    <row r="32" spans="1:8" s="41" customFormat="1" ht="12" customHeight="1">
      <c r="A32" s="119" t="s">
        <v>95</v>
      </c>
      <c r="B32" s="203" t="s">
        <v>51</v>
      </c>
      <c r="C32" s="112">
        <f>'[1]Z01_1 财政拨款收入支出决算总表(财决01-1表)'!$E35</f>
        <v>187.98</v>
      </c>
      <c r="D32" s="111"/>
      <c r="E32" s="114">
        <v>57</v>
      </c>
      <c r="F32" s="115"/>
      <c r="G32" s="115"/>
      <c r="H32" s="120"/>
    </row>
    <row r="33" spans="1:8" s="41" customFormat="1" ht="12" customHeight="1">
      <c r="A33" s="119" t="s">
        <v>96</v>
      </c>
      <c r="B33" s="203" t="s">
        <v>97</v>
      </c>
      <c r="C33" s="112">
        <f>'[1]Z01_1 财政拨款收入支出决算总表(财决01-1表)'!$E36</f>
        <v>0</v>
      </c>
      <c r="D33" s="111"/>
      <c r="E33" s="114">
        <v>58</v>
      </c>
      <c r="F33" s="115"/>
      <c r="G33" s="115"/>
      <c r="H33" s="120"/>
    </row>
    <row r="34" spans="1:8" ht="12" customHeight="1">
      <c r="A34" s="205" t="s">
        <v>50</v>
      </c>
      <c r="B34" s="203" t="s">
        <v>98</v>
      </c>
      <c r="C34" s="112">
        <f>'[1]Z01_1 财政拨款收入支出决算总表(财决01-1表)'!$E37</f>
        <v>966.73</v>
      </c>
      <c r="D34" s="205" t="s">
        <v>50</v>
      </c>
      <c r="E34" s="114">
        <v>60</v>
      </c>
      <c r="F34" s="117">
        <f>'[1]Z01_1 财政拨款收入支出决算总表(财决01-1表)'!$Y$37</f>
        <v>966.73</v>
      </c>
      <c r="G34" s="117">
        <f>'[1]Z01_1 财政拨款收入支出决算总表(财决01-1表)'!$Z$37</f>
        <v>966.73</v>
      </c>
      <c r="H34" s="118">
        <f>'[1]Z01_1 财政拨款收入支出决算总表(财决01-1表)'!$AA$37</f>
        <v>0</v>
      </c>
    </row>
    <row r="35" spans="1:8" s="105" customFormat="1" ht="12" customHeight="1">
      <c r="A35" s="14" t="s">
        <v>99</v>
      </c>
    </row>
    <row r="36" spans="1:8" ht="12" customHeight="1">
      <c r="A36" s="15" t="s">
        <v>100</v>
      </c>
    </row>
    <row r="37" spans="1:8" ht="12" customHeight="1">
      <c r="A37" s="121" t="s">
        <v>101</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X504"/>
  <sheetViews>
    <sheetView showZeros="0" workbookViewId="0">
      <selection activeCell="F11" sqref="F11"/>
    </sheetView>
  </sheetViews>
  <sheetFormatPr defaultColWidth="9" defaultRowHeight="15.6"/>
  <cols>
    <col min="1" max="2" width="6.59765625" style="6" customWidth="1"/>
    <col min="3" max="3" width="30.19921875" style="88" customWidth="1"/>
    <col min="4" max="6" width="22.59765625" style="6" customWidth="1"/>
    <col min="7" max="7" width="9" style="89"/>
    <col min="8" max="8" width="10.69921875" style="89"/>
    <col min="9" max="10" width="9" style="89"/>
    <col min="11" max="12" width="9.09765625" style="89"/>
    <col min="13" max="13" width="9" style="89"/>
    <col min="14" max="14" width="9" style="4"/>
    <col min="15" max="16384" width="9" style="6"/>
  </cols>
  <sheetData>
    <row r="1" spans="1:24" s="1" customFormat="1" ht="30" customHeight="1">
      <c r="A1" s="232" t="s">
        <v>102</v>
      </c>
      <c r="B1" s="232"/>
      <c r="C1" s="232"/>
      <c r="D1" s="232"/>
      <c r="E1" s="232"/>
      <c r="F1" s="232"/>
      <c r="G1" s="90"/>
      <c r="H1" s="91"/>
      <c r="I1" s="91"/>
      <c r="J1" s="91"/>
      <c r="K1" s="91"/>
      <c r="L1" s="91"/>
      <c r="M1" s="91" t="str">
        <f>"a1:"&amp;"f"&amp;MAX(L11:L500)</f>
        <v>a1:f22</v>
      </c>
    </row>
    <row r="2" spans="1:24" s="2" customFormat="1" ht="14.25" customHeight="1">
      <c r="A2" s="92" t="str">
        <f>'01收入支出决算总表'!A3</f>
        <v>部门：沅江市委办公室</v>
      </c>
      <c r="B2" s="10"/>
      <c r="C2" s="10"/>
      <c r="F2" s="93" t="s">
        <v>103</v>
      </c>
      <c r="G2" s="90"/>
      <c r="H2" s="94"/>
      <c r="I2" s="94"/>
      <c r="J2" s="94"/>
      <c r="K2" s="94"/>
      <c r="L2" s="94"/>
      <c r="M2" s="94"/>
    </row>
    <row r="3" spans="1:24" s="2" customFormat="1" ht="15" customHeight="1">
      <c r="A3" s="92"/>
      <c r="B3" s="10"/>
      <c r="C3" s="10"/>
      <c r="D3" s="12"/>
      <c r="E3" s="12"/>
      <c r="F3" s="93" t="s">
        <v>6</v>
      </c>
      <c r="G3" s="90"/>
      <c r="H3" s="94"/>
      <c r="I3" s="94"/>
      <c r="J3" s="94"/>
      <c r="K3" s="94"/>
      <c r="L3" s="94"/>
      <c r="M3" s="100" t="s">
        <v>104</v>
      </c>
    </row>
    <row r="4" spans="1:24" s="2" customFormat="1" ht="15" customHeight="1">
      <c r="A4" s="95" t="s">
        <v>105</v>
      </c>
      <c r="B4" s="10"/>
      <c r="C4" s="10"/>
      <c r="D4" s="12"/>
      <c r="E4" s="12" t="s">
        <v>106</v>
      </c>
      <c r="F4" s="93"/>
      <c r="G4" s="90"/>
      <c r="H4" s="94"/>
      <c r="I4" s="94"/>
      <c r="J4" s="94"/>
      <c r="K4" s="94"/>
      <c r="L4" s="94"/>
      <c r="M4" s="94"/>
    </row>
    <row r="5" spans="1:24" s="2" customFormat="1" ht="15" customHeight="1">
      <c r="A5" s="15" t="s">
        <v>54</v>
      </c>
      <c r="B5" s="10"/>
      <c r="C5" s="10"/>
      <c r="D5" s="12"/>
      <c r="E5" s="16" t="s">
        <v>107</v>
      </c>
      <c r="F5" s="93"/>
      <c r="G5" s="90"/>
      <c r="H5" s="94"/>
      <c r="I5" s="94"/>
      <c r="J5" s="94"/>
      <c r="K5" s="94"/>
      <c r="L5" s="94"/>
      <c r="M5" s="94"/>
    </row>
    <row r="6" spans="1:24" s="3" customFormat="1" ht="20.25" customHeight="1">
      <c r="A6" s="233" t="s">
        <v>108</v>
      </c>
      <c r="B6" s="233"/>
      <c r="C6" s="233"/>
      <c r="D6" s="237" t="s">
        <v>80</v>
      </c>
      <c r="E6" s="237" t="s">
        <v>109</v>
      </c>
      <c r="F6" s="237" t="s">
        <v>82</v>
      </c>
      <c r="G6" s="96"/>
      <c r="H6" s="96"/>
      <c r="I6" s="96"/>
      <c r="J6" s="96"/>
      <c r="K6" s="96"/>
      <c r="L6" s="96"/>
      <c r="M6" s="96"/>
    </row>
    <row r="7" spans="1:24" s="3" customFormat="1" ht="9.9" customHeight="1">
      <c r="A7" s="233" t="s">
        <v>110</v>
      </c>
      <c r="B7" s="233"/>
      <c r="C7" s="236" t="s">
        <v>72</v>
      </c>
      <c r="D7" s="237"/>
      <c r="E7" s="237"/>
      <c r="F7" s="237"/>
      <c r="G7" s="96"/>
      <c r="H7" s="96"/>
      <c r="I7" s="96"/>
      <c r="J7" s="96"/>
      <c r="K7" s="96"/>
      <c r="L7" s="96"/>
      <c r="M7" s="234"/>
      <c r="N7" s="235"/>
      <c r="O7" s="235"/>
      <c r="P7" s="235"/>
      <c r="Q7" s="235"/>
      <c r="R7" s="235"/>
      <c r="S7" s="235"/>
      <c r="T7" s="235"/>
      <c r="U7" s="235"/>
      <c r="V7" s="235"/>
      <c r="W7" s="235"/>
      <c r="X7" s="235"/>
    </row>
    <row r="8" spans="1:24" s="3" customFormat="1" ht="9.9"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9.9"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00000000000001" customHeight="1">
      <c r="A10" s="233" t="s">
        <v>73</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3" t="s">
        <v>50</v>
      </c>
      <c r="B11" s="233"/>
      <c r="C11" s="233"/>
      <c r="D11" s="97">
        <f>'[1]Z07 一般公共预算财政拨款收入支出决算表(财决07表)'!K9</f>
        <v>936.45</v>
      </c>
      <c r="E11" s="97">
        <f>'[1]Z07 一般公共预算财政拨款收入支出决算表(财决07表)'!L9</f>
        <v>594.16</v>
      </c>
      <c r="F11" s="97">
        <f>'[1]Z07 一般公共预算财政拨款收入支出决算表(财决07表)'!O9</f>
        <v>342.29</v>
      </c>
      <c r="G11" s="96"/>
      <c r="H11" s="96"/>
      <c r="I11" s="96"/>
      <c r="J11" s="96"/>
      <c r="K11" s="96"/>
      <c r="L11" s="96">
        <f>ROW()</f>
        <v>11</v>
      </c>
      <c r="M11" s="96"/>
    </row>
    <row r="12" spans="1:24" s="4" customFormat="1" ht="20.100000000000001"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905.21</v>
      </c>
      <c r="E12" s="21">
        <f>IF(ISERROR(VLOOKUP(A12,'[1]Z07 一般公共预算财政拨款收入支出决算表(财决07表)'!$A$10:$T$500,12,FALSE)),"",VLOOKUP(A12,'[1]Z07 一般公共预算财政拨款收入支出决算表(财决07表)'!$A$10:$T$500,12,FALSE))</f>
        <v>562.91999999999996</v>
      </c>
      <c r="F12" s="21">
        <f>IF(ISERROR(VLOOKUP(A12,'[1]Z07 一般公共预算财政拨款收入支出决算表(财决07表)'!$A$10:$T$500,15,FALSE)),"",VLOOKUP(A12,'[1]Z07 一般公共预算财政拨款收入支出决算表(财决07表)'!$A$10:$T$500,15,FALSE))</f>
        <v>342.29</v>
      </c>
      <c r="G12" s="89" t="str">
        <f>'[1]Z07 一般公共预算财政拨款收入支出决算表(财决07表)'!A10</f>
        <v>201</v>
      </c>
      <c r="H12" s="99">
        <f>'[1]Z07 一般公共预算财政拨款收入支出决算表(财决07表)'!$K10</f>
        <v>905.21</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20103</v>
      </c>
      <c r="B13" s="98"/>
      <c r="C13" s="20" t="str">
        <f>IF(ISERROR(VLOOKUP(A13,'[1]Z07 一般公共预算财政拨款收入支出决算表(财决07表)'!$A$10:$T$500,4,FALSE)),"",VLOOKUP(A13,'[1]Z07 一般公共预算财政拨款收入支出决算表(财决07表)'!$A$10:$T$500,4,FALSE))</f>
        <v>政府办公厅（室）及相关机构事务</v>
      </c>
      <c r="D13" s="21">
        <f>IF(ISERROR(VLOOKUP(A13,'[1]Z07 一般公共预算财政拨款收入支出决算表(财决07表)'!$A$10:$T$500,11,FALSE)),"",VLOOKUP(A13,'[1]Z07 一般公共预算财政拨款收入支出决算表(财决07表)'!$A$10:$T$500,11,FALSE))</f>
        <v>32.950000000000003</v>
      </c>
      <c r="E13" s="21">
        <f>IF(ISERROR(VLOOKUP(A13,'[1]Z07 一般公共预算财政拨款收入支出决算表(财决07表)'!$A$10:$T$500,12,FALSE)),"",VLOOKUP(A13,'[1]Z07 一般公共预算财政拨款收入支出决算表(财决07表)'!$A$10:$T$500,12,FALSE))</f>
        <v>0</v>
      </c>
      <c r="F13" s="21">
        <f>IF(ISERROR(VLOOKUP(A13,'[1]Z07 一般公共预算财政拨款收入支出决算表(财决07表)'!$A$10:$T$500,15,FALSE)),"",VLOOKUP(A13,'[1]Z07 一般公共预算财政拨款收入支出决算表(财决07表)'!$A$10:$T$500,15,FALSE))</f>
        <v>32.950000000000003</v>
      </c>
      <c r="G13" s="89" t="str">
        <f>'[1]Z07 一般公共预算财政拨款收入支出决算表(财决07表)'!A11</f>
        <v>20103</v>
      </c>
      <c r="H13" s="99">
        <f>'[1]Z07 一般公共预算财政拨款收入支出决算表(财决07表)'!$K11</f>
        <v>32.950000000000003</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2010399</v>
      </c>
      <c r="B14" s="98"/>
      <c r="C14" s="20" t="str">
        <f>IF(ISERROR(VLOOKUP(A14,'[1]Z07 一般公共预算财政拨款收入支出决算表(财决07表)'!$A$10:$T$500,4,FALSE)),"",VLOOKUP(A14,'[1]Z07 一般公共预算财政拨款收入支出决算表(财决07表)'!$A$10:$T$500,4,FALSE))</f>
        <v>其他政府办公厅（室）及相关机构事务支出</v>
      </c>
      <c r="D14" s="21">
        <f>IF(ISERROR(VLOOKUP(A14,'[1]Z07 一般公共预算财政拨款收入支出决算表(财决07表)'!$A$10:$T$500,11,FALSE)),"",VLOOKUP(A14,'[1]Z07 一般公共预算财政拨款收入支出决算表(财决07表)'!$A$10:$T$500,11,FALSE))</f>
        <v>32.950000000000003</v>
      </c>
      <c r="E14" s="21">
        <f>IF(ISERROR(VLOOKUP(A14,'[1]Z07 一般公共预算财政拨款收入支出决算表(财决07表)'!$A$10:$T$500,12,FALSE)),"",VLOOKUP(A14,'[1]Z07 一般公共预算财政拨款收入支出决算表(财决07表)'!$A$10:$T$500,12,FALSE))</f>
        <v>0</v>
      </c>
      <c r="F14" s="21">
        <f>IF(ISERROR(VLOOKUP(A14,'[1]Z07 一般公共预算财政拨款收入支出决算表(财决07表)'!$A$10:$T$500,15,FALSE)),"",VLOOKUP(A14,'[1]Z07 一般公共预算财政拨款收入支出决算表(财决07表)'!$A$10:$T$500,15,FALSE))</f>
        <v>32.950000000000003</v>
      </c>
      <c r="G14" s="89" t="str">
        <f>'[1]Z07 一般公共预算财政拨款收入支出决算表(财决07表)'!A12</f>
        <v>2010399</v>
      </c>
      <c r="H14" s="99">
        <f>'[1]Z07 一般公共预算财政拨款收入支出决算表(财决07表)'!$K12</f>
        <v>32.950000000000003</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20131</v>
      </c>
      <c r="B15" s="98"/>
      <c r="C15" s="20" t="str">
        <f>IF(ISERROR(VLOOKUP(A15,'[1]Z07 一般公共预算财政拨款收入支出决算表(财决07表)'!$A$10:$T$500,4,FALSE)),"",VLOOKUP(A15,'[1]Z07 一般公共预算财政拨款收入支出决算表(财决07表)'!$A$10:$T$500,4,FALSE))</f>
        <v>党委办公厅（室）及相关机构事务</v>
      </c>
      <c r="D15" s="21">
        <f>IF(ISERROR(VLOOKUP(A15,'[1]Z07 一般公共预算财政拨款收入支出决算表(财决07表)'!$A$10:$T$500,11,FALSE)),"",VLOOKUP(A15,'[1]Z07 一般公共预算财政拨款收入支出决算表(财决07表)'!$A$10:$T$500,11,FALSE))</f>
        <v>871.06</v>
      </c>
      <c r="E15" s="21">
        <f>IF(ISERROR(VLOOKUP(A15,'[1]Z07 一般公共预算财政拨款收入支出决算表(财决07表)'!$A$10:$T$500,12,FALSE)),"",VLOOKUP(A15,'[1]Z07 一般公共预算财政拨款收入支出决算表(财决07表)'!$A$10:$T$500,12,FALSE))</f>
        <v>561.72</v>
      </c>
      <c r="F15" s="21">
        <f>IF(ISERROR(VLOOKUP(A15,'[1]Z07 一般公共预算财政拨款收入支出决算表(财决07表)'!$A$10:$T$500,15,FALSE)),"",VLOOKUP(A15,'[1]Z07 一般公共预算财政拨款收入支出决算表(财决07表)'!$A$10:$T$500,15,FALSE))</f>
        <v>309.33999999999997</v>
      </c>
      <c r="G15" s="89" t="str">
        <f>'[1]Z07 一般公共预算财政拨款收入支出决算表(财决07表)'!A13</f>
        <v>20131</v>
      </c>
      <c r="H15" s="99">
        <f>'[1]Z07 一般公共预算财政拨款收入支出决算表(财决07表)'!$K13</f>
        <v>871.06</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2013101</v>
      </c>
      <c r="B16" s="98"/>
      <c r="C16" s="20" t="str">
        <f>IF(ISERROR(VLOOKUP(A16,'[1]Z07 一般公共预算财政拨款收入支出决算表(财决07表)'!$A$10:$T$500,4,FALSE)),"",VLOOKUP(A16,'[1]Z07 一般公共预算财政拨款收入支出决算表(财决07表)'!$A$10:$T$500,4,FALSE))</f>
        <v>行政运行</v>
      </c>
      <c r="D16" s="21">
        <f>IF(ISERROR(VLOOKUP(A16,'[1]Z07 一般公共预算财政拨款收入支出决算表(财决07表)'!$A$10:$T$500,11,FALSE)),"",VLOOKUP(A16,'[1]Z07 一般公共预算财政拨款收入支出决算表(财决07表)'!$A$10:$T$500,11,FALSE))</f>
        <v>561.72</v>
      </c>
      <c r="E16" s="21">
        <f>IF(ISERROR(VLOOKUP(A16,'[1]Z07 一般公共预算财政拨款收入支出决算表(财决07表)'!$A$10:$T$500,12,FALSE)),"",VLOOKUP(A16,'[1]Z07 一般公共预算财政拨款收入支出决算表(财决07表)'!$A$10:$T$500,12,FALSE))</f>
        <v>561.72</v>
      </c>
      <c r="F16" s="21">
        <f>IF(ISERROR(VLOOKUP(A16,'[1]Z07 一般公共预算财政拨款收入支出决算表(财决07表)'!$A$10:$T$500,15,FALSE)),"",VLOOKUP(A16,'[1]Z07 一般公共预算财政拨款收入支出决算表(财决07表)'!$A$10:$T$500,15,FALSE))</f>
        <v>0</v>
      </c>
      <c r="G16" s="89" t="str">
        <f>'[1]Z07 一般公共预算财政拨款收入支出决算表(财决07表)'!A14</f>
        <v>2013101</v>
      </c>
      <c r="H16" s="99">
        <f>'[1]Z07 一般公共预算财政拨款收入支出决算表(财决07表)'!$K14</f>
        <v>561.72</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2013102</v>
      </c>
      <c r="B17" s="98"/>
      <c r="C17" s="20" t="str">
        <f>IF(ISERROR(VLOOKUP(A17,'[1]Z07 一般公共预算财政拨款收入支出决算表(财决07表)'!$A$10:$T$500,4,FALSE)),"",VLOOKUP(A17,'[1]Z07 一般公共预算财政拨款收入支出决算表(财决07表)'!$A$10:$T$500,4,FALSE))</f>
        <v>一般行政管理事务</v>
      </c>
      <c r="D17" s="21">
        <f>IF(ISERROR(VLOOKUP(A17,'[1]Z07 一般公共预算财政拨款收入支出决算表(财决07表)'!$A$10:$T$500,11,FALSE)),"",VLOOKUP(A17,'[1]Z07 一般公共预算财政拨款收入支出决算表(财决07表)'!$A$10:$T$500,11,FALSE))</f>
        <v>309.33999999999997</v>
      </c>
      <c r="E17" s="21">
        <f>IF(ISERROR(VLOOKUP(A17,'[1]Z07 一般公共预算财政拨款收入支出决算表(财决07表)'!$A$10:$T$500,12,FALSE)),"",VLOOKUP(A17,'[1]Z07 一般公共预算财政拨款收入支出决算表(财决07表)'!$A$10:$T$500,12,FALSE))</f>
        <v>0</v>
      </c>
      <c r="F17" s="21">
        <f>IF(ISERROR(VLOOKUP(A17,'[1]Z07 一般公共预算财政拨款收入支出决算表(财决07表)'!$A$10:$T$500,15,FALSE)),"",VLOOKUP(A17,'[1]Z07 一般公共预算财政拨款收入支出决算表(财决07表)'!$A$10:$T$500,15,FALSE))</f>
        <v>309.33999999999997</v>
      </c>
      <c r="G17" s="89" t="str">
        <f>'[1]Z07 一般公共预算财政拨款收入支出决算表(财决07表)'!A15</f>
        <v>2013102</v>
      </c>
      <c r="H17" s="99">
        <f>'[1]Z07 一般公共预算财政拨款收入支出决算表(财决07表)'!$K15</f>
        <v>309.33999999999997</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20132</v>
      </c>
      <c r="B18" s="98"/>
      <c r="C18" s="20" t="str">
        <f>IF(ISERROR(VLOOKUP(A18,'[1]Z07 一般公共预算财政拨款收入支出决算表(财决07表)'!$A$10:$T$500,4,FALSE)),"",VLOOKUP(A18,'[1]Z07 一般公共预算财政拨款收入支出决算表(财决07表)'!$A$10:$T$500,4,FALSE))</f>
        <v>组织事务</v>
      </c>
      <c r="D18" s="21">
        <f>IF(ISERROR(VLOOKUP(A18,'[1]Z07 一般公共预算财政拨款收入支出决算表(财决07表)'!$A$10:$T$500,11,FALSE)),"",VLOOKUP(A18,'[1]Z07 一般公共预算财政拨款收入支出决算表(财决07表)'!$A$10:$T$500,11,FALSE))</f>
        <v>1.2</v>
      </c>
      <c r="E18" s="21">
        <f>IF(ISERROR(VLOOKUP(A18,'[1]Z07 一般公共预算财政拨款收入支出决算表(财决07表)'!$A$10:$T$500,12,FALSE)),"",VLOOKUP(A18,'[1]Z07 一般公共预算财政拨款收入支出决算表(财决07表)'!$A$10:$T$500,12,FALSE))</f>
        <v>1.2</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20132</v>
      </c>
      <c r="H18" s="99">
        <f>'[1]Z07 一般公共预算财政拨款收入支出决算表(财决07表)'!$K16</f>
        <v>1.2</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2013299</v>
      </c>
      <c r="B19" s="98"/>
      <c r="C19" s="20" t="str">
        <f>IF(ISERROR(VLOOKUP(A19,'[1]Z07 一般公共预算财政拨款收入支出决算表(财决07表)'!$A$10:$T$500,4,FALSE)),"",VLOOKUP(A19,'[1]Z07 一般公共预算财政拨款收入支出决算表(财决07表)'!$A$10:$T$500,4,FALSE))</f>
        <v>其他组织事务支出</v>
      </c>
      <c r="D19" s="21">
        <f>IF(ISERROR(VLOOKUP(A19,'[1]Z07 一般公共预算财政拨款收入支出决算表(财决07表)'!$A$10:$T$500,11,FALSE)),"",VLOOKUP(A19,'[1]Z07 一般公共预算财政拨款收入支出决算表(财决07表)'!$A$10:$T$500,11,FALSE))</f>
        <v>1.2</v>
      </c>
      <c r="E19" s="21">
        <f>IF(ISERROR(VLOOKUP(A19,'[1]Z07 一般公共预算财政拨款收入支出决算表(财决07表)'!$A$10:$T$500,12,FALSE)),"",VLOOKUP(A19,'[1]Z07 一般公共预算财政拨款收入支出决算表(财决07表)'!$A$10:$T$500,12,FALSE))</f>
        <v>1.2</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2013299</v>
      </c>
      <c r="H19" s="99">
        <f>'[1]Z07 一般公共预算财政拨款收入支出决算表(财决07表)'!$K17</f>
        <v>1.2</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221</v>
      </c>
      <c r="B20" s="98"/>
      <c r="C20" s="20" t="str">
        <f>IF(ISERROR(VLOOKUP(A20,'[1]Z07 一般公共预算财政拨款收入支出决算表(财决07表)'!$A$10:$T$500,4,FALSE)),"",VLOOKUP(A20,'[1]Z07 一般公共预算财政拨款收入支出决算表(财决07表)'!$A$10:$T$500,4,FALSE))</f>
        <v>住房保障支出</v>
      </c>
      <c r="D20" s="21">
        <f>IF(ISERROR(VLOOKUP(A20,'[1]Z07 一般公共预算财政拨款收入支出决算表(财决07表)'!$A$10:$T$500,11,FALSE)),"",VLOOKUP(A20,'[1]Z07 一般公共预算财政拨款收入支出决算表(财决07表)'!$A$10:$T$500,11,FALSE))</f>
        <v>31.24</v>
      </c>
      <c r="E20" s="21">
        <f>IF(ISERROR(VLOOKUP(A20,'[1]Z07 一般公共预算财政拨款收入支出决算表(财决07表)'!$A$10:$T$500,12,FALSE)),"",VLOOKUP(A20,'[1]Z07 一般公共预算财政拨款收入支出决算表(财决07表)'!$A$10:$T$500,12,FALSE))</f>
        <v>31.24</v>
      </c>
      <c r="F20" s="21">
        <f>IF(ISERROR(VLOOKUP(A20,'[1]Z07 一般公共预算财政拨款收入支出决算表(财决07表)'!$A$10:$T$500,15,FALSE)),"",VLOOKUP(A20,'[1]Z07 一般公共预算财政拨款收入支出决算表(财决07表)'!$A$10:$T$500,15,FALSE))</f>
        <v>0</v>
      </c>
      <c r="G20" s="89" t="str">
        <f>'[1]Z07 一般公共预算财政拨款收入支出决算表(财决07表)'!A18</f>
        <v>221</v>
      </c>
      <c r="H20" s="99">
        <f>'[1]Z07 一般公共预算财政拨款收入支出决算表(财决07表)'!$K18</f>
        <v>31.24</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22102</v>
      </c>
      <c r="B21" s="98"/>
      <c r="C21" s="20" t="str">
        <f>IF(ISERROR(VLOOKUP(A21,'[1]Z07 一般公共预算财政拨款收入支出决算表(财决07表)'!$A$10:$T$500,4,FALSE)),"",VLOOKUP(A21,'[1]Z07 一般公共预算财政拨款收入支出决算表(财决07表)'!$A$10:$T$500,4,FALSE))</f>
        <v>住房改革支出</v>
      </c>
      <c r="D21" s="21">
        <f>IF(ISERROR(VLOOKUP(A21,'[1]Z07 一般公共预算财政拨款收入支出决算表(财决07表)'!$A$10:$T$500,11,FALSE)),"",VLOOKUP(A21,'[1]Z07 一般公共预算财政拨款收入支出决算表(财决07表)'!$A$10:$T$500,11,FALSE))</f>
        <v>31.24</v>
      </c>
      <c r="E21" s="21">
        <f>IF(ISERROR(VLOOKUP(A21,'[1]Z07 一般公共预算财政拨款收入支出决算表(财决07表)'!$A$10:$T$500,12,FALSE)),"",VLOOKUP(A21,'[1]Z07 一般公共预算财政拨款收入支出决算表(财决07表)'!$A$10:$T$500,12,FALSE))</f>
        <v>31.24</v>
      </c>
      <c r="F21" s="21">
        <f>IF(ISERROR(VLOOKUP(A21,'[1]Z07 一般公共预算财政拨款收入支出决算表(财决07表)'!$A$10:$T$500,15,FALSE)),"",VLOOKUP(A21,'[1]Z07 一般公共预算财政拨款收入支出决算表(财决07表)'!$A$10:$T$500,15,FALSE))</f>
        <v>0</v>
      </c>
      <c r="G21" s="89" t="str">
        <f>'[1]Z07 一般公共预算财政拨款收入支出决算表(财决07表)'!A19</f>
        <v>22102</v>
      </c>
      <c r="H21" s="99">
        <f>'[1]Z07 一般公共预算财政拨款收入支出决算表(财决07表)'!$K19</f>
        <v>31.24</v>
      </c>
      <c r="I21" s="89" t="str">
        <f t="shared" si="0"/>
        <v>1</v>
      </c>
      <c r="J21" s="89" t="str">
        <f t="shared" si="1"/>
        <v>1</v>
      </c>
      <c r="K21" s="89">
        <f t="shared" si="2"/>
        <v>2</v>
      </c>
      <c r="L21" s="89">
        <f t="shared" si="3"/>
        <v>21</v>
      </c>
      <c r="M21" s="89"/>
    </row>
    <row r="22" spans="1:13" s="4" customFormat="1" ht="20.100000000000001" customHeight="1">
      <c r="A22" s="19" t="str">
        <f t="array" ref="A22">INDEX(G:G,SMALL(IF($K$12:$K$500=2,ROW($12:$500),4^8),ROW(G11)))&amp;""</f>
        <v>2210201</v>
      </c>
      <c r="B22" s="98"/>
      <c r="C22" s="20" t="str">
        <f>IF(ISERROR(VLOOKUP(A22,'[1]Z07 一般公共预算财政拨款收入支出决算表(财决07表)'!$A$10:$T$500,4,FALSE)),"",VLOOKUP(A22,'[1]Z07 一般公共预算财政拨款收入支出决算表(财决07表)'!$A$10:$T$500,4,FALSE))</f>
        <v>住房公积金</v>
      </c>
      <c r="D22" s="21">
        <f>IF(ISERROR(VLOOKUP(A22,'[1]Z07 一般公共预算财政拨款收入支出决算表(财决07表)'!$A$10:$T$500,11,FALSE)),"",VLOOKUP(A22,'[1]Z07 一般公共预算财政拨款收入支出决算表(财决07表)'!$A$10:$T$500,11,FALSE))</f>
        <v>31.24</v>
      </c>
      <c r="E22" s="21">
        <f>IF(ISERROR(VLOOKUP(A22,'[1]Z07 一般公共预算财政拨款收入支出决算表(财决07表)'!$A$10:$T$500,12,FALSE)),"",VLOOKUP(A22,'[1]Z07 一般公共预算财政拨款收入支出决算表(财决07表)'!$A$10:$T$500,12,FALSE))</f>
        <v>31.24</v>
      </c>
      <c r="F22" s="21">
        <f>IF(ISERROR(VLOOKUP(A22,'[1]Z07 一般公共预算财政拨款收入支出决算表(财决07表)'!$A$10:$T$500,15,FALSE)),"",VLOOKUP(A22,'[1]Z07 一般公共预算财政拨款收入支出决算表(财决07表)'!$A$10:$T$500,15,FALSE))</f>
        <v>0</v>
      </c>
      <c r="G22" s="89" t="str">
        <f>'[1]Z07 一般公共预算财政拨款收入支出决算表(财决07表)'!A20</f>
        <v>2210201</v>
      </c>
      <c r="H22" s="99">
        <f>'[1]Z07 一般公共预算财政拨款收入支出决算表(财决07表)'!$K20</f>
        <v>31.24</v>
      </c>
      <c r="I22" s="89" t="str">
        <f t="shared" si="0"/>
        <v>1</v>
      </c>
      <c r="J22" s="89" t="str">
        <f t="shared" si="1"/>
        <v>1</v>
      </c>
      <c r="K22" s="89">
        <f t="shared" si="2"/>
        <v>2</v>
      </c>
      <c r="L22" s="89">
        <f t="shared" si="3"/>
        <v>22</v>
      </c>
      <c r="M22" s="89"/>
    </row>
    <row r="23" spans="1:13" s="4" customFormat="1" ht="20.100000000000001" customHeight="1">
      <c r="A23" s="19" t="str">
        <f t="array" ref="A23">INDEX(G:G,SMALL(IF($K$12:$K$500=2,ROW($12:$500),4^8),ROW(G12)))&amp;""</f>
        <v/>
      </c>
      <c r="B23" s="98"/>
      <c r="C23" s="20" t="str">
        <f>IF(ISERROR(VLOOKUP(A23,'[1]Z07 一般公共预算财政拨款收入支出决算表(财决07表)'!$A$10:$T$500,4,FALSE)),"",VLOOKUP(A23,'[1]Z07 一般公共预算财政拨款收入支出决算表(财决07表)'!$A$10:$T$500,4,FALSE))</f>
        <v/>
      </c>
      <c r="D23" s="21" t="str">
        <f>IF(ISERROR(VLOOKUP(A23,'[1]Z07 一般公共预算财政拨款收入支出决算表(财决07表)'!$A$10:$T$500,11,FALSE)),"",VLOOKUP(A23,'[1]Z07 一般公共预算财政拨款收入支出决算表(财决07表)'!$A$10:$T$500,11,FALSE))</f>
        <v/>
      </c>
      <c r="E23" s="21" t="str">
        <f>IF(ISERROR(VLOOKUP(A23,'[1]Z07 一般公共预算财政拨款收入支出决算表(财决07表)'!$A$10:$T$500,12,FALSE)),"",VLOOKUP(A23,'[1]Z07 一般公共预算财政拨款收入支出决算表(财决07表)'!$A$10:$T$500,12,FALSE))</f>
        <v/>
      </c>
      <c r="F23" s="21" t="str">
        <f>IF(ISERROR(VLOOKUP(A23,'[1]Z07 一般公共预算财政拨款收入支出决算表(财决07表)'!$A$10:$T$500,15,FALSE)),"",VLOOKUP(A23,'[1]Z07 一般公共预算财政拨款收入支出决算表(财决07表)'!$A$10:$T$500,15,FALSE))</f>
        <v/>
      </c>
      <c r="G23" s="89" t="str">
        <f>'[1]Z07 一般公共预算财政拨款收入支出决算表(财决07表)'!A21</f>
        <v/>
      </c>
      <c r="H23" s="99" t="str">
        <f>'[1]Z07 一般公共预算财政拨款收入支出决算表(财决07表)'!$K21</f>
        <v/>
      </c>
      <c r="I23" s="89" t="str">
        <f t="shared" si="0"/>
        <v>1</v>
      </c>
      <c r="J23" s="89" t="str">
        <f t="shared" si="1"/>
        <v>1</v>
      </c>
      <c r="K23" s="89">
        <f t="shared" si="2"/>
        <v>2</v>
      </c>
      <c r="L23" s="89" t="str">
        <f t="shared" si="3"/>
        <v/>
      </c>
      <c r="M23" s="89"/>
    </row>
    <row r="24" spans="1:13" s="4" customFormat="1" ht="20.100000000000001"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f>'[1]Z07 一般公共预算财政拨款收入支出决算表(财决07表)'!$K22</f>
        <v>0</v>
      </c>
      <c r="I24" s="89" t="str">
        <f t="shared" si="0"/>
        <v>2</v>
      </c>
      <c r="J24" s="89" t="str">
        <f t="shared" si="1"/>
        <v>2</v>
      </c>
      <c r="K24" s="89">
        <f t="shared" si="2"/>
        <v>4</v>
      </c>
      <c r="L24" s="89" t="str">
        <f t="shared" si="3"/>
        <v/>
      </c>
      <c r="M24" s="89"/>
    </row>
    <row r="25" spans="1:13" s="4" customFormat="1" ht="20.100000000000001"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t="str">
        <f>'[1]Z07 一般公共预算财政拨款收入支出决算表(财决07表)'!$K23</f>
        <v>— 11.%d —</v>
      </c>
      <c r="I25" s="89" t="str">
        <f t="shared" si="0"/>
        <v>2</v>
      </c>
      <c r="J25" s="89" t="str">
        <f t="shared" si="1"/>
        <v>1</v>
      </c>
      <c r="K25" s="89">
        <f t="shared" si="2"/>
        <v>3</v>
      </c>
      <c r="L25" s="89" t="str">
        <f t="shared" si="3"/>
        <v/>
      </c>
      <c r="M25" s="89"/>
    </row>
    <row r="26" spans="1:13" s="4" customFormat="1" ht="20.100000000000001"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00000000000001"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00000000000001"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00000000000001"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00000000000001"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00000000000001"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00000000000001"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00000000000001"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00000000000001"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U130"/>
  <sheetViews>
    <sheetView showZeros="0" workbookViewId="0">
      <selection activeCell="H22" sqref="H22"/>
    </sheetView>
  </sheetViews>
  <sheetFormatPr defaultColWidth="9" defaultRowHeight="15.6"/>
  <cols>
    <col min="1" max="2" width="4.59765625" style="48" customWidth="1"/>
    <col min="3" max="3" width="30.59765625" style="49" customWidth="1"/>
    <col min="4" max="6" width="22.8984375" style="49" customWidth="1"/>
    <col min="7" max="7" width="9" style="50"/>
    <col min="8" max="8" width="9" style="51"/>
    <col min="9" max="9" width="9.69921875" style="51"/>
    <col min="10" max="11" width="9" style="51"/>
    <col min="12" max="12" width="9.09765625" style="51"/>
    <col min="13" max="14" width="10.5" style="51"/>
    <col min="15" max="15" width="127" style="51" customWidth="1"/>
    <col min="16" max="16384" width="9" style="49"/>
  </cols>
  <sheetData>
    <row r="1" spans="1:99" s="44" customFormat="1" ht="30" customHeight="1">
      <c r="A1" s="238" t="s">
        <v>111</v>
      </c>
      <c r="B1" s="238"/>
      <c r="C1" s="238"/>
      <c r="D1" s="238"/>
      <c r="E1" s="238"/>
      <c r="F1" s="238"/>
      <c r="G1" s="52"/>
      <c r="H1" s="53"/>
      <c r="I1" s="53"/>
      <c r="J1" s="53"/>
      <c r="K1" s="53"/>
      <c r="L1" s="71"/>
      <c r="M1" s="71" t="str">
        <f>"a1:"&amp;"f"&amp;MAX(L13:L107)</f>
        <v>a1:f40</v>
      </c>
      <c r="N1" s="71"/>
      <c r="O1" s="71"/>
    </row>
    <row r="2" spans="1:99" s="45" customFormat="1" ht="14.25" customHeight="1">
      <c r="A2" s="54" t="str">
        <f>'01收入支出决算总表'!A3</f>
        <v>部门：沅江市委办公室</v>
      </c>
      <c r="B2" s="55"/>
      <c r="F2" s="56" t="s">
        <v>112</v>
      </c>
      <c r="G2" s="52"/>
      <c r="H2" s="53"/>
      <c r="I2" s="53"/>
      <c r="J2" s="53"/>
      <c r="K2" s="53"/>
      <c r="L2" s="72"/>
      <c r="M2" s="72"/>
      <c r="N2" s="72"/>
      <c r="O2" s="72"/>
    </row>
    <row r="3" spans="1:99" s="45" customFormat="1" ht="15" customHeight="1">
      <c r="A3" s="54"/>
      <c r="B3" s="55"/>
      <c r="D3" s="57"/>
      <c r="E3" s="57"/>
      <c r="F3" s="56" t="s">
        <v>6</v>
      </c>
      <c r="G3" s="52"/>
      <c r="H3" s="53"/>
      <c r="I3" s="53"/>
      <c r="J3" s="53"/>
      <c r="K3" s="53"/>
      <c r="L3" s="72"/>
      <c r="M3" s="73" t="s">
        <v>113</v>
      </c>
      <c r="N3" s="72"/>
      <c r="O3" s="72"/>
    </row>
    <row r="4" spans="1:99" s="45" customFormat="1" ht="15" customHeight="1">
      <c r="A4" s="58" t="s">
        <v>114</v>
      </c>
      <c r="B4" s="55"/>
      <c r="D4" s="57"/>
      <c r="E4" s="57"/>
      <c r="F4" s="56"/>
      <c r="G4" s="52"/>
      <c r="H4" s="53"/>
      <c r="I4" s="53"/>
      <c r="J4" s="53"/>
      <c r="K4" s="74"/>
      <c r="L4" s="75"/>
      <c r="M4" s="76"/>
      <c r="N4" s="72"/>
      <c r="O4" s="72"/>
    </row>
    <row r="5" spans="1:99" s="45" customFormat="1" ht="15" customHeight="1">
      <c r="A5" s="59" t="s">
        <v>115</v>
      </c>
      <c r="B5" s="55"/>
      <c r="D5" s="57"/>
      <c r="E5" s="57"/>
      <c r="F5" s="56"/>
      <c r="G5" s="52"/>
      <c r="H5" s="53"/>
      <c r="I5" s="53"/>
      <c r="J5" s="53"/>
      <c r="K5" s="77"/>
      <c r="L5" s="78"/>
      <c r="M5" s="79"/>
      <c r="N5" s="72"/>
      <c r="O5" s="72"/>
    </row>
    <row r="6" spans="1:99" s="45" customFormat="1" ht="15" customHeight="1">
      <c r="A6" s="59" t="s">
        <v>54</v>
      </c>
      <c r="B6" s="55"/>
      <c r="D6" s="57"/>
      <c r="E6" s="57"/>
      <c r="F6" s="56"/>
      <c r="G6" s="52"/>
      <c r="H6" s="53"/>
      <c r="I6" s="53"/>
      <c r="J6" s="53"/>
      <c r="K6" s="77"/>
      <c r="L6" s="78"/>
      <c r="M6" s="79"/>
      <c r="N6" s="72"/>
      <c r="O6" s="72"/>
    </row>
    <row r="7" spans="1:99" s="45" customFormat="1" ht="15" customHeight="1">
      <c r="A7" s="59" t="s">
        <v>116</v>
      </c>
      <c r="B7" s="55"/>
      <c r="D7" s="57"/>
      <c r="E7" s="57"/>
      <c r="F7" s="56"/>
      <c r="G7" s="52"/>
      <c r="H7" s="53"/>
      <c r="I7" s="53"/>
      <c r="J7" s="53"/>
      <c r="K7" s="77"/>
      <c r="L7" s="78"/>
      <c r="M7" s="79"/>
      <c r="N7" s="72"/>
      <c r="O7" s="72"/>
    </row>
    <row r="8" spans="1:99" s="46" customFormat="1" ht="20.25" customHeight="1">
      <c r="A8" s="239" t="s">
        <v>117</v>
      </c>
      <c r="B8" s="239"/>
      <c r="C8" s="239"/>
      <c r="D8" s="244" t="s">
        <v>80</v>
      </c>
      <c r="E8" s="244" t="s">
        <v>118</v>
      </c>
      <c r="F8" s="244" t="s">
        <v>119</v>
      </c>
      <c r="G8" s="50"/>
      <c r="H8" s="61"/>
      <c r="I8" s="61"/>
      <c r="J8" s="61"/>
      <c r="K8" s="77"/>
      <c r="L8" s="78"/>
      <c r="M8" s="79"/>
      <c r="N8" s="61"/>
      <c r="O8" s="61"/>
    </row>
    <row r="9" spans="1:99" s="46" customFormat="1" ht="9.9" customHeight="1">
      <c r="A9" s="245" t="s">
        <v>120</v>
      </c>
      <c r="B9" s="246"/>
      <c r="C9" s="241" t="s">
        <v>72</v>
      </c>
      <c r="D9" s="244"/>
      <c r="E9" s="244"/>
      <c r="F9" s="244"/>
      <c r="G9" s="50"/>
      <c r="H9" s="61"/>
      <c r="I9" s="61"/>
      <c r="J9" s="61"/>
      <c r="K9" s="61"/>
      <c r="L9" s="61"/>
      <c r="M9" s="61"/>
      <c r="N9" s="61"/>
      <c r="O9" s="61"/>
    </row>
    <row r="10" spans="1:99" s="46" customFormat="1" ht="9.9"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 customHeight="1">
      <c r="A11" s="249"/>
      <c r="B11" s="250"/>
      <c r="C11" s="243"/>
      <c r="D11" s="244"/>
      <c r="E11" s="244"/>
      <c r="F11" s="244"/>
      <c r="G11" s="50"/>
      <c r="H11" s="61"/>
      <c r="I11" s="61"/>
      <c r="J11" s="61"/>
      <c r="K11" s="61"/>
      <c r="L11" s="61"/>
      <c r="M11" s="61"/>
      <c r="N11" s="61"/>
      <c r="O11" s="61"/>
    </row>
    <row r="12" spans="1:99" s="46" customFormat="1" ht="18" customHeight="1">
      <c r="A12" s="239" t="s">
        <v>73</v>
      </c>
      <c r="B12" s="239"/>
      <c r="C12" s="239"/>
      <c r="D12" s="60">
        <v>1</v>
      </c>
      <c r="E12" s="60">
        <v>2</v>
      </c>
      <c r="F12" s="60">
        <v>3</v>
      </c>
      <c r="G12" s="50"/>
      <c r="H12" s="61"/>
      <c r="I12" s="61">
        <v>1</v>
      </c>
      <c r="J12" s="61"/>
      <c r="K12" s="61"/>
      <c r="L12" s="61"/>
      <c r="M12" s="61"/>
      <c r="N12" s="61"/>
      <c r="O12" s="61"/>
    </row>
    <row r="13" spans="1:99" s="46" customFormat="1" ht="18" customHeight="1">
      <c r="A13" s="240" t="s">
        <v>50</v>
      </c>
      <c r="B13" s="240"/>
      <c r="C13" s="240"/>
      <c r="D13" s="62">
        <f>'[1]Z08_1 一般公共预算财政拨款基本支出决算明细表(财决08-'!$E$9</f>
        <v>594.16</v>
      </c>
      <c r="E13" s="62">
        <f>'[1]Z08_1 一般公共预算财政拨款基本支出决算明细表(财决08-'!$F$9+'[1]Z08_1 一般公共预算财政拨款基本支出决算明细表(财决08-'!$AV$9</f>
        <v>494.29</v>
      </c>
      <c r="F13" s="62">
        <f>D13-E13</f>
        <v>99.869999999999948</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485.67</v>
      </c>
      <c r="E14" s="66">
        <f>IF(OR(MID(A14,1,3)="301",MID(A14,1,3)="303"),D14,"")</f>
        <v>485.67</v>
      </c>
      <c r="F14" s="67" t="str">
        <f>IF(AND(MID(A14,1,3)&lt;&gt;"301",MID(A14,1,3)&lt;&gt;"303"),D14,"")</f>
        <v/>
      </c>
      <c r="G14" s="68" t="s">
        <v>121</v>
      </c>
      <c r="H14" s="69" t="s">
        <v>122</v>
      </c>
      <c r="I14" s="61">
        <f>('[1]Z08_1 一般公共预算财政拨款基本支出决算明细表(财决08-'!F$9)*1</f>
        <v>485.67</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175.18</v>
      </c>
      <c r="E15" s="66">
        <f t="shared" ref="E15:E78" si="2">IF(OR(MID(A15,1,3)="301",MID(A15,1,3)="303"),D15,"")</f>
        <v>175.18</v>
      </c>
      <c r="F15" s="67" t="str">
        <f t="shared" ref="F15:F78" si="3">IF(AND(MID(A15,1,3)&lt;&gt;"301",MID(A15,1,3)&lt;&gt;"303"),D15,"")</f>
        <v/>
      </c>
      <c r="G15" s="68" t="s">
        <v>123</v>
      </c>
      <c r="H15" s="70" t="s">
        <v>124</v>
      </c>
      <c r="I15" s="61">
        <f>('[1]Z08_1 一般公共预算财政拨款基本支出决算明细表(财决08-'!G$9)*1</f>
        <v>175.18</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97.45</v>
      </c>
      <c r="E16" s="66">
        <f t="shared" si="2"/>
        <v>97.45</v>
      </c>
      <c r="F16" s="67" t="str">
        <f t="shared" si="3"/>
        <v/>
      </c>
      <c r="G16" s="68" t="s">
        <v>125</v>
      </c>
      <c r="H16" s="70" t="s">
        <v>126</v>
      </c>
      <c r="I16" s="61">
        <f>('[1]Z08_1 一般公共预算财政拨款基本支出决算明细表(财决08-'!H$9)*1</f>
        <v>97.45</v>
      </c>
      <c r="K16" s="50"/>
      <c r="L16" s="51">
        <f t="shared" si="4"/>
        <v>16</v>
      </c>
      <c r="M16" s="81"/>
      <c r="N16" s="80"/>
    </row>
    <row r="17" spans="1:14" ht="18" customHeight="1">
      <c r="A17" s="63" t="str">
        <f t="array" ref="A17">INDEX(G:G,SMALL(IF($I$14:$I$119&gt;0,ROW($14:$119),4^8),ROW(G4)))&amp;""</f>
        <v>30103</v>
      </c>
      <c r="B17" s="64"/>
      <c r="C17" s="65" t="str">
        <f t="shared" si="0"/>
        <v>奖金</v>
      </c>
      <c r="D17" s="66">
        <f t="shared" si="1"/>
        <v>63.14</v>
      </c>
      <c r="E17" s="66">
        <f t="shared" si="2"/>
        <v>63.14</v>
      </c>
      <c r="F17" s="67" t="str">
        <f t="shared" si="3"/>
        <v/>
      </c>
      <c r="G17" s="68" t="s">
        <v>127</v>
      </c>
      <c r="H17" s="70" t="s">
        <v>128</v>
      </c>
      <c r="I17" s="61">
        <f>('[1]Z08_1 一般公共预算财政拨款基本支出决算明细表(财决08-'!I$9)*1</f>
        <v>63.14</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15.32</v>
      </c>
      <c r="E18" s="66">
        <f t="shared" si="2"/>
        <v>15.32</v>
      </c>
      <c r="F18" s="67" t="str">
        <f t="shared" si="3"/>
        <v/>
      </c>
      <c r="G18" s="68" t="s">
        <v>129</v>
      </c>
      <c r="H18" s="70" t="s">
        <v>130</v>
      </c>
      <c r="I18" s="61">
        <f>('[1]Z08_1 一般公共预算财政拨款基本支出决算明细表(财决08-'!J$9)*1</f>
        <v>15.32</v>
      </c>
      <c r="K18" s="50"/>
      <c r="L18" s="51">
        <f t="shared" si="4"/>
        <v>18</v>
      </c>
      <c r="M18" s="50"/>
      <c r="N18" s="80"/>
    </row>
    <row r="19" spans="1:14" ht="18" customHeight="1">
      <c r="A19" s="63" t="str">
        <f t="array" ref="A19">INDEX(G:G,SMALL(IF($I$14:$I$119&gt;0,ROW($14:$119),4^8),ROW(G6)))&amp;""</f>
        <v>30108</v>
      </c>
      <c r="B19" s="64"/>
      <c r="C19" s="65" t="str">
        <f t="shared" si="0"/>
        <v>机关事业单位基本养老保险缴费</v>
      </c>
      <c r="D19" s="66">
        <f t="shared" si="1"/>
        <v>47.25</v>
      </c>
      <c r="E19" s="66">
        <f t="shared" si="2"/>
        <v>47.25</v>
      </c>
      <c r="F19" s="67" t="str">
        <f t="shared" si="3"/>
        <v/>
      </c>
      <c r="G19" s="68" t="s">
        <v>131</v>
      </c>
      <c r="H19" s="70" t="s">
        <v>132</v>
      </c>
      <c r="I19" s="61">
        <f>('[1]Z08_1 一般公共预算财政拨款基本支出决算明细表(财决08-'!K$9)*1</f>
        <v>0</v>
      </c>
      <c r="K19" s="50"/>
      <c r="L19" s="51">
        <f t="shared" si="4"/>
        <v>19</v>
      </c>
      <c r="M19" s="50"/>
      <c r="N19" s="80"/>
    </row>
    <row r="20" spans="1:14" ht="18" customHeight="1">
      <c r="A20" s="63" t="str">
        <f t="array" ref="A20">INDEX(G:G,SMALL(IF($I$14:$I$119&gt;0,ROW($14:$119),4^8),ROW(G7)))&amp;""</f>
        <v>30110</v>
      </c>
      <c r="B20" s="64"/>
      <c r="C20" s="65" t="str">
        <f t="shared" si="0"/>
        <v>职工基本医疗保险缴费</v>
      </c>
      <c r="D20" s="66">
        <f t="shared" si="1"/>
        <v>33.369999999999997</v>
      </c>
      <c r="E20" s="66">
        <f t="shared" si="2"/>
        <v>33.369999999999997</v>
      </c>
      <c r="F20" s="67" t="str">
        <f t="shared" si="3"/>
        <v/>
      </c>
      <c r="G20" s="68" t="s">
        <v>133</v>
      </c>
      <c r="H20" s="70" t="s">
        <v>134</v>
      </c>
      <c r="I20" s="61">
        <f>('[1]Z08_1 一般公共预算财政拨款基本支出决算明细表(财决08-'!L$9)*1</f>
        <v>47.25</v>
      </c>
      <c r="K20" s="50"/>
      <c r="L20" s="51">
        <f t="shared" si="4"/>
        <v>20</v>
      </c>
      <c r="M20" s="50"/>
      <c r="N20" s="80"/>
    </row>
    <row r="21" spans="1:14" ht="18" customHeight="1">
      <c r="A21" s="63" t="str">
        <f t="array" ref="A21">INDEX(G:G,SMALL(IF($I$14:$I$119&gt;0,ROW($14:$119),4^8),ROW(G8)))&amp;""</f>
        <v>30112</v>
      </c>
      <c r="B21" s="64"/>
      <c r="C21" s="65" t="str">
        <f t="shared" si="0"/>
        <v>其他社会保障缴费</v>
      </c>
      <c r="D21" s="66">
        <f t="shared" si="1"/>
        <v>6.39</v>
      </c>
      <c r="E21" s="66">
        <f t="shared" si="2"/>
        <v>6.39</v>
      </c>
      <c r="F21" s="67" t="str">
        <f t="shared" si="3"/>
        <v/>
      </c>
      <c r="G21" s="68" t="s">
        <v>135</v>
      </c>
      <c r="H21" s="70" t="s">
        <v>136</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30113</v>
      </c>
      <c r="B22" s="64"/>
      <c r="C22" s="65" t="str">
        <f t="shared" si="0"/>
        <v>住房公积金</v>
      </c>
      <c r="D22" s="66">
        <f t="shared" si="1"/>
        <v>42.14</v>
      </c>
      <c r="E22" s="66">
        <f t="shared" si="2"/>
        <v>42.14</v>
      </c>
      <c r="F22" s="67" t="str">
        <f t="shared" si="3"/>
        <v/>
      </c>
      <c r="G22" s="68" t="s">
        <v>137</v>
      </c>
      <c r="H22" s="70" t="s">
        <v>138</v>
      </c>
      <c r="I22" s="61">
        <f>('[1]Z08_1 一般公共预算财政拨款基本支出决算明细表(财决08-'!N$9)*1</f>
        <v>33.369999999999997</v>
      </c>
      <c r="K22" s="50"/>
      <c r="L22" s="51">
        <f t="shared" si="4"/>
        <v>22</v>
      </c>
      <c r="M22" s="50"/>
      <c r="N22" s="80"/>
    </row>
    <row r="23" spans="1:14" ht="18" customHeight="1">
      <c r="A23" s="63" t="str">
        <f t="array" ref="A23">INDEX(G:G,SMALL(IF($I$14:$I$119&gt;0,ROW($14:$119),4^8),ROW(G10)))&amp;""</f>
        <v>30199</v>
      </c>
      <c r="B23" s="64"/>
      <c r="C23" s="65" t="str">
        <f t="shared" si="0"/>
        <v>其他工资福利支出</v>
      </c>
      <c r="D23" s="66">
        <f t="shared" si="1"/>
        <v>5.44</v>
      </c>
      <c r="E23" s="66">
        <f t="shared" si="2"/>
        <v>5.44</v>
      </c>
      <c r="F23" s="67" t="str">
        <f t="shared" si="3"/>
        <v/>
      </c>
      <c r="G23" s="68" t="s">
        <v>139</v>
      </c>
      <c r="H23" s="70" t="s">
        <v>140</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302</v>
      </c>
      <c r="B24" s="64"/>
      <c r="C24" s="65" t="str">
        <f t="shared" si="0"/>
        <v>商品和服务支出</v>
      </c>
      <c r="D24" s="66">
        <f t="shared" si="1"/>
        <v>99.87</v>
      </c>
      <c r="E24" s="66" t="str">
        <f t="shared" si="2"/>
        <v/>
      </c>
      <c r="F24" s="67">
        <f t="shared" si="3"/>
        <v>99.87</v>
      </c>
      <c r="G24" s="68" t="s">
        <v>141</v>
      </c>
      <c r="H24" s="69" t="s">
        <v>142</v>
      </c>
      <c r="I24" s="61">
        <f>('[1]Z08_1 一般公共预算财政拨款基本支出决算明细表(财决08-'!P$9)*1</f>
        <v>6.39</v>
      </c>
      <c r="K24" s="50"/>
      <c r="L24" s="51">
        <f t="shared" si="4"/>
        <v>24</v>
      </c>
      <c r="M24" s="50"/>
      <c r="N24" s="80"/>
    </row>
    <row r="25" spans="1:14" ht="18" customHeight="1">
      <c r="A25" s="63" t="str">
        <f t="array" ref="A25">INDEX(G:G,SMALL(IF($I$14:$I$119&gt;0,ROW($14:$119),4^8),ROW(G12)))&amp;""</f>
        <v>30201</v>
      </c>
      <c r="B25" s="64"/>
      <c r="C25" s="65" t="str">
        <f t="shared" si="0"/>
        <v>办公费</v>
      </c>
      <c r="D25" s="66">
        <f t="shared" si="1"/>
        <v>8.91</v>
      </c>
      <c r="E25" s="66" t="str">
        <f t="shared" si="2"/>
        <v/>
      </c>
      <c r="F25" s="67">
        <f t="shared" si="3"/>
        <v>8.91</v>
      </c>
      <c r="G25" s="68" t="s">
        <v>143</v>
      </c>
      <c r="H25" s="70" t="s">
        <v>144</v>
      </c>
      <c r="I25" s="61">
        <f>('[1]Z08_1 一般公共预算财政拨款基本支出决算明细表(财决08-'!Q$9)*1</f>
        <v>42.14</v>
      </c>
      <c r="K25" s="50"/>
      <c r="L25" s="51">
        <f t="shared" si="4"/>
        <v>25</v>
      </c>
      <c r="M25" s="50"/>
      <c r="N25" s="80"/>
    </row>
    <row r="26" spans="1:14" ht="18" customHeight="1">
      <c r="A26" s="63" t="str">
        <f t="array" ref="A26">INDEX(G:G,SMALL(IF($I$14:$I$119&gt;0,ROW($14:$119),4^8),ROW(G13)))&amp;""</f>
        <v>30202</v>
      </c>
      <c r="B26" s="64"/>
      <c r="C26" s="65" t="str">
        <f t="shared" si="0"/>
        <v>印刷费</v>
      </c>
      <c r="D26" s="66">
        <f t="shared" si="1"/>
        <v>4.5599999999999996</v>
      </c>
      <c r="E26" s="66" t="str">
        <f t="shared" si="2"/>
        <v/>
      </c>
      <c r="F26" s="67">
        <f t="shared" si="3"/>
        <v>4.5599999999999996</v>
      </c>
      <c r="G26" s="68" t="s">
        <v>145</v>
      </c>
      <c r="H26" s="70" t="s">
        <v>146</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30207</v>
      </c>
      <c r="B27" s="64"/>
      <c r="C27" s="65" t="str">
        <f t="shared" si="0"/>
        <v>邮电费</v>
      </c>
      <c r="D27" s="66">
        <f t="shared" si="1"/>
        <v>2.79</v>
      </c>
      <c r="E27" s="66" t="str">
        <f t="shared" si="2"/>
        <v/>
      </c>
      <c r="F27" s="67">
        <f t="shared" si="3"/>
        <v>2.79</v>
      </c>
      <c r="G27" s="68" t="s">
        <v>147</v>
      </c>
      <c r="H27" s="70" t="s">
        <v>148</v>
      </c>
      <c r="I27" s="61">
        <f>('[1]Z08_1 一般公共预算财政拨款基本支出决算明细表(财决08-'!S$9)*1</f>
        <v>5.44</v>
      </c>
      <c r="K27" s="50"/>
      <c r="L27" s="51">
        <f t="shared" si="4"/>
        <v>27</v>
      </c>
      <c r="M27" s="50"/>
      <c r="N27" s="80"/>
    </row>
    <row r="28" spans="1:14" ht="18" customHeight="1">
      <c r="A28" s="63" t="str">
        <f t="array" ref="A28">INDEX(G:G,SMALL(IF($I$14:$I$119&gt;0,ROW($14:$119),4^8),ROW(G15)))&amp;""</f>
        <v>30211</v>
      </c>
      <c r="B28" s="64"/>
      <c r="C28" s="65" t="str">
        <f t="shared" si="0"/>
        <v>差旅费</v>
      </c>
      <c r="D28" s="66">
        <f t="shared" si="1"/>
        <v>0.57999999999999996</v>
      </c>
      <c r="E28" s="66" t="str">
        <f t="shared" si="2"/>
        <v/>
      </c>
      <c r="F28" s="67">
        <f t="shared" si="3"/>
        <v>0.57999999999999996</v>
      </c>
      <c r="G28" s="68" t="s">
        <v>149</v>
      </c>
      <c r="H28" s="70" t="s">
        <v>150</v>
      </c>
      <c r="I28" s="61">
        <f>('[1]Z08_1 一般公共预算财政拨款基本支出决算明细表(财决08-'!T$9)*1</f>
        <v>99.87</v>
      </c>
      <c r="K28" s="50"/>
      <c r="L28" s="51">
        <f t="shared" si="4"/>
        <v>28</v>
      </c>
      <c r="M28" s="50"/>
      <c r="N28" s="80"/>
    </row>
    <row r="29" spans="1:14" ht="18" customHeight="1">
      <c r="A29" s="63" t="str">
        <f t="array" ref="A29">INDEX(G:G,SMALL(IF($I$14:$I$119&gt;0,ROW($14:$119),4^8),ROW(G16)))&amp;""</f>
        <v>30213</v>
      </c>
      <c r="B29" s="64"/>
      <c r="C29" s="65" t="str">
        <f t="shared" si="0"/>
        <v>维修(护)费</v>
      </c>
      <c r="D29" s="66">
        <f t="shared" si="1"/>
        <v>1.55</v>
      </c>
      <c r="E29" s="66" t="str">
        <f t="shared" si="2"/>
        <v/>
      </c>
      <c r="F29" s="67">
        <f t="shared" si="3"/>
        <v>1.55</v>
      </c>
      <c r="G29" s="68" t="s">
        <v>151</v>
      </c>
      <c r="H29" s="70" t="s">
        <v>152</v>
      </c>
      <c r="I29" s="61">
        <f>('[1]Z08_1 一般公共预算财政拨款基本支出决算明细表(财决08-'!U$9)*1</f>
        <v>8.91</v>
      </c>
      <c r="K29" s="50"/>
      <c r="L29" s="51">
        <f t="shared" si="4"/>
        <v>29</v>
      </c>
      <c r="M29" s="50"/>
      <c r="N29" s="80"/>
    </row>
    <row r="30" spans="1:14" ht="18" customHeight="1">
      <c r="A30" s="63" t="str">
        <f t="array" ref="A30">INDEX(G:G,SMALL(IF($I$14:$I$119&gt;0,ROW($14:$119),4^8),ROW(G17)))&amp;""</f>
        <v>30214</v>
      </c>
      <c r="B30" s="64"/>
      <c r="C30" s="65" t="str">
        <f t="shared" si="0"/>
        <v>租赁费</v>
      </c>
      <c r="D30" s="66">
        <f t="shared" si="1"/>
        <v>1.1399999999999999</v>
      </c>
      <c r="E30" s="66" t="str">
        <f t="shared" si="2"/>
        <v/>
      </c>
      <c r="F30" s="67">
        <f t="shared" si="3"/>
        <v>1.1399999999999999</v>
      </c>
      <c r="G30" s="68" t="s">
        <v>153</v>
      </c>
      <c r="H30" s="70" t="s">
        <v>154</v>
      </c>
      <c r="I30" s="61">
        <f>('[1]Z08_1 一般公共预算财政拨款基本支出决算明细表(财决08-'!V$9)*1</f>
        <v>4.5599999999999996</v>
      </c>
      <c r="K30" s="50"/>
      <c r="L30" s="51">
        <f t="shared" si="4"/>
        <v>30</v>
      </c>
      <c r="M30" s="50"/>
      <c r="N30" s="80"/>
    </row>
    <row r="31" spans="1:14" ht="18" customHeight="1">
      <c r="A31" s="63" t="str">
        <f t="array" ref="A31">INDEX(G:G,SMALL(IF($I$14:$I$119&gt;0,ROW($14:$119),4^8),ROW(G18)))&amp;""</f>
        <v>30216</v>
      </c>
      <c r="B31" s="64"/>
      <c r="C31" s="65" t="str">
        <f t="shared" si="0"/>
        <v>培训费</v>
      </c>
      <c r="D31" s="66">
        <f t="shared" si="1"/>
        <v>9.9600000000000009</v>
      </c>
      <c r="E31" s="66" t="str">
        <f t="shared" si="2"/>
        <v/>
      </c>
      <c r="F31" s="67">
        <f t="shared" si="3"/>
        <v>9.9600000000000009</v>
      </c>
      <c r="G31" s="68" t="s">
        <v>155</v>
      </c>
      <c r="H31" s="70" t="s">
        <v>156</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30217</v>
      </c>
      <c r="B32" s="64"/>
      <c r="C32" s="65" t="str">
        <f t="shared" si="0"/>
        <v>公务接待费</v>
      </c>
      <c r="D32" s="66">
        <f t="shared" si="1"/>
        <v>0.3</v>
      </c>
      <c r="E32" s="66" t="str">
        <f t="shared" si="2"/>
        <v/>
      </c>
      <c r="F32" s="67">
        <f t="shared" si="3"/>
        <v>0.3</v>
      </c>
      <c r="G32" s="68" t="s">
        <v>157</v>
      </c>
      <c r="H32" s="70" t="s">
        <v>158</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30226</v>
      </c>
      <c r="B33" s="64"/>
      <c r="C33" s="65" t="str">
        <f t="shared" si="0"/>
        <v>劳务费</v>
      </c>
      <c r="D33" s="66">
        <f t="shared" si="1"/>
        <v>3.04</v>
      </c>
      <c r="E33" s="66" t="str">
        <f t="shared" si="2"/>
        <v/>
      </c>
      <c r="F33" s="67">
        <f t="shared" si="3"/>
        <v>3.04</v>
      </c>
      <c r="G33" s="68" t="s">
        <v>159</v>
      </c>
      <c r="H33" s="70" t="s">
        <v>160</v>
      </c>
      <c r="I33" s="61">
        <f>('[1]Z08_1 一般公共预算财政拨款基本支出决算明细表(财决08-'!Y$9)*1</f>
        <v>0</v>
      </c>
      <c r="K33" s="50"/>
      <c r="L33" s="51">
        <f t="shared" si="4"/>
        <v>33</v>
      </c>
      <c r="M33" s="50"/>
      <c r="N33" s="80"/>
    </row>
    <row r="34" spans="1:14" ht="18" customHeight="1">
      <c r="A34" s="63" t="str">
        <f t="array" ref="A34">INDEX(G:G,SMALL(IF($I$14:$I$119&gt;0,ROW($14:$119),4^8),ROW(G21)))&amp;""</f>
        <v>30228</v>
      </c>
      <c r="B34" s="64"/>
      <c r="C34" s="65" t="str">
        <f t="shared" si="0"/>
        <v>工会经费</v>
      </c>
      <c r="D34" s="66">
        <f t="shared" si="1"/>
        <v>35.380000000000003</v>
      </c>
      <c r="E34" s="66" t="str">
        <f t="shared" si="2"/>
        <v/>
      </c>
      <c r="F34" s="67">
        <f t="shared" si="3"/>
        <v>35.380000000000003</v>
      </c>
      <c r="G34" s="68" t="s">
        <v>161</v>
      </c>
      <c r="H34" s="70" t="s">
        <v>162</v>
      </c>
      <c r="I34" s="61">
        <f>('[1]Z08_1 一般公共预算财政拨款基本支出决算明细表(财决08-'!Z$9)*1</f>
        <v>0</v>
      </c>
      <c r="K34" s="50"/>
      <c r="L34" s="51">
        <f t="shared" si="4"/>
        <v>34</v>
      </c>
      <c r="M34" s="50"/>
      <c r="N34" s="80"/>
    </row>
    <row r="35" spans="1:14" ht="18" customHeight="1">
      <c r="A35" s="63" t="str">
        <f t="array" ref="A35">INDEX(G:G,SMALL(IF($I$14:$I$119&gt;0,ROW($14:$119),4^8),ROW(G22)))&amp;""</f>
        <v>30239</v>
      </c>
      <c r="B35" s="64"/>
      <c r="C35" s="65" t="str">
        <f t="shared" si="0"/>
        <v>其他交通费用</v>
      </c>
      <c r="D35" s="66">
        <f t="shared" si="1"/>
        <v>29.56</v>
      </c>
      <c r="E35" s="66" t="str">
        <f t="shared" si="2"/>
        <v/>
      </c>
      <c r="F35" s="67">
        <f t="shared" si="3"/>
        <v>29.56</v>
      </c>
      <c r="G35" s="68" t="s">
        <v>163</v>
      </c>
      <c r="H35" s="70" t="s">
        <v>164</v>
      </c>
      <c r="I35" s="61">
        <f>('[1]Z08_1 一般公共预算财政拨款基本支出决算明细表(财决08-'!AA$9)*1</f>
        <v>2.79</v>
      </c>
      <c r="K35" s="50"/>
      <c r="L35" s="51">
        <f t="shared" si="4"/>
        <v>35</v>
      </c>
      <c r="M35" s="50"/>
      <c r="N35" s="80"/>
    </row>
    <row r="36" spans="1:14" ht="18" customHeight="1">
      <c r="A36" s="63" t="str">
        <f t="array" ref="A36">INDEX(G:G,SMALL(IF($I$14:$I$119&gt;0,ROW($14:$119),4^8),ROW(G23)))&amp;""</f>
        <v>30299</v>
      </c>
      <c r="B36" s="64"/>
      <c r="C36" s="65" t="str">
        <f t="shared" si="0"/>
        <v>其他商品和服务支出</v>
      </c>
      <c r="D36" s="66">
        <f t="shared" si="1"/>
        <v>2.1</v>
      </c>
      <c r="E36" s="66" t="str">
        <f t="shared" si="2"/>
        <v/>
      </c>
      <c r="F36" s="67">
        <f t="shared" si="3"/>
        <v>2.1</v>
      </c>
      <c r="G36" s="68" t="s">
        <v>165</v>
      </c>
      <c r="H36" s="70" t="s">
        <v>166</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303</v>
      </c>
      <c r="B37" s="64"/>
      <c r="C37" s="65" t="str">
        <f t="shared" si="0"/>
        <v>对个人和家庭的补助</v>
      </c>
      <c r="D37" s="66">
        <f t="shared" si="1"/>
        <v>8.6199999999999992</v>
      </c>
      <c r="E37" s="66">
        <f t="shared" si="2"/>
        <v>8.6199999999999992</v>
      </c>
      <c r="F37" s="67" t="str">
        <f t="shared" si="3"/>
        <v/>
      </c>
      <c r="G37" s="68" t="s">
        <v>167</v>
      </c>
      <c r="H37" s="70" t="s">
        <v>168</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30304</v>
      </c>
      <c r="B38" s="64"/>
      <c r="C38" s="65" t="str">
        <f t="shared" si="0"/>
        <v>抚恤金</v>
      </c>
      <c r="D38" s="66">
        <f t="shared" si="1"/>
        <v>1.37</v>
      </c>
      <c r="E38" s="66">
        <f t="shared" si="2"/>
        <v>1.37</v>
      </c>
      <c r="F38" s="67" t="str">
        <f t="shared" si="3"/>
        <v/>
      </c>
      <c r="G38" s="68" t="s">
        <v>169</v>
      </c>
      <c r="H38" s="70" t="s">
        <v>170</v>
      </c>
      <c r="I38" s="61">
        <f>('[1]Z08_1 一般公共预算财政拨款基本支出决算明细表(财决08-'!AD$9)*1</f>
        <v>0.57999999999999996</v>
      </c>
      <c r="K38" s="50"/>
      <c r="L38" s="51">
        <f t="shared" si="4"/>
        <v>38</v>
      </c>
      <c r="M38" s="50"/>
      <c r="N38" s="80"/>
    </row>
    <row r="39" spans="1:14" ht="18" customHeight="1">
      <c r="A39" s="63" t="str">
        <f t="array" ref="A39">INDEX(G:G,SMALL(IF($I$14:$I$119&gt;0,ROW($14:$119),4^8),ROW(G26)))&amp;""</f>
        <v>30305</v>
      </c>
      <c r="B39" s="64"/>
      <c r="C39" s="65" t="str">
        <f t="shared" si="0"/>
        <v>生活补助</v>
      </c>
      <c r="D39" s="66">
        <f t="shared" si="1"/>
        <v>5.73</v>
      </c>
      <c r="E39" s="66">
        <f t="shared" si="2"/>
        <v>5.73</v>
      </c>
      <c r="F39" s="67" t="str">
        <f t="shared" si="3"/>
        <v/>
      </c>
      <c r="G39" s="68" t="s">
        <v>171</v>
      </c>
      <c r="H39" s="70" t="s">
        <v>172</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30309</v>
      </c>
      <c r="B40" s="64"/>
      <c r="C40" s="65" t="str">
        <f t="shared" si="0"/>
        <v>奖励金</v>
      </c>
      <c r="D40" s="66">
        <f t="shared" si="1"/>
        <v>1.52</v>
      </c>
      <c r="E40" s="66">
        <f t="shared" si="2"/>
        <v>1.52</v>
      </c>
      <c r="F40" s="67" t="str">
        <f t="shared" si="3"/>
        <v/>
      </c>
      <c r="G40" s="68" t="s">
        <v>173</v>
      </c>
      <c r="H40" s="70" t="s">
        <v>174</v>
      </c>
      <c r="I40" s="61">
        <f>('[1]Z08_1 一般公共预算财政拨款基本支出决算明细表(财决08-'!AF$9)*1</f>
        <v>1.55</v>
      </c>
      <c r="K40" s="50"/>
      <c r="L40" s="51">
        <f t="shared" si="4"/>
        <v>40</v>
      </c>
      <c r="M40" s="50"/>
      <c r="N40" s="80"/>
    </row>
    <row r="41" spans="1:14" ht="18" customHeight="1">
      <c r="A41" s="63" t="str">
        <f t="array" ref="A41">INDEX(G:G,SMALL(IF($I$14:$I$119&gt;0,ROW($14:$119),4^8),ROW(G28)))&amp;""</f>
        <v/>
      </c>
      <c r="B41" s="64"/>
      <c r="C41" s="65" t="str">
        <f t="shared" si="0"/>
        <v/>
      </c>
      <c r="D41" s="66" t="str">
        <f t="shared" si="1"/>
        <v/>
      </c>
      <c r="E41" s="66" t="str">
        <f t="shared" si="2"/>
        <v/>
      </c>
      <c r="F41" s="67" t="str">
        <f t="shared" si="3"/>
        <v/>
      </c>
      <c r="G41" s="68" t="s">
        <v>175</v>
      </c>
      <c r="H41" s="70" t="s">
        <v>176</v>
      </c>
      <c r="I41" s="61">
        <f>('[1]Z08_1 一般公共预算财政拨款基本支出决算明细表(财决08-'!AG$9)*1</f>
        <v>1.1399999999999999</v>
      </c>
      <c r="K41" s="50"/>
      <c r="L41" s="51" t="str">
        <f t="shared" si="4"/>
        <v/>
      </c>
      <c r="M41" s="50"/>
      <c r="N41" s="82"/>
    </row>
    <row r="42" spans="1:14" ht="18" customHeight="1">
      <c r="A42" s="63" t="str">
        <f t="array" ref="A42">INDEX(G:G,SMALL(IF($I$14:$I$119&gt;0,ROW($14:$119),4^8),ROW(G29)))&amp;""</f>
        <v/>
      </c>
      <c r="B42" s="64"/>
      <c r="C42" s="65" t="str">
        <f t="shared" si="0"/>
        <v/>
      </c>
      <c r="D42" s="66" t="str">
        <f t="shared" si="1"/>
        <v/>
      </c>
      <c r="E42" s="66" t="str">
        <f t="shared" si="2"/>
        <v/>
      </c>
      <c r="F42" s="67" t="str">
        <f t="shared" si="3"/>
        <v/>
      </c>
      <c r="G42" s="68" t="s">
        <v>177</v>
      </c>
      <c r="H42" s="70" t="s">
        <v>178</v>
      </c>
      <c r="I42" s="61">
        <f>('[1]Z08_1 一般公共预算财政拨款基本支出决算明细表(财决08-'!AH$9)*1</f>
        <v>0</v>
      </c>
      <c r="K42" s="50"/>
      <c r="L42" s="51" t="str">
        <f t="shared" si="4"/>
        <v/>
      </c>
      <c r="M42" s="50"/>
      <c r="N42" s="80"/>
    </row>
    <row r="43" spans="1:14" ht="18" customHeight="1">
      <c r="A43" s="63" t="str">
        <f t="array" ref="A43">INDEX(G:G,SMALL(IF($I$14:$I$119&gt;0,ROW($14:$119),4^8),ROW(G30)))&amp;""</f>
        <v/>
      </c>
      <c r="B43" s="64"/>
      <c r="C43" s="65" t="str">
        <f t="shared" si="0"/>
        <v/>
      </c>
      <c r="D43" s="66" t="str">
        <f t="shared" si="1"/>
        <v/>
      </c>
      <c r="E43" s="66" t="str">
        <f t="shared" si="2"/>
        <v/>
      </c>
      <c r="F43" s="67" t="str">
        <f t="shared" si="3"/>
        <v/>
      </c>
      <c r="G43" s="68" t="s">
        <v>179</v>
      </c>
      <c r="H43" s="70" t="s">
        <v>180</v>
      </c>
      <c r="I43" s="61">
        <f>('[1]Z08_1 一般公共预算财政拨款基本支出决算明细表(财决08-'!AI$9)*1</f>
        <v>9.9600000000000009</v>
      </c>
      <c r="K43" s="50"/>
      <c r="L43" s="51" t="str">
        <f t="shared" si="4"/>
        <v/>
      </c>
      <c r="M43" s="50"/>
      <c r="N43" s="80"/>
    </row>
    <row r="44" spans="1:14" ht="18" customHeight="1">
      <c r="A44" s="63" t="str">
        <f t="array" ref="A44">INDEX(G:G,SMALL(IF($I$14:$I$119&gt;0,ROW($14:$119),4^8),ROW(G31)))&amp;""</f>
        <v/>
      </c>
      <c r="B44" s="64"/>
      <c r="C44" s="65" t="str">
        <f t="shared" si="0"/>
        <v/>
      </c>
      <c r="D44" s="66" t="str">
        <f t="shared" si="1"/>
        <v/>
      </c>
      <c r="E44" s="66" t="str">
        <f t="shared" si="2"/>
        <v/>
      </c>
      <c r="F44" s="67" t="str">
        <f t="shared" si="3"/>
        <v/>
      </c>
      <c r="G44" s="68" t="s">
        <v>181</v>
      </c>
      <c r="H44" s="70" t="s">
        <v>182</v>
      </c>
      <c r="I44" s="61">
        <f>('[1]Z08_1 一般公共预算财政拨款基本支出决算明细表(财决08-'!AJ$9)*1</f>
        <v>0.3</v>
      </c>
      <c r="K44" s="50"/>
      <c r="L44" s="51" t="str">
        <f t="shared" si="4"/>
        <v/>
      </c>
      <c r="M44" s="50"/>
      <c r="N44" s="80"/>
    </row>
    <row r="45" spans="1:14" ht="18" customHeight="1">
      <c r="A45" s="63" t="str">
        <f t="array" ref="A45">INDEX(G:G,SMALL(IF($I$14:$I$119&gt;0,ROW($14:$119),4^8),ROW(G32)))&amp;""</f>
        <v/>
      </c>
      <c r="B45" s="64"/>
      <c r="C45" s="65" t="str">
        <f t="shared" si="0"/>
        <v/>
      </c>
      <c r="D45" s="66" t="str">
        <f t="shared" si="1"/>
        <v/>
      </c>
      <c r="E45" s="66" t="str">
        <f t="shared" si="2"/>
        <v/>
      </c>
      <c r="F45" s="67" t="str">
        <f t="shared" si="3"/>
        <v/>
      </c>
      <c r="G45" s="68" t="s">
        <v>183</v>
      </c>
      <c r="H45" s="70" t="s">
        <v>184</v>
      </c>
      <c r="I45" s="61">
        <f>('[1]Z08_1 一般公共预算财政拨款基本支出决算明细表(财决08-'!AK$9)*1</f>
        <v>0</v>
      </c>
      <c r="K45" s="50"/>
      <c r="L45" s="51" t="str">
        <f t="shared" si="4"/>
        <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185</v>
      </c>
      <c r="H46" s="70" t="s">
        <v>186</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187</v>
      </c>
      <c r="H47" s="70" t="s">
        <v>188</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189</v>
      </c>
      <c r="H48" s="70" t="s">
        <v>190</v>
      </c>
      <c r="I48" s="61">
        <f>('[1]Z08_1 一般公共预算财政拨款基本支出决算明细表(财决08-'!AN$9)*1</f>
        <v>3.04</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191</v>
      </c>
      <c r="H49" s="70" t="s">
        <v>192</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193</v>
      </c>
      <c r="H50" s="70" t="s">
        <v>194</v>
      </c>
      <c r="I50" s="61">
        <f>('[1]Z08_1 一般公共预算财政拨款基本支出决算明细表(财决08-'!AP$9)*1</f>
        <v>35.380000000000003</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195</v>
      </c>
      <c r="H51" s="70" t="s">
        <v>196</v>
      </c>
      <c r="I51" s="61">
        <f>('[1]Z08_1 一般公共预算财政拨款基本支出决算明细表(财决08-'!AQ$9)*1</f>
        <v>0</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197</v>
      </c>
      <c r="H52" s="69" t="s">
        <v>198</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199</v>
      </c>
      <c r="H53" s="70" t="s">
        <v>200</v>
      </c>
      <c r="I53" s="61">
        <f>('[1]Z08_1 一般公共预算财政拨款基本支出决算明细表(财决08-'!AS$9)*1</f>
        <v>29.56</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201</v>
      </c>
      <c r="H54" s="70" t="s">
        <v>202</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203</v>
      </c>
      <c r="H55" s="70" t="s">
        <v>204</v>
      </c>
      <c r="I55" s="61">
        <f>('[1]Z08_1 一般公共预算财政拨款基本支出决算明细表(财决08-'!AU$9)*1</f>
        <v>2.1</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205</v>
      </c>
      <c r="H56" s="70" t="s">
        <v>206</v>
      </c>
      <c r="I56" s="61">
        <f>('[1]Z08_1 一般公共预算财政拨款基本支出决算明细表(财决08-'!AV$9)*1</f>
        <v>8.6199999999999992</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207</v>
      </c>
      <c r="H57" s="70" t="s">
        <v>208</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209</v>
      </c>
      <c r="H58" s="70" t="s">
        <v>210</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211</v>
      </c>
      <c r="H59" s="70" t="s">
        <v>212</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213</v>
      </c>
      <c r="H60" s="70" t="s">
        <v>214</v>
      </c>
      <c r="I60" s="61">
        <f>('[1]Z08_1 一般公共预算财政拨款基本支出决算明细表(财决08-'!AZ$9)*1</f>
        <v>1.37</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215</v>
      </c>
      <c r="H61" s="70" t="s">
        <v>216</v>
      </c>
      <c r="I61" s="61">
        <f>('[1]Z08_1 一般公共预算财政拨款基本支出决算明细表(财决08-'!BA$9)*1</f>
        <v>5.73</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217</v>
      </c>
      <c r="H62" s="70" t="s">
        <v>218</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219</v>
      </c>
      <c r="H63" s="70" t="s">
        <v>220</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221</v>
      </c>
      <c r="H64" s="70" t="s">
        <v>222</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223</v>
      </c>
      <c r="H65" s="70" t="s">
        <v>224</v>
      </c>
      <c r="I65" s="61">
        <f>('[1]Z08_1 一般公共预算财政拨款基本支出决算明细表(财决08-'!BE$9)*1</f>
        <v>1.52</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225</v>
      </c>
      <c r="H66" s="70" t="s">
        <v>226</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227</v>
      </c>
      <c r="H67" s="70" t="s">
        <v>228</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229</v>
      </c>
      <c r="H68" s="70" t="s">
        <v>230</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231</v>
      </c>
      <c r="H69" s="69" t="s">
        <v>232</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233</v>
      </c>
      <c r="H70" s="70" t="s">
        <v>234</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235</v>
      </c>
      <c r="H71" s="70" t="s">
        <v>236</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237</v>
      </c>
      <c r="H72" s="70" t="s">
        <v>238</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239</v>
      </c>
      <c r="H73" s="70" t="s">
        <v>240</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241</v>
      </c>
      <c r="H74" s="70" t="s">
        <v>242</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243</v>
      </c>
      <c r="H75" s="70" t="s">
        <v>244</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245</v>
      </c>
      <c r="H76" s="70" t="s">
        <v>246</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247</v>
      </c>
      <c r="H77" s="70" t="s">
        <v>248</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249</v>
      </c>
      <c r="H78" s="70" t="s">
        <v>250</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251</v>
      </c>
      <c r="H79" s="70" t="s">
        <v>252</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253</v>
      </c>
      <c r="H80" s="69" t="s">
        <v>254</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255</v>
      </c>
      <c r="H81" s="70" t="s">
        <v>256</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257</v>
      </c>
      <c r="H82" s="70" t="s">
        <v>258</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259</v>
      </c>
      <c r="H83" s="70" t="s">
        <v>260</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261</v>
      </c>
      <c r="H84" s="70" t="s">
        <v>262</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263</v>
      </c>
      <c r="H85" s="70" t="s">
        <v>264</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265</v>
      </c>
      <c r="H86" s="70" t="s">
        <v>266</v>
      </c>
      <c r="I86" s="61">
        <f>('[1]Z08_1 一般公共预算财政拨款基本支出决算明细表(财决08-'!BZ$9)*1</f>
        <v>0</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267</v>
      </c>
      <c r="H87" s="70" t="s">
        <v>242</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268</v>
      </c>
      <c r="H88" s="70" t="s">
        <v>244</v>
      </c>
      <c r="I88" s="61">
        <f>('[1]Z08_1 一般公共预算财政拨款基本支出决算明细表(财决08-'!CB$9)*1</f>
        <v>0</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269</v>
      </c>
      <c r="H89" s="70" t="s">
        <v>246</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270</v>
      </c>
      <c r="H90" s="70" t="s">
        <v>248</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271</v>
      </c>
      <c r="H91" s="70" t="s">
        <v>250</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272</v>
      </c>
      <c r="H92" s="70" t="s">
        <v>252</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273</v>
      </c>
      <c r="H93" s="70" t="s">
        <v>254</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274</v>
      </c>
      <c r="H94" s="70" t="s">
        <v>275</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276</v>
      </c>
      <c r="H95" s="70" t="s">
        <v>277</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278</v>
      </c>
      <c r="H96" s="69" t="s">
        <v>279</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280</v>
      </c>
      <c r="H97" s="70" t="s">
        <v>281</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282</v>
      </c>
      <c r="H98" s="70" t="s">
        <v>256</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283</v>
      </c>
      <c r="H99" s="70" t="s">
        <v>258</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284</v>
      </c>
      <c r="H100" s="70" t="s">
        <v>260</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285</v>
      </c>
      <c r="H101" s="69" t="s">
        <v>262</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286</v>
      </c>
      <c r="H102" s="70" t="s">
        <v>287</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288</v>
      </c>
      <c r="H103" s="70" t="s">
        <v>289</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290</v>
      </c>
      <c r="H104" s="69" t="s">
        <v>291</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292</v>
      </c>
      <c r="H105" s="70" t="s">
        <v>293</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294</v>
      </c>
      <c r="H106" s="70" t="s">
        <v>295</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296</v>
      </c>
      <c r="H107" s="70" t="s">
        <v>291</v>
      </c>
      <c r="I107" s="61">
        <f>('[1]Z08_1 一般公共预算财政拨款基本支出决算明细表(财决08-'!CU$9)*1</f>
        <v>0</v>
      </c>
      <c r="K107" s="50"/>
      <c r="L107" s="51" t="str">
        <f t="shared" si="9"/>
        <v/>
      </c>
      <c r="M107" s="50"/>
      <c r="N107" s="80"/>
    </row>
    <row r="108" spans="1:14" ht="46.8">
      <c r="A108" s="83"/>
      <c r="B108" s="83"/>
      <c r="C108" s="84"/>
      <c r="G108" s="50" t="s">
        <v>297</v>
      </c>
      <c r="H108" s="51" t="s">
        <v>298</v>
      </c>
      <c r="I108" s="61">
        <f>('[1]Z08_1 一般公共预算财政拨款基本支出决算明细表(财决08-'!CV$9)*1</f>
        <v>0</v>
      </c>
    </row>
    <row r="109" spans="1:14">
      <c r="A109" s="85"/>
      <c r="B109" s="85"/>
      <c r="C109" s="86"/>
      <c r="G109" s="50" t="s">
        <v>299</v>
      </c>
      <c r="H109" s="51" t="s">
        <v>300</v>
      </c>
      <c r="I109" s="61">
        <f>('[1]Z08_1 一般公共预算财政拨款基本支出决算明细表(财决08-'!CW$9)*1</f>
        <v>0</v>
      </c>
    </row>
    <row r="110" spans="1:14">
      <c r="A110" s="85"/>
      <c r="B110" s="85"/>
      <c r="C110" s="86"/>
      <c r="G110" s="50" t="s">
        <v>301</v>
      </c>
      <c r="H110" s="51" t="s">
        <v>302</v>
      </c>
      <c r="I110" s="61">
        <f>('[1]Z08_1 一般公共预算财政拨款基本支出决算明细表(财决08-'!CX$9)*1</f>
        <v>0</v>
      </c>
    </row>
    <row r="111" spans="1:14" ht="31.2">
      <c r="A111" s="85"/>
      <c r="B111" s="85"/>
      <c r="C111" s="86"/>
      <c r="D111" s="87"/>
      <c r="G111" s="50" t="s">
        <v>303</v>
      </c>
      <c r="H111" s="51" t="s">
        <v>293</v>
      </c>
      <c r="I111" s="61">
        <f>('[1]Z08_1 一般公共预算财政拨款基本支出决算明细表(财决08-'!CY$9)*1</f>
        <v>0</v>
      </c>
    </row>
    <row r="112" spans="1:14" ht="46.8">
      <c r="G112" s="50" t="s">
        <v>304</v>
      </c>
      <c r="H112" s="51" t="s">
        <v>305</v>
      </c>
      <c r="I112" s="61">
        <v>0</v>
      </c>
    </row>
    <row r="113" spans="7:9" ht="46.8">
      <c r="G113" s="50" t="s">
        <v>306</v>
      </c>
      <c r="H113" s="51" t="s">
        <v>307</v>
      </c>
      <c r="I113" s="61">
        <v>0</v>
      </c>
    </row>
    <row r="114" spans="7:9" ht="46.8">
      <c r="G114" s="50" t="s">
        <v>308</v>
      </c>
      <c r="H114" s="51" t="s">
        <v>309</v>
      </c>
      <c r="I114" s="61">
        <v>0</v>
      </c>
    </row>
    <row r="115" spans="7:9">
      <c r="G115" s="50" t="s">
        <v>310</v>
      </c>
      <c r="H115" s="51" t="s">
        <v>311</v>
      </c>
      <c r="I115" s="61">
        <f>('[1]Z08_1 一般公共预算财政拨款基本支出决算明细表(财决08-'!DC$9)*1</f>
        <v>0</v>
      </c>
    </row>
    <row r="116" spans="7:9">
      <c r="G116" s="50" t="s">
        <v>312</v>
      </c>
      <c r="H116" s="51" t="s">
        <v>313</v>
      </c>
      <c r="I116" s="61">
        <f>('[1]Z08_1 一般公共预算财政拨款基本支出决算明细表(财决08-'!DD$9)*1</f>
        <v>0</v>
      </c>
    </row>
    <row r="117" spans="7:9" ht="31.2">
      <c r="G117" s="50" t="s">
        <v>314</v>
      </c>
      <c r="H117" s="51" t="s">
        <v>315</v>
      </c>
      <c r="I117" s="61">
        <f>('[1]Z08_1 一般公共预算财政拨款基本支出决算明细表(财决08-'!DE$9)*1</f>
        <v>0</v>
      </c>
    </row>
    <row r="118" spans="7:9" ht="78">
      <c r="G118" s="50" t="s">
        <v>316</v>
      </c>
      <c r="H118" s="51" t="s">
        <v>317</v>
      </c>
      <c r="I118" s="61">
        <f>('[1]Z08_1 一般公共预算财政拨款基本支出决算明细表(财决08-'!DF$9)*1</f>
        <v>0</v>
      </c>
    </row>
    <row r="119" spans="7:9">
      <c r="G119" s="50" t="s">
        <v>318</v>
      </c>
      <c r="H119" s="51" t="s">
        <v>311</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HQ30"/>
  <sheetViews>
    <sheetView showZeros="0" tabSelected="1" workbookViewId="0">
      <selection activeCell="E11" sqref="E11"/>
    </sheetView>
  </sheetViews>
  <sheetFormatPr defaultColWidth="9" defaultRowHeight="15.6"/>
  <cols>
    <col min="1" max="1" width="53" style="6" customWidth="1"/>
    <col min="2" max="2" width="54.19921875" style="6" customWidth="1"/>
    <col min="3" max="16384" width="9" style="6"/>
  </cols>
  <sheetData>
    <row r="1" spans="1:225" ht="25.8">
      <c r="A1" s="251" t="s">
        <v>319</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2">
      <c r="A2" s="34"/>
      <c r="B2" s="24" t="s">
        <v>320</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部门：沅江市委办公室</v>
      </c>
      <c r="B3" s="35" t="s">
        <v>321</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322</v>
      </c>
      <c r="B4" s="36" t="s">
        <v>11</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323</v>
      </c>
      <c r="B5" s="39">
        <f>'[1]F03 机构运行信息表(财决附03表)'!$D7</f>
        <v>10.44</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324</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325</v>
      </c>
      <c r="B7" s="39">
        <f>'[1]F03 机构运行信息表(财决附03表)'!$D9</f>
        <v>6</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326</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327</v>
      </c>
      <c r="B9" s="39">
        <f>'[1]F03 机构运行信息表(财决附03表)'!$D11</f>
        <v>6</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328</v>
      </c>
      <c r="B10" s="39">
        <f>'[1]F03 机构运行信息表(财决附03表)'!$D12</f>
        <v>4.4400000000000004</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329</v>
      </c>
      <c r="B11" s="39">
        <f>'[1]F03 机构运行信息表(财决附03表)'!$D13</f>
        <v>4.4400000000000004</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330</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331</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332</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333</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334</v>
      </c>
      <c r="B16" s="39">
        <f>'[1]F03 机构运行信息表(财决附03表)'!$D18</f>
        <v>0</v>
      </c>
    </row>
    <row r="17" spans="1:2" ht="23.1" customHeight="1">
      <c r="A17" s="40" t="s">
        <v>335</v>
      </c>
      <c r="B17" s="39">
        <f>'[1]F03 机构运行信息表(财决附03表)'!$D19</f>
        <v>0</v>
      </c>
    </row>
    <row r="18" spans="1:2" customFormat="1" ht="23.1" customHeight="1">
      <c r="A18" s="40" t="s">
        <v>336</v>
      </c>
      <c r="B18" s="39">
        <f>'[1]F03 机构运行信息表(财决附03表)'!$D20</f>
        <v>1</v>
      </c>
    </row>
    <row r="19" spans="1:2" customFormat="1" ht="23.1" customHeight="1">
      <c r="A19" s="40" t="s">
        <v>337</v>
      </c>
      <c r="B19" s="39">
        <f>'[1]F03 机构运行信息表(财决附03表)'!$D21</f>
        <v>65</v>
      </c>
    </row>
    <row r="20" spans="1:2" customFormat="1" ht="23.1" customHeight="1">
      <c r="A20" s="40" t="s">
        <v>338</v>
      </c>
      <c r="B20" s="39">
        <f>'[1]F03 机构运行信息表(财决附03表)'!$D22</f>
        <v>0</v>
      </c>
    </row>
    <row r="21" spans="1:2" customFormat="1" ht="23.1" customHeight="1">
      <c r="A21" s="40" t="s">
        <v>339</v>
      </c>
      <c r="B21" s="39">
        <f>'[1]F03 机构运行信息表(财决附03表)'!$D23</f>
        <v>540</v>
      </c>
    </row>
    <row r="22" spans="1:2" customFormat="1" ht="23.1" customHeight="1">
      <c r="A22" s="40" t="s">
        <v>340</v>
      </c>
      <c r="B22" s="39">
        <f>'[1]F03 机构运行信息表(财决附03表)'!$D24</f>
        <v>0</v>
      </c>
    </row>
    <row r="23" spans="1:2" customFormat="1" ht="23.1" customHeight="1">
      <c r="A23" s="40" t="s">
        <v>341</v>
      </c>
      <c r="B23" s="39">
        <f>'[1]F03 机构运行信息表(财决附03表)'!$D25</f>
        <v>0</v>
      </c>
    </row>
    <row r="24" spans="1:2" customFormat="1" ht="23.1" customHeight="1">
      <c r="A24" s="40" t="s">
        <v>342</v>
      </c>
      <c r="B24" s="39">
        <f>'[1]F03 机构运行信息表(财决附03表)'!$D26</f>
        <v>0</v>
      </c>
    </row>
    <row r="25" spans="1:2" s="5" customFormat="1" ht="15.75" customHeight="1">
      <c r="A25" s="14" t="s">
        <v>343</v>
      </c>
      <c r="B25" s="41"/>
    </row>
    <row r="26" spans="1:2" s="5" customFormat="1" ht="15.75" customHeight="1">
      <c r="A26" s="15" t="s">
        <v>100</v>
      </c>
      <c r="B26" s="41"/>
    </row>
    <row r="27" spans="1:2" ht="15.75" customHeight="1">
      <c r="A27" s="15" t="s">
        <v>344</v>
      </c>
      <c r="B27" s="42"/>
    </row>
    <row r="28" spans="1:2" ht="15.75" customHeight="1">
      <c r="A28" s="15" t="s">
        <v>345</v>
      </c>
      <c r="B28" s="43"/>
    </row>
    <row r="29" spans="1:2" ht="15.75" customHeight="1">
      <c r="A29" s="252" t="s">
        <v>346</v>
      </c>
      <c r="B29" s="252"/>
    </row>
    <row r="30" spans="1:2" ht="15.75" customHeight="1">
      <c r="A30" s="15" t="s">
        <v>347</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O200"/>
  <sheetViews>
    <sheetView showZeros="0" workbookViewId="0">
      <selection activeCell="K21" sqref="K21"/>
    </sheetView>
  </sheetViews>
  <sheetFormatPr defaultColWidth="9" defaultRowHeight="15.6"/>
  <cols>
    <col min="1" max="2" width="4.59765625" style="6" customWidth="1"/>
    <col min="3" max="3" width="33.5" style="6" customWidth="1"/>
    <col min="4" max="7" width="13.59765625" style="6" customWidth="1"/>
    <col min="8" max="8" width="13.59765625" style="7" customWidth="1"/>
    <col min="9" max="9" width="13.59765625" style="6" customWidth="1"/>
    <col min="10" max="11" width="10.59765625" style="8" customWidth="1"/>
    <col min="12" max="12" width="11.59765625" style="8" customWidth="1"/>
    <col min="13" max="13" width="11" style="8" customWidth="1"/>
    <col min="14" max="14" width="11" style="6" customWidth="1"/>
    <col min="15" max="15" width="14.59765625" style="6" customWidth="1"/>
    <col min="16" max="16384" width="9" style="6"/>
  </cols>
  <sheetData>
    <row r="1" spans="1:15" s="1" customFormat="1" ht="30" customHeight="1">
      <c r="A1" s="232" t="s">
        <v>348</v>
      </c>
      <c r="B1" s="232"/>
      <c r="C1" s="232"/>
      <c r="D1" s="232"/>
      <c r="E1" s="232"/>
      <c r="F1" s="232"/>
      <c r="G1" s="232"/>
      <c r="H1" s="232"/>
      <c r="I1" s="232"/>
      <c r="J1" s="22"/>
      <c r="K1" s="22"/>
      <c r="L1" s="23"/>
      <c r="M1" s="23" t="str">
        <f>"a1:"&amp;"I"&amp;MAX(L12:L200)</f>
        <v>a1:I12</v>
      </c>
    </row>
    <row r="2" spans="1:15" s="2" customFormat="1" ht="13.5" customHeight="1">
      <c r="A2" s="9" t="str">
        <f>'01收入支出决算总表'!A3</f>
        <v>部门：沅江市委办公室</v>
      </c>
      <c r="B2" s="10"/>
      <c r="C2" s="10"/>
      <c r="H2" s="11"/>
      <c r="I2" s="24" t="s">
        <v>349</v>
      </c>
      <c r="J2" s="22"/>
      <c r="K2" s="22"/>
      <c r="L2" s="25"/>
      <c r="M2" s="25"/>
    </row>
    <row r="3" spans="1:15" s="2" customFormat="1" ht="15" customHeight="1">
      <c r="A3" s="9"/>
      <c r="B3" s="10"/>
      <c r="C3" s="10"/>
      <c r="D3" s="12"/>
      <c r="E3" s="12"/>
      <c r="F3" s="12"/>
      <c r="G3" s="12"/>
      <c r="H3" s="13"/>
      <c r="I3" s="24" t="s">
        <v>6</v>
      </c>
      <c r="J3" s="22"/>
      <c r="K3" s="22"/>
      <c r="L3" s="25"/>
      <c r="M3" s="26" t="s">
        <v>350</v>
      </c>
    </row>
    <row r="4" spans="1:15" s="2" customFormat="1" ht="15" customHeight="1">
      <c r="A4" s="14" t="s">
        <v>351</v>
      </c>
      <c r="B4" s="10"/>
      <c r="C4" s="10"/>
      <c r="D4" s="12"/>
      <c r="E4" s="12"/>
      <c r="F4" s="12"/>
      <c r="G4" s="12"/>
      <c r="H4" s="13"/>
      <c r="I4" s="24"/>
      <c r="J4" s="22"/>
      <c r="K4" s="22"/>
      <c r="L4" s="25"/>
      <c r="M4" s="27"/>
    </row>
    <row r="5" spans="1:15" s="2" customFormat="1" ht="15" customHeight="1">
      <c r="A5" s="15" t="s">
        <v>100</v>
      </c>
      <c r="B5" s="10"/>
      <c r="C5" s="10"/>
      <c r="D5" s="12"/>
      <c r="E5" s="12"/>
      <c r="F5" s="12"/>
      <c r="G5" s="12"/>
      <c r="H5" s="13"/>
      <c r="I5" s="24"/>
      <c r="J5" s="22"/>
      <c r="K5" s="22"/>
      <c r="L5" s="25"/>
      <c r="M5" s="25"/>
    </row>
    <row r="6" spans="1:15" s="2" customFormat="1" ht="15" customHeight="1">
      <c r="A6" s="16" t="s">
        <v>352</v>
      </c>
      <c r="B6" s="10"/>
      <c r="C6" s="10"/>
      <c r="D6" s="12"/>
      <c r="E6" s="12"/>
      <c r="F6" s="12"/>
      <c r="G6" s="12"/>
      <c r="H6" s="13"/>
      <c r="I6" s="24"/>
      <c r="J6" s="22"/>
      <c r="K6" s="22"/>
      <c r="L6" s="25"/>
      <c r="M6" s="25"/>
    </row>
    <row r="7" spans="1:15" s="3" customFormat="1" ht="20.25" customHeight="1">
      <c r="A7" s="233" t="s">
        <v>353</v>
      </c>
      <c r="B7" s="233"/>
      <c r="C7" s="233"/>
      <c r="D7" s="237" t="s">
        <v>354</v>
      </c>
      <c r="E7" s="237" t="s">
        <v>355</v>
      </c>
      <c r="F7" s="237" t="s">
        <v>356</v>
      </c>
      <c r="G7" s="237"/>
      <c r="H7" s="237"/>
      <c r="I7" s="237" t="s">
        <v>357</v>
      </c>
      <c r="J7" s="28"/>
      <c r="K7" s="28"/>
      <c r="L7" s="28"/>
      <c r="M7" s="28"/>
    </row>
    <row r="8" spans="1:15" s="3" customFormat="1" ht="27" customHeight="1">
      <c r="A8" s="233" t="s">
        <v>71</v>
      </c>
      <c r="B8" s="233"/>
      <c r="C8" s="233" t="s">
        <v>72</v>
      </c>
      <c r="D8" s="237"/>
      <c r="E8" s="237"/>
      <c r="F8" s="237" t="s">
        <v>358</v>
      </c>
      <c r="G8" s="237" t="s">
        <v>109</v>
      </c>
      <c r="H8" s="253" t="s">
        <v>82</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73</v>
      </c>
      <c r="B11" s="233"/>
      <c r="C11" s="233"/>
      <c r="D11" s="17">
        <v>1</v>
      </c>
      <c r="E11" s="17">
        <v>2</v>
      </c>
      <c r="F11" s="17">
        <v>3</v>
      </c>
      <c r="G11" s="17">
        <v>4</v>
      </c>
      <c r="H11" s="17">
        <v>5</v>
      </c>
      <c r="I11" s="17">
        <v>6</v>
      </c>
      <c r="J11" s="28"/>
      <c r="K11" s="28"/>
      <c r="L11" s="28"/>
      <c r="M11" s="28"/>
    </row>
    <row r="12" spans="1:15" s="3" customFormat="1" ht="22.5" customHeight="1">
      <c r="A12" s="233" t="s">
        <v>50</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2019-09-20T07:53:58Z</cp:lastPrinted>
  <dcterms:created xsi:type="dcterms:W3CDTF">2011-12-26T04:36:18Z</dcterms:created>
  <dcterms:modified xsi:type="dcterms:W3CDTF">2021-06-04T02:54:57Z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y fmtid="{D5CDD505-2E9C-101B-9397-08002B2CF9AE}" pid="3" name="KSOReadingLayout">
    <vt:bool>true</vt:bool>
  </property>
</Properties>
</file>