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090"/>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'02收入决算表'!$A$1:$J$76</definedName>
    <definedName name="_xlnm.Print_Area" localSheetId="3">'03支出决算表'!$A$1:$I$79</definedName>
    <definedName name="_xlnm.Print_Area" localSheetId="5">'05一般公共预算财政拨款支出决算表'!$A$1:$F$77</definedName>
    <definedName name="_xlnm.Print_Area" localSheetId="8">'08政府性基金预算财政拨款支出决算表'!$A$1:$I$16</definedName>
    <definedName name="_xlnm.Print_Area" localSheetId="6">g06一般公共预算财政拨款基本支出决算表!$A$1:$F$62</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44525" fullCalcOnLoad="1"/>
</workbook>
</file>

<file path=xl/comments1.xml><?xml version="1.0" encoding="utf-8"?>
<comments xmlns="http://schemas.openxmlformats.org/spreadsheetml/2006/main">
  <authors>
    <author>Microsoft</author>
  </authors>
  <commentList>
    <comment ref="G7" authorId="0">
      <text>
        <r>
          <rPr>
            <b/>
            <sz val="12"/>
            <rFont val="仿宋"/>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<sst xmlns="http://schemas.openxmlformats.org/spreadsheetml/2006/main" count="468" uniqueCount="359">
  <si>
    <t>2019年度部门决算公开表</t>
  </si>
  <si>
    <t>预算单位名称：</t>
  </si>
  <si>
    <t>批复单位名称：</t>
  </si>
  <si>
    <t>沅江市财政局</t>
  </si>
  <si>
    <t>收入支出决算公开表</t>
  </si>
  <si>
    <r>
      <t>财决公开</t>
    </r>
    <r>
      <rPr>
        <sz val="10"/>
        <rFont val="Times New Roman"/>
        <family val="1"/>
        <charset val="0"/>
      </rPr>
      <t>01</t>
    </r>
    <r>
      <rPr>
        <sz val="10"/>
        <rFont val="宋体"/>
        <charset val="134"/>
      </rPr>
      <t>表</t>
    </r>
  </si>
  <si>
    <t>单位：万元</t>
  </si>
  <si>
    <t>收入</t>
  </si>
  <si>
    <t>支出</t>
  </si>
  <si>
    <t>项    目</t>
  </si>
  <si>
    <t>行次</t>
  </si>
  <si>
    <t>决算数</t>
  </si>
  <si>
    <t>栏    次</t>
  </si>
  <si>
    <t>1</t>
  </si>
  <si>
    <t>2</t>
  </si>
  <si>
    <t>一、一般公共预算财政拨款收入</t>
  </si>
  <si>
    <t>二、政府性基金预算财政拨款收入</t>
  </si>
  <si>
    <t>三、上级补助收入</t>
  </si>
  <si>
    <t>3</t>
  </si>
  <si>
    <t>四、事业收入</t>
  </si>
  <si>
    <t>4</t>
  </si>
  <si>
    <t>五、经营收入</t>
  </si>
  <si>
    <t>5</t>
  </si>
  <si>
    <t>六、附属单位上缴收入</t>
  </si>
  <si>
    <t>6</t>
  </si>
  <si>
    <t>七、其他收入</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</si>
  <si>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</si>
  <si>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</si>
  <si>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</si>
  <si>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</si>
  <si>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</si>
  <si>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</si>
  <si>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</si>
  <si>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</si>
  <si>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</si>
  <si>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</si>
  <si>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</si>
  <si>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</si>
  <si>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</si>
  <si>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</si>
  <si>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</si>
  <si>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</si>
  <si>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</si>
  <si>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</si>
  <si>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</si>
  <si>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</si>
  <si>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</si>
  <si>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</si>
  <si>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</si>
  <si>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</si>
  <si>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</si>
  <si>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</si>
  <si>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注：1.本表依据《收入支出决算总表》（财决01表）进行批复公开。</t>
  </si>
  <si>
    <t xml:space="preserve">    2.本表含政府性基金预算财政拨款。</t>
  </si>
  <si>
    <t xml:space="preserve">    3.本表以“万元”为金额单位（保留两位小数）。</t>
  </si>
  <si>
    <t xml:space="preserve">    4.本表反映部门本年度的总收支和年末结转结余情况。</t>
  </si>
  <si>
    <t>收入决算公开表</t>
  </si>
  <si>
    <t>财决公开02表</t>
  </si>
  <si>
    <t>a1:j26</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</si>
  <si>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</si>
  <si>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</si>
  <si>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</si>
  <si>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</si>
  <si>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</si>
  <si>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</si>
  <si>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</si>
  <si>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</si>
  <si>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</si>
  <si>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</si>
  <si>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</si>
  <si>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</si>
  <si>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</si>
  <si>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</si>
  <si>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</si>
  <si>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支出决算公开表</t>
  </si>
  <si>
    <t>财决公开03表</t>
  </si>
  <si>
    <t>a1:I26</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</si>
  <si>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</si>
  <si>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</si>
  <si>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</si>
  <si>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</si>
  <si>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</si>
  <si>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</si>
  <si>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</si>
  <si>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</si>
  <si>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</si>
  <si>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财政拨款收入支出决算公开表</t>
  </si>
  <si>
    <t>财决公开04表</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</si>
  <si>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</si>
  <si>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</si>
  <si>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</si>
  <si>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</si>
  <si>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</si>
  <si>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</si>
  <si>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</si>
  <si>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</si>
  <si>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</si>
  <si>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</si>
  <si>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30</t>
  </si>
  <si>
    <r>
      <t>注：1.本表依据《财政拨款收入支出决算总表》（财决01-1</t>
    </r>
    <r>
      <rPr>
        <sz val="10"/>
        <rFont val="宋体"/>
        <charset val="134"/>
      </rPr>
      <t>表）进行批复。</t>
    </r>
  </si>
  <si>
    <t xml:space="preserve">    2.本表以“万元”为金额单位（保留两位小数）。</t>
  </si>
  <si>
    <t xml:space="preserve">    3、本表反映部门本年度一般公共预算财政拨款和政府性基金预算财政拨款的总收支和年末结转结余情况。</t>
  </si>
  <si>
    <t>一般公共预算财政拨款支出决算公开表</t>
  </si>
  <si>
    <r>
      <t>财决公开</t>
    </r>
    <r>
      <rPr>
        <sz val="11"/>
        <rFont val="Times New Roman"/>
        <family val="1"/>
        <charset val="0"/>
      </rPr>
      <t>05</t>
    </r>
    <r>
      <rPr>
        <sz val="11"/>
        <rFont val="宋体"/>
        <charset val="134"/>
      </rPr>
      <t>表</t>
    </r>
  </si>
  <si>
    <t>a1:f27</t>
  </si>
  <si>
    <t>注：1.本表依据《一般公共预算财政拨款收入支出决算表》（财决07表）进行批复。</t>
  </si>
  <si>
    <t>2.本表批复到项级科目。</t>
  </si>
  <si>
    <t>4、本表反映部门本年度一般公共预算财政拨款实际支出情况。</t>
  </si>
  <si>
    <r>
      <t xml:space="preserve">项 </t>
    </r>
    <r>
      <rPr>
        <sz val="11"/>
        <rFont val="宋体"/>
        <charset val="134"/>
      </rPr>
      <t xml:space="preserve">   </t>
    </r>
    <r>
      <rPr>
        <sz val="12"/>
        <rFont val="宋体"/>
        <charset val="134"/>
      </rPr>
      <t>目</t>
    </r>
  </si>
  <si>
    <t xml:space="preserve">基本支出  </t>
  </si>
  <si>
    <t>功能分类          科目编码</t>
  </si>
  <si>
    <t>一般公共预算财政拨款基本支出决算公开表</t>
  </si>
  <si>
    <t>财决公开06表</t>
  </si>
  <si>
    <t>a1:f35</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</si>
  <si>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</si>
  <si>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</si>
  <si>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</si>
  <si>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t xml:space="preserve">项 </t>
    </r>
    <r>
      <rPr>
        <sz val="11"/>
        <color indexed="8"/>
        <rFont val="宋体"/>
        <charset val="134"/>
      </rPr>
      <t xml:space="preserve">   </t>
    </r>
    <r>
      <rPr>
        <sz val="12"/>
        <color indexed="8"/>
        <rFont val="宋体"/>
        <charset val="134"/>
      </rPr>
      <t>目</t>
    </r>
  </si>
  <si>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</si>
  <si>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</si>
  <si>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</si>
  <si>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</si>
  <si>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</si>
  <si>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</si>
  <si>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</si>
  <si>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</si>
  <si>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</si>
  <si>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</si>
  <si>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</si>
  <si>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</si>
  <si>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</si>
  <si>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</si>
  <si>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</si>
  <si>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</si>
  <si>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</si>
  <si>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</si>
  <si>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</si>
  <si>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</si>
  <si>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</si>
  <si>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</si>
  <si>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</si>
  <si>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</si>
  <si>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</si>
  <si>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</si>
  <si>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</si>
  <si>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30114</t>
  </si>
  <si>
    <t>医疗费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</si>
  <si>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</si>
  <si>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</si>
  <si>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</si>
  <si>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</si>
  <si>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</si>
  <si>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</si>
  <si>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</si>
  <si>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</si>
  <si>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</si>
  <si>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</si>
  <si>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</si>
  <si>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</si>
  <si>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</si>
  <si>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</si>
  <si>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</si>
  <si>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</si>
  <si>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</si>
  <si>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</si>
  <si>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</si>
  <si>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</si>
  <si>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</si>
  <si>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</si>
  <si>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</si>
  <si>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</si>
  <si>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</si>
  <si>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</si>
  <si>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</si>
  <si>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</si>
  <si>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</si>
  <si>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</si>
  <si>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</si>
  <si>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</si>
  <si>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</si>
  <si>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</si>
  <si>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</si>
  <si>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</si>
  <si>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</si>
  <si>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</si>
  <si>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</si>
  <si>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</si>
  <si>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</si>
  <si>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</si>
  <si>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</si>
  <si>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</si>
  <si>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</si>
  <si>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</si>
  <si>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</si>
  <si>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</si>
  <si>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</si>
  <si>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</si>
  <si>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</si>
  <si>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</si>
  <si>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</si>
  <si>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</si>
  <si>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</si>
  <si>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</si>
  <si>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</si>
  <si>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</si>
  <si>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</si>
  <si>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</si>
  <si>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</si>
  <si>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</si>
  <si>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</si>
  <si>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</si>
  <si>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</si>
  <si>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</si>
  <si>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</si>
  <si>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</si>
  <si>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</si>
  <si>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</si>
  <si>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</si>
  <si>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</si>
  <si>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</si>
  <si>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</si>
  <si>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</si>
  <si>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</si>
  <si>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</si>
  <si>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</si>
  <si>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</si>
  <si>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</si>
  <si>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</si>
  <si>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</si>
  <si>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</si>
  <si>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</si>
  <si>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</si>
  <si>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</si>
  <si>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</si>
  <si>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</si>
  <si>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</si>
  <si>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</si>
  <si>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</si>
  <si>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</si>
  <si>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</si>
  <si>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</si>
  <si>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</si>
  <si>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</si>
  <si>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</si>
  <si>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</si>
  <si>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</si>
  <si>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</si>
  <si>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</si>
  <si>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</si>
  <si>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</si>
  <si>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</si>
  <si>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</si>
  <si>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</si>
  <si>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</si>
  <si>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</si>
  <si>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</si>
  <si>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</si>
  <si>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</si>
  <si>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</si>
  <si>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</si>
  <si>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</si>
  <si>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</si>
  <si>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</si>
  <si>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</si>
  <si>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</si>
  <si>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</si>
  <si>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</si>
  <si>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</si>
  <si>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</si>
  <si>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</si>
  <si>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</si>
  <si>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</si>
  <si>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</si>
  <si>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</si>
  <si>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</si>
  <si>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</si>
  <si>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</si>
  <si>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</si>
  <si>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</si>
  <si>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</si>
  <si>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</si>
  <si>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</si>
  <si>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</si>
  <si>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</si>
  <si>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</si>
  <si>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</si>
  <si>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</si>
  <si>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</si>
  <si>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</si>
  <si>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</si>
  <si>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</si>
  <si>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</si>
  <si>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</si>
  <si>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</si>
  <si>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</si>
  <si>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</si>
  <si>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</si>
  <si>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</si>
  <si>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</si>
  <si>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</si>
  <si>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</si>
  <si>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</si>
  <si>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</si>
  <si>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</si>
  <si>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</si>
  <si>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</si>
  <si>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</si>
  <si>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</si>
  <si>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</si>
  <si>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</si>
  <si>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</si>
  <si>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</si>
  <si>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</si>
  <si>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</si>
  <si>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</si>
  <si>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</si>
  <si>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</si>
  <si>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</si>
  <si>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</si>
  <si>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一般公共预算财政拨款“三公”经费支出决算公开表</t>
  </si>
  <si>
    <t>财决公开07表</t>
  </si>
  <si>
    <t>金额单位：万元</t>
  </si>
  <si>
    <t>项目</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</si>
  <si>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</si>
  <si>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</si>
  <si>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</si>
  <si>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</si>
  <si>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</si>
  <si>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</si>
  <si>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</si>
  <si>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</si>
  <si>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</si>
  <si>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</si>
  <si>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</si>
  <si>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</si>
  <si>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</si>
  <si>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</si>
  <si>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</si>
  <si>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</si>
  <si>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</si>
  <si>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</si>
  <si>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</si>
  <si>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</si>
  <si>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注：1.本表依据《 机构运行信息表》（(财决附03表)进行批复。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</si>
  <si>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</si>
  <si>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</si>
  <si>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</si>
  <si>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</si>
  <si>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政府性基金预算财政拨款收入支出决算公开表</t>
  </si>
  <si>
    <t>财决公开08表</t>
  </si>
  <si>
    <t>a1:I12</t>
  </si>
  <si>
    <t>注：1.本表依据《政府性基金预算财政拨款收入支出决算表》（财决09表）进行批复。</t>
  </si>
  <si>
    <t xml:space="preserve">    3、本表反映部门本年度政府性基金预算财政拨款收入支出及结转和结余情况。</t>
  </si>
  <si>
    <r>
      <t xml:space="preserve">项 </t>
    </r>
    <r>
      <rPr>
        <sz val="11"/>
        <color indexed="8"/>
        <rFont val="宋体"/>
        <charset val="134"/>
      </rPr>
      <t xml:space="preserve">   </t>
    </r>
    <r>
      <rPr>
        <sz val="12"/>
        <rFont val="宋体"/>
        <charset val="134"/>
      </rPr>
      <t>目</t>
    </r>
  </si>
  <si>
    <t>年初结转和结余</t>
  </si>
  <si>
    <t>本年收入</t>
  </si>
  <si>
    <t>本年支出</t>
  </si>
  <si>
    <t>年末结转    和结余</t>
  </si>
  <si>
    <t>小计</t>
  </si>
</sst>
</file>

<file path=xl/styles.xml><?xml version="1.0" encoding="utf-8"?>
<styleSheet xmlns="http://schemas.openxmlformats.org/spreadsheetml/2006/main">
  <numFmts count="10">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0_ "/>
    <numFmt numFmtId="177" formatCode="#,##0.00_ "/>
    <numFmt numFmtId="178" formatCode="#,##0.00_);[Red]\(#,##0.00\)"/>
    <numFmt numFmtId="24" formatCode="\$#,##0_);[Red]\(\$#,##0\)"/>
    <numFmt numFmtId="179" formatCode="0.00_ "/>
    <numFmt numFmtId="180" formatCode="0_);[Red]\(0\)"/>
  </numFmts>
  <fonts count="70">
    <font>
      <sz val="12"/>
      <name val="宋体"/>
      <charset val="134"/>
    </font>
    <font>
      <sz val="16"/>
      <name val="宋体"/>
      <charset val="134"/>
    </font>
    <font>
      <sz val="10"/>
      <name val="宋体"/>
      <charset val="134"/>
    </font>
    <font>
      <sz val="12"/>
      <color indexed="9"/>
      <name val="宋体"/>
      <charset val="134"/>
    </font>
    <font>
      <sz val="16"/>
      <name val="华文中宋"/>
      <charset val="134"/>
    </font>
    <font>
      <sz val="12"/>
      <color indexed="8"/>
      <name val="宋体"/>
      <charset val="134"/>
    </font>
    <font>
      <sz val="16"/>
      <color indexed="9"/>
      <name val="宋体"/>
      <charset val="134"/>
    </font>
    <font>
      <sz val="10"/>
      <color indexed="8"/>
      <name val="宋体"/>
      <charset val="134"/>
    </font>
    <font>
      <sz val="10"/>
      <color indexed="9"/>
      <name val="宋体"/>
      <charset val="134"/>
    </font>
    <font>
      <sz val="20"/>
      <name val="宋体"/>
      <charset val="134"/>
    </font>
    <font>
      <sz val="10"/>
      <name val="Times New Roman"/>
      <family val="1"/>
      <charset val="0"/>
    </font>
    <font>
      <b/>
      <sz val="18"/>
      <name val="仿宋_GB2312"/>
      <family val="3"/>
      <charset val="134"/>
    </font>
    <font>
      <sz val="10"/>
      <name val="仿宋_GB2312"/>
      <family val="3"/>
      <charset val="134"/>
    </font>
    <font>
      <sz val="9"/>
      <name val="宋体"/>
      <charset val="134"/>
    </font>
    <font>
      <sz val="12"/>
      <name val="仿宋_GB2312"/>
      <family val="3"/>
      <charset val="134"/>
    </font>
    <font>
      <sz val="12"/>
      <name val="仿宋"/>
      <family val="3"/>
      <charset val="134"/>
    </font>
    <font>
      <sz val="11"/>
      <name val="仿宋_GB2312"/>
      <family val="3"/>
      <charset val="134"/>
    </font>
    <font>
      <sz val="16"/>
      <color theme="1"/>
      <name val="宋体"/>
      <charset val="134"/>
    </font>
    <font>
      <sz val="10"/>
      <color theme="1"/>
      <name val="宋体"/>
      <charset val="134"/>
    </font>
    <font>
      <sz val="12"/>
      <color theme="1"/>
      <name val="宋体"/>
      <charset val="134"/>
    </font>
    <font>
      <b/>
      <sz val="12"/>
      <color theme="1"/>
      <name val="宋体"/>
      <charset val="134"/>
    </font>
    <font>
      <sz val="12"/>
      <color theme="0"/>
      <name val="宋体"/>
      <charset val="134"/>
    </font>
    <font>
      <sz val="16"/>
      <color theme="1"/>
      <name val="华文中宋"/>
      <charset val="134"/>
    </font>
    <font>
      <b/>
      <sz val="12"/>
      <color theme="0"/>
      <name val="宋体"/>
      <charset val="134"/>
    </font>
    <font>
      <sz val="16"/>
      <color theme="0"/>
      <name val="宋体"/>
      <charset val="134"/>
    </font>
    <font>
      <sz val="10"/>
      <color theme="0"/>
      <name val="宋体"/>
      <charset val="134"/>
    </font>
    <font>
      <sz val="11"/>
      <color theme="0"/>
      <name val="宋体"/>
      <charset val="134"/>
    </font>
    <font>
      <sz val="11"/>
      <color theme="1"/>
      <name val="宋体"/>
      <charset val="134"/>
    </font>
    <font>
      <sz val="12"/>
      <color rgb="FFFFFFFF"/>
      <name val="宋体"/>
      <charset val="134"/>
    </font>
    <font>
      <sz val="16"/>
      <color rgb="FFFFFFFF"/>
      <name val="宋体"/>
      <charset val="134"/>
    </font>
    <font>
      <sz val="10"/>
      <color rgb="FFFFFFFF"/>
      <name val="宋体"/>
      <charset val="134"/>
    </font>
    <font>
      <sz val="11"/>
      <color rgb="FFFFFFFF"/>
      <name val="宋体"/>
      <charset val="134"/>
    </font>
    <font>
      <sz val="11"/>
      <name val="宋体"/>
      <charset val="134"/>
    </font>
    <font>
      <sz val="16"/>
      <color indexed="8"/>
      <name val="华文中宋"/>
      <charset val="134"/>
    </font>
    <font>
      <b/>
      <sz val="10"/>
      <name val="宋体"/>
      <charset val="134"/>
    </font>
    <font>
      <b/>
      <sz val="12"/>
      <name val="宋体"/>
      <charset val="134"/>
    </font>
    <font>
      <sz val="11"/>
      <color indexed="63"/>
      <name val="Arial"/>
      <family val="2"/>
      <charset val="0"/>
    </font>
    <font>
      <sz val="14"/>
      <name val="黑体"/>
      <family val="3"/>
      <charset val="134"/>
    </font>
    <font>
      <sz val="32"/>
      <name val="华文中宋"/>
      <charset val="134"/>
    </font>
    <font>
      <sz val="24"/>
      <name val="华文中宋"/>
      <charset val="134"/>
    </font>
    <font>
      <sz val="20"/>
      <name val="华文中宋"/>
      <charset val="134"/>
    </font>
    <font>
      <sz val="19"/>
      <name val="华文中宋"/>
      <charset val="134"/>
    </font>
    <font>
      <sz val="20"/>
      <name val="黑体"/>
      <family val="3"/>
      <charset val="134"/>
    </font>
    <font>
      <sz val="18"/>
      <name val="黑体"/>
      <family val="3"/>
      <charset val="134"/>
    </font>
    <font>
      <sz val="11"/>
      <color rgb="FF9C0006"/>
      <name val="宋体"/>
      <charset val="134"/>
    </font>
    <font>
      <sz val="11"/>
      <color indexed="8"/>
      <name val="宋体"/>
      <charset val="134"/>
    </font>
    <font>
      <i/>
      <sz val="11"/>
      <color rgb="FF7F7F7F"/>
      <name val="宋体"/>
      <charset val="134"/>
    </font>
    <font>
      <sz val="11"/>
      <color rgb="FFFF0000"/>
      <name val="宋体"/>
      <charset val="134"/>
    </font>
    <font>
      <sz val="11"/>
      <color indexed="20"/>
      <name val="宋体"/>
      <charset val="134"/>
    </font>
    <font>
      <b/>
      <sz val="11"/>
      <color theme="0"/>
      <name val="宋体"/>
      <charset val="134"/>
    </font>
    <font>
      <b/>
      <sz val="11"/>
      <color theme="3"/>
      <name val="宋体"/>
      <charset val="134"/>
    </font>
    <font>
      <b/>
      <sz val="11"/>
      <color theme="1"/>
      <name val="宋体"/>
      <charset val="134"/>
    </font>
    <font>
      <sz val="12"/>
      <color indexed="20"/>
      <name val="宋体"/>
      <charset val="134"/>
    </font>
    <font>
      <b/>
      <sz val="13"/>
      <color theme="3"/>
      <name val="宋体"/>
      <charset val="134"/>
    </font>
    <font>
      <sz val="11"/>
      <color rgb="FFFA7D00"/>
      <name val="宋体"/>
      <charset val="134"/>
    </font>
    <font>
      <b/>
      <sz val="15"/>
      <color theme="3"/>
      <name val="宋体"/>
      <charset val="134"/>
    </font>
    <font>
      <sz val="11"/>
      <color rgb="FF9C6500"/>
      <name val="宋体"/>
      <charset val="134"/>
    </font>
    <font>
      <sz val="11"/>
      <color rgb="FF3F3F76"/>
      <name val="宋体"/>
      <charset val="134"/>
    </font>
    <font>
      <u/>
      <sz val="12"/>
      <color indexed="12"/>
      <name val="宋体"/>
      <charset val="134"/>
    </font>
    <font>
      <b/>
      <sz val="11"/>
      <color rgb="FFFA7D00"/>
      <name val="宋体"/>
      <charset val="134"/>
    </font>
    <font>
      <b/>
      <sz val="18"/>
      <color theme="3"/>
      <name val="宋体"/>
      <charset val="134"/>
    </font>
    <font>
      <sz val="11"/>
      <color rgb="FF006100"/>
      <name val="宋体"/>
      <charset val="134"/>
    </font>
    <font>
      <u/>
      <sz val="12"/>
      <color indexed="36"/>
      <name val="宋体"/>
      <charset val="134"/>
    </font>
    <font>
      <b/>
      <sz val="11"/>
      <color rgb="FF3F3F3F"/>
      <name val="宋体"/>
      <charset val="134"/>
    </font>
    <font>
      <sz val="11"/>
      <color indexed="17"/>
      <name val="宋体"/>
      <charset val="134"/>
    </font>
    <font>
      <sz val="12"/>
      <color indexed="17"/>
      <name val="宋体"/>
      <charset val="134"/>
    </font>
    <font>
      <sz val="10"/>
      <name val="Arial"/>
      <family val="2"/>
      <charset val="0"/>
    </font>
    <font>
      <sz val="12"/>
      <name val="Times New Roman"/>
      <family val="1"/>
      <charset val="0"/>
    </font>
    <font>
      <sz val="11"/>
      <name val="Times New Roman"/>
      <family val="1"/>
      <charset val="0"/>
    </font>
    <font>
      <b/>
      <sz val="12"/>
      <name val="仿宋"/>
      <charset val="134"/>
    </font>
  </fonts>
  <fills count="34">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rgb="FFFFC7CE"/>
        <bgColor indexed="64"/>
      </patternFill>
    </fill>
    <fill>
      <patternFill patternType="solid">
        <fgColor indexed="11"/>
        <bgColor indexed="64"/>
      </patternFill>
    </fill>
    <fill>
      <patternFill patternType="solid">
        <fgColor theme="9" tint="0.599993896298105"/>
        <bgColor indexed="64"/>
      </patternFill>
    </fill>
    <fill>
      <patternFill patternType="solid">
        <fgColor indexed="45"/>
        <bgColor indexed="64"/>
      </patternFill>
    </fill>
    <fill>
      <patternFill patternType="solid">
        <fgColor rgb="FFA5A5A5"/>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indexed="31"/>
        <bgColor indexed="64"/>
      </patternFill>
    </fill>
    <fill>
      <patternFill patternType="solid">
        <fgColor indexed="46"/>
        <bgColor indexed="64"/>
      </patternFill>
    </fill>
    <fill>
      <patternFill patternType="solid">
        <fgColor theme="6"/>
        <bgColor indexed="64"/>
      </patternFill>
    </fill>
    <fill>
      <patternFill patternType="solid">
        <fgColor theme="9"/>
        <bgColor indexed="64"/>
      </patternFill>
    </fill>
    <fill>
      <patternFill patternType="solid">
        <fgColor theme="4"/>
        <bgColor indexed="64"/>
      </patternFill>
    </fill>
    <fill>
      <patternFill patternType="solid">
        <fgColor theme="7"/>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rgb="FFFFEB9C"/>
        <bgColor indexed="64"/>
      </patternFill>
    </fill>
    <fill>
      <patternFill patternType="solid">
        <fgColor indexed="52"/>
        <bgColor indexed="64"/>
      </patternFill>
    </fill>
    <fill>
      <patternFill patternType="solid">
        <fgColor rgb="FFFFCC99"/>
        <bgColor indexed="64"/>
      </patternFill>
    </fill>
    <fill>
      <patternFill patternType="solid">
        <fgColor theme="4" tint="0.399975585192419"/>
        <bgColor indexed="64"/>
      </patternFill>
    </fill>
    <fill>
      <patternFill patternType="solid">
        <fgColor indexed="36"/>
        <bgColor indexed="64"/>
      </patternFill>
    </fill>
    <fill>
      <patternFill patternType="solid">
        <fgColor rgb="FFFFFFCC"/>
        <bgColor indexed="64"/>
      </patternFill>
    </fill>
    <fill>
      <patternFill patternType="solid">
        <fgColor rgb="FFF2F2F2"/>
        <bgColor indexed="64"/>
      </patternFill>
    </fill>
    <fill>
      <patternFill patternType="solid">
        <fgColor theme="8" tint="0.799981688894314"/>
        <bgColor indexed="64"/>
      </patternFill>
    </fill>
    <fill>
      <patternFill patternType="solid">
        <fgColor indexed="42"/>
        <bgColor indexed="64"/>
      </patternFill>
    </fill>
    <fill>
      <patternFill patternType="solid">
        <fgColor theme="9" tint="0.799981688894314"/>
        <bgColor indexed="64"/>
      </patternFill>
    </fill>
    <fill>
      <patternFill patternType="solid">
        <fgColor rgb="FFC6EFCE"/>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5"/>
        <bgColor indexed="64"/>
      </patternFill>
    </fill>
    <fill>
      <patternFill patternType="solid">
        <fgColor theme="8"/>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tint="0.399975585192419"/>
      </bottom>
      <diagonal/>
    </border>
    <border>
      <left/>
      <right/>
      <top style="thin">
        <color theme="4"/>
      </top>
      <bottom style="double">
        <color theme="4"/>
      </bottom>
      <diagonal/>
    </border>
    <border>
      <left/>
      <right/>
      <top/>
      <bottom style="thick">
        <color theme="4" tint="0.499984740745262"/>
      </bottom>
      <diagonal/>
    </border>
    <border>
      <left/>
      <right/>
      <top/>
      <bottom style="double">
        <color rgb="FFFF8001"/>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s>
  <cellStyleXfs count="80">
    <xf numFmtId="0" fontId="0" fillId="0" borderId="0"/>
    <xf numFmtId="42" fontId="45" fillId="0" borderId="0" applyFont="0" applyFill="0" applyBorder="0" applyAlignment="0" applyProtection="0">
      <alignment vertical="center"/>
    </xf>
    <xf numFmtId="0" fontId="27" fillId="27" borderId="0" applyNumberFormat="0" applyBorder="0" applyAlignment="0" applyProtection="0">
      <alignment vertical="center"/>
    </xf>
    <xf numFmtId="0" fontId="57" fillId="21" borderId="18" applyNumberFormat="0" applyAlignment="0" applyProtection="0">
      <alignment vertical="center"/>
    </xf>
    <xf numFmtId="44" fontId="45" fillId="0" borderId="0" applyFont="0" applyFill="0" applyBorder="0" applyAlignment="0" applyProtection="0">
      <alignment vertical="center"/>
    </xf>
    <xf numFmtId="0" fontId="48" fillId="7" borderId="0" applyNumberFormat="0" applyBorder="0" applyAlignment="0" applyProtection="0">
      <alignment vertical="center"/>
    </xf>
    <xf numFmtId="41" fontId="45" fillId="0" borderId="0" applyFont="0" applyFill="0" applyBorder="0" applyAlignment="0" applyProtection="0">
      <alignment vertical="center"/>
    </xf>
    <xf numFmtId="0" fontId="27" fillId="5" borderId="0" applyNumberFormat="0" applyBorder="0" applyAlignment="0" applyProtection="0">
      <alignment vertical="center"/>
    </xf>
    <xf numFmtId="0" fontId="44" fillId="4" borderId="0" applyNumberFormat="0" applyBorder="0" applyAlignment="0" applyProtection="0">
      <alignment vertical="center"/>
    </xf>
    <xf numFmtId="43" fontId="45" fillId="0" borderId="0" applyFont="0" applyFill="0" applyBorder="0" applyAlignment="0" applyProtection="0">
      <alignment vertical="center"/>
    </xf>
    <xf numFmtId="0" fontId="26" fillId="5" borderId="0" applyNumberFormat="0" applyBorder="0" applyAlignment="0" applyProtection="0">
      <alignment vertical="center"/>
    </xf>
    <xf numFmtId="0" fontId="58" fillId="0" borderId="0" applyNumberFormat="0" applyFill="0" applyBorder="0" applyAlignment="0" applyProtection="0">
      <alignment vertical="top"/>
      <protection locked="0"/>
    </xf>
    <xf numFmtId="0" fontId="48" fillId="7" borderId="0" applyNumberFormat="0" applyBorder="0" applyAlignment="0" applyProtection="0">
      <alignment vertical="center"/>
    </xf>
    <xf numFmtId="9" fontId="45" fillId="0" borderId="0" applyFont="0" applyFill="0" applyBorder="0" applyAlignment="0" applyProtection="0">
      <alignment vertical="center"/>
    </xf>
    <xf numFmtId="0" fontId="62" fillId="0" borderId="0" applyNumberFormat="0" applyFill="0" applyBorder="0" applyAlignment="0" applyProtection="0">
      <alignment vertical="top"/>
      <protection locked="0"/>
    </xf>
    <xf numFmtId="0" fontId="45" fillId="24" borderId="19" applyNumberFormat="0" applyFont="0" applyAlignment="0" applyProtection="0">
      <alignment vertical="center"/>
    </xf>
    <xf numFmtId="0" fontId="0" fillId="0" borderId="0">
      <alignment vertical="center"/>
    </xf>
    <xf numFmtId="0" fontId="26" fillId="17" borderId="0" applyNumberFormat="0" applyBorder="0" applyAlignment="0" applyProtection="0">
      <alignment vertical="center"/>
    </xf>
    <xf numFmtId="0" fontId="50"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0" fillId="0" borderId="0"/>
    <xf numFmtId="0" fontId="46" fillId="0" borderId="0" applyNumberFormat="0" applyFill="0" applyBorder="0" applyAlignment="0" applyProtection="0">
      <alignment vertical="center"/>
    </xf>
    <xf numFmtId="0" fontId="0" fillId="0" borderId="0"/>
    <xf numFmtId="0" fontId="55" fillId="0" borderId="17" applyNumberFormat="0" applyFill="0" applyAlignment="0" applyProtection="0">
      <alignment vertical="center"/>
    </xf>
    <xf numFmtId="0" fontId="53" fillId="0" borderId="15" applyNumberFormat="0" applyFill="0" applyAlignment="0" applyProtection="0">
      <alignment vertical="center"/>
    </xf>
    <xf numFmtId="0" fontId="50" fillId="0" borderId="13" applyNumberFormat="0" applyFill="0" applyAlignment="0" applyProtection="0">
      <alignment vertical="center"/>
    </xf>
    <xf numFmtId="0" fontId="0" fillId="0" borderId="0"/>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63" fillId="25" borderId="20" applyNumberFormat="0" applyAlignment="0" applyProtection="0">
      <alignment vertical="center"/>
    </xf>
    <xf numFmtId="0" fontId="59" fillId="25" borderId="18" applyNumberFormat="0" applyAlignment="0" applyProtection="0">
      <alignment vertical="center"/>
    </xf>
    <xf numFmtId="0" fontId="48" fillId="7" borderId="0" applyNumberFormat="0" applyBorder="0" applyAlignment="0" applyProtection="0">
      <alignment vertical="center"/>
    </xf>
    <xf numFmtId="0" fontId="49" fillId="8" borderId="12" applyNumberFormat="0" applyAlignment="0" applyProtection="0">
      <alignment vertical="center"/>
    </xf>
    <xf numFmtId="0" fontId="27" fillId="28" borderId="0" applyNumberFormat="0" applyBorder="0" applyAlignment="0" applyProtection="0">
      <alignment vertical="center"/>
    </xf>
    <xf numFmtId="0" fontId="26" fillId="32" borderId="0" applyNumberFormat="0" applyBorder="0" applyAlignment="0" applyProtection="0">
      <alignment vertical="center"/>
    </xf>
    <xf numFmtId="0" fontId="54" fillId="0" borderId="16" applyNumberFormat="0" applyFill="0" applyAlignment="0" applyProtection="0">
      <alignment vertical="center"/>
    </xf>
    <xf numFmtId="0" fontId="51" fillId="0" borderId="14" applyNumberFormat="0" applyFill="0" applyAlignment="0" applyProtection="0">
      <alignment vertical="center"/>
    </xf>
    <xf numFmtId="0" fontId="61" fillId="29" borderId="0" applyNumberFormat="0" applyBorder="0" applyAlignment="0" applyProtection="0">
      <alignment vertical="center"/>
    </xf>
    <xf numFmtId="0" fontId="56" fillId="19" borderId="0" applyNumberFormat="0" applyBorder="0" applyAlignment="0" applyProtection="0">
      <alignment vertical="center"/>
    </xf>
    <xf numFmtId="0" fontId="27" fillId="26" borderId="0" applyNumberFormat="0" applyBorder="0" applyAlignment="0" applyProtection="0">
      <alignment vertical="center"/>
    </xf>
    <xf numFmtId="0" fontId="26" fillId="15" borderId="0" applyNumberFormat="0" applyBorder="0" applyAlignment="0" applyProtection="0">
      <alignment vertical="center"/>
    </xf>
    <xf numFmtId="0" fontId="27" fillId="11" borderId="0" applyNumberFormat="0" applyBorder="0" applyAlignment="0" applyProtection="0">
      <alignment vertical="center"/>
    </xf>
    <xf numFmtId="0" fontId="27" fillId="30" borderId="0" applyNumberFormat="0" applyBorder="0" applyAlignment="0" applyProtection="0">
      <alignment vertical="center"/>
    </xf>
    <xf numFmtId="0" fontId="27" fillId="7" borderId="0" applyNumberFormat="0" applyBorder="0" applyAlignment="0" applyProtection="0">
      <alignment vertical="center"/>
    </xf>
    <xf numFmtId="0" fontId="27" fillId="9" borderId="0" applyNumberFormat="0" applyBorder="0" applyAlignment="0" applyProtection="0">
      <alignment vertical="center"/>
    </xf>
    <xf numFmtId="0" fontId="26" fillId="13" borderId="0" applyNumberFormat="0" applyBorder="0" applyAlignment="0" applyProtection="0">
      <alignment vertical="center"/>
    </xf>
    <xf numFmtId="0" fontId="26" fillId="16" borderId="0" applyNumberFormat="0" applyBorder="0" applyAlignment="0" applyProtection="0">
      <alignment vertical="center"/>
    </xf>
    <xf numFmtId="0" fontId="27" fillId="12" borderId="0" applyNumberFormat="0" applyBorder="0" applyAlignment="0" applyProtection="0">
      <alignment vertical="center"/>
    </xf>
    <xf numFmtId="0" fontId="27" fillId="31" borderId="0" applyNumberFormat="0" applyBorder="0" applyAlignment="0" applyProtection="0">
      <alignment vertical="center"/>
    </xf>
    <xf numFmtId="0" fontId="26" fillId="33" borderId="0" applyNumberFormat="0" applyBorder="0" applyAlignment="0" applyProtection="0">
      <alignment vertical="center"/>
    </xf>
    <xf numFmtId="0" fontId="27" fillId="10" borderId="0" applyNumberFormat="0" applyBorder="0" applyAlignment="0" applyProtection="0">
      <alignment vertical="center"/>
    </xf>
    <xf numFmtId="0" fontId="26" fillId="18" borderId="0" applyNumberFormat="0" applyBorder="0" applyAlignment="0" applyProtection="0">
      <alignment vertical="center"/>
    </xf>
    <xf numFmtId="0" fontId="26" fillId="14" borderId="0" applyNumberFormat="0" applyBorder="0" applyAlignment="0" applyProtection="0">
      <alignment vertical="center"/>
    </xf>
    <xf numFmtId="0" fontId="27" fillId="6" borderId="0" applyNumberFormat="0" applyBorder="0" applyAlignment="0" applyProtection="0">
      <alignment vertical="center"/>
    </xf>
    <xf numFmtId="0" fontId="26" fillId="20" borderId="0" applyNumberFormat="0" applyBorder="0" applyAlignment="0" applyProtection="0">
      <alignment vertical="center"/>
    </xf>
    <xf numFmtId="0" fontId="48" fillId="7" borderId="0" applyNumberFormat="0" applyBorder="0" applyAlignment="0" applyProtection="0">
      <alignment vertical="center"/>
    </xf>
    <xf numFmtId="0" fontId="52" fillId="7" borderId="0" applyNumberFormat="0" applyBorder="0" applyAlignment="0" applyProtection="0">
      <alignment vertical="center"/>
    </xf>
    <xf numFmtId="0" fontId="27" fillId="0" borderId="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13" fillId="0" borderId="0"/>
    <xf numFmtId="0" fontId="0" fillId="0" borderId="0">
      <alignment vertical="center"/>
    </xf>
    <xf numFmtId="0" fontId="0" fillId="0" borderId="0">
      <alignment vertical="center"/>
    </xf>
    <xf numFmtId="0" fontId="13" fillId="0" borderId="0"/>
    <xf numFmtId="0" fontId="0" fillId="0" borderId="0">
      <alignment vertical="center"/>
    </xf>
    <xf numFmtId="0" fontId="64" fillId="27" borderId="0" applyNumberFormat="0" applyBorder="0" applyAlignment="0" applyProtection="0">
      <alignment vertical="center"/>
    </xf>
    <xf numFmtId="0" fontId="64" fillId="27" borderId="0" applyNumberFormat="0" applyBorder="0" applyAlignment="0" applyProtection="0">
      <alignment vertical="center"/>
    </xf>
    <xf numFmtId="0" fontId="64" fillId="27" borderId="0" applyNumberFormat="0" applyBorder="0" applyAlignment="0" applyProtection="0">
      <alignment vertical="center"/>
    </xf>
    <xf numFmtId="0" fontId="65" fillId="27" borderId="0" applyNumberFormat="0" applyBorder="0" applyAlignment="0" applyProtection="0">
      <alignment vertical="center"/>
    </xf>
    <xf numFmtId="0" fontId="64" fillId="27" borderId="0" applyNumberFormat="0" applyBorder="0" applyAlignment="0" applyProtection="0">
      <alignment vertical="center"/>
    </xf>
    <xf numFmtId="0" fontId="64" fillId="27" borderId="0" applyNumberFormat="0" applyBorder="0" applyAlignment="0" applyProtection="0">
      <alignment vertical="center"/>
    </xf>
    <xf numFmtId="0" fontId="64" fillId="27" borderId="0" applyNumberFormat="0" applyBorder="0" applyAlignment="0" applyProtection="0">
      <alignment vertical="center"/>
    </xf>
    <xf numFmtId="0" fontId="66" fillId="0" borderId="0"/>
    <xf numFmtId="0" fontId="67" fillId="0" borderId="0"/>
  </cellStyleXfs>
  <cellXfs count="238">
    <xf numFmtId="0" fontId="0" fillId="0" borderId="0" xfId="0"/>
    <xf numFmtId="0" fontId="1" fillId="2" borderId="0" xfId="70" applyFont="1" applyFill="1" applyAlignment="1" applyProtection="1">
      <alignment vertical="center" wrapText="1"/>
      <protection hidden="1"/>
    </xf>
    <xf numFmtId="0" fontId="2" fillId="2" borderId="0" xfId="70" applyFont="1" applyFill="1" applyAlignment="1" applyProtection="1">
      <alignment vertical="center" wrapText="1"/>
      <protection hidden="1"/>
    </xf>
    <xf numFmtId="0" fontId="0" fillId="0" borderId="0" xfId="70" applyFont="1" applyAlignment="1" applyProtection="1">
      <alignment horizontal="center" vertical="center" wrapText="1"/>
      <protection hidden="1"/>
    </xf>
    <xf numFmtId="0" fontId="0" fillId="0" borderId="0" xfId="70" applyFont="1" applyAlignment="1" applyProtection="1">
      <alignment vertical="center" wrapText="1"/>
      <protection hidden="1"/>
    </xf>
    <xf numFmtId="0" fontId="0" fillId="0" borderId="0" xfId="68" applyAlignment="1" applyProtection="1">
      <alignment horizontal="right" vertical="center"/>
      <protection hidden="1"/>
    </xf>
    <xf numFmtId="0" fontId="0" fillId="0" borderId="0" xfId="70" applyAlignment="1" applyProtection="1">
      <alignment vertical="center" wrapText="1"/>
      <protection hidden="1"/>
    </xf>
    <xf numFmtId="0" fontId="0" fillId="0" borderId="0" xfId="70" applyAlignment="1" applyProtection="1">
      <alignment horizontal="right" vertical="center" wrapText="1"/>
      <protection hidden="1"/>
    </xf>
    <xf numFmtId="0" fontId="3" fillId="0" borderId="0" xfId="70" applyFont="1" applyAlignment="1" applyProtection="1">
      <alignment vertical="center" wrapText="1"/>
      <protection hidden="1"/>
    </xf>
    <xf numFmtId="0" fontId="4" fillId="2" borderId="0" xfId="70" applyFont="1" applyFill="1" applyAlignment="1" applyProtection="1">
      <alignment horizontal="center" vertical="center" wrapText="1"/>
      <protection hidden="1"/>
    </xf>
    <xf numFmtId="0" fontId="5" fillId="2" borderId="0" xfId="68" applyFont="1" applyFill="1" applyAlignment="1" applyProtection="1">
      <alignment horizontal="left" vertical="center"/>
      <protection hidden="1"/>
    </xf>
    <xf numFmtId="0" fontId="2" fillId="2" borderId="0" xfId="70" applyFont="1" applyFill="1" applyAlignment="1" applyProtection="1">
      <alignment horizontal="center" vertical="center" wrapText="1"/>
      <protection hidden="1"/>
    </xf>
    <xf numFmtId="0" fontId="2" fillId="2" borderId="0" xfId="70" applyFont="1" applyFill="1" applyAlignment="1" applyProtection="1">
      <alignment horizontal="right" vertical="center" wrapText="1"/>
      <protection hidden="1"/>
    </xf>
    <xf numFmtId="0" fontId="2" fillId="2" borderId="0" xfId="70" applyFont="1" applyFill="1" applyBorder="1" applyAlignment="1" applyProtection="1">
      <alignment vertical="center" wrapText="1"/>
      <protection hidden="1"/>
    </xf>
    <xf numFmtId="0" fontId="2" fillId="2" borderId="0" xfId="70" applyFont="1" applyFill="1" applyBorder="1" applyAlignment="1" applyProtection="1">
      <alignment horizontal="right" vertical="center" wrapText="1"/>
      <protection hidden="1"/>
    </xf>
    <xf numFmtId="0" fontId="2" fillId="0" borderId="0" xfId="0" applyFont="1" applyFill="1" applyAlignment="1" applyProtection="1">
      <alignment vertical="center"/>
      <protection hidden="1"/>
    </xf>
    <xf numFmtId="0" fontId="2" fillId="0" borderId="0" xfId="0" applyFont="1" applyAlignment="1" applyProtection="1">
      <alignment vertical="center"/>
      <protection hidden="1"/>
    </xf>
    <xf numFmtId="0" fontId="2" fillId="0" borderId="0" xfId="70" applyFont="1" applyAlignment="1" applyProtection="1">
      <alignment horizontal="left" vertical="center"/>
      <protection hidden="1"/>
    </xf>
    <xf numFmtId="0" fontId="0" fillId="0" borderId="1" xfId="70" applyFont="1" applyBorder="1" applyAlignment="1" applyProtection="1">
      <alignment horizontal="center" vertical="center" wrapText="1"/>
      <protection hidden="1"/>
    </xf>
    <xf numFmtId="0" fontId="0" fillId="0" borderId="1" xfId="70" applyFont="1" applyFill="1" applyBorder="1" applyAlignment="1" applyProtection="1">
      <alignment horizontal="center" vertical="center" wrapText="1"/>
      <protection hidden="1"/>
    </xf>
    <xf numFmtId="0" fontId="0" fillId="0" borderId="1" xfId="70" applyFont="1" applyFill="1" applyBorder="1" applyAlignment="1" applyProtection="1">
      <alignment horizontal="right" vertical="center" wrapText="1"/>
      <protection hidden="1"/>
    </xf>
    <xf numFmtId="43" fontId="0" fillId="0" borderId="1" xfId="70" applyNumberFormat="1" applyFont="1" applyFill="1" applyBorder="1" applyAlignment="1" applyProtection="1">
      <alignment horizontal="right" vertical="center" wrapText="1"/>
      <protection hidden="1"/>
    </xf>
    <xf numFmtId="0" fontId="0" fillId="0" borderId="0" xfId="70" applyFont="1" applyBorder="1" applyAlignment="1" applyProtection="1">
      <alignment vertical="center"/>
      <protection hidden="1"/>
    </xf>
    <xf numFmtId="0" fontId="0" fillId="0" borderId="0" xfId="70" applyFont="1" applyBorder="1" applyAlignment="1" applyProtection="1">
      <alignment vertical="center" shrinkToFit="1"/>
      <protection hidden="1"/>
    </xf>
    <xf numFmtId="177" fontId="0" fillId="0" borderId="0" xfId="70" applyNumberFormat="1" applyFont="1" applyBorder="1" applyAlignment="1" applyProtection="1">
      <alignment vertical="center" wrapText="1"/>
      <protection hidden="1"/>
    </xf>
    <xf numFmtId="0" fontId="3" fillId="2" borderId="0" xfId="70" applyFont="1" applyFill="1" applyAlignment="1" applyProtection="1">
      <alignment vertical="center" wrapText="1"/>
      <protection hidden="1"/>
    </xf>
    <xf numFmtId="0" fontId="6" fillId="2" borderId="0" xfId="70" applyFont="1" applyFill="1" applyAlignment="1" applyProtection="1">
      <alignment vertical="center" wrapText="1"/>
      <protection hidden="1"/>
    </xf>
    <xf numFmtId="0" fontId="7" fillId="2" borderId="0" xfId="68" applyFont="1" applyFill="1" applyAlignment="1" applyProtection="1">
      <alignment horizontal="right" vertical="center"/>
      <protection hidden="1"/>
    </xf>
    <xf numFmtId="0" fontId="8" fillId="2" borderId="0" xfId="70" applyFont="1" applyFill="1" applyAlignment="1" applyProtection="1">
      <alignment vertical="center" wrapText="1"/>
      <protection hidden="1"/>
    </xf>
    <xf numFmtId="0" fontId="8" fillId="2" borderId="0" xfId="70" applyFont="1" applyFill="1" applyAlignment="1" applyProtection="1">
      <alignment vertical="center" wrapText="1"/>
      <protection locked="0"/>
    </xf>
    <xf numFmtId="177" fontId="8" fillId="2" borderId="0" xfId="70" applyNumberFormat="1" applyFont="1" applyFill="1" applyAlignment="1" applyProtection="1">
      <alignment vertical="center" wrapText="1"/>
      <protection hidden="1"/>
    </xf>
    <xf numFmtId="0" fontId="3" fillId="0" borderId="0" xfId="70" applyFont="1" applyAlignment="1" applyProtection="1">
      <alignment horizontal="center" vertical="center" wrapText="1"/>
      <protection hidden="1"/>
    </xf>
    <xf numFmtId="0" fontId="3" fillId="0" borderId="0" xfId="70" applyFont="1" applyAlignment="1" applyProtection="1">
      <alignment horizontal="right" vertical="center" wrapText="1"/>
      <protection hidden="1"/>
    </xf>
    <xf numFmtId="177" fontId="0" fillId="0" borderId="0" xfId="70" applyNumberFormat="1" applyFont="1" applyAlignment="1" applyProtection="1">
      <alignment horizontal="right" vertical="center" wrapText="1"/>
      <protection hidden="1"/>
    </xf>
    <xf numFmtId="177" fontId="3" fillId="0" borderId="0" xfId="70" applyNumberFormat="1" applyFont="1" applyAlignment="1" applyProtection="1">
      <alignment vertical="center" wrapText="1"/>
      <protection hidden="1"/>
    </xf>
    <xf numFmtId="0" fontId="3" fillId="0" borderId="0" xfId="68" applyFont="1" applyAlignment="1" applyProtection="1">
      <alignment horizontal="right" vertical="center"/>
      <protection hidden="1"/>
    </xf>
    <xf numFmtId="0" fontId="9" fillId="0" borderId="0" xfId="69" applyNumberFormat="1" applyFont="1" applyFill="1" applyAlignment="1" applyProtection="1">
      <alignment horizontal="center" vertical="center"/>
      <protection hidden="1"/>
    </xf>
    <xf numFmtId="0" fontId="10" fillId="0" borderId="0" xfId="69" applyFont="1" applyAlignment="1" applyProtection="1">
      <alignment horizontal="center" vertical="center" wrapText="1"/>
      <protection hidden="1"/>
    </xf>
    <xf numFmtId="0" fontId="11" fillId="0" borderId="0" xfId="69" applyNumberFormat="1" applyFont="1" applyFill="1" applyAlignment="1" applyProtection="1">
      <alignment horizontal="center" vertical="center"/>
      <protection hidden="1"/>
    </xf>
    <xf numFmtId="0" fontId="12" fillId="0" borderId="0" xfId="69" applyFont="1" applyAlignment="1" applyProtection="1">
      <alignment horizontal="right" vertical="center" wrapText="1"/>
      <protection hidden="1"/>
    </xf>
    <xf numFmtId="0" fontId="0" fillId="2" borderId="1" xfId="66" applyFont="1" applyFill="1" applyBorder="1" applyAlignment="1" applyProtection="1">
      <alignment horizontal="center" vertical="center" wrapText="1"/>
      <protection hidden="1"/>
    </xf>
    <xf numFmtId="0" fontId="13" fillId="0" borderId="0" xfId="66" applyProtection="1">
      <protection hidden="1"/>
    </xf>
    <xf numFmtId="0" fontId="14" fillId="2" borderId="1" xfId="66" applyFont="1" applyFill="1" applyBorder="1" applyAlignment="1" applyProtection="1">
      <alignment vertical="center" wrapText="1"/>
      <protection hidden="1"/>
    </xf>
    <xf numFmtId="4" fontId="15" fillId="2" borderId="1" xfId="66" applyNumberFormat="1" applyFont="1" applyFill="1" applyBorder="1" applyAlignment="1" applyProtection="1">
      <alignment horizontal="right" vertical="center" wrapText="1"/>
      <protection hidden="1"/>
    </xf>
    <xf numFmtId="0" fontId="16" fillId="2" borderId="1" xfId="66" applyFont="1" applyFill="1" applyBorder="1" applyAlignment="1" applyProtection="1">
      <alignment vertical="center" wrapText="1"/>
      <protection hidden="1"/>
    </xf>
    <xf numFmtId="0" fontId="2" fillId="0" borderId="0" xfId="68" applyFont="1" applyAlignment="1" applyProtection="1">
      <alignment horizontal="right" vertical="center"/>
      <protection hidden="1"/>
    </xf>
    <xf numFmtId="0" fontId="2" fillId="0" borderId="0" xfId="69" applyFont="1" applyBorder="1" applyAlignment="1" applyProtection="1">
      <protection hidden="1"/>
    </xf>
    <xf numFmtId="0" fontId="2" fillId="0" borderId="0" xfId="69" applyFont="1" applyBorder="1" applyAlignment="1" applyProtection="1">
      <alignment horizontal="left"/>
      <protection hidden="1"/>
    </xf>
    <xf numFmtId="0" fontId="2" fillId="0" borderId="0" xfId="0" applyFont="1" applyAlignment="1" applyProtection="1">
      <alignment horizontal="left" vertical="center" wrapText="1"/>
      <protection hidden="1"/>
    </xf>
    <xf numFmtId="0" fontId="17" fillId="2" borderId="0" xfId="70" applyFont="1" applyFill="1" applyAlignment="1" applyProtection="1">
      <alignment vertical="center" wrapText="1"/>
      <protection hidden="1"/>
    </xf>
    <xf numFmtId="0" fontId="18" fillId="2" borderId="0" xfId="70" applyFont="1" applyFill="1" applyAlignment="1" applyProtection="1">
      <alignment vertical="center" wrapText="1"/>
      <protection hidden="1"/>
    </xf>
    <xf numFmtId="0" fontId="19" fillId="0" borderId="0" xfId="70" applyFont="1" applyAlignment="1" applyProtection="1">
      <alignment horizontal="center" vertical="center" wrapText="1"/>
      <protection hidden="1"/>
    </xf>
    <xf numFmtId="0" fontId="20" fillId="0" borderId="0" xfId="70" applyFont="1" applyAlignment="1" applyProtection="1">
      <alignment vertical="center" wrapText="1"/>
      <protection hidden="1"/>
    </xf>
    <xf numFmtId="0" fontId="19" fillId="0" borderId="0" xfId="70" applyFont="1" applyAlignment="1" applyProtection="1">
      <alignment horizontal="left" vertical="center" wrapText="1"/>
      <protection hidden="1"/>
    </xf>
    <xf numFmtId="0" fontId="19" fillId="0" borderId="0" xfId="70" applyFont="1" applyAlignment="1" applyProtection="1">
      <alignment vertical="center" wrapText="1"/>
      <protection hidden="1"/>
    </xf>
    <xf numFmtId="0" fontId="21" fillId="0" borderId="0" xfId="70" applyFont="1" applyAlignment="1" applyProtection="1">
      <alignment horizontal="left" vertical="center" wrapText="1"/>
      <protection hidden="1"/>
    </xf>
    <xf numFmtId="0" fontId="21" fillId="0" borderId="0" xfId="70" applyFont="1" applyAlignment="1" applyProtection="1">
      <alignment vertical="center" wrapText="1"/>
      <protection hidden="1"/>
    </xf>
    <xf numFmtId="0" fontId="22" fillId="2" borderId="0" xfId="70" applyFont="1" applyFill="1" applyAlignment="1" applyProtection="1">
      <alignment horizontal="center" vertical="center" wrapText="1"/>
      <protection hidden="1"/>
    </xf>
    <xf numFmtId="0" fontId="21" fillId="2" borderId="0" xfId="70" applyFont="1" applyFill="1" applyAlignment="1" applyProtection="1">
      <alignment horizontal="left" vertical="center" wrapText="1"/>
      <protection hidden="1"/>
    </xf>
    <xf numFmtId="0" fontId="21" fillId="2" borderId="0" xfId="70" applyFont="1" applyFill="1" applyAlignment="1" applyProtection="1">
      <alignment vertical="center" wrapText="1"/>
      <protection hidden="1"/>
    </xf>
    <xf numFmtId="0" fontId="19" fillId="2" borderId="0" xfId="68" applyFont="1" applyFill="1" applyAlignment="1" applyProtection="1">
      <alignment horizontal="left" vertical="center"/>
      <protection hidden="1"/>
    </xf>
    <xf numFmtId="0" fontId="18" fillId="2" borderId="0" xfId="70" applyFont="1" applyFill="1" applyAlignment="1" applyProtection="1">
      <alignment horizontal="left" vertical="center" wrapText="1"/>
      <protection hidden="1"/>
    </xf>
    <xf numFmtId="0" fontId="18" fillId="2" borderId="0" xfId="68" applyFont="1" applyFill="1" applyAlignment="1" applyProtection="1">
      <alignment horizontal="right" vertical="center"/>
      <protection hidden="1"/>
    </xf>
    <xf numFmtId="0" fontId="18" fillId="2" borderId="0" xfId="70" applyFont="1" applyFill="1" applyBorder="1" applyAlignment="1" applyProtection="1">
      <alignment vertical="center" wrapText="1"/>
      <protection hidden="1"/>
    </xf>
    <xf numFmtId="0" fontId="18" fillId="0" borderId="0" xfId="0" applyFont="1" applyFill="1" applyAlignment="1" applyProtection="1">
      <alignment horizontal="left" vertical="center"/>
      <protection hidden="1"/>
    </xf>
    <xf numFmtId="0" fontId="18" fillId="0" borderId="0" xfId="0" applyFont="1" applyAlignment="1" applyProtection="1">
      <alignment horizontal="left" vertical="center"/>
      <protection hidden="1"/>
    </xf>
    <xf numFmtId="0" fontId="19" fillId="0" borderId="1" xfId="70" applyFont="1" applyBorder="1" applyAlignment="1" applyProtection="1">
      <alignment horizontal="center" vertical="center" wrapText="1"/>
      <protection hidden="1"/>
    </xf>
    <xf numFmtId="0" fontId="19" fillId="0" borderId="1" xfId="70" applyFont="1" applyFill="1" applyBorder="1" applyAlignment="1" applyProtection="1">
      <alignment horizontal="center" vertical="center" wrapText="1"/>
      <protection hidden="1"/>
    </xf>
    <xf numFmtId="0" fontId="21" fillId="0" borderId="0" xfId="70" applyFont="1" applyAlignment="1" applyProtection="1">
      <alignment horizontal="center" vertical="center" wrapText="1"/>
      <protection hidden="1"/>
    </xf>
    <xf numFmtId="0" fontId="19" fillId="0" borderId="2" xfId="70" applyFont="1" applyBorder="1" applyAlignment="1" applyProtection="1">
      <alignment horizontal="center" vertical="center" wrapText="1"/>
      <protection hidden="1"/>
    </xf>
    <xf numFmtId="0" fontId="19" fillId="0" borderId="3" xfId="70" applyFont="1" applyBorder="1" applyAlignment="1" applyProtection="1">
      <alignment horizontal="center" vertical="center" wrapText="1"/>
      <protection hidden="1"/>
    </xf>
    <xf numFmtId="0" fontId="19" fillId="0" borderId="4" xfId="70" applyFont="1" applyBorder="1" applyAlignment="1" applyProtection="1">
      <alignment horizontal="center" vertical="center" wrapText="1"/>
      <protection hidden="1"/>
    </xf>
    <xf numFmtId="0" fontId="19" fillId="0" borderId="5" xfId="70" applyFont="1" applyBorder="1" applyAlignment="1" applyProtection="1">
      <alignment horizontal="center" vertical="center" wrapText="1"/>
      <protection hidden="1"/>
    </xf>
    <xf numFmtId="0" fontId="19" fillId="0" borderId="6" xfId="70" applyFont="1" applyBorder="1" applyAlignment="1" applyProtection="1">
      <alignment horizontal="center" vertical="center" wrapText="1"/>
      <protection hidden="1"/>
    </xf>
    <xf numFmtId="0" fontId="19" fillId="0" borderId="7" xfId="70" applyFont="1" applyBorder="1" applyAlignment="1" applyProtection="1">
      <alignment horizontal="center" vertical="center" wrapText="1"/>
      <protection hidden="1"/>
    </xf>
    <xf numFmtId="0" fontId="19" fillId="0" borderId="8" xfId="70" applyFont="1" applyBorder="1" applyAlignment="1" applyProtection="1">
      <alignment horizontal="center" vertical="center" wrapText="1"/>
      <protection hidden="1"/>
    </xf>
    <xf numFmtId="0" fontId="19" fillId="0" borderId="9" xfId="70" applyFont="1" applyBorder="1" applyAlignment="1" applyProtection="1">
      <alignment horizontal="center" vertical="center" wrapText="1"/>
      <protection hidden="1"/>
    </xf>
    <xf numFmtId="0" fontId="19" fillId="0" borderId="10" xfId="70" applyFont="1" applyBorder="1" applyAlignment="1" applyProtection="1">
      <alignment horizontal="center" vertical="center" wrapText="1"/>
      <protection hidden="1"/>
    </xf>
    <xf numFmtId="0" fontId="20" fillId="0" borderId="1" xfId="70" applyFont="1" applyBorder="1" applyAlignment="1" applyProtection="1">
      <alignment horizontal="center" vertical="center" wrapText="1"/>
      <protection hidden="1"/>
    </xf>
    <xf numFmtId="4" fontId="20" fillId="0" borderId="1" xfId="70" applyNumberFormat="1" applyFont="1" applyFill="1" applyBorder="1" applyAlignment="1" applyProtection="1">
      <alignment horizontal="right" vertical="center" wrapText="1"/>
      <protection hidden="1"/>
    </xf>
    <xf numFmtId="176" fontId="19" fillId="0" borderId="0" xfId="70" applyNumberFormat="1" applyFont="1" applyAlignment="1" applyProtection="1">
      <alignment horizontal="left" vertical="center"/>
      <protection hidden="1"/>
    </xf>
    <xf numFmtId="0" fontId="19" fillId="0" borderId="0" xfId="70" applyFont="1" applyBorder="1" applyAlignment="1" applyProtection="1">
      <alignment vertical="center" wrapText="1"/>
      <protection hidden="1"/>
    </xf>
    <xf numFmtId="177" fontId="19" fillId="0" borderId="0" xfId="70" applyNumberFormat="1" applyFont="1" applyAlignment="1" applyProtection="1">
      <alignment horizontal="left" vertical="center" shrinkToFit="1"/>
      <protection hidden="1"/>
    </xf>
    <xf numFmtId="4" fontId="19" fillId="0" borderId="0" xfId="70" applyNumberFormat="1" applyFont="1" applyFill="1" applyBorder="1" applyAlignment="1" applyProtection="1">
      <alignment vertical="center" wrapText="1"/>
      <protection hidden="1"/>
    </xf>
    <xf numFmtId="177" fontId="19" fillId="0" borderId="0" xfId="70" applyNumberFormat="1" applyFont="1" applyFill="1" applyBorder="1" applyAlignment="1" applyProtection="1">
      <alignment vertical="center" wrapText="1"/>
      <protection hidden="1"/>
    </xf>
    <xf numFmtId="49" fontId="21" fillId="0" borderId="0" xfId="70" applyNumberFormat="1" applyFont="1" applyAlignment="1" applyProtection="1">
      <alignment horizontal="left" vertical="center" wrapText="1"/>
      <protection hidden="1"/>
    </xf>
    <xf numFmtId="0" fontId="23" fillId="0" borderId="0" xfId="0" applyFont="1" applyBorder="1" applyAlignment="1" applyProtection="1">
      <alignment vertical="center" wrapText="1"/>
      <protection hidden="1"/>
    </xf>
    <xf numFmtId="0" fontId="21" fillId="0" borderId="0" xfId="0" applyFont="1" applyBorder="1" applyAlignment="1" applyProtection="1">
      <alignment vertical="center" wrapText="1"/>
      <protection hidden="1"/>
    </xf>
    <xf numFmtId="0" fontId="24" fillId="2" borderId="0" xfId="70" applyFont="1" applyFill="1" applyAlignment="1" applyProtection="1">
      <alignment vertical="center" wrapText="1"/>
      <protection hidden="1"/>
    </xf>
    <xf numFmtId="0" fontId="25" fillId="2" borderId="0" xfId="70" applyFont="1" applyFill="1" applyAlignment="1" applyProtection="1">
      <alignment vertical="center" wrapText="1"/>
      <protection hidden="1"/>
    </xf>
    <xf numFmtId="0" fontId="25" fillId="2" borderId="0" xfId="70" applyFont="1" applyFill="1" applyAlignment="1" applyProtection="1">
      <alignment vertical="center" wrapText="1"/>
      <protection locked="0"/>
    </xf>
    <xf numFmtId="0" fontId="21" fillId="0" borderId="0" xfId="0" applyFont="1" applyFill="1" applyAlignment="1" applyProtection="1">
      <alignment horizontal="left" vertical="center"/>
      <protection hidden="1"/>
    </xf>
    <xf numFmtId="0" fontId="26" fillId="0" borderId="0" xfId="0" applyFont="1" applyFill="1" applyAlignment="1" applyProtection="1">
      <alignment horizontal="left" vertical="center"/>
      <protection hidden="1"/>
    </xf>
    <xf numFmtId="0" fontId="26" fillId="0" borderId="0" xfId="0" applyFont="1" applyFill="1" applyAlignment="1" applyProtection="1">
      <alignment vertical="center"/>
      <protection hidden="1"/>
    </xf>
    <xf numFmtId="0" fontId="21" fillId="0" borderId="0" xfId="0" applyFont="1" applyAlignment="1" applyProtection="1">
      <alignment horizontal="left" vertical="center"/>
      <protection hidden="1"/>
    </xf>
    <xf numFmtId="0" fontId="26" fillId="0" borderId="0" xfId="0" applyFont="1" applyAlignment="1" applyProtection="1">
      <alignment horizontal="left" vertical="center"/>
      <protection hidden="1"/>
    </xf>
    <xf numFmtId="0" fontId="26" fillId="0" borderId="0" xfId="0" applyFont="1" applyAlignment="1" applyProtection="1">
      <alignment vertical="center"/>
      <protection hidden="1"/>
    </xf>
    <xf numFmtId="24" fontId="21" fillId="0" borderId="0" xfId="70" applyNumberFormat="1" applyFont="1" applyAlignment="1" applyProtection="1">
      <alignment vertical="center" wrapText="1"/>
      <protection hidden="1"/>
    </xf>
    <xf numFmtId="176" fontId="21" fillId="0" borderId="0" xfId="70" applyNumberFormat="1" applyFont="1" applyAlignment="1" applyProtection="1">
      <alignment horizontal="left" vertical="center" wrapText="1"/>
      <protection hidden="1"/>
    </xf>
    <xf numFmtId="178" fontId="21" fillId="0" borderId="0" xfId="70" applyNumberFormat="1" applyFont="1" applyAlignment="1" applyProtection="1">
      <alignment vertical="center" wrapText="1"/>
      <protection hidden="1"/>
    </xf>
    <xf numFmtId="0" fontId="27" fillId="0" borderId="0" xfId="0" applyFont="1" applyFill="1" applyAlignment="1" applyProtection="1">
      <alignment horizontal="left" vertical="center"/>
      <protection hidden="1"/>
    </xf>
    <xf numFmtId="0" fontId="27" fillId="0" borderId="0" xfId="0" applyFont="1" applyFill="1" applyAlignment="1" applyProtection="1">
      <alignment vertical="center"/>
      <protection hidden="1"/>
    </xf>
    <xf numFmtId="0" fontId="27" fillId="0" borderId="0" xfId="0" applyFont="1" applyAlignment="1" applyProtection="1">
      <alignment horizontal="left" vertical="center"/>
      <protection hidden="1"/>
    </xf>
    <xf numFmtId="0" fontId="27" fillId="0" borderId="0" xfId="0" applyFont="1" applyAlignment="1" applyProtection="1">
      <alignment vertical="center"/>
      <protection hidden="1"/>
    </xf>
    <xf numFmtId="0" fontId="18" fillId="0" borderId="0" xfId="70" applyFont="1" applyAlignment="1" applyProtection="1">
      <alignment vertical="center" wrapText="1"/>
      <protection hidden="1"/>
    </xf>
    <xf numFmtId="0" fontId="2" fillId="0" borderId="0" xfId="70" applyFont="1" applyAlignment="1" applyProtection="1">
      <alignment vertical="center" wrapText="1"/>
      <protection hidden="1"/>
    </xf>
    <xf numFmtId="0" fontId="28" fillId="0" borderId="0" xfId="70" applyFont="1" applyAlignment="1" applyProtection="1">
      <alignment vertical="center" wrapText="1"/>
      <protection hidden="1"/>
    </xf>
    <xf numFmtId="0" fontId="28" fillId="2" borderId="0" xfId="70" applyFont="1" applyFill="1" applyAlignment="1" applyProtection="1">
      <alignment vertical="center" wrapText="1"/>
      <protection hidden="1"/>
    </xf>
    <xf numFmtId="0" fontId="29" fillId="2" borderId="0" xfId="70" applyFont="1" applyFill="1" applyAlignment="1" applyProtection="1">
      <alignment vertical="center" wrapText="1"/>
      <protection hidden="1"/>
    </xf>
    <xf numFmtId="0" fontId="0" fillId="2" borderId="0" xfId="68" applyFont="1" applyFill="1" applyAlignment="1" applyProtection="1">
      <alignment horizontal="left" vertical="center"/>
      <protection hidden="1"/>
    </xf>
    <xf numFmtId="0" fontId="2" fillId="2" borderId="0" xfId="68" applyFont="1" applyFill="1" applyAlignment="1" applyProtection="1">
      <alignment horizontal="right" vertical="center"/>
      <protection hidden="1"/>
    </xf>
    <xf numFmtId="0" fontId="30" fillId="2" borderId="0" xfId="70" applyFont="1" applyFill="1" applyAlignment="1" applyProtection="1">
      <alignment vertical="center" wrapText="1"/>
      <protection hidden="1"/>
    </xf>
    <xf numFmtId="0" fontId="2" fillId="2" borderId="0" xfId="68" applyFont="1" applyFill="1" applyAlignment="1" applyProtection="1">
      <alignment horizontal="left" vertical="center"/>
      <protection hidden="1"/>
    </xf>
    <xf numFmtId="0" fontId="28" fillId="0" borderId="0" xfId="70" applyFont="1" applyAlignment="1" applyProtection="1">
      <alignment horizontal="center" vertical="center" wrapText="1"/>
      <protection hidden="1"/>
    </xf>
    <xf numFmtId="0" fontId="2" fillId="0" borderId="1" xfId="70" applyFont="1" applyBorder="1" applyAlignment="1" applyProtection="1">
      <alignment horizontal="center" vertical="center" wrapText="1"/>
      <protection hidden="1"/>
    </xf>
    <xf numFmtId="4" fontId="0" fillId="0" borderId="1" xfId="70" applyNumberFormat="1" applyFont="1" applyFill="1" applyBorder="1" applyAlignment="1" applyProtection="1">
      <alignment horizontal="right" vertical="center" wrapText="1"/>
      <protection hidden="1"/>
    </xf>
    <xf numFmtId="0" fontId="0" fillId="0" borderId="0" xfId="70" applyFont="1" applyBorder="1" applyAlignment="1" applyProtection="1">
      <alignment vertical="center" wrapText="1"/>
      <protection hidden="1"/>
    </xf>
    <xf numFmtId="4" fontId="28" fillId="0" borderId="0" xfId="70" applyNumberFormat="1" applyFont="1" applyAlignment="1" applyProtection="1">
      <alignment vertical="center" wrapText="1"/>
      <protection hidden="1"/>
    </xf>
    <xf numFmtId="0" fontId="30" fillId="2" borderId="0" xfId="70" applyFont="1" applyFill="1" applyAlignment="1" applyProtection="1">
      <alignment vertical="center" wrapText="1"/>
      <protection locked="0"/>
    </xf>
    <xf numFmtId="0" fontId="31" fillId="0" borderId="11" xfId="0" applyFont="1" applyFill="1" applyBorder="1" applyAlignment="1" applyProtection="1">
      <alignment horizontal="left" vertical="center"/>
      <protection hidden="1"/>
    </xf>
    <xf numFmtId="0" fontId="32" fillId="0" borderId="11" xfId="0" applyFont="1" applyFill="1" applyBorder="1" applyAlignment="1" applyProtection="1">
      <alignment horizontal="left" vertical="center"/>
      <protection hidden="1"/>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177" fontId="2" fillId="0" borderId="0" xfId="70" applyNumberFormat="1" applyFont="1" applyBorder="1" applyAlignment="1" applyProtection="1">
      <alignment vertical="center" wrapText="1"/>
      <protection hidden="1"/>
    </xf>
    <xf numFmtId="0" fontId="1" fillId="0" borderId="0" xfId="68" applyFont="1" applyAlignment="1" applyProtection="1">
      <alignment horizontal="right" vertical="center"/>
      <protection hidden="1"/>
    </xf>
    <xf numFmtId="0" fontId="0" fillId="0" borderId="0" xfId="0" applyAlignment="1" applyProtection="1">
      <alignment horizontal="right" vertical="center"/>
      <protection hidden="1"/>
    </xf>
    <xf numFmtId="0" fontId="33" fillId="0" borderId="0" xfId="68" applyFont="1" applyFill="1" applyAlignment="1" applyProtection="1">
      <alignment horizontal="center" vertical="center"/>
      <protection hidden="1"/>
    </xf>
    <xf numFmtId="0" fontId="0" fillId="2" borderId="0" xfId="68" applyFill="1" applyAlignment="1" applyProtection="1">
      <alignment horizontal="right" vertical="center"/>
      <protection hidden="1"/>
    </xf>
    <xf numFmtId="179" fontId="0" fillId="2" borderId="1" xfId="68" applyNumberFormat="1" applyFont="1" applyFill="1" applyBorder="1" applyAlignment="1" applyProtection="1">
      <alignment horizontal="center" vertical="center"/>
      <protection hidden="1"/>
    </xf>
    <xf numFmtId="179" fontId="32" fillId="2" borderId="1" xfId="68" applyNumberFormat="1" applyFont="1" applyFill="1" applyBorder="1" applyAlignment="1" applyProtection="1">
      <alignment horizontal="center" vertical="center"/>
      <protection hidden="1"/>
    </xf>
    <xf numFmtId="49" fontId="32" fillId="2" borderId="1" xfId="68" applyNumberFormat="1" applyFont="1" applyFill="1" applyBorder="1" applyAlignment="1" applyProtection="1">
      <alignment horizontal="center" vertical="center" wrapText="1"/>
      <protection hidden="1"/>
    </xf>
    <xf numFmtId="49" fontId="0" fillId="2" borderId="1" xfId="68" applyNumberFormat="1" applyFont="1" applyFill="1" applyBorder="1" applyAlignment="1" applyProtection="1">
      <alignment horizontal="center" vertical="center"/>
      <protection hidden="1"/>
    </xf>
    <xf numFmtId="179" fontId="2" fillId="0" borderId="1" xfId="68" applyNumberFormat="1" applyFont="1" applyFill="1" applyBorder="1" applyAlignment="1" applyProtection="1">
      <alignment horizontal="left" vertical="center"/>
      <protection hidden="1"/>
    </xf>
    <xf numFmtId="179" fontId="2" fillId="2" borderId="1" xfId="68" applyNumberFormat="1" applyFont="1" applyFill="1" applyBorder="1" applyAlignment="1" applyProtection="1">
      <alignment horizontal="center" vertical="center"/>
      <protection hidden="1"/>
    </xf>
    <xf numFmtId="4" fontId="2" fillId="0" borderId="1" xfId="68" applyNumberFormat="1" applyFont="1" applyFill="1" applyBorder="1" applyAlignment="1" applyProtection="1">
      <alignment horizontal="right" vertical="center"/>
      <protection hidden="1"/>
    </xf>
    <xf numFmtId="179" fontId="2" fillId="2" borderId="1" xfId="68" applyNumberFormat="1" applyFont="1" applyFill="1" applyBorder="1" applyAlignment="1" applyProtection="1">
      <alignment horizontal="left" vertical="center"/>
      <protection hidden="1"/>
    </xf>
    <xf numFmtId="0" fontId="2" fillId="2" borderId="1" xfId="68" applyNumberFormat="1" applyFont="1" applyFill="1" applyBorder="1" applyAlignment="1" applyProtection="1">
      <alignment horizontal="center" vertical="center"/>
      <protection hidden="1"/>
    </xf>
    <xf numFmtId="43" fontId="2" fillId="2" borderId="1" xfId="68" applyNumberFormat="1" applyFont="1" applyFill="1" applyBorder="1" applyAlignment="1" applyProtection="1">
      <alignment horizontal="center" vertical="center"/>
      <protection hidden="1"/>
    </xf>
    <xf numFmtId="43" fontId="2" fillId="0" borderId="1" xfId="68" applyNumberFormat="1" applyFont="1" applyFill="1" applyBorder="1" applyAlignment="1" applyProtection="1">
      <alignment horizontal="right" vertical="center"/>
      <protection hidden="1"/>
    </xf>
    <xf numFmtId="179" fontId="34" fillId="0" borderId="1" xfId="68" applyNumberFormat="1" applyFont="1" applyFill="1" applyBorder="1" applyAlignment="1" applyProtection="1">
      <alignment horizontal="center" vertical="center"/>
      <protection hidden="1"/>
    </xf>
    <xf numFmtId="43" fontId="34" fillId="2" borderId="1" xfId="68" applyNumberFormat="1" applyFont="1" applyFill="1" applyBorder="1" applyAlignment="1" applyProtection="1">
      <alignment horizontal="center" vertical="center"/>
      <protection hidden="1"/>
    </xf>
    <xf numFmtId="43" fontId="34" fillId="0" borderId="1" xfId="68" applyNumberFormat="1" applyFont="1" applyFill="1" applyBorder="1" applyAlignment="1" applyProtection="1">
      <alignment vertical="center"/>
      <protection hidden="1"/>
    </xf>
    <xf numFmtId="179" fontId="2" fillId="0" borderId="1" xfId="68" applyNumberFormat="1" applyFont="1" applyFill="1" applyBorder="1" applyAlignment="1" applyProtection="1">
      <alignment horizontal="center" vertical="center"/>
      <protection hidden="1"/>
    </xf>
    <xf numFmtId="43" fontId="2" fillId="0" borderId="1" xfId="68" applyNumberFormat="1" applyFont="1" applyFill="1" applyBorder="1" applyAlignment="1" applyProtection="1">
      <alignment vertical="center"/>
      <protection hidden="1"/>
    </xf>
    <xf numFmtId="179" fontId="34" fillId="2" borderId="1" xfId="68" applyNumberFormat="1" applyFont="1" applyFill="1" applyBorder="1" applyAlignment="1" applyProtection="1">
      <alignment horizontal="center" vertical="center"/>
      <protection hidden="1"/>
    </xf>
    <xf numFmtId="0" fontId="2" fillId="0" borderId="0" xfId="68" applyFont="1" applyAlignment="1" applyProtection="1">
      <alignment horizontal="left" vertical="center"/>
      <protection hidden="1"/>
    </xf>
    <xf numFmtId="0" fontId="1" fillId="0" borderId="0" xfId="0" applyFont="1" applyAlignment="1" applyProtection="1">
      <alignment horizontal="right" vertical="center"/>
      <protection hidden="1"/>
    </xf>
    <xf numFmtId="0" fontId="0" fillId="0" borderId="0" xfId="0" applyAlignment="1" applyProtection="1">
      <alignment horizontal="right" vertical="center" wrapText="1"/>
      <protection hidden="1"/>
    </xf>
    <xf numFmtId="49" fontId="0" fillId="0" borderId="0" xfId="0" applyNumberFormat="1" applyAlignment="1" applyProtection="1">
      <alignment horizontal="right" vertical="center"/>
      <protection hidden="1"/>
    </xf>
    <xf numFmtId="0" fontId="3" fillId="0" borderId="0" xfId="0" applyFont="1" applyAlignment="1" applyProtection="1">
      <alignment horizontal="right" vertical="center"/>
      <protection hidden="1"/>
    </xf>
    <xf numFmtId="0" fontId="33" fillId="0" borderId="0" xfId="0" applyFont="1" applyFill="1" applyAlignment="1" applyProtection="1">
      <alignment horizontal="center" vertical="center"/>
      <protection hidden="1"/>
    </xf>
    <xf numFmtId="0" fontId="0" fillId="2" borderId="0" xfId="0" applyFill="1" applyAlignment="1" applyProtection="1">
      <alignment horizontal="right" vertical="center"/>
      <protection hidden="1"/>
    </xf>
    <xf numFmtId="0" fontId="7" fillId="2" borderId="0" xfId="0" applyFont="1" applyFill="1" applyAlignment="1" applyProtection="1">
      <alignment horizontal="center" vertical="center"/>
      <protection hidden="1"/>
    </xf>
    <xf numFmtId="0" fontId="7" fillId="2" borderId="0" xfId="68" applyFont="1" applyFill="1" applyAlignment="1" applyProtection="1">
      <alignment horizontal="left" vertical="center"/>
      <protection hidden="1"/>
    </xf>
    <xf numFmtId="0" fontId="2" fillId="2" borderId="0" xfId="0" applyFont="1" applyFill="1" applyAlignment="1" applyProtection="1">
      <alignment horizontal="right" vertical="center"/>
      <protection hidden="1"/>
    </xf>
    <xf numFmtId="0" fontId="2" fillId="2" borderId="0" xfId="0" applyFont="1" applyFill="1" applyAlignment="1" applyProtection="1">
      <alignment horizontal="left" vertical="center"/>
      <protection hidden="1"/>
    </xf>
    <xf numFmtId="179" fontId="0" fillId="2" borderId="1" xfId="0" applyNumberFormat="1" applyFill="1" applyBorder="1" applyAlignment="1" applyProtection="1">
      <alignment horizontal="center" vertical="center" wrapText="1"/>
      <protection hidden="1"/>
    </xf>
    <xf numFmtId="179" fontId="0" fillId="2" borderId="1" xfId="0" applyNumberFormat="1" applyFont="1" applyFill="1" applyBorder="1" applyAlignment="1" applyProtection="1">
      <alignment horizontal="center" vertical="center" wrapText="1"/>
      <protection hidden="1"/>
    </xf>
    <xf numFmtId="49" fontId="0" fillId="2" borderId="1" xfId="0" applyNumberFormat="1" applyFill="1" applyBorder="1" applyAlignment="1" applyProtection="1">
      <alignment horizontal="center" vertical="center"/>
      <protection hidden="1"/>
    </xf>
    <xf numFmtId="49" fontId="0" fillId="2" borderId="1" xfId="0" applyNumberFormat="1" applyFont="1" applyFill="1" applyBorder="1" applyAlignment="1" applyProtection="1">
      <alignment horizontal="center" vertical="center"/>
      <protection hidden="1"/>
    </xf>
    <xf numFmtId="179" fontId="0" fillId="2" borderId="1" xfId="0" applyNumberFormat="1" applyFill="1" applyBorder="1" applyAlignment="1" applyProtection="1">
      <alignment horizontal="center" vertical="center"/>
      <protection hidden="1"/>
    </xf>
    <xf numFmtId="43" fontId="0" fillId="0" borderId="1" xfId="0" applyNumberFormat="1" applyFill="1" applyBorder="1" applyAlignment="1" applyProtection="1">
      <alignment horizontal="right" vertical="center"/>
      <protection hidden="1"/>
    </xf>
    <xf numFmtId="179" fontId="0" fillId="2" borderId="0" xfId="0" applyNumberFormat="1" applyFont="1" applyFill="1" applyBorder="1" applyAlignment="1" applyProtection="1">
      <alignment vertical="center"/>
      <protection hidden="1"/>
    </xf>
    <xf numFmtId="179" fontId="0" fillId="2" borderId="0" xfId="0" applyNumberFormat="1" applyFont="1" applyFill="1" applyBorder="1" applyAlignment="1" applyProtection="1">
      <alignment vertical="center" shrinkToFit="1"/>
      <protection hidden="1"/>
    </xf>
    <xf numFmtId="179" fontId="0" fillId="2" borderId="0" xfId="0" applyNumberFormat="1" applyFont="1" applyFill="1" applyBorder="1" applyAlignment="1" applyProtection="1">
      <alignment horizontal="left" vertical="center" shrinkToFit="1"/>
      <protection hidden="1"/>
    </xf>
    <xf numFmtId="177" fontId="0" fillId="2" borderId="0" xfId="0" applyNumberFormat="1" applyFill="1" applyBorder="1" applyAlignment="1" applyProtection="1">
      <alignment horizontal="right" vertical="center"/>
      <protection hidden="1"/>
    </xf>
    <xf numFmtId="0" fontId="6" fillId="0" borderId="0" xfId="0" applyFont="1" applyAlignment="1" applyProtection="1">
      <alignment horizontal="right" vertical="center"/>
      <protection hidden="1"/>
    </xf>
    <xf numFmtId="0" fontId="5" fillId="2" borderId="0" xfId="0" applyFont="1" applyFill="1" applyAlignment="1" applyProtection="1">
      <alignment horizontal="right" vertical="center"/>
      <protection hidden="1"/>
    </xf>
    <xf numFmtId="0" fontId="3" fillId="0" borderId="0" xfId="0" applyFont="1" applyAlignment="1" applyProtection="1">
      <alignment horizontal="right" vertical="center"/>
      <protection locked="0"/>
    </xf>
    <xf numFmtId="0" fontId="3" fillId="0" borderId="0" xfId="0" applyFont="1" applyBorder="1" applyAlignment="1" applyProtection="1">
      <alignment horizontal="right" vertical="center" wrapText="1"/>
      <protection hidden="1"/>
    </xf>
    <xf numFmtId="0" fontId="3" fillId="0" borderId="0" xfId="0" applyFont="1" applyAlignment="1" applyProtection="1">
      <alignment horizontal="right"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3" fillId="0" borderId="0" xfId="0" applyNumberFormat="1" applyFont="1" applyBorder="1" applyAlignment="1" applyProtection="1">
      <alignment horizontal="right" vertical="center"/>
      <protection hidden="1"/>
    </xf>
    <xf numFmtId="49" fontId="3" fillId="0" borderId="0" xfId="0" applyNumberFormat="1" applyFont="1" applyAlignment="1" applyProtection="1">
      <alignment horizontal="right" vertical="center"/>
      <protection hidden="1"/>
    </xf>
    <xf numFmtId="0" fontId="3" fillId="0" borderId="0" xfId="0" applyFont="1" applyAlignment="1" applyProtection="1">
      <alignment horizontal="left" vertical="center"/>
      <protection hidden="1"/>
    </xf>
    <xf numFmtId="0" fontId="3" fillId="0" borderId="0" xfId="0" applyFont="1" applyBorder="1" applyAlignment="1" applyProtection="1">
      <alignment horizontal="right" vertical="center"/>
      <protection hidden="1"/>
    </xf>
    <xf numFmtId="4" fontId="3" fillId="0" borderId="0" xfId="0" applyNumberFormat="1" applyFont="1" applyAlignment="1" applyProtection="1">
      <alignment horizontal="right" vertical="center"/>
      <protection hidden="1"/>
    </xf>
    <xf numFmtId="0" fontId="1" fillId="0" borderId="0" xfId="0" applyFont="1" applyFill="1" applyAlignment="1" applyProtection="1">
      <alignment horizontal="right" vertical="center"/>
      <protection hidden="1"/>
    </xf>
    <xf numFmtId="0" fontId="2" fillId="0" borderId="0" xfId="0" applyFont="1" applyFill="1" applyAlignment="1" applyProtection="1">
      <alignment horizontal="right" vertical="center"/>
      <protection hidden="1"/>
    </xf>
    <xf numFmtId="0" fontId="0" fillId="0" borderId="0" xfId="0" applyFont="1" applyFill="1" applyAlignment="1" applyProtection="1">
      <alignment horizontal="right" vertical="center" wrapText="1"/>
      <protection hidden="1"/>
    </xf>
    <xf numFmtId="0" fontId="0" fillId="0" borderId="0" xfId="0" applyFont="1" applyFill="1" applyAlignment="1" applyProtection="1">
      <alignment horizontal="right" vertical="center"/>
      <protection hidden="1"/>
    </xf>
    <xf numFmtId="176" fontId="28" fillId="0" borderId="0" xfId="0" applyNumberFormat="1" applyFont="1" applyFill="1" applyAlignment="1" applyProtection="1">
      <alignment horizontal="left" vertical="center"/>
      <protection hidden="1"/>
    </xf>
    <xf numFmtId="0" fontId="28" fillId="0" borderId="0" xfId="0" applyFont="1" applyFill="1" applyAlignment="1" applyProtection="1">
      <alignment horizontal="right" vertical="center"/>
      <protection hidden="1"/>
    </xf>
    <xf numFmtId="0" fontId="4" fillId="0" borderId="0" xfId="0" applyFont="1" applyFill="1" applyAlignment="1" applyProtection="1">
      <alignment horizontal="center" vertical="center"/>
      <protection hidden="1"/>
    </xf>
    <xf numFmtId="0" fontId="0" fillId="0" borderId="0" xfId="68" applyFont="1" applyFill="1" applyAlignment="1" applyProtection="1">
      <alignment horizontal="left" vertical="center"/>
      <protection hidden="1"/>
    </xf>
    <xf numFmtId="0" fontId="2" fillId="0" borderId="0" xfId="0" applyFont="1" applyFill="1" applyAlignment="1" applyProtection="1">
      <alignment horizontal="center" vertical="center"/>
      <protection hidden="1"/>
    </xf>
    <xf numFmtId="0" fontId="2" fillId="0" borderId="0" xfId="68"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179" fontId="0" fillId="0" borderId="1" xfId="0" applyNumberFormat="1" applyFont="1" applyFill="1" applyBorder="1" applyAlignment="1" applyProtection="1">
      <alignment horizontal="center" vertical="center" wrapText="1"/>
      <protection hidden="1"/>
    </xf>
    <xf numFmtId="179" fontId="0" fillId="0" borderId="1" xfId="0" applyNumberFormat="1" applyFont="1" applyFill="1" applyBorder="1" applyAlignment="1" applyProtection="1">
      <alignment horizontal="center" vertical="center"/>
      <protection hidden="1"/>
    </xf>
    <xf numFmtId="43" fontId="32" fillId="0" borderId="1" xfId="0" applyNumberFormat="1" applyFont="1" applyFill="1" applyBorder="1" applyAlignment="1" applyProtection="1">
      <alignment horizontal="right" vertical="center"/>
      <protection hidden="1"/>
    </xf>
    <xf numFmtId="179" fontId="0" fillId="0" borderId="0" xfId="0" applyNumberFormat="1" applyFont="1" applyFill="1" applyBorder="1" applyAlignment="1" applyProtection="1">
      <alignment horizontal="left" vertical="center" shrinkToFit="1"/>
      <protection hidden="1"/>
    </xf>
    <xf numFmtId="177" fontId="32" fillId="0" borderId="0" xfId="0" applyNumberFormat="1" applyFont="1" applyFill="1" applyBorder="1" applyAlignment="1" applyProtection="1">
      <alignment horizontal="right" vertical="center"/>
      <protection hidden="1"/>
    </xf>
    <xf numFmtId="0" fontId="29" fillId="0" borderId="0" xfId="0" applyFont="1" applyFill="1" applyAlignment="1" applyProtection="1">
      <alignment horizontal="right" vertical="center"/>
      <protection hidden="1"/>
    </xf>
    <xf numFmtId="0" fontId="29" fillId="0" borderId="0" xfId="0" applyFont="1" applyFill="1" applyAlignment="1" applyProtection="1">
      <alignment horizontal="left" vertical="center"/>
      <protection hidden="1"/>
    </xf>
    <xf numFmtId="0" fontId="2" fillId="0" borderId="0" xfId="68" applyFont="1" applyFill="1" applyAlignment="1" applyProtection="1">
      <alignment horizontal="right" vertical="center"/>
      <protection hidden="1"/>
    </xf>
    <xf numFmtId="0" fontId="28" fillId="0" borderId="0" xfId="0" applyFont="1" applyFill="1" applyAlignment="1" applyProtection="1">
      <alignment horizontal="right" vertical="center"/>
      <protection locked="0"/>
    </xf>
    <xf numFmtId="0" fontId="30" fillId="0" borderId="0" xfId="0" applyFont="1" applyFill="1" applyAlignment="1" applyProtection="1">
      <alignment horizontal="right" vertical="center"/>
      <protection hidden="1"/>
    </xf>
    <xf numFmtId="176" fontId="28" fillId="0" borderId="0" xfId="0" applyNumberFormat="1" applyFont="1" applyFill="1" applyBorder="1" applyAlignment="1" applyProtection="1">
      <alignment horizontal="left" vertical="center" wrapText="1"/>
      <protection hidden="1"/>
    </xf>
    <xf numFmtId="0" fontId="28" fillId="0" borderId="0" xfId="0" applyFont="1" applyFill="1" applyAlignment="1" applyProtection="1">
      <alignment horizontal="right" vertical="center" wrapText="1"/>
      <protection hidden="1"/>
    </xf>
    <xf numFmtId="0" fontId="28" fillId="0" borderId="0" xfId="0" applyFont="1" applyFill="1" applyAlignment="1" applyProtection="1">
      <alignment vertical="center"/>
      <protection hidden="1"/>
    </xf>
    <xf numFmtId="0" fontId="28" fillId="0" borderId="0" xfId="0" applyFont="1" applyFill="1" applyBorder="1" applyAlignment="1" applyProtection="1">
      <alignment vertical="center"/>
      <protection hidden="1"/>
    </xf>
    <xf numFmtId="49" fontId="0" fillId="0" borderId="1" xfId="0" applyNumberFormat="1" applyFont="1" applyFill="1" applyBorder="1" applyAlignment="1" applyProtection="1">
      <alignment horizontal="center" vertical="center"/>
      <protection hidden="1"/>
    </xf>
    <xf numFmtId="176" fontId="28" fillId="0" borderId="0" xfId="0" applyNumberFormat="1" applyFont="1" applyFill="1" applyBorder="1" applyAlignment="1" applyProtection="1">
      <alignment horizontal="left" vertical="center"/>
      <protection hidden="1"/>
    </xf>
    <xf numFmtId="4" fontId="28" fillId="0" borderId="0" xfId="0" applyNumberFormat="1" applyFont="1" applyFill="1" applyAlignment="1" applyProtection="1">
      <alignment horizontal="right" vertical="center"/>
      <protection hidden="1"/>
    </xf>
    <xf numFmtId="0" fontId="30" fillId="0" borderId="0" xfId="0" applyFont="1" applyFill="1" applyAlignment="1" applyProtection="1">
      <alignment vertical="center"/>
      <protection hidden="1"/>
    </xf>
    <xf numFmtId="0" fontId="30" fillId="0" borderId="0" xfId="68" applyFont="1" applyFill="1" applyAlignment="1" applyProtection="1">
      <alignment horizontal="left" vertical="center"/>
      <protection hidden="1"/>
    </xf>
    <xf numFmtId="177" fontId="0" fillId="0" borderId="0" xfId="0" applyNumberFormat="1" applyFont="1" applyFill="1" applyBorder="1" applyAlignment="1" applyProtection="1">
      <alignment horizontal="right" vertical="center"/>
      <protection hidden="1"/>
    </xf>
    <xf numFmtId="0" fontId="35" fillId="0" borderId="0" xfId="68" applyFont="1" applyAlignment="1" applyProtection="1">
      <alignment horizontal="right" vertical="center"/>
      <protection hidden="1"/>
    </xf>
    <xf numFmtId="180" fontId="0" fillId="0" borderId="0" xfId="68" applyNumberFormat="1" applyAlignment="1" applyProtection="1">
      <alignment horizontal="right" vertical="center"/>
      <protection hidden="1"/>
    </xf>
    <xf numFmtId="180" fontId="0" fillId="2" borderId="0" xfId="68" applyNumberFormat="1" applyFill="1" applyAlignment="1" applyProtection="1">
      <alignment horizontal="right" vertical="center"/>
      <protection hidden="1"/>
    </xf>
    <xf numFmtId="0" fontId="36" fillId="0" borderId="0" xfId="0" applyFont="1" applyProtection="1">
      <protection hidden="1"/>
    </xf>
    <xf numFmtId="0" fontId="3" fillId="2" borderId="0" xfId="68" applyFont="1" applyFill="1" applyAlignment="1" applyProtection="1">
      <alignment horizontal="right" vertical="center"/>
      <protection hidden="1"/>
    </xf>
    <xf numFmtId="180" fontId="2" fillId="2" borderId="1" xfId="68" applyNumberFormat="1" applyFont="1" applyFill="1" applyBorder="1" applyAlignment="1" applyProtection="1">
      <alignment horizontal="center" vertical="center"/>
      <protection hidden="1"/>
    </xf>
    <xf numFmtId="180" fontId="0" fillId="2" borderId="1" xfId="68" applyNumberFormat="1" applyFont="1" applyFill="1" applyBorder="1" applyAlignment="1" applyProtection="1">
      <alignment horizontal="center" vertical="center"/>
      <protection hidden="1"/>
    </xf>
    <xf numFmtId="180" fontId="2" fillId="2" borderId="1" xfId="68" applyNumberFormat="1" applyFont="1" applyFill="1" applyBorder="1" applyAlignment="1" applyProtection="1">
      <alignment vertical="center"/>
      <protection hidden="1"/>
    </xf>
    <xf numFmtId="179" fontId="2" fillId="0" borderId="1" xfId="68" applyNumberFormat="1" applyFont="1" applyFill="1" applyBorder="1" applyAlignment="1" applyProtection="1">
      <alignment horizontal="right" vertical="center"/>
      <protection hidden="1"/>
    </xf>
    <xf numFmtId="179" fontId="2" fillId="0" borderId="1" xfId="68" applyNumberFormat="1" applyFont="1" applyFill="1" applyBorder="1" applyAlignment="1" applyProtection="1">
      <alignment vertical="center"/>
      <protection hidden="1"/>
    </xf>
    <xf numFmtId="43" fontId="34" fillId="0" borderId="1" xfId="68" applyNumberFormat="1" applyFont="1" applyFill="1" applyBorder="1" applyAlignment="1" applyProtection="1">
      <alignment horizontal="right" vertical="center"/>
      <protection hidden="1"/>
    </xf>
    <xf numFmtId="180" fontId="34" fillId="2" borderId="1" xfId="68" applyNumberFormat="1" applyFont="1" applyFill="1" applyBorder="1" applyAlignment="1" applyProtection="1">
      <alignment vertical="center"/>
      <protection hidden="1"/>
    </xf>
    <xf numFmtId="4" fontId="34" fillId="0" borderId="1" xfId="68" applyNumberFormat="1" applyFont="1" applyFill="1" applyBorder="1" applyAlignment="1" applyProtection="1">
      <alignment vertical="center"/>
      <protection hidden="1"/>
    </xf>
    <xf numFmtId="180" fontId="2" fillId="0" borderId="0" xfId="68" applyNumberFormat="1" applyFont="1" applyAlignment="1" applyProtection="1">
      <alignment horizontal="right" vertical="center"/>
      <protection hidden="1"/>
    </xf>
    <xf numFmtId="0" fontId="0" fillId="0" borderId="0" xfId="67" applyAlignment="1" applyProtection="1">
      <alignment horizontal="left" vertical="center"/>
      <protection hidden="1"/>
    </xf>
    <xf numFmtId="0" fontId="0" fillId="0" borderId="0" xfId="27" applyProtection="1">
      <protection hidden="1"/>
    </xf>
    <xf numFmtId="0" fontId="37" fillId="0" borderId="0" xfId="67" applyFont="1" applyBorder="1" applyAlignment="1" applyProtection="1">
      <alignment horizontal="left" vertical="center"/>
      <protection hidden="1"/>
    </xf>
    <xf numFmtId="0" fontId="0" fillId="0" borderId="0" xfId="67" applyBorder="1" applyAlignment="1" applyProtection="1">
      <alignment horizontal="left" vertical="center"/>
      <protection hidden="1"/>
    </xf>
    <xf numFmtId="0" fontId="38" fillId="0" borderId="0" xfId="67" applyNumberFormat="1" applyFont="1" applyFill="1" applyBorder="1" applyAlignment="1" applyProtection="1">
      <alignment horizontal="center" vertical="center"/>
      <protection hidden="1"/>
    </xf>
    <xf numFmtId="0" fontId="39" fillId="0" borderId="0" xfId="67" applyFont="1" applyFill="1" applyBorder="1" applyAlignment="1" applyProtection="1">
      <alignment vertical="center"/>
      <protection hidden="1"/>
    </xf>
    <xf numFmtId="0" fontId="4" fillId="0" borderId="0" xfId="67" applyFont="1" applyFill="1" applyBorder="1" applyAlignment="1" applyProtection="1">
      <alignment horizontal="center" vertical="center"/>
      <protection hidden="1"/>
    </xf>
    <xf numFmtId="0" fontId="40" fillId="0" borderId="0" xfId="67" applyFont="1" applyFill="1" applyBorder="1" applyAlignment="1" applyProtection="1">
      <alignment horizontal="left" vertical="center"/>
      <protection hidden="1"/>
    </xf>
    <xf numFmtId="0" fontId="39" fillId="3" borderId="0" xfId="67" applyFont="1" applyFill="1" applyBorder="1" applyAlignment="1" applyProtection="1">
      <alignment vertical="center"/>
      <protection hidden="1"/>
    </xf>
    <xf numFmtId="0" fontId="39" fillId="0" borderId="0" xfId="67" applyFont="1" applyFill="1" applyBorder="1" applyAlignment="1" applyProtection="1">
      <alignment horizontal="center" vertical="center"/>
      <protection hidden="1"/>
    </xf>
    <xf numFmtId="0" fontId="40" fillId="0" borderId="0" xfId="67" applyFont="1" applyFill="1" applyBorder="1" applyAlignment="1" applyProtection="1">
      <alignment horizontal="center" vertical="center"/>
      <protection hidden="1"/>
    </xf>
    <xf numFmtId="0" fontId="41" fillId="0" borderId="0" xfId="67" applyFont="1" applyBorder="1" applyAlignment="1" applyProtection="1">
      <alignment horizontal="center" vertical="center"/>
      <protection hidden="1"/>
    </xf>
    <xf numFmtId="0" fontId="42" fillId="0" borderId="0" xfId="67" applyFont="1" applyFill="1" applyBorder="1" applyAlignment="1" applyProtection="1">
      <alignment vertical="center"/>
      <protection hidden="1"/>
    </xf>
    <xf numFmtId="0" fontId="43" fillId="0" borderId="0" xfId="67" applyFont="1" applyFill="1" applyBorder="1" applyAlignment="1" applyProtection="1">
      <alignment vertical="center"/>
      <protection hidden="1"/>
    </xf>
    <xf numFmtId="0" fontId="0" fillId="0" borderId="0" xfId="27" applyFont="1" applyProtection="1">
      <protection hidden="1"/>
    </xf>
    <xf numFmtId="179" fontId="0" fillId="2" borderId="1" xfId="68" applyNumberFormat="1" applyFont="1" applyFill="1" applyBorder="1" applyAlignment="1" applyProtection="1" quotePrefix="1">
      <alignment horizontal="center" vertical="center"/>
      <protection hidden="1"/>
    </xf>
    <xf numFmtId="179" fontId="2" fillId="2" borderId="1" xfId="68" applyNumberFormat="1" applyFont="1" applyFill="1" applyBorder="1" applyAlignment="1" applyProtection="1" quotePrefix="1">
      <alignment horizontal="center" vertical="center"/>
      <protection hidden="1"/>
    </xf>
    <xf numFmtId="180" fontId="2" fillId="2" borderId="1" xfId="68" applyNumberFormat="1" applyFont="1" applyFill="1" applyBorder="1" applyAlignment="1" applyProtection="1" quotePrefix="1">
      <alignment horizontal="center" vertical="center"/>
      <protection hidden="1"/>
    </xf>
    <xf numFmtId="179" fontId="34" fillId="2" borderId="1" xfId="68" applyNumberFormat="1" applyFont="1" applyFill="1" applyBorder="1" applyAlignment="1" applyProtection="1" quotePrefix="1">
      <alignment horizontal="center" vertical="center"/>
      <protection hidden="1"/>
    </xf>
    <xf numFmtId="179" fontId="0" fillId="0" borderId="1" xfId="0" applyNumberFormat="1" applyFont="1" applyFill="1" applyBorder="1" applyAlignment="1" applyProtection="1" quotePrefix="1">
      <alignment horizontal="center" vertical="center" wrapText="1"/>
      <protection hidden="1"/>
    </xf>
    <xf numFmtId="179" fontId="0" fillId="0" borderId="1" xfId="0" applyNumberFormat="1" applyFont="1" applyFill="1" applyBorder="1" applyAlignment="1" applyProtection="1" quotePrefix="1">
      <alignment horizontal="center" vertical="center"/>
      <protection hidden="1"/>
    </xf>
    <xf numFmtId="179" fontId="0" fillId="2" borderId="1" xfId="0" applyNumberFormat="1" applyFill="1" applyBorder="1" applyAlignment="1" applyProtection="1" quotePrefix="1">
      <alignment horizontal="center" vertical="center" wrapText="1"/>
      <protection hidden="1"/>
    </xf>
    <xf numFmtId="179" fontId="0" fillId="2" borderId="1" xfId="0" applyNumberFormat="1" applyFont="1" applyFill="1" applyBorder="1" applyAlignment="1" applyProtection="1" quotePrefix="1">
      <alignment horizontal="center" vertical="center" wrapText="1"/>
      <protection hidden="1"/>
    </xf>
    <xf numFmtId="49" fontId="0" fillId="2" borderId="1" xfId="0" applyNumberFormat="1" applyFill="1" applyBorder="1" applyAlignment="1" applyProtection="1" quotePrefix="1">
      <alignment horizontal="center" vertical="center"/>
      <protection hidden="1"/>
    </xf>
    <xf numFmtId="49" fontId="0" fillId="2" borderId="1" xfId="0" applyNumberFormat="1" applyFont="1" applyFill="1" applyBorder="1" applyAlignment="1" applyProtection="1" quotePrefix="1">
      <alignment horizontal="center" vertical="center"/>
      <protection hidden="1"/>
    </xf>
    <xf numFmtId="179" fontId="0" fillId="2" borderId="1" xfId="0" applyNumberFormat="1" applyFill="1" applyBorder="1" applyAlignment="1" applyProtection="1" quotePrefix="1">
      <alignment horizontal="center" vertical="center"/>
      <protection hidden="1"/>
    </xf>
    <xf numFmtId="179" fontId="32" fillId="2" borderId="1" xfId="68" applyNumberFormat="1" applyFont="1" applyFill="1" applyBorder="1" applyAlignment="1" applyProtection="1" quotePrefix="1">
      <alignment horizontal="center" vertical="center"/>
      <protection hidden="1"/>
    </xf>
    <xf numFmtId="179" fontId="2" fillId="0" borderId="1" xfId="68" applyNumberFormat="1" applyFont="1" applyFill="1" applyBorder="1" applyAlignment="1" applyProtection="1" quotePrefix="1">
      <alignment horizontal="left" vertical="center"/>
      <protection hidden="1"/>
    </xf>
    <xf numFmtId="179" fontId="34" fillId="0" borderId="1" xfId="68" applyNumberFormat="1" applyFont="1" applyFill="1" applyBorder="1" applyAlignment="1" applyProtection="1" quotePrefix="1">
      <alignment horizontal="center" vertical="center"/>
      <protection hidden="1"/>
    </xf>
  </cellXfs>
  <cellStyles count="80">
    <cellStyle name="常规" xfId="0" builtinId="0"/>
    <cellStyle name="货币[0]" xfId="1" builtinId="7"/>
    <cellStyle name="20% - 强调文字颜色 3" xfId="2" builtinId="38"/>
    <cellStyle name="输入" xfId="3" builtinId="20"/>
    <cellStyle name="货币" xfId="4" builtinId="4"/>
    <cellStyle name="差_2012年度部门决算审核模板-杨皓修订0913"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差_出版署2010年度中央部门决算草案" xfId="12"/>
    <cellStyle name="百分比" xfId="13" builtinId="5"/>
    <cellStyle name="已访问的超链接" xfId="14" builtinId="9"/>
    <cellStyle name="注释" xfId="15" builtinId="10"/>
    <cellStyle name="常规 6" xfId="16"/>
    <cellStyle name="60% - 强调文字颜色 2" xfId="17" builtinId="36"/>
    <cellStyle name="标题 4" xfId="18" builtinId="19"/>
    <cellStyle name="警告文本" xfId="19" builtinId="11"/>
    <cellStyle name="标题" xfId="20" builtinId="15"/>
    <cellStyle name="常规 5 2" xfId="21"/>
    <cellStyle name="解释性文本" xfId="22" builtinId="53"/>
    <cellStyle name="常规 8" xfId="23"/>
    <cellStyle name="标题 1" xfId="24" builtinId="16"/>
    <cellStyle name="标题 2" xfId="25" builtinId="17"/>
    <cellStyle name="标题 3" xfId="26" builtinId="18"/>
    <cellStyle name="常规_单位版－2008年度部门决算分析表" xfId="27"/>
    <cellStyle name="60% - 强调文字颜色 1" xfId="28" builtinId="32"/>
    <cellStyle name="60% - 强调文字颜色 4" xfId="29" builtinId="44"/>
    <cellStyle name="输出" xfId="30" builtinId="21"/>
    <cellStyle name="计算" xfId="31" builtinId="22"/>
    <cellStyle name="差_2011年度部门决算审核模板（2011.9.4修改稿）冯" xfId="32"/>
    <cellStyle name="检查单元格" xfId="33" builtinId="23"/>
    <cellStyle name="20% - 强调文字颜色 6" xfId="34" builtinId="50"/>
    <cellStyle name="强调文字颜色 2" xfId="35" builtinId="33"/>
    <cellStyle name="链接单元格" xfId="36" builtinId="24"/>
    <cellStyle name="汇总" xfId="37" builtinId="25"/>
    <cellStyle name="好" xfId="38" builtinId="26"/>
    <cellStyle name="适中" xfId="39" builtinId="28"/>
    <cellStyle name="20% - 强调文字颜色 5" xfId="40" builtinId="46"/>
    <cellStyle name="强调文字颜色 1" xfId="41" builtinId="29"/>
    <cellStyle name="20% - 强调文字颜色 1" xfId="42" builtinId="30"/>
    <cellStyle name="40% - 强调文字颜色 1" xfId="43" builtinId="31"/>
    <cellStyle name="20% - 强调文字颜色 2" xfId="44" builtinId="34"/>
    <cellStyle name="40% - 强调文字颜色 2" xfId="45" builtinId="35"/>
    <cellStyle name="强调文字颜色 3" xfId="46" builtinId="37"/>
    <cellStyle name="强调文字颜色 4" xfId="47" builtinId="41"/>
    <cellStyle name="20% - 强调文字颜色 4" xfId="48" builtinId="42"/>
    <cellStyle name="40% - 强调文字颜色 4" xfId="49" builtinId="43"/>
    <cellStyle name="强调文字颜色 5" xfId="50" builtinId="45"/>
    <cellStyle name="40% - 强调文字颜色 5" xfId="51" builtinId="47"/>
    <cellStyle name="60% - 强调文字颜色 5" xfId="52" builtinId="48"/>
    <cellStyle name="强调文字颜色 6" xfId="53" builtinId="49"/>
    <cellStyle name="40% - 强调文字颜色 6" xfId="54" builtinId="51"/>
    <cellStyle name="60% - 强调文字颜色 6" xfId="55" builtinId="52"/>
    <cellStyle name="差_5.中央部门决算（草案)-1" xfId="56"/>
    <cellStyle name="差_表格：2015年度部门决算批复表-省档案局" xfId="57"/>
    <cellStyle name="常规 4" xfId="58"/>
    <cellStyle name="差_全国友协2010年度中央部门决算（草案）" xfId="59"/>
    <cellStyle name="差_司法部2010年度中央部门决算（草案）报" xfId="60"/>
    <cellStyle name="常规 2" xfId="61"/>
    <cellStyle name="常规 3" xfId="62"/>
    <cellStyle name="常规 5" xfId="63"/>
    <cellStyle name="常规 5_表格：2015年度部门决算批复表-省档案局" xfId="64"/>
    <cellStyle name="常规 7" xfId="65"/>
    <cellStyle name="常规 9" xfId="66"/>
    <cellStyle name="常规_2003年度行政事业单位决算报表" xfId="67"/>
    <cellStyle name="常规_2007年行政单位基层表样表" xfId="68"/>
    <cellStyle name="常规_2012年预算公开分析表（26个部门财政拨款三公经费）" xfId="69"/>
    <cellStyle name="常规_事业单位部门决算报表（讨论稿） 2" xfId="70"/>
    <cellStyle name="好_2011年度部门决算审核模板（2011.9.4修改稿）冯" xfId="71"/>
    <cellStyle name="好_2012年度部门决算审核模板-杨皓修订0913" xfId="72"/>
    <cellStyle name="好_5.中央部门决算（草案)-1" xfId="73"/>
    <cellStyle name="好_表格：2015年度部门决算批复表-省档案局" xfId="74"/>
    <cellStyle name="好_出版署2010年度中央部门决算草案" xfId="75"/>
    <cellStyle name="好_全国友协2010年度中央部门决算（草案）" xfId="76"/>
    <cellStyle name="好_司法部2010年度中央部门决算（草案）报" xfId="77"/>
    <cellStyle name="样式 1" xfId="78"/>
    <cellStyle name="样式 1 2" xfId="79"/>
  </cellStyles>
  <dxfs count="5">
    <dxf>
      <border>
        <left style="thin">
          <color auto="1"/>
        </left>
        <right style="thin">
          <color auto="1"/>
        </right>
        <top style="thin">
          <color auto="1"/>
        </top>
        <bottom style="thin">
          <color auto="1"/>
        </bottom>
      </border>
    </dxf>
    <dxf>
      <border>
        <left style="thin">
          <color auto="1"/>
        </left>
        <right/>
        <top style="thin">
          <color auto="1"/>
        </top>
        <bottom style="thin">
          <color auto="1"/>
        </bottom>
      </border>
    </dxf>
    <dxf>
      <border>
        <left/>
        <right style="thin">
          <color auto="1"/>
        </right>
        <top style="thin">
          <color auto="1"/>
        </top>
        <bottom style="thin">
          <color auto="1"/>
        </bottom>
      </border>
    </dxf>
    <dxf>
      <border>
        <left style="thin">
          <color auto="1"/>
        </left>
        <top style="thin">
          <color auto="1"/>
        </top>
        <bottom style="thin">
          <color auto="1"/>
        </bottom>
      </border>
    </dxf>
    <dxf>
      <border>
        <right style="thin">
          <color auto="1"/>
        </right>
        <top style="thin">
          <color auto="1"/>
        </top>
        <bottom style="thin">
          <color auto="1"/>
        </bottom>
      </border>
    </dxf>
  </dxfs>
  <tableStyles count="0" defaultTableStyle="TableStyleMedium2" defaultPivotStyle="PivotStyleLight16"/>
  <colors>
    <mruColors>
      <color rgb="00969696"/>
      <color rgb="00333333"/>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externalLink" Target="externalLinks/externalLink1.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Button" val="0"/>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editAs="absolute">
        <xdr:from>
          <xdr:col>6</xdr:col>
          <xdr:colOff>57150</xdr:colOff>
          <xdr:row>6</xdr:row>
          <xdr:rowOff>47625</xdr:rowOff>
        </xdr:from>
        <xdr:to>
          <xdr:col>6</xdr:col>
          <xdr:colOff>876300</xdr:colOff>
          <xdr:row>6</xdr:row>
          <xdr:rowOff>542290</xdr:rowOff>
        </xdr:to>
        <xdr:sp macro="[0]!自动打印">
          <xdr:nvSpPr>
            <xdr:cNvPr id="1025" name="Button 1" hidden="1">
              <a:extLst>
                <a:ext uri="{63B3BB69-23CF-44E3-9099-C40C66FF867C}">
                  <a14:compatExt spid="_x0000_s1025"/>
                </a:ext>
              </a:extLst>
            </xdr:cNvPr>
            <xdr:cNvSpPr/>
          </xdr:nvSpPr>
          <xdr:spPr>
            <a:xfrm>
              <a:off x="7105650" y="2219325"/>
              <a:ext cx="819150" cy="494665"/>
            </a:xfrm>
            <a:prstGeom prst="rect">
              <a:avLst/>
            </a:prstGeom>
          </xdr:spPr>
          <xdr:txBody>
            <a:bodyPr vert="horz" lIns="27432" tIns="18288" rIns="27432" bIns="18288" anchor="ctr" anchorCtr="0" upright="1"/>
            <a:p>
              <a:pPr algn="ctr" rtl="0"/>
              <a:r>
                <a:rPr lang="zh-CN" altLang="en-US" sz="1200">
                  <a:solidFill>
                    <a:srgbClr val="0000FF"/>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自动打印</a:t>
              </a:r>
              <a:endParaRPr lang="zh-CN" altLang="en-US" sz="1200">
                <a:solidFill>
                  <a:srgbClr val="0000FF"/>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2019&#24180;&#37096;&#38376;&#20915;&#31639;&#20844;&#24320;\2019&#24180;&#37096;&#38376;&#20915;&#31639;&#20844;&#24320;&#21462;&#25968;&#27169;&#26495;\2019&#24180;&#24230;&#37096;&#38376;&#20915;&#31639;&#25968;&#25454;&#36807;&#28193;&#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5_3 经营支出决算明细表(财决05-3表)"/>
      <sheetName val="Z06 项目收入支出决算表(财决06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F01 预算支出相关信息表(财决附01表)"/>
      <sheetName val="F02 基本数字表(财决附02表)"/>
      <sheetName val="F03 机构运行信息表(财决附03表)"/>
      <sheetName val="F04 非税收入征缴情况表(财决附04表)"/>
      <sheetName val="CS01 年初结转和结余调整情况表"/>
      <sheetName val="CS02 主要指标变动情况表"/>
      <sheetName val="CS03 其他收入明细情况表"/>
      <sheetName val="CS04 财政拨款结转和结余情况表"/>
      <sheetName val="CS05 中央单位驻外机构情况表"/>
      <sheetName val="CS06 中央单位驻外机构人员基本数字表"/>
      <sheetName val="CS07 住房公积金业务收支情况表"/>
      <sheetName val="CS08 资产负债简表"/>
      <sheetName val="LH01 部门决算量化评价表"/>
    </sheetNames>
    <sheetDataSet>
      <sheetData sheetId="0">
        <row r="3">
          <cell r="A3" t="str">
            <v>编制单位：沅江市投资促进服务中心</v>
          </cell>
        </row>
        <row r="4">
          <cell r="F4" t="str">
            <v>支出</v>
          </cell>
        </row>
        <row r="5">
          <cell r="F5" t="str">
            <v>项目(按功能分类)</v>
          </cell>
        </row>
        <row r="6">
          <cell r="F6" t="str">
            <v>栏次</v>
          </cell>
        </row>
        <row r="7">
          <cell r="E7">
            <v>346.01</v>
          </cell>
          <cell r="F7" t="str">
            <v>一、一般公共服务支出</v>
          </cell>
          <cell r="G7" t="str">
            <v>31</v>
          </cell>
          <cell r="H7">
            <v>252.9</v>
          </cell>
          <cell r="I7">
            <v>252.92</v>
          </cell>
          <cell r="J7">
            <v>252.92</v>
          </cell>
        </row>
        <row r="8">
          <cell r="E8">
            <v>0</v>
          </cell>
          <cell r="F8" t="str">
            <v>二、外交支出</v>
          </cell>
          <cell r="G8" t="str">
            <v>32</v>
          </cell>
          <cell r="H8">
            <v>0</v>
          </cell>
          <cell r="I8">
            <v>0</v>
          </cell>
          <cell r="J8">
            <v>0</v>
          </cell>
        </row>
        <row r="9">
          <cell r="E9">
            <v>0</v>
          </cell>
          <cell r="F9" t="str">
            <v>三、国防支出</v>
          </cell>
          <cell r="G9" t="str">
            <v>33</v>
          </cell>
          <cell r="H9">
            <v>0</v>
          </cell>
          <cell r="I9">
            <v>0</v>
          </cell>
          <cell r="J9">
            <v>0</v>
          </cell>
        </row>
        <row r="10">
          <cell r="E10">
            <v>30.86</v>
          </cell>
          <cell r="F10" t="str">
            <v>四、公共安全支出</v>
          </cell>
          <cell r="G10" t="str">
            <v>34</v>
          </cell>
          <cell r="H10">
            <v>0</v>
          </cell>
          <cell r="I10">
            <v>0</v>
          </cell>
          <cell r="J10">
            <v>0</v>
          </cell>
        </row>
        <row r="11">
          <cell r="E11">
            <v>0</v>
          </cell>
          <cell r="F11" t="str">
            <v>五、教育支出</v>
          </cell>
          <cell r="G11" t="str">
            <v>35</v>
          </cell>
          <cell r="H11">
            <v>0</v>
          </cell>
          <cell r="I11">
            <v>0</v>
          </cell>
          <cell r="J11">
            <v>0</v>
          </cell>
        </row>
        <row r="12">
          <cell r="E12">
            <v>0</v>
          </cell>
          <cell r="F12" t="str">
            <v>六、科学技术支出</v>
          </cell>
          <cell r="G12" t="str">
            <v>36</v>
          </cell>
          <cell r="H12">
            <v>0</v>
          </cell>
          <cell r="I12">
            <v>0</v>
          </cell>
          <cell r="J12">
            <v>0</v>
          </cell>
        </row>
        <row r="13">
          <cell r="E13">
            <v>0</v>
          </cell>
          <cell r="F13" t="str">
            <v>七、文化旅游体育与传媒支出</v>
          </cell>
          <cell r="G13" t="str">
            <v>37</v>
          </cell>
          <cell r="H13">
            <v>0</v>
          </cell>
          <cell r="I13">
            <v>0</v>
          </cell>
          <cell r="J13">
            <v>0</v>
          </cell>
        </row>
        <row r="14">
          <cell r="F14" t="str">
            <v>八、社会保障和就业支出</v>
          </cell>
          <cell r="G14" t="str">
            <v>38</v>
          </cell>
          <cell r="H14">
            <v>0</v>
          </cell>
          <cell r="I14">
            <v>0</v>
          </cell>
          <cell r="J14">
            <v>0</v>
          </cell>
        </row>
        <row r="15">
          <cell r="F15" t="str">
            <v>九、卫生健康支出</v>
          </cell>
          <cell r="G15" t="str">
            <v>39</v>
          </cell>
          <cell r="H15">
            <v>0</v>
          </cell>
          <cell r="I15">
            <v>0</v>
          </cell>
          <cell r="J15">
            <v>0</v>
          </cell>
        </row>
        <row r="16">
          <cell r="F16" t="str">
            <v>十、节能环保支出</v>
          </cell>
          <cell r="G16" t="str">
            <v>40</v>
          </cell>
          <cell r="H16">
            <v>0</v>
          </cell>
          <cell r="I16">
            <v>0</v>
          </cell>
          <cell r="J16">
            <v>0</v>
          </cell>
        </row>
        <row r="17">
          <cell r="F17" t="str">
            <v>十一、城乡社区支出</v>
          </cell>
          <cell r="G17" t="str">
            <v>41</v>
          </cell>
          <cell r="H17">
            <v>0</v>
          </cell>
          <cell r="I17">
            <v>0</v>
          </cell>
          <cell r="J17">
            <v>0</v>
          </cell>
        </row>
        <row r="18">
          <cell r="F18" t="str">
            <v>十二、农林水支出</v>
          </cell>
          <cell r="G18" t="str">
            <v>42</v>
          </cell>
          <cell r="H18">
            <v>0</v>
          </cell>
          <cell r="I18">
            <v>0</v>
          </cell>
          <cell r="J18">
            <v>0</v>
          </cell>
        </row>
        <row r="19">
          <cell r="F19" t="str">
            <v>十三、交通运输支出</v>
          </cell>
          <cell r="G19" t="str">
            <v>43</v>
          </cell>
          <cell r="H19">
            <v>0</v>
          </cell>
          <cell r="I19">
            <v>0</v>
          </cell>
          <cell r="J19">
            <v>0</v>
          </cell>
        </row>
        <row r="20">
          <cell r="F20" t="str">
            <v>十四、资源勘探信息等支出</v>
          </cell>
          <cell r="G20" t="str">
            <v>44</v>
          </cell>
          <cell r="H20">
            <v>0</v>
          </cell>
          <cell r="I20">
            <v>0</v>
          </cell>
          <cell r="J20">
            <v>0</v>
          </cell>
        </row>
        <row r="21">
          <cell r="F21" t="str">
            <v>十五、商业服务业等支出</v>
          </cell>
          <cell r="G21" t="str">
            <v>45</v>
          </cell>
          <cell r="H21">
            <v>87.41</v>
          </cell>
          <cell r="I21">
            <v>112.95</v>
          </cell>
          <cell r="J21">
            <v>112.95</v>
          </cell>
        </row>
        <row r="22">
          <cell r="F22" t="str">
            <v>十六、金融支出</v>
          </cell>
          <cell r="G22" t="str">
            <v>46</v>
          </cell>
          <cell r="H22">
            <v>0</v>
          </cell>
          <cell r="I22">
            <v>0</v>
          </cell>
          <cell r="J22">
            <v>0</v>
          </cell>
        </row>
        <row r="23">
          <cell r="F23" t="str">
            <v>十七、援助其他地区支出</v>
          </cell>
          <cell r="G23" t="str">
            <v>47</v>
          </cell>
          <cell r="H23">
            <v>0</v>
          </cell>
          <cell r="I23">
            <v>0</v>
          </cell>
          <cell r="J23">
            <v>0</v>
          </cell>
        </row>
        <row r="24">
          <cell r="F24" t="str">
            <v>十八、自然资源海洋气象等支出</v>
          </cell>
          <cell r="G24" t="str">
            <v>48</v>
          </cell>
          <cell r="H24">
            <v>0</v>
          </cell>
          <cell r="I24">
            <v>0</v>
          </cell>
          <cell r="J24">
            <v>0</v>
          </cell>
        </row>
        <row r="25">
          <cell r="F25" t="str">
            <v>十九、住房保障支出</v>
          </cell>
          <cell r="G25" t="str">
            <v>49</v>
          </cell>
          <cell r="H25">
            <v>5.7</v>
          </cell>
          <cell r="I25">
            <v>5.7</v>
          </cell>
          <cell r="J25">
            <v>5.7</v>
          </cell>
        </row>
        <row r="26">
          <cell r="F26" t="str">
            <v>二十、粮油物资储备支出</v>
          </cell>
          <cell r="G26" t="str">
            <v>50</v>
          </cell>
          <cell r="H26">
            <v>0</v>
          </cell>
          <cell r="I26">
            <v>0</v>
          </cell>
          <cell r="J26">
            <v>0</v>
          </cell>
        </row>
        <row r="27">
          <cell r="F27" t="str">
            <v>二十一、灾害防治及应急管理支出</v>
          </cell>
          <cell r="G27" t="str">
            <v>51</v>
          </cell>
          <cell r="H27">
            <v>0</v>
          </cell>
          <cell r="I27">
            <v>0</v>
          </cell>
          <cell r="J27">
            <v>0</v>
          </cell>
        </row>
        <row r="28">
          <cell r="F28" t="str">
            <v>二十二、其他支出</v>
          </cell>
          <cell r="G28" t="str">
            <v>52</v>
          </cell>
          <cell r="H28">
            <v>0</v>
          </cell>
          <cell r="I28">
            <v>0</v>
          </cell>
          <cell r="J28">
            <v>0</v>
          </cell>
        </row>
        <row r="29">
          <cell r="F29" t="str">
            <v>二十三、债务还本支出</v>
          </cell>
          <cell r="G29" t="str">
            <v>53</v>
          </cell>
          <cell r="H29">
            <v>0</v>
          </cell>
          <cell r="I29">
            <v>0</v>
          </cell>
          <cell r="J29">
            <v>0</v>
          </cell>
        </row>
        <row r="30">
          <cell r="F30" t="str">
            <v>二十四、债务付息支出</v>
          </cell>
        </row>
        <row r="31">
          <cell r="F31" t="str">
            <v/>
          </cell>
        </row>
        <row r="32">
          <cell r="F32" t="str">
            <v>本年支出合计</v>
          </cell>
        </row>
        <row r="33">
          <cell r="E33">
            <v>0</v>
          </cell>
          <cell r="F33" t="str">
            <v>    结余分配</v>
          </cell>
        </row>
        <row r="33">
          <cell r="O33">
            <v>0</v>
          </cell>
        </row>
        <row r="34">
          <cell r="E34">
            <v>0.08</v>
          </cell>
          <cell r="F34" t="str">
            <v>    年末结转和结余</v>
          </cell>
        </row>
        <row r="34">
          <cell r="O34">
            <v>5.38</v>
          </cell>
        </row>
        <row r="35">
          <cell r="F35" t="str">
            <v/>
          </cell>
        </row>
        <row r="36">
          <cell r="E36">
            <v>376.94</v>
          </cell>
          <cell r="F36" t="str">
            <v>总计</v>
          </cell>
        </row>
        <row r="36">
          <cell r="O36">
            <v>376.94</v>
          </cell>
        </row>
        <row r="37">
          <cell r="F37" t="str">
            <v/>
          </cell>
        </row>
      </sheetData>
      <sheetData sheetId="1">
        <row r="4">
          <cell r="F4" t="str">
            <v>支     出</v>
          </cell>
        </row>
        <row r="5">
          <cell r="F5" t="str">
            <v>项目（按功能分类）</v>
          </cell>
        </row>
        <row r="6">
          <cell r="F6" t="str">
            <v/>
          </cell>
        </row>
        <row r="7">
          <cell r="F7" t="str">
            <v>栏    次</v>
          </cell>
        </row>
        <row r="8">
          <cell r="E8">
            <v>346.01</v>
          </cell>
          <cell r="F8" t="str">
            <v>一、一般公共服务支出</v>
          </cell>
          <cell r="G8" t="str">
            <v>31</v>
          </cell>
          <cell r="H8">
            <v>252.9</v>
          </cell>
          <cell r="I8">
            <v>252.9</v>
          </cell>
          <cell r="J8">
            <v>0</v>
          </cell>
          <cell r="K8">
            <v>252.92</v>
          </cell>
          <cell r="L8">
            <v>252.92</v>
          </cell>
          <cell r="M8">
            <v>0</v>
          </cell>
          <cell r="N8">
            <v>252.92</v>
          </cell>
          <cell r="O8">
            <v>252.92</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E10" t="str">
            <v/>
          </cell>
          <cell r="F10" t="str">
            <v>三、国防支出</v>
          </cell>
          <cell r="G10" t="str">
            <v>33</v>
          </cell>
          <cell r="H10">
            <v>0</v>
          </cell>
          <cell r="I10">
            <v>0</v>
          </cell>
          <cell r="J10">
            <v>0</v>
          </cell>
          <cell r="K10">
            <v>0</v>
          </cell>
          <cell r="L10">
            <v>0</v>
          </cell>
          <cell r="M10">
            <v>0</v>
          </cell>
          <cell r="N10">
            <v>0</v>
          </cell>
          <cell r="O10">
            <v>0</v>
          </cell>
          <cell r="P10">
            <v>0</v>
          </cell>
        </row>
        <row r="11">
          <cell r="E11" t="str">
            <v/>
          </cell>
          <cell r="F11" t="str">
            <v>四、公共安全支出</v>
          </cell>
          <cell r="G11" t="str">
            <v>34</v>
          </cell>
          <cell r="H11">
            <v>0</v>
          </cell>
          <cell r="I11">
            <v>0</v>
          </cell>
          <cell r="J11">
            <v>0</v>
          </cell>
          <cell r="K11">
            <v>0</v>
          </cell>
          <cell r="L11">
            <v>0</v>
          </cell>
          <cell r="M11">
            <v>0</v>
          </cell>
          <cell r="N11">
            <v>0</v>
          </cell>
          <cell r="O11">
            <v>0</v>
          </cell>
          <cell r="P11">
            <v>0</v>
          </cell>
        </row>
        <row r="12">
          <cell r="E12" t="str">
            <v/>
          </cell>
          <cell r="F12" t="str">
            <v>五、教育支出</v>
          </cell>
          <cell r="G12" t="str">
            <v>35</v>
          </cell>
          <cell r="H12">
            <v>0</v>
          </cell>
          <cell r="I12">
            <v>0</v>
          </cell>
          <cell r="J12">
            <v>0</v>
          </cell>
          <cell r="K12">
            <v>0</v>
          </cell>
          <cell r="L12">
            <v>0</v>
          </cell>
          <cell r="M12">
            <v>0</v>
          </cell>
          <cell r="N12">
            <v>0</v>
          </cell>
          <cell r="O12">
            <v>0</v>
          </cell>
          <cell r="P12">
            <v>0</v>
          </cell>
        </row>
        <row r="13">
          <cell r="E13" t="str">
            <v/>
          </cell>
          <cell r="F13" t="str">
            <v>六、科学技术支出</v>
          </cell>
          <cell r="G13" t="str">
            <v>36</v>
          </cell>
          <cell r="H13">
            <v>0</v>
          </cell>
          <cell r="I13">
            <v>0</v>
          </cell>
          <cell r="J13">
            <v>0</v>
          </cell>
          <cell r="K13">
            <v>0</v>
          </cell>
          <cell r="L13">
            <v>0</v>
          </cell>
          <cell r="M13">
            <v>0</v>
          </cell>
          <cell r="N13">
            <v>0</v>
          </cell>
          <cell r="O13">
            <v>0</v>
          </cell>
          <cell r="P13">
            <v>0</v>
          </cell>
        </row>
        <row r="14">
          <cell r="E14" t="str">
            <v/>
          </cell>
          <cell r="F14" t="str">
            <v>七、文化旅游体育与传媒支出</v>
          </cell>
          <cell r="G14" t="str">
            <v>37</v>
          </cell>
          <cell r="H14">
            <v>0</v>
          </cell>
          <cell r="I14">
            <v>0</v>
          </cell>
          <cell r="J14">
            <v>0</v>
          </cell>
          <cell r="K14">
            <v>0</v>
          </cell>
          <cell r="L14">
            <v>0</v>
          </cell>
          <cell r="M14">
            <v>0</v>
          </cell>
          <cell r="N14">
            <v>0</v>
          </cell>
          <cell r="O14">
            <v>0</v>
          </cell>
          <cell r="P14">
            <v>0</v>
          </cell>
        </row>
        <row r="15">
          <cell r="E15" t="str">
            <v/>
          </cell>
          <cell r="F15" t="str">
            <v>八、社会保障和就业支出</v>
          </cell>
          <cell r="G15" t="str">
            <v>38</v>
          </cell>
          <cell r="H15">
            <v>0</v>
          </cell>
          <cell r="I15">
            <v>0</v>
          </cell>
          <cell r="J15">
            <v>0</v>
          </cell>
          <cell r="K15">
            <v>0</v>
          </cell>
          <cell r="L15">
            <v>0</v>
          </cell>
          <cell r="M15">
            <v>0</v>
          </cell>
          <cell r="N15">
            <v>0</v>
          </cell>
          <cell r="O15">
            <v>0</v>
          </cell>
          <cell r="P15">
            <v>0</v>
          </cell>
        </row>
        <row r="16">
          <cell r="E16" t="str">
            <v/>
          </cell>
          <cell r="F16" t="str">
            <v>九、卫生健康支出</v>
          </cell>
          <cell r="G16" t="str">
            <v>39</v>
          </cell>
          <cell r="H16">
            <v>0</v>
          </cell>
          <cell r="I16">
            <v>0</v>
          </cell>
          <cell r="J16">
            <v>0</v>
          </cell>
          <cell r="K16">
            <v>0</v>
          </cell>
          <cell r="L16">
            <v>0</v>
          </cell>
          <cell r="M16">
            <v>0</v>
          </cell>
          <cell r="N16">
            <v>0</v>
          </cell>
          <cell r="O16">
            <v>0</v>
          </cell>
          <cell r="P16">
            <v>0</v>
          </cell>
        </row>
        <row r="17">
          <cell r="E17" t="str">
            <v/>
          </cell>
          <cell r="F17" t="str">
            <v>十、节能环保支出</v>
          </cell>
          <cell r="G17" t="str">
            <v>40</v>
          </cell>
          <cell r="H17">
            <v>0</v>
          </cell>
          <cell r="I17">
            <v>0</v>
          </cell>
          <cell r="J17">
            <v>0</v>
          </cell>
          <cell r="K17">
            <v>0</v>
          </cell>
          <cell r="L17">
            <v>0</v>
          </cell>
          <cell r="M17">
            <v>0</v>
          </cell>
          <cell r="N17">
            <v>0</v>
          </cell>
          <cell r="O17">
            <v>0</v>
          </cell>
          <cell r="P17">
            <v>0</v>
          </cell>
        </row>
        <row r="18">
          <cell r="E18" t="str">
            <v/>
          </cell>
          <cell r="F18" t="str">
            <v>十一、城乡社区支出</v>
          </cell>
          <cell r="G18" t="str">
            <v>41</v>
          </cell>
          <cell r="H18">
            <v>0</v>
          </cell>
          <cell r="I18">
            <v>0</v>
          </cell>
          <cell r="J18">
            <v>0</v>
          </cell>
          <cell r="K18">
            <v>0</v>
          </cell>
          <cell r="L18">
            <v>0</v>
          </cell>
          <cell r="M18">
            <v>0</v>
          </cell>
          <cell r="N18">
            <v>0</v>
          </cell>
          <cell r="O18">
            <v>0</v>
          </cell>
          <cell r="P18">
            <v>0</v>
          </cell>
        </row>
        <row r="19">
          <cell r="E19" t="str">
            <v/>
          </cell>
          <cell r="F19" t="str">
            <v>十二、农林水支出</v>
          </cell>
          <cell r="G19" t="str">
            <v>42</v>
          </cell>
          <cell r="H19">
            <v>0</v>
          </cell>
          <cell r="I19">
            <v>0</v>
          </cell>
          <cell r="J19">
            <v>0</v>
          </cell>
          <cell r="K19">
            <v>0</v>
          </cell>
          <cell r="L19">
            <v>0</v>
          </cell>
          <cell r="M19">
            <v>0</v>
          </cell>
          <cell r="N19">
            <v>0</v>
          </cell>
          <cell r="O19">
            <v>0</v>
          </cell>
          <cell r="P19">
            <v>0</v>
          </cell>
        </row>
        <row r="20">
          <cell r="E20" t="str">
            <v/>
          </cell>
          <cell r="F20" t="str">
            <v>十三、交通运输支出</v>
          </cell>
          <cell r="G20" t="str">
            <v>43</v>
          </cell>
          <cell r="H20">
            <v>0</v>
          </cell>
          <cell r="I20">
            <v>0</v>
          </cell>
          <cell r="J20">
            <v>0</v>
          </cell>
          <cell r="K20">
            <v>0</v>
          </cell>
          <cell r="L20">
            <v>0</v>
          </cell>
          <cell r="M20">
            <v>0</v>
          </cell>
          <cell r="N20">
            <v>0</v>
          </cell>
          <cell r="O20">
            <v>0</v>
          </cell>
          <cell r="P20">
            <v>0</v>
          </cell>
        </row>
        <row r="21">
          <cell r="E21" t="str">
            <v/>
          </cell>
          <cell r="F21" t="str">
            <v>十四、资源勘探信息等支出</v>
          </cell>
          <cell r="G21" t="str">
            <v>44</v>
          </cell>
          <cell r="H21">
            <v>0</v>
          </cell>
          <cell r="I21">
            <v>0</v>
          </cell>
          <cell r="J21">
            <v>0</v>
          </cell>
          <cell r="K21">
            <v>0</v>
          </cell>
          <cell r="L21">
            <v>0</v>
          </cell>
          <cell r="M21">
            <v>0</v>
          </cell>
          <cell r="N21">
            <v>0</v>
          </cell>
          <cell r="O21">
            <v>0</v>
          </cell>
          <cell r="P21">
            <v>0</v>
          </cell>
        </row>
        <row r="22">
          <cell r="E22" t="str">
            <v/>
          </cell>
          <cell r="F22" t="str">
            <v>十五、商业服务业等支出</v>
          </cell>
          <cell r="G22" t="str">
            <v>45</v>
          </cell>
          <cell r="H22">
            <v>87.41</v>
          </cell>
          <cell r="I22">
            <v>87.41</v>
          </cell>
          <cell r="J22">
            <v>0</v>
          </cell>
          <cell r="K22">
            <v>83.59</v>
          </cell>
          <cell r="L22">
            <v>83.59</v>
          </cell>
          <cell r="M22">
            <v>0</v>
          </cell>
          <cell r="N22">
            <v>83.59</v>
          </cell>
          <cell r="O22">
            <v>83.59</v>
          </cell>
          <cell r="P22">
            <v>0</v>
          </cell>
        </row>
        <row r="23">
          <cell r="E23" t="str">
            <v/>
          </cell>
          <cell r="F23" t="str">
            <v>十六、金融支出</v>
          </cell>
          <cell r="G23" t="str">
            <v>46</v>
          </cell>
          <cell r="H23">
            <v>0</v>
          </cell>
          <cell r="I23">
            <v>0</v>
          </cell>
          <cell r="J23">
            <v>0</v>
          </cell>
          <cell r="K23">
            <v>0</v>
          </cell>
          <cell r="L23">
            <v>0</v>
          </cell>
          <cell r="M23">
            <v>0</v>
          </cell>
          <cell r="N23">
            <v>0</v>
          </cell>
          <cell r="O23">
            <v>0</v>
          </cell>
          <cell r="P23">
            <v>0</v>
          </cell>
        </row>
        <row r="24">
          <cell r="E24" t="str">
            <v/>
          </cell>
          <cell r="F24" t="str">
            <v>十七、援助其他地区支出</v>
          </cell>
          <cell r="G24" t="str">
            <v>47</v>
          </cell>
          <cell r="H24">
            <v>0</v>
          </cell>
          <cell r="I24">
            <v>0</v>
          </cell>
          <cell r="J24">
            <v>0</v>
          </cell>
          <cell r="K24">
            <v>0</v>
          </cell>
          <cell r="L24">
            <v>0</v>
          </cell>
          <cell r="M24">
            <v>0</v>
          </cell>
          <cell r="N24">
            <v>0</v>
          </cell>
          <cell r="O24">
            <v>0</v>
          </cell>
          <cell r="P24">
            <v>0</v>
          </cell>
        </row>
        <row r="25">
          <cell r="E25" t="str">
            <v/>
          </cell>
          <cell r="F25" t="str">
            <v>十八、自然资源海洋气象等支出</v>
          </cell>
          <cell r="G25" t="str">
            <v>48</v>
          </cell>
          <cell r="H25">
            <v>0</v>
          </cell>
          <cell r="I25">
            <v>0</v>
          </cell>
          <cell r="J25">
            <v>0</v>
          </cell>
          <cell r="K25">
            <v>0</v>
          </cell>
          <cell r="L25">
            <v>0</v>
          </cell>
          <cell r="M25">
            <v>0</v>
          </cell>
          <cell r="N25">
            <v>0</v>
          </cell>
          <cell r="O25">
            <v>0</v>
          </cell>
          <cell r="P25">
            <v>0</v>
          </cell>
        </row>
        <row r="26">
          <cell r="E26" t="str">
            <v/>
          </cell>
          <cell r="F26" t="str">
            <v>十九、住房保障支出</v>
          </cell>
          <cell r="G26" t="str">
            <v>49</v>
          </cell>
          <cell r="H26">
            <v>5.7</v>
          </cell>
          <cell r="I26">
            <v>5.7</v>
          </cell>
          <cell r="J26">
            <v>0</v>
          </cell>
          <cell r="K26">
            <v>5.7</v>
          </cell>
          <cell r="L26">
            <v>5.7</v>
          </cell>
          <cell r="M26">
            <v>0</v>
          </cell>
          <cell r="N26">
            <v>5.7</v>
          </cell>
          <cell r="O26">
            <v>5.7</v>
          </cell>
          <cell r="P26">
            <v>0</v>
          </cell>
        </row>
        <row r="27">
          <cell r="E27" t="str">
            <v/>
          </cell>
          <cell r="F27" t="str">
            <v>二十、粮油物资储备支出</v>
          </cell>
          <cell r="G27" t="str">
            <v>50</v>
          </cell>
          <cell r="H27">
            <v>0</v>
          </cell>
          <cell r="I27">
            <v>0</v>
          </cell>
          <cell r="J27">
            <v>0</v>
          </cell>
          <cell r="K27">
            <v>0</v>
          </cell>
          <cell r="L27">
            <v>0</v>
          </cell>
          <cell r="M27">
            <v>0</v>
          </cell>
          <cell r="N27">
            <v>0</v>
          </cell>
          <cell r="O27">
            <v>0</v>
          </cell>
          <cell r="P27">
            <v>0</v>
          </cell>
        </row>
        <row r="28">
          <cell r="E28" t="str">
            <v/>
          </cell>
          <cell r="F28" t="str">
            <v>二十一、灾害防治及应急管理支出</v>
          </cell>
          <cell r="G28" t="str">
            <v>51</v>
          </cell>
          <cell r="H28">
            <v>0</v>
          </cell>
          <cell r="I28">
            <v>0</v>
          </cell>
          <cell r="J28">
            <v>0</v>
          </cell>
          <cell r="K28">
            <v>0</v>
          </cell>
          <cell r="L28">
            <v>0</v>
          </cell>
          <cell r="M28">
            <v>0</v>
          </cell>
          <cell r="N28">
            <v>0</v>
          </cell>
          <cell r="O28">
            <v>0</v>
          </cell>
          <cell r="P28">
            <v>0</v>
          </cell>
        </row>
        <row r="29">
          <cell r="E29" t="str">
            <v/>
          </cell>
          <cell r="F29" t="str">
            <v>二十二、其他支出</v>
          </cell>
          <cell r="G29" t="str">
            <v>52</v>
          </cell>
          <cell r="H29">
            <v>0</v>
          </cell>
          <cell r="I29">
            <v>0</v>
          </cell>
          <cell r="J29">
            <v>0</v>
          </cell>
          <cell r="K29">
            <v>0</v>
          </cell>
          <cell r="L29">
            <v>0</v>
          </cell>
          <cell r="M29">
            <v>0</v>
          </cell>
          <cell r="N29">
            <v>0</v>
          </cell>
          <cell r="O29">
            <v>0</v>
          </cell>
          <cell r="P29">
            <v>0</v>
          </cell>
        </row>
        <row r="30">
          <cell r="E30" t="str">
            <v/>
          </cell>
          <cell r="F30" t="str">
            <v>二十三、债务还本支出</v>
          </cell>
          <cell r="G30" t="str">
            <v>53</v>
          </cell>
          <cell r="H30">
            <v>0</v>
          </cell>
          <cell r="I30">
            <v>0</v>
          </cell>
          <cell r="J30">
            <v>0</v>
          </cell>
          <cell r="K30">
            <v>0</v>
          </cell>
          <cell r="L30">
            <v>0</v>
          </cell>
          <cell r="M30">
            <v>0</v>
          </cell>
          <cell r="N30">
            <v>0</v>
          </cell>
          <cell r="O30">
            <v>0</v>
          </cell>
          <cell r="P30">
            <v>0</v>
          </cell>
        </row>
        <row r="31">
          <cell r="F31" t="str">
            <v>二十四、债务付息支出</v>
          </cell>
        </row>
        <row r="32">
          <cell r="F32" t="str">
            <v/>
          </cell>
        </row>
        <row r="33">
          <cell r="E33">
            <v>346.01</v>
          </cell>
          <cell r="F33" t="str">
            <v>本年支出合计</v>
          </cell>
        </row>
        <row r="33">
          <cell r="N33">
            <v>342.2</v>
          </cell>
          <cell r="O33">
            <v>342.2</v>
          </cell>
          <cell r="P33">
            <v>0</v>
          </cell>
        </row>
        <row r="34">
          <cell r="E34">
            <v>0.08</v>
          </cell>
          <cell r="F34" t="str">
            <v>年末财政拨款结转和结余</v>
          </cell>
        </row>
        <row r="34">
          <cell r="N34">
            <v>3.88</v>
          </cell>
          <cell r="O34">
            <v>3.88</v>
          </cell>
          <cell r="P34">
            <v>0</v>
          </cell>
        </row>
        <row r="35">
          <cell r="E35">
            <v>0.08</v>
          </cell>
          <cell r="F35" t="str">
            <v/>
          </cell>
        </row>
        <row r="36">
          <cell r="E36">
            <v>0</v>
          </cell>
          <cell r="F36" t="str">
            <v/>
          </cell>
        </row>
        <row r="37">
          <cell r="E37">
            <v>346.08</v>
          </cell>
          <cell r="F37" t="str">
            <v>总计</v>
          </cell>
        </row>
        <row r="37">
          <cell r="Y37">
            <v>346.08</v>
          </cell>
          <cell r="Z37">
            <v>346.08</v>
          </cell>
          <cell r="AA37">
            <v>0</v>
          </cell>
        </row>
        <row r="38">
          <cell r="F38" t="str">
            <v/>
          </cell>
        </row>
      </sheetData>
      <sheetData sheetId="2"/>
      <sheetData sheetId="3">
        <row r="9">
          <cell r="E9">
            <v>376.87</v>
          </cell>
          <cell r="F9">
            <v>346.01</v>
          </cell>
          <cell r="G9">
            <v>0</v>
          </cell>
          <cell r="H9">
            <v>30.86</v>
          </cell>
        </row>
        <row r="9">
          <cell r="J9">
            <v>0</v>
          </cell>
          <cell r="K9">
            <v>0</v>
          </cell>
          <cell r="L9">
            <v>0</v>
          </cell>
        </row>
        <row r="10">
          <cell r="A10" t="str">
            <v>201</v>
          </cell>
          <cell r="B10" t="str">
            <v/>
          </cell>
          <cell r="C10" t="str">
            <v/>
          </cell>
          <cell r="D10" t="str">
            <v>一般公共服务支出</v>
          </cell>
          <cell r="E10">
            <v>255.58</v>
          </cell>
          <cell r="F10">
            <v>255.58</v>
          </cell>
          <cell r="G10">
            <v>0</v>
          </cell>
          <cell r="H10">
            <v>0</v>
          </cell>
          <cell r="I10">
            <v>0</v>
          </cell>
          <cell r="J10">
            <v>0</v>
          </cell>
          <cell r="K10">
            <v>0</v>
          </cell>
          <cell r="L10">
            <v>0</v>
          </cell>
        </row>
        <row r="11">
          <cell r="A11" t="str">
            <v>20113</v>
          </cell>
          <cell r="B11" t="str">
            <v/>
          </cell>
          <cell r="C11" t="str">
            <v/>
          </cell>
          <cell r="D11" t="str">
            <v>商贸事务</v>
          </cell>
          <cell r="E11">
            <v>255.58</v>
          </cell>
          <cell r="F11">
            <v>255.58</v>
          </cell>
          <cell r="G11">
            <v>0</v>
          </cell>
          <cell r="H11">
            <v>0</v>
          </cell>
          <cell r="I11">
            <v>0</v>
          </cell>
          <cell r="J11">
            <v>0</v>
          </cell>
          <cell r="K11">
            <v>0</v>
          </cell>
          <cell r="L11">
            <v>0</v>
          </cell>
        </row>
        <row r="12">
          <cell r="A12" t="str">
            <v>2011302</v>
          </cell>
          <cell r="B12" t="str">
            <v/>
          </cell>
          <cell r="C12" t="str">
            <v/>
          </cell>
          <cell r="D12" t="str">
            <v>  一般行政管理事务</v>
          </cell>
          <cell r="E12">
            <v>5.95</v>
          </cell>
          <cell r="F12">
            <v>5.95</v>
          </cell>
          <cell r="G12">
            <v>0</v>
          </cell>
          <cell r="H12">
            <v>0</v>
          </cell>
          <cell r="I12">
            <v>0</v>
          </cell>
          <cell r="J12">
            <v>0</v>
          </cell>
          <cell r="K12">
            <v>0</v>
          </cell>
          <cell r="L12">
            <v>0</v>
          </cell>
        </row>
        <row r="13">
          <cell r="A13" t="str">
            <v>2011308</v>
          </cell>
          <cell r="B13" t="str">
            <v/>
          </cell>
          <cell r="C13" t="str">
            <v/>
          </cell>
          <cell r="D13" t="str">
            <v>  招商引资</v>
          </cell>
          <cell r="E13">
            <v>249.63</v>
          </cell>
          <cell r="F13">
            <v>249.63</v>
          </cell>
          <cell r="G13">
            <v>0</v>
          </cell>
          <cell r="H13">
            <v>0</v>
          </cell>
          <cell r="I13">
            <v>0</v>
          </cell>
          <cell r="J13">
            <v>0</v>
          </cell>
          <cell r="K13">
            <v>0</v>
          </cell>
          <cell r="L13">
            <v>0</v>
          </cell>
        </row>
        <row r="14">
          <cell r="A14" t="str">
            <v>216</v>
          </cell>
          <cell r="B14" t="str">
            <v/>
          </cell>
          <cell r="C14" t="str">
            <v/>
          </cell>
          <cell r="D14" t="str">
            <v>商业服务业等支出</v>
          </cell>
          <cell r="E14">
            <v>115.6</v>
          </cell>
          <cell r="F14">
            <v>84.74</v>
          </cell>
          <cell r="G14">
            <v>0</v>
          </cell>
          <cell r="H14">
            <v>30.86</v>
          </cell>
          <cell r="I14">
            <v>0</v>
          </cell>
          <cell r="J14">
            <v>0</v>
          </cell>
          <cell r="K14">
            <v>0</v>
          </cell>
          <cell r="L14">
            <v>0</v>
          </cell>
        </row>
        <row r="15">
          <cell r="A15" t="str">
            <v>21602</v>
          </cell>
          <cell r="B15" t="str">
            <v/>
          </cell>
          <cell r="C15" t="str">
            <v/>
          </cell>
          <cell r="D15" t="str">
            <v>商业流通事务</v>
          </cell>
          <cell r="E15">
            <v>81.31</v>
          </cell>
          <cell r="F15">
            <v>74.74</v>
          </cell>
          <cell r="G15">
            <v>0</v>
          </cell>
          <cell r="H15">
            <v>6.57</v>
          </cell>
          <cell r="I15">
            <v>0</v>
          </cell>
          <cell r="J15">
            <v>0</v>
          </cell>
          <cell r="K15">
            <v>0</v>
          </cell>
          <cell r="L15">
            <v>0</v>
          </cell>
        </row>
        <row r="16">
          <cell r="A16" t="str">
            <v>2160201</v>
          </cell>
          <cell r="B16" t="str">
            <v/>
          </cell>
          <cell r="C16" t="str">
            <v/>
          </cell>
          <cell r="D16" t="str">
            <v>  行政运行</v>
          </cell>
          <cell r="E16">
            <v>78.81</v>
          </cell>
          <cell r="F16">
            <v>72.24</v>
          </cell>
          <cell r="G16">
            <v>0</v>
          </cell>
          <cell r="H16">
            <v>6.57</v>
          </cell>
          <cell r="I16">
            <v>0</v>
          </cell>
          <cell r="J16">
            <v>0</v>
          </cell>
          <cell r="K16">
            <v>0</v>
          </cell>
          <cell r="L16">
            <v>0</v>
          </cell>
        </row>
        <row r="17">
          <cell r="A17" t="str">
            <v>2160202</v>
          </cell>
          <cell r="B17" t="str">
            <v/>
          </cell>
          <cell r="C17" t="str">
            <v/>
          </cell>
          <cell r="D17" t="str">
            <v>  一般行政管理事务</v>
          </cell>
          <cell r="E17">
            <v>2.5</v>
          </cell>
          <cell r="F17">
            <v>2.5</v>
          </cell>
          <cell r="G17">
            <v>0</v>
          </cell>
          <cell r="H17">
            <v>0</v>
          </cell>
          <cell r="I17">
            <v>0</v>
          </cell>
          <cell r="J17">
            <v>0</v>
          </cell>
          <cell r="K17">
            <v>0</v>
          </cell>
          <cell r="L17">
            <v>0</v>
          </cell>
        </row>
        <row r="18">
          <cell r="A18" t="str">
            <v>21606</v>
          </cell>
          <cell r="B18" t="str">
            <v/>
          </cell>
          <cell r="C18" t="str">
            <v/>
          </cell>
          <cell r="D18" t="str">
            <v>涉外发展服务支出</v>
          </cell>
          <cell r="E18">
            <v>34.29</v>
          </cell>
          <cell r="F18">
            <v>10</v>
          </cell>
          <cell r="G18">
            <v>0</v>
          </cell>
          <cell r="H18">
            <v>24.29</v>
          </cell>
          <cell r="I18">
            <v>0</v>
          </cell>
          <cell r="J18">
            <v>0</v>
          </cell>
          <cell r="K18">
            <v>0</v>
          </cell>
          <cell r="L18">
            <v>0</v>
          </cell>
        </row>
        <row r="19">
          <cell r="A19" t="str">
            <v>2160699</v>
          </cell>
          <cell r="B19" t="str">
            <v/>
          </cell>
          <cell r="C19" t="str">
            <v/>
          </cell>
          <cell r="D19" t="str">
            <v>  其他涉外发展服务支出</v>
          </cell>
          <cell r="E19">
            <v>34.29</v>
          </cell>
          <cell r="F19">
            <v>10</v>
          </cell>
          <cell r="G19">
            <v>0</v>
          </cell>
          <cell r="H19">
            <v>24.29</v>
          </cell>
          <cell r="I19">
            <v>0</v>
          </cell>
          <cell r="J19">
            <v>0</v>
          </cell>
          <cell r="K19">
            <v>0</v>
          </cell>
          <cell r="L19">
            <v>0</v>
          </cell>
        </row>
        <row r="20">
          <cell r="A20" t="str">
            <v>221</v>
          </cell>
          <cell r="B20" t="str">
            <v/>
          </cell>
          <cell r="C20" t="str">
            <v/>
          </cell>
          <cell r="D20" t="str">
            <v>住房保障支出</v>
          </cell>
          <cell r="E20">
            <v>5.7</v>
          </cell>
          <cell r="F20">
            <v>5.7</v>
          </cell>
          <cell r="G20">
            <v>0</v>
          </cell>
          <cell r="H20">
            <v>0</v>
          </cell>
          <cell r="I20">
            <v>0</v>
          </cell>
          <cell r="J20">
            <v>0</v>
          </cell>
          <cell r="K20">
            <v>0</v>
          </cell>
          <cell r="L20">
            <v>0</v>
          </cell>
        </row>
        <row r="21">
          <cell r="A21" t="str">
            <v>22102</v>
          </cell>
          <cell r="B21" t="str">
            <v/>
          </cell>
          <cell r="C21" t="str">
            <v/>
          </cell>
          <cell r="D21" t="str">
            <v>住房改革支出</v>
          </cell>
          <cell r="E21">
            <v>5.7</v>
          </cell>
          <cell r="F21">
            <v>5.7</v>
          </cell>
          <cell r="G21">
            <v>0</v>
          </cell>
          <cell r="H21">
            <v>0</v>
          </cell>
          <cell r="I21">
            <v>0</v>
          </cell>
          <cell r="J21">
            <v>0</v>
          </cell>
          <cell r="K21">
            <v>0</v>
          </cell>
          <cell r="L21">
            <v>0</v>
          </cell>
        </row>
        <row r="22">
          <cell r="A22" t="str">
            <v>2210201</v>
          </cell>
          <cell r="B22" t="str">
            <v/>
          </cell>
          <cell r="C22" t="str">
            <v/>
          </cell>
          <cell r="D22" t="str">
            <v>  住房公积金</v>
          </cell>
          <cell r="E22">
            <v>5.7</v>
          </cell>
          <cell r="F22">
            <v>5.7</v>
          </cell>
          <cell r="G22">
            <v>0</v>
          </cell>
          <cell r="H22">
            <v>0</v>
          </cell>
          <cell r="I22">
            <v>0</v>
          </cell>
          <cell r="J22">
            <v>0</v>
          </cell>
          <cell r="K22">
            <v>0</v>
          </cell>
          <cell r="L22">
            <v>0</v>
          </cell>
        </row>
        <row r="24">
          <cell r="G24" t="str">
            <v>—4.%d —</v>
          </cell>
        </row>
      </sheetData>
      <sheetData sheetId="4">
        <row r="9">
          <cell r="E9">
            <v>371.56</v>
          </cell>
          <cell r="F9">
            <v>83.36</v>
          </cell>
          <cell r="G9">
            <v>288.21</v>
          </cell>
          <cell r="H9">
            <v>0</v>
          </cell>
          <cell r="I9">
            <v>0</v>
          </cell>
          <cell r="J9">
            <v>0</v>
          </cell>
        </row>
        <row r="10">
          <cell r="A10" t="str">
            <v>201</v>
          </cell>
          <cell r="B10" t="str">
            <v/>
          </cell>
          <cell r="C10" t="str">
            <v/>
          </cell>
          <cell r="D10" t="str">
            <v>一般公共服务支出</v>
          </cell>
          <cell r="E10">
            <v>252.92</v>
          </cell>
          <cell r="F10">
            <v>0</v>
          </cell>
          <cell r="G10">
            <v>252.92</v>
          </cell>
          <cell r="H10">
            <v>0</v>
          </cell>
          <cell r="I10">
            <v>0</v>
          </cell>
          <cell r="J10">
            <v>0</v>
          </cell>
        </row>
        <row r="11">
          <cell r="A11" t="str">
            <v>20113</v>
          </cell>
          <cell r="B11" t="str">
            <v/>
          </cell>
          <cell r="C11" t="str">
            <v/>
          </cell>
          <cell r="D11" t="str">
            <v>商贸事务</v>
          </cell>
          <cell r="E11">
            <v>252.92</v>
          </cell>
          <cell r="F11">
            <v>0</v>
          </cell>
          <cell r="G11">
            <v>252.92</v>
          </cell>
          <cell r="H11">
            <v>0</v>
          </cell>
          <cell r="I11">
            <v>0</v>
          </cell>
          <cell r="J11">
            <v>0</v>
          </cell>
        </row>
        <row r="12">
          <cell r="A12" t="str">
            <v>2011302</v>
          </cell>
          <cell r="B12" t="str">
            <v/>
          </cell>
          <cell r="C12" t="str">
            <v/>
          </cell>
          <cell r="D12" t="str">
            <v>  一般行政管理事务</v>
          </cell>
          <cell r="E12">
            <v>5.95</v>
          </cell>
          <cell r="F12">
            <v>0</v>
          </cell>
          <cell r="G12">
            <v>5.95</v>
          </cell>
          <cell r="H12">
            <v>0</v>
          </cell>
          <cell r="I12">
            <v>0</v>
          </cell>
          <cell r="J12">
            <v>0</v>
          </cell>
        </row>
        <row r="13">
          <cell r="A13" t="str">
            <v>2011308</v>
          </cell>
          <cell r="B13" t="str">
            <v/>
          </cell>
          <cell r="C13" t="str">
            <v/>
          </cell>
          <cell r="D13" t="str">
            <v>  招商引资</v>
          </cell>
          <cell r="E13">
            <v>246.97</v>
          </cell>
          <cell r="F13">
            <v>0</v>
          </cell>
          <cell r="G13">
            <v>246.97</v>
          </cell>
          <cell r="H13">
            <v>0</v>
          </cell>
          <cell r="I13">
            <v>0</v>
          </cell>
          <cell r="J13">
            <v>0</v>
          </cell>
        </row>
        <row r="14">
          <cell r="A14" t="str">
            <v>216</v>
          </cell>
          <cell r="B14" t="str">
            <v/>
          </cell>
          <cell r="C14" t="str">
            <v/>
          </cell>
          <cell r="D14" t="str">
            <v>商业服务业等支出</v>
          </cell>
          <cell r="E14">
            <v>112.95</v>
          </cell>
          <cell r="F14">
            <v>77.66</v>
          </cell>
          <cell r="G14">
            <v>35.29</v>
          </cell>
          <cell r="H14">
            <v>0</v>
          </cell>
          <cell r="I14">
            <v>0</v>
          </cell>
          <cell r="J14">
            <v>0</v>
          </cell>
        </row>
        <row r="15">
          <cell r="A15" t="str">
            <v>21602</v>
          </cell>
          <cell r="B15" t="str">
            <v/>
          </cell>
          <cell r="C15" t="str">
            <v/>
          </cell>
          <cell r="D15" t="str">
            <v>商业流通事务</v>
          </cell>
          <cell r="E15">
            <v>80.16</v>
          </cell>
          <cell r="F15">
            <v>77.66</v>
          </cell>
          <cell r="G15">
            <v>2.5</v>
          </cell>
          <cell r="H15">
            <v>0</v>
          </cell>
          <cell r="I15">
            <v>0</v>
          </cell>
          <cell r="J15">
            <v>0</v>
          </cell>
        </row>
        <row r="16">
          <cell r="A16" t="str">
            <v>2160201</v>
          </cell>
          <cell r="B16" t="str">
            <v/>
          </cell>
          <cell r="C16" t="str">
            <v/>
          </cell>
          <cell r="D16" t="str">
            <v>  行政运行</v>
          </cell>
          <cell r="E16">
            <v>77.66</v>
          </cell>
          <cell r="F16">
            <v>77.66</v>
          </cell>
          <cell r="G16">
            <v>0</v>
          </cell>
          <cell r="H16">
            <v>0</v>
          </cell>
          <cell r="I16">
            <v>0</v>
          </cell>
          <cell r="J16">
            <v>0</v>
          </cell>
        </row>
        <row r="17">
          <cell r="A17" t="str">
            <v>2160202</v>
          </cell>
          <cell r="B17" t="str">
            <v/>
          </cell>
          <cell r="C17" t="str">
            <v/>
          </cell>
          <cell r="D17" t="str">
            <v>  一般行政管理事务</v>
          </cell>
          <cell r="E17">
            <v>2.5</v>
          </cell>
          <cell r="F17">
            <v>0</v>
          </cell>
          <cell r="G17">
            <v>2.5</v>
          </cell>
          <cell r="H17">
            <v>0</v>
          </cell>
          <cell r="I17">
            <v>0</v>
          </cell>
          <cell r="J17">
            <v>0</v>
          </cell>
        </row>
        <row r="18">
          <cell r="A18" t="str">
            <v>21606</v>
          </cell>
          <cell r="B18" t="str">
            <v/>
          </cell>
          <cell r="C18" t="str">
            <v/>
          </cell>
          <cell r="D18" t="str">
            <v>涉外发展服务支出</v>
          </cell>
          <cell r="E18">
            <v>32.79</v>
          </cell>
          <cell r="F18">
            <v>0</v>
          </cell>
          <cell r="G18">
            <v>32.79</v>
          </cell>
          <cell r="H18">
            <v>0</v>
          </cell>
          <cell r="I18">
            <v>0</v>
          </cell>
          <cell r="J18">
            <v>0</v>
          </cell>
        </row>
        <row r="19">
          <cell r="A19" t="str">
            <v>2160699</v>
          </cell>
          <cell r="B19" t="str">
            <v/>
          </cell>
          <cell r="C19" t="str">
            <v/>
          </cell>
          <cell r="D19" t="str">
            <v>  其他涉外发展服务支出</v>
          </cell>
          <cell r="E19">
            <v>32.79</v>
          </cell>
          <cell r="F19">
            <v>0</v>
          </cell>
          <cell r="G19">
            <v>32.79</v>
          </cell>
          <cell r="H19">
            <v>0</v>
          </cell>
          <cell r="I19">
            <v>0</v>
          </cell>
          <cell r="J19">
            <v>0</v>
          </cell>
        </row>
        <row r="20">
          <cell r="A20" t="str">
            <v>221</v>
          </cell>
          <cell r="B20" t="str">
            <v/>
          </cell>
          <cell r="C20" t="str">
            <v/>
          </cell>
          <cell r="D20" t="str">
            <v>住房保障支出</v>
          </cell>
          <cell r="E20">
            <v>5.7</v>
          </cell>
          <cell r="F20">
            <v>5.7</v>
          </cell>
          <cell r="G20">
            <v>0</v>
          </cell>
          <cell r="H20">
            <v>0</v>
          </cell>
          <cell r="I20">
            <v>0</v>
          </cell>
          <cell r="J20">
            <v>0</v>
          </cell>
        </row>
        <row r="21">
          <cell r="A21" t="str">
            <v>22102</v>
          </cell>
          <cell r="B21" t="str">
            <v/>
          </cell>
          <cell r="C21" t="str">
            <v/>
          </cell>
          <cell r="D21" t="str">
            <v>住房改革支出</v>
          </cell>
          <cell r="E21">
            <v>5.7</v>
          </cell>
          <cell r="F21">
            <v>5.7</v>
          </cell>
          <cell r="G21">
            <v>0</v>
          </cell>
          <cell r="H21">
            <v>0</v>
          </cell>
          <cell r="I21">
            <v>0</v>
          </cell>
          <cell r="J21">
            <v>0</v>
          </cell>
        </row>
        <row r="22">
          <cell r="A22" t="str">
            <v>2210201</v>
          </cell>
          <cell r="B22" t="str">
            <v/>
          </cell>
          <cell r="C22" t="str">
            <v/>
          </cell>
          <cell r="D22" t="str">
            <v>  住房公积金</v>
          </cell>
          <cell r="E22">
            <v>5.7</v>
          </cell>
          <cell r="F22">
            <v>5.7</v>
          </cell>
          <cell r="G22">
            <v>0</v>
          </cell>
          <cell r="H22">
            <v>0</v>
          </cell>
          <cell r="I22">
            <v>0</v>
          </cell>
          <cell r="J22">
            <v>0</v>
          </cell>
        </row>
        <row r="24">
          <cell r="F24" t="str">
            <v>— 4.%d —</v>
          </cell>
        </row>
      </sheetData>
      <sheetData sheetId="5"/>
      <sheetData sheetId="6"/>
      <sheetData sheetId="7"/>
      <sheetData sheetId="8"/>
      <sheetData sheetId="9"/>
      <sheetData sheetId="10">
        <row r="9">
          <cell r="K9">
            <v>342.2</v>
          </cell>
          <cell r="L9">
            <v>76.79</v>
          </cell>
        </row>
        <row r="9">
          <cell r="O9">
            <v>265.42</v>
          </cell>
        </row>
        <row r="10">
          <cell r="A10" t="str">
            <v>201</v>
          </cell>
          <cell r="B10" t="str">
            <v/>
          </cell>
          <cell r="C10" t="str">
            <v/>
          </cell>
          <cell r="D10" t="str">
            <v>一般公共服务支出</v>
          </cell>
          <cell r="E10">
            <v>0.08</v>
          </cell>
          <cell r="F10">
            <v>0</v>
          </cell>
          <cell r="G10">
            <v>0.08</v>
          </cell>
          <cell r="H10">
            <v>255.58</v>
          </cell>
          <cell r="I10">
            <v>0</v>
          </cell>
          <cell r="J10">
            <v>255.58</v>
          </cell>
          <cell r="K10">
            <v>252.92</v>
          </cell>
          <cell r="L10">
            <v>0</v>
          </cell>
          <cell r="M10">
            <v>0</v>
          </cell>
          <cell r="N10">
            <v>0</v>
          </cell>
          <cell r="O10">
            <v>252.92</v>
          </cell>
          <cell r="P10">
            <v>2.73</v>
          </cell>
          <cell r="Q10">
            <v>0</v>
          </cell>
          <cell r="R10">
            <v>2.73</v>
          </cell>
          <cell r="S10">
            <v>2.73</v>
          </cell>
          <cell r="T10">
            <v>0</v>
          </cell>
        </row>
        <row r="11">
          <cell r="A11" t="str">
            <v>20113</v>
          </cell>
          <cell r="B11" t="str">
            <v/>
          </cell>
          <cell r="C11" t="str">
            <v/>
          </cell>
          <cell r="D11" t="str">
            <v>商贸事务</v>
          </cell>
          <cell r="E11">
            <v>0.08</v>
          </cell>
          <cell r="F11">
            <v>0</v>
          </cell>
          <cell r="G11">
            <v>0.08</v>
          </cell>
          <cell r="H11">
            <v>255.58</v>
          </cell>
          <cell r="I11">
            <v>0</v>
          </cell>
          <cell r="J11">
            <v>255.58</v>
          </cell>
          <cell r="K11">
            <v>252.92</v>
          </cell>
          <cell r="L11">
            <v>0</v>
          </cell>
          <cell r="M11">
            <v>0</v>
          </cell>
          <cell r="N11">
            <v>0</v>
          </cell>
          <cell r="O11">
            <v>252.92</v>
          </cell>
          <cell r="P11">
            <v>2.73</v>
          </cell>
          <cell r="Q11">
            <v>0</v>
          </cell>
          <cell r="R11">
            <v>2.73</v>
          </cell>
          <cell r="S11">
            <v>2.73</v>
          </cell>
          <cell r="T11">
            <v>0</v>
          </cell>
        </row>
        <row r="12">
          <cell r="A12" t="str">
            <v>2011302</v>
          </cell>
          <cell r="B12" t="str">
            <v/>
          </cell>
          <cell r="C12" t="str">
            <v/>
          </cell>
          <cell r="D12" t="str">
            <v>  一般行政管理事务</v>
          </cell>
          <cell r="E12">
            <v>0</v>
          </cell>
          <cell r="F12">
            <v>0</v>
          </cell>
          <cell r="G12">
            <v>0</v>
          </cell>
          <cell r="H12">
            <v>5.95</v>
          </cell>
          <cell r="I12">
            <v>0</v>
          </cell>
          <cell r="J12">
            <v>5.95</v>
          </cell>
          <cell r="K12">
            <v>5.95</v>
          </cell>
          <cell r="L12">
            <v>0</v>
          </cell>
          <cell r="M12">
            <v>0</v>
          </cell>
          <cell r="N12">
            <v>0</v>
          </cell>
          <cell r="O12">
            <v>5.95</v>
          </cell>
          <cell r="P12">
            <v>0</v>
          </cell>
          <cell r="Q12">
            <v>0</v>
          </cell>
          <cell r="R12">
            <v>0</v>
          </cell>
          <cell r="S12">
            <v>0</v>
          </cell>
          <cell r="T12">
            <v>0</v>
          </cell>
        </row>
        <row r="13">
          <cell r="A13" t="str">
            <v>2011308</v>
          </cell>
          <cell r="B13" t="str">
            <v/>
          </cell>
          <cell r="C13" t="str">
            <v/>
          </cell>
          <cell r="D13" t="str">
            <v>  招商引资</v>
          </cell>
          <cell r="E13">
            <v>0.08</v>
          </cell>
          <cell r="F13">
            <v>0</v>
          </cell>
          <cell r="G13">
            <v>0.08</v>
          </cell>
          <cell r="H13">
            <v>249.63</v>
          </cell>
          <cell r="I13">
            <v>0</v>
          </cell>
          <cell r="J13">
            <v>249.63</v>
          </cell>
          <cell r="K13">
            <v>246.97</v>
          </cell>
          <cell r="L13">
            <v>0</v>
          </cell>
          <cell r="M13">
            <v>0</v>
          </cell>
          <cell r="N13">
            <v>0</v>
          </cell>
          <cell r="O13">
            <v>246.97</v>
          </cell>
          <cell r="P13">
            <v>2.73</v>
          </cell>
          <cell r="Q13">
            <v>0</v>
          </cell>
          <cell r="R13">
            <v>2.73</v>
          </cell>
          <cell r="S13">
            <v>2.73</v>
          </cell>
          <cell r="T13">
            <v>0</v>
          </cell>
        </row>
        <row r="14">
          <cell r="A14" t="str">
            <v>216</v>
          </cell>
          <cell r="B14" t="str">
            <v/>
          </cell>
          <cell r="C14" t="str">
            <v/>
          </cell>
          <cell r="D14" t="str">
            <v>商业服务业等支出</v>
          </cell>
          <cell r="E14">
            <v>0</v>
          </cell>
          <cell r="F14">
            <v>0</v>
          </cell>
          <cell r="G14">
            <v>0</v>
          </cell>
          <cell r="H14">
            <v>84.74</v>
          </cell>
          <cell r="I14">
            <v>72.24</v>
          </cell>
          <cell r="J14">
            <v>12.5</v>
          </cell>
          <cell r="K14">
            <v>83.59</v>
          </cell>
          <cell r="L14">
            <v>71.09</v>
          </cell>
          <cell r="M14">
            <v>66.09</v>
          </cell>
          <cell r="N14">
            <v>5</v>
          </cell>
          <cell r="O14">
            <v>12.5</v>
          </cell>
          <cell r="P14">
            <v>1.15</v>
          </cell>
          <cell r="Q14">
            <v>1.15</v>
          </cell>
          <cell r="R14">
            <v>0</v>
          </cell>
          <cell r="S14">
            <v>0</v>
          </cell>
          <cell r="T14">
            <v>0</v>
          </cell>
        </row>
        <row r="15">
          <cell r="A15" t="str">
            <v>21602</v>
          </cell>
          <cell r="B15" t="str">
            <v/>
          </cell>
          <cell r="C15" t="str">
            <v/>
          </cell>
          <cell r="D15" t="str">
            <v>商业流通事务</v>
          </cell>
          <cell r="E15">
            <v>0</v>
          </cell>
          <cell r="F15">
            <v>0</v>
          </cell>
          <cell r="G15">
            <v>0</v>
          </cell>
          <cell r="H15">
            <v>74.74</v>
          </cell>
          <cell r="I15">
            <v>72.24</v>
          </cell>
          <cell r="J15">
            <v>2.5</v>
          </cell>
          <cell r="K15">
            <v>73.59</v>
          </cell>
          <cell r="L15">
            <v>71.09</v>
          </cell>
          <cell r="M15">
            <v>66.09</v>
          </cell>
          <cell r="N15">
            <v>5</v>
          </cell>
          <cell r="O15">
            <v>2.5</v>
          </cell>
          <cell r="P15">
            <v>1.15</v>
          </cell>
          <cell r="Q15">
            <v>1.15</v>
          </cell>
          <cell r="R15">
            <v>0</v>
          </cell>
          <cell r="S15">
            <v>0</v>
          </cell>
          <cell r="T15">
            <v>0</v>
          </cell>
        </row>
        <row r="16">
          <cell r="A16" t="str">
            <v>2160201</v>
          </cell>
          <cell r="B16" t="str">
            <v/>
          </cell>
          <cell r="C16" t="str">
            <v/>
          </cell>
          <cell r="D16" t="str">
            <v>  行政运行</v>
          </cell>
          <cell r="E16">
            <v>0</v>
          </cell>
          <cell r="F16">
            <v>0</v>
          </cell>
          <cell r="G16">
            <v>0</v>
          </cell>
          <cell r="H16">
            <v>72.24</v>
          </cell>
          <cell r="I16">
            <v>72.24</v>
          </cell>
          <cell r="J16">
            <v>0</v>
          </cell>
          <cell r="K16">
            <v>71.09</v>
          </cell>
          <cell r="L16">
            <v>71.09</v>
          </cell>
          <cell r="M16">
            <v>66.09</v>
          </cell>
          <cell r="N16">
            <v>5</v>
          </cell>
          <cell r="O16">
            <v>0</v>
          </cell>
          <cell r="P16">
            <v>1.15</v>
          </cell>
          <cell r="Q16">
            <v>1.15</v>
          </cell>
          <cell r="R16">
            <v>0</v>
          </cell>
          <cell r="S16">
            <v>0</v>
          </cell>
          <cell r="T16">
            <v>0</v>
          </cell>
        </row>
        <row r="17">
          <cell r="A17" t="str">
            <v>2160202</v>
          </cell>
          <cell r="B17" t="str">
            <v/>
          </cell>
          <cell r="C17" t="str">
            <v/>
          </cell>
          <cell r="D17" t="str">
            <v>  一般行政管理事务</v>
          </cell>
          <cell r="E17">
            <v>0</v>
          </cell>
          <cell r="F17">
            <v>0</v>
          </cell>
          <cell r="G17">
            <v>0</v>
          </cell>
          <cell r="H17">
            <v>2.5</v>
          </cell>
          <cell r="I17">
            <v>0</v>
          </cell>
          <cell r="J17">
            <v>2.5</v>
          </cell>
          <cell r="K17">
            <v>2.5</v>
          </cell>
          <cell r="L17">
            <v>0</v>
          </cell>
          <cell r="M17">
            <v>0</v>
          </cell>
          <cell r="N17">
            <v>0</v>
          </cell>
          <cell r="O17">
            <v>2.5</v>
          </cell>
          <cell r="P17">
            <v>0</v>
          </cell>
          <cell r="Q17">
            <v>0</v>
          </cell>
          <cell r="R17">
            <v>0</v>
          </cell>
          <cell r="S17">
            <v>0</v>
          </cell>
          <cell r="T17">
            <v>0</v>
          </cell>
        </row>
        <row r="18">
          <cell r="A18" t="str">
            <v>21606</v>
          </cell>
          <cell r="B18" t="str">
            <v/>
          </cell>
          <cell r="C18" t="str">
            <v/>
          </cell>
          <cell r="D18" t="str">
            <v>涉外发展服务支出</v>
          </cell>
          <cell r="E18">
            <v>0</v>
          </cell>
          <cell r="F18">
            <v>0</v>
          </cell>
          <cell r="G18">
            <v>0</v>
          </cell>
          <cell r="H18">
            <v>10</v>
          </cell>
          <cell r="I18">
            <v>0</v>
          </cell>
          <cell r="J18">
            <v>10</v>
          </cell>
          <cell r="K18">
            <v>10</v>
          </cell>
          <cell r="L18">
            <v>0</v>
          </cell>
          <cell r="M18">
            <v>0</v>
          </cell>
          <cell r="N18">
            <v>0</v>
          </cell>
          <cell r="O18">
            <v>10</v>
          </cell>
          <cell r="P18">
            <v>0</v>
          </cell>
          <cell r="Q18">
            <v>0</v>
          </cell>
          <cell r="R18">
            <v>0</v>
          </cell>
          <cell r="S18">
            <v>0</v>
          </cell>
          <cell r="T18">
            <v>0</v>
          </cell>
        </row>
        <row r="19">
          <cell r="A19" t="str">
            <v>2160699</v>
          </cell>
          <cell r="B19" t="str">
            <v/>
          </cell>
          <cell r="C19" t="str">
            <v/>
          </cell>
          <cell r="D19" t="str">
            <v>  其他涉外发展服务支出</v>
          </cell>
          <cell r="E19">
            <v>0</v>
          </cell>
          <cell r="F19">
            <v>0</v>
          </cell>
          <cell r="G19">
            <v>0</v>
          </cell>
          <cell r="H19">
            <v>10</v>
          </cell>
          <cell r="I19">
            <v>0</v>
          </cell>
          <cell r="J19">
            <v>10</v>
          </cell>
          <cell r="K19">
            <v>10</v>
          </cell>
          <cell r="L19">
            <v>0</v>
          </cell>
          <cell r="M19">
            <v>0</v>
          </cell>
          <cell r="N19">
            <v>0</v>
          </cell>
          <cell r="O19">
            <v>10</v>
          </cell>
          <cell r="P19">
            <v>0</v>
          </cell>
          <cell r="Q19">
            <v>0</v>
          </cell>
          <cell r="R19">
            <v>0</v>
          </cell>
          <cell r="S19">
            <v>0</v>
          </cell>
          <cell r="T19">
            <v>0</v>
          </cell>
        </row>
        <row r="20">
          <cell r="A20" t="str">
            <v>221</v>
          </cell>
          <cell r="B20" t="str">
            <v/>
          </cell>
          <cell r="C20" t="str">
            <v/>
          </cell>
          <cell r="D20" t="str">
            <v>住房保障支出</v>
          </cell>
          <cell r="E20">
            <v>0</v>
          </cell>
          <cell r="F20">
            <v>0</v>
          </cell>
          <cell r="G20">
            <v>0</v>
          </cell>
          <cell r="H20">
            <v>5.7</v>
          </cell>
          <cell r="I20">
            <v>5.7</v>
          </cell>
          <cell r="J20">
            <v>0</v>
          </cell>
          <cell r="K20">
            <v>5.7</v>
          </cell>
          <cell r="L20">
            <v>5.7</v>
          </cell>
          <cell r="M20">
            <v>5.7</v>
          </cell>
          <cell r="N20">
            <v>0</v>
          </cell>
          <cell r="O20">
            <v>0</v>
          </cell>
          <cell r="P20">
            <v>0</v>
          </cell>
          <cell r="Q20">
            <v>0</v>
          </cell>
          <cell r="R20">
            <v>0</v>
          </cell>
          <cell r="S20">
            <v>0</v>
          </cell>
          <cell r="T20">
            <v>0</v>
          </cell>
        </row>
        <row r="21">
          <cell r="A21" t="str">
            <v>22102</v>
          </cell>
          <cell r="B21" t="str">
            <v/>
          </cell>
          <cell r="C21" t="str">
            <v/>
          </cell>
          <cell r="D21" t="str">
            <v>住房改革支出</v>
          </cell>
          <cell r="E21">
            <v>0</v>
          </cell>
          <cell r="F21">
            <v>0</v>
          </cell>
          <cell r="G21">
            <v>0</v>
          </cell>
          <cell r="H21">
            <v>5.7</v>
          </cell>
          <cell r="I21">
            <v>5.7</v>
          </cell>
          <cell r="J21">
            <v>0</v>
          </cell>
          <cell r="K21">
            <v>5.7</v>
          </cell>
          <cell r="L21">
            <v>5.7</v>
          </cell>
          <cell r="M21">
            <v>5.7</v>
          </cell>
          <cell r="N21">
            <v>0</v>
          </cell>
          <cell r="O21">
            <v>0</v>
          </cell>
          <cell r="P21">
            <v>0</v>
          </cell>
          <cell r="Q21">
            <v>0</v>
          </cell>
          <cell r="R21">
            <v>0</v>
          </cell>
          <cell r="S21">
            <v>0</v>
          </cell>
          <cell r="T21">
            <v>0</v>
          </cell>
        </row>
        <row r="22">
          <cell r="A22" t="str">
            <v>2210201</v>
          </cell>
          <cell r="B22" t="str">
            <v/>
          </cell>
          <cell r="C22" t="str">
            <v/>
          </cell>
          <cell r="D22" t="str">
            <v>  住房公积金</v>
          </cell>
          <cell r="E22">
            <v>0</v>
          </cell>
          <cell r="F22">
            <v>0</v>
          </cell>
          <cell r="G22">
            <v>0</v>
          </cell>
          <cell r="H22">
            <v>5.7</v>
          </cell>
          <cell r="I22">
            <v>5.7</v>
          </cell>
          <cell r="J22">
            <v>0</v>
          </cell>
          <cell r="K22">
            <v>5.7</v>
          </cell>
          <cell r="L22">
            <v>5.7</v>
          </cell>
          <cell r="M22">
            <v>5.7</v>
          </cell>
          <cell r="N22">
            <v>0</v>
          </cell>
          <cell r="O22">
            <v>0</v>
          </cell>
          <cell r="P22">
            <v>0</v>
          </cell>
          <cell r="Q22">
            <v>0</v>
          </cell>
          <cell r="R22">
            <v>0</v>
          </cell>
          <cell r="S22">
            <v>0</v>
          </cell>
          <cell r="T22">
            <v>0</v>
          </cell>
        </row>
        <row r="24">
          <cell r="K24" t="str">
            <v>— 11.%d —</v>
          </cell>
        </row>
      </sheetData>
      <sheetData sheetId="11"/>
      <sheetData sheetId="12">
        <row r="9">
          <cell r="E9">
            <v>76.79</v>
          </cell>
          <cell r="F9">
            <v>71.79</v>
          </cell>
          <cell r="G9">
            <v>24.27</v>
          </cell>
          <cell r="H9">
            <v>18.08</v>
          </cell>
          <cell r="I9">
            <v>5.52</v>
          </cell>
          <cell r="J9">
            <v>0.51</v>
          </cell>
          <cell r="K9">
            <v>0.11</v>
          </cell>
          <cell r="L9">
            <v>8.63</v>
          </cell>
          <cell r="M9">
            <v>2.16</v>
          </cell>
          <cell r="N9">
            <v>4.45</v>
          </cell>
          <cell r="O9">
            <v>0</v>
          </cell>
          <cell r="P9">
            <v>2.04</v>
          </cell>
          <cell r="Q9">
            <v>5.7</v>
          </cell>
          <cell r="R9">
            <v>0</v>
          </cell>
          <cell r="S9">
            <v>0.33</v>
          </cell>
          <cell r="T9">
            <v>5</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5</v>
          </cell>
          <cell r="AR9">
            <v>0</v>
          </cell>
          <cell r="AS9">
            <v>0</v>
          </cell>
          <cell r="AT9">
            <v>0</v>
          </cell>
          <cell r="AU9">
            <v>0</v>
          </cell>
          <cell r="AV9">
            <v>0</v>
          </cell>
          <cell r="AW9">
            <v>0</v>
          </cell>
          <cell r="AX9">
            <v>0</v>
          </cell>
          <cell r="AY9">
            <v>0</v>
          </cell>
          <cell r="AZ9">
            <v>0</v>
          </cell>
          <cell r="BA9">
            <v>0</v>
          </cell>
          <cell r="BB9">
            <v>0</v>
          </cell>
          <cell r="BC9">
            <v>0</v>
          </cell>
          <cell r="BD9">
            <v>0</v>
          </cell>
          <cell r="BE9">
            <v>0</v>
          </cell>
          <cell r="BF9">
            <v>0</v>
          </cell>
          <cell r="BG9">
            <v>0</v>
          </cell>
          <cell r="BH9">
            <v>0</v>
          </cell>
          <cell r="BI9">
            <v>0</v>
          </cell>
          <cell r="BJ9">
            <v>0</v>
          </cell>
          <cell r="BK9">
            <v>0</v>
          </cell>
          <cell r="BL9">
            <v>0</v>
          </cell>
        </row>
        <row r="9">
          <cell r="BZ9">
            <v>0</v>
          </cell>
          <cell r="CA9">
            <v>0</v>
          </cell>
          <cell r="CB9">
            <v>0</v>
          </cell>
          <cell r="CC9">
            <v>0</v>
          </cell>
          <cell r="CD9">
            <v>0</v>
          </cell>
          <cell r="CE9">
            <v>0</v>
          </cell>
          <cell r="CF9">
            <v>0</v>
          </cell>
          <cell r="CG9">
            <v>0</v>
          </cell>
          <cell r="CH9">
            <v>0</v>
          </cell>
          <cell r="CI9">
            <v>0</v>
          </cell>
          <cell r="CJ9">
            <v>0</v>
          </cell>
          <cell r="CK9">
            <v>0</v>
          </cell>
          <cell r="CL9">
            <v>0</v>
          </cell>
          <cell r="CM9">
            <v>0</v>
          </cell>
          <cell r="CN9">
            <v>0</v>
          </cell>
          <cell r="CO9">
            <v>0</v>
          </cell>
          <cell r="CP9">
            <v>0</v>
          </cell>
        </row>
        <row r="9">
          <cell r="CT9">
            <v>0</v>
          </cell>
          <cell r="CU9">
            <v>0</v>
          </cell>
          <cell r="CV9">
            <v>0</v>
          </cell>
          <cell r="CW9">
            <v>0</v>
          </cell>
          <cell r="CX9">
            <v>0</v>
          </cell>
          <cell r="CY9">
            <v>0</v>
          </cell>
        </row>
        <row r="9">
          <cell r="DC9">
            <v>0</v>
          </cell>
          <cell r="DD9">
            <v>0</v>
          </cell>
          <cell r="DE9">
            <v>0</v>
          </cell>
          <cell r="DF9">
            <v>0</v>
          </cell>
          <cell r="DG9">
            <v>0</v>
          </cell>
        </row>
      </sheetData>
      <sheetData sheetId="13"/>
      <sheetData sheetId="14">
        <row r="9">
          <cell r="E9" t="str">
            <v/>
          </cell>
        </row>
        <row r="9">
          <cell r="H9" t="str">
            <v/>
          </cell>
        </row>
        <row r="9">
          <cell r="K9" t="str">
            <v/>
          </cell>
          <cell r="L9" t="str">
            <v/>
          </cell>
        </row>
        <row r="9">
          <cell r="O9" t="str">
            <v/>
          </cell>
          <cell r="P9" t="str">
            <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t="str">
            <v/>
          </cell>
          <cell r="N11" t="str">
            <v/>
          </cell>
          <cell r="O11" t="str">
            <v/>
          </cell>
          <cell r="P11" t="str">
            <v/>
          </cell>
          <cell r="Q11" t="str">
            <v/>
          </cell>
          <cell r="R11" t="str">
            <v/>
          </cell>
          <cell r="S11" t="str">
            <v/>
          </cell>
          <cell r="T11" t="str">
            <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cell r="S12" t="str">
            <v/>
          </cell>
          <cell r="T12" t="str">
            <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7">
          <cell r="K17" t="str">
            <v>— 15.%d —</v>
          </cell>
        </row>
      </sheetData>
      <sheetData sheetId="15"/>
      <sheetData sheetId="16"/>
      <sheetData sheetId="17"/>
      <sheetData sheetId="18"/>
      <sheetData sheetId="19"/>
      <sheetData sheetId="20">
        <row r="7">
          <cell r="D7">
            <v>125.25</v>
          </cell>
        </row>
        <row r="8">
          <cell r="D8">
            <v>0</v>
          </cell>
        </row>
        <row r="9">
          <cell r="D9">
            <v>3.3</v>
          </cell>
        </row>
        <row r="10">
          <cell r="D10">
            <v>0</v>
          </cell>
        </row>
        <row r="11">
          <cell r="D11">
            <v>3.3</v>
          </cell>
        </row>
        <row r="12">
          <cell r="D12">
            <v>121.95</v>
          </cell>
        </row>
        <row r="13">
          <cell r="D13">
            <v>121.95</v>
          </cell>
        </row>
        <row r="14">
          <cell r="D14">
            <v>0</v>
          </cell>
        </row>
        <row r="15">
          <cell r="D15">
            <v>0</v>
          </cell>
        </row>
        <row r="16">
          <cell r="D16" t="str">
            <v>—</v>
          </cell>
        </row>
        <row r="17">
          <cell r="D17">
            <v>0</v>
          </cell>
        </row>
        <row r="18">
          <cell r="D18">
            <v>0</v>
          </cell>
        </row>
        <row r="19">
          <cell r="D19">
            <v>0</v>
          </cell>
        </row>
        <row r="20">
          <cell r="D20">
            <v>1</v>
          </cell>
        </row>
        <row r="21">
          <cell r="D21">
            <v>800</v>
          </cell>
        </row>
        <row r="22">
          <cell r="D22">
            <v>0</v>
          </cell>
        </row>
        <row r="23">
          <cell r="D23">
            <v>7700</v>
          </cell>
        </row>
        <row r="24">
          <cell r="D24">
            <v>0</v>
          </cell>
        </row>
        <row r="25">
          <cell r="D25">
            <v>0</v>
          </cell>
        </row>
        <row r="26">
          <cell r="D26">
            <v>0</v>
          </cell>
        </row>
      </sheetData>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theme>
</file>

<file path=xl/worksheets/_rels/sheet1.xml.rels><?xml version="1.0" encoding="UTF-8" standalone="yes"?>
<Relationships xmlns="http://schemas.openxmlformats.org/package/2006/relationships"><Relationship Id="rId4" Type="http://schemas.openxmlformats.org/officeDocument/2006/relationships/ctrlProp" Target="../ctrlProps/ctrlProp1.xml"/><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L20"/>
  <sheetViews>
    <sheetView tabSelected="1" workbookViewId="0">
      <selection activeCell="A1" sqref="A1"/>
    </sheetView>
  </sheetViews>
  <sheetFormatPr defaultColWidth="9" defaultRowHeight="14.25"/>
  <cols>
    <col min="1" max="1" width="10.5" style="223" customWidth="1"/>
    <col min="2" max="2" width="30" style="223" customWidth="1"/>
    <col min="3" max="3" width="9.25" style="223" customWidth="1"/>
    <col min="4" max="4" width="28" style="223" customWidth="1"/>
    <col min="5" max="5" width="9" style="223"/>
    <col min="6" max="6" width="5.75" style="223" customWidth="1"/>
    <col min="7" max="7" width="12.125" style="223" customWidth="1"/>
    <col min="8" max="8" width="9" style="223"/>
    <col min="9" max="256" width="9" style="224"/>
  </cols>
  <sheetData>
    <row r="1" ht="18.75" spans="1:8">
      <c r="A1" s="225"/>
      <c r="B1" s="226"/>
      <c r="C1" s="226"/>
      <c r="D1" s="226"/>
      <c r="E1" s="226"/>
      <c r="F1" s="226"/>
      <c r="G1" s="225"/>
      <c r="H1" s="226"/>
    </row>
    <row r="2" spans="1:8">
      <c r="A2" s="226"/>
      <c r="B2" s="226"/>
      <c r="C2" s="226"/>
      <c r="D2" s="226"/>
      <c r="E2" s="226"/>
      <c r="F2" s="226"/>
      <c r="G2" s="226"/>
      <c r="H2" s="226"/>
    </row>
    <row r="3" ht="30" customHeight="1" spans="1:8">
      <c r="A3" s="226"/>
      <c r="B3" s="226"/>
      <c r="C3" s="226"/>
      <c r="D3" s="226"/>
      <c r="E3" s="226"/>
      <c r="F3" s="226"/>
      <c r="G3" s="226"/>
      <c r="H3" s="226"/>
    </row>
    <row r="4" ht="30" customHeight="1" spans="1:8">
      <c r="A4" s="226"/>
      <c r="B4" s="226"/>
      <c r="C4" s="226"/>
      <c r="D4" s="226"/>
      <c r="E4" s="226"/>
      <c r="F4" s="226"/>
      <c r="G4" s="226"/>
      <c r="H4" s="226"/>
    </row>
    <row r="5" ht="60" customHeight="1" spans="1:8">
      <c r="A5" s="227" t="s">
        <v>0</v>
      </c>
      <c r="B5" s="227"/>
      <c r="C5" s="227"/>
      <c r="D5" s="227"/>
      <c r="E5" s="227"/>
      <c r="F5" s="227"/>
      <c r="G5" s="227"/>
      <c r="H5" s="227"/>
    </row>
    <row r="6" ht="18" customHeight="1" spans="1:8">
      <c r="A6" s="227"/>
      <c r="B6" s="227"/>
      <c r="C6" s="227"/>
      <c r="D6" s="227"/>
      <c r="E6" s="227"/>
      <c r="F6" s="227"/>
      <c r="G6" s="227"/>
      <c r="H6" s="227"/>
    </row>
    <row r="7" ht="45.75" customHeight="1" spans="1:11">
      <c r="A7" s="228"/>
      <c r="B7" s="229"/>
      <c r="C7" s="230"/>
      <c r="D7" s="230"/>
      <c r="E7" s="230"/>
      <c r="F7" s="230"/>
      <c r="G7" s="231"/>
      <c r="H7" s="228"/>
      <c r="K7" s="237"/>
    </row>
    <row r="8" ht="37.5" customHeight="1" spans="1:12">
      <c r="A8" s="232"/>
      <c r="B8" s="233" t="s">
        <v>1</v>
      </c>
      <c r="C8" s="230" t="str">
        <f>MID('01收入支出决算总表'!A3,4,30)</f>
        <v>沅江市投资促进服务中心</v>
      </c>
      <c r="D8" s="230"/>
      <c r="E8" s="230"/>
      <c r="F8" s="230"/>
      <c r="G8" s="232"/>
      <c r="H8" s="232"/>
      <c r="L8" s="237"/>
    </row>
    <row r="9" spans="1:8">
      <c r="A9" s="226"/>
      <c r="B9" s="226"/>
      <c r="C9" s="226"/>
      <c r="D9" s="226"/>
      <c r="E9" s="226"/>
      <c r="F9" s="226"/>
      <c r="G9" s="226"/>
      <c r="H9" s="226"/>
    </row>
    <row r="10" spans="1:8">
      <c r="A10" s="226"/>
      <c r="B10" s="226"/>
      <c r="C10" s="226"/>
      <c r="D10" s="226"/>
      <c r="E10" s="226"/>
      <c r="F10" s="226"/>
      <c r="G10" s="226"/>
      <c r="H10" s="226"/>
    </row>
    <row r="11" ht="37.5" customHeight="1" spans="1:8">
      <c r="A11" s="226"/>
      <c r="B11" s="233" t="s">
        <v>2</v>
      </c>
      <c r="C11" s="230" t="s">
        <v>3</v>
      </c>
      <c r="D11" s="230"/>
      <c r="E11" s="230"/>
      <c r="F11" s="230"/>
      <c r="G11" s="226"/>
      <c r="H11" s="226"/>
    </row>
    <row r="12" spans="1:8">
      <c r="A12" s="226"/>
      <c r="B12" s="226"/>
      <c r="C12" s="226"/>
      <c r="D12" s="226"/>
      <c r="E12" s="226"/>
      <c r="F12" s="226"/>
      <c r="G12" s="226"/>
      <c r="H12" s="226"/>
    </row>
    <row r="13" spans="1:8">
      <c r="A13" s="226"/>
      <c r="B13" s="226"/>
      <c r="C13" s="226"/>
      <c r="D13" s="226"/>
      <c r="E13" s="226"/>
      <c r="F13" s="226"/>
      <c r="G13" s="226"/>
      <c r="H13" s="226"/>
    </row>
    <row r="14" spans="1:8">
      <c r="A14" s="226"/>
      <c r="B14" s="226"/>
      <c r="C14" s="226"/>
      <c r="D14" s="226"/>
      <c r="E14" s="226"/>
      <c r="F14" s="226"/>
      <c r="G14" s="226"/>
      <c r="H14" s="226"/>
    </row>
    <row r="15" spans="1:8">
      <c r="A15" s="226"/>
      <c r="B15" s="226"/>
      <c r="C15" s="226"/>
      <c r="D15" s="226"/>
      <c r="E15" s="226"/>
      <c r="F15" s="226"/>
      <c r="G15" s="226"/>
      <c r="H15" s="226"/>
    </row>
    <row r="16" ht="24" spans="1:8">
      <c r="A16" s="234"/>
      <c r="B16" s="234"/>
      <c r="C16" s="234"/>
      <c r="D16" s="234"/>
      <c r="E16" s="234"/>
      <c r="F16" s="234"/>
      <c r="G16" s="234"/>
      <c r="H16" s="234"/>
    </row>
    <row r="17" ht="35.25" customHeight="1" spans="1:8">
      <c r="A17" s="235"/>
      <c r="B17" s="235"/>
      <c r="C17" s="235"/>
      <c r="D17" s="235"/>
      <c r="E17" s="235"/>
      <c r="F17" s="235"/>
      <c r="G17" s="235"/>
      <c r="H17" s="235"/>
    </row>
    <row r="18" ht="36" customHeight="1" spans="1:8">
      <c r="A18" s="236"/>
      <c r="B18" s="236"/>
      <c r="C18" s="236"/>
      <c r="D18" s="236"/>
      <c r="E18" s="236"/>
      <c r="F18" s="236"/>
      <c r="G18" s="236"/>
      <c r="H18" s="236"/>
    </row>
    <row r="19" spans="1:8">
      <c r="A19" s="226"/>
      <c r="B19" s="226"/>
      <c r="C19" s="226"/>
      <c r="D19" s="226"/>
      <c r="E19" s="226"/>
      <c r="F19" s="226"/>
      <c r="G19" s="226"/>
      <c r="H19" s="226"/>
    </row>
    <row r="20" spans="1:8">
      <c r="A20" s="226"/>
      <c r="B20" s="226"/>
      <c r="C20" s="226"/>
      <c r="D20" s="226"/>
      <c r="E20" s="226"/>
      <c r="F20" s="226"/>
      <c r="G20" s="226"/>
      <c r="H20" s="226"/>
    </row>
  </sheetData>
  <mergeCells count="6">
    <mergeCell ref="A5:H5"/>
    <mergeCell ref="A6:H6"/>
    <mergeCell ref="C7:F7"/>
    <mergeCell ref="C8:F8"/>
    <mergeCell ref="C11:F11"/>
    <mergeCell ref="A16:H16"/>
  </mergeCells>
  <printOptions horizontalCentered="1"/>
  <pageMargins left="0.75" right="0.75" top="0.98" bottom="0.98" header="0.51" footer="0.51"/>
  <pageSetup paperSize="9" firstPageNumber="0" orientation="landscape" blackAndWhite="1" useFirstPageNumber="1" horizontalDpi="600" verticalDpi="600"/>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name="Button 1" r:id="rId4">
              <controlPr print="0" defaultSize="0">
                <anchor>
                  <from>
                    <xdr:col>6</xdr:col>
                    <xdr:colOff>57150</xdr:colOff>
                    <xdr:row>6</xdr:row>
                    <xdr:rowOff>47625</xdr:rowOff>
                  </from>
                  <to>
                    <xdr:col>6</xdr:col>
                    <xdr:colOff>876300</xdr:colOff>
                    <xdr:row>6</xdr:row>
                    <xdr:rowOff>542290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F38"/>
  <sheetViews>
    <sheetView showZeros="0" workbookViewId="0">
      <selection activeCell="F7" sqref="F7"/>
    </sheetView>
  </sheetViews>
  <sheetFormatPr defaultColWidth="9" defaultRowHeight="14.25" outlineLevelCol="5"/>
  <cols>
    <col min="1" max="1" width="36.625" style="5" customWidth="1"/>
    <col min="2" max="2" width="4" style="5" customWidth="1"/>
    <col min="3" max="3" width="16.125" style="5" customWidth="1"/>
    <col min="4" max="4" width="40.875" style="5" customWidth="1"/>
    <col min="5" max="5" width="5.375" style="210" customWidth="1"/>
    <col min="6" max="6" width="15.625" style="5" customWidth="1"/>
    <col min="7" max="16384" width="9" style="5"/>
  </cols>
  <sheetData>
    <row r="1" s="124" customFormat="1" ht="18" customHeight="1" spans="1:6">
      <c r="A1" s="126" t="s">
        <v>4</v>
      </c>
      <c r="B1" s="126"/>
      <c r="C1" s="126"/>
      <c r="D1" s="126"/>
      <c r="E1" s="126"/>
      <c r="F1" s="126"/>
    </row>
    <row r="2" ht="12.75" customHeight="1" spans="1:6">
      <c r="A2" s="127"/>
      <c r="B2" s="127"/>
      <c r="C2" s="127"/>
      <c r="D2" s="127"/>
      <c r="E2" s="211"/>
      <c r="F2" s="27" t="s">
        <v>5</v>
      </c>
    </row>
    <row r="3" ht="15" customHeight="1" spans="1:6">
      <c r="A3" s="212" t="str">
        <f>IF(ISNUMBER(FIND("本级",'[1]Z01 收入支出决算总表(财决01表)'!$A$3)),B3,C3)</f>
        <v>部门：沅江市投资促进服务中心</v>
      </c>
      <c r="B3" s="213" t="str">
        <f>"部门"&amp;MID('[1]Z01 收入支出决算总表(财决01表)'!$A$3,5,LEN('[1]Z01 收入支出决算总表(财决01表)'!$A$3)-8)</f>
        <v>部门：沅江市投资促进</v>
      </c>
      <c r="C3" s="213" t="str">
        <f>"部门"&amp;MID('[1]Z01 收入支出决算总表(财决01表)'!$A$3,5,30)</f>
        <v>部门：沅江市投资促进服务中心</v>
      </c>
      <c r="D3" s="127"/>
      <c r="E3" s="211"/>
      <c r="F3" s="27" t="s">
        <v>6</v>
      </c>
    </row>
    <row r="4" s="45" customFormat="1" ht="21.95" customHeight="1" spans="1:6">
      <c r="A4" s="238" t="s">
        <v>7</v>
      </c>
      <c r="B4" s="128"/>
      <c r="C4" s="128"/>
      <c r="D4" s="238" t="s">
        <v>8</v>
      </c>
      <c r="E4" s="128"/>
      <c r="F4" s="128"/>
    </row>
    <row r="5" s="45" customFormat="1" ht="21.95" customHeight="1" spans="1:6">
      <c r="A5" s="238" t="s">
        <v>9</v>
      </c>
      <c r="B5" s="239" t="s">
        <v>10</v>
      </c>
      <c r="C5" s="128" t="s">
        <v>11</v>
      </c>
      <c r="D5" s="238" t="s">
        <v>9</v>
      </c>
      <c r="E5" s="240" t="s">
        <v>10</v>
      </c>
      <c r="F5" s="128" t="s">
        <v>11</v>
      </c>
    </row>
    <row r="6" s="45" customFormat="1" ht="12.95" customHeight="1" spans="1:6">
      <c r="A6" s="238" t="s">
        <v>12</v>
      </c>
      <c r="B6" s="128"/>
      <c r="C6" s="238" t="s">
        <v>13</v>
      </c>
      <c r="D6" s="238" t="s">
        <v>12</v>
      </c>
      <c r="E6" s="215"/>
      <c r="F6" s="238" t="s">
        <v>14</v>
      </c>
    </row>
    <row r="7" s="45" customFormat="1" ht="12.95" customHeight="1" spans="1:6">
      <c r="A7" s="132" t="s">
        <v>15</v>
      </c>
      <c r="B7" s="239" t="s">
        <v>13</v>
      </c>
      <c r="C7" s="138">
        <f>'[1]Z01 收入支出决算总表(财决01表)'!$E7</f>
        <v>346.01</v>
      </c>
      <c r="D7" s="135" t="str">
        <f ca="1" t="array" ref="D7">INDEX('[1]Z01 收入支出决算总表(财决01表)'!F$1:F$65536,SMALL(IF('[1]Z01 收入支出决算总表(财决01表)'!$J$7:$J$29&gt;0,ROW($7:$29),4^8),ROW('[1]Z01 收入支出决算总表(财决01表)'!F1)))&amp;""</f>
        <v>一、一般公共服务支出</v>
      </c>
      <c r="E7" s="216">
        <v>28</v>
      </c>
      <c r="F7" s="138">
        <f ca="1">IF(ISERROR(VLOOKUP(D7,'[1]Z01 收入支出决算总表(财决01表)'!F$7:J$29,5,FALSE)),"",VLOOKUP(D7,'[1]Z01 收入支出决算总表(财决01表)'!F$7:J$29,5,FALSE))</f>
        <v>252.92</v>
      </c>
    </row>
    <row r="8" s="45" customFormat="1" ht="12.95" customHeight="1" spans="1:6">
      <c r="A8" s="135" t="s">
        <v>16</v>
      </c>
      <c r="B8" s="239" t="s">
        <v>14</v>
      </c>
      <c r="C8" s="138">
        <f>'[1]Z01 收入支出决算总表(财决01表)'!$E8</f>
        <v>0</v>
      </c>
      <c r="D8" s="135" t="str">
        <f ca="1" t="array" ref="D8">INDEX('[1]Z01 收入支出决算总表(财决01表)'!F$1:F$65536,SMALL(IF('[1]Z01 收入支出决算总表(财决01表)'!$J$7:$J$29&gt;0,ROW($7:$29),4^8),ROW('[1]Z01 收入支出决算总表(财决01表)'!F2)))&amp;""</f>
        <v>十五、商业服务业等支出</v>
      </c>
      <c r="E8" s="216">
        <v>29</v>
      </c>
      <c r="F8" s="138">
        <f ca="1">IF(ISERROR(VLOOKUP(D8,'[1]Z01 收入支出决算总表(财决01表)'!F$7:J$29,5,FALSE)),"",VLOOKUP(D8,'[1]Z01 收入支出决算总表(财决01表)'!F$7:J$29,5,FALSE))</f>
        <v>112.95</v>
      </c>
    </row>
    <row r="9" s="45" customFormat="1" ht="12.95" customHeight="1" spans="1:6">
      <c r="A9" s="135" t="s">
        <v>17</v>
      </c>
      <c r="B9" s="239" t="s">
        <v>18</v>
      </c>
      <c r="C9" s="138">
        <f>'[1]Z01 收入支出决算总表(财决01表)'!$E9</f>
        <v>0</v>
      </c>
      <c r="D9" s="135" t="str">
        <f ca="1" t="array" ref="D9">INDEX('[1]Z01 收入支出决算总表(财决01表)'!F$1:F$65536,SMALL(IF('[1]Z01 收入支出决算总表(财决01表)'!$J$7:$J$29&gt;0,ROW($7:$29),4^8),ROW('[1]Z01 收入支出决算总表(财决01表)'!F3)))&amp;""</f>
        <v>十九、住房保障支出</v>
      </c>
      <c r="E9" s="216">
        <v>30</v>
      </c>
      <c r="F9" s="138">
        <f ca="1">IF(ISERROR(VLOOKUP(D9,'[1]Z01 收入支出决算总表(财决01表)'!F$7:J$29,5,FALSE)),"",VLOOKUP(D9,'[1]Z01 收入支出决算总表(财决01表)'!F$7:J$29,5,FALSE))</f>
        <v>5.7</v>
      </c>
    </row>
    <row r="10" s="45" customFormat="1" ht="12.95" customHeight="1" spans="1:6">
      <c r="A10" s="135" t="s">
        <v>19</v>
      </c>
      <c r="B10" s="239" t="s">
        <v>20</v>
      </c>
      <c r="C10" s="138">
        <f>'[1]Z01 收入支出决算总表(财决01表)'!$E10</f>
        <v>30.86</v>
      </c>
      <c r="D10" s="135" t="str">
        <f ca="1" t="array" ref="D10">INDEX('[1]Z01 收入支出决算总表(财决01表)'!F$1:F$65536,SMALL(IF('[1]Z01 收入支出决算总表(财决01表)'!$J$7:$J$29&gt;0,ROW($7:$29),4^8),ROW('[1]Z01 收入支出决算总表(财决01表)'!F4)))&amp;""</f>
        <v/>
      </c>
      <c r="E10" s="216">
        <v>31</v>
      </c>
      <c r="F10" s="138" t="str">
        <f ca="1">IF(ISERROR(VLOOKUP(D10,'[1]Z01 收入支出决算总表(财决01表)'!F$7:J$29,5,FALSE)),"",VLOOKUP(D10,'[1]Z01 收入支出决算总表(财决01表)'!F$7:J$29,5,FALSE))</f>
        <v/>
      </c>
    </row>
    <row r="11" s="45" customFormat="1" ht="12.95" customHeight="1" spans="1:6">
      <c r="A11" s="135" t="s">
        <v>21</v>
      </c>
      <c r="B11" s="239" t="s">
        <v>22</v>
      </c>
      <c r="C11" s="138">
        <f>'[1]Z01 收入支出决算总表(财决01表)'!$E11</f>
        <v>0</v>
      </c>
      <c r="D11" s="135" t="str">
        <f ca="1" t="array" ref="D11">INDEX('[1]Z01 收入支出决算总表(财决01表)'!F$1:F$65536,SMALL(IF('[1]Z01 收入支出决算总表(财决01表)'!$J$7:$J$29&gt;0,ROW($7:$29),4^8),ROW('[1]Z01 收入支出决算总表(财决01表)'!F5)))&amp;""</f>
        <v/>
      </c>
      <c r="E11" s="216">
        <v>32</v>
      </c>
      <c r="F11" s="138" t="str">
        <f ca="1">IF(ISERROR(VLOOKUP(D11,'[1]Z01 收入支出决算总表(财决01表)'!F$7:J$29,5,FALSE)),"",VLOOKUP(D11,'[1]Z01 收入支出决算总表(财决01表)'!F$7:J$29,5,FALSE))</f>
        <v/>
      </c>
    </row>
    <row r="12" s="45" customFormat="1" ht="12.95" customHeight="1" spans="1:6">
      <c r="A12" s="135" t="s">
        <v>23</v>
      </c>
      <c r="B12" s="239" t="s">
        <v>24</v>
      </c>
      <c r="C12" s="138">
        <f>'[1]Z01 收入支出决算总表(财决01表)'!$E12</f>
        <v>0</v>
      </c>
      <c r="D12" s="135" t="str">
        <f ca="1" t="array" ref="D12">INDEX('[1]Z01 收入支出决算总表(财决01表)'!F$1:F$65536,SMALL(IF('[1]Z01 收入支出决算总表(财决01表)'!$J$7:$J$29&gt;0,ROW($7:$29),4^8),ROW('[1]Z01 收入支出决算总表(财决01表)'!F6)))&amp;""</f>
        <v/>
      </c>
      <c r="E12" s="216">
        <v>33</v>
      </c>
      <c r="F12" s="138" t="str">
        <f ca="1">IF(ISERROR(VLOOKUP(D12,'[1]Z01 收入支出决算总表(财决01表)'!F$7:J$29,5,FALSE)),"",VLOOKUP(D12,'[1]Z01 收入支出决算总表(财决01表)'!F$7:J$29,5,FALSE))</f>
        <v/>
      </c>
    </row>
    <row r="13" s="45" customFormat="1" ht="12.95" customHeight="1" spans="1:6">
      <c r="A13" s="135" t="s">
        <v>25</v>
      </c>
      <c r="B13" s="239" t="s">
        <v>26</v>
      </c>
      <c r="C13" s="138">
        <f>'[1]Z01 收入支出决算总表(财决01表)'!$E13</f>
        <v>0</v>
      </c>
      <c r="D13" s="135" t="str">
        <f ca="1" t="array" ref="D13">INDEX('[1]Z01 收入支出决算总表(财决01表)'!F$1:F$65536,SMALL(IF('[1]Z01 收入支出决算总表(财决01表)'!$J$7:$J$29&gt;0,ROW($7:$29),4^8),ROW('[1]Z01 收入支出决算总表(财决01表)'!F7)))&amp;""</f>
        <v/>
      </c>
      <c r="E13" s="216">
        <v>34</v>
      </c>
      <c r="F13" s="138" t="str">
        <f ca="1">IF(ISERROR(VLOOKUP(D13,'[1]Z01 收入支出决算总表(财决01表)'!F$7:J$29,5,FALSE)),"",VLOOKUP(D13,'[1]Z01 收入支出决算总表(财决01表)'!F$7:J$29,5,FALSE))</f>
        <v/>
      </c>
    </row>
    <row r="14" s="45" customFormat="1" ht="12.95" customHeight="1" spans="1:6">
      <c r="A14" s="135"/>
      <c r="B14" s="239" t="s">
        <v>27</v>
      </c>
      <c r="C14" s="217"/>
      <c r="D14" s="135" t="str">
        <f ca="1" t="array" ref="D14">INDEX('[1]Z01 收入支出决算总表(财决01表)'!F$1:F$65536,SMALL(IF('[1]Z01 收入支出决算总表(财决01表)'!$J$7:$J$29&gt;0,ROW($7:$29),4^8),ROW('[1]Z01 收入支出决算总表(财决01表)'!F8)))&amp;""</f>
        <v/>
      </c>
      <c r="E14" s="216">
        <v>35</v>
      </c>
      <c r="F14" s="138" t="str">
        <f ca="1">IF(ISERROR(VLOOKUP(D14,'[1]Z01 收入支出决算总表(财决01表)'!F$7:J$29,5,FALSE)),"",VLOOKUP(D14,'[1]Z01 收入支出决算总表(财决01表)'!F$7:J$29,5,FALSE))</f>
        <v/>
      </c>
    </row>
    <row r="15" s="45" customFormat="1" ht="12.95" customHeight="1" spans="1:6">
      <c r="A15" s="135"/>
      <c r="B15" s="239" t="s">
        <v>28</v>
      </c>
      <c r="C15" s="217"/>
      <c r="D15" s="135" t="str">
        <f ca="1" t="array" ref="D15">INDEX('[1]Z01 收入支出决算总表(财决01表)'!F$1:F$65536,SMALL(IF('[1]Z01 收入支出决算总表(财决01表)'!$J$7:$J$29&gt;0,ROW($7:$29),4^8),ROW('[1]Z01 收入支出决算总表(财决01表)'!F9)))&amp;""</f>
        <v/>
      </c>
      <c r="E15" s="216">
        <v>36</v>
      </c>
      <c r="F15" s="138" t="str">
        <f ca="1">IF(ISERROR(VLOOKUP(D15,'[1]Z01 收入支出决算总表(财决01表)'!F$7:J$29,5,FALSE)),"",VLOOKUP(D15,'[1]Z01 收入支出决算总表(财决01表)'!F$7:J$29,5,FALSE))</f>
        <v/>
      </c>
    </row>
    <row r="16" s="45" customFormat="1" ht="12.95" customHeight="1" spans="1:6">
      <c r="A16" s="135"/>
      <c r="B16" s="239" t="s">
        <v>29</v>
      </c>
      <c r="C16" s="217"/>
      <c r="D16" s="135" t="str">
        <f ca="1" t="array" ref="D16">INDEX('[1]Z01 收入支出决算总表(财决01表)'!F$1:F$65536,SMALL(IF('[1]Z01 收入支出决算总表(财决01表)'!$J$7:$J$29&gt;0,ROW($7:$29),4^8),ROW('[1]Z01 收入支出决算总表(财决01表)'!F10)))&amp;""</f>
        <v/>
      </c>
      <c r="E16" s="216">
        <v>37</v>
      </c>
      <c r="F16" s="138" t="str">
        <f ca="1">IF(ISERROR(VLOOKUP(D16,'[1]Z01 收入支出决算总表(财决01表)'!F$7:J$29,5,FALSE)),"",VLOOKUP(D16,'[1]Z01 收入支出决算总表(财决01表)'!F$7:J$29,5,FALSE))</f>
        <v/>
      </c>
    </row>
    <row r="17" s="45" customFormat="1" ht="12.95" customHeight="1" spans="1:6">
      <c r="A17" s="135"/>
      <c r="B17" s="239" t="s">
        <v>30</v>
      </c>
      <c r="C17" s="217"/>
      <c r="D17" s="135" t="str">
        <f ca="1" t="array" ref="D17">INDEX('[1]Z01 收入支出决算总表(财决01表)'!F$1:F$65536,SMALL(IF('[1]Z01 收入支出决算总表(财决01表)'!$J$7:$J$29&gt;0,ROW($7:$29),4^8),ROW('[1]Z01 收入支出决算总表(财决01表)'!F11)))&amp;""</f>
        <v/>
      </c>
      <c r="E17" s="216">
        <v>38</v>
      </c>
      <c r="F17" s="138" t="str">
        <f ca="1">IF(ISERROR(VLOOKUP(D17,'[1]Z01 收入支出决算总表(财决01表)'!F$7:J$29,5,FALSE)),"",VLOOKUP(D17,'[1]Z01 收入支出决算总表(财决01表)'!F$7:J$29,5,FALSE))</f>
        <v/>
      </c>
    </row>
    <row r="18" s="45" customFormat="1" ht="12.95" customHeight="1" spans="1:6">
      <c r="A18" s="135"/>
      <c r="B18" s="239" t="s">
        <v>31</v>
      </c>
      <c r="C18" s="217"/>
      <c r="D18" s="135" t="str">
        <f ca="1" t="array" ref="D18">INDEX('[1]Z01 收入支出决算总表(财决01表)'!F$1:F$65536,SMALL(IF('[1]Z01 收入支出决算总表(财决01表)'!$J$7:$J$29&gt;0,ROW($7:$29),4^8),ROW('[1]Z01 收入支出决算总表(财决01表)'!F12)))&amp;""</f>
        <v/>
      </c>
      <c r="E18" s="216">
        <v>39</v>
      </c>
      <c r="F18" s="138" t="str">
        <f ca="1">IF(ISERROR(VLOOKUP(D18,'[1]Z01 收入支出决算总表(财决01表)'!F$7:J$29,5,FALSE)),"",VLOOKUP(D18,'[1]Z01 收入支出决算总表(财决01表)'!F$7:J$29,5,FALSE))</f>
        <v/>
      </c>
    </row>
    <row r="19" s="45" customFormat="1" ht="12.95" customHeight="1" spans="1:6">
      <c r="A19" s="135"/>
      <c r="B19" s="239" t="s">
        <v>32</v>
      </c>
      <c r="C19" s="217"/>
      <c r="D19" s="135" t="str">
        <f ca="1" t="array" ref="D19">INDEX('[1]Z01 收入支出决算总表(财决01表)'!F$1:F$65536,SMALL(IF('[1]Z01 收入支出决算总表(财决01表)'!$J$7:$J$29&gt;0,ROW($7:$29),4^8),ROW('[1]Z01 收入支出决算总表(财决01表)'!F13)))&amp;""</f>
        <v/>
      </c>
      <c r="E19" s="216">
        <v>40</v>
      </c>
      <c r="F19" s="138" t="str">
        <f ca="1">IF(ISERROR(VLOOKUP(D19,'[1]Z01 收入支出决算总表(财决01表)'!F$7:J$29,5,FALSE)),"",VLOOKUP(D19,'[1]Z01 收入支出决算总表(财决01表)'!F$7:J$29,5,FALSE))</f>
        <v/>
      </c>
    </row>
    <row r="20" s="45" customFormat="1" ht="12.95" customHeight="1" spans="1:6">
      <c r="A20" s="135"/>
      <c r="B20" s="239" t="s">
        <v>33</v>
      </c>
      <c r="C20" s="217"/>
      <c r="D20" s="135" t="str">
        <f ca="1" t="array" ref="D20">INDEX('[1]Z01 收入支出决算总表(财决01表)'!F$1:F$65536,SMALL(IF('[1]Z01 收入支出决算总表(财决01表)'!$J$7:$J$29&gt;0,ROW($7:$29),4^8),ROW('[1]Z01 收入支出决算总表(财决01表)'!F14)))&amp;""</f>
        <v/>
      </c>
      <c r="E20" s="216">
        <v>41</v>
      </c>
      <c r="F20" s="138" t="str">
        <f ca="1">IF(ISERROR(VLOOKUP(D20,'[1]Z01 收入支出决算总表(财决01表)'!F$7:J$29,5,FALSE)),"",VLOOKUP(D20,'[1]Z01 收入支出决算总表(财决01表)'!F$7:J$29,5,FALSE))</f>
        <v/>
      </c>
    </row>
    <row r="21" s="45" customFormat="1" ht="12.95" customHeight="1" spans="1:6">
      <c r="A21" s="135"/>
      <c r="B21" s="239" t="s">
        <v>34</v>
      </c>
      <c r="C21" s="217"/>
      <c r="D21" s="135" t="str">
        <f ca="1" t="array" ref="D21">INDEX('[1]Z01 收入支出决算总表(财决01表)'!F$1:F$65536,SMALL(IF('[1]Z01 收入支出决算总表(财决01表)'!$J$7:$J$29&gt;0,ROW($7:$29),4^8),ROW('[1]Z01 收入支出决算总表(财决01表)'!F15)))&amp;""</f>
        <v/>
      </c>
      <c r="E21" s="216">
        <v>42</v>
      </c>
      <c r="F21" s="138" t="str">
        <f ca="1">IF(ISERROR(VLOOKUP(D21,'[1]Z01 收入支出决算总表(财决01表)'!F$7:J$29,5,FALSE)),"",VLOOKUP(D21,'[1]Z01 收入支出决算总表(财决01表)'!F$7:J$29,5,FALSE))</f>
        <v/>
      </c>
    </row>
    <row r="22" s="45" customFormat="1" ht="12.95" customHeight="1" spans="1:6">
      <c r="A22" s="135"/>
      <c r="B22" s="239" t="s">
        <v>35</v>
      </c>
      <c r="C22" s="217"/>
      <c r="D22" s="135" t="str">
        <f ca="1" t="array" ref="D22">INDEX('[1]Z01 收入支出决算总表(财决01表)'!F$1:F$65536,SMALL(IF('[1]Z01 收入支出决算总表(财决01表)'!$J$7:$J$29&gt;0,ROW($7:$29),4^8),ROW('[1]Z01 收入支出决算总表(财决01表)'!F16)))&amp;""</f>
        <v/>
      </c>
      <c r="E22" s="216">
        <v>43</v>
      </c>
      <c r="F22" s="138" t="str">
        <f ca="1">IF(ISERROR(VLOOKUP(D22,'[1]Z01 收入支出决算总表(财决01表)'!F$7:J$29,5,FALSE)),"",VLOOKUP(D22,'[1]Z01 收入支出决算总表(财决01表)'!F$7:J$29,5,FALSE))</f>
        <v/>
      </c>
    </row>
    <row r="23" s="45" customFormat="1" ht="12.95" customHeight="1" spans="1:6">
      <c r="A23" s="135"/>
      <c r="B23" s="239" t="s">
        <v>36</v>
      </c>
      <c r="C23" s="217"/>
      <c r="D23" s="135" t="str">
        <f ca="1" t="array" ref="D23">INDEX('[1]Z01 收入支出决算总表(财决01表)'!F$1:F$65536,SMALL(IF('[1]Z01 收入支出决算总表(财决01表)'!$J$7:$J$29&gt;0,ROW($7:$29),4^8),ROW('[1]Z01 收入支出决算总表(财决01表)'!F17)))&amp;""</f>
        <v/>
      </c>
      <c r="E23" s="216">
        <v>44</v>
      </c>
      <c r="F23" s="138" t="str">
        <f ca="1">IF(ISERROR(VLOOKUP(D23,'[1]Z01 收入支出决算总表(财决01表)'!F$7:J$29,5,FALSE)),"",VLOOKUP(D23,'[1]Z01 收入支出决算总表(财决01表)'!F$7:J$29,5,FALSE))</f>
        <v/>
      </c>
    </row>
    <row r="24" s="45" customFormat="1" ht="12.95" customHeight="1" spans="1:6">
      <c r="A24" s="135"/>
      <c r="B24" s="239" t="s">
        <v>37</v>
      </c>
      <c r="C24" s="217"/>
      <c r="D24" s="135" t="str">
        <f ca="1" t="array" ref="D24">INDEX('[1]Z01 收入支出决算总表(财决01表)'!F$1:F$65536,SMALL(IF('[1]Z01 收入支出决算总表(财决01表)'!$J$7:$J$29&gt;0,ROW($7:$29),4^8),ROW('[1]Z01 收入支出决算总表(财决01表)'!F18)))&amp;""</f>
        <v/>
      </c>
      <c r="E24" s="216">
        <v>45</v>
      </c>
      <c r="F24" s="138" t="str">
        <f ca="1">IF(ISERROR(VLOOKUP(D24,'[1]Z01 收入支出决算总表(财决01表)'!F$7:J$29,5,FALSE)),"",VLOOKUP(D24,'[1]Z01 收入支出决算总表(财决01表)'!F$7:J$29,5,FALSE))</f>
        <v/>
      </c>
    </row>
    <row r="25" s="45" customFormat="1" ht="12.95" customHeight="1" spans="1:6">
      <c r="A25" s="135"/>
      <c r="B25" s="239" t="s">
        <v>38</v>
      </c>
      <c r="C25" s="217"/>
      <c r="D25" s="135" t="str">
        <f ca="1" t="array" ref="D25">INDEX('[1]Z01 收入支出决算总表(财决01表)'!F$1:F$65536,SMALL(IF('[1]Z01 收入支出决算总表(财决01表)'!$J$7:$J$29&gt;0,ROW($7:$29),4^8),ROW('[1]Z01 收入支出决算总表(财决01表)'!F19)))&amp;""</f>
        <v/>
      </c>
      <c r="E25" s="216">
        <v>46</v>
      </c>
      <c r="F25" s="138" t="str">
        <f ca="1">IF(ISERROR(VLOOKUP(D25,'[1]Z01 收入支出决算总表(财决01表)'!F$7:J$29,5,FALSE)),"",VLOOKUP(D25,'[1]Z01 收入支出决算总表(财决01表)'!F$7:J$29,5,FALSE))</f>
        <v/>
      </c>
    </row>
    <row r="26" s="45" customFormat="1" ht="12.95" customHeight="1" spans="1:6">
      <c r="A26" s="135"/>
      <c r="B26" s="239" t="s">
        <v>39</v>
      </c>
      <c r="C26" s="217"/>
      <c r="D26" s="135" t="str">
        <f ca="1" t="array" ref="D26">INDEX('[1]Z01 收入支出决算总表(财决01表)'!F$1:F$65536,SMALL(IF('[1]Z01 收入支出决算总表(财决01表)'!$J$7:$J$29&gt;0,ROW($7:$29),4^8),ROW('[1]Z01 收入支出决算总表(财决01表)'!F20)))&amp;""</f>
        <v/>
      </c>
      <c r="E26" s="216">
        <v>47</v>
      </c>
      <c r="F26" s="138" t="str">
        <f ca="1">IF(ISERROR(VLOOKUP(D26,'[1]Z01 收入支出决算总表(财决01表)'!F$7:J$29,5,FALSE)),"",VLOOKUP(D26,'[1]Z01 收入支出决算总表(财决01表)'!F$7:J$29,5,FALSE))</f>
        <v/>
      </c>
    </row>
    <row r="27" s="45" customFormat="1" ht="12.95" customHeight="1" spans="1:6">
      <c r="A27" s="135"/>
      <c r="B27" s="239" t="s">
        <v>40</v>
      </c>
      <c r="C27" s="217"/>
      <c r="D27" s="135" t="str">
        <f ca="1" t="array" ref="D27">INDEX('[1]Z01 收入支出决算总表(财决01表)'!F$1:F$65536,SMALL(IF('[1]Z01 收入支出决算总表(财决01表)'!$J$7:$J$29&gt;0,ROW($7:$29),4^8),ROW('[1]Z01 收入支出决算总表(财决01表)'!F21)))&amp;""</f>
        <v/>
      </c>
      <c r="E27" s="216">
        <v>48</v>
      </c>
      <c r="F27" s="138" t="str">
        <f ca="1">IF(ISERROR(VLOOKUP(D27,'[1]Z01 收入支出决算总表(财决01表)'!F$7:J$29,5,FALSE)),"",VLOOKUP(D27,'[1]Z01 收入支出决算总表(财决01表)'!F$7:J$29,5,FALSE))</f>
        <v/>
      </c>
    </row>
    <row r="28" s="45" customFormat="1" ht="12.95" customHeight="1" spans="1:6">
      <c r="A28" s="135"/>
      <c r="B28" s="239" t="s">
        <v>41</v>
      </c>
      <c r="C28" s="217"/>
      <c r="D28" s="135" t="str">
        <f ca="1" t="array" ref="D28">INDEX('[1]Z01 收入支出决算总表(财决01表)'!F$1:F$65536,SMALL(IF('[1]Z01 收入支出决算总表(财决01表)'!$J$7:$J$29&gt;0,ROW($7:$29),4^8),ROW('[1]Z01 收入支出决算总表(财决01表)'!F22)))&amp;""</f>
        <v/>
      </c>
      <c r="E28" s="216">
        <v>49</v>
      </c>
      <c r="F28" s="138" t="str">
        <f ca="1">IF(ISERROR(VLOOKUP(D28,'[1]Z01 收入支出决算总表(财决01表)'!F$7:J$29,5,FALSE)),"",VLOOKUP(D28,'[1]Z01 收入支出决算总表(财决01表)'!F$7:J$29,5,FALSE))</f>
        <v/>
      </c>
    </row>
    <row r="29" s="45" customFormat="1" ht="12.95" customHeight="1" spans="1:6">
      <c r="A29" s="135"/>
      <c r="B29" s="239" t="s">
        <v>42</v>
      </c>
      <c r="C29" s="217"/>
      <c r="D29" s="135" t="str">
        <f ca="1" t="array" ref="D29">INDEX('[1]Z01 收入支出决算总表(财决01表)'!F$1:F$65536,SMALL(IF('[1]Z01 收入支出决算总表(财决01表)'!$J$7:$J$29&gt;0,ROW($7:$29),4^8),ROW('[1]Z01 收入支出决算总表(财决01表)'!F23)))&amp;""</f>
        <v/>
      </c>
      <c r="E29" s="216">
        <v>50</v>
      </c>
      <c r="F29" s="138" t="str">
        <f ca="1">IF(ISERROR(VLOOKUP(D29,'[1]Z01 收入支出决算总表(财决01表)'!F$7:J$29,5,FALSE)),"",VLOOKUP(D29,'[1]Z01 收入支出决算总表(财决01表)'!F$7:J$29,5,FALSE))</f>
        <v/>
      </c>
    </row>
    <row r="30" s="45" customFormat="1" ht="12.95" customHeight="1" spans="1:6">
      <c r="A30" s="132" t="s">
        <v>43</v>
      </c>
      <c r="B30" s="239" t="s">
        <v>44</v>
      </c>
      <c r="C30" s="138">
        <f>'[1]Z01 收入支出决算总表(财决01表)'!$E$33</f>
        <v>0</v>
      </c>
      <c r="D30" s="132" t="s">
        <v>45</v>
      </c>
      <c r="E30" s="216">
        <v>51</v>
      </c>
      <c r="F30" s="138">
        <f>'[1]Z01 收入支出决算总表(财决01表)'!$O$33</f>
        <v>0</v>
      </c>
    </row>
    <row r="31" s="45" customFormat="1" ht="12.95" customHeight="1" spans="1:6">
      <c r="A31" s="132" t="s">
        <v>46</v>
      </c>
      <c r="B31" s="239" t="s">
        <v>47</v>
      </c>
      <c r="C31" s="138">
        <f>'[1]Z01 收入支出决算总表(财决01表)'!$E$34</f>
        <v>0.08</v>
      </c>
      <c r="D31" s="132" t="s">
        <v>48</v>
      </c>
      <c r="E31" s="216">
        <v>52</v>
      </c>
      <c r="F31" s="138">
        <f>'[1]Z01 收入支出决算总表(财决01表)'!$O$34</f>
        <v>5.38</v>
      </c>
    </row>
    <row r="32" s="45" customFormat="1" ht="12.95" customHeight="1" spans="1:6">
      <c r="A32" s="132"/>
      <c r="B32" s="239" t="s">
        <v>49</v>
      </c>
      <c r="C32" s="217"/>
      <c r="D32" s="132"/>
      <c r="E32" s="216">
        <v>53</v>
      </c>
      <c r="F32" s="218"/>
    </row>
    <row r="33" s="209" customFormat="1" ht="12.95" customHeight="1" spans="1:6">
      <c r="A33" s="241" t="s">
        <v>50</v>
      </c>
      <c r="B33" s="241" t="s">
        <v>51</v>
      </c>
      <c r="C33" s="219">
        <f>'[1]Z01 收入支出决算总表(财决01表)'!$E$36</f>
        <v>376.94</v>
      </c>
      <c r="D33" s="241" t="s">
        <v>50</v>
      </c>
      <c r="E33" s="220">
        <v>54</v>
      </c>
      <c r="F33" s="221">
        <f>'[1]Z01 收入支出决算总表(财决01表)'!$O$36</f>
        <v>376.94</v>
      </c>
    </row>
    <row r="34" ht="12.95" customHeight="1" spans="1:6">
      <c r="A34" s="15" t="s">
        <v>52</v>
      </c>
      <c r="B34" s="45"/>
      <c r="C34" s="45"/>
      <c r="D34" s="45"/>
      <c r="E34" s="222"/>
      <c r="F34" s="45"/>
    </row>
    <row r="35" ht="12.95" customHeight="1" spans="1:6">
      <c r="A35" s="15" t="s">
        <v>53</v>
      </c>
      <c r="B35" s="45"/>
      <c r="C35" s="45"/>
      <c r="D35" s="45"/>
      <c r="E35" s="222"/>
      <c r="F35" s="45"/>
    </row>
    <row r="36" ht="12.95" customHeight="1" spans="1:6">
      <c r="A36" s="16" t="s">
        <v>54</v>
      </c>
      <c r="B36" s="45"/>
      <c r="C36" s="45"/>
      <c r="D36" s="45"/>
      <c r="E36" s="222"/>
      <c r="F36" s="45"/>
    </row>
    <row r="37" ht="12.95" customHeight="1" spans="1:6">
      <c r="A37" s="16" t="s">
        <v>55</v>
      </c>
      <c r="B37" s="45"/>
      <c r="C37" s="45"/>
      <c r="D37" s="45"/>
      <c r="E37" s="222"/>
      <c r="F37" s="45"/>
    </row>
    <row r="38" spans="1:6">
      <c r="A38" s="45"/>
      <c r="B38" s="45"/>
      <c r="C38" s="45"/>
      <c r="D38" s="45"/>
      <c r="E38" s="222"/>
      <c r="F38" s="45"/>
    </row>
  </sheetData>
  <sheetCalcPr fullCalcOnLoad="1"/>
  <sheetProtection password="C71F" sheet="1"/>
  <mergeCells count="3">
    <mergeCell ref="A1:F1"/>
    <mergeCell ref="A4:C4"/>
    <mergeCell ref="D4:F4"/>
  </mergeCells>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U302"/>
  <sheetViews>
    <sheetView showZeros="0" workbookViewId="0">
      <selection activeCell="I14" sqref="I14"/>
    </sheetView>
  </sheetViews>
  <sheetFormatPr defaultColWidth="9" defaultRowHeight="14.25"/>
  <cols>
    <col min="1" max="2" width="4.625" style="181" customWidth="1"/>
    <col min="3" max="3" width="31.625" style="181" customWidth="1"/>
    <col min="4" max="10" width="12.625" style="181" customWidth="1"/>
    <col min="11" max="11" width="11.375" style="182" customWidth="1"/>
    <col min="12" max="12" width="10.125" style="183" customWidth="1"/>
    <col min="13" max="15" width="9" style="183"/>
    <col min="16" max="16384" width="9" style="181"/>
  </cols>
  <sheetData>
    <row r="1" s="178" customFormat="1" ht="20.25" spans="1:15">
      <c r="A1" s="184" t="s">
        <v>56</v>
      </c>
      <c r="B1" s="184"/>
      <c r="C1" s="184"/>
      <c r="D1" s="184"/>
      <c r="E1" s="184"/>
      <c r="F1" s="184"/>
      <c r="G1" s="184"/>
      <c r="H1" s="184"/>
      <c r="I1" s="184"/>
      <c r="J1" s="184"/>
      <c r="K1" s="182"/>
      <c r="L1" s="194"/>
      <c r="M1" s="195" t="str">
        <f>"a1:"&amp;"j"&amp;MAX(M10:M500)</f>
        <v>a1:j23</v>
      </c>
      <c r="N1" s="194"/>
      <c r="O1" s="194"/>
    </row>
    <row r="2" spans="1:10">
      <c r="A2" s="185" t="str">
        <f>'01收入支出决算总表'!A3</f>
        <v>部门：沅江市投资促进服务中心</v>
      </c>
      <c r="I2" s="196"/>
      <c r="J2" s="196" t="s">
        <v>57</v>
      </c>
    </row>
    <row r="3" spans="1:13">
      <c r="A3" s="185"/>
      <c r="F3" s="186"/>
      <c r="J3" s="196" t="s">
        <v>6</v>
      </c>
      <c r="M3" s="197" t="s">
        <v>58</v>
      </c>
    </row>
    <row r="4" s="179" customFormat="1" spans="1:15">
      <c r="A4" s="15" t="s">
        <v>59</v>
      </c>
      <c r="E4" s="15" t="s">
        <v>60</v>
      </c>
      <c r="F4" s="186"/>
      <c r="H4" s="15" t="s">
        <v>61</v>
      </c>
      <c r="J4" s="196"/>
      <c r="K4" s="182"/>
      <c r="L4" s="198"/>
      <c r="M4" s="198"/>
      <c r="N4" s="198"/>
      <c r="O4" s="198"/>
    </row>
    <row r="5" s="179" customFormat="1" spans="1:15">
      <c r="A5" s="187" t="s">
        <v>62</v>
      </c>
      <c r="E5" s="188" t="s">
        <v>63</v>
      </c>
      <c r="F5" s="186"/>
      <c r="J5" s="196"/>
      <c r="K5" s="182"/>
      <c r="L5" s="198"/>
      <c r="M5" s="198"/>
      <c r="N5" s="198"/>
      <c r="O5" s="198"/>
    </row>
    <row r="6" s="180" customFormat="1" ht="22.5" customHeight="1" spans="1:15">
      <c r="A6" s="242" t="s">
        <v>9</v>
      </c>
      <c r="B6" s="189"/>
      <c r="C6" s="189"/>
      <c r="D6" s="242" t="s">
        <v>64</v>
      </c>
      <c r="E6" s="242" t="s">
        <v>65</v>
      </c>
      <c r="F6" s="242" t="s">
        <v>66</v>
      </c>
      <c r="G6" s="242" t="s">
        <v>67</v>
      </c>
      <c r="H6" s="242" t="s">
        <v>68</v>
      </c>
      <c r="I6" s="242" t="s">
        <v>69</v>
      </c>
      <c r="J6" s="242" t="s">
        <v>70</v>
      </c>
      <c r="K6" s="199"/>
      <c r="L6" s="200"/>
      <c r="M6" s="200"/>
      <c r="N6" s="200"/>
      <c r="O6" s="200"/>
    </row>
    <row r="7" s="180" customFormat="1" ht="22.5" customHeight="1" spans="1:15">
      <c r="A7" s="189" t="s">
        <v>71</v>
      </c>
      <c r="B7" s="189"/>
      <c r="C7" s="242" t="s">
        <v>72</v>
      </c>
      <c r="D7" s="189"/>
      <c r="E7" s="189"/>
      <c r="F7" s="189"/>
      <c r="G7" s="189"/>
      <c r="H7" s="189"/>
      <c r="I7" s="189"/>
      <c r="J7" s="189"/>
      <c r="K7" s="199"/>
      <c r="L7" s="200"/>
      <c r="M7" s="200"/>
      <c r="N7" s="200"/>
      <c r="O7" s="200"/>
    </row>
    <row r="8" s="180" customFormat="1" ht="22.5" customHeight="1" spans="1:15">
      <c r="A8" s="189"/>
      <c r="B8" s="189"/>
      <c r="C8" s="189"/>
      <c r="D8" s="189"/>
      <c r="E8" s="189"/>
      <c r="F8" s="189"/>
      <c r="G8" s="189"/>
      <c r="H8" s="189"/>
      <c r="I8" s="189"/>
      <c r="J8" s="189"/>
      <c r="K8" s="199"/>
      <c r="L8" s="200"/>
      <c r="M8" s="201"/>
      <c r="N8" s="202"/>
      <c r="O8" s="200"/>
    </row>
    <row r="9" ht="22.5" customHeight="1" spans="1:14">
      <c r="A9" s="243" t="s">
        <v>73</v>
      </c>
      <c r="B9" s="190"/>
      <c r="C9" s="190"/>
      <c r="D9" s="243" t="s">
        <v>13</v>
      </c>
      <c r="E9" s="243" t="s">
        <v>14</v>
      </c>
      <c r="F9" s="243" t="s">
        <v>18</v>
      </c>
      <c r="G9" s="243" t="s">
        <v>20</v>
      </c>
      <c r="H9" s="243" t="s">
        <v>22</v>
      </c>
      <c r="I9" s="243" t="s">
        <v>24</v>
      </c>
      <c r="J9" s="203" t="s">
        <v>26</v>
      </c>
      <c r="K9" s="204"/>
      <c r="M9" s="201"/>
      <c r="N9" s="202"/>
    </row>
    <row r="10" ht="22.5" customHeight="1" spans="1:14">
      <c r="A10" s="243" t="s">
        <v>50</v>
      </c>
      <c r="B10" s="190"/>
      <c r="C10" s="190"/>
      <c r="D10" s="191">
        <f>'[1]Z03 收入决算表(财决03表)'!E9</f>
        <v>376.87</v>
      </c>
      <c r="E10" s="191">
        <f>'[1]Z03 收入决算表(财决03表)'!F9</f>
        <v>346.01</v>
      </c>
      <c r="F10" s="191">
        <f>'[1]Z03 收入决算表(财决03表)'!G9</f>
        <v>0</v>
      </c>
      <c r="G10" s="191">
        <f>'[1]Z03 收入决算表(财决03表)'!H9</f>
        <v>30.86</v>
      </c>
      <c r="H10" s="191">
        <f>'[1]Z03 收入决算表(财决03表)'!$J$9</f>
        <v>0</v>
      </c>
      <c r="I10" s="191">
        <f>'[1]Z03 收入决算表(财决03表)'!$K$9</f>
        <v>0</v>
      </c>
      <c r="J10" s="191">
        <f>'[1]Z03 收入决算表(财决03表)'!$L$9</f>
        <v>0</v>
      </c>
      <c r="K10" s="204"/>
      <c r="M10" s="201">
        <f>ROW()</f>
        <v>10</v>
      </c>
      <c r="N10" s="202"/>
    </row>
    <row r="11" ht="22.5" customHeight="1" spans="1:14">
      <c r="A11" s="192" t="str">
        <f>IF(K11&gt;0,K11,"")</f>
        <v>201</v>
      </c>
      <c r="B11" s="192"/>
      <c r="C11" s="192" t="str">
        <f>IF(ISERROR(VLOOKUP(A11,'[1]Z03 收入决算表(财决03表)'!$A$10:$K$500,4,FALSE)),"",VLOOKUP(A11,'[1]Z03 收入决算表(财决03表)'!$A$10:$K$500,4,FALSE))</f>
        <v>一般公共服务支出</v>
      </c>
      <c r="D11" s="193">
        <f>IF(ISERROR(VLOOKUP(A11,'[1]Z03 收入决算表(财决03表)'!$A$10:$K$500,5,FALSE)),"",VLOOKUP(A11,'[1]Z03 收入决算表(财决03表)'!$A$10:$K$500,5,FALSE))</f>
        <v>255.58</v>
      </c>
      <c r="E11" s="193">
        <f>IF(ISERROR(VLOOKUP(A11,'[1]Z03 收入决算表(财决03表)'!$A$10:$K$500,6,FALSE)),"",VLOOKUP(A11,'[1]Z03 收入决算表(财决03表)'!$A$10:$K$500,6,FALSE))</f>
        <v>255.58</v>
      </c>
      <c r="F11" s="193">
        <f>IF(ISERROR(VLOOKUP(A11,'[1]Z03 收入决算表(财决03表)'!$A$10:$K$500,7,FALSE)),"",VLOOKUP(A11,'[1]Z03 收入决算表(财决03表)'!$A$10:$K$500,7,FALSE))</f>
        <v>0</v>
      </c>
      <c r="G11" s="193">
        <f>IF(ISERROR(VLOOKUP(A11,'[1]Z03 收入决算表(财决03表)'!$A$10:$K$500,8,FALSE)),"",VLOOKUP(A11,'[1]Z03 收入决算表(财决03表)'!$A$10:$K$500,8,FALSE))</f>
        <v>0</v>
      </c>
      <c r="H11" s="193">
        <f>IF(ISERROR(VLOOKUP(A11,'[1]Z03 收入决算表(财决03表)'!$A$10:$L$500,10,FALSE)),"",VLOOKUP(A11,'[1]Z03 收入决算表(财决03表)'!$A$10:$L$500,10,FALSE))</f>
        <v>0</v>
      </c>
      <c r="I11" s="193">
        <f>IF(ISERROR(VLOOKUP(A11,'[1]Z03 收入决算表(财决03表)'!$A$10:$L$500,11,FALSE)),"",VLOOKUP(A11,'[1]Z03 收入决算表(财决03表)'!$A$10:$L$500,11,FALSE))</f>
        <v>0</v>
      </c>
      <c r="J11" s="193">
        <f>IF(ISERROR(VLOOKUP(A11,'[1]Z03 收入决算表(财决03表)'!$A$10:$L$500,12,FALSE)),"",VLOOKUP(A11,'[1]Z03 收入决算表(财决03表)'!$A$10:$L$500,12,FALSE))</f>
        <v>0</v>
      </c>
      <c r="K11" s="204" t="str">
        <f>'[1]Z03 收入决算表(财决03表)'!A10</f>
        <v>201</v>
      </c>
      <c r="L11" s="205">
        <f>'[1]Z03 收入决算表(财决03表)'!$E10</f>
        <v>255.58</v>
      </c>
      <c r="M11" s="201">
        <f>IF(C11&lt;&gt;"",ROW(),"")</f>
        <v>11</v>
      </c>
      <c r="N11" s="202"/>
    </row>
    <row r="12" ht="22.5" customHeight="1" spans="1:13">
      <c r="A12" s="192" t="str">
        <f t="shared" ref="A12:A75" si="0">IF(K12&gt;0,K12,"")</f>
        <v>20113</v>
      </c>
      <c r="B12" s="192"/>
      <c r="C12" s="192" t="str">
        <f>IF(ISERROR(VLOOKUP(A12,'[1]Z03 收入决算表(财决03表)'!$A$10:$K$500,4,FALSE)),"",VLOOKUP(A12,'[1]Z03 收入决算表(财决03表)'!$A$10:$K$500,4,FALSE))</f>
        <v>商贸事务</v>
      </c>
      <c r="D12" s="193">
        <f>IF(ISERROR(VLOOKUP(A12,'[1]Z03 收入决算表(财决03表)'!$A$10:$K$500,5,FALSE)),"",VLOOKUP(A12,'[1]Z03 收入决算表(财决03表)'!$A$10:$K$500,5,FALSE))</f>
        <v>255.58</v>
      </c>
      <c r="E12" s="193">
        <f>IF(ISERROR(VLOOKUP(A12,'[1]Z03 收入决算表(财决03表)'!$A$10:$K$500,6,FALSE)),"",VLOOKUP(A12,'[1]Z03 收入决算表(财决03表)'!$A$10:$K$500,6,FALSE))</f>
        <v>255.58</v>
      </c>
      <c r="F12" s="193">
        <f>IF(ISERROR(VLOOKUP(A12,'[1]Z03 收入决算表(财决03表)'!$A$10:$K$500,7,FALSE)),"",VLOOKUP(A12,'[1]Z03 收入决算表(财决03表)'!$A$10:$K$500,7,FALSE))</f>
        <v>0</v>
      </c>
      <c r="G12" s="193">
        <f>IF(ISERROR(VLOOKUP(A12,'[1]Z03 收入决算表(财决03表)'!$A$10:$K$500,8,FALSE)),"",VLOOKUP(A12,'[1]Z03 收入决算表(财决03表)'!$A$10:$K$500,8,FALSE))</f>
        <v>0</v>
      </c>
      <c r="H12" s="193">
        <f>IF(ISERROR(VLOOKUP(A12,'[1]Z03 收入决算表(财决03表)'!$A$10:$L$500,10,FALSE)),"",VLOOKUP(A12,'[1]Z03 收入决算表(财决03表)'!$A$10:$L$500,10,FALSE))</f>
        <v>0</v>
      </c>
      <c r="I12" s="193">
        <f>IF(ISERROR(VLOOKUP(A12,'[1]Z03 收入决算表(财决03表)'!$A$10:$L$500,11,FALSE)),"",VLOOKUP(A12,'[1]Z03 收入决算表(财决03表)'!$A$10:$L$500,11,FALSE))</f>
        <v>0</v>
      </c>
      <c r="J12" s="193">
        <f>IF(ISERROR(VLOOKUP(A12,'[1]Z03 收入决算表(财决03表)'!$A$10:$L$500,12,FALSE)),"",VLOOKUP(A12,'[1]Z03 收入决算表(财决03表)'!$A$10:$L$500,12,FALSE))</f>
        <v>0</v>
      </c>
      <c r="K12" s="204" t="str">
        <f>'[1]Z03 收入决算表(财决03表)'!A11</f>
        <v>20113</v>
      </c>
      <c r="L12" s="205">
        <f>'[1]Z03 收入决算表(财决03表)'!$E11</f>
        <v>255.58</v>
      </c>
      <c r="M12" s="201">
        <f t="shared" ref="M12:M75" si="1">IF(C12&lt;&gt;"",ROW(),"")</f>
        <v>12</v>
      </c>
    </row>
    <row r="13" ht="22.5" customHeight="1" spans="1:13">
      <c r="A13" s="192" t="str">
        <f t="shared" si="0"/>
        <v>2011302</v>
      </c>
      <c r="B13" s="192"/>
      <c r="C13" s="192" t="str">
        <f>IF(ISERROR(VLOOKUP(A13,'[1]Z03 收入决算表(财决03表)'!$A$10:$K$500,4,FALSE)),"",VLOOKUP(A13,'[1]Z03 收入决算表(财决03表)'!$A$10:$K$500,4,FALSE))</f>
        <v>  一般行政管理事务</v>
      </c>
      <c r="D13" s="193">
        <f>IF(ISERROR(VLOOKUP(A13,'[1]Z03 收入决算表(财决03表)'!$A$10:$K$500,5,FALSE)),"",VLOOKUP(A13,'[1]Z03 收入决算表(财决03表)'!$A$10:$K$500,5,FALSE))</f>
        <v>5.95</v>
      </c>
      <c r="E13" s="193">
        <f>IF(ISERROR(VLOOKUP(A13,'[1]Z03 收入决算表(财决03表)'!$A$10:$K$500,6,FALSE)),"",VLOOKUP(A13,'[1]Z03 收入决算表(财决03表)'!$A$10:$K$500,6,FALSE))</f>
        <v>5.95</v>
      </c>
      <c r="F13" s="193">
        <f>IF(ISERROR(VLOOKUP(A13,'[1]Z03 收入决算表(财决03表)'!$A$10:$K$500,7,FALSE)),"",VLOOKUP(A13,'[1]Z03 收入决算表(财决03表)'!$A$10:$K$500,7,FALSE))</f>
        <v>0</v>
      </c>
      <c r="G13" s="193">
        <f>IF(ISERROR(VLOOKUP(A13,'[1]Z03 收入决算表(财决03表)'!$A$10:$K$500,8,FALSE)),"",VLOOKUP(A13,'[1]Z03 收入决算表(财决03表)'!$A$10:$K$500,8,FALSE))</f>
        <v>0</v>
      </c>
      <c r="H13" s="193">
        <f>IF(ISERROR(VLOOKUP(A13,'[1]Z03 收入决算表(财决03表)'!$A$10:$L$500,10,FALSE)),"",VLOOKUP(A13,'[1]Z03 收入决算表(财决03表)'!$A$10:$L$500,10,FALSE))</f>
        <v>0</v>
      </c>
      <c r="I13" s="193">
        <f>IF(ISERROR(VLOOKUP(A13,'[1]Z03 收入决算表(财决03表)'!$A$10:$L$500,11,FALSE)),"",VLOOKUP(A13,'[1]Z03 收入决算表(财决03表)'!$A$10:$L$500,11,FALSE))</f>
        <v>0</v>
      </c>
      <c r="J13" s="193">
        <f>IF(ISERROR(VLOOKUP(A13,'[1]Z03 收入决算表(财决03表)'!$A$10:$L$500,12,FALSE)),"",VLOOKUP(A13,'[1]Z03 收入决算表(财决03表)'!$A$10:$L$500,12,FALSE))</f>
        <v>0</v>
      </c>
      <c r="K13" s="204" t="str">
        <f>'[1]Z03 收入决算表(财决03表)'!A12</f>
        <v>2011302</v>
      </c>
      <c r="L13" s="205">
        <f>'[1]Z03 收入决算表(财决03表)'!$E12</f>
        <v>5.95</v>
      </c>
      <c r="M13" s="201">
        <f t="shared" si="1"/>
        <v>13</v>
      </c>
    </row>
    <row r="14" ht="22.5" customHeight="1" spans="1:13">
      <c r="A14" s="192" t="str">
        <f t="shared" si="0"/>
        <v>2011308</v>
      </c>
      <c r="B14" s="192"/>
      <c r="C14" s="192" t="str">
        <f>IF(ISERROR(VLOOKUP(A14,'[1]Z03 收入决算表(财决03表)'!$A$10:$K$500,4,FALSE)),"",VLOOKUP(A14,'[1]Z03 收入决算表(财决03表)'!$A$10:$K$500,4,FALSE))</f>
        <v>  招商引资</v>
      </c>
      <c r="D14" s="193">
        <f>IF(ISERROR(VLOOKUP(A14,'[1]Z03 收入决算表(财决03表)'!$A$10:$K$500,5,FALSE)),"",VLOOKUP(A14,'[1]Z03 收入决算表(财决03表)'!$A$10:$K$500,5,FALSE))</f>
        <v>249.63</v>
      </c>
      <c r="E14" s="193">
        <f>IF(ISERROR(VLOOKUP(A14,'[1]Z03 收入决算表(财决03表)'!$A$10:$K$500,6,FALSE)),"",VLOOKUP(A14,'[1]Z03 收入决算表(财决03表)'!$A$10:$K$500,6,FALSE))</f>
        <v>249.63</v>
      </c>
      <c r="F14" s="193">
        <f>IF(ISERROR(VLOOKUP(A14,'[1]Z03 收入决算表(财决03表)'!$A$10:$K$500,7,FALSE)),"",VLOOKUP(A14,'[1]Z03 收入决算表(财决03表)'!$A$10:$K$500,7,FALSE))</f>
        <v>0</v>
      </c>
      <c r="G14" s="193">
        <f>IF(ISERROR(VLOOKUP(A14,'[1]Z03 收入决算表(财决03表)'!$A$10:$K$500,8,FALSE)),"",VLOOKUP(A14,'[1]Z03 收入决算表(财决03表)'!$A$10:$K$500,8,FALSE))</f>
        <v>0</v>
      </c>
      <c r="H14" s="193">
        <f>IF(ISERROR(VLOOKUP(A14,'[1]Z03 收入决算表(财决03表)'!$A$10:$L$500,10,FALSE)),"",VLOOKUP(A14,'[1]Z03 收入决算表(财决03表)'!$A$10:$L$500,10,FALSE))</f>
        <v>0</v>
      </c>
      <c r="I14" s="193">
        <f>IF(ISERROR(VLOOKUP(A14,'[1]Z03 收入决算表(财决03表)'!$A$10:$L$500,11,FALSE)),"",VLOOKUP(A14,'[1]Z03 收入决算表(财决03表)'!$A$10:$L$500,11,FALSE))</f>
        <v>0</v>
      </c>
      <c r="J14" s="193">
        <f>IF(ISERROR(VLOOKUP(A14,'[1]Z03 收入决算表(财决03表)'!$A$10:$L$500,12,FALSE)),"",VLOOKUP(A14,'[1]Z03 收入决算表(财决03表)'!$A$10:$L$500,12,FALSE))</f>
        <v>0</v>
      </c>
      <c r="K14" s="204" t="str">
        <f>'[1]Z03 收入决算表(财决03表)'!A13</f>
        <v>2011308</v>
      </c>
      <c r="L14" s="205">
        <f>'[1]Z03 收入决算表(财决03表)'!$E13</f>
        <v>249.63</v>
      </c>
      <c r="M14" s="201">
        <f t="shared" si="1"/>
        <v>14</v>
      </c>
    </row>
    <row r="15" ht="22.5" customHeight="1" spans="1:13">
      <c r="A15" s="192" t="str">
        <f t="shared" si="0"/>
        <v>216</v>
      </c>
      <c r="B15" s="192"/>
      <c r="C15" s="192" t="str">
        <f>IF(ISERROR(VLOOKUP(A15,'[1]Z03 收入决算表(财决03表)'!$A$10:$K$500,4,FALSE)),"",VLOOKUP(A15,'[1]Z03 收入决算表(财决03表)'!$A$10:$K$500,4,FALSE))</f>
        <v>商业服务业等支出</v>
      </c>
      <c r="D15" s="193">
        <f>IF(ISERROR(VLOOKUP(A15,'[1]Z03 收入决算表(财决03表)'!$A$10:$K$500,5,FALSE)),"",VLOOKUP(A15,'[1]Z03 收入决算表(财决03表)'!$A$10:$K$500,5,FALSE))</f>
        <v>115.6</v>
      </c>
      <c r="E15" s="193">
        <f>IF(ISERROR(VLOOKUP(A15,'[1]Z03 收入决算表(财决03表)'!$A$10:$K$500,6,FALSE)),"",VLOOKUP(A15,'[1]Z03 收入决算表(财决03表)'!$A$10:$K$500,6,FALSE))</f>
        <v>84.74</v>
      </c>
      <c r="F15" s="193">
        <f>IF(ISERROR(VLOOKUP(A15,'[1]Z03 收入决算表(财决03表)'!$A$10:$K$500,7,FALSE)),"",VLOOKUP(A15,'[1]Z03 收入决算表(财决03表)'!$A$10:$K$500,7,FALSE))</f>
        <v>0</v>
      </c>
      <c r="G15" s="193">
        <f>IF(ISERROR(VLOOKUP(A15,'[1]Z03 收入决算表(财决03表)'!$A$10:$K$500,8,FALSE)),"",VLOOKUP(A15,'[1]Z03 收入决算表(财决03表)'!$A$10:$K$500,8,FALSE))</f>
        <v>30.86</v>
      </c>
      <c r="H15" s="193">
        <f>IF(ISERROR(VLOOKUP(A15,'[1]Z03 收入决算表(财决03表)'!$A$10:$L$500,10,FALSE)),"",VLOOKUP(A15,'[1]Z03 收入决算表(财决03表)'!$A$10:$L$500,10,FALSE))</f>
        <v>0</v>
      </c>
      <c r="I15" s="193">
        <f>IF(ISERROR(VLOOKUP(A15,'[1]Z03 收入决算表(财决03表)'!$A$10:$L$500,11,FALSE)),"",VLOOKUP(A15,'[1]Z03 收入决算表(财决03表)'!$A$10:$L$500,11,FALSE))</f>
        <v>0</v>
      </c>
      <c r="J15" s="193">
        <f>IF(ISERROR(VLOOKUP(A15,'[1]Z03 收入决算表(财决03表)'!$A$10:$L$500,12,FALSE)),"",VLOOKUP(A15,'[1]Z03 收入决算表(财决03表)'!$A$10:$L$500,12,FALSE))</f>
        <v>0</v>
      </c>
      <c r="K15" s="204" t="str">
        <f>'[1]Z03 收入决算表(财决03表)'!A14</f>
        <v>216</v>
      </c>
      <c r="L15" s="205">
        <f>'[1]Z03 收入决算表(财决03表)'!$E14</f>
        <v>115.6</v>
      </c>
      <c r="M15" s="201">
        <f t="shared" si="1"/>
        <v>15</v>
      </c>
    </row>
    <row r="16" ht="22.5" customHeight="1" spans="1:13">
      <c r="A16" s="192" t="str">
        <f t="shared" si="0"/>
        <v>21602</v>
      </c>
      <c r="B16" s="192"/>
      <c r="C16" s="192" t="str">
        <f>IF(ISERROR(VLOOKUP(A16,'[1]Z03 收入决算表(财决03表)'!$A$10:$K$500,4,FALSE)),"",VLOOKUP(A16,'[1]Z03 收入决算表(财决03表)'!$A$10:$K$500,4,FALSE))</f>
        <v>商业流通事务</v>
      </c>
      <c r="D16" s="193">
        <f>IF(ISERROR(VLOOKUP(A16,'[1]Z03 收入决算表(财决03表)'!$A$10:$K$500,5,FALSE)),"",VLOOKUP(A16,'[1]Z03 收入决算表(财决03表)'!$A$10:$K$500,5,FALSE))</f>
        <v>81.31</v>
      </c>
      <c r="E16" s="193">
        <f>IF(ISERROR(VLOOKUP(A16,'[1]Z03 收入决算表(财决03表)'!$A$10:$K$500,6,FALSE)),"",VLOOKUP(A16,'[1]Z03 收入决算表(财决03表)'!$A$10:$K$500,6,FALSE))</f>
        <v>74.74</v>
      </c>
      <c r="F16" s="193">
        <f>IF(ISERROR(VLOOKUP(A16,'[1]Z03 收入决算表(财决03表)'!$A$10:$K$500,7,FALSE)),"",VLOOKUP(A16,'[1]Z03 收入决算表(财决03表)'!$A$10:$K$500,7,FALSE))</f>
        <v>0</v>
      </c>
      <c r="G16" s="193">
        <f>IF(ISERROR(VLOOKUP(A16,'[1]Z03 收入决算表(财决03表)'!$A$10:$K$500,8,FALSE)),"",VLOOKUP(A16,'[1]Z03 收入决算表(财决03表)'!$A$10:$K$500,8,FALSE))</f>
        <v>6.57</v>
      </c>
      <c r="H16" s="193">
        <f>IF(ISERROR(VLOOKUP(A16,'[1]Z03 收入决算表(财决03表)'!$A$10:$L$500,10,FALSE)),"",VLOOKUP(A16,'[1]Z03 收入决算表(财决03表)'!$A$10:$L$500,10,FALSE))</f>
        <v>0</v>
      </c>
      <c r="I16" s="193">
        <f>IF(ISERROR(VLOOKUP(A16,'[1]Z03 收入决算表(财决03表)'!$A$10:$L$500,11,FALSE)),"",VLOOKUP(A16,'[1]Z03 收入决算表(财决03表)'!$A$10:$L$500,11,FALSE))</f>
        <v>0</v>
      </c>
      <c r="J16" s="193">
        <f>IF(ISERROR(VLOOKUP(A16,'[1]Z03 收入决算表(财决03表)'!$A$10:$L$500,12,FALSE)),"",VLOOKUP(A16,'[1]Z03 收入决算表(财决03表)'!$A$10:$L$500,12,FALSE))</f>
        <v>0</v>
      </c>
      <c r="K16" s="204" t="str">
        <f>'[1]Z03 收入决算表(财决03表)'!A15</f>
        <v>21602</v>
      </c>
      <c r="L16" s="205">
        <f>'[1]Z03 收入决算表(财决03表)'!$E15</f>
        <v>81.31</v>
      </c>
      <c r="M16" s="201">
        <f t="shared" si="1"/>
        <v>16</v>
      </c>
    </row>
    <row r="17" ht="22.5" customHeight="1" spans="1:13">
      <c r="A17" s="192" t="str">
        <f t="shared" si="0"/>
        <v>2160201</v>
      </c>
      <c r="B17" s="192"/>
      <c r="C17" s="192" t="str">
        <f>IF(ISERROR(VLOOKUP(A17,'[1]Z03 收入决算表(财决03表)'!$A$10:$K$500,4,FALSE)),"",VLOOKUP(A17,'[1]Z03 收入决算表(财决03表)'!$A$10:$K$500,4,FALSE))</f>
        <v>  行政运行</v>
      </c>
      <c r="D17" s="193">
        <f>IF(ISERROR(VLOOKUP(A17,'[1]Z03 收入决算表(财决03表)'!$A$10:$K$500,5,FALSE)),"",VLOOKUP(A17,'[1]Z03 收入决算表(财决03表)'!$A$10:$K$500,5,FALSE))</f>
        <v>78.81</v>
      </c>
      <c r="E17" s="193">
        <f>IF(ISERROR(VLOOKUP(A17,'[1]Z03 收入决算表(财决03表)'!$A$10:$K$500,6,FALSE)),"",VLOOKUP(A17,'[1]Z03 收入决算表(财决03表)'!$A$10:$K$500,6,FALSE))</f>
        <v>72.24</v>
      </c>
      <c r="F17" s="193">
        <f>IF(ISERROR(VLOOKUP(A17,'[1]Z03 收入决算表(财决03表)'!$A$10:$K$500,7,FALSE)),"",VLOOKUP(A17,'[1]Z03 收入决算表(财决03表)'!$A$10:$K$500,7,FALSE))</f>
        <v>0</v>
      </c>
      <c r="G17" s="193">
        <f>IF(ISERROR(VLOOKUP(A17,'[1]Z03 收入决算表(财决03表)'!$A$10:$K$500,8,FALSE)),"",VLOOKUP(A17,'[1]Z03 收入决算表(财决03表)'!$A$10:$K$500,8,FALSE))</f>
        <v>6.57</v>
      </c>
      <c r="H17" s="193">
        <f>IF(ISERROR(VLOOKUP(A17,'[1]Z03 收入决算表(财决03表)'!$A$10:$L$500,10,FALSE)),"",VLOOKUP(A17,'[1]Z03 收入决算表(财决03表)'!$A$10:$L$500,10,FALSE))</f>
        <v>0</v>
      </c>
      <c r="I17" s="193">
        <f>IF(ISERROR(VLOOKUP(A17,'[1]Z03 收入决算表(财决03表)'!$A$10:$L$500,11,FALSE)),"",VLOOKUP(A17,'[1]Z03 收入决算表(财决03表)'!$A$10:$L$500,11,FALSE))</f>
        <v>0</v>
      </c>
      <c r="J17" s="193">
        <f>IF(ISERROR(VLOOKUP(A17,'[1]Z03 收入决算表(财决03表)'!$A$10:$L$500,12,FALSE)),"",VLOOKUP(A17,'[1]Z03 收入决算表(财决03表)'!$A$10:$L$500,12,FALSE))</f>
        <v>0</v>
      </c>
      <c r="K17" s="204" t="str">
        <f>'[1]Z03 收入决算表(财决03表)'!A16</f>
        <v>2160201</v>
      </c>
      <c r="L17" s="205">
        <f>'[1]Z03 收入决算表(财决03表)'!$E16</f>
        <v>78.81</v>
      </c>
      <c r="M17" s="201">
        <f t="shared" si="1"/>
        <v>17</v>
      </c>
    </row>
    <row r="18" ht="22.5" customHeight="1" spans="1:21">
      <c r="A18" s="192" t="str">
        <f t="shared" si="0"/>
        <v>2160202</v>
      </c>
      <c r="B18" s="192"/>
      <c r="C18" s="192" t="str">
        <f>IF(ISERROR(VLOOKUP(A18,'[1]Z03 收入决算表(财决03表)'!$A$10:$K$500,4,FALSE)),"",VLOOKUP(A18,'[1]Z03 收入决算表(财决03表)'!$A$10:$K$500,4,FALSE))</f>
        <v>  一般行政管理事务</v>
      </c>
      <c r="D18" s="193">
        <f>IF(ISERROR(VLOOKUP(A18,'[1]Z03 收入决算表(财决03表)'!$A$10:$K$500,5,FALSE)),"",VLOOKUP(A18,'[1]Z03 收入决算表(财决03表)'!$A$10:$K$500,5,FALSE))</f>
        <v>2.5</v>
      </c>
      <c r="E18" s="193">
        <f>IF(ISERROR(VLOOKUP(A18,'[1]Z03 收入决算表(财决03表)'!$A$10:$K$500,6,FALSE)),"",VLOOKUP(A18,'[1]Z03 收入决算表(财决03表)'!$A$10:$K$500,6,FALSE))</f>
        <v>2.5</v>
      </c>
      <c r="F18" s="193">
        <f>IF(ISERROR(VLOOKUP(A18,'[1]Z03 收入决算表(财决03表)'!$A$10:$K$500,7,FALSE)),"",VLOOKUP(A18,'[1]Z03 收入决算表(财决03表)'!$A$10:$K$500,7,FALSE))</f>
        <v>0</v>
      </c>
      <c r="G18" s="193">
        <f>IF(ISERROR(VLOOKUP(A18,'[1]Z03 收入决算表(财决03表)'!$A$10:$K$500,8,FALSE)),"",VLOOKUP(A18,'[1]Z03 收入决算表(财决03表)'!$A$10:$K$500,8,FALSE))</f>
        <v>0</v>
      </c>
      <c r="H18" s="193">
        <f>IF(ISERROR(VLOOKUP(A18,'[1]Z03 收入决算表(财决03表)'!$A$10:$L$500,10,FALSE)),"",VLOOKUP(A18,'[1]Z03 收入决算表(财决03表)'!$A$10:$L$500,10,FALSE))</f>
        <v>0</v>
      </c>
      <c r="I18" s="193">
        <f>IF(ISERROR(VLOOKUP(A18,'[1]Z03 收入决算表(财决03表)'!$A$10:$L$500,11,FALSE)),"",VLOOKUP(A18,'[1]Z03 收入决算表(财决03表)'!$A$10:$L$500,11,FALSE))</f>
        <v>0</v>
      </c>
      <c r="J18" s="193">
        <f>IF(ISERROR(VLOOKUP(A18,'[1]Z03 收入决算表(财决03表)'!$A$10:$L$500,12,FALSE)),"",VLOOKUP(A18,'[1]Z03 收入决算表(财决03表)'!$A$10:$L$500,12,FALSE))</f>
        <v>0</v>
      </c>
      <c r="K18" s="204" t="str">
        <f>'[1]Z03 收入决算表(财决03表)'!A17</f>
        <v>2160202</v>
      </c>
      <c r="L18" s="205">
        <f>'[1]Z03 收入决算表(财决03表)'!$E17</f>
        <v>2.5</v>
      </c>
      <c r="M18" s="201">
        <f t="shared" si="1"/>
        <v>18</v>
      </c>
      <c r="N18" s="206"/>
      <c r="O18" s="198"/>
      <c r="P18" s="179"/>
      <c r="Q18" s="179"/>
      <c r="R18" s="15"/>
      <c r="S18" s="186"/>
      <c r="T18" s="179"/>
      <c r="U18" s="15"/>
    </row>
    <row r="19" ht="22.5" customHeight="1" spans="1:21">
      <c r="A19" s="192" t="str">
        <f t="shared" si="0"/>
        <v>21606</v>
      </c>
      <c r="B19" s="192"/>
      <c r="C19" s="192" t="str">
        <f>IF(ISERROR(VLOOKUP(A19,'[1]Z03 收入决算表(财决03表)'!$A$10:$K$500,4,FALSE)),"",VLOOKUP(A19,'[1]Z03 收入决算表(财决03表)'!$A$10:$K$500,4,FALSE))</f>
        <v>涉外发展服务支出</v>
      </c>
      <c r="D19" s="193">
        <f>IF(ISERROR(VLOOKUP(A19,'[1]Z03 收入决算表(财决03表)'!$A$10:$K$500,5,FALSE)),"",VLOOKUP(A19,'[1]Z03 收入决算表(财决03表)'!$A$10:$K$500,5,FALSE))</f>
        <v>34.29</v>
      </c>
      <c r="E19" s="193">
        <f>IF(ISERROR(VLOOKUP(A19,'[1]Z03 收入决算表(财决03表)'!$A$10:$K$500,6,FALSE)),"",VLOOKUP(A19,'[1]Z03 收入决算表(财决03表)'!$A$10:$K$500,6,FALSE))</f>
        <v>10</v>
      </c>
      <c r="F19" s="193">
        <f>IF(ISERROR(VLOOKUP(A19,'[1]Z03 收入决算表(财决03表)'!$A$10:$K$500,7,FALSE)),"",VLOOKUP(A19,'[1]Z03 收入决算表(财决03表)'!$A$10:$K$500,7,FALSE))</f>
        <v>0</v>
      </c>
      <c r="G19" s="193">
        <f>IF(ISERROR(VLOOKUP(A19,'[1]Z03 收入决算表(财决03表)'!$A$10:$K$500,8,FALSE)),"",VLOOKUP(A19,'[1]Z03 收入决算表(财决03表)'!$A$10:$K$500,8,FALSE))</f>
        <v>24.29</v>
      </c>
      <c r="H19" s="193">
        <f>IF(ISERROR(VLOOKUP(A19,'[1]Z03 收入决算表(财决03表)'!$A$10:$L$500,10,FALSE)),"",VLOOKUP(A19,'[1]Z03 收入决算表(财决03表)'!$A$10:$L$500,10,FALSE))</f>
        <v>0</v>
      </c>
      <c r="I19" s="193">
        <f>IF(ISERROR(VLOOKUP(A19,'[1]Z03 收入决算表(财决03表)'!$A$10:$L$500,11,FALSE)),"",VLOOKUP(A19,'[1]Z03 收入决算表(财决03表)'!$A$10:$L$500,11,FALSE))</f>
        <v>0</v>
      </c>
      <c r="J19" s="193">
        <f>IF(ISERROR(VLOOKUP(A19,'[1]Z03 收入决算表(财决03表)'!$A$10:$L$500,12,FALSE)),"",VLOOKUP(A19,'[1]Z03 收入决算表(财决03表)'!$A$10:$L$500,12,FALSE))</f>
        <v>0</v>
      </c>
      <c r="K19" s="204" t="str">
        <f>'[1]Z03 收入决算表(财决03表)'!A18</f>
        <v>21606</v>
      </c>
      <c r="L19" s="205">
        <f>'[1]Z03 收入决算表(财决03表)'!$E18</f>
        <v>34.29</v>
      </c>
      <c r="M19" s="201">
        <f t="shared" si="1"/>
        <v>19</v>
      </c>
      <c r="N19" s="207"/>
      <c r="O19" s="198"/>
      <c r="P19" s="179"/>
      <c r="Q19" s="179"/>
      <c r="R19" s="188"/>
      <c r="S19" s="186"/>
      <c r="T19" s="179"/>
      <c r="U19" s="179"/>
    </row>
    <row r="20" ht="22.5" customHeight="1" spans="1:13">
      <c r="A20" s="192" t="str">
        <f t="shared" si="0"/>
        <v>2160699</v>
      </c>
      <c r="B20" s="192"/>
      <c r="C20" s="192" t="str">
        <f>IF(ISERROR(VLOOKUP(A20,'[1]Z03 收入决算表(财决03表)'!$A$10:$K$500,4,FALSE)),"",VLOOKUP(A20,'[1]Z03 收入决算表(财决03表)'!$A$10:$K$500,4,FALSE))</f>
        <v>  其他涉外发展服务支出</v>
      </c>
      <c r="D20" s="193">
        <f>IF(ISERROR(VLOOKUP(A20,'[1]Z03 收入决算表(财决03表)'!$A$10:$K$500,5,FALSE)),"",VLOOKUP(A20,'[1]Z03 收入决算表(财决03表)'!$A$10:$K$500,5,FALSE))</f>
        <v>34.29</v>
      </c>
      <c r="E20" s="193">
        <f>IF(ISERROR(VLOOKUP(A20,'[1]Z03 收入决算表(财决03表)'!$A$10:$K$500,6,FALSE)),"",VLOOKUP(A20,'[1]Z03 收入决算表(财决03表)'!$A$10:$K$500,6,FALSE))</f>
        <v>10</v>
      </c>
      <c r="F20" s="193">
        <f>IF(ISERROR(VLOOKUP(A20,'[1]Z03 收入决算表(财决03表)'!$A$10:$K$500,7,FALSE)),"",VLOOKUP(A20,'[1]Z03 收入决算表(财决03表)'!$A$10:$K$500,7,FALSE))</f>
        <v>0</v>
      </c>
      <c r="G20" s="193">
        <f>IF(ISERROR(VLOOKUP(A20,'[1]Z03 收入决算表(财决03表)'!$A$10:$K$500,8,FALSE)),"",VLOOKUP(A20,'[1]Z03 收入决算表(财决03表)'!$A$10:$K$500,8,FALSE))</f>
        <v>24.29</v>
      </c>
      <c r="H20" s="193">
        <f>IF(ISERROR(VLOOKUP(A20,'[1]Z03 收入决算表(财决03表)'!$A$10:$L$500,10,FALSE)),"",VLOOKUP(A20,'[1]Z03 收入决算表(财决03表)'!$A$10:$L$500,10,FALSE))</f>
        <v>0</v>
      </c>
      <c r="I20" s="193">
        <f>IF(ISERROR(VLOOKUP(A20,'[1]Z03 收入决算表(财决03表)'!$A$10:$L$500,11,FALSE)),"",VLOOKUP(A20,'[1]Z03 收入决算表(财决03表)'!$A$10:$L$500,11,FALSE))</f>
        <v>0</v>
      </c>
      <c r="J20" s="193">
        <f>IF(ISERROR(VLOOKUP(A20,'[1]Z03 收入决算表(财决03表)'!$A$10:$L$500,12,FALSE)),"",VLOOKUP(A20,'[1]Z03 收入决算表(财决03表)'!$A$10:$L$500,12,FALSE))</f>
        <v>0</v>
      </c>
      <c r="K20" s="204" t="str">
        <f>'[1]Z03 收入决算表(财决03表)'!A19</f>
        <v>2160699</v>
      </c>
      <c r="L20" s="205">
        <f>'[1]Z03 收入决算表(财决03表)'!$E19</f>
        <v>34.29</v>
      </c>
      <c r="M20" s="201">
        <f t="shared" si="1"/>
        <v>20</v>
      </c>
    </row>
    <row r="21" ht="22.5" customHeight="1" spans="1:14">
      <c r="A21" s="192" t="str">
        <f t="shared" si="0"/>
        <v>221</v>
      </c>
      <c r="B21" s="192"/>
      <c r="C21" s="192" t="str">
        <f>IF(ISERROR(VLOOKUP(A21,'[1]Z03 收入决算表(财决03表)'!$A$10:$K$500,4,FALSE)),"",VLOOKUP(A21,'[1]Z03 收入决算表(财决03表)'!$A$10:$K$500,4,FALSE))</f>
        <v>住房保障支出</v>
      </c>
      <c r="D21" s="193">
        <f>IF(ISERROR(VLOOKUP(A21,'[1]Z03 收入决算表(财决03表)'!$A$10:$K$500,5,FALSE)),"",VLOOKUP(A21,'[1]Z03 收入决算表(财决03表)'!$A$10:$K$500,5,FALSE))</f>
        <v>5.7</v>
      </c>
      <c r="E21" s="193">
        <f>IF(ISERROR(VLOOKUP(A21,'[1]Z03 收入决算表(财决03表)'!$A$10:$K$500,6,FALSE)),"",VLOOKUP(A21,'[1]Z03 收入决算表(财决03表)'!$A$10:$K$500,6,FALSE))</f>
        <v>5.7</v>
      </c>
      <c r="F21" s="193">
        <f>IF(ISERROR(VLOOKUP(A21,'[1]Z03 收入决算表(财决03表)'!$A$10:$K$500,7,FALSE)),"",VLOOKUP(A21,'[1]Z03 收入决算表(财决03表)'!$A$10:$K$500,7,FALSE))</f>
        <v>0</v>
      </c>
      <c r="G21" s="193">
        <f>IF(ISERROR(VLOOKUP(A21,'[1]Z03 收入决算表(财决03表)'!$A$10:$K$500,8,FALSE)),"",VLOOKUP(A21,'[1]Z03 收入决算表(财决03表)'!$A$10:$K$500,8,FALSE))</f>
        <v>0</v>
      </c>
      <c r="H21" s="193">
        <f>IF(ISERROR(VLOOKUP(A21,'[1]Z03 收入决算表(财决03表)'!$A$10:$L$500,10,FALSE)),"",VLOOKUP(A21,'[1]Z03 收入决算表(财决03表)'!$A$10:$L$500,10,FALSE))</f>
        <v>0</v>
      </c>
      <c r="I21" s="193">
        <f>IF(ISERROR(VLOOKUP(A21,'[1]Z03 收入决算表(财决03表)'!$A$10:$L$500,11,FALSE)),"",VLOOKUP(A21,'[1]Z03 收入决算表(财决03表)'!$A$10:$L$500,11,FALSE))</f>
        <v>0</v>
      </c>
      <c r="J21" s="193">
        <f>IF(ISERROR(VLOOKUP(A21,'[1]Z03 收入决算表(财决03表)'!$A$10:$L$500,12,FALSE)),"",VLOOKUP(A21,'[1]Z03 收入决算表(财决03表)'!$A$10:$L$500,12,FALSE))</f>
        <v>0</v>
      </c>
      <c r="K21" s="204" t="str">
        <f>'[1]Z03 收入决算表(财决03表)'!A20</f>
        <v>221</v>
      </c>
      <c r="L21" s="205">
        <f>'[1]Z03 收入决算表(财决03表)'!$E20</f>
        <v>5.7</v>
      </c>
      <c r="M21" s="201">
        <f t="shared" si="1"/>
        <v>21</v>
      </c>
      <c r="N21" s="206"/>
    </row>
    <row r="22" ht="22.5" customHeight="1" spans="1:13">
      <c r="A22" s="192" t="str">
        <f t="shared" si="0"/>
        <v>22102</v>
      </c>
      <c r="B22" s="192"/>
      <c r="C22" s="192" t="str">
        <f>IF(ISERROR(VLOOKUP(A22,'[1]Z03 收入决算表(财决03表)'!$A$10:$K$500,4,FALSE)),"",VLOOKUP(A22,'[1]Z03 收入决算表(财决03表)'!$A$10:$K$500,4,FALSE))</f>
        <v>住房改革支出</v>
      </c>
      <c r="D22" s="193">
        <f>IF(ISERROR(VLOOKUP(A22,'[1]Z03 收入决算表(财决03表)'!$A$10:$K$500,5,FALSE)),"",VLOOKUP(A22,'[1]Z03 收入决算表(财决03表)'!$A$10:$K$500,5,FALSE))</f>
        <v>5.7</v>
      </c>
      <c r="E22" s="193">
        <f>IF(ISERROR(VLOOKUP(A22,'[1]Z03 收入决算表(财决03表)'!$A$10:$K$500,6,FALSE)),"",VLOOKUP(A22,'[1]Z03 收入决算表(财决03表)'!$A$10:$K$500,6,FALSE))</f>
        <v>5.7</v>
      </c>
      <c r="F22" s="193">
        <f>IF(ISERROR(VLOOKUP(A22,'[1]Z03 收入决算表(财决03表)'!$A$10:$K$500,7,FALSE)),"",VLOOKUP(A22,'[1]Z03 收入决算表(财决03表)'!$A$10:$K$500,7,FALSE))</f>
        <v>0</v>
      </c>
      <c r="G22" s="193">
        <f>IF(ISERROR(VLOOKUP(A22,'[1]Z03 收入决算表(财决03表)'!$A$10:$K$500,8,FALSE)),"",VLOOKUP(A22,'[1]Z03 收入决算表(财决03表)'!$A$10:$K$500,8,FALSE))</f>
        <v>0</v>
      </c>
      <c r="H22" s="193">
        <f>IF(ISERROR(VLOOKUP(A22,'[1]Z03 收入决算表(财决03表)'!$A$10:$L$500,10,FALSE)),"",VLOOKUP(A22,'[1]Z03 收入决算表(财决03表)'!$A$10:$L$500,10,FALSE))</f>
        <v>0</v>
      </c>
      <c r="I22" s="193">
        <f>IF(ISERROR(VLOOKUP(A22,'[1]Z03 收入决算表(财决03表)'!$A$10:$L$500,11,FALSE)),"",VLOOKUP(A22,'[1]Z03 收入决算表(财决03表)'!$A$10:$L$500,11,FALSE))</f>
        <v>0</v>
      </c>
      <c r="J22" s="193">
        <f>IF(ISERROR(VLOOKUP(A22,'[1]Z03 收入决算表(财决03表)'!$A$10:$L$500,12,FALSE)),"",VLOOKUP(A22,'[1]Z03 收入决算表(财决03表)'!$A$10:$L$500,12,FALSE))</f>
        <v>0</v>
      </c>
      <c r="K22" s="204" t="str">
        <f>'[1]Z03 收入决算表(财决03表)'!A21</f>
        <v>22102</v>
      </c>
      <c r="L22" s="205">
        <f>'[1]Z03 收入决算表(财决03表)'!$E21</f>
        <v>5.7</v>
      </c>
      <c r="M22" s="201">
        <f t="shared" si="1"/>
        <v>22</v>
      </c>
    </row>
    <row r="23" ht="22.5" customHeight="1" spans="1:13">
      <c r="A23" s="192" t="str">
        <f t="shared" si="0"/>
        <v>2210201</v>
      </c>
      <c r="B23" s="192"/>
      <c r="C23" s="192" t="str">
        <f>IF(ISERROR(VLOOKUP(A23,'[1]Z03 收入决算表(财决03表)'!$A$10:$K$500,4,FALSE)),"",VLOOKUP(A23,'[1]Z03 收入决算表(财决03表)'!$A$10:$K$500,4,FALSE))</f>
        <v>  住房公积金</v>
      </c>
      <c r="D23" s="193">
        <f>IF(ISERROR(VLOOKUP(A23,'[1]Z03 收入决算表(财决03表)'!$A$10:$K$500,5,FALSE)),"",VLOOKUP(A23,'[1]Z03 收入决算表(财决03表)'!$A$10:$K$500,5,FALSE))</f>
        <v>5.7</v>
      </c>
      <c r="E23" s="193">
        <f>IF(ISERROR(VLOOKUP(A23,'[1]Z03 收入决算表(财决03表)'!$A$10:$K$500,6,FALSE)),"",VLOOKUP(A23,'[1]Z03 收入决算表(财决03表)'!$A$10:$K$500,6,FALSE))</f>
        <v>5.7</v>
      </c>
      <c r="F23" s="193">
        <f>IF(ISERROR(VLOOKUP(A23,'[1]Z03 收入决算表(财决03表)'!$A$10:$K$500,7,FALSE)),"",VLOOKUP(A23,'[1]Z03 收入决算表(财决03表)'!$A$10:$K$500,7,FALSE))</f>
        <v>0</v>
      </c>
      <c r="G23" s="193">
        <f>IF(ISERROR(VLOOKUP(A23,'[1]Z03 收入决算表(财决03表)'!$A$10:$K$500,8,FALSE)),"",VLOOKUP(A23,'[1]Z03 收入决算表(财决03表)'!$A$10:$K$500,8,FALSE))</f>
        <v>0</v>
      </c>
      <c r="H23" s="193">
        <f>IF(ISERROR(VLOOKUP(A23,'[1]Z03 收入决算表(财决03表)'!$A$10:$L$500,10,FALSE)),"",VLOOKUP(A23,'[1]Z03 收入决算表(财决03表)'!$A$10:$L$500,10,FALSE))</f>
        <v>0</v>
      </c>
      <c r="I23" s="193">
        <f>IF(ISERROR(VLOOKUP(A23,'[1]Z03 收入决算表(财决03表)'!$A$10:$L$500,11,FALSE)),"",VLOOKUP(A23,'[1]Z03 收入决算表(财决03表)'!$A$10:$L$500,11,FALSE))</f>
        <v>0</v>
      </c>
      <c r="J23" s="193">
        <f>IF(ISERROR(VLOOKUP(A23,'[1]Z03 收入决算表(财决03表)'!$A$10:$L$500,12,FALSE)),"",VLOOKUP(A23,'[1]Z03 收入决算表(财决03表)'!$A$10:$L$500,12,FALSE))</f>
        <v>0</v>
      </c>
      <c r="K23" s="204" t="str">
        <f>'[1]Z03 收入决算表(财决03表)'!A22</f>
        <v>2210201</v>
      </c>
      <c r="L23" s="205">
        <f>'[1]Z03 收入决算表(财决03表)'!$E22</f>
        <v>5.7</v>
      </c>
      <c r="M23" s="201">
        <f t="shared" si="1"/>
        <v>23</v>
      </c>
    </row>
    <row r="24" ht="22.5" customHeight="1" spans="1:13">
      <c r="A24" s="192" t="str">
        <f t="shared" si="0"/>
        <v/>
      </c>
      <c r="B24" s="192"/>
      <c r="C24" s="192" t="str">
        <f>IF(ISERROR(VLOOKUP(A24,'[1]Z03 收入决算表(财决03表)'!$A$10:$K$500,4,FALSE)),"",VLOOKUP(A24,'[1]Z03 收入决算表(财决03表)'!$A$10:$K$500,4,FALSE))</f>
        <v/>
      </c>
      <c r="D24" s="193" t="str">
        <f>IF(ISERROR(VLOOKUP(A24,'[1]Z03 收入决算表(财决03表)'!$A$10:$K$500,5,FALSE)),"",VLOOKUP(A24,'[1]Z03 收入决算表(财决03表)'!$A$10:$K$500,5,FALSE))</f>
        <v/>
      </c>
      <c r="E24" s="193" t="str">
        <f>IF(ISERROR(VLOOKUP(A24,'[1]Z03 收入决算表(财决03表)'!$A$10:$K$500,6,FALSE)),"",VLOOKUP(A24,'[1]Z03 收入决算表(财决03表)'!$A$10:$K$500,6,FALSE))</f>
        <v/>
      </c>
      <c r="F24" s="193" t="str">
        <f>IF(ISERROR(VLOOKUP(A24,'[1]Z03 收入决算表(财决03表)'!$A$10:$K$500,7,FALSE)),"",VLOOKUP(A24,'[1]Z03 收入决算表(财决03表)'!$A$10:$K$500,7,FALSE))</f>
        <v/>
      </c>
      <c r="G24" s="193" t="str">
        <f>IF(ISERROR(VLOOKUP(A24,'[1]Z03 收入决算表(财决03表)'!$A$10:$K$500,8,FALSE)),"",VLOOKUP(A24,'[1]Z03 收入决算表(财决03表)'!$A$10:$K$500,8,FALSE))</f>
        <v/>
      </c>
      <c r="H24" s="193" t="str">
        <f>IF(ISERROR(VLOOKUP(A24,'[1]Z03 收入决算表(财决03表)'!$A$10:$L$500,10,FALSE)),"",VLOOKUP(A24,'[1]Z03 收入决算表(财决03表)'!$A$10:$L$500,10,FALSE))</f>
        <v/>
      </c>
      <c r="I24" s="193" t="str">
        <f>IF(ISERROR(VLOOKUP(A24,'[1]Z03 收入决算表(财决03表)'!$A$10:$L$500,11,FALSE)),"",VLOOKUP(A24,'[1]Z03 收入决算表(财决03表)'!$A$10:$L$500,11,FALSE))</f>
        <v/>
      </c>
      <c r="J24" s="193" t="str">
        <f>IF(ISERROR(VLOOKUP(A24,'[1]Z03 收入决算表(财决03表)'!$A$10:$L$500,12,FALSE)),"",VLOOKUP(A24,'[1]Z03 收入决算表(财决03表)'!$A$10:$L$500,12,FALSE))</f>
        <v/>
      </c>
      <c r="K24" s="204">
        <f>'[1]Z03 收入决算表(财决03表)'!A23</f>
        <v>0</v>
      </c>
      <c r="L24" s="205">
        <f>'[1]Z03 收入决算表(财决03表)'!$E23</f>
        <v>0</v>
      </c>
      <c r="M24" s="201" t="str">
        <f t="shared" si="1"/>
        <v/>
      </c>
    </row>
    <row r="25" ht="22.5" customHeight="1" spans="1:13">
      <c r="A25" s="192" t="str">
        <f t="shared" si="0"/>
        <v/>
      </c>
      <c r="B25" s="192"/>
      <c r="C25" s="192" t="str">
        <f>IF(ISERROR(VLOOKUP(A25,'[1]Z03 收入决算表(财决03表)'!$A$10:$K$500,4,FALSE)),"",VLOOKUP(A25,'[1]Z03 收入决算表(财决03表)'!$A$10:$K$500,4,FALSE))</f>
        <v/>
      </c>
      <c r="D25" s="193" t="str">
        <f>IF(ISERROR(VLOOKUP(A25,'[1]Z03 收入决算表(财决03表)'!$A$10:$K$500,5,FALSE)),"",VLOOKUP(A25,'[1]Z03 收入决算表(财决03表)'!$A$10:$K$500,5,FALSE))</f>
        <v/>
      </c>
      <c r="E25" s="193" t="str">
        <f>IF(ISERROR(VLOOKUP(A25,'[1]Z03 收入决算表(财决03表)'!$A$10:$K$500,6,FALSE)),"",VLOOKUP(A25,'[1]Z03 收入决算表(财决03表)'!$A$10:$K$500,6,FALSE))</f>
        <v/>
      </c>
      <c r="F25" s="193" t="str">
        <f>IF(ISERROR(VLOOKUP(A25,'[1]Z03 收入决算表(财决03表)'!$A$10:$K$500,7,FALSE)),"",VLOOKUP(A25,'[1]Z03 收入决算表(财决03表)'!$A$10:$K$500,7,FALSE))</f>
        <v/>
      </c>
      <c r="G25" s="193" t="str">
        <f>IF(ISERROR(VLOOKUP(A25,'[1]Z03 收入决算表(财决03表)'!$A$10:$K$500,8,FALSE)),"",VLOOKUP(A25,'[1]Z03 收入决算表(财决03表)'!$A$10:$K$500,8,FALSE))</f>
        <v/>
      </c>
      <c r="H25" s="193" t="str">
        <f>IF(ISERROR(VLOOKUP(A25,'[1]Z03 收入决算表(财决03表)'!$A$10:$L$500,10,FALSE)),"",VLOOKUP(A25,'[1]Z03 收入决算表(财决03表)'!$A$10:$L$500,10,FALSE))</f>
        <v/>
      </c>
      <c r="I25" s="193" t="str">
        <f>IF(ISERROR(VLOOKUP(A25,'[1]Z03 收入决算表(财决03表)'!$A$10:$L$500,11,FALSE)),"",VLOOKUP(A25,'[1]Z03 收入决算表(财决03表)'!$A$10:$L$500,11,FALSE))</f>
        <v/>
      </c>
      <c r="J25" s="193" t="str">
        <f>IF(ISERROR(VLOOKUP(A25,'[1]Z03 收入决算表(财决03表)'!$A$10:$L$500,12,FALSE)),"",VLOOKUP(A25,'[1]Z03 收入决算表(财决03表)'!$A$10:$L$500,12,FALSE))</f>
        <v/>
      </c>
      <c r="K25" s="204">
        <f>'[1]Z03 收入决算表(财决03表)'!A24</f>
        <v>0</v>
      </c>
      <c r="L25" s="205">
        <f>'[1]Z03 收入决算表(财决03表)'!$E24</f>
        <v>0</v>
      </c>
      <c r="M25" s="201" t="str">
        <f t="shared" si="1"/>
        <v/>
      </c>
    </row>
    <row r="26" ht="22.5" customHeight="1" spans="1:13">
      <c r="A26" s="192" t="str">
        <f t="shared" si="0"/>
        <v/>
      </c>
      <c r="B26" s="192"/>
      <c r="C26" s="192" t="str">
        <f>IF(ISERROR(VLOOKUP(A26,'[1]Z03 收入决算表(财决03表)'!$A$10:$K$500,4,FALSE)),"",VLOOKUP(A26,'[1]Z03 收入决算表(财决03表)'!$A$10:$K$500,4,FALSE))</f>
        <v/>
      </c>
      <c r="D26" s="193" t="str">
        <f>IF(ISERROR(VLOOKUP(A26,'[1]Z03 收入决算表(财决03表)'!$A$10:$K$500,5,FALSE)),"",VLOOKUP(A26,'[1]Z03 收入决算表(财决03表)'!$A$10:$K$500,5,FALSE))</f>
        <v/>
      </c>
      <c r="E26" s="193" t="str">
        <f>IF(ISERROR(VLOOKUP(A26,'[1]Z03 收入决算表(财决03表)'!$A$10:$K$500,6,FALSE)),"",VLOOKUP(A26,'[1]Z03 收入决算表(财决03表)'!$A$10:$K$500,6,FALSE))</f>
        <v/>
      </c>
      <c r="F26" s="193" t="str">
        <f>IF(ISERROR(VLOOKUP(A26,'[1]Z03 收入决算表(财决03表)'!$A$10:$K$500,7,FALSE)),"",VLOOKUP(A26,'[1]Z03 收入决算表(财决03表)'!$A$10:$K$500,7,FALSE))</f>
        <v/>
      </c>
      <c r="G26" s="193" t="str">
        <f>IF(ISERROR(VLOOKUP(A26,'[1]Z03 收入决算表(财决03表)'!$A$10:$K$500,8,FALSE)),"",VLOOKUP(A26,'[1]Z03 收入决算表(财决03表)'!$A$10:$K$500,8,FALSE))</f>
        <v/>
      </c>
      <c r="H26" s="193" t="str">
        <f>IF(ISERROR(VLOOKUP(A26,'[1]Z03 收入决算表(财决03表)'!$A$10:$L$500,10,FALSE)),"",VLOOKUP(A26,'[1]Z03 收入决算表(财决03表)'!$A$10:$L$500,10,FALSE))</f>
        <v/>
      </c>
      <c r="I26" s="193" t="str">
        <f>IF(ISERROR(VLOOKUP(A26,'[1]Z03 收入决算表(财决03表)'!$A$10:$L$500,11,FALSE)),"",VLOOKUP(A26,'[1]Z03 收入决算表(财决03表)'!$A$10:$L$500,11,FALSE))</f>
        <v/>
      </c>
      <c r="J26" s="193" t="str">
        <f>IF(ISERROR(VLOOKUP(A26,'[1]Z03 收入决算表(财决03表)'!$A$10:$L$500,12,FALSE)),"",VLOOKUP(A26,'[1]Z03 收入决算表(财决03表)'!$A$10:$L$500,12,FALSE))</f>
        <v/>
      </c>
      <c r="K26" s="204">
        <f>'[1]Z03 收入决算表(财决03表)'!A25</f>
        <v>0</v>
      </c>
      <c r="L26" s="205">
        <f>'[1]Z03 收入决算表(财决03表)'!$E25</f>
        <v>0</v>
      </c>
      <c r="M26" s="201" t="str">
        <f t="shared" si="1"/>
        <v/>
      </c>
    </row>
    <row r="27" ht="22.5" customHeight="1" spans="1:13">
      <c r="A27" s="192" t="str">
        <f t="shared" si="0"/>
        <v/>
      </c>
      <c r="B27" s="192"/>
      <c r="C27" s="192" t="str">
        <f>IF(ISERROR(VLOOKUP(A27,'[1]Z03 收入决算表(财决03表)'!$A$10:$K$500,4,FALSE)),"",VLOOKUP(A27,'[1]Z03 收入决算表(财决03表)'!$A$10:$K$500,4,FALSE))</f>
        <v/>
      </c>
      <c r="D27" s="193" t="str">
        <f>IF(ISERROR(VLOOKUP(A27,'[1]Z03 收入决算表(财决03表)'!$A$10:$K$500,5,FALSE)),"",VLOOKUP(A27,'[1]Z03 收入决算表(财决03表)'!$A$10:$K$500,5,FALSE))</f>
        <v/>
      </c>
      <c r="E27" s="193" t="str">
        <f>IF(ISERROR(VLOOKUP(A27,'[1]Z03 收入决算表(财决03表)'!$A$10:$K$500,6,FALSE)),"",VLOOKUP(A27,'[1]Z03 收入决算表(财决03表)'!$A$10:$K$500,6,FALSE))</f>
        <v/>
      </c>
      <c r="F27" s="193" t="str">
        <f>IF(ISERROR(VLOOKUP(A27,'[1]Z03 收入决算表(财决03表)'!$A$10:$K$500,7,FALSE)),"",VLOOKUP(A27,'[1]Z03 收入决算表(财决03表)'!$A$10:$K$500,7,FALSE))</f>
        <v/>
      </c>
      <c r="G27" s="193" t="str">
        <f>IF(ISERROR(VLOOKUP(A27,'[1]Z03 收入决算表(财决03表)'!$A$10:$K$500,8,FALSE)),"",VLOOKUP(A27,'[1]Z03 收入决算表(财决03表)'!$A$10:$K$500,8,FALSE))</f>
        <v/>
      </c>
      <c r="H27" s="193" t="str">
        <f>IF(ISERROR(VLOOKUP(A27,'[1]Z03 收入决算表(财决03表)'!$A$10:$L$500,10,FALSE)),"",VLOOKUP(A27,'[1]Z03 收入决算表(财决03表)'!$A$10:$L$500,10,FALSE))</f>
        <v/>
      </c>
      <c r="I27" s="193" t="str">
        <f>IF(ISERROR(VLOOKUP(A27,'[1]Z03 收入决算表(财决03表)'!$A$10:$L$500,11,FALSE)),"",VLOOKUP(A27,'[1]Z03 收入决算表(财决03表)'!$A$10:$L$500,11,FALSE))</f>
        <v/>
      </c>
      <c r="J27" s="193" t="str">
        <f>IF(ISERROR(VLOOKUP(A27,'[1]Z03 收入决算表(财决03表)'!$A$10:$L$500,12,FALSE)),"",VLOOKUP(A27,'[1]Z03 收入决算表(财决03表)'!$A$10:$L$500,12,FALSE))</f>
        <v/>
      </c>
      <c r="K27" s="204">
        <f>'[1]Z03 收入决算表(财决03表)'!A26</f>
        <v>0</v>
      </c>
      <c r="L27" s="205">
        <f>'[1]Z03 收入决算表(财决03表)'!$E26</f>
        <v>0</v>
      </c>
      <c r="M27" s="201" t="str">
        <f t="shared" si="1"/>
        <v/>
      </c>
    </row>
    <row r="28" ht="22.5" customHeight="1" spans="1:13">
      <c r="A28" s="192" t="str">
        <f t="shared" si="0"/>
        <v/>
      </c>
      <c r="B28" s="192"/>
      <c r="C28" s="192" t="str">
        <f>IF(ISERROR(VLOOKUP(A28,'[1]Z03 收入决算表(财决03表)'!$A$10:$K$500,4,FALSE)),"",VLOOKUP(A28,'[1]Z03 收入决算表(财决03表)'!$A$10:$K$500,4,FALSE))</f>
        <v/>
      </c>
      <c r="D28" s="193" t="str">
        <f>IF(ISERROR(VLOOKUP(A28,'[1]Z03 收入决算表(财决03表)'!$A$10:$K$500,5,FALSE)),"",VLOOKUP(A28,'[1]Z03 收入决算表(财决03表)'!$A$10:$K$500,5,FALSE))</f>
        <v/>
      </c>
      <c r="E28" s="193" t="str">
        <f>IF(ISERROR(VLOOKUP(A28,'[1]Z03 收入决算表(财决03表)'!$A$10:$K$500,6,FALSE)),"",VLOOKUP(A28,'[1]Z03 收入决算表(财决03表)'!$A$10:$K$500,6,FALSE))</f>
        <v/>
      </c>
      <c r="F28" s="193" t="str">
        <f>IF(ISERROR(VLOOKUP(A28,'[1]Z03 收入决算表(财决03表)'!$A$10:$K$500,7,FALSE)),"",VLOOKUP(A28,'[1]Z03 收入决算表(财决03表)'!$A$10:$K$500,7,FALSE))</f>
        <v/>
      </c>
      <c r="G28" s="193" t="str">
        <f>IF(ISERROR(VLOOKUP(A28,'[1]Z03 收入决算表(财决03表)'!$A$10:$K$500,8,FALSE)),"",VLOOKUP(A28,'[1]Z03 收入决算表(财决03表)'!$A$10:$K$500,8,FALSE))</f>
        <v/>
      </c>
      <c r="H28" s="193" t="str">
        <f>IF(ISERROR(VLOOKUP(A28,'[1]Z03 收入决算表(财决03表)'!$A$10:$L$500,10,FALSE)),"",VLOOKUP(A28,'[1]Z03 收入决算表(财决03表)'!$A$10:$L$500,10,FALSE))</f>
        <v/>
      </c>
      <c r="I28" s="193" t="str">
        <f>IF(ISERROR(VLOOKUP(A28,'[1]Z03 收入决算表(财决03表)'!$A$10:$L$500,11,FALSE)),"",VLOOKUP(A28,'[1]Z03 收入决算表(财决03表)'!$A$10:$L$500,11,FALSE))</f>
        <v/>
      </c>
      <c r="J28" s="193" t="str">
        <f>IF(ISERROR(VLOOKUP(A28,'[1]Z03 收入决算表(财决03表)'!$A$10:$L$500,12,FALSE)),"",VLOOKUP(A28,'[1]Z03 收入决算表(财决03表)'!$A$10:$L$500,12,FALSE))</f>
        <v/>
      </c>
      <c r="K28" s="204">
        <f>'[1]Z03 收入决算表(财决03表)'!A27</f>
        <v>0</v>
      </c>
      <c r="L28" s="205">
        <f>'[1]Z03 收入决算表(财决03表)'!$E27</f>
        <v>0</v>
      </c>
      <c r="M28" s="201" t="str">
        <f t="shared" si="1"/>
        <v/>
      </c>
    </row>
    <row r="29" ht="22.5" customHeight="1" spans="1:13">
      <c r="A29" s="192" t="str">
        <f t="shared" si="0"/>
        <v/>
      </c>
      <c r="B29" s="192"/>
      <c r="C29" s="192" t="str">
        <f>IF(ISERROR(VLOOKUP(A29,'[1]Z03 收入决算表(财决03表)'!$A$10:$K$500,4,FALSE)),"",VLOOKUP(A29,'[1]Z03 收入决算表(财决03表)'!$A$10:$K$500,4,FALSE))</f>
        <v/>
      </c>
      <c r="D29" s="193" t="str">
        <f>IF(ISERROR(VLOOKUP(A29,'[1]Z03 收入决算表(财决03表)'!$A$10:$K$500,5,FALSE)),"",VLOOKUP(A29,'[1]Z03 收入决算表(财决03表)'!$A$10:$K$500,5,FALSE))</f>
        <v/>
      </c>
      <c r="E29" s="193" t="str">
        <f>IF(ISERROR(VLOOKUP(A29,'[1]Z03 收入决算表(财决03表)'!$A$10:$K$500,6,FALSE)),"",VLOOKUP(A29,'[1]Z03 收入决算表(财决03表)'!$A$10:$K$500,6,FALSE))</f>
        <v/>
      </c>
      <c r="F29" s="193" t="str">
        <f>IF(ISERROR(VLOOKUP(A29,'[1]Z03 收入决算表(财决03表)'!$A$10:$K$500,7,FALSE)),"",VLOOKUP(A29,'[1]Z03 收入决算表(财决03表)'!$A$10:$K$500,7,FALSE))</f>
        <v/>
      </c>
      <c r="G29" s="193" t="str">
        <f>IF(ISERROR(VLOOKUP(A29,'[1]Z03 收入决算表(财决03表)'!$A$10:$K$500,8,FALSE)),"",VLOOKUP(A29,'[1]Z03 收入决算表(财决03表)'!$A$10:$K$500,8,FALSE))</f>
        <v/>
      </c>
      <c r="H29" s="193" t="str">
        <f>IF(ISERROR(VLOOKUP(A29,'[1]Z03 收入决算表(财决03表)'!$A$10:$L$500,10,FALSE)),"",VLOOKUP(A29,'[1]Z03 收入决算表(财决03表)'!$A$10:$L$500,10,FALSE))</f>
        <v/>
      </c>
      <c r="I29" s="193" t="str">
        <f>IF(ISERROR(VLOOKUP(A29,'[1]Z03 收入决算表(财决03表)'!$A$10:$L$500,11,FALSE)),"",VLOOKUP(A29,'[1]Z03 收入决算表(财决03表)'!$A$10:$L$500,11,FALSE))</f>
        <v/>
      </c>
      <c r="J29" s="193" t="str">
        <f>IF(ISERROR(VLOOKUP(A29,'[1]Z03 收入决算表(财决03表)'!$A$10:$L$500,12,FALSE)),"",VLOOKUP(A29,'[1]Z03 收入决算表(财决03表)'!$A$10:$L$500,12,FALSE))</f>
        <v/>
      </c>
      <c r="K29" s="204">
        <f>'[1]Z03 收入决算表(财决03表)'!A28</f>
        <v>0</v>
      </c>
      <c r="L29" s="205">
        <f>'[1]Z03 收入决算表(财决03表)'!$E28</f>
        <v>0</v>
      </c>
      <c r="M29" s="201" t="str">
        <f t="shared" si="1"/>
        <v/>
      </c>
    </row>
    <row r="30" ht="22.5" customHeight="1" spans="1:13">
      <c r="A30" s="192" t="str">
        <f t="shared" si="0"/>
        <v/>
      </c>
      <c r="B30" s="192"/>
      <c r="C30" s="192" t="str">
        <f>IF(ISERROR(VLOOKUP(A30,'[1]Z03 收入决算表(财决03表)'!$A$10:$K$500,4,FALSE)),"",VLOOKUP(A30,'[1]Z03 收入决算表(财决03表)'!$A$10:$K$500,4,FALSE))</f>
        <v/>
      </c>
      <c r="D30" s="193" t="str">
        <f>IF(ISERROR(VLOOKUP(A30,'[1]Z03 收入决算表(财决03表)'!$A$10:$K$500,5,FALSE)),"",VLOOKUP(A30,'[1]Z03 收入决算表(财决03表)'!$A$10:$K$500,5,FALSE))</f>
        <v/>
      </c>
      <c r="E30" s="193" t="str">
        <f>IF(ISERROR(VLOOKUP(A30,'[1]Z03 收入决算表(财决03表)'!$A$10:$K$500,6,FALSE)),"",VLOOKUP(A30,'[1]Z03 收入决算表(财决03表)'!$A$10:$K$500,6,FALSE))</f>
        <v/>
      </c>
      <c r="F30" s="193" t="str">
        <f>IF(ISERROR(VLOOKUP(A30,'[1]Z03 收入决算表(财决03表)'!$A$10:$K$500,7,FALSE)),"",VLOOKUP(A30,'[1]Z03 收入决算表(财决03表)'!$A$10:$K$500,7,FALSE))</f>
        <v/>
      </c>
      <c r="G30" s="193" t="str">
        <f>IF(ISERROR(VLOOKUP(A30,'[1]Z03 收入决算表(财决03表)'!$A$10:$K$500,8,FALSE)),"",VLOOKUP(A30,'[1]Z03 收入决算表(财决03表)'!$A$10:$K$500,8,FALSE))</f>
        <v/>
      </c>
      <c r="H30" s="193" t="str">
        <f>IF(ISERROR(VLOOKUP(A30,'[1]Z03 收入决算表(财决03表)'!$A$10:$L$500,10,FALSE)),"",VLOOKUP(A30,'[1]Z03 收入决算表(财决03表)'!$A$10:$L$500,10,FALSE))</f>
        <v/>
      </c>
      <c r="I30" s="193" t="str">
        <f>IF(ISERROR(VLOOKUP(A30,'[1]Z03 收入决算表(财决03表)'!$A$10:$L$500,11,FALSE)),"",VLOOKUP(A30,'[1]Z03 收入决算表(财决03表)'!$A$10:$L$500,11,FALSE))</f>
        <v/>
      </c>
      <c r="J30" s="193" t="str">
        <f>IF(ISERROR(VLOOKUP(A30,'[1]Z03 收入决算表(财决03表)'!$A$10:$L$500,12,FALSE)),"",VLOOKUP(A30,'[1]Z03 收入决算表(财决03表)'!$A$10:$L$500,12,FALSE))</f>
        <v/>
      </c>
      <c r="K30" s="204">
        <f>'[1]Z03 收入决算表(财决03表)'!A29</f>
        <v>0</v>
      </c>
      <c r="L30" s="205">
        <f>'[1]Z03 收入决算表(财决03表)'!$E29</f>
        <v>0</v>
      </c>
      <c r="M30" s="201" t="str">
        <f t="shared" si="1"/>
        <v/>
      </c>
    </row>
    <row r="31" ht="22.5" customHeight="1" spans="1:13">
      <c r="A31" s="192" t="str">
        <f t="shared" si="0"/>
        <v/>
      </c>
      <c r="B31" s="192"/>
      <c r="C31" s="192" t="str">
        <f>IF(ISERROR(VLOOKUP(A31,'[1]Z03 收入决算表(财决03表)'!$A$10:$K$500,4,FALSE)),"",VLOOKUP(A31,'[1]Z03 收入决算表(财决03表)'!$A$10:$K$500,4,FALSE))</f>
        <v/>
      </c>
      <c r="D31" s="193" t="str">
        <f>IF(ISERROR(VLOOKUP(A31,'[1]Z03 收入决算表(财决03表)'!$A$10:$K$500,5,FALSE)),"",VLOOKUP(A31,'[1]Z03 收入决算表(财决03表)'!$A$10:$K$500,5,FALSE))</f>
        <v/>
      </c>
      <c r="E31" s="193" t="str">
        <f>IF(ISERROR(VLOOKUP(A31,'[1]Z03 收入决算表(财决03表)'!$A$10:$K$500,6,FALSE)),"",VLOOKUP(A31,'[1]Z03 收入决算表(财决03表)'!$A$10:$K$500,6,FALSE))</f>
        <v/>
      </c>
      <c r="F31" s="193" t="str">
        <f>IF(ISERROR(VLOOKUP(A31,'[1]Z03 收入决算表(财决03表)'!$A$10:$K$500,7,FALSE)),"",VLOOKUP(A31,'[1]Z03 收入决算表(财决03表)'!$A$10:$K$500,7,FALSE))</f>
        <v/>
      </c>
      <c r="G31" s="193" t="str">
        <f>IF(ISERROR(VLOOKUP(A31,'[1]Z03 收入决算表(财决03表)'!$A$10:$K$500,8,FALSE)),"",VLOOKUP(A31,'[1]Z03 收入决算表(财决03表)'!$A$10:$K$500,8,FALSE))</f>
        <v/>
      </c>
      <c r="H31" s="193" t="str">
        <f>IF(ISERROR(VLOOKUP(A31,'[1]Z03 收入决算表(财决03表)'!$A$10:$L$500,10,FALSE)),"",VLOOKUP(A31,'[1]Z03 收入决算表(财决03表)'!$A$10:$L$500,10,FALSE))</f>
        <v/>
      </c>
      <c r="I31" s="193" t="str">
        <f>IF(ISERROR(VLOOKUP(A31,'[1]Z03 收入决算表(财决03表)'!$A$10:$L$500,11,FALSE)),"",VLOOKUP(A31,'[1]Z03 收入决算表(财决03表)'!$A$10:$L$500,11,FALSE))</f>
        <v/>
      </c>
      <c r="J31" s="193" t="str">
        <f>IF(ISERROR(VLOOKUP(A31,'[1]Z03 收入决算表(财决03表)'!$A$10:$L$500,12,FALSE)),"",VLOOKUP(A31,'[1]Z03 收入决算表(财决03表)'!$A$10:$L$500,12,FALSE))</f>
        <v/>
      </c>
      <c r="K31" s="204">
        <f>'[1]Z03 收入决算表(财决03表)'!A30</f>
        <v>0</v>
      </c>
      <c r="L31" s="205">
        <f>'[1]Z03 收入决算表(财决03表)'!$E30</f>
        <v>0</v>
      </c>
      <c r="M31" s="201" t="str">
        <f t="shared" si="1"/>
        <v/>
      </c>
    </row>
    <row r="32" ht="22.5" customHeight="1" spans="1:13">
      <c r="A32" s="192" t="str">
        <f t="shared" si="0"/>
        <v/>
      </c>
      <c r="B32" s="192"/>
      <c r="C32" s="192" t="str">
        <f>IF(ISERROR(VLOOKUP(A32,'[1]Z03 收入决算表(财决03表)'!$A$10:$K$500,4,FALSE)),"",VLOOKUP(A32,'[1]Z03 收入决算表(财决03表)'!$A$10:$K$500,4,FALSE))</f>
        <v/>
      </c>
      <c r="D32" s="193" t="str">
        <f>IF(ISERROR(VLOOKUP(A32,'[1]Z03 收入决算表(财决03表)'!$A$10:$K$500,5,FALSE)),"",VLOOKUP(A32,'[1]Z03 收入决算表(财决03表)'!$A$10:$K$500,5,FALSE))</f>
        <v/>
      </c>
      <c r="E32" s="193" t="str">
        <f>IF(ISERROR(VLOOKUP(A32,'[1]Z03 收入决算表(财决03表)'!$A$10:$K$500,6,FALSE)),"",VLOOKUP(A32,'[1]Z03 收入决算表(财决03表)'!$A$10:$K$500,6,FALSE))</f>
        <v/>
      </c>
      <c r="F32" s="193" t="str">
        <f>IF(ISERROR(VLOOKUP(A32,'[1]Z03 收入决算表(财决03表)'!$A$10:$K$500,7,FALSE)),"",VLOOKUP(A32,'[1]Z03 收入决算表(财决03表)'!$A$10:$K$500,7,FALSE))</f>
        <v/>
      </c>
      <c r="G32" s="193" t="str">
        <f>IF(ISERROR(VLOOKUP(A32,'[1]Z03 收入决算表(财决03表)'!$A$10:$K$500,8,FALSE)),"",VLOOKUP(A32,'[1]Z03 收入决算表(财决03表)'!$A$10:$K$500,8,FALSE))</f>
        <v/>
      </c>
      <c r="H32" s="193" t="str">
        <f>IF(ISERROR(VLOOKUP(A32,'[1]Z03 收入决算表(财决03表)'!$A$10:$L$500,10,FALSE)),"",VLOOKUP(A32,'[1]Z03 收入决算表(财决03表)'!$A$10:$L$500,10,FALSE))</f>
        <v/>
      </c>
      <c r="I32" s="193" t="str">
        <f>IF(ISERROR(VLOOKUP(A32,'[1]Z03 收入决算表(财决03表)'!$A$10:$L$500,11,FALSE)),"",VLOOKUP(A32,'[1]Z03 收入决算表(财决03表)'!$A$10:$L$500,11,FALSE))</f>
        <v/>
      </c>
      <c r="J32" s="193" t="str">
        <f>IF(ISERROR(VLOOKUP(A32,'[1]Z03 收入决算表(财决03表)'!$A$10:$L$500,12,FALSE)),"",VLOOKUP(A32,'[1]Z03 收入决算表(财决03表)'!$A$10:$L$500,12,FALSE))</f>
        <v/>
      </c>
      <c r="K32" s="204">
        <f>'[1]Z03 收入决算表(财决03表)'!A31</f>
        <v>0</v>
      </c>
      <c r="L32" s="205">
        <f>'[1]Z03 收入决算表(财决03表)'!$E31</f>
        <v>0</v>
      </c>
      <c r="M32" s="201" t="str">
        <f t="shared" si="1"/>
        <v/>
      </c>
    </row>
    <row r="33" ht="22.5" customHeight="1" spans="1:13">
      <c r="A33" s="192" t="str">
        <f t="shared" si="0"/>
        <v/>
      </c>
      <c r="B33" s="192"/>
      <c r="C33" s="192" t="str">
        <f>IF(ISERROR(VLOOKUP(A33,'[1]Z03 收入决算表(财决03表)'!$A$10:$K$500,4,FALSE)),"",VLOOKUP(A33,'[1]Z03 收入决算表(财决03表)'!$A$10:$K$500,4,FALSE))</f>
        <v/>
      </c>
      <c r="D33" s="193" t="str">
        <f>IF(ISERROR(VLOOKUP(A33,'[1]Z03 收入决算表(财决03表)'!$A$10:$K$500,5,FALSE)),"",VLOOKUP(A33,'[1]Z03 收入决算表(财决03表)'!$A$10:$K$500,5,FALSE))</f>
        <v/>
      </c>
      <c r="E33" s="193" t="str">
        <f>IF(ISERROR(VLOOKUP(A33,'[1]Z03 收入决算表(财决03表)'!$A$10:$K$500,6,FALSE)),"",VLOOKUP(A33,'[1]Z03 收入决算表(财决03表)'!$A$10:$K$500,6,FALSE))</f>
        <v/>
      </c>
      <c r="F33" s="193" t="str">
        <f>IF(ISERROR(VLOOKUP(A33,'[1]Z03 收入决算表(财决03表)'!$A$10:$K$500,7,FALSE)),"",VLOOKUP(A33,'[1]Z03 收入决算表(财决03表)'!$A$10:$K$500,7,FALSE))</f>
        <v/>
      </c>
      <c r="G33" s="193" t="str">
        <f>IF(ISERROR(VLOOKUP(A33,'[1]Z03 收入决算表(财决03表)'!$A$10:$K$500,8,FALSE)),"",VLOOKUP(A33,'[1]Z03 收入决算表(财决03表)'!$A$10:$K$500,8,FALSE))</f>
        <v/>
      </c>
      <c r="H33" s="193" t="str">
        <f>IF(ISERROR(VLOOKUP(A33,'[1]Z03 收入决算表(财决03表)'!$A$10:$L$500,10,FALSE)),"",VLOOKUP(A33,'[1]Z03 收入决算表(财决03表)'!$A$10:$L$500,10,FALSE))</f>
        <v/>
      </c>
      <c r="I33" s="193" t="str">
        <f>IF(ISERROR(VLOOKUP(A33,'[1]Z03 收入决算表(财决03表)'!$A$10:$L$500,11,FALSE)),"",VLOOKUP(A33,'[1]Z03 收入决算表(财决03表)'!$A$10:$L$500,11,FALSE))</f>
        <v/>
      </c>
      <c r="J33" s="193" t="str">
        <f>IF(ISERROR(VLOOKUP(A33,'[1]Z03 收入决算表(财决03表)'!$A$10:$L$500,12,FALSE)),"",VLOOKUP(A33,'[1]Z03 收入决算表(财决03表)'!$A$10:$L$500,12,FALSE))</f>
        <v/>
      </c>
      <c r="K33" s="204">
        <f>'[1]Z03 收入决算表(财决03表)'!A32</f>
        <v>0</v>
      </c>
      <c r="L33" s="205">
        <f>'[1]Z03 收入决算表(财决03表)'!$E32</f>
        <v>0</v>
      </c>
      <c r="M33" s="201" t="str">
        <f t="shared" si="1"/>
        <v/>
      </c>
    </row>
    <row r="34" ht="22.5" customHeight="1" spans="1:13">
      <c r="A34" s="192" t="str">
        <f t="shared" si="0"/>
        <v/>
      </c>
      <c r="B34" s="192"/>
      <c r="C34" s="192" t="str">
        <f>IF(ISERROR(VLOOKUP(A34,'[1]Z03 收入决算表(财决03表)'!$A$10:$K$500,4,FALSE)),"",VLOOKUP(A34,'[1]Z03 收入决算表(财决03表)'!$A$10:$K$500,4,FALSE))</f>
        <v/>
      </c>
      <c r="D34" s="193" t="str">
        <f>IF(ISERROR(VLOOKUP(A34,'[1]Z03 收入决算表(财决03表)'!$A$10:$K$500,5,FALSE)),"",VLOOKUP(A34,'[1]Z03 收入决算表(财决03表)'!$A$10:$K$500,5,FALSE))</f>
        <v/>
      </c>
      <c r="E34" s="193" t="str">
        <f>IF(ISERROR(VLOOKUP(A34,'[1]Z03 收入决算表(财决03表)'!$A$10:$K$500,6,FALSE)),"",VLOOKUP(A34,'[1]Z03 收入决算表(财决03表)'!$A$10:$K$500,6,FALSE))</f>
        <v/>
      </c>
      <c r="F34" s="193" t="str">
        <f>IF(ISERROR(VLOOKUP(A34,'[1]Z03 收入决算表(财决03表)'!$A$10:$K$500,7,FALSE)),"",VLOOKUP(A34,'[1]Z03 收入决算表(财决03表)'!$A$10:$K$500,7,FALSE))</f>
        <v/>
      </c>
      <c r="G34" s="193" t="str">
        <f>IF(ISERROR(VLOOKUP(A34,'[1]Z03 收入决算表(财决03表)'!$A$10:$K$500,8,FALSE)),"",VLOOKUP(A34,'[1]Z03 收入决算表(财决03表)'!$A$10:$K$500,8,FALSE))</f>
        <v/>
      </c>
      <c r="H34" s="193" t="str">
        <f>IF(ISERROR(VLOOKUP(A34,'[1]Z03 收入决算表(财决03表)'!$A$10:$L$500,10,FALSE)),"",VLOOKUP(A34,'[1]Z03 收入决算表(财决03表)'!$A$10:$L$500,10,FALSE))</f>
        <v/>
      </c>
      <c r="I34" s="193" t="str">
        <f>IF(ISERROR(VLOOKUP(A34,'[1]Z03 收入决算表(财决03表)'!$A$10:$L$500,11,FALSE)),"",VLOOKUP(A34,'[1]Z03 收入决算表(财决03表)'!$A$10:$L$500,11,FALSE))</f>
        <v/>
      </c>
      <c r="J34" s="193" t="str">
        <f>IF(ISERROR(VLOOKUP(A34,'[1]Z03 收入决算表(财决03表)'!$A$10:$L$500,12,FALSE)),"",VLOOKUP(A34,'[1]Z03 收入决算表(财决03表)'!$A$10:$L$500,12,FALSE))</f>
        <v/>
      </c>
      <c r="K34" s="204">
        <f>'[1]Z03 收入决算表(财决03表)'!A33</f>
        <v>0</v>
      </c>
      <c r="L34" s="205">
        <f>'[1]Z03 收入决算表(财决03表)'!$E33</f>
        <v>0</v>
      </c>
      <c r="M34" s="201" t="str">
        <f t="shared" si="1"/>
        <v/>
      </c>
    </row>
    <row r="35" ht="22.5" customHeight="1" spans="1:13">
      <c r="A35" s="192" t="str">
        <f t="shared" si="0"/>
        <v/>
      </c>
      <c r="B35" s="192"/>
      <c r="C35" s="192" t="str">
        <f>IF(ISERROR(VLOOKUP(A35,'[1]Z03 收入决算表(财决03表)'!$A$10:$K$500,4,FALSE)),"",VLOOKUP(A35,'[1]Z03 收入决算表(财决03表)'!$A$10:$K$500,4,FALSE))</f>
        <v/>
      </c>
      <c r="D35" s="193" t="str">
        <f>IF(ISERROR(VLOOKUP(A35,'[1]Z03 收入决算表(财决03表)'!$A$10:$K$500,5,FALSE)),"",VLOOKUP(A35,'[1]Z03 收入决算表(财决03表)'!$A$10:$K$500,5,FALSE))</f>
        <v/>
      </c>
      <c r="E35" s="193" t="str">
        <f>IF(ISERROR(VLOOKUP(A35,'[1]Z03 收入决算表(财决03表)'!$A$10:$K$500,6,FALSE)),"",VLOOKUP(A35,'[1]Z03 收入决算表(财决03表)'!$A$10:$K$500,6,FALSE))</f>
        <v/>
      </c>
      <c r="F35" s="193" t="str">
        <f>IF(ISERROR(VLOOKUP(A35,'[1]Z03 收入决算表(财决03表)'!$A$10:$K$500,7,FALSE)),"",VLOOKUP(A35,'[1]Z03 收入决算表(财决03表)'!$A$10:$K$500,7,FALSE))</f>
        <v/>
      </c>
      <c r="G35" s="193" t="str">
        <f>IF(ISERROR(VLOOKUP(A35,'[1]Z03 收入决算表(财决03表)'!$A$10:$K$500,8,FALSE)),"",VLOOKUP(A35,'[1]Z03 收入决算表(财决03表)'!$A$10:$K$500,8,FALSE))</f>
        <v/>
      </c>
      <c r="H35" s="193" t="str">
        <f>IF(ISERROR(VLOOKUP(A35,'[1]Z03 收入决算表(财决03表)'!$A$10:$L$500,10,FALSE)),"",VLOOKUP(A35,'[1]Z03 收入决算表(财决03表)'!$A$10:$L$500,10,FALSE))</f>
        <v/>
      </c>
      <c r="I35" s="193" t="str">
        <f>IF(ISERROR(VLOOKUP(A35,'[1]Z03 收入决算表(财决03表)'!$A$10:$L$500,11,FALSE)),"",VLOOKUP(A35,'[1]Z03 收入决算表(财决03表)'!$A$10:$L$500,11,FALSE))</f>
        <v/>
      </c>
      <c r="J35" s="193" t="str">
        <f>IF(ISERROR(VLOOKUP(A35,'[1]Z03 收入决算表(财决03表)'!$A$10:$L$500,12,FALSE)),"",VLOOKUP(A35,'[1]Z03 收入决算表(财决03表)'!$A$10:$L$500,12,FALSE))</f>
        <v/>
      </c>
      <c r="K35" s="204">
        <f>'[1]Z03 收入决算表(财决03表)'!A34</f>
        <v>0</v>
      </c>
      <c r="L35" s="205">
        <f>'[1]Z03 收入决算表(财决03表)'!$E34</f>
        <v>0</v>
      </c>
      <c r="M35" s="201" t="str">
        <f t="shared" si="1"/>
        <v/>
      </c>
    </row>
    <row r="36" ht="22.5" customHeight="1" spans="1:13">
      <c r="A36" s="192" t="str">
        <f t="shared" si="0"/>
        <v/>
      </c>
      <c r="B36" s="192"/>
      <c r="C36" s="192" t="str">
        <f>IF(ISERROR(VLOOKUP(A36,'[1]Z03 收入决算表(财决03表)'!$A$10:$K$500,4,FALSE)),"",VLOOKUP(A36,'[1]Z03 收入决算表(财决03表)'!$A$10:$K$500,4,FALSE))</f>
        <v/>
      </c>
      <c r="D36" s="193" t="str">
        <f>IF(ISERROR(VLOOKUP(A36,'[1]Z03 收入决算表(财决03表)'!$A$10:$K$500,5,FALSE)),"",VLOOKUP(A36,'[1]Z03 收入决算表(财决03表)'!$A$10:$K$500,5,FALSE))</f>
        <v/>
      </c>
      <c r="E36" s="193" t="str">
        <f>IF(ISERROR(VLOOKUP(A36,'[1]Z03 收入决算表(财决03表)'!$A$10:$K$500,6,FALSE)),"",VLOOKUP(A36,'[1]Z03 收入决算表(财决03表)'!$A$10:$K$500,6,FALSE))</f>
        <v/>
      </c>
      <c r="F36" s="193" t="str">
        <f>IF(ISERROR(VLOOKUP(A36,'[1]Z03 收入决算表(财决03表)'!$A$10:$K$500,7,FALSE)),"",VLOOKUP(A36,'[1]Z03 收入决算表(财决03表)'!$A$10:$K$500,7,FALSE))</f>
        <v/>
      </c>
      <c r="G36" s="193" t="str">
        <f>IF(ISERROR(VLOOKUP(A36,'[1]Z03 收入决算表(财决03表)'!$A$10:$K$500,8,FALSE)),"",VLOOKUP(A36,'[1]Z03 收入决算表(财决03表)'!$A$10:$K$500,8,FALSE))</f>
        <v/>
      </c>
      <c r="H36" s="193" t="str">
        <f>IF(ISERROR(VLOOKUP(A36,'[1]Z03 收入决算表(财决03表)'!$A$10:$L$500,10,FALSE)),"",VLOOKUP(A36,'[1]Z03 收入决算表(财决03表)'!$A$10:$L$500,10,FALSE))</f>
        <v/>
      </c>
      <c r="I36" s="193" t="str">
        <f>IF(ISERROR(VLOOKUP(A36,'[1]Z03 收入决算表(财决03表)'!$A$10:$L$500,11,FALSE)),"",VLOOKUP(A36,'[1]Z03 收入决算表(财决03表)'!$A$10:$L$500,11,FALSE))</f>
        <v/>
      </c>
      <c r="J36" s="193" t="str">
        <f>IF(ISERROR(VLOOKUP(A36,'[1]Z03 收入决算表(财决03表)'!$A$10:$L$500,12,FALSE)),"",VLOOKUP(A36,'[1]Z03 收入决算表(财决03表)'!$A$10:$L$500,12,FALSE))</f>
        <v/>
      </c>
      <c r="K36" s="204">
        <f>'[1]Z03 收入决算表(财决03表)'!A35</f>
        <v>0</v>
      </c>
      <c r="L36" s="205">
        <f>'[1]Z03 收入决算表(财决03表)'!$E35</f>
        <v>0</v>
      </c>
      <c r="M36" s="201" t="str">
        <f t="shared" si="1"/>
        <v/>
      </c>
    </row>
    <row r="37" ht="22.5" customHeight="1" spans="1:13">
      <c r="A37" s="192" t="str">
        <f t="shared" si="0"/>
        <v/>
      </c>
      <c r="B37" s="192"/>
      <c r="C37" s="192" t="str">
        <f>IF(ISERROR(VLOOKUP(A37,'[1]Z03 收入决算表(财决03表)'!$A$10:$K$500,4,FALSE)),"",VLOOKUP(A37,'[1]Z03 收入决算表(财决03表)'!$A$10:$K$500,4,FALSE))</f>
        <v/>
      </c>
      <c r="D37" s="193" t="str">
        <f>IF(ISERROR(VLOOKUP(A37,'[1]Z03 收入决算表(财决03表)'!$A$10:$K$500,5,FALSE)),"",VLOOKUP(A37,'[1]Z03 收入决算表(财决03表)'!$A$10:$K$500,5,FALSE))</f>
        <v/>
      </c>
      <c r="E37" s="193" t="str">
        <f>IF(ISERROR(VLOOKUP(A37,'[1]Z03 收入决算表(财决03表)'!$A$10:$K$500,6,FALSE)),"",VLOOKUP(A37,'[1]Z03 收入决算表(财决03表)'!$A$10:$K$500,6,FALSE))</f>
        <v/>
      </c>
      <c r="F37" s="193" t="str">
        <f>IF(ISERROR(VLOOKUP(A37,'[1]Z03 收入决算表(财决03表)'!$A$10:$K$500,7,FALSE)),"",VLOOKUP(A37,'[1]Z03 收入决算表(财决03表)'!$A$10:$K$500,7,FALSE))</f>
        <v/>
      </c>
      <c r="G37" s="193" t="str">
        <f>IF(ISERROR(VLOOKUP(A37,'[1]Z03 收入决算表(财决03表)'!$A$10:$K$500,8,FALSE)),"",VLOOKUP(A37,'[1]Z03 收入决算表(财决03表)'!$A$10:$K$500,8,FALSE))</f>
        <v/>
      </c>
      <c r="H37" s="193" t="str">
        <f>IF(ISERROR(VLOOKUP(A37,'[1]Z03 收入决算表(财决03表)'!$A$10:$L$500,10,FALSE)),"",VLOOKUP(A37,'[1]Z03 收入决算表(财决03表)'!$A$10:$L$500,10,FALSE))</f>
        <v/>
      </c>
      <c r="I37" s="193" t="str">
        <f>IF(ISERROR(VLOOKUP(A37,'[1]Z03 收入决算表(财决03表)'!$A$10:$L$500,11,FALSE)),"",VLOOKUP(A37,'[1]Z03 收入决算表(财决03表)'!$A$10:$L$500,11,FALSE))</f>
        <v/>
      </c>
      <c r="J37" s="193" t="str">
        <f>IF(ISERROR(VLOOKUP(A37,'[1]Z03 收入决算表(财决03表)'!$A$10:$L$500,12,FALSE)),"",VLOOKUP(A37,'[1]Z03 收入决算表(财决03表)'!$A$10:$L$500,12,FALSE))</f>
        <v/>
      </c>
      <c r="K37" s="204">
        <f>'[1]Z03 收入决算表(财决03表)'!A36</f>
        <v>0</v>
      </c>
      <c r="L37" s="205">
        <f>'[1]Z03 收入决算表(财决03表)'!$E36</f>
        <v>0</v>
      </c>
      <c r="M37" s="201" t="str">
        <f t="shared" si="1"/>
        <v/>
      </c>
    </row>
    <row r="38" ht="22.5" customHeight="1" spans="1:13">
      <c r="A38" s="192" t="str">
        <f t="shared" si="0"/>
        <v/>
      </c>
      <c r="B38" s="192"/>
      <c r="C38" s="192" t="str">
        <f>IF(ISERROR(VLOOKUP(A38,'[1]Z03 收入决算表(财决03表)'!$A$10:$K$500,4,FALSE)),"",VLOOKUP(A38,'[1]Z03 收入决算表(财决03表)'!$A$10:$K$500,4,FALSE))</f>
        <v/>
      </c>
      <c r="D38" s="193" t="str">
        <f>IF(ISERROR(VLOOKUP(A38,'[1]Z03 收入决算表(财决03表)'!$A$10:$K$500,5,FALSE)),"",VLOOKUP(A38,'[1]Z03 收入决算表(财决03表)'!$A$10:$K$500,5,FALSE))</f>
        <v/>
      </c>
      <c r="E38" s="193" t="str">
        <f>IF(ISERROR(VLOOKUP(A38,'[1]Z03 收入决算表(财决03表)'!$A$10:$K$500,6,FALSE)),"",VLOOKUP(A38,'[1]Z03 收入决算表(财决03表)'!$A$10:$K$500,6,FALSE))</f>
        <v/>
      </c>
      <c r="F38" s="193" t="str">
        <f>IF(ISERROR(VLOOKUP(A38,'[1]Z03 收入决算表(财决03表)'!$A$10:$K$500,7,FALSE)),"",VLOOKUP(A38,'[1]Z03 收入决算表(财决03表)'!$A$10:$K$500,7,FALSE))</f>
        <v/>
      </c>
      <c r="G38" s="193" t="str">
        <f>IF(ISERROR(VLOOKUP(A38,'[1]Z03 收入决算表(财决03表)'!$A$10:$K$500,8,FALSE)),"",VLOOKUP(A38,'[1]Z03 收入决算表(财决03表)'!$A$10:$K$500,8,FALSE))</f>
        <v/>
      </c>
      <c r="H38" s="193" t="str">
        <f>IF(ISERROR(VLOOKUP(A38,'[1]Z03 收入决算表(财决03表)'!$A$10:$L$500,10,FALSE)),"",VLOOKUP(A38,'[1]Z03 收入决算表(财决03表)'!$A$10:$L$500,10,FALSE))</f>
        <v/>
      </c>
      <c r="I38" s="193" t="str">
        <f>IF(ISERROR(VLOOKUP(A38,'[1]Z03 收入决算表(财决03表)'!$A$10:$L$500,11,FALSE)),"",VLOOKUP(A38,'[1]Z03 收入决算表(财决03表)'!$A$10:$L$500,11,FALSE))</f>
        <v/>
      </c>
      <c r="J38" s="193" t="str">
        <f>IF(ISERROR(VLOOKUP(A38,'[1]Z03 收入决算表(财决03表)'!$A$10:$L$500,12,FALSE)),"",VLOOKUP(A38,'[1]Z03 收入决算表(财决03表)'!$A$10:$L$500,12,FALSE))</f>
        <v/>
      </c>
      <c r="K38" s="204">
        <f>'[1]Z03 收入决算表(财决03表)'!A37</f>
        <v>0</v>
      </c>
      <c r="L38" s="205">
        <f>'[1]Z03 收入决算表(财决03表)'!$E37</f>
        <v>0</v>
      </c>
      <c r="M38" s="201" t="str">
        <f t="shared" si="1"/>
        <v/>
      </c>
    </row>
    <row r="39" ht="22.5" customHeight="1" spans="1:13">
      <c r="A39" s="192" t="str">
        <f t="shared" si="0"/>
        <v/>
      </c>
      <c r="B39" s="192"/>
      <c r="C39" s="192" t="str">
        <f>IF(ISERROR(VLOOKUP(A39,'[1]Z03 收入决算表(财决03表)'!$A$10:$K$500,4,FALSE)),"",VLOOKUP(A39,'[1]Z03 收入决算表(财决03表)'!$A$10:$K$500,4,FALSE))</f>
        <v/>
      </c>
      <c r="D39" s="193" t="str">
        <f>IF(ISERROR(VLOOKUP(A39,'[1]Z03 收入决算表(财决03表)'!$A$10:$K$500,5,FALSE)),"",VLOOKUP(A39,'[1]Z03 收入决算表(财决03表)'!$A$10:$K$500,5,FALSE))</f>
        <v/>
      </c>
      <c r="E39" s="193" t="str">
        <f>IF(ISERROR(VLOOKUP(A39,'[1]Z03 收入决算表(财决03表)'!$A$10:$K$500,6,FALSE)),"",VLOOKUP(A39,'[1]Z03 收入决算表(财决03表)'!$A$10:$K$500,6,FALSE))</f>
        <v/>
      </c>
      <c r="F39" s="193" t="str">
        <f>IF(ISERROR(VLOOKUP(A39,'[1]Z03 收入决算表(财决03表)'!$A$10:$K$500,7,FALSE)),"",VLOOKUP(A39,'[1]Z03 收入决算表(财决03表)'!$A$10:$K$500,7,FALSE))</f>
        <v/>
      </c>
      <c r="G39" s="193" t="str">
        <f>IF(ISERROR(VLOOKUP(A39,'[1]Z03 收入决算表(财决03表)'!$A$10:$K$500,8,FALSE)),"",VLOOKUP(A39,'[1]Z03 收入决算表(财决03表)'!$A$10:$K$500,8,FALSE))</f>
        <v/>
      </c>
      <c r="H39" s="193" t="str">
        <f>IF(ISERROR(VLOOKUP(A39,'[1]Z03 收入决算表(财决03表)'!$A$10:$L$500,10,FALSE)),"",VLOOKUP(A39,'[1]Z03 收入决算表(财决03表)'!$A$10:$L$500,10,FALSE))</f>
        <v/>
      </c>
      <c r="I39" s="193" t="str">
        <f>IF(ISERROR(VLOOKUP(A39,'[1]Z03 收入决算表(财决03表)'!$A$10:$L$500,11,FALSE)),"",VLOOKUP(A39,'[1]Z03 收入决算表(财决03表)'!$A$10:$L$500,11,FALSE))</f>
        <v/>
      </c>
      <c r="J39" s="193" t="str">
        <f>IF(ISERROR(VLOOKUP(A39,'[1]Z03 收入决算表(财决03表)'!$A$10:$L$500,12,FALSE)),"",VLOOKUP(A39,'[1]Z03 收入决算表(财决03表)'!$A$10:$L$500,12,FALSE))</f>
        <v/>
      </c>
      <c r="K39" s="204">
        <f>'[1]Z03 收入决算表(财决03表)'!A38</f>
        <v>0</v>
      </c>
      <c r="L39" s="205">
        <f>'[1]Z03 收入决算表(财决03表)'!$E38</f>
        <v>0</v>
      </c>
      <c r="M39" s="201" t="str">
        <f t="shared" si="1"/>
        <v/>
      </c>
    </row>
    <row r="40" ht="22.5" customHeight="1" spans="1:13">
      <c r="A40" s="192" t="str">
        <f t="shared" si="0"/>
        <v/>
      </c>
      <c r="B40" s="192"/>
      <c r="C40" s="192" t="str">
        <f>IF(ISERROR(VLOOKUP(A40,'[1]Z03 收入决算表(财决03表)'!$A$10:$K$500,4,FALSE)),"",VLOOKUP(A40,'[1]Z03 收入决算表(财决03表)'!$A$10:$K$500,4,FALSE))</f>
        <v/>
      </c>
      <c r="D40" s="193" t="str">
        <f>IF(ISERROR(VLOOKUP(A40,'[1]Z03 收入决算表(财决03表)'!$A$10:$K$500,5,FALSE)),"",VLOOKUP(A40,'[1]Z03 收入决算表(财决03表)'!$A$10:$K$500,5,FALSE))</f>
        <v/>
      </c>
      <c r="E40" s="193" t="str">
        <f>IF(ISERROR(VLOOKUP(A40,'[1]Z03 收入决算表(财决03表)'!$A$10:$K$500,6,FALSE)),"",VLOOKUP(A40,'[1]Z03 收入决算表(财决03表)'!$A$10:$K$500,6,FALSE))</f>
        <v/>
      </c>
      <c r="F40" s="193" t="str">
        <f>IF(ISERROR(VLOOKUP(A40,'[1]Z03 收入决算表(财决03表)'!$A$10:$K$500,7,FALSE)),"",VLOOKUP(A40,'[1]Z03 收入决算表(财决03表)'!$A$10:$K$500,7,FALSE))</f>
        <v/>
      </c>
      <c r="G40" s="193" t="str">
        <f>IF(ISERROR(VLOOKUP(A40,'[1]Z03 收入决算表(财决03表)'!$A$10:$K$500,8,FALSE)),"",VLOOKUP(A40,'[1]Z03 收入决算表(财决03表)'!$A$10:$K$500,8,FALSE))</f>
        <v/>
      </c>
      <c r="H40" s="193" t="str">
        <f>IF(ISERROR(VLOOKUP(A40,'[1]Z03 收入决算表(财决03表)'!$A$10:$L$500,10,FALSE)),"",VLOOKUP(A40,'[1]Z03 收入决算表(财决03表)'!$A$10:$L$500,10,FALSE))</f>
        <v/>
      </c>
      <c r="I40" s="193" t="str">
        <f>IF(ISERROR(VLOOKUP(A40,'[1]Z03 收入决算表(财决03表)'!$A$10:$L$500,11,FALSE)),"",VLOOKUP(A40,'[1]Z03 收入决算表(财决03表)'!$A$10:$L$500,11,FALSE))</f>
        <v/>
      </c>
      <c r="J40" s="193" t="str">
        <f>IF(ISERROR(VLOOKUP(A40,'[1]Z03 收入决算表(财决03表)'!$A$10:$L$500,12,FALSE)),"",VLOOKUP(A40,'[1]Z03 收入决算表(财决03表)'!$A$10:$L$500,12,FALSE))</f>
        <v/>
      </c>
      <c r="K40" s="204">
        <f>'[1]Z03 收入决算表(财决03表)'!A39</f>
        <v>0</v>
      </c>
      <c r="L40" s="205">
        <f>'[1]Z03 收入决算表(财决03表)'!$E39</f>
        <v>0</v>
      </c>
      <c r="M40" s="201" t="str">
        <f t="shared" si="1"/>
        <v/>
      </c>
    </row>
    <row r="41" ht="22.5" customHeight="1" spans="1:13">
      <c r="A41" s="192" t="str">
        <f t="shared" si="0"/>
        <v/>
      </c>
      <c r="B41" s="192"/>
      <c r="C41" s="192" t="str">
        <f>IF(ISERROR(VLOOKUP(A41,'[1]Z03 收入决算表(财决03表)'!$A$10:$K$500,4,FALSE)),"",VLOOKUP(A41,'[1]Z03 收入决算表(财决03表)'!$A$10:$K$500,4,FALSE))</f>
        <v/>
      </c>
      <c r="D41" s="193" t="str">
        <f>IF(ISERROR(VLOOKUP(A41,'[1]Z03 收入决算表(财决03表)'!$A$10:$K$500,5,FALSE)),"",VLOOKUP(A41,'[1]Z03 收入决算表(财决03表)'!$A$10:$K$500,5,FALSE))</f>
        <v/>
      </c>
      <c r="E41" s="193" t="str">
        <f>IF(ISERROR(VLOOKUP(A41,'[1]Z03 收入决算表(财决03表)'!$A$10:$K$500,6,FALSE)),"",VLOOKUP(A41,'[1]Z03 收入决算表(财决03表)'!$A$10:$K$500,6,FALSE))</f>
        <v/>
      </c>
      <c r="F41" s="193" t="str">
        <f>IF(ISERROR(VLOOKUP(A41,'[1]Z03 收入决算表(财决03表)'!$A$10:$K$500,7,FALSE)),"",VLOOKUP(A41,'[1]Z03 收入决算表(财决03表)'!$A$10:$K$500,7,FALSE))</f>
        <v/>
      </c>
      <c r="G41" s="193" t="str">
        <f>IF(ISERROR(VLOOKUP(A41,'[1]Z03 收入决算表(财决03表)'!$A$10:$K$500,8,FALSE)),"",VLOOKUP(A41,'[1]Z03 收入决算表(财决03表)'!$A$10:$K$500,8,FALSE))</f>
        <v/>
      </c>
      <c r="H41" s="193" t="str">
        <f>IF(ISERROR(VLOOKUP(A41,'[1]Z03 收入决算表(财决03表)'!$A$10:$L$500,10,FALSE)),"",VLOOKUP(A41,'[1]Z03 收入决算表(财决03表)'!$A$10:$L$500,10,FALSE))</f>
        <v/>
      </c>
      <c r="I41" s="193" t="str">
        <f>IF(ISERROR(VLOOKUP(A41,'[1]Z03 收入决算表(财决03表)'!$A$10:$L$500,11,FALSE)),"",VLOOKUP(A41,'[1]Z03 收入决算表(财决03表)'!$A$10:$L$500,11,FALSE))</f>
        <v/>
      </c>
      <c r="J41" s="193" t="str">
        <f>IF(ISERROR(VLOOKUP(A41,'[1]Z03 收入决算表(财决03表)'!$A$10:$L$500,12,FALSE)),"",VLOOKUP(A41,'[1]Z03 收入决算表(财决03表)'!$A$10:$L$500,12,FALSE))</f>
        <v/>
      </c>
      <c r="K41" s="204">
        <f>'[1]Z03 收入决算表(财决03表)'!A40</f>
        <v>0</v>
      </c>
      <c r="L41" s="205">
        <f>'[1]Z03 收入决算表(财决03表)'!$E40</f>
        <v>0</v>
      </c>
      <c r="M41" s="201" t="str">
        <f t="shared" si="1"/>
        <v/>
      </c>
    </row>
    <row r="42" ht="22.5" customHeight="1" spans="1:13">
      <c r="A42" s="192" t="str">
        <f t="shared" si="0"/>
        <v/>
      </c>
      <c r="B42" s="192"/>
      <c r="C42" s="192" t="str">
        <f>IF(ISERROR(VLOOKUP(A42,'[1]Z03 收入决算表(财决03表)'!$A$10:$K$500,4,FALSE)),"",VLOOKUP(A42,'[1]Z03 收入决算表(财决03表)'!$A$10:$K$500,4,FALSE))</f>
        <v/>
      </c>
      <c r="D42" s="193" t="str">
        <f>IF(ISERROR(VLOOKUP(A42,'[1]Z03 收入决算表(财决03表)'!$A$10:$K$500,5,FALSE)),"",VLOOKUP(A42,'[1]Z03 收入决算表(财决03表)'!$A$10:$K$500,5,FALSE))</f>
        <v/>
      </c>
      <c r="E42" s="193" t="str">
        <f>IF(ISERROR(VLOOKUP(A42,'[1]Z03 收入决算表(财决03表)'!$A$10:$K$500,6,FALSE)),"",VLOOKUP(A42,'[1]Z03 收入决算表(财决03表)'!$A$10:$K$500,6,FALSE))</f>
        <v/>
      </c>
      <c r="F42" s="193" t="str">
        <f>IF(ISERROR(VLOOKUP(A42,'[1]Z03 收入决算表(财决03表)'!$A$10:$K$500,7,FALSE)),"",VLOOKUP(A42,'[1]Z03 收入决算表(财决03表)'!$A$10:$K$500,7,FALSE))</f>
        <v/>
      </c>
      <c r="G42" s="193" t="str">
        <f>IF(ISERROR(VLOOKUP(A42,'[1]Z03 收入决算表(财决03表)'!$A$10:$K$500,8,FALSE)),"",VLOOKUP(A42,'[1]Z03 收入决算表(财决03表)'!$A$10:$K$500,8,FALSE))</f>
        <v/>
      </c>
      <c r="H42" s="193" t="str">
        <f>IF(ISERROR(VLOOKUP(A42,'[1]Z03 收入决算表(财决03表)'!$A$10:$L$500,10,FALSE)),"",VLOOKUP(A42,'[1]Z03 收入决算表(财决03表)'!$A$10:$L$500,10,FALSE))</f>
        <v/>
      </c>
      <c r="I42" s="193" t="str">
        <f>IF(ISERROR(VLOOKUP(A42,'[1]Z03 收入决算表(财决03表)'!$A$10:$L$500,11,FALSE)),"",VLOOKUP(A42,'[1]Z03 收入决算表(财决03表)'!$A$10:$L$500,11,FALSE))</f>
        <v/>
      </c>
      <c r="J42" s="193" t="str">
        <f>IF(ISERROR(VLOOKUP(A42,'[1]Z03 收入决算表(财决03表)'!$A$10:$L$500,12,FALSE)),"",VLOOKUP(A42,'[1]Z03 收入决算表(财决03表)'!$A$10:$L$500,12,FALSE))</f>
        <v/>
      </c>
      <c r="K42" s="204">
        <f>'[1]Z03 收入决算表(财决03表)'!A41</f>
        <v>0</v>
      </c>
      <c r="L42" s="205">
        <f>'[1]Z03 收入决算表(财决03表)'!$E41</f>
        <v>0</v>
      </c>
      <c r="M42" s="201" t="str">
        <f t="shared" si="1"/>
        <v/>
      </c>
    </row>
    <row r="43" ht="22.5" customHeight="1" spans="1:13">
      <c r="A43" s="192" t="str">
        <f t="shared" si="0"/>
        <v/>
      </c>
      <c r="B43" s="192"/>
      <c r="C43" s="192" t="str">
        <f>IF(ISERROR(VLOOKUP(A43,'[1]Z03 收入决算表(财决03表)'!$A$10:$K$500,4,FALSE)),"",VLOOKUP(A43,'[1]Z03 收入决算表(财决03表)'!$A$10:$K$500,4,FALSE))</f>
        <v/>
      </c>
      <c r="D43" s="193" t="str">
        <f>IF(ISERROR(VLOOKUP(A43,'[1]Z03 收入决算表(财决03表)'!$A$10:$K$500,5,FALSE)),"",VLOOKUP(A43,'[1]Z03 收入决算表(财决03表)'!$A$10:$K$500,5,FALSE))</f>
        <v/>
      </c>
      <c r="E43" s="193" t="str">
        <f>IF(ISERROR(VLOOKUP(A43,'[1]Z03 收入决算表(财决03表)'!$A$10:$K$500,6,FALSE)),"",VLOOKUP(A43,'[1]Z03 收入决算表(财决03表)'!$A$10:$K$500,6,FALSE))</f>
        <v/>
      </c>
      <c r="F43" s="193" t="str">
        <f>IF(ISERROR(VLOOKUP(A43,'[1]Z03 收入决算表(财决03表)'!$A$10:$K$500,7,FALSE)),"",VLOOKUP(A43,'[1]Z03 收入决算表(财决03表)'!$A$10:$K$500,7,FALSE))</f>
        <v/>
      </c>
      <c r="G43" s="193" t="str">
        <f>IF(ISERROR(VLOOKUP(A43,'[1]Z03 收入决算表(财决03表)'!$A$10:$K$500,8,FALSE)),"",VLOOKUP(A43,'[1]Z03 收入决算表(财决03表)'!$A$10:$K$500,8,FALSE))</f>
        <v/>
      </c>
      <c r="H43" s="193" t="str">
        <f>IF(ISERROR(VLOOKUP(A43,'[1]Z03 收入决算表(财决03表)'!$A$10:$L$500,10,FALSE)),"",VLOOKUP(A43,'[1]Z03 收入决算表(财决03表)'!$A$10:$L$500,10,FALSE))</f>
        <v/>
      </c>
      <c r="I43" s="193" t="str">
        <f>IF(ISERROR(VLOOKUP(A43,'[1]Z03 收入决算表(财决03表)'!$A$10:$L$500,11,FALSE)),"",VLOOKUP(A43,'[1]Z03 收入决算表(财决03表)'!$A$10:$L$500,11,FALSE))</f>
        <v/>
      </c>
      <c r="J43" s="193" t="str">
        <f>IF(ISERROR(VLOOKUP(A43,'[1]Z03 收入决算表(财决03表)'!$A$10:$L$500,12,FALSE)),"",VLOOKUP(A43,'[1]Z03 收入决算表(财决03表)'!$A$10:$L$500,12,FALSE))</f>
        <v/>
      </c>
      <c r="K43" s="204">
        <f>'[1]Z03 收入决算表(财决03表)'!A42</f>
        <v>0</v>
      </c>
      <c r="L43" s="205">
        <f>'[1]Z03 收入决算表(财决03表)'!$E42</f>
        <v>0</v>
      </c>
      <c r="M43" s="201" t="str">
        <f t="shared" si="1"/>
        <v/>
      </c>
    </row>
    <row r="44" ht="22.5" customHeight="1" spans="1:13">
      <c r="A44" s="192" t="str">
        <f t="shared" si="0"/>
        <v/>
      </c>
      <c r="B44" s="192"/>
      <c r="C44" s="192" t="str">
        <f>IF(ISERROR(VLOOKUP(A44,'[1]Z03 收入决算表(财决03表)'!$A$10:$K$500,4,FALSE)),"",VLOOKUP(A44,'[1]Z03 收入决算表(财决03表)'!$A$10:$K$500,4,FALSE))</f>
        <v/>
      </c>
      <c r="D44" s="193" t="str">
        <f>IF(ISERROR(VLOOKUP(A44,'[1]Z03 收入决算表(财决03表)'!$A$10:$K$500,5,FALSE)),"",VLOOKUP(A44,'[1]Z03 收入决算表(财决03表)'!$A$10:$K$500,5,FALSE))</f>
        <v/>
      </c>
      <c r="E44" s="193" t="str">
        <f>IF(ISERROR(VLOOKUP(A44,'[1]Z03 收入决算表(财决03表)'!$A$10:$K$500,6,FALSE)),"",VLOOKUP(A44,'[1]Z03 收入决算表(财决03表)'!$A$10:$K$500,6,FALSE))</f>
        <v/>
      </c>
      <c r="F44" s="193" t="str">
        <f>IF(ISERROR(VLOOKUP(A44,'[1]Z03 收入决算表(财决03表)'!$A$10:$K$500,7,FALSE)),"",VLOOKUP(A44,'[1]Z03 收入决算表(财决03表)'!$A$10:$K$500,7,FALSE))</f>
        <v/>
      </c>
      <c r="G44" s="193" t="str">
        <f>IF(ISERROR(VLOOKUP(A44,'[1]Z03 收入决算表(财决03表)'!$A$10:$K$500,8,FALSE)),"",VLOOKUP(A44,'[1]Z03 收入决算表(财决03表)'!$A$10:$K$500,8,FALSE))</f>
        <v/>
      </c>
      <c r="H44" s="193" t="str">
        <f>IF(ISERROR(VLOOKUP(A44,'[1]Z03 收入决算表(财决03表)'!$A$10:$L$500,10,FALSE)),"",VLOOKUP(A44,'[1]Z03 收入决算表(财决03表)'!$A$10:$L$500,10,FALSE))</f>
        <v/>
      </c>
      <c r="I44" s="193" t="str">
        <f>IF(ISERROR(VLOOKUP(A44,'[1]Z03 收入决算表(财决03表)'!$A$10:$L$500,11,FALSE)),"",VLOOKUP(A44,'[1]Z03 收入决算表(财决03表)'!$A$10:$L$500,11,FALSE))</f>
        <v/>
      </c>
      <c r="J44" s="193" t="str">
        <f>IF(ISERROR(VLOOKUP(A44,'[1]Z03 收入决算表(财决03表)'!$A$10:$L$500,12,FALSE)),"",VLOOKUP(A44,'[1]Z03 收入决算表(财决03表)'!$A$10:$L$500,12,FALSE))</f>
        <v/>
      </c>
      <c r="K44" s="204">
        <f>'[1]Z03 收入决算表(财决03表)'!A43</f>
        <v>0</v>
      </c>
      <c r="L44" s="205">
        <f>'[1]Z03 收入决算表(财决03表)'!$E43</f>
        <v>0</v>
      </c>
      <c r="M44" s="201" t="str">
        <f t="shared" si="1"/>
        <v/>
      </c>
    </row>
    <row r="45" ht="22.5" customHeight="1" spans="1:13">
      <c r="A45" s="192" t="str">
        <f t="shared" si="0"/>
        <v/>
      </c>
      <c r="B45" s="192"/>
      <c r="C45" s="192" t="str">
        <f>IF(ISERROR(VLOOKUP(A45,'[1]Z03 收入决算表(财决03表)'!$A$10:$K$500,4,FALSE)),"",VLOOKUP(A45,'[1]Z03 收入决算表(财决03表)'!$A$10:$K$500,4,FALSE))</f>
        <v/>
      </c>
      <c r="D45" s="193" t="str">
        <f>IF(ISERROR(VLOOKUP(A45,'[1]Z03 收入决算表(财决03表)'!$A$10:$K$500,5,FALSE)),"",VLOOKUP(A45,'[1]Z03 收入决算表(财决03表)'!$A$10:$K$500,5,FALSE))</f>
        <v/>
      </c>
      <c r="E45" s="193" t="str">
        <f>IF(ISERROR(VLOOKUP(A45,'[1]Z03 收入决算表(财决03表)'!$A$10:$K$500,6,FALSE)),"",VLOOKUP(A45,'[1]Z03 收入决算表(财决03表)'!$A$10:$K$500,6,FALSE))</f>
        <v/>
      </c>
      <c r="F45" s="193" t="str">
        <f>IF(ISERROR(VLOOKUP(A45,'[1]Z03 收入决算表(财决03表)'!$A$10:$K$500,7,FALSE)),"",VLOOKUP(A45,'[1]Z03 收入决算表(财决03表)'!$A$10:$K$500,7,FALSE))</f>
        <v/>
      </c>
      <c r="G45" s="193" t="str">
        <f>IF(ISERROR(VLOOKUP(A45,'[1]Z03 收入决算表(财决03表)'!$A$10:$K$500,8,FALSE)),"",VLOOKUP(A45,'[1]Z03 收入决算表(财决03表)'!$A$10:$K$500,8,FALSE))</f>
        <v/>
      </c>
      <c r="H45" s="193" t="str">
        <f>IF(ISERROR(VLOOKUP(A45,'[1]Z03 收入决算表(财决03表)'!$A$10:$L$500,10,FALSE)),"",VLOOKUP(A45,'[1]Z03 收入决算表(财决03表)'!$A$10:$L$500,10,FALSE))</f>
        <v/>
      </c>
      <c r="I45" s="193" t="str">
        <f>IF(ISERROR(VLOOKUP(A45,'[1]Z03 收入决算表(财决03表)'!$A$10:$L$500,11,FALSE)),"",VLOOKUP(A45,'[1]Z03 收入决算表(财决03表)'!$A$10:$L$500,11,FALSE))</f>
        <v/>
      </c>
      <c r="J45" s="193" t="str">
        <f>IF(ISERROR(VLOOKUP(A45,'[1]Z03 收入决算表(财决03表)'!$A$10:$L$500,12,FALSE)),"",VLOOKUP(A45,'[1]Z03 收入决算表(财决03表)'!$A$10:$L$500,12,FALSE))</f>
        <v/>
      </c>
      <c r="K45" s="204">
        <f>'[1]Z03 收入决算表(财决03表)'!A44</f>
        <v>0</v>
      </c>
      <c r="L45" s="205">
        <f>'[1]Z03 收入决算表(财决03表)'!$E44</f>
        <v>0</v>
      </c>
      <c r="M45" s="201" t="str">
        <f t="shared" si="1"/>
        <v/>
      </c>
    </row>
    <row r="46" ht="22.5" customHeight="1" spans="1:13">
      <c r="A46" s="192" t="str">
        <f t="shared" si="0"/>
        <v/>
      </c>
      <c r="B46" s="192"/>
      <c r="C46" s="192" t="str">
        <f>IF(ISERROR(VLOOKUP(A46,'[1]Z03 收入决算表(财决03表)'!$A$10:$K$500,4,FALSE)),"",VLOOKUP(A46,'[1]Z03 收入决算表(财决03表)'!$A$10:$K$500,4,FALSE))</f>
        <v/>
      </c>
      <c r="D46" s="193" t="str">
        <f>IF(ISERROR(VLOOKUP(A46,'[1]Z03 收入决算表(财决03表)'!$A$10:$K$500,5,FALSE)),"",VLOOKUP(A46,'[1]Z03 收入决算表(财决03表)'!$A$10:$K$500,5,FALSE))</f>
        <v/>
      </c>
      <c r="E46" s="193" t="str">
        <f>IF(ISERROR(VLOOKUP(A46,'[1]Z03 收入决算表(财决03表)'!$A$10:$K$500,6,FALSE)),"",VLOOKUP(A46,'[1]Z03 收入决算表(财决03表)'!$A$10:$K$500,6,FALSE))</f>
        <v/>
      </c>
      <c r="F46" s="193" t="str">
        <f>IF(ISERROR(VLOOKUP(A46,'[1]Z03 收入决算表(财决03表)'!$A$10:$K$500,7,FALSE)),"",VLOOKUP(A46,'[1]Z03 收入决算表(财决03表)'!$A$10:$K$500,7,FALSE))</f>
        <v/>
      </c>
      <c r="G46" s="193" t="str">
        <f>IF(ISERROR(VLOOKUP(A46,'[1]Z03 收入决算表(财决03表)'!$A$10:$K$500,8,FALSE)),"",VLOOKUP(A46,'[1]Z03 收入决算表(财决03表)'!$A$10:$K$500,8,FALSE))</f>
        <v/>
      </c>
      <c r="H46" s="193" t="str">
        <f>IF(ISERROR(VLOOKUP(A46,'[1]Z03 收入决算表(财决03表)'!$A$10:$L$500,10,FALSE)),"",VLOOKUP(A46,'[1]Z03 收入决算表(财决03表)'!$A$10:$L$500,10,FALSE))</f>
        <v/>
      </c>
      <c r="I46" s="193" t="str">
        <f>IF(ISERROR(VLOOKUP(A46,'[1]Z03 收入决算表(财决03表)'!$A$10:$L$500,11,FALSE)),"",VLOOKUP(A46,'[1]Z03 收入决算表(财决03表)'!$A$10:$L$500,11,FALSE))</f>
        <v/>
      </c>
      <c r="J46" s="193" t="str">
        <f>IF(ISERROR(VLOOKUP(A46,'[1]Z03 收入决算表(财决03表)'!$A$10:$L$500,12,FALSE)),"",VLOOKUP(A46,'[1]Z03 收入决算表(财决03表)'!$A$10:$L$500,12,FALSE))</f>
        <v/>
      </c>
      <c r="K46" s="204">
        <f>'[1]Z03 收入决算表(财决03表)'!A45</f>
        <v>0</v>
      </c>
      <c r="L46" s="205">
        <f>'[1]Z03 收入决算表(财决03表)'!$E45</f>
        <v>0</v>
      </c>
      <c r="M46" s="201" t="str">
        <f t="shared" si="1"/>
        <v/>
      </c>
    </row>
    <row r="47" ht="22.5" customHeight="1" spans="1:13">
      <c r="A47" s="192" t="str">
        <f t="shared" si="0"/>
        <v/>
      </c>
      <c r="B47" s="192"/>
      <c r="C47" s="192" t="str">
        <f>IF(ISERROR(VLOOKUP(A47,'[1]Z03 收入决算表(财决03表)'!$A$10:$K$500,4,FALSE)),"",VLOOKUP(A47,'[1]Z03 收入决算表(财决03表)'!$A$10:$K$500,4,FALSE))</f>
        <v/>
      </c>
      <c r="D47" s="193" t="str">
        <f>IF(ISERROR(VLOOKUP(A47,'[1]Z03 收入决算表(财决03表)'!$A$10:$K$500,5,FALSE)),"",VLOOKUP(A47,'[1]Z03 收入决算表(财决03表)'!$A$10:$K$500,5,FALSE))</f>
        <v/>
      </c>
      <c r="E47" s="193" t="str">
        <f>IF(ISERROR(VLOOKUP(A47,'[1]Z03 收入决算表(财决03表)'!$A$10:$K$500,6,FALSE)),"",VLOOKUP(A47,'[1]Z03 收入决算表(财决03表)'!$A$10:$K$500,6,FALSE))</f>
        <v/>
      </c>
      <c r="F47" s="193" t="str">
        <f>IF(ISERROR(VLOOKUP(A47,'[1]Z03 收入决算表(财决03表)'!$A$10:$K$500,7,FALSE)),"",VLOOKUP(A47,'[1]Z03 收入决算表(财决03表)'!$A$10:$K$500,7,FALSE))</f>
        <v/>
      </c>
      <c r="G47" s="193" t="str">
        <f>IF(ISERROR(VLOOKUP(A47,'[1]Z03 收入决算表(财决03表)'!$A$10:$K$500,8,FALSE)),"",VLOOKUP(A47,'[1]Z03 收入决算表(财决03表)'!$A$10:$K$500,8,FALSE))</f>
        <v/>
      </c>
      <c r="H47" s="193" t="str">
        <f>IF(ISERROR(VLOOKUP(A47,'[1]Z03 收入决算表(财决03表)'!$A$10:$L$500,10,FALSE)),"",VLOOKUP(A47,'[1]Z03 收入决算表(财决03表)'!$A$10:$L$500,10,FALSE))</f>
        <v/>
      </c>
      <c r="I47" s="193" t="str">
        <f>IF(ISERROR(VLOOKUP(A47,'[1]Z03 收入决算表(财决03表)'!$A$10:$L$500,11,FALSE)),"",VLOOKUP(A47,'[1]Z03 收入决算表(财决03表)'!$A$10:$L$500,11,FALSE))</f>
        <v/>
      </c>
      <c r="J47" s="193" t="str">
        <f>IF(ISERROR(VLOOKUP(A47,'[1]Z03 收入决算表(财决03表)'!$A$10:$L$500,12,FALSE)),"",VLOOKUP(A47,'[1]Z03 收入决算表(财决03表)'!$A$10:$L$500,12,FALSE))</f>
        <v/>
      </c>
      <c r="K47" s="204">
        <f>'[1]Z03 收入决算表(财决03表)'!A46</f>
        <v>0</v>
      </c>
      <c r="L47" s="205">
        <f>'[1]Z03 收入决算表(财决03表)'!$E46</f>
        <v>0</v>
      </c>
      <c r="M47" s="201" t="str">
        <f t="shared" si="1"/>
        <v/>
      </c>
    </row>
    <row r="48" ht="22.5" customHeight="1" spans="1:13">
      <c r="A48" s="192" t="str">
        <f t="shared" si="0"/>
        <v/>
      </c>
      <c r="B48" s="192"/>
      <c r="C48" s="192" t="str">
        <f>IF(ISERROR(VLOOKUP(A48,'[1]Z03 收入决算表(财决03表)'!$A$10:$K$500,4,FALSE)),"",VLOOKUP(A48,'[1]Z03 收入决算表(财决03表)'!$A$10:$K$500,4,FALSE))</f>
        <v/>
      </c>
      <c r="D48" s="193" t="str">
        <f>IF(ISERROR(VLOOKUP(A48,'[1]Z03 收入决算表(财决03表)'!$A$10:$K$500,5,FALSE)),"",VLOOKUP(A48,'[1]Z03 收入决算表(财决03表)'!$A$10:$K$500,5,FALSE))</f>
        <v/>
      </c>
      <c r="E48" s="193" t="str">
        <f>IF(ISERROR(VLOOKUP(A48,'[1]Z03 收入决算表(财决03表)'!$A$10:$K$500,6,FALSE)),"",VLOOKUP(A48,'[1]Z03 收入决算表(财决03表)'!$A$10:$K$500,6,FALSE))</f>
        <v/>
      </c>
      <c r="F48" s="193" t="str">
        <f>IF(ISERROR(VLOOKUP(A48,'[1]Z03 收入决算表(财决03表)'!$A$10:$K$500,7,FALSE)),"",VLOOKUP(A48,'[1]Z03 收入决算表(财决03表)'!$A$10:$K$500,7,FALSE))</f>
        <v/>
      </c>
      <c r="G48" s="193" t="str">
        <f>IF(ISERROR(VLOOKUP(A48,'[1]Z03 收入决算表(财决03表)'!$A$10:$K$500,8,FALSE)),"",VLOOKUP(A48,'[1]Z03 收入决算表(财决03表)'!$A$10:$K$500,8,FALSE))</f>
        <v/>
      </c>
      <c r="H48" s="193" t="str">
        <f>IF(ISERROR(VLOOKUP(A48,'[1]Z03 收入决算表(财决03表)'!$A$10:$L$500,10,FALSE)),"",VLOOKUP(A48,'[1]Z03 收入决算表(财决03表)'!$A$10:$L$500,10,FALSE))</f>
        <v/>
      </c>
      <c r="I48" s="193" t="str">
        <f>IF(ISERROR(VLOOKUP(A48,'[1]Z03 收入决算表(财决03表)'!$A$10:$L$500,11,FALSE)),"",VLOOKUP(A48,'[1]Z03 收入决算表(财决03表)'!$A$10:$L$500,11,FALSE))</f>
        <v/>
      </c>
      <c r="J48" s="193" t="str">
        <f>IF(ISERROR(VLOOKUP(A48,'[1]Z03 收入决算表(财决03表)'!$A$10:$L$500,12,FALSE)),"",VLOOKUP(A48,'[1]Z03 收入决算表(财决03表)'!$A$10:$L$500,12,FALSE))</f>
        <v/>
      </c>
      <c r="K48" s="204">
        <f>'[1]Z03 收入决算表(财决03表)'!A47</f>
        <v>0</v>
      </c>
      <c r="L48" s="205">
        <f>'[1]Z03 收入决算表(财决03表)'!$E47</f>
        <v>0</v>
      </c>
      <c r="M48" s="201" t="str">
        <f t="shared" si="1"/>
        <v/>
      </c>
    </row>
    <row r="49" ht="22.5" customHeight="1" spans="1:13">
      <c r="A49" s="192" t="str">
        <f t="shared" si="0"/>
        <v/>
      </c>
      <c r="B49" s="192"/>
      <c r="C49" s="192" t="str">
        <f>IF(ISERROR(VLOOKUP(A49,'[1]Z03 收入决算表(财决03表)'!$A$10:$K$500,4,FALSE)),"",VLOOKUP(A49,'[1]Z03 收入决算表(财决03表)'!$A$10:$K$500,4,FALSE))</f>
        <v/>
      </c>
      <c r="D49" s="193" t="str">
        <f>IF(ISERROR(VLOOKUP(A49,'[1]Z03 收入决算表(财决03表)'!$A$10:$K$500,5,FALSE)),"",VLOOKUP(A49,'[1]Z03 收入决算表(财决03表)'!$A$10:$K$500,5,FALSE))</f>
        <v/>
      </c>
      <c r="E49" s="193" t="str">
        <f>IF(ISERROR(VLOOKUP(A49,'[1]Z03 收入决算表(财决03表)'!$A$10:$K$500,6,FALSE)),"",VLOOKUP(A49,'[1]Z03 收入决算表(财决03表)'!$A$10:$K$500,6,FALSE))</f>
        <v/>
      </c>
      <c r="F49" s="193" t="str">
        <f>IF(ISERROR(VLOOKUP(A49,'[1]Z03 收入决算表(财决03表)'!$A$10:$K$500,7,FALSE)),"",VLOOKUP(A49,'[1]Z03 收入决算表(财决03表)'!$A$10:$K$500,7,FALSE))</f>
        <v/>
      </c>
      <c r="G49" s="193" t="str">
        <f>IF(ISERROR(VLOOKUP(A49,'[1]Z03 收入决算表(财决03表)'!$A$10:$K$500,8,FALSE)),"",VLOOKUP(A49,'[1]Z03 收入决算表(财决03表)'!$A$10:$K$500,8,FALSE))</f>
        <v/>
      </c>
      <c r="H49" s="193" t="str">
        <f>IF(ISERROR(VLOOKUP(A49,'[1]Z03 收入决算表(财决03表)'!$A$10:$L$500,10,FALSE)),"",VLOOKUP(A49,'[1]Z03 收入决算表(财决03表)'!$A$10:$L$500,10,FALSE))</f>
        <v/>
      </c>
      <c r="I49" s="193" t="str">
        <f>IF(ISERROR(VLOOKUP(A49,'[1]Z03 收入决算表(财决03表)'!$A$10:$L$500,11,FALSE)),"",VLOOKUP(A49,'[1]Z03 收入决算表(财决03表)'!$A$10:$L$500,11,FALSE))</f>
        <v/>
      </c>
      <c r="J49" s="193" t="str">
        <f>IF(ISERROR(VLOOKUP(A49,'[1]Z03 收入决算表(财决03表)'!$A$10:$L$500,12,FALSE)),"",VLOOKUP(A49,'[1]Z03 收入决算表(财决03表)'!$A$10:$L$500,12,FALSE))</f>
        <v/>
      </c>
      <c r="K49" s="204">
        <f>'[1]Z03 收入决算表(财决03表)'!A48</f>
        <v>0</v>
      </c>
      <c r="L49" s="205">
        <f>'[1]Z03 收入决算表(财决03表)'!$E48</f>
        <v>0</v>
      </c>
      <c r="M49" s="201" t="str">
        <f t="shared" si="1"/>
        <v/>
      </c>
    </row>
    <row r="50" ht="22.5" customHeight="1" spans="1:13">
      <c r="A50" s="192" t="str">
        <f t="shared" si="0"/>
        <v/>
      </c>
      <c r="B50" s="192"/>
      <c r="C50" s="192" t="str">
        <f>IF(ISERROR(VLOOKUP(A50,'[1]Z03 收入决算表(财决03表)'!$A$10:$K$500,4,FALSE)),"",VLOOKUP(A50,'[1]Z03 收入决算表(财决03表)'!$A$10:$K$500,4,FALSE))</f>
        <v/>
      </c>
      <c r="D50" s="193" t="str">
        <f>IF(ISERROR(VLOOKUP(A50,'[1]Z03 收入决算表(财决03表)'!$A$10:$K$500,5,FALSE)),"",VLOOKUP(A50,'[1]Z03 收入决算表(财决03表)'!$A$10:$K$500,5,FALSE))</f>
        <v/>
      </c>
      <c r="E50" s="193" t="str">
        <f>IF(ISERROR(VLOOKUP(A50,'[1]Z03 收入决算表(财决03表)'!$A$10:$K$500,6,FALSE)),"",VLOOKUP(A50,'[1]Z03 收入决算表(财决03表)'!$A$10:$K$500,6,FALSE))</f>
        <v/>
      </c>
      <c r="F50" s="193" t="str">
        <f>IF(ISERROR(VLOOKUP(A50,'[1]Z03 收入决算表(财决03表)'!$A$10:$K$500,7,FALSE)),"",VLOOKUP(A50,'[1]Z03 收入决算表(财决03表)'!$A$10:$K$500,7,FALSE))</f>
        <v/>
      </c>
      <c r="G50" s="193" t="str">
        <f>IF(ISERROR(VLOOKUP(A50,'[1]Z03 收入决算表(财决03表)'!$A$10:$K$500,8,FALSE)),"",VLOOKUP(A50,'[1]Z03 收入决算表(财决03表)'!$A$10:$K$500,8,FALSE))</f>
        <v/>
      </c>
      <c r="H50" s="193" t="str">
        <f>IF(ISERROR(VLOOKUP(A50,'[1]Z03 收入决算表(财决03表)'!$A$10:$L$500,10,FALSE)),"",VLOOKUP(A50,'[1]Z03 收入决算表(财决03表)'!$A$10:$L$500,10,FALSE))</f>
        <v/>
      </c>
      <c r="I50" s="193" t="str">
        <f>IF(ISERROR(VLOOKUP(A50,'[1]Z03 收入决算表(财决03表)'!$A$10:$L$500,11,FALSE)),"",VLOOKUP(A50,'[1]Z03 收入决算表(财决03表)'!$A$10:$L$500,11,FALSE))</f>
        <v/>
      </c>
      <c r="J50" s="193" t="str">
        <f>IF(ISERROR(VLOOKUP(A50,'[1]Z03 收入决算表(财决03表)'!$A$10:$L$500,12,FALSE)),"",VLOOKUP(A50,'[1]Z03 收入决算表(财决03表)'!$A$10:$L$500,12,FALSE))</f>
        <v/>
      </c>
      <c r="K50" s="204">
        <f>'[1]Z03 收入决算表(财决03表)'!A49</f>
        <v>0</v>
      </c>
      <c r="L50" s="205">
        <f>'[1]Z03 收入决算表(财决03表)'!$E49</f>
        <v>0</v>
      </c>
      <c r="M50" s="201" t="str">
        <f t="shared" si="1"/>
        <v/>
      </c>
    </row>
    <row r="51" ht="22.5" customHeight="1" spans="1:13">
      <c r="A51" s="192" t="str">
        <f t="shared" si="0"/>
        <v/>
      </c>
      <c r="B51" s="192"/>
      <c r="C51" s="192" t="str">
        <f>IF(ISERROR(VLOOKUP(A51,'[1]Z03 收入决算表(财决03表)'!$A$10:$K$500,4,FALSE)),"",VLOOKUP(A51,'[1]Z03 收入决算表(财决03表)'!$A$10:$K$500,4,FALSE))</f>
        <v/>
      </c>
      <c r="D51" s="193" t="str">
        <f>IF(ISERROR(VLOOKUP(A51,'[1]Z03 收入决算表(财决03表)'!$A$10:$K$500,5,FALSE)),"",VLOOKUP(A51,'[1]Z03 收入决算表(财决03表)'!$A$10:$K$500,5,FALSE))</f>
        <v/>
      </c>
      <c r="E51" s="193" t="str">
        <f>IF(ISERROR(VLOOKUP(A51,'[1]Z03 收入决算表(财决03表)'!$A$10:$K$500,6,FALSE)),"",VLOOKUP(A51,'[1]Z03 收入决算表(财决03表)'!$A$10:$K$500,6,FALSE))</f>
        <v/>
      </c>
      <c r="F51" s="193" t="str">
        <f>IF(ISERROR(VLOOKUP(A51,'[1]Z03 收入决算表(财决03表)'!$A$10:$K$500,7,FALSE)),"",VLOOKUP(A51,'[1]Z03 收入决算表(财决03表)'!$A$10:$K$500,7,FALSE))</f>
        <v/>
      </c>
      <c r="G51" s="193" t="str">
        <f>IF(ISERROR(VLOOKUP(A51,'[1]Z03 收入决算表(财决03表)'!$A$10:$K$500,8,FALSE)),"",VLOOKUP(A51,'[1]Z03 收入决算表(财决03表)'!$A$10:$K$500,8,FALSE))</f>
        <v/>
      </c>
      <c r="H51" s="193" t="str">
        <f>IF(ISERROR(VLOOKUP(A51,'[1]Z03 收入决算表(财决03表)'!$A$10:$L$500,10,FALSE)),"",VLOOKUP(A51,'[1]Z03 收入决算表(财决03表)'!$A$10:$L$500,10,FALSE))</f>
        <v/>
      </c>
      <c r="I51" s="193" t="str">
        <f>IF(ISERROR(VLOOKUP(A51,'[1]Z03 收入决算表(财决03表)'!$A$10:$L$500,11,FALSE)),"",VLOOKUP(A51,'[1]Z03 收入决算表(财决03表)'!$A$10:$L$500,11,FALSE))</f>
        <v/>
      </c>
      <c r="J51" s="193" t="str">
        <f>IF(ISERROR(VLOOKUP(A51,'[1]Z03 收入决算表(财决03表)'!$A$10:$L$500,12,FALSE)),"",VLOOKUP(A51,'[1]Z03 收入决算表(财决03表)'!$A$10:$L$500,12,FALSE))</f>
        <v/>
      </c>
      <c r="K51" s="204">
        <f>'[1]Z03 收入决算表(财决03表)'!A50</f>
        <v>0</v>
      </c>
      <c r="L51" s="205">
        <f>'[1]Z03 收入决算表(财决03表)'!$E50</f>
        <v>0</v>
      </c>
      <c r="M51" s="201" t="str">
        <f t="shared" si="1"/>
        <v/>
      </c>
    </row>
    <row r="52" ht="22.5" customHeight="1" spans="1:13">
      <c r="A52" s="192" t="str">
        <f t="shared" si="0"/>
        <v/>
      </c>
      <c r="B52" s="192"/>
      <c r="C52" s="192" t="str">
        <f>IF(ISERROR(VLOOKUP(A52,'[1]Z03 收入决算表(财决03表)'!$A$10:$K$500,4,FALSE)),"",VLOOKUP(A52,'[1]Z03 收入决算表(财决03表)'!$A$10:$K$500,4,FALSE))</f>
        <v/>
      </c>
      <c r="D52" s="193" t="str">
        <f>IF(ISERROR(VLOOKUP(A52,'[1]Z03 收入决算表(财决03表)'!$A$10:$K$500,5,FALSE)),"",VLOOKUP(A52,'[1]Z03 收入决算表(财决03表)'!$A$10:$K$500,5,FALSE))</f>
        <v/>
      </c>
      <c r="E52" s="193" t="str">
        <f>IF(ISERROR(VLOOKUP(A52,'[1]Z03 收入决算表(财决03表)'!$A$10:$K$500,6,FALSE)),"",VLOOKUP(A52,'[1]Z03 收入决算表(财决03表)'!$A$10:$K$500,6,FALSE))</f>
        <v/>
      </c>
      <c r="F52" s="193" t="str">
        <f>IF(ISERROR(VLOOKUP(A52,'[1]Z03 收入决算表(财决03表)'!$A$10:$K$500,7,FALSE)),"",VLOOKUP(A52,'[1]Z03 收入决算表(财决03表)'!$A$10:$K$500,7,FALSE))</f>
        <v/>
      </c>
      <c r="G52" s="193" t="str">
        <f>IF(ISERROR(VLOOKUP(A52,'[1]Z03 收入决算表(财决03表)'!$A$10:$K$500,8,FALSE)),"",VLOOKUP(A52,'[1]Z03 收入决算表(财决03表)'!$A$10:$K$500,8,FALSE))</f>
        <v/>
      </c>
      <c r="H52" s="193" t="str">
        <f>IF(ISERROR(VLOOKUP(A52,'[1]Z03 收入决算表(财决03表)'!$A$10:$L$500,10,FALSE)),"",VLOOKUP(A52,'[1]Z03 收入决算表(财决03表)'!$A$10:$L$500,10,FALSE))</f>
        <v/>
      </c>
      <c r="I52" s="193" t="str">
        <f>IF(ISERROR(VLOOKUP(A52,'[1]Z03 收入决算表(财决03表)'!$A$10:$L$500,11,FALSE)),"",VLOOKUP(A52,'[1]Z03 收入决算表(财决03表)'!$A$10:$L$500,11,FALSE))</f>
        <v/>
      </c>
      <c r="J52" s="193" t="str">
        <f>IF(ISERROR(VLOOKUP(A52,'[1]Z03 收入决算表(财决03表)'!$A$10:$L$500,12,FALSE)),"",VLOOKUP(A52,'[1]Z03 收入决算表(财决03表)'!$A$10:$L$500,12,FALSE))</f>
        <v/>
      </c>
      <c r="K52" s="204">
        <f>'[1]Z03 收入决算表(财决03表)'!A51</f>
        <v>0</v>
      </c>
      <c r="L52" s="205">
        <f>'[1]Z03 收入决算表(财决03表)'!$E51</f>
        <v>0</v>
      </c>
      <c r="M52" s="201" t="str">
        <f t="shared" si="1"/>
        <v/>
      </c>
    </row>
    <row r="53" ht="22.5" customHeight="1" spans="1:13">
      <c r="A53" s="192" t="str">
        <f t="shared" si="0"/>
        <v/>
      </c>
      <c r="B53" s="192"/>
      <c r="C53" s="192" t="str">
        <f>IF(ISERROR(VLOOKUP(A53,'[1]Z03 收入决算表(财决03表)'!$A$10:$K$500,4,FALSE)),"",VLOOKUP(A53,'[1]Z03 收入决算表(财决03表)'!$A$10:$K$500,4,FALSE))</f>
        <v/>
      </c>
      <c r="D53" s="193" t="str">
        <f>IF(ISERROR(VLOOKUP(A53,'[1]Z03 收入决算表(财决03表)'!$A$10:$K$500,5,FALSE)),"",VLOOKUP(A53,'[1]Z03 收入决算表(财决03表)'!$A$10:$K$500,5,FALSE))</f>
        <v/>
      </c>
      <c r="E53" s="193" t="str">
        <f>IF(ISERROR(VLOOKUP(A53,'[1]Z03 收入决算表(财决03表)'!$A$10:$K$500,6,FALSE)),"",VLOOKUP(A53,'[1]Z03 收入决算表(财决03表)'!$A$10:$K$500,6,FALSE))</f>
        <v/>
      </c>
      <c r="F53" s="193" t="str">
        <f>IF(ISERROR(VLOOKUP(A53,'[1]Z03 收入决算表(财决03表)'!$A$10:$K$500,7,FALSE)),"",VLOOKUP(A53,'[1]Z03 收入决算表(财决03表)'!$A$10:$K$500,7,FALSE))</f>
        <v/>
      </c>
      <c r="G53" s="193" t="str">
        <f>IF(ISERROR(VLOOKUP(A53,'[1]Z03 收入决算表(财决03表)'!$A$10:$K$500,8,FALSE)),"",VLOOKUP(A53,'[1]Z03 收入决算表(财决03表)'!$A$10:$K$500,8,FALSE))</f>
        <v/>
      </c>
      <c r="H53" s="193" t="str">
        <f>IF(ISERROR(VLOOKUP(A53,'[1]Z03 收入决算表(财决03表)'!$A$10:$L$500,10,FALSE)),"",VLOOKUP(A53,'[1]Z03 收入决算表(财决03表)'!$A$10:$L$500,10,FALSE))</f>
        <v/>
      </c>
      <c r="I53" s="193" t="str">
        <f>IF(ISERROR(VLOOKUP(A53,'[1]Z03 收入决算表(财决03表)'!$A$10:$L$500,11,FALSE)),"",VLOOKUP(A53,'[1]Z03 收入决算表(财决03表)'!$A$10:$L$500,11,FALSE))</f>
        <v/>
      </c>
      <c r="J53" s="193" t="str">
        <f>IF(ISERROR(VLOOKUP(A53,'[1]Z03 收入决算表(财决03表)'!$A$10:$L$500,12,FALSE)),"",VLOOKUP(A53,'[1]Z03 收入决算表(财决03表)'!$A$10:$L$500,12,FALSE))</f>
        <v/>
      </c>
      <c r="K53" s="204">
        <f>'[1]Z03 收入决算表(财决03表)'!A52</f>
        <v>0</v>
      </c>
      <c r="L53" s="205">
        <f>'[1]Z03 收入决算表(财决03表)'!$E52</f>
        <v>0</v>
      </c>
      <c r="M53" s="201" t="str">
        <f t="shared" si="1"/>
        <v/>
      </c>
    </row>
    <row r="54" ht="22.5" customHeight="1" spans="1:13">
      <c r="A54" s="192" t="str">
        <f t="shared" si="0"/>
        <v/>
      </c>
      <c r="B54" s="192"/>
      <c r="C54" s="192" t="str">
        <f>IF(ISERROR(VLOOKUP(A54,'[1]Z03 收入决算表(财决03表)'!$A$10:$K$500,4,FALSE)),"",VLOOKUP(A54,'[1]Z03 收入决算表(财决03表)'!$A$10:$K$500,4,FALSE))</f>
        <v/>
      </c>
      <c r="D54" s="193" t="str">
        <f>IF(ISERROR(VLOOKUP(A54,'[1]Z03 收入决算表(财决03表)'!$A$10:$K$500,5,FALSE)),"",VLOOKUP(A54,'[1]Z03 收入决算表(财决03表)'!$A$10:$K$500,5,FALSE))</f>
        <v/>
      </c>
      <c r="E54" s="193" t="str">
        <f>IF(ISERROR(VLOOKUP(A54,'[1]Z03 收入决算表(财决03表)'!$A$10:$K$500,6,FALSE)),"",VLOOKUP(A54,'[1]Z03 收入决算表(财决03表)'!$A$10:$K$500,6,FALSE))</f>
        <v/>
      </c>
      <c r="F54" s="193" t="str">
        <f>IF(ISERROR(VLOOKUP(A54,'[1]Z03 收入决算表(财决03表)'!$A$10:$K$500,7,FALSE)),"",VLOOKUP(A54,'[1]Z03 收入决算表(财决03表)'!$A$10:$K$500,7,FALSE))</f>
        <v/>
      </c>
      <c r="G54" s="193" t="str">
        <f>IF(ISERROR(VLOOKUP(A54,'[1]Z03 收入决算表(财决03表)'!$A$10:$K$500,8,FALSE)),"",VLOOKUP(A54,'[1]Z03 收入决算表(财决03表)'!$A$10:$K$500,8,FALSE))</f>
        <v/>
      </c>
      <c r="H54" s="193" t="str">
        <f>IF(ISERROR(VLOOKUP(A54,'[1]Z03 收入决算表(财决03表)'!$A$10:$L$500,10,FALSE)),"",VLOOKUP(A54,'[1]Z03 收入决算表(财决03表)'!$A$10:$L$500,10,FALSE))</f>
        <v/>
      </c>
      <c r="I54" s="193" t="str">
        <f>IF(ISERROR(VLOOKUP(A54,'[1]Z03 收入决算表(财决03表)'!$A$10:$L$500,11,FALSE)),"",VLOOKUP(A54,'[1]Z03 收入决算表(财决03表)'!$A$10:$L$500,11,FALSE))</f>
        <v/>
      </c>
      <c r="J54" s="193" t="str">
        <f>IF(ISERROR(VLOOKUP(A54,'[1]Z03 收入决算表(财决03表)'!$A$10:$L$500,12,FALSE)),"",VLOOKUP(A54,'[1]Z03 收入决算表(财决03表)'!$A$10:$L$500,12,FALSE))</f>
        <v/>
      </c>
      <c r="K54" s="204">
        <f>'[1]Z03 收入决算表(财决03表)'!A53</f>
        <v>0</v>
      </c>
      <c r="L54" s="205">
        <f>'[1]Z03 收入决算表(财决03表)'!$E53</f>
        <v>0</v>
      </c>
      <c r="M54" s="201" t="str">
        <f t="shared" si="1"/>
        <v/>
      </c>
    </row>
    <row r="55" ht="22.5" customHeight="1" spans="1:13">
      <c r="A55" s="192" t="str">
        <f t="shared" si="0"/>
        <v/>
      </c>
      <c r="B55" s="192"/>
      <c r="C55" s="192" t="str">
        <f>IF(ISERROR(VLOOKUP(A55,'[1]Z03 收入决算表(财决03表)'!$A$10:$K$500,4,FALSE)),"",VLOOKUP(A55,'[1]Z03 收入决算表(财决03表)'!$A$10:$K$500,4,FALSE))</f>
        <v/>
      </c>
      <c r="D55" s="193" t="str">
        <f>IF(ISERROR(VLOOKUP(A55,'[1]Z03 收入决算表(财决03表)'!$A$10:$K$500,5,FALSE)),"",VLOOKUP(A55,'[1]Z03 收入决算表(财决03表)'!$A$10:$K$500,5,FALSE))</f>
        <v/>
      </c>
      <c r="E55" s="193" t="str">
        <f>IF(ISERROR(VLOOKUP(A55,'[1]Z03 收入决算表(财决03表)'!$A$10:$K$500,6,FALSE)),"",VLOOKUP(A55,'[1]Z03 收入决算表(财决03表)'!$A$10:$K$500,6,FALSE))</f>
        <v/>
      </c>
      <c r="F55" s="193" t="str">
        <f>IF(ISERROR(VLOOKUP(A55,'[1]Z03 收入决算表(财决03表)'!$A$10:$K$500,7,FALSE)),"",VLOOKUP(A55,'[1]Z03 收入决算表(财决03表)'!$A$10:$K$500,7,FALSE))</f>
        <v/>
      </c>
      <c r="G55" s="193" t="str">
        <f>IF(ISERROR(VLOOKUP(A55,'[1]Z03 收入决算表(财决03表)'!$A$10:$K$500,8,FALSE)),"",VLOOKUP(A55,'[1]Z03 收入决算表(财决03表)'!$A$10:$K$500,8,FALSE))</f>
        <v/>
      </c>
      <c r="H55" s="193" t="str">
        <f>IF(ISERROR(VLOOKUP(A55,'[1]Z03 收入决算表(财决03表)'!$A$10:$L$500,10,FALSE)),"",VLOOKUP(A55,'[1]Z03 收入决算表(财决03表)'!$A$10:$L$500,10,FALSE))</f>
        <v/>
      </c>
      <c r="I55" s="193" t="str">
        <f>IF(ISERROR(VLOOKUP(A55,'[1]Z03 收入决算表(财决03表)'!$A$10:$L$500,11,FALSE)),"",VLOOKUP(A55,'[1]Z03 收入决算表(财决03表)'!$A$10:$L$500,11,FALSE))</f>
        <v/>
      </c>
      <c r="J55" s="193" t="str">
        <f>IF(ISERROR(VLOOKUP(A55,'[1]Z03 收入决算表(财决03表)'!$A$10:$L$500,12,FALSE)),"",VLOOKUP(A55,'[1]Z03 收入决算表(财决03表)'!$A$10:$L$500,12,FALSE))</f>
        <v/>
      </c>
      <c r="K55" s="204">
        <f>'[1]Z03 收入决算表(财决03表)'!A54</f>
        <v>0</v>
      </c>
      <c r="L55" s="205">
        <f>'[1]Z03 收入决算表(财决03表)'!$E54</f>
        <v>0</v>
      </c>
      <c r="M55" s="201" t="str">
        <f t="shared" si="1"/>
        <v/>
      </c>
    </row>
    <row r="56" ht="22.5" customHeight="1" spans="1:13">
      <c r="A56" s="192" t="str">
        <f t="shared" si="0"/>
        <v/>
      </c>
      <c r="B56" s="192"/>
      <c r="C56" s="192" t="str">
        <f>IF(ISERROR(VLOOKUP(A56,'[1]Z03 收入决算表(财决03表)'!$A$10:$K$500,4,FALSE)),"",VLOOKUP(A56,'[1]Z03 收入决算表(财决03表)'!$A$10:$K$500,4,FALSE))</f>
        <v/>
      </c>
      <c r="D56" s="193" t="str">
        <f>IF(ISERROR(VLOOKUP(A56,'[1]Z03 收入决算表(财决03表)'!$A$10:$K$500,5,FALSE)),"",VLOOKUP(A56,'[1]Z03 收入决算表(财决03表)'!$A$10:$K$500,5,FALSE))</f>
        <v/>
      </c>
      <c r="E56" s="193" t="str">
        <f>IF(ISERROR(VLOOKUP(A56,'[1]Z03 收入决算表(财决03表)'!$A$10:$K$500,6,FALSE)),"",VLOOKUP(A56,'[1]Z03 收入决算表(财决03表)'!$A$10:$K$500,6,FALSE))</f>
        <v/>
      </c>
      <c r="F56" s="193" t="str">
        <f>IF(ISERROR(VLOOKUP(A56,'[1]Z03 收入决算表(财决03表)'!$A$10:$K$500,7,FALSE)),"",VLOOKUP(A56,'[1]Z03 收入决算表(财决03表)'!$A$10:$K$500,7,FALSE))</f>
        <v/>
      </c>
      <c r="G56" s="193" t="str">
        <f>IF(ISERROR(VLOOKUP(A56,'[1]Z03 收入决算表(财决03表)'!$A$10:$K$500,8,FALSE)),"",VLOOKUP(A56,'[1]Z03 收入决算表(财决03表)'!$A$10:$K$500,8,FALSE))</f>
        <v/>
      </c>
      <c r="H56" s="193" t="str">
        <f>IF(ISERROR(VLOOKUP(A56,'[1]Z03 收入决算表(财决03表)'!$A$10:$L$500,10,FALSE)),"",VLOOKUP(A56,'[1]Z03 收入决算表(财决03表)'!$A$10:$L$500,10,FALSE))</f>
        <v/>
      </c>
      <c r="I56" s="193" t="str">
        <f>IF(ISERROR(VLOOKUP(A56,'[1]Z03 收入决算表(财决03表)'!$A$10:$L$500,11,FALSE)),"",VLOOKUP(A56,'[1]Z03 收入决算表(财决03表)'!$A$10:$L$500,11,FALSE))</f>
        <v/>
      </c>
      <c r="J56" s="193" t="str">
        <f>IF(ISERROR(VLOOKUP(A56,'[1]Z03 收入决算表(财决03表)'!$A$10:$L$500,12,FALSE)),"",VLOOKUP(A56,'[1]Z03 收入决算表(财决03表)'!$A$10:$L$500,12,FALSE))</f>
        <v/>
      </c>
      <c r="K56" s="204">
        <f>'[1]Z03 收入决算表(财决03表)'!A55</f>
        <v>0</v>
      </c>
      <c r="L56" s="205">
        <f>'[1]Z03 收入决算表(财决03表)'!$E55</f>
        <v>0</v>
      </c>
      <c r="M56" s="201" t="str">
        <f t="shared" si="1"/>
        <v/>
      </c>
    </row>
    <row r="57" ht="22.5" customHeight="1" spans="1:13">
      <c r="A57" s="192" t="str">
        <f t="shared" si="0"/>
        <v/>
      </c>
      <c r="B57" s="192"/>
      <c r="C57" s="192" t="str">
        <f>IF(ISERROR(VLOOKUP(A57,'[1]Z03 收入决算表(财决03表)'!$A$10:$K$500,4,FALSE)),"",VLOOKUP(A57,'[1]Z03 收入决算表(财决03表)'!$A$10:$K$500,4,FALSE))</f>
        <v/>
      </c>
      <c r="D57" s="193" t="str">
        <f>IF(ISERROR(VLOOKUP(A57,'[1]Z03 收入决算表(财决03表)'!$A$10:$K$500,5,FALSE)),"",VLOOKUP(A57,'[1]Z03 收入决算表(财决03表)'!$A$10:$K$500,5,FALSE))</f>
        <v/>
      </c>
      <c r="E57" s="193" t="str">
        <f>IF(ISERROR(VLOOKUP(A57,'[1]Z03 收入决算表(财决03表)'!$A$10:$K$500,6,FALSE)),"",VLOOKUP(A57,'[1]Z03 收入决算表(财决03表)'!$A$10:$K$500,6,FALSE))</f>
        <v/>
      </c>
      <c r="F57" s="193" t="str">
        <f>IF(ISERROR(VLOOKUP(A57,'[1]Z03 收入决算表(财决03表)'!$A$10:$K$500,7,FALSE)),"",VLOOKUP(A57,'[1]Z03 收入决算表(财决03表)'!$A$10:$K$500,7,FALSE))</f>
        <v/>
      </c>
      <c r="G57" s="193" t="str">
        <f>IF(ISERROR(VLOOKUP(A57,'[1]Z03 收入决算表(财决03表)'!$A$10:$K$500,8,FALSE)),"",VLOOKUP(A57,'[1]Z03 收入决算表(财决03表)'!$A$10:$K$500,8,FALSE))</f>
        <v/>
      </c>
      <c r="H57" s="193" t="str">
        <f>IF(ISERROR(VLOOKUP(A57,'[1]Z03 收入决算表(财决03表)'!$A$10:$L$500,10,FALSE)),"",VLOOKUP(A57,'[1]Z03 收入决算表(财决03表)'!$A$10:$L$500,10,FALSE))</f>
        <v/>
      </c>
      <c r="I57" s="193" t="str">
        <f>IF(ISERROR(VLOOKUP(A57,'[1]Z03 收入决算表(财决03表)'!$A$10:$L$500,11,FALSE)),"",VLOOKUP(A57,'[1]Z03 收入决算表(财决03表)'!$A$10:$L$500,11,FALSE))</f>
        <v/>
      </c>
      <c r="J57" s="193" t="str">
        <f>IF(ISERROR(VLOOKUP(A57,'[1]Z03 收入决算表(财决03表)'!$A$10:$L$500,12,FALSE)),"",VLOOKUP(A57,'[1]Z03 收入决算表(财决03表)'!$A$10:$L$500,12,FALSE))</f>
        <v/>
      </c>
      <c r="K57" s="204">
        <f>'[1]Z03 收入决算表(财决03表)'!A56</f>
        <v>0</v>
      </c>
      <c r="L57" s="205">
        <f>'[1]Z03 收入决算表(财决03表)'!$E56</f>
        <v>0</v>
      </c>
      <c r="M57" s="201" t="str">
        <f t="shared" si="1"/>
        <v/>
      </c>
    </row>
    <row r="58" ht="22.5" customHeight="1" spans="1:13">
      <c r="A58" s="192" t="str">
        <f t="shared" si="0"/>
        <v/>
      </c>
      <c r="B58" s="192"/>
      <c r="C58" s="192" t="str">
        <f>IF(ISERROR(VLOOKUP(A58,'[1]Z03 收入决算表(财决03表)'!$A$10:$K$500,4,FALSE)),"",VLOOKUP(A58,'[1]Z03 收入决算表(财决03表)'!$A$10:$K$500,4,FALSE))</f>
        <v/>
      </c>
      <c r="D58" s="193" t="str">
        <f>IF(ISERROR(VLOOKUP(A58,'[1]Z03 收入决算表(财决03表)'!$A$10:$K$500,5,FALSE)),"",VLOOKUP(A58,'[1]Z03 收入决算表(财决03表)'!$A$10:$K$500,5,FALSE))</f>
        <v/>
      </c>
      <c r="E58" s="193" t="str">
        <f>IF(ISERROR(VLOOKUP(A58,'[1]Z03 收入决算表(财决03表)'!$A$10:$K$500,6,FALSE)),"",VLOOKUP(A58,'[1]Z03 收入决算表(财决03表)'!$A$10:$K$500,6,FALSE))</f>
        <v/>
      </c>
      <c r="F58" s="193" t="str">
        <f>IF(ISERROR(VLOOKUP(A58,'[1]Z03 收入决算表(财决03表)'!$A$10:$K$500,7,FALSE)),"",VLOOKUP(A58,'[1]Z03 收入决算表(财决03表)'!$A$10:$K$500,7,FALSE))</f>
        <v/>
      </c>
      <c r="G58" s="193" t="str">
        <f>IF(ISERROR(VLOOKUP(A58,'[1]Z03 收入决算表(财决03表)'!$A$10:$K$500,8,FALSE)),"",VLOOKUP(A58,'[1]Z03 收入决算表(财决03表)'!$A$10:$K$500,8,FALSE))</f>
        <v/>
      </c>
      <c r="H58" s="193" t="str">
        <f>IF(ISERROR(VLOOKUP(A58,'[1]Z03 收入决算表(财决03表)'!$A$10:$L$500,10,FALSE)),"",VLOOKUP(A58,'[1]Z03 收入决算表(财决03表)'!$A$10:$L$500,10,FALSE))</f>
        <v/>
      </c>
      <c r="I58" s="193" t="str">
        <f>IF(ISERROR(VLOOKUP(A58,'[1]Z03 收入决算表(财决03表)'!$A$10:$L$500,11,FALSE)),"",VLOOKUP(A58,'[1]Z03 收入决算表(财决03表)'!$A$10:$L$500,11,FALSE))</f>
        <v/>
      </c>
      <c r="J58" s="193" t="str">
        <f>IF(ISERROR(VLOOKUP(A58,'[1]Z03 收入决算表(财决03表)'!$A$10:$L$500,12,FALSE)),"",VLOOKUP(A58,'[1]Z03 收入决算表(财决03表)'!$A$10:$L$500,12,FALSE))</f>
        <v/>
      </c>
      <c r="K58" s="204">
        <f>'[1]Z03 收入决算表(财决03表)'!A57</f>
        <v>0</v>
      </c>
      <c r="L58" s="205">
        <f>'[1]Z03 收入决算表(财决03表)'!$E57</f>
        <v>0</v>
      </c>
      <c r="M58" s="201" t="str">
        <f t="shared" si="1"/>
        <v/>
      </c>
    </row>
    <row r="59" ht="22.5" customHeight="1" spans="1:13">
      <c r="A59" s="192" t="str">
        <f t="shared" si="0"/>
        <v/>
      </c>
      <c r="B59" s="192"/>
      <c r="C59" s="192" t="str">
        <f>IF(ISERROR(VLOOKUP(A59,'[1]Z03 收入决算表(财决03表)'!$A$10:$K$500,4,FALSE)),"",VLOOKUP(A59,'[1]Z03 收入决算表(财决03表)'!$A$10:$K$500,4,FALSE))</f>
        <v/>
      </c>
      <c r="D59" s="193" t="str">
        <f>IF(ISERROR(VLOOKUP(A59,'[1]Z03 收入决算表(财决03表)'!$A$10:$K$500,5,FALSE)),"",VLOOKUP(A59,'[1]Z03 收入决算表(财决03表)'!$A$10:$K$500,5,FALSE))</f>
        <v/>
      </c>
      <c r="E59" s="193" t="str">
        <f>IF(ISERROR(VLOOKUP(A59,'[1]Z03 收入决算表(财决03表)'!$A$10:$K$500,6,FALSE)),"",VLOOKUP(A59,'[1]Z03 收入决算表(财决03表)'!$A$10:$K$500,6,FALSE))</f>
        <v/>
      </c>
      <c r="F59" s="193" t="str">
        <f>IF(ISERROR(VLOOKUP(A59,'[1]Z03 收入决算表(财决03表)'!$A$10:$K$500,7,FALSE)),"",VLOOKUP(A59,'[1]Z03 收入决算表(财决03表)'!$A$10:$K$500,7,FALSE))</f>
        <v/>
      </c>
      <c r="G59" s="193" t="str">
        <f>IF(ISERROR(VLOOKUP(A59,'[1]Z03 收入决算表(财决03表)'!$A$10:$K$500,8,FALSE)),"",VLOOKUP(A59,'[1]Z03 收入决算表(财决03表)'!$A$10:$K$500,8,FALSE))</f>
        <v/>
      </c>
      <c r="H59" s="193" t="str">
        <f>IF(ISERROR(VLOOKUP(A59,'[1]Z03 收入决算表(财决03表)'!$A$10:$L$500,10,FALSE)),"",VLOOKUP(A59,'[1]Z03 收入决算表(财决03表)'!$A$10:$L$500,10,FALSE))</f>
        <v/>
      </c>
      <c r="I59" s="193" t="str">
        <f>IF(ISERROR(VLOOKUP(A59,'[1]Z03 收入决算表(财决03表)'!$A$10:$L$500,11,FALSE)),"",VLOOKUP(A59,'[1]Z03 收入决算表(财决03表)'!$A$10:$L$500,11,FALSE))</f>
        <v/>
      </c>
      <c r="J59" s="193" t="str">
        <f>IF(ISERROR(VLOOKUP(A59,'[1]Z03 收入决算表(财决03表)'!$A$10:$L$500,12,FALSE)),"",VLOOKUP(A59,'[1]Z03 收入决算表(财决03表)'!$A$10:$L$500,12,FALSE))</f>
        <v/>
      </c>
      <c r="K59" s="204">
        <f>'[1]Z03 收入决算表(财决03表)'!A58</f>
        <v>0</v>
      </c>
      <c r="L59" s="205">
        <f>'[1]Z03 收入决算表(财决03表)'!$E58</f>
        <v>0</v>
      </c>
      <c r="M59" s="201" t="str">
        <f t="shared" si="1"/>
        <v/>
      </c>
    </row>
    <row r="60" ht="22.5" customHeight="1" spans="1:13">
      <c r="A60" s="192" t="str">
        <f t="shared" si="0"/>
        <v/>
      </c>
      <c r="B60" s="192"/>
      <c r="C60" s="192" t="str">
        <f>IF(ISERROR(VLOOKUP(A60,'[1]Z03 收入决算表(财决03表)'!$A$10:$K$500,4,FALSE)),"",VLOOKUP(A60,'[1]Z03 收入决算表(财决03表)'!$A$10:$K$500,4,FALSE))</f>
        <v/>
      </c>
      <c r="D60" s="193" t="str">
        <f>IF(ISERROR(VLOOKUP(A60,'[1]Z03 收入决算表(财决03表)'!$A$10:$K$500,5,FALSE)),"",VLOOKUP(A60,'[1]Z03 收入决算表(财决03表)'!$A$10:$K$500,5,FALSE))</f>
        <v/>
      </c>
      <c r="E60" s="193" t="str">
        <f>IF(ISERROR(VLOOKUP(A60,'[1]Z03 收入决算表(财决03表)'!$A$10:$K$500,6,FALSE)),"",VLOOKUP(A60,'[1]Z03 收入决算表(财决03表)'!$A$10:$K$500,6,FALSE))</f>
        <v/>
      </c>
      <c r="F60" s="193" t="str">
        <f>IF(ISERROR(VLOOKUP(A60,'[1]Z03 收入决算表(财决03表)'!$A$10:$K$500,7,FALSE)),"",VLOOKUP(A60,'[1]Z03 收入决算表(财决03表)'!$A$10:$K$500,7,FALSE))</f>
        <v/>
      </c>
      <c r="G60" s="193" t="str">
        <f>IF(ISERROR(VLOOKUP(A60,'[1]Z03 收入决算表(财决03表)'!$A$10:$K$500,8,FALSE)),"",VLOOKUP(A60,'[1]Z03 收入决算表(财决03表)'!$A$10:$K$500,8,FALSE))</f>
        <v/>
      </c>
      <c r="H60" s="193" t="str">
        <f>IF(ISERROR(VLOOKUP(A60,'[1]Z03 收入决算表(财决03表)'!$A$10:$L$500,10,FALSE)),"",VLOOKUP(A60,'[1]Z03 收入决算表(财决03表)'!$A$10:$L$500,10,FALSE))</f>
        <v/>
      </c>
      <c r="I60" s="193" t="str">
        <f>IF(ISERROR(VLOOKUP(A60,'[1]Z03 收入决算表(财决03表)'!$A$10:$L$500,11,FALSE)),"",VLOOKUP(A60,'[1]Z03 收入决算表(财决03表)'!$A$10:$L$500,11,FALSE))</f>
        <v/>
      </c>
      <c r="J60" s="193" t="str">
        <f>IF(ISERROR(VLOOKUP(A60,'[1]Z03 收入决算表(财决03表)'!$A$10:$L$500,12,FALSE)),"",VLOOKUP(A60,'[1]Z03 收入决算表(财决03表)'!$A$10:$L$500,12,FALSE))</f>
        <v/>
      </c>
      <c r="K60" s="204">
        <f>'[1]Z03 收入决算表(财决03表)'!A59</f>
        <v>0</v>
      </c>
      <c r="L60" s="205">
        <f>'[1]Z03 收入决算表(财决03表)'!$E59</f>
        <v>0</v>
      </c>
      <c r="M60" s="201" t="str">
        <f t="shared" si="1"/>
        <v/>
      </c>
    </row>
    <row r="61" ht="22.5" customHeight="1" spans="1:13">
      <c r="A61" s="192" t="str">
        <f t="shared" si="0"/>
        <v/>
      </c>
      <c r="B61" s="192"/>
      <c r="C61" s="192" t="str">
        <f>IF(ISERROR(VLOOKUP(A61,'[1]Z03 收入决算表(财决03表)'!$A$10:$K$500,4,FALSE)),"",VLOOKUP(A61,'[1]Z03 收入决算表(财决03表)'!$A$10:$K$500,4,FALSE))</f>
        <v/>
      </c>
      <c r="D61" s="193" t="str">
        <f>IF(ISERROR(VLOOKUP(A61,'[1]Z03 收入决算表(财决03表)'!$A$10:$K$500,5,FALSE)),"",VLOOKUP(A61,'[1]Z03 收入决算表(财决03表)'!$A$10:$K$500,5,FALSE))</f>
        <v/>
      </c>
      <c r="E61" s="193" t="str">
        <f>IF(ISERROR(VLOOKUP(A61,'[1]Z03 收入决算表(财决03表)'!$A$10:$K$500,6,FALSE)),"",VLOOKUP(A61,'[1]Z03 收入决算表(财决03表)'!$A$10:$K$500,6,FALSE))</f>
        <v/>
      </c>
      <c r="F61" s="193" t="str">
        <f>IF(ISERROR(VLOOKUP(A61,'[1]Z03 收入决算表(财决03表)'!$A$10:$K$500,7,FALSE)),"",VLOOKUP(A61,'[1]Z03 收入决算表(财决03表)'!$A$10:$K$500,7,FALSE))</f>
        <v/>
      </c>
      <c r="G61" s="193" t="str">
        <f>IF(ISERROR(VLOOKUP(A61,'[1]Z03 收入决算表(财决03表)'!$A$10:$K$500,8,FALSE)),"",VLOOKUP(A61,'[1]Z03 收入决算表(财决03表)'!$A$10:$K$500,8,FALSE))</f>
        <v/>
      </c>
      <c r="H61" s="193" t="str">
        <f>IF(ISERROR(VLOOKUP(A61,'[1]Z03 收入决算表(财决03表)'!$A$10:$L$500,10,FALSE)),"",VLOOKUP(A61,'[1]Z03 收入决算表(财决03表)'!$A$10:$L$500,10,FALSE))</f>
        <v/>
      </c>
      <c r="I61" s="193" t="str">
        <f>IF(ISERROR(VLOOKUP(A61,'[1]Z03 收入决算表(财决03表)'!$A$10:$L$500,11,FALSE)),"",VLOOKUP(A61,'[1]Z03 收入决算表(财决03表)'!$A$10:$L$500,11,FALSE))</f>
        <v/>
      </c>
      <c r="J61" s="193" t="str">
        <f>IF(ISERROR(VLOOKUP(A61,'[1]Z03 收入决算表(财决03表)'!$A$10:$L$500,12,FALSE)),"",VLOOKUP(A61,'[1]Z03 收入决算表(财决03表)'!$A$10:$L$500,12,FALSE))</f>
        <v/>
      </c>
      <c r="K61" s="204">
        <f>'[1]Z03 收入决算表(财决03表)'!A60</f>
        <v>0</v>
      </c>
      <c r="L61" s="205">
        <f>'[1]Z03 收入决算表(财决03表)'!$E60</f>
        <v>0</v>
      </c>
      <c r="M61" s="201" t="str">
        <f t="shared" si="1"/>
        <v/>
      </c>
    </row>
    <row r="62" ht="22.5" customHeight="1" spans="1:13">
      <c r="A62" s="192" t="str">
        <f t="shared" si="0"/>
        <v/>
      </c>
      <c r="B62" s="192"/>
      <c r="C62" s="192" t="str">
        <f>IF(ISERROR(VLOOKUP(A62,'[1]Z03 收入决算表(财决03表)'!$A$10:$K$500,4,FALSE)),"",VLOOKUP(A62,'[1]Z03 收入决算表(财决03表)'!$A$10:$K$500,4,FALSE))</f>
        <v/>
      </c>
      <c r="D62" s="193" t="str">
        <f>IF(ISERROR(VLOOKUP(A62,'[1]Z03 收入决算表(财决03表)'!$A$10:$K$500,5,FALSE)),"",VLOOKUP(A62,'[1]Z03 收入决算表(财决03表)'!$A$10:$K$500,5,FALSE))</f>
        <v/>
      </c>
      <c r="E62" s="193" t="str">
        <f>IF(ISERROR(VLOOKUP(A62,'[1]Z03 收入决算表(财决03表)'!$A$10:$K$500,6,FALSE)),"",VLOOKUP(A62,'[1]Z03 收入决算表(财决03表)'!$A$10:$K$500,6,FALSE))</f>
        <v/>
      </c>
      <c r="F62" s="193" t="str">
        <f>IF(ISERROR(VLOOKUP(A62,'[1]Z03 收入决算表(财决03表)'!$A$10:$K$500,7,FALSE)),"",VLOOKUP(A62,'[1]Z03 收入决算表(财决03表)'!$A$10:$K$500,7,FALSE))</f>
        <v/>
      </c>
      <c r="G62" s="193" t="str">
        <f>IF(ISERROR(VLOOKUP(A62,'[1]Z03 收入决算表(财决03表)'!$A$10:$K$500,8,FALSE)),"",VLOOKUP(A62,'[1]Z03 收入决算表(财决03表)'!$A$10:$K$500,8,FALSE))</f>
        <v/>
      </c>
      <c r="H62" s="193" t="str">
        <f>IF(ISERROR(VLOOKUP(A62,'[1]Z03 收入决算表(财决03表)'!$A$10:$L$500,10,FALSE)),"",VLOOKUP(A62,'[1]Z03 收入决算表(财决03表)'!$A$10:$L$500,10,FALSE))</f>
        <v/>
      </c>
      <c r="I62" s="193" t="str">
        <f>IF(ISERROR(VLOOKUP(A62,'[1]Z03 收入决算表(财决03表)'!$A$10:$L$500,11,FALSE)),"",VLOOKUP(A62,'[1]Z03 收入决算表(财决03表)'!$A$10:$L$500,11,FALSE))</f>
        <v/>
      </c>
      <c r="J62" s="193" t="str">
        <f>IF(ISERROR(VLOOKUP(A62,'[1]Z03 收入决算表(财决03表)'!$A$10:$L$500,12,FALSE)),"",VLOOKUP(A62,'[1]Z03 收入决算表(财决03表)'!$A$10:$L$500,12,FALSE))</f>
        <v/>
      </c>
      <c r="K62" s="204">
        <f>'[1]Z03 收入决算表(财决03表)'!A61</f>
        <v>0</v>
      </c>
      <c r="L62" s="205">
        <f>'[1]Z03 收入决算表(财决03表)'!$E61</f>
        <v>0</v>
      </c>
      <c r="M62" s="201" t="str">
        <f t="shared" si="1"/>
        <v/>
      </c>
    </row>
    <row r="63" ht="22.5" customHeight="1" spans="1:13">
      <c r="A63" s="192" t="str">
        <f t="shared" si="0"/>
        <v/>
      </c>
      <c r="B63" s="192"/>
      <c r="C63" s="192" t="str">
        <f>IF(ISERROR(VLOOKUP(A63,'[1]Z03 收入决算表(财决03表)'!$A$10:$K$500,4,FALSE)),"",VLOOKUP(A63,'[1]Z03 收入决算表(财决03表)'!$A$10:$K$500,4,FALSE))</f>
        <v/>
      </c>
      <c r="D63" s="193" t="str">
        <f>IF(ISERROR(VLOOKUP(A63,'[1]Z03 收入决算表(财决03表)'!$A$10:$K$500,5,FALSE)),"",VLOOKUP(A63,'[1]Z03 收入决算表(财决03表)'!$A$10:$K$500,5,FALSE))</f>
        <v/>
      </c>
      <c r="E63" s="193" t="str">
        <f>IF(ISERROR(VLOOKUP(A63,'[1]Z03 收入决算表(财决03表)'!$A$10:$K$500,6,FALSE)),"",VLOOKUP(A63,'[1]Z03 收入决算表(财决03表)'!$A$10:$K$500,6,FALSE))</f>
        <v/>
      </c>
      <c r="F63" s="193" t="str">
        <f>IF(ISERROR(VLOOKUP(A63,'[1]Z03 收入决算表(财决03表)'!$A$10:$K$500,7,FALSE)),"",VLOOKUP(A63,'[1]Z03 收入决算表(财决03表)'!$A$10:$K$500,7,FALSE))</f>
        <v/>
      </c>
      <c r="G63" s="193" t="str">
        <f>IF(ISERROR(VLOOKUP(A63,'[1]Z03 收入决算表(财决03表)'!$A$10:$K$500,8,FALSE)),"",VLOOKUP(A63,'[1]Z03 收入决算表(财决03表)'!$A$10:$K$500,8,FALSE))</f>
        <v/>
      </c>
      <c r="H63" s="193" t="str">
        <f>IF(ISERROR(VLOOKUP(A63,'[1]Z03 收入决算表(财决03表)'!$A$10:$L$500,10,FALSE)),"",VLOOKUP(A63,'[1]Z03 收入决算表(财决03表)'!$A$10:$L$500,10,FALSE))</f>
        <v/>
      </c>
      <c r="I63" s="193" t="str">
        <f>IF(ISERROR(VLOOKUP(A63,'[1]Z03 收入决算表(财决03表)'!$A$10:$L$500,11,FALSE)),"",VLOOKUP(A63,'[1]Z03 收入决算表(财决03表)'!$A$10:$L$500,11,FALSE))</f>
        <v/>
      </c>
      <c r="J63" s="193" t="str">
        <f>IF(ISERROR(VLOOKUP(A63,'[1]Z03 收入决算表(财决03表)'!$A$10:$L$500,12,FALSE)),"",VLOOKUP(A63,'[1]Z03 收入决算表(财决03表)'!$A$10:$L$500,12,FALSE))</f>
        <v/>
      </c>
      <c r="K63" s="204">
        <f>'[1]Z03 收入决算表(财决03表)'!A62</f>
        <v>0</v>
      </c>
      <c r="L63" s="205">
        <f>'[1]Z03 收入决算表(财决03表)'!$E62</f>
        <v>0</v>
      </c>
      <c r="M63" s="201" t="str">
        <f t="shared" si="1"/>
        <v/>
      </c>
    </row>
    <row r="64" ht="22.5" customHeight="1" spans="1:13">
      <c r="A64" s="192" t="str">
        <f t="shared" si="0"/>
        <v/>
      </c>
      <c r="B64" s="192"/>
      <c r="C64" s="192" t="str">
        <f>IF(ISERROR(VLOOKUP(A64,'[1]Z03 收入决算表(财决03表)'!$A$10:$K$500,4,FALSE)),"",VLOOKUP(A64,'[1]Z03 收入决算表(财决03表)'!$A$10:$K$500,4,FALSE))</f>
        <v/>
      </c>
      <c r="D64" s="193" t="str">
        <f>IF(ISERROR(VLOOKUP(A64,'[1]Z03 收入决算表(财决03表)'!$A$10:$K$500,5,FALSE)),"",VLOOKUP(A64,'[1]Z03 收入决算表(财决03表)'!$A$10:$K$500,5,FALSE))</f>
        <v/>
      </c>
      <c r="E64" s="193" t="str">
        <f>IF(ISERROR(VLOOKUP(A64,'[1]Z03 收入决算表(财决03表)'!$A$10:$K$500,6,FALSE)),"",VLOOKUP(A64,'[1]Z03 收入决算表(财决03表)'!$A$10:$K$500,6,FALSE))</f>
        <v/>
      </c>
      <c r="F64" s="193" t="str">
        <f>IF(ISERROR(VLOOKUP(A64,'[1]Z03 收入决算表(财决03表)'!$A$10:$K$500,7,FALSE)),"",VLOOKUP(A64,'[1]Z03 收入决算表(财决03表)'!$A$10:$K$500,7,FALSE))</f>
        <v/>
      </c>
      <c r="G64" s="193" t="str">
        <f>IF(ISERROR(VLOOKUP(A64,'[1]Z03 收入决算表(财决03表)'!$A$10:$K$500,8,FALSE)),"",VLOOKUP(A64,'[1]Z03 收入决算表(财决03表)'!$A$10:$K$500,8,FALSE))</f>
        <v/>
      </c>
      <c r="H64" s="193" t="str">
        <f>IF(ISERROR(VLOOKUP(A64,'[1]Z03 收入决算表(财决03表)'!$A$10:$L$500,10,FALSE)),"",VLOOKUP(A64,'[1]Z03 收入决算表(财决03表)'!$A$10:$L$500,10,FALSE))</f>
        <v/>
      </c>
      <c r="I64" s="193" t="str">
        <f>IF(ISERROR(VLOOKUP(A64,'[1]Z03 收入决算表(财决03表)'!$A$10:$L$500,11,FALSE)),"",VLOOKUP(A64,'[1]Z03 收入决算表(财决03表)'!$A$10:$L$500,11,FALSE))</f>
        <v/>
      </c>
      <c r="J64" s="193" t="str">
        <f>IF(ISERROR(VLOOKUP(A64,'[1]Z03 收入决算表(财决03表)'!$A$10:$L$500,12,FALSE)),"",VLOOKUP(A64,'[1]Z03 收入决算表(财决03表)'!$A$10:$L$500,12,FALSE))</f>
        <v/>
      </c>
      <c r="K64" s="204">
        <f>'[1]Z03 收入决算表(财决03表)'!A63</f>
        <v>0</v>
      </c>
      <c r="L64" s="205">
        <f>'[1]Z03 收入决算表(财决03表)'!$E63</f>
        <v>0</v>
      </c>
      <c r="M64" s="201" t="str">
        <f t="shared" si="1"/>
        <v/>
      </c>
    </row>
    <row r="65" ht="22.5" customHeight="1" spans="1:13">
      <c r="A65" s="192" t="str">
        <f t="shared" si="0"/>
        <v/>
      </c>
      <c r="B65" s="192"/>
      <c r="C65" s="192" t="str">
        <f>IF(ISERROR(VLOOKUP(A65,'[1]Z03 收入决算表(财决03表)'!$A$10:$K$500,4,FALSE)),"",VLOOKUP(A65,'[1]Z03 收入决算表(财决03表)'!$A$10:$K$500,4,FALSE))</f>
        <v/>
      </c>
      <c r="D65" s="193" t="str">
        <f>IF(ISERROR(VLOOKUP(A65,'[1]Z03 收入决算表(财决03表)'!$A$10:$K$500,5,FALSE)),"",VLOOKUP(A65,'[1]Z03 收入决算表(财决03表)'!$A$10:$K$500,5,FALSE))</f>
        <v/>
      </c>
      <c r="E65" s="193" t="str">
        <f>IF(ISERROR(VLOOKUP(A65,'[1]Z03 收入决算表(财决03表)'!$A$10:$K$500,6,FALSE)),"",VLOOKUP(A65,'[1]Z03 收入决算表(财决03表)'!$A$10:$K$500,6,FALSE))</f>
        <v/>
      </c>
      <c r="F65" s="193" t="str">
        <f>IF(ISERROR(VLOOKUP(A65,'[1]Z03 收入决算表(财决03表)'!$A$10:$K$500,7,FALSE)),"",VLOOKUP(A65,'[1]Z03 收入决算表(财决03表)'!$A$10:$K$500,7,FALSE))</f>
        <v/>
      </c>
      <c r="G65" s="193" t="str">
        <f>IF(ISERROR(VLOOKUP(A65,'[1]Z03 收入决算表(财决03表)'!$A$10:$K$500,8,FALSE)),"",VLOOKUP(A65,'[1]Z03 收入决算表(财决03表)'!$A$10:$K$500,8,FALSE))</f>
        <v/>
      </c>
      <c r="H65" s="193" t="str">
        <f>IF(ISERROR(VLOOKUP(A65,'[1]Z03 收入决算表(财决03表)'!$A$10:$L$500,10,FALSE)),"",VLOOKUP(A65,'[1]Z03 收入决算表(财决03表)'!$A$10:$L$500,10,FALSE))</f>
        <v/>
      </c>
      <c r="I65" s="193" t="str">
        <f>IF(ISERROR(VLOOKUP(A65,'[1]Z03 收入决算表(财决03表)'!$A$10:$L$500,11,FALSE)),"",VLOOKUP(A65,'[1]Z03 收入决算表(财决03表)'!$A$10:$L$500,11,FALSE))</f>
        <v/>
      </c>
      <c r="J65" s="193" t="str">
        <f>IF(ISERROR(VLOOKUP(A65,'[1]Z03 收入决算表(财决03表)'!$A$10:$L$500,12,FALSE)),"",VLOOKUP(A65,'[1]Z03 收入决算表(财决03表)'!$A$10:$L$500,12,FALSE))</f>
        <v/>
      </c>
      <c r="K65" s="204">
        <f>'[1]Z03 收入决算表(财决03表)'!A64</f>
        <v>0</v>
      </c>
      <c r="L65" s="205">
        <f>'[1]Z03 收入决算表(财决03表)'!$E64</f>
        <v>0</v>
      </c>
      <c r="M65" s="201" t="str">
        <f t="shared" si="1"/>
        <v/>
      </c>
    </row>
    <row r="66" ht="22.5" customHeight="1" spans="1:13">
      <c r="A66" s="192" t="str">
        <f t="shared" si="0"/>
        <v/>
      </c>
      <c r="B66" s="192"/>
      <c r="C66" s="192" t="str">
        <f>IF(ISERROR(VLOOKUP(A66,'[1]Z03 收入决算表(财决03表)'!$A$10:$K$500,4,FALSE)),"",VLOOKUP(A66,'[1]Z03 收入决算表(财决03表)'!$A$10:$K$500,4,FALSE))</f>
        <v/>
      </c>
      <c r="D66" s="193" t="str">
        <f>IF(ISERROR(VLOOKUP(A66,'[1]Z03 收入决算表(财决03表)'!$A$10:$K$500,5,FALSE)),"",VLOOKUP(A66,'[1]Z03 收入决算表(财决03表)'!$A$10:$K$500,5,FALSE))</f>
        <v/>
      </c>
      <c r="E66" s="193" t="str">
        <f>IF(ISERROR(VLOOKUP(A66,'[1]Z03 收入决算表(财决03表)'!$A$10:$K$500,6,FALSE)),"",VLOOKUP(A66,'[1]Z03 收入决算表(财决03表)'!$A$10:$K$500,6,FALSE))</f>
        <v/>
      </c>
      <c r="F66" s="193" t="str">
        <f>IF(ISERROR(VLOOKUP(A66,'[1]Z03 收入决算表(财决03表)'!$A$10:$K$500,7,FALSE)),"",VLOOKUP(A66,'[1]Z03 收入决算表(财决03表)'!$A$10:$K$500,7,FALSE))</f>
        <v/>
      </c>
      <c r="G66" s="193" t="str">
        <f>IF(ISERROR(VLOOKUP(A66,'[1]Z03 收入决算表(财决03表)'!$A$10:$K$500,8,FALSE)),"",VLOOKUP(A66,'[1]Z03 收入决算表(财决03表)'!$A$10:$K$500,8,FALSE))</f>
        <v/>
      </c>
      <c r="H66" s="193" t="str">
        <f>IF(ISERROR(VLOOKUP(A66,'[1]Z03 收入决算表(财决03表)'!$A$10:$L$500,10,FALSE)),"",VLOOKUP(A66,'[1]Z03 收入决算表(财决03表)'!$A$10:$L$500,10,FALSE))</f>
        <v/>
      </c>
      <c r="I66" s="193" t="str">
        <f>IF(ISERROR(VLOOKUP(A66,'[1]Z03 收入决算表(财决03表)'!$A$10:$L$500,11,FALSE)),"",VLOOKUP(A66,'[1]Z03 收入决算表(财决03表)'!$A$10:$L$500,11,FALSE))</f>
        <v/>
      </c>
      <c r="J66" s="193" t="str">
        <f>IF(ISERROR(VLOOKUP(A66,'[1]Z03 收入决算表(财决03表)'!$A$10:$L$500,12,FALSE)),"",VLOOKUP(A66,'[1]Z03 收入决算表(财决03表)'!$A$10:$L$500,12,FALSE))</f>
        <v/>
      </c>
      <c r="K66" s="204">
        <f>'[1]Z03 收入决算表(财决03表)'!A65</f>
        <v>0</v>
      </c>
      <c r="L66" s="205">
        <f>'[1]Z03 收入决算表(财决03表)'!$E65</f>
        <v>0</v>
      </c>
      <c r="M66" s="201" t="str">
        <f t="shared" si="1"/>
        <v/>
      </c>
    </row>
    <row r="67" ht="22.5" customHeight="1" spans="1:13">
      <c r="A67" s="192" t="str">
        <f t="shared" si="0"/>
        <v/>
      </c>
      <c r="B67" s="192"/>
      <c r="C67" s="192" t="str">
        <f>IF(ISERROR(VLOOKUP(A67,'[1]Z03 收入决算表(财决03表)'!$A$10:$K$500,4,FALSE)),"",VLOOKUP(A67,'[1]Z03 收入决算表(财决03表)'!$A$10:$K$500,4,FALSE))</f>
        <v/>
      </c>
      <c r="D67" s="193" t="str">
        <f>IF(ISERROR(VLOOKUP(A67,'[1]Z03 收入决算表(财决03表)'!$A$10:$K$500,5,FALSE)),"",VLOOKUP(A67,'[1]Z03 收入决算表(财决03表)'!$A$10:$K$500,5,FALSE))</f>
        <v/>
      </c>
      <c r="E67" s="193" t="str">
        <f>IF(ISERROR(VLOOKUP(A67,'[1]Z03 收入决算表(财决03表)'!$A$10:$K$500,6,FALSE)),"",VLOOKUP(A67,'[1]Z03 收入决算表(财决03表)'!$A$10:$K$500,6,FALSE))</f>
        <v/>
      </c>
      <c r="F67" s="193" t="str">
        <f>IF(ISERROR(VLOOKUP(A67,'[1]Z03 收入决算表(财决03表)'!$A$10:$K$500,7,FALSE)),"",VLOOKUP(A67,'[1]Z03 收入决算表(财决03表)'!$A$10:$K$500,7,FALSE))</f>
        <v/>
      </c>
      <c r="G67" s="193" t="str">
        <f>IF(ISERROR(VLOOKUP(A67,'[1]Z03 收入决算表(财决03表)'!$A$10:$K$500,8,FALSE)),"",VLOOKUP(A67,'[1]Z03 收入决算表(财决03表)'!$A$10:$K$500,8,FALSE))</f>
        <v/>
      </c>
      <c r="H67" s="193" t="str">
        <f>IF(ISERROR(VLOOKUP(A67,'[1]Z03 收入决算表(财决03表)'!$A$10:$L$500,10,FALSE)),"",VLOOKUP(A67,'[1]Z03 收入决算表(财决03表)'!$A$10:$L$500,10,FALSE))</f>
        <v/>
      </c>
      <c r="I67" s="193" t="str">
        <f>IF(ISERROR(VLOOKUP(A67,'[1]Z03 收入决算表(财决03表)'!$A$10:$L$500,11,FALSE)),"",VLOOKUP(A67,'[1]Z03 收入决算表(财决03表)'!$A$10:$L$500,11,FALSE))</f>
        <v/>
      </c>
      <c r="J67" s="193" t="str">
        <f>IF(ISERROR(VLOOKUP(A67,'[1]Z03 收入决算表(财决03表)'!$A$10:$L$500,12,FALSE)),"",VLOOKUP(A67,'[1]Z03 收入决算表(财决03表)'!$A$10:$L$500,12,FALSE))</f>
        <v/>
      </c>
      <c r="K67" s="204">
        <f>'[1]Z03 收入决算表(财决03表)'!A66</f>
        <v>0</v>
      </c>
      <c r="L67" s="205">
        <f>'[1]Z03 收入决算表(财决03表)'!$E66</f>
        <v>0</v>
      </c>
      <c r="M67" s="201" t="str">
        <f t="shared" si="1"/>
        <v/>
      </c>
    </row>
    <row r="68" ht="22.5" customHeight="1" spans="1:13">
      <c r="A68" s="192" t="str">
        <f t="shared" si="0"/>
        <v/>
      </c>
      <c r="B68" s="192"/>
      <c r="C68" s="192" t="str">
        <f>IF(ISERROR(VLOOKUP(A68,'[1]Z03 收入决算表(财决03表)'!$A$10:$K$500,4,FALSE)),"",VLOOKUP(A68,'[1]Z03 收入决算表(财决03表)'!$A$10:$K$500,4,FALSE))</f>
        <v/>
      </c>
      <c r="D68" s="193" t="str">
        <f>IF(ISERROR(VLOOKUP(A68,'[1]Z03 收入决算表(财决03表)'!$A$10:$K$500,5,FALSE)),"",VLOOKUP(A68,'[1]Z03 收入决算表(财决03表)'!$A$10:$K$500,5,FALSE))</f>
        <v/>
      </c>
      <c r="E68" s="193" t="str">
        <f>IF(ISERROR(VLOOKUP(A68,'[1]Z03 收入决算表(财决03表)'!$A$10:$K$500,6,FALSE)),"",VLOOKUP(A68,'[1]Z03 收入决算表(财决03表)'!$A$10:$K$500,6,FALSE))</f>
        <v/>
      </c>
      <c r="F68" s="193" t="str">
        <f>IF(ISERROR(VLOOKUP(A68,'[1]Z03 收入决算表(财决03表)'!$A$10:$K$500,7,FALSE)),"",VLOOKUP(A68,'[1]Z03 收入决算表(财决03表)'!$A$10:$K$500,7,FALSE))</f>
        <v/>
      </c>
      <c r="G68" s="193" t="str">
        <f>IF(ISERROR(VLOOKUP(A68,'[1]Z03 收入决算表(财决03表)'!$A$10:$K$500,8,FALSE)),"",VLOOKUP(A68,'[1]Z03 收入决算表(财决03表)'!$A$10:$K$500,8,FALSE))</f>
        <v/>
      </c>
      <c r="H68" s="193" t="str">
        <f>IF(ISERROR(VLOOKUP(A68,'[1]Z03 收入决算表(财决03表)'!$A$10:$L$500,10,FALSE)),"",VLOOKUP(A68,'[1]Z03 收入决算表(财决03表)'!$A$10:$L$500,10,FALSE))</f>
        <v/>
      </c>
      <c r="I68" s="193" t="str">
        <f>IF(ISERROR(VLOOKUP(A68,'[1]Z03 收入决算表(财决03表)'!$A$10:$L$500,11,FALSE)),"",VLOOKUP(A68,'[1]Z03 收入决算表(财决03表)'!$A$10:$L$500,11,FALSE))</f>
        <v/>
      </c>
      <c r="J68" s="193" t="str">
        <f>IF(ISERROR(VLOOKUP(A68,'[1]Z03 收入决算表(财决03表)'!$A$10:$L$500,12,FALSE)),"",VLOOKUP(A68,'[1]Z03 收入决算表(财决03表)'!$A$10:$L$500,12,FALSE))</f>
        <v/>
      </c>
      <c r="K68" s="204">
        <f>'[1]Z03 收入决算表(财决03表)'!A67</f>
        <v>0</v>
      </c>
      <c r="L68" s="205">
        <f>'[1]Z03 收入决算表(财决03表)'!$E67</f>
        <v>0</v>
      </c>
      <c r="M68" s="201" t="str">
        <f t="shared" si="1"/>
        <v/>
      </c>
    </row>
    <row r="69" ht="22.5" customHeight="1" spans="1:13">
      <c r="A69" s="192" t="str">
        <f t="shared" si="0"/>
        <v/>
      </c>
      <c r="B69" s="192"/>
      <c r="C69" s="192" t="str">
        <f>IF(ISERROR(VLOOKUP(A69,'[1]Z03 收入决算表(财决03表)'!$A$10:$K$500,4,FALSE)),"",VLOOKUP(A69,'[1]Z03 收入决算表(财决03表)'!$A$10:$K$500,4,FALSE))</f>
        <v/>
      </c>
      <c r="D69" s="193" t="str">
        <f>IF(ISERROR(VLOOKUP(A69,'[1]Z03 收入决算表(财决03表)'!$A$10:$K$500,5,FALSE)),"",VLOOKUP(A69,'[1]Z03 收入决算表(财决03表)'!$A$10:$K$500,5,FALSE))</f>
        <v/>
      </c>
      <c r="E69" s="193" t="str">
        <f>IF(ISERROR(VLOOKUP(A69,'[1]Z03 收入决算表(财决03表)'!$A$10:$K$500,6,FALSE)),"",VLOOKUP(A69,'[1]Z03 收入决算表(财决03表)'!$A$10:$K$500,6,FALSE))</f>
        <v/>
      </c>
      <c r="F69" s="193" t="str">
        <f>IF(ISERROR(VLOOKUP(A69,'[1]Z03 收入决算表(财决03表)'!$A$10:$K$500,7,FALSE)),"",VLOOKUP(A69,'[1]Z03 收入决算表(财决03表)'!$A$10:$K$500,7,FALSE))</f>
        <v/>
      </c>
      <c r="G69" s="193" t="str">
        <f>IF(ISERROR(VLOOKUP(A69,'[1]Z03 收入决算表(财决03表)'!$A$10:$K$500,8,FALSE)),"",VLOOKUP(A69,'[1]Z03 收入决算表(财决03表)'!$A$10:$K$500,8,FALSE))</f>
        <v/>
      </c>
      <c r="H69" s="193" t="str">
        <f>IF(ISERROR(VLOOKUP(A69,'[1]Z03 收入决算表(财决03表)'!$A$10:$L$500,10,FALSE)),"",VLOOKUP(A69,'[1]Z03 收入决算表(财决03表)'!$A$10:$L$500,10,FALSE))</f>
        <v/>
      </c>
      <c r="I69" s="193" t="str">
        <f>IF(ISERROR(VLOOKUP(A69,'[1]Z03 收入决算表(财决03表)'!$A$10:$L$500,11,FALSE)),"",VLOOKUP(A69,'[1]Z03 收入决算表(财决03表)'!$A$10:$L$500,11,FALSE))</f>
        <v/>
      </c>
      <c r="J69" s="193" t="str">
        <f>IF(ISERROR(VLOOKUP(A69,'[1]Z03 收入决算表(财决03表)'!$A$10:$L$500,12,FALSE)),"",VLOOKUP(A69,'[1]Z03 收入决算表(财决03表)'!$A$10:$L$500,12,FALSE))</f>
        <v/>
      </c>
      <c r="K69" s="204">
        <f>'[1]Z03 收入决算表(财决03表)'!A68</f>
        <v>0</v>
      </c>
      <c r="L69" s="205">
        <f>'[1]Z03 收入决算表(财决03表)'!$E68</f>
        <v>0</v>
      </c>
      <c r="M69" s="201" t="str">
        <f t="shared" si="1"/>
        <v/>
      </c>
    </row>
    <row r="70" ht="22.5" customHeight="1" spans="1:13">
      <c r="A70" s="192" t="str">
        <f t="shared" si="0"/>
        <v/>
      </c>
      <c r="B70" s="192"/>
      <c r="C70" s="192" t="str">
        <f>IF(ISERROR(VLOOKUP(A70,'[1]Z03 收入决算表(财决03表)'!$A$10:$K$500,4,FALSE)),"",VLOOKUP(A70,'[1]Z03 收入决算表(财决03表)'!$A$10:$K$500,4,FALSE))</f>
        <v/>
      </c>
      <c r="D70" s="193" t="str">
        <f>IF(ISERROR(VLOOKUP(A70,'[1]Z03 收入决算表(财决03表)'!$A$10:$K$500,5,FALSE)),"",VLOOKUP(A70,'[1]Z03 收入决算表(财决03表)'!$A$10:$K$500,5,FALSE))</f>
        <v/>
      </c>
      <c r="E70" s="193" t="str">
        <f>IF(ISERROR(VLOOKUP(A70,'[1]Z03 收入决算表(财决03表)'!$A$10:$K$500,6,FALSE)),"",VLOOKUP(A70,'[1]Z03 收入决算表(财决03表)'!$A$10:$K$500,6,FALSE))</f>
        <v/>
      </c>
      <c r="F70" s="193" t="str">
        <f>IF(ISERROR(VLOOKUP(A70,'[1]Z03 收入决算表(财决03表)'!$A$10:$K$500,7,FALSE)),"",VLOOKUP(A70,'[1]Z03 收入决算表(财决03表)'!$A$10:$K$500,7,FALSE))</f>
        <v/>
      </c>
      <c r="G70" s="193" t="str">
        <f>IF(ISERROR(VLOOKUP(A70,'[1]Z03 收入决算表(财决03表)'!$A$10:$K$500,8,FALSE)),"",VLOOKUP(A70,'[1]Z03 收入决算表(财决03表)'!$A$10:$K$500,8,FALSE))</f>
        <v/>
      </c>
      <c r="H70" s="193" t="str">
        <f>IF(ISERROR(VLOOKUP(A70,'[1]Z03 收入决算表(财决03表)'!$A$10:$L$500,10,FALSE)),"",VLOOKUP(A70,'[1]Z03 收入决算表(财决03表)'!$A$10:$L$500,10,FALSE))</f>
        <v/>
      </c>
      <c r="I70" s="193" t="str">
        <f>IF(ISERROR(VLOOKUP(A70,'[1]Z03 收入决算表(财决03表)'!$A$10:$L$500,11,FALSE)),"",VLOOKUP(A70,'[1]Z03 收入决算表(财决03表)'!$A$10:$L$500,11,FALSE))</f>
        <v/>
      </c>
      <c r="J70" s="193" t="str">
        <f>IF(ISERROR(VLOOKUP(A70,'[1]Z03 收入决算表(财决03表)'!$A$10:$L$500,12,FALSE)),"",VLOOKUP(A70,'[1]Z03 收入决算表(财决03表)'!$A$10:$L$500,12,FALSE))</f>
        <v/>
      </c>
      <c r="K70" s="204">
        <f>'[1]Z03 收入决算表(财决03表)'!A69</f>
        <v>0</v>
      </c>
      <c r="L70" s="205">
        <f>'[1]Z03 收入决算表(财决03表)'!$E69</f>
        <v>0</v>
      </c>
      <c r="M70" s="201" t="str">
        <f t="shared" si="1"/>
        <v/>
      </c>
    </row>
    <row r="71" ht="22.5" customHeight="1" spans="1:13">
      <c r="A71" s="192" t="str">
        <f t="shared" si="0"/>
        <v/>
      </c>
      <c r="B71" s="192"/>
      <c r="C71" s="192" t="str">
        <f>IF(ISERROR(VLOOKUP(A71,'[1]Z03 收入决算表(财决03表)'!$A$10:$K$500,4,FALSE)),"",VLOOKUP(A71,'[1]Z03 收入决算表(财决03表)'!$A$10:$K$500,4,FALSE))</f>
        <v/>
      </c>
      <c r="D71" s="193" t="str">
        <f>IF(ISERROR(VLOOKUP(A71,'[1]Z03 收入决算表(财决03表)'!$A$10:$K$500,5,FALSE)),"",VLOOKUP(A71,'[1]Z03 收入决算表(财决03表)'!$A$10:$K$500,5,FALSE))</f>
        <v/>
      </c>
      <c r="E71" s="193" t="str">
        <f>IF(ISERROR(VLOOKUP(A71,'[1]Z03 收入决算表(财决03表)'!$A$10:$K$500,6,FALSE)),"",VLOOKUP(A71,'[1]Z03 收入决算表(财决03表)'!$A$10:$K$500,6,FALSE))</f>
        <v/>
      </c>
      <c r="F71" s="193" t="str">
        <f>IF(ISERROR(VLOOKUP(A71,'[1]Z03 收入决算表(财决03表)'!$A$10:$K$500,7,FALSE)),"",VLOOKUP(A71,'[1]Z03 收入决算表(财决03表)'!$A$10:$K$500,7,FALSE))</f>
        <v/>
      </c>
      <c r="G71" s="193" t="str">
        <f>IF(ISERROR(VLOOKUP(A71,'[1]Z03 收入决算表(财决03表)'!$A$10:$K$500,8,FALSE)),"",VLOOKUP(A71,'[1]Z03 收入决算表(财决03表)'!$A$10:$K$500,8,FALSE))</f>
        <v/>
      </c>
      <c r="H71" s="193" t="str">
        <f>IF(ISERROR(VLOOKUP(A71,'[1]Z03 收入决算表(财决03表)'!$A$10:$L$500,10,FALSE)),"",VLOOKUP(A71,'[1]Z03 收入决算表(财决03表)'!$A$10:$L$500,10,FALSE))</f>
        <v/>
      </c>
      <c r="I71" s="193" t="str">
        <f>IF(ISERROR(VLOOKUP(A71,'[1]Z03 收入决算表(财决03表)'!$A$10:$L$500,11,FALSE)),"",VLOOKUP(A71,'[1]Z03 收入决算表(财决03表)'!$A$10:$L$500,11,FALSE))</f>
        <v/>
      </c>
      <c r="J71" s="193" t="str">
        <f>IF(ISERROR(VLOOKUP(A71,'[1]Z03 收入决算表(财决03表)'!$A$10:$L$500,12,FALSE)),"",VLOOKUP(A71,'[1]Z03 收入决算表(财决03表)'!$A$10:$L$500,12,FALSE))</f>
        <v/>
      </c>
      <c r="K71" s="204">
        <f>'[1]Z03 收入决算表(财决03表)'!A70</f>
        <v>0</v>
      </c>
      <c r="L71" s="205">
        <f>'[1]Z03 收入决算表(财决03表)'!$E70</f>
        <v>0</v>
      </c>
      <c r="M71" s="201" t="str">
        <f t="shared" si="1"/>
        <v/>
      </c>
    </row>
    <row r="72" ht="22.5" customHeight="1" spans="1:13">
      <c r="A72" s="192" t="str">
        <f t="shared" si="0"/>
        <v/>
      </c>
      <c r="B72" s="192"/>
      <c r="C72" s="192" t="str">
        <f>IF(ISERROR(VLOOKUP(A72,'[1]Z03 收入决算表(财决03表)'!$A$10:$K$500,4,FALSE)),"",VLOOKUP(A72,'[1]Z03 收入决算表(财决03表)'!$A$10:$K$500,4,FALSE))</f>
        <v/>
      </c>
      <c r="D72" s="193" t="str">
        <f>IF(ISERROR(VLOOKUP(A72,'[1]Z03 收入决算表(财决03表)'!$A$10:$K$500,5,FALSE)),"",VLOOKUP(A72,'[1]Z03 收入决算表(财决03表)'!$A$10:$K$500,5,FALSE))</f>
        <v/>
      </c>
      <c r="E72" s="193" t="str">
        <f>IF(ISERROR(VLOOKUP(A72,'[1]Z03 收入决算表(财决03表)'!$A$10:$K$500,6,FALSE)),"",VLOOKUP(A72,'[1]Z03 收入决算表(财决03表)'!$A$10:$K$500,6,FALSE))</f>
        <v/>
      </c>
      <c r="F72" s="193" t="str">
        <f>IF(ISERROR(VLOOKUP(A72,'[1]Z03 收入决算表(财决03表)'!$A$10:$K$500,7,FALSE)),"",VLOOKUP(A72,'[1]Z03 收入决算表(财决03表)'!$A$10:$K$500,7,FALSE))</f>
        <v/>
      </c>
      <c r="G72" s="193" t="str">
        <f>IF(ISERROR(VLOOKUP(A72,'[1]Z03 收入决算表(财决03表)'!$A$10:$K$500,8,FALSE)),"",VLOOKUP(A72,'[1]Z03 收入决算表(财决03表)'!$A$10:$K$500,8,FALSE))</f>
        <v/>
      </c>
      <c r="H72" s="193" t="str">
        <f>IF(ISERROR(VLOOKUP(A72,'[1]Z03 收入决算表(财决03表)'!$A$10:$L$500,10,FALSE)),"",VLOOKUP(A72,'[1]Z03 收入决算表(财决03表)'!$A$10:$L$500,10,FALSE))</f>
        <v/>
      </c>
      <c r="I72" s="193" t="str">
        <f>IF(ISERROR(VLOOKUP(A72,'[1]Z03 收入决算表(财决03表)'!$A$10:$L$500,11,FALSE)),"",VLOOKUP(A72,'[1]Z03 收入决算表(财决03表)'!$A$10:$L$500,11,FALSE))</f>
        <v/>
      </c>
      <c r="J72" s="193" t="str">
        <f>IF(ISERROR(VLOOKUP(A72,'[1]Z03 收入决算表(财决03表)'!$A$10:$L$500,12,FALSE)),"",VLOOKUP(A72,'[1]Z03 收入决算表(财决03表)'!$A$10:$L$500,12,FALSE))</f>
        <v/>
      </c>
      <c r="K72" s="204">
        <f>'[1]Z03 收入决算表(财决03表)'!A71</f>
        <v>0</v>
      </c>
      <c r="L72" s="205">
        <f>'[1]Z03 收入决算表(财决03表)'!$E71</f>
        <v>0</v>
      </c>
      <c r="M72" s="201" t="str">
        <f t="shared" si="1"/>
        <v/>
      </c>
    </row>
    <row r="73" ht="22.5" customHeight="1" spans="1:13">
      <c r="A73" s="192" t="str">
        <f t="shared" si="0"/>
        <v/>
      </c>
      <c r="B73" s="192"/>
      <c r="C73" s="192" t="str">
        <f>IF(ISERROR(VLOOKUP(A73,'[1]Z03 收入决算表(财决03表)'!$A$10:$K$500,4,FALSE)),"",VLOOKUP(A73,'[1]Z03 收入决算表(财决03表)'!$A$10:$K$500,4,FALSE))</f>
        <v/>
      </c>
      <c r="D73" s="193" t="str">
        <f>IF(ISERROR(VLOOKUP(A73,'[1]Z03 收入决算表(财决03表)'!$A$10:$K$500,5,FALSE)),"",VLOOKUP(A73,'[1]Z03 收入决算表(财决03表)'!$A$10:$K$500,5,FALSE))</f>
        <v/>
      </c>
      <c r="E73" s="193" t="str">
        <f>IF(ISERROR(VLOOKUP(A73,'[1]Z03 收入决算表(财决03表)'!$A$10:$K$500,6,FALSE)),"",VLOOKUP(A73,'[1]Z03 收入决算表(财决03表)'!$A$10:$K$500,6,FALSE))</f>
        <v/>
      </c>
      <c r="F73" s="193" t="str">
        <f>IF(ISERROR(VLOOKUP(A73,'[1]Z03 收入决算表(财决03表)'!$A$10:$K$500,7,FALSE)),"",VLOOKUP(A73,'[1]Z03 收入决算表(财决03表)'!$A$10:$K$500,7,FALSE))</f>
        <v/>
      </c>
      <c r="G73" s="193" t="str">
        <f>IF(ISERROR(VLOOKUP(A73,'[1]Z03 收入决算表(财决03表)'!$A$10:$K$500,8,FALSE)),"",VLOOKUP(A73,'[1]Z03 收入决算表(财决03表)'!$A$10:$K$500,8,FALSE))</f>
        <v/>
      </c>
      <c r="H73" s="193" t="str">
        <f>IF(ISERROR(VLOOKUP(A73,'[1]Z03 收入决算表(财决03表)'!$A$10:$L$500,10,FALSE)),"",VLOOKUP(A73,'[1]Z03 收入决算表(财决03表)'!$A$10:$L$500,10,FALSE))</f>
        <v/>
      </c>
      <c r="I73" s="193" t="str">
        <f>IF(ISERROR(VLOOKUP(A73,'[1]Z03 收入决算表(财决03表)'!$A$10:$L$500,11,FALSE)),"",VLOOKUP(A73,'[1]Z03 收入决算表(财决03表)'!$A$10:$L$500,11,FALSE))</f>
        <v/>
      </c>
      <c r="J73" s="193" t="str">
        <f>IF(ISERROR(VLOOKUP(A73,'[1]Z03 收入决算表(财决03表)'!$A$10:$L$500,12,FALSE)),"",VLOOKUP(A73,'[1]Z03 收入决算表(财决03表)'!$A$10:$L$500,12,FALSE))</f>
        <v/>
      </c>
      <c r="K73" s="204">
        <f>'[1]Z03 收入决算表(财决03表)'!A72</f>
        <v>0</v>
      </c>
      <c r="L73" s="205">
        <f>'[1]Z03 收入决算表(财决03表)'!$E72</f>
        <v>0</v>
      </c>
      <c r="M73" s="201" t="str">
        <f t="shared" si="1"/>
        <v/>
      </c>
    </row>
    <row r="74" ht="22.5" customHeight="1" spans="1:13">
      <c r="A74" s="192" t="str">
        <f t="shared" si="0"/>
        <v/>
      </c>
      <c r="B74" s="192"/>
      <c r="C74" s="192" t="str">
        <f>IF(ISERROR(VLOOKUP(A74,'[1]Z03 收入决算表(财决03表)'!$A$10:$K$500,4,FALSE)),"",VLOOKUP(A74,'[1]Z03 收入决算表(财决03表)'!$A$10:$K$500,4,FALSE))</f>
        <v/>
      </c>
      <c r="D74" s="193" t="str">
        <f>IF(ISERROR(VLOOKUP(A74,'[1]Z03 收入决算表(财决03表)'!$A$10:$K$500,5,FALSE)),"",VLOOKUP(A74,'[1]Z03 收入决算表(财决03表)'!$A$10:$K$500,5,FALSE))</f>
        <v/>
      </c>
      <c r="E74" s="193" t="str">
        <f>IF(ISERROR(VLOOKUP(A74,'[1]Z03 收入决算表(财决03表)'!$A$10:$K$500,6,FALSE)),"",VLOOKUP(A74,'[1]Z03 收入决算表(财决03表)'!$A$10:$K$500,6,FALSE))</f>
        <v/>
      </c>
      <c r="F74" s="193" t="str">
        <f>IF(ISERROR(VLOOKUP(A74,'[1]Z03 收入决算表(财决03表)'!$A$10:$K$500,7,FALSE)),"",VLOOKUP(A74,'[1]Z03 收入决算表(财决03表)'!$A$10:$K$500,7,FALSE))</f>
        <v/>
      </c>
      <c r="G74" s="193" t="str">
        <f>IF(ISERROR(VLOOKUP(A74,'[1]Z03 收入决算表(财决03表)'!$A$10:$K$500,8,FALSE)),"",VLOOKUP(A74,'[1]Z03 收入决算表(财决03表)'!$A$10:$K$500,8,FALSE))</f>
        <v/>
      </c>
      <c r="H74" s="193" t="str">
        <f>IF(ISERROR(VLOOKUP(A74,'[1]Z03 收入决算表(财决03表)'!$A$10:$L$500,10,FALSE)),"",VLOOKUP(A74,'[1]Z03 收入决算表(财决03表)'!$A$10:$L$500,10,FALSE))</f>
        <v/>
      </c>
      <c r="I74" s="193" t="str">
        <f>IF(ISERROR(VLOOKUP(A74,'[1]Z03 收入决算表(财决03表)'!$A$10:$L$500,11,FALSE)),"",VLOOKUP(A74,'[1]Z03 收入决算表(财决03表)'!$A$10:$L$500,11,FALSE))</f>
        <v/>
      </c>
      <c r="J74" s="193" t="str">
        <f>IF(ISERROR(VLOOKUP(A74,'[1]Z03 收入决算表(财决03表)'!$A$10:$L$500,12,FALSE)),"",VLOOKUP(A74,'[1]Z03 收入决算表(财决03表)'!$A$10:$L$500,12,FALSE))</f>
        <v/>
      </c>
      <c r="K74" s="204">
        <f>'[1]Z03 收入决算表(财决03表)'!A73</f>
        <v>0</v>
      </c>
      <c r="L74" s="205">
        <f>'[1]Z03 收入决算表(财决03表)'!$E73</f>
        <v>0</v>
      </c>
      <c r="M74" s="201" t="str">
        <f t="shared" si="1"/>
        <v/>
      </c>
    </row>
    <row r="75" ht="22.5" customHeight="1" spans="1:13">
      <c r="A75" s="192" t="str">
        <f t="shared" si="0"/>
        <v/>
      </c>
      <c r="B75" s="192"/>
      <c r="C75" s="192" t="str">
        <f>IF(ISERROR(VLOOKUP(A75,'[1]Z03 收入决算表(财决03表)'!$A$10:$K$500,4,FALSE)),"",VLOOKUP(A75,'[1]Z03 收入决算表(财决03表)'!$A$10:$K$500,4,FALSE))</f>
        <v/>
      </c>
      <c r="D75" s="193" t="str">
        <f>IF(ISERROR(VLOOKUP(A75,'[1]Z03 收入决算表(财决03表)'!$A$10:$K$500,5,FALSE)),"",VLOOKUP(A75,'[1]Z03 收入决算表(财决03表)'!$A$10:$K$500,5,FALSE))</f>
        <v/>
      </c>
      <c r="E75" s="193" t="str">
        <f>IF(ISERROR(VLOOKUP(A75,'[1]Z03 收入决算表(财决03表)'!$A$10:$K$500,6,FALSE)),"",VLOOKUP(A75,'[1]Z03 收入决算表(财决03表)'!$A$10:$K$500,6,FALSE))</f>
        <v/>
      </c>
      <c r="F75" s="193" t="str">
        <f>IF(ISERROR(VLOOKUP(A75,'[1]Z03 收入决算表(财决03表)'!$A$10:$K$500,7,FALSE)),"",VLOOKUP(A75,'[1]Z03 收入决算表(财决03表)'!$A$10:$K$500,7,FALSE))</f>
        <v/>
      </c>
      <c r="G75" s="193" t="str">
        <f>IF(ISERROR(VLOOKUP(A75,'[1]Z03 收入决算表(财决03表)'!$A$10:$K$500,8,FALSE)),"",VLOOKUP(A75,'[1]Z03 收入决算表(财决03表)'!$A$10:$K$500,8,FALSE))</f>
        <v/>
      </c>
      <c r="H75" s="193" t="str">
        <f>IF(ISERROR(VLOOKUP(A75,'[1]Z03 收入决算表(财决03表)'!$A$10:$L$500,10,FALSE)),"",VLOOKUP(A75,'[1]Z03 收入决算表(财决03表)'!$A$10:$L$500,10,FALSE))</f>
        <v/>
      </c>
      <c r="I75" s="193" t="str">
        <f>IF(ISERROR(VLOOKUP(A75,'[1]Z03 收入决算表(财决03表)'!$A$10:$L$500,11,FALSE)),"",VLOOKUP(A75,'[1]Z03 收入决算表(财决03表)'!$A$10:$L$500,11,FALSE))</f>
        <v/>
      </c>
      <c r="J75" s="193" t="str">
        <f>IF(ISERROR(VLOOKUP(A75,'[1]Z03 收入决算表(财决03表)'!$A$10:$L$500,12,FALSE)),"",VLOOKUP(A75,'[1]Z03 收入决算表(财决03表)'!$A$10:$L$500,12,FALSE))</f>
        <v/>
      </c>
      <c r="K75" s="204">
        <f>'[1]Z03 收入决算表(财决03表)'!A74</f>
        <v>0</v>
      </c>
      <c r="L75" s="205">
        <f>'[1]Z03 收入决算表(财决03表)'!$E74</f>
        <v>0</v>
      </c>
      <c r="M75" s="201" t="str">
        <f t="shared" si="1"/>
        <v/>
      </c>
    </row>
    <row r="76" ht="22.5" customHeight="1" spans="1:13">
      <c r="A76" s="192" t="str">
        <f t="shared" ref="A76:A139" si="2">IF(K76&gt;0,K76,"")</f>
        <v/>
      </c>
      <c r="B76" s="192"/>
      <c r="C76" s="192" t="str">
        <f>IF(ISERROR(VLOOKUP(A76,'[1]Z03 收入决算表(财决03表)'!$A$10:$K$500,4,FALSE)),"",VLOOKUP(A76,'[1]Z03 收入决算表(财决03表)'!$A$10:$K$500,4,FALSE))</f>
        <v/>
      </c>
      <c r="D76" s="193" t="str">
        <f>IF(ISERROR(VLOOKUP(A76,'[1]Z03 收入决算表(财决03表)'!$A$10:$K$500,5,FALSE)),"",VLOOKUP(A76,'[1]Z03 收入决算表(财决03表)'!$A$10:$K$500,5,FALSE))</f>
        <v/>
      </c>
      <c r="E76" s="193" t="str">
        <f>IF(ISERROR(VLOOKUP(A76,'[1]Z03 收入决算表(财决03表)'!$A$10:$K$500,6,FALSE)),"",VLOOKUP(A76,'[1]Z03 收入决算表(财决03表)'!$A$10:$K$500,6,FALSE))</f>
        <v/>
      </c>
      <c r="F76" s="193" t="str">
        <f>IF(ISERROR(VLOOKUP(A76,'[1]Z03 收入决算表(财决03表)'!$A$10:$K$500,7,FALSE)),"",VLOOKUP(A76,'[1]Z03 收入决算表(财决03表)'!$A$10:$K$500,7,FALSE))</f>
        <v/>
      </c>
      <c r="G76" s="193" t="str">
        <f>IF(ISERROR(VLOOKUP(A76,'[1]Z03 收入决算表(财决03表)'!$A$10:$K$500,8,FALSE)),"",VLOOKUP(A76,'[1]Z03 收入决算表(财决03表)'!$A$10:$K$500,8,FALSE))</f>
        <v/>
      </c>
      <c r="H76" s="193" t="str">
        <f>IF(ISERROR(VLOOKUP(A76,'[1]Z03 收入决算表(财决03表)'!$A$10:$L$500,10,FALSE)),"",VLOOKUP(A76,'[1]Z03 收入决算表(财决03表)'!$A$10:$L$500,10,FALSE))</f>
        <v/>
      </c>
      <c r="I76" s="193" t="str">
        <f>IF(ISERROR(VLOOKUP(A76,'[1]Z03 收入决算表(财决03表)'!$A$10:$L$500,11,FALSE)),"",VLOOKUP(A76,'[1]Z03 收入决算表(财决03表)'!$A$10:$L$500,11,FALSE))</f>
        <v/>
      </c>
      <c r="J76" s="193" t="str">
        <f>IF(ISERROR(VLOOKUP(A76,'[1]Z03 收入决算表(财决03表)'!$A$10:$L$500,12,FALSE)),"",VLOOKUP(A76,'[1]Z03 收入决算表(财决03表)'!$A$10:$L$500,12,FALSE))</f>
        <v/>
      </c>
      <c r="K76" s="204">
        <f>'[1]Z03 收入决算表(财决03表)'!A75</f>
        <v>0</v>
      </c>
      <c r="L76" s="205">
        <f>'[1]Z03 收入决算表(财决03表)'!$E75</f>
        <v>0</v>
      </c>
      <c r="M76" s="201" t="str">
        <f t="shared" ref="M76:M139" si="3">IF(C76&lt;&gt;"",ROW(),"")</f>
        <v/>
      </c>
    </row>
    <row r="77" ht="22.5" customHeight="1" spans="1:13">
      <c r="A77" s="192" t="str">
        <f t="shared" si="2"/>
        <v/>
      </c>
      <c r="B77" s="192"/>
      <c r="C77" s="192" t="str">
        <f>IF(ISERROR(VLOOKUP(A77,'[1]Z03 收入决算表(财决03表)'!$A$10:$K$500,4,FALSE)),"",VLOOKUP(A77,'[1]Z03 收入决算表(财决03表)'!$A$10:$K$500,4,FALSE))</f>
        <v/>
      </c>
      <c r="D77" s="193" t="str">
        <f>IF(ISERROR(VLOOKUP(A77,'[1]Z03 收入决算表(财决03表)'!$A$10:$K$500,5,FALSE)),"",VLOOKUP(A77,'[1]Z03 收入决算表(财决03表)'!$A$10:$K$500,5,FALSE))</f>
        <v/>
      </c>
      <c r="E77" s="193" t="str">
        <f>IF(ISERROR(VLOOKUP(A77,'[1]Z03 收入决算表(财决03表)'!$A$10:$K$500,6,FALSE)),"",VLOOKUP(A77,'[1]Z03 收入决算表(财决03表)'!$A$10:$K$500,6,FALSE))</f>
        <v/>
      </c>
      <c r="F77" s="193" t="str">
        <f>IF(ISERROR(VLOOKUP(A77,'[1]Z03 收入决算表(财决03表)'!$A$10:$K$500,7,FALSE)),"",VLOOKUP(A77,'[1]Z03 收入决算表(财决03表)'!$A$10:$K$500,7,FALSE))</f>
        <v/>
      </c>
      <c r="G77" s="193" t="str">
        <f>IF(ISERROR(VLOOKUP(A77,'[1]Z03 收入决算表(财决03表)'!$A$10:$K$500,8,FALSE)),"",VLOOKUP(A77,'[1]Z03 收入决算表(财决03表)'!$A$10:$K$500,8,FALSE))</f>
        <v/>
      </c>
      <c r="H77" s="193" t="str">
        <f>IF(ISERROR(VLOOKUP(A77,'[1]Z03 收入决算表(财决03表)'!$A$10:$L$500,10,FALSE)),"",VLOOKUP(A77,'[1]Z03 收入决算表(财决03表)'!$A$10:$L$500,10,FALSE))</f>
        <v/>
      </c>
      <c r="I77" s="193" t="str">
        <f>IF(ISERROR(VLOOKUP(A77,'[1]Z03 收入决算表(财决03表)'!$A$10:$L$500,11,FALSE)),"",VLOOKUP(A77,'[1]Z03 收入决算表(财决03表)'!$A$10:$L$500,11,FALSE))</f>
        <v/>
      </c>
      <c r="J77" s="193" t="str">
        <f>IF(ISERROR(VLOOKUP(A77,'[1]Z03 收入决算表(财决03表)'!$A$10:$L$500,12,FALSE)),"",VLOOKUP(A77,'[1]Z03 收入决算表(财决03表)'!$A$10:$L$500,12,FALSE))</f>
        <v/>
      </c>
      <c r="K77" s="204">
        <f>'[1]Z03 收入决算表(财决03表)'!A76</f>
        <v>0</v>
      </c>
      <c r="L77" s="205">
        <f>'[1]Z03 收入决算表(财决03表)'!$E76</f>
        <v>0</v>
      </c>
      <c r="M77" s="201" t="str">
        <f t="shared" si="3"/>
        <v/>
      </c>
    </row>
    <row r="78" ht="22.5" customHeight="1" spans="1:13">
      <c r="A78" s="192" t="str">
        <f t="shared" si="2"/>
        <v/>
      </c>
      <c r="B78" s="192"/>
      <c r="C78" s="192" t="str">
        <f>IF(ISERROR(VLOOKUP(A78,'[1]Z03 收入决算表(财决03表)'!$A$10:$K$500,4,FALSE)),"",VLOOKUP(A78,'[1]Z03 收入决算表(财决03表)'!$A$10:$K$500,4,FALSE))</f>
        <v/>
      </c>
      <c r="D78" s="193" t="str">
        <f>IF(ISERROR(VLOOKUP(A78,'[1]Z03 收入决算表(财决03表)'!$A$10:$K$500,5,FALSE)),"",VLOOKUP(A78,'[1]Z03 收入决算表(财决03表)'!$A$10:$K$500,5,FALSE))</f>
        <v/>
      </c>
      <c r="E78" s="193" t="str">
        <f>IF(ISERROR(VLOOKUP(A78,'[1]Z03 收入决算表(财决03表)'!$A$10:$K$500,6,FALSE)),"",VLOOKUP(A78,'[1]Z03 收入决算表(财决03表)'!$A$10:$K$500,6,FALSE))</f>
        <v/>
      </c>
      <c r="F78" s="193" t="str">
        <f>IF(ISERROR(VLOOKUP(A78,'[1]Z03 收入决算表(财决03表)'!$A$10:$K$500,7,FALSE)),"",VLOOKUP(A78,'[1]Z03 收入决算表(财决03表)'!$A$10:$K$500,7,FALSE))</f>
        <v/>
      </c>
      <c r="G78" s="193" t="str">
        <f>IF(ISERROR(VLOOKUP(A78,'[1]Z03 收入决算表(财决03表)'!$A$10:$K$500,8,FALSE)),"",VLOOKUP(A78,'[1]Z03 收入决算表(财决03表)'!$A$10:$K$500,8,FALSE))</f>
        <v/>
      </c>
      <c r="H78" s="193" t="str">
        <f>IF(ISERROR(VLOOKUP(A78,'[1]Z03 收入决算表(财决03表)'!$A$10:$L$500,10,FALSE)),"",VLOOKUP(A78,'[1]Z03 收入决算表(财决03表)'!$A$10:$L$500,10,FALSE))</f>
        <v/>
      </c>
      <c r="I78" s="193" t="str">
        <f>IF(ISERROR(VLOOKUP(A78,'[1]Z03 收入决算表(财决03表)'!$A$10:$L$500,11,FALSE)),"",VLOOKUP(A78,'[1]Z03 收入决算表(财决03表)'!$A$10:$L$500,11,FALSE))</f>
        <v/>
      </c>
      <c r="J78" s="193" t="str">
        <f>IF(ISERROR(VLOOKUP(A78,'[1]Z03 收入决算表(财决03表)'!$A$10:$L$500,12,FALSE)),"",VLOOKUP(A78,'[1]Z03 收入决算表(财决03表)'!$A$10:$L$500,12,FALSE))</f>
        <v/>
      </c>
      <c r="K78" s="204">
        <f>'[1]Z03 收入决算表(财决03表)'!A77</f>
        <v>0</v>
      </c>
      <c r="L78" s="205">
        <f>'[1]Z03 收入决算表(财决03表)'!$E77</f>
        <v>0</v>
      </c>
      <c r="M78" s="201" t="str">
        <f t="shared" si="3"/>
        <v/>
      </c>
    </row>
    <row r="79" ht="22.5" customHeight="1" spans="1:13">
      <c r="A79" s="192" t="str">
        <f t="shared" si="2"/>
        <v/>
      </c>
      <c r="B79" s="192"/>
      <c r="C79" s="192" t="str">
        <f>IF(ISERROR(VLOOKUP(A79,'[1]Z03 收入决算表(财决03表)'!$A$10:$K$500,4,FALSE)),"",VLOOKUP(A79,'[1]Z03 收入决算表(财决03表)'!$A$10:$K$500,4,FALSE))</f>
        <v/>
      </c>
      <c r="D79" s="193" t="str">
        <f>IF(ISERROR(VLOOKUP(A79,'[1]Z03 收入决算表(财决03表)'!$A$10:$K$500,5,FALSE)),"",VLOOKUP(A79,'[1]Z03 收入决算表(财决03表)'!$A$10:$K$500,5,FALSE))</f>
        <v/>
      </c>
      <c r="E79" s="193" t="str">
        <f>IF(ISERROR(VLOOKUP(A79,'[1]Z03 收入决算表(财决03表)'!$A$10:$K$500,6,FALSE)),"",VLOOKUP(A79,'[1]Z03 收入决算表(财决03表)'!$A$10:$K$500,6,FALSE))</f>
        <v/>
      </c>
      <c r="F79" s="193" t="str">
        <f>IF(ISERROR(VLOOKUP(A79,'[1]Z03 收入决算表(财决03表)'!$A$10:$K$500,7,FALSE)),"",VLOOKUP(A79,'[1]Z03 收入决算表(财决03表)'!$A$10:$K$500,7,FALSE))</f>
        <v/>
      </c>
      <c r="G79" s="193" t="str">
        <f>IF(ISERROR(VLOOKUP(A79,'[1]Z03 收入决算表(财决03表)'!$A$10:$K$500,8,FALSE)),"",VLOOKUP(A79,'[1]Z03 收入决算表(财决03表)'!$A$10:$K$500,8,FALSE))</f>
        <v/>
      </c>
      <c r="H79" s="193" t="str">
        <f>IF(ISERROR(VLOOKUP(A79,'[1]Z03 收入决算表(财决03表)'!$A$10:$L$500,10,FALSE)),"",VLOOKUP(A79,'[1]Z03 收入决算表(财决03表)'!$A$10:$L$500,10,FALSE))</f>
        <v/>
      </c>
      <c r="I79" s="193" t="str">
        <f>IF(ISERROR(VLOOKUP(A79,'[1]Z03 收入决算表(财决03表)'!$A$10:$L$500,11,FALSE)),"",VLOOKUP(A79,'[1]Z03 收入决算表(财决03表)'!$A$10:$L$500,11,FALSE))</f>
        <v/>
      </c>
      <c r="J79" s="193" t="str">
        <f>IF(ISERROR(VLOOKUP(A79,'[1]Z03 收入决算表(财决03表)'!$A$10:$L$500,12,FALSE)),"",VLOOKUP(A79,'[1]Z03 收入决算表(财决03表)'!$A$10:$L$500,12,FALSE))</f>
        <v/>
      </c>
      <c r="K79" s="204">
        <f>'[1]Z03 收入决算表(财决03表)'!A78</f>
        <v>0</v>
      </c>
      <c r="L79" s="205">
        <f>'[1]Z03 收入决算表(财决03表)'!$E78</f>
        <v>0</v>
      </c>
      <c r="M79" s="201" t="str">
        <f t="shared" si="3"/>
        <v/>
      </c>
    </row>
    <row r="80" ht="22.5" customHeight="1" spans="1:13">
      <c r="A80" s="192" t="str">
        <f t="shared" si="2"/>
        <v/>
      </c>
      <c r="B80" s="192"/>
      <c r="C80" s="192" t="str">
        <f>IF(ISERROR(VLOOKUP(A80,'[1]Z03 收入决算表(财决03表)'!$A$10:$K$500,4,FALSE)),"",VLOOKUP(A80,'[1]Z03 收入决算表(财决03表)'!$A$10:$K$500,4,FALSE))</f>
        <v/>
      </c>
      <c r="D80" s="193" t="str">
        <f>IF(ISERROR(VLOOKUP(A80,'[1]Z03 收入决算表(财决03表)'!$A$10:$K$500,5,FALSE)),"",VLOOKUP(A80,'[1]Z03 收入决算表(财决03表)'!$A$10:$K$500,5,FALSE))</f>
        <v/>
      </c>
      <c r="E80" s="193" t="str">
        <f>IF(ISERROR(VLOOKUP(A80,'[1]Z03 收入决算表(财决03表)'!$A$10:$K$500,6,FALSE)),"",VLOOKUP(A80,'[1]Z03 收入决算表(财决03表)'!$A$10:$K$500,6,FALSE))</f>
        <v/>
      </c>
      <c r="F80" s="193" t="str">
        <f>IF(ISERROR(VLOOKUP(A80,'[1]Z03 收入决算表(财决03表)'!$A$10:$K$500,7,FALSE)),"",VLOOKUP(A80,'[1]Z03 收入决算表(财决03表)'!$A$10:$K$500,7,FALSE))</f>
        <v/>
      </c>
      <c r="G80" s="193" t="str">
        <f>IF(ISERROR(VLOOKUP(A80,'[1]Z03 收入决算表(财决03表)'!$A$10:$K$500,8,FALSE)),"",VLOOKUP(A80,'[1]Z03 收入决算表(财决03表)'!$A$10:$K$500,8,FALSE))</f>
        <v/>
      </c>
      <c r="H80" s="193" t="str">
        <f>IF(ISERROR(VLOOKUP(A80,'[1]Z03 收入决算表(财决03表)'!$A$10:$L$500,10,FALSE)),"",VLOOKUP(A80,'[1]Z03 收入决算表(财决03表)'!$A$10:$L$500,10,FALSE))</f>
        <v/>
      </c>
      <c r="I80" s="193" t="str">
        <f>IF(ISERROR(VLOOKUP(A80,'[1]Z03 收入决算表(财决03表)'!$A$10:$L$500,11,FALSE)),"",VLOOKUP(A80,'[1]Z03 收入决算表(财决03表)'!$A$10:$L$500,11,FALSE))</f>
        <v/>
      </c>
      <c r="J80" s="193" t="str">
        <f>IF(ISERROR(VLOOKUP(A80,'[1]Z03 收入决算表(财决03表)'!$A$10:$L$500,12,FALSE)),"",VLOOKUP(A80,'[1]Z03 收入决算表(财决03表)'!$A$10:$L$500,12,FALSE))</f>
        <v/>
      </c>
      <c r="K80" s="204">
        <f>'[1]Z03 收入决算表(财决03表)'!A79</f>
        <v>0</v>
      </c>
      <c r="L80" s="205">
        <f>'[1]Z03 收入决算表(财决03表)'!$E79</f>
        <v>0</v>
      </c>
      <c r="M80" s="201" t="str">
        <f t="shared" si="3"/>
        <v/>
      </c>
    </row>
    <row r="81" ht="22.5" customHeight="1" spans="1:13">
      <c r="A81" s="192" t="str">
        <f t="shared" si="2"/>
        <v/>
      </c>
      <c r="B81" s="192"/>
      <c r="C81" s="192" t="str">
        <f>IF(ISERROR(VLOOKUP(A81,'[1]Z03 收入决算表(财决03表)'!$A$10:$K$500,4,FALSE)),"",VLOOKUP(A81,'[1]Z03 收入决算表(财决03表)'!$A$10:$K$500,4,FALSE))</f>
        <v/>
      </c>
      <c r="D81" s="208" t="str">
        <f>IF(ISERROR(VLOOKUP(A81,'[1]Z03 收入决算表(财决03表)'!$A$10:$K$500,5,FALSE)),"",VLOOKUP(A81,'[1]Z03 收入决算表(财决03表)'!$A$10:$K$500,5,FALSE))</f>
        <v/>
      </c>
      <c r="E81" s="208" t="str">
        <f>IF(ISERROR(VLOOKUP(A81,'[1]Z03 收入决算表(财决03表)'!$A$10:$K$500,6,FALSE)),"",VLOOKUP(A81,'[1]Z03 收入决算表(财决03表)'!$A$10:$K$500,6,FALSE))</f>
        <v/>
      </c>
      <c r="F81" s="208" t="str">
        <f>IF(ISERROR(VLOOKUP(A81,'[1]Z03 收入决算表(财决03表)'!$A$10:$K$500,7,FALSE)),"",VLOOKUP(A81,'[1]Z03 收入决算表(财决03表)'!$A$10:$K$500,7,FALSE))</f>
        <v/>
      </c>
      <c r="G81" s="208" t="str">
        <f>IF(ISERROR(VLOOKUP(A81,'[1]Z03 收入决算表(财决03表)'!$A$10:$K$500,8,FALSE)),"",VLOOKUP(A81,'[1]Z03 收入决算表(财决03表)'!$A$10:$K$500,8,FALSE))</f>
        <v/>
      </c>
      <c r="H81" s="193" t="str">
        <f>IF(ISERROR(VLOOKUP(A81,'[1]Z03 收入决算表(财决03表)'!$A$10:$L$500,10,FALSE)),"",VLOOKUP(A81,'[1]Z03 收入决算表(财决03表)'!$A$10:$L$500,10,FALSE))</f>
        <v/>
      </c>
      <c r="I81" s="193" t="str">
        <f>IF(ISERROR(VLOOKUP(A81,'[1]Z03 收入决算表(财决03表)'!$A$10:$L$500,11,FALSE)),"",VLOOKUP(A81,'[1]Z03 收入决算表(财决03表)'!$A$10:$L$500,11,FALSE))</f>
        <v/>
      </c>
      <c r="J81" s="193" t="str">
        <f>IF(ISERROR(VLOOKUP(A81,'[1]Z03 收入决算表(财决03表)'!$A$10:$L$500,12,FALSE)),"",VLOOKUP(A81,'[1]Z03 收入决算表(财决03表)'!$A$10:$L$500,12,FALSE))</f>
        <v/>
      </c>
      <c r="K81" s="204">
        <f>'[1]Z03 收入决算表(财决03表)'!A80</f>
        <v>0</v>
      </c>
      <c r="L81" s="205">
        <f>'[1]Z03 收入决算表(财决03表)'!$E80</f>
        <v>0</v>
      </c>
      <c r="M81" s="201" t="str">
        <f t="shared" si="3"/>
        <v/>
      </c>
    </row>
    <row r="82" ht="22.5" customHeight="1" spans="1:13">
      <c r="A82" s="192" t="str">
        <f t="shared" si="2"/>
        <v/>
      </c>
      <c r="B82" s="192"/>
      <c r="C82" s="192" t="str">
        <f>IF(ISERROR(VLOOKUP(A82,'[1]Z03 收入决算表(财决03表)'!$A$10:$K$500,4,FALSE)),"",VLOOKUP(A82,'[1]Z03 收入决算表(财决03表)'!$A$10:$K$500,4,FALSE))</f>
        <v/>
      </c>
      <c r="D82" s="208" t="str">
        <f>IF(ISERROR(VLOOKUP(A82,'[1]Z03 收入决算表(财决03表)'!$A$10:$K$500,5,FALSE)),"",VLOOKUP(A82,'[1]Z03 收入决算表(财决03表)'!$A$10:$K$500,5,FALSE))</f>
        <v/>
      </c>
      <c r="E82" s="208" t="str">
        <f>IF(ISERROR(VLOOKUP(A82,'[1]Z03 收入决算表(财决03表)'!$A$10:$K$500,6,FALSE)),"",VLOOKUP(A82,'[1]Z03 收入决算表(财决03表)'!$A$10:$K$500,6,FALSE))</f>
        <v/>
      </c>
      <c r="F82" s="208" t="str">
        <f>IF(ISERROR(VLOOKUP(A82,'[1]Z03 收入决算表(财决03表)'!$A$10:$K$500,7,FALSE)),"",VLOOKUP(A82,'[1]Z03 收入决算表(财决03表)'!$A$10:$K$500,7,FALSE))</f>
        <v/>
      </c>
      <c r="G82" s="208" t="str">
        <f>IF(ISERROR(VLOOKUP(A82,'[1]Z03 收入决算表(财决03表)'!$A$10:$K$500,8,FALSE)),"",VLOOKUP(A82,'[1]Z03 收入决算表(财决03表)'!$A$10:$K$500,8,FALSE))</f>
        <v/>
      </c>
      <c r="H82" s="193" t="str">
        <f>IF(ISERROR(VLOOKUP(A82,'[1]Z03 收入决算表(财决03表)'!$A$10:$L$500,10,FALSE)),"",VLOOKUP(A82,'[1]Z03 收入决算表(财决03表)'!$A$10:$L$500,10,FALSE))</f>
        <v/>
      </c>
      <c r="I82" s="193" t="str">
        <f>IF(ISERROR(VLOOKUP(A82,'[1]Z03 收入决算表(财决03表)'!$A$10:$L$500,11,FALSE)),"",VLOOKUP(A82,'[1]Z03 收入决算表(财决03表)'!$A$10:$L$500,11,FALSE))</f>
        <v/>
      </c>
      <c r="J82" s="193" t="str">
        <f>IF(ISERROR(VLOOKUP(A82,'[1]Z03 收入决算表(财决03表)'!$A$10:$L$500,12,FALSE)),"",VLOOKUP(A82,'[1]Z03 收入决算表(财决03表)'!$A$10:$L$500,12,FALSE))</f>
        <v/>
      </c>
      <c r="K82" s="204">
        <f>'[1]Z03 收入决算表(财决03表)'!A81</f>
        <v>0</v>
      </c>
      <c r="L82" s="205">
        <f>'[1]Z03 收入决算表(财决03表)'!$E81</f>
        <v>0</v>
      </c>
      <c r="M82" s="201" t="str">
        <f t="shared" si="3"/>
        <v/>
      </c>
    </row>
    <row r="83" ht="22.5" customHeight="1" spans="1:13">
      <c r="A83" s="192" t="str">
        <f t="shared" si="2"/>
        <v/>
      </c>
      <c r="B83" s="192"/>
      <c r="C83" s="192" t="str">
        <f>IF(ISERROR(VLOOKUP(A83,'[1]Z03 收入决算表(财决03表)'!$A$10:$K$500,4,FALSE)),"",VLOOKUP(A83,'[1]Z03 收入决算表(财决03表)'!$A$10:$K$500,4,FALSE))</f>
        <v/>
      </c>
      <c r="D83" s="208" t="str">
        <f>IF(ISERROR(VLOOKUP(A83,'[1]Z03 收入决算表(财决03表)'!$A$10:$K$500,5,FALSE)),"",VLOOKUP(A83,'[1]Z03 收入决算表(财决03表)'!$A$10:$K$500,5,FALSE))</f>
        <v/>
      </c>
      <c r="E83" s="208" t="str">
        <f>IF(ISERROR(VLOOKUP(A83,'[1]Z03 收入决算表(财决03表)'!$A$10:$K$500,6,FALSE)),"",VLOOKUP(A83,'[1]Z03 收入决算表(财决03表)'!$A$10:$K$500,6,FALSE))</f>
        <v/>
      </c>
      <c r="F83" s="208" t="str">
        <f>IF(ISERROR(VLOOKUP(A83,'[1]Z03 收入决算表(财决03表)'!$A$10:$K$500,7,FALSE)),"",VLOOKUP(A83,'[1]Z03 收入决算表(财决03表)'!$A$10:$K$500,7,FALSE))</f>
        <v/>
      </c>
      <c r="G83" s="208" t="str">
        <f>IF(ISERROR(VLOOKUP(A83,'[1]Z03 收入决算表(财决03表)'!$A$10:$K$500,8,FALSE)),"",VLOOKUP(A83,'[1]Z03 收入决算表(财决03表)'!$A$10:$K$500,8,FALSE))</f>
        <v/>
      </c>
      <c r="H83" s="193" t="str">
        <f>IF(ISERROR(VLOOKUP(A83,'[1]Z03 收入决算表(财决03表)'!$A$10:$L$500,10,FALSE)),"",VLOOKUP(A83,'[1]Z03 收入决算表(财决03表)'!$A$10:$L$500,10,FALSE))</f>
        <v/>
      </c>
      <c r="I83" s="193" t="str">
        <f>IF(ISERROR(VLOOKUP(A83,'[1]Z03 收入决算表(财决03表)'!$A$10:$L$500,11,FALSE)),"",VLOOKUP(A83,'[1]Z03 收入决算表(财决03表)'!$A$10:$L$500,11,FALSE))</f>
        <v/>
      </c>
      <c r="J83" s="193" t="str">
        <f>IF(ISERROR(VLOOKUP(A83,'[1]Z03 收入决算表(财决03表)'!$A$10:$L$500,12,FALSE)),"",VLOOKUP(A83,'[1]Z03 收入决算表(财决03表)'!$A$10:$L$500,12,FALSE))</f>
        <v/>
      </c>
      <c r="K83" s="204">
        <f>'[1]Z03 收入决算表(财决03表)'!A82</f>
        <v>0</v>
      </c>
      <c r="L83" s="205">
        <f>'[1]Z03 收入决算表(财决03表)'!$E82</f>
        <v>0</v>
      </c>
      <c r="M83" s="201" t="str">
        <f t="shared" si="3"/>
        <v/>
      </c>
    </row>
    <row r="84" ht="22.5" customHeight="1" spans="1:13">
      <c r="A84" s="192" t="str">
        <f t="shared" si="2"/>
        <v/>
      </c>
      <c r="B84" s="192"/>
      <c r="C84" s="192" t="str">
        <f>IF(ISERROR(VLOOKUP(A84,'[1]Z03 收入决算表(财决03表)'!$A$10:$K$500,4,FALSE)),"",VLOOKUP(A84,'[1]Z03 收入决算表(财决03表)'!$A$10:$K$500,4,FALSE))</f>
        <v/>
      </c>
      <c r="D84" s="208" t="str">
        <f>IF(ISERROR(VLOOKUP(A84,'[1]Z03 收入决算表(财决03表)'!$A$10:$K$500,5,FALSE)),"",VLOOKUP(A84,'[1]Z03 收入决算表(财决03表)'!$A$10:$K$500,5,FALSE))</f>
        <v/>
      </c>
      <c r="E84" s="208" t="str">
        <f>IF(ISERROR(VLOOKUP(A84,'[1]Z03 收入决算表(财决03表)'!$A$10:$K$500,6,FALSE)),"",VLOOKUP(A84,'[1]Z03 收入决算表(财决03表)'!$A$10:$K$500,6,FALSE))</f>
        <v/>
      </c>
      <c r="F84" s="208" t="str">
        <f>IF(ISERROR(VLOOKUP(A84,'[1]Z03 收入决算表(财决03表)'!$A$10:$K$500,7,FALSE)),"",VLOOKUP(A84,'[1]Z03 收入决算表(财决03表)'!$A$10:$K$500,7,FALSE))</f>
        <v/>
      </c>
      <c r="G84" s="208" t="str">
        <f>IF(ISERROR(VLOOKUP(A84,'[1]Z03 收入决算表(财决03表)'!$A$10:$K$500,8,FALSE)),"",VLOOKUP(A84,'[1]Z03 收入决算表(财决03表)'!$A$10:$K$500,8,FALSE))</f>
        <v/>
      </c>
      <c r="H84" s="193" t="str">
        <f>IF(ISERROR(VLOOKUP(A84,'[1]Z03 收入决算表(财决03表)'!$A$10:$L$500,10,FALSE)),"",VLOOKUP(A84,'[1]Z03 收入决算表(财决03表)'!$A$10:$L$500,10,FALSE))</f>
        <v/>
      </c>
      <c r="I84" s="193" t="str">
        <f>IF(ISERROR(VLOOKUP(A84,'[1]Z03 收入决算表(财决03表)'!$A$10:$L$500,11,FALSE)),"",VLOOKUP(A84,'[1]Z03 收入决算表(财决03表)'!$A$10:$L$500,11,FALSE))</f>
        <v/>
      </c>
      <c r="J84" s="193" t="str">
        <f>IF(ISERROR(VLOOKUP(A84,'[1]Z03 收入决算表(财决03表)'!$A$10:$L$500,12,FALSE)),"",VLOOKUP(A84,'[1]Z03 收入决算表(财决03表)'!$A$10:$L$500,12,FALSE))</f>
        <v/>
      </c>
      <c r="K84" s="204">
        <f>'[1]Z03 收入决算表(财决03表)'!A83</f>
        <v>0</v>
      </c>
      <c r="L84" s="205">
        <f>'[1]Z03 收入决算表(财决03表)'!$E83</f>
        <v>0</v>
      </c>
      <c r="M84" s="201" t="str">
        <f t="shared" si="3"/>
        <v/>
      </c>
    </row>
    <row r="85" ht="22.5" customHeight="1" spans="1:13">
      <c r="A85" s="192" t="str">
        <f t="shared" si="2"/>
        <v/>
      </c>
      <c r="B85" s="192"/>
      <c r="C85" s="192" t="str">
        <f>IF(ISERROR(VLOOKUP(A85,'[1]Z03 收入决算表(财决03表)'!$A$10:$K$500,4,FALSE)),"",VLOOKUP(A85,'[1]Z03 收入决算表(财决03表)'!$A$10:$K$500,4,FALSE))</f>
        <v/>
      </c>
      <c r="D85" s="208" t="str">
        <f>IF(ISERROR(VLOOKUP(A85,'[1]Z03 收入决算表(财决03表)'!$A$10:$K$500,5,FALSE)),"",VLOOKUP(A85,'[1]Z03 收入决算表(财决03表)'!$A$10:$K$500,5,FALSE))</f>
        <v/>
      </c>
      <c r="E85" s="208" t="str">
        <f>IF(ISERROR(VLOOKUP(A85,'[1]Z03 收入决算表(财决03表)'!$A$10:$K$500,6,FALSE)),"",VLOOKUP(A85,'[1]Z03 收入决算表(财决03表)'!$A$10:$K$500,6,FALSE))</f>
        <v/>
      </c>
      <c r="F85" s="208" t="str">
        <f>IF(ISERROR(VLOOKUP(A85,'[1]Z03 收入决算表(财决03表)'!$A$10:$K$500,7,FALSE)),"",VLOOKUP(A85,'[1]Z03 收入决算表(财决03表)'!$A$10:$K$500,7,FALSE))</f>
        <v/>
      </c>
      <c r="G85" s="208" t="str">
        <f>IF(ISERROR(VLOOKUP(A85,'[1]Z03 收入决算表(财决03表)'!$A$10:$K$500,8,FALSE)),"",VLOOKUP(A85,'[1]Z03 收入决算表(财决03表)'!$A$10:$K$500,8,FALSE))</f>
        <v/>
      </c>
      <c r="H85" s="193" t="str">
        <f>IF(ISERROR(VLOOKUP(A85,'[1]Z03 收入决算表(财决03表)'!$A$10:$L$500,10,FALSE)),"",VLOOKUP(A85,'[1]Z03 收入决算表(财决03表)'!$A$10:$L$500,10,FALSE))</f>
        <v/>
      </c>
      <c r="I85" s="193" t="str">
        <f>IF(ISERROR(VLOOKUP(A85,'[1]Z03 收入决算表(财决03表)'!$A$10:$L$500,11,FALSE)),"",VLOOKUP(A85,'[1]Z03 收入决算表(财决03表)'!$A$10:$L$500,11,FALSE))</f>
        <v/>
      </c>
      <c r="J85" s="193" t="str">
        <f>IF(ISERROR(VLOOKUP(A85,'[1]Z03 收入决算表(财决03表)'!$A$10:$L$500,12,FALSE)),"",VLOOKUP(A85,'[1]Z03 收入决算表(财决03表)'!$A$10:$L$500,12,FALSE))</f>
        <v/>
      </c>
      <c r="K85" s="204">
        <f>'[1]Z03 收入决算表(财决03表)'!A84</f>
        <v>0</v>
      </c>
      <c r="L85" s="205">
        <f>'[1]Z03 收入决算表(财决03表)'!$E84</f>
        <v>0</v>
      </c>
      <c r="M85" s="201" t="str">
        <f t="shared" si="3"/>
        <v/>
      </c>
    </row>
    <row r="86" ht="22.5" customHeight="1" spans="1:13">
      <c r="A86" s="192" t="str">
        <f t="shared" si="2"/>
        <v/>
      </c>
      <c r="B86" s="192"/>
      <c r="C86" s="192" t="str">
        <f>IF(ISERROR(VLOOKUP(A86,'[1]Z03 收入决算表(财决03表)'!$A$10:$K$500,4,FALSE)),"",VLOOKUP(A86,'[1]Z03 收入决算表(财决03表)'!$A$10:$K$500,4,FALSE))</f>
        <v/>
      </c>
      <c r="D86" s="208" t="str">
        <f>IF(ISERROR(VLOOKUP(A86,'[1]Z03 收入决算表(财决03表)'!$A$10:$K$500,5,FALSE)),"",VLOOKUP(A86,'[1]Z03 收入决算表(财决03表)'!$A$10:$K$500,5,FALSE))</f>
        <v/>
      </c>
      <c r="E86" s="208" t="str">
        <f>IF(ISERROR(VLOOKUP(A86,'[1]Z03 收入决算表(财决03表)'!$A$10:$K$500,6,FALSE)),"",VLOOKUP(A86,'[1]Z03 收入决算表(财决03表)'!$A$10:$K$500,6,FALSE))</f>
        <v/>
      </c>
      <c r="F86" s="208" t="str">
        <f>IF(ISERROR(VLOOKUP(A86,'[1]Z03 收入决算表(财决03表)'!$A$10:$K$500,7,FALSE)),"",VLOOKUP(A86,'[1]Z03 收入决算表(财决03表)'!$A$10:$K$500,7,FALSE))</f>
        <v/>
      </c>
      <c r="G86" s="208" t="str">
        <f>IF(ISERROR(VLOOKUP(A86,'[1]Z03 收入决算表(财决03表)'!$A$10:$K$500,8,FALSE)),"",VLOOKUP(A86,'[1]Z03 收入决算表(财决03表)'!$A$10:$K$500,8,FALSE))</f>
        <v/>
      </c>
      <c r="H86" s="193" t="str">
        <f>IF(ISERROR(VLOOKUP(A86,'[1]Z03 收入决算表(财决03表)'!$A$10:$L$500,10,FALSE)),"",VLOOKUP(A86,'[1]Z03 收入决算表(财决03表)'!$A$10:$L$500,10,FALSE))</f>
        <v/>
      </c>
      <c r="I86" s="193" t="str">
        <f>IF(ISERROR(VLOOKUP(A86,'[1]Z03 收入决算表(财决03表)'!$A$10:$L$500,11,FALSE)),"",VLOOKUP(A86,'[1]Z03 收入决算表(财决03表)'!$A$10:$L$500,11,FALSE))</f>
        <v/>
      </c>
      <c r="J86" s="193" t="str">
        <f>IF(ISERROR(VLOOKUP(A86,'[1]Z03 收入决算表(财决03表)'!$A$10:$L$500,12,FALSE)),"",VLOOKUP(A86,'[1]Z03 收入决算表(财决03表)'!$A$10:$L$500,12,FALSE))</f>
        <v/>
      </c>
      <c r="K86" s="204">
        <f>'[1]Z03 收入决算表(财决03表)'!A85</f>
        <v>0</v>
      </c>
      <c r="L86" s="205">
        <f>'[1]Z03 收入决算表(财决03表)'!$E85</f>
        <v>0</v>
      </c>
      <c r="M86" s="201" t="str">
        <f t="shared" si="3"/>
        <v/>
      </c>
    </row>
    <row r="87" ht="22.5" customHeight="1" spans="1:13">
      <c r="A87" s="192" t="str">
        <f t="shared" si="2"/>
        <v/>
      </c>
      <c r="B87" s="192"/>
      <c r="C87" s="192" t="str">
        <f>IF(ISERROR(VLOOKUP(A87,'[1]Z03 收入决算表(财决03表)'!$A$10:$K$500,4,FALSE)),"",VLOOKUP(A87,'[1]Z03 收入决算表(财决03表)'!$A$10:$K$500,4,FALSE))</f>
        <v/>
      </c>
      <c r="D87" s="208" t="str">
        <f>IF(ISERROR(VLOOKUP(A87,'[1]Z03 收入决算表(财决03表)'!$A$10:$K$500,5,FALSE)),"",VLOOKUP(A87,'[1]Z03 收入决算表(财决03表)'!$A$10:$K$500,5,FALSE))</f>
        <v/>
      </c>
      <c r="E87" s="208" t="str">
        <f>IF(ISERROR(VLOOKUP(A87,'[1]Z03 收入决算表(财决03表)'!$A$10:$K$500,6,FALSE)),"",VLOOKUP(A87,'[1]Z03 收入决算表(财决03表)'!$A$10:$K$500,6,FALSE))</f>
        <v/>
      </c>
      <c r="F87" s="208" t="str">
        <f>IF(ISERROR(VLOOKUP(A87,'[1]Z03 收入决算表(财决03表)'!$A$10:$K$500,7,FALSE)),"",VLOOKUP(A87,'[1]Z03 收入决算表(财决03表)'!$A$10:$K$500,7,FALSE))</f>
        <v/>
      </c>
      <c r="G87" s="208" t="str">
        <f>IF(ISERROR(VLOOKUP(A87,'[1]Z03 收入决算表(财决03表)'!$A$10:$K$500,8,FALSE)),"",VLOOKUP(A87,'[1]Z03 收入决算表(财决03表)'!$A$10:$K$500,8,FALSE))</f>
        <v/>
      </c>
      <c r="H87" s="193" t="str">
        <f>IF(ISERROR(VLOOKUP(A87,'[1]Z03 收入决算表(财决03表)'!$A$10:$L$500,10,FALSE)),"",VLOOKUP(A87,'[1]Z03 收入决算表(财决03表)'!$A$10:$L$500,10,FALSE))</f>
        <v/>
      </c>
      <c r="I87" s="193" t="str">
        <f>IF(ISERROR(VLOOKUP(A87,'[1]Z03 收入决算表(财决03表)'!$A$10:$L$500,11,FALSE)),"",VLOOKUP(A87,'[1]Z03 收入决算表(财决03表)'!$A$10:$L$500,11,FALSE))</f>
        <v/>
      </c>
      <c r="J87" s="193" t="str">
        <f>IF(ISERROR(VLOOKUP(A87,'[1]Z03 收入决算表(财决03表)'!$A$10:$L$500,12,FALSE)),"",VLOOKUP(A87,'[1]Z03 收入决算表(财决03表)'!$A$10:$L$500,12,FALSE))</f>
        <v/>
      </c>
      <c r="K87" s="204">
        <f>'[1]Z03 收入决算表(财决03表)'!A86</f>
        <v>0</v>
      </c>
      <c r="L87" s="205">
        <f>'[1]Z03 收入决算表(财决03表)'!$E86</f>
        <v>0</v>
      </c>
      <c r="M87" s="201" t="str">
        <f t="shared" si="3"/>
        <v/>
      </c>
    </row>
    <row r="88" ht="22.5" customHeight="1" spans="1:13">
      <c r="A88" s="192" t="str">
        <f t="shared" si="2"/>
        <v/>
      </c>
      <c r="B88" s="192"/>
      <c r="C88" s="192" t="str">
        <f>IF(ISERROR(VLOOKUP(A88,'[1]Z03 收入决算表(财决03表)'!$A$10:$K$500,4,FALSE)),"",VLOOKUP(A88,'[1]Z03 收入决算表(财决03表)'!$A$10:$K$500,4,FALSE))</f>
        <v/>
      </c>
      <c r="D88" s="208" t="str">
        <f>IF(ISERROR(VLOOKUP(A88,'[1]Z03 收入决算表(财决03表)'!$A$10:$K$500,5,FALSE)),"",VLOOKUP(A88,'[1]Z03 收入决算表(财决03表)'!$A$10:$K$500,5,FALSE))</f>
        <v/>
      </c>
      <c r="E88" s="208" t="str">
        <f>IF(ISERROR(VLOOKUP(A88,'[1]Z03 收入决算表(财决03表)'!$A$10:$K$500,6,FALSE)),"",VLOOKUP(A88,'[1]Z03 收入决算表(财决03表)'!$A$10:$K$500,6,FALSE))</f>
        <v/>
      </c>
      <c r="F88" s="208" t="str">
        <f>IF(ISERROR(VLOOKUP(A88,'[1]Z03 收入决算表(财决03表)'!$A$10:$K$500,7,FALSE)),"",VLOOKUP(A88,'[1]Z03 收入决算表(财决03表)'!$A$10:$K$500,7,FALSE))</f>
        <v/>
      </c>
      <c r="G88" s="208" t="str">
        <f>IF(ISERROR(VLOOKUP(A88,'[1]Z03 收入决算表(财决03表)'!$A$10:$K$500,8,FALSE)),"",VLOOKUP(A88,'[1]Z03 收入决算表(财决03表)'!$A$10:$K$500,8,FALSE))</f>
        <v/>
      </c>
      <c r="H88" s="193" t="str">
        <f>IF(ISERROR(VLOOKUP(A88,'[1]Z03 收入决算表(财决03表)'!$A$10:$L$500,10,FALSE)),"",VLOOKUP(A88,'[1]Z03 收入决算表(财决03表)'!$A$10:$L$500,10,FALSE))</f>
        <v/>
      </c>
      <c r="I88" s="193" t="str">
        <f>IF(ISERROR(VLOOKUP(A88,'[1]Z03 收入决算表(财决03表)'!$A$10:$L$500,11,FALSE)),"",VLOOKUP(A88,'[1]Z03 收入决算表(财决03表)'!$A$10:$L$500,11,FALSE))</f>
        <v/>
      </c>
      <c r="J88" s="193" t="str">
        <f>IF(ISERROR(VLOOKUP(A88,'[1]Z03 收入决算表(财决03表)'!$A$10:$L$500,12,FALSE)),"",VLOOKUP(A88,'[1]Z03 收入决算表(财决03表)'!$A$10:$L$500,12,FALSE))</f>
        <v/>
      </c>
      <c r="K88" s="204">
        <f>'[1]Z03 收入决算表(财决03表)'!A87</f>
        <v>0</v>
      </c>
      <c r="L88" s="205">
        <f>'[1]Z03 收入决算表(财决03表)'!$E87</f>
        <v>0</v>
      </c>
      <c r="M88" s="201" t="str">
        <f t="shared" si="3"/>
        <v/>
      </c>
    </row>
    <row r="89" ht="22.5" customHeight="1" spans="1:13">
      <c r="A89" s="192" t="str">
        <f t="shared" si="2"/>
        <v/>
      </c>
      <c r="B89" s="192"/>
      <c r="C89" s="192" t="str">
        <f>IF(ISERROR(VLOOKUP(A89,'[1]Z03 收入决算表(财决03表)'!$A$10:$K$500,4,FALSE)),"",VLOOKUP(A89,'[1]Z03 收入决算表(财决03表)'!$A$10:$K$500,4,FALSE))</f>
        <v/>
      </c>
      <c r="D89" s="208" t="str">
        <f>IF(ISERROR(VLOOKUP(A89,'[1]Z03 收入决算表(财决03表)'!$A$10:$K$500,5,FALSE)),"",VLOOKUP(A89,'[1]Z03 收入决算表(财决03表)'!$A$10:$K$500,5,FALSE))</f>
        <v/>
      </c>
      <c r="E89" s="208" t="str">
        <f>IF(ISERROR(VLOOKUP(A89,'[1]Z03 收入决算表(财决03表)'!$A$10:$K$500,6,FALSE)),"",VLOOKUP(A89,'[1]Z03 收入决算表(财决03表)'!$A$10:$K$500,6,FALSE))</f>
        <v/>
      </c>
      <c r="F89" s="208" t="str">
        <f>IF(ISERROR(VLOOKUP(A89,'[1]Z03 收入决算表(财决03表)'!$A$10:$K$500,7,FALSE)),"",VLOOKUP(A89,'[1]Z03 收入决算表(财决03表)'!$A$10:$K$500,7,FALSE))</f>
        <v/>
      </c>
      <c r="G89" s="208" t="str">
        <f>IF(ISERROR(VLOOKUP(A89,'[1]Z03 收入决算表(财决03表)'!$A$10:$K$500,8,FALSE)),"",VLOOKUP(A89,'[1]Z03 收入决算表(财决03表)'!$A$10:$K$500,8,FALSE))</f>
        <v/>
      </c>
      <c r="H89" s="193" t="str">
        <f>IF(ISERROR(VLOOKUP(A89,'[1]Z03 收入决算表(财决03表)'!$A$10:$L$500,10,FALSE)),"",VLOOKUP(A89,'[1]Z03 收入决算表(财决03表)'!$A$10:$L$500,10,FALSE))</f>
        <v/>
      </c>
      <c r="I89" s="193" t="str">
        <f>IF(ISERROR(VLOOKUP(A89,'[1]Z03 收入决算表(财决03表)'!$A$10:$L$500,11,FALSE)),"",VLOOKUP(A89,'[1]Z03 收入决算表(财决03表)'!$A$10:$L$500,11,FALSE))</f>
        <v/>
      </c>
      <c r="J89" s="193" t="str">
        <f>IF(ISERROR(VLOOKUP(A89,'[1]Z03 收入决算表(财决03表)'!$A$10:$L$500,12,FALSE)),"",VLOOKUP(A89,'[1]Z03 收入决算表(财决03表)'!$A$10:$L$500,12,FALSE))</f>
        <v/>
      </c>
      <c r="K89" s="204">
        <f>'[1]Z03 收入决算表(财决03表)'!A88</f>
        <v>0</v>
      </c>
      <c r="L89" s="205">
        <f>'[1]Z03 收入决算表(财决03表)'!$E88</f>
        <v>0</v>
      </c>
      <c r="M89" s="201" t="str">
        <f t="shared" si="3"/>
        <v/>
      </c>
    </row>
    <row r="90" ht="22.5" customHeight="1" spans="1:13">
      <c r="A90" s="192" t="str">
        <f t="shared" si="2"/>
        <v/>
      </c>
      <c r="B90" s="192"/>
      <c r="C90" s="192" t="str">
        <f>IF(ISERROR(VLOOKUP(A90,'[1]Z03 收入决算表(财决03表)'!$A$10:$K$500,4,FALSE)),"",VLOOKUP(A90,'[1]Z03 收入决算表(财决03表)'!$A$10:$K$500,4,FALSE))</f>
        <v/>
      </c>
      <c r="D90" s="208" t="str">
        <f>IF(ISERROR(VLOOKUP(A90,'[1]Z03 收入决算表(财决03表)'!$A$10:$K$500,5,FALSE)),"",VLOOKUP(A90,'[1]Z03 收入决算表(财决03表)'!$A$10:$K$500,5,FALSE))</f>
        <v/>
      </c>
      <c r="E90" s="208" t="str">
        <f>IF(ISERROR(VLOOKUP(A90,'[1]Z03 收入决算表(财决03表)'!$A$10:$K$500,6,FALSE)),"",VLOOKUP(A90,'[1]Z03 收入决算表(财决03表)'!$A$10:$K$500,6,FALSE))</f>
        <v/>
      </c>
      <c r="F90" s="208" t="str">
        <f>IF(ISERROR(VLOOKUP(A90,'[1]Z03 收入决算表(财决03表)'!$A$10:$K$500,7,FALSE)),"",VLOOKUP(A90,'[1]Z03 收入决算表(财决03表)'!$A$10:$K$500,7,FALSE))</f>
        <v/>
      </c>
      <c r="G90" s="208" t="str">
        <f>IF(ISERROR(VLOOKUP(A90,'[1]Z03 收入决算表(财决03表)'!$A$10:$K$500,8,FALSE)),"",VLOOKUP(A90,'[1]Z03 收入决算表(财决03表)'!$A$10:$K$500,8,FALSE))</f>
        <v/>
      </c>
      <c r="H90" s="193" t="str">
        <f>IF(ISERROR(VLOOKUP(A90,'[1]Z03 收入决算表(财决03表)'!$A$10:$L$500,10,FALSE)),"",VLOOKUP(A90,'[1]Z03 收入决算表(财决03表)'!$A$10:$L$500,10,FALSE))</f>
        <v/>
      </c>
      <c r="I90" s="193" t="str">
        <f>IF(ISERROR(VLOOKUP(A90,'[1]Z03 收入决算表(财决03表)'!$A$10:$L$500,11,FALSE)),"",VLOOKUP(A90,'[1]Z03 收入决算表(财决03表)'!$A$10:$L$500,11,FALSE))</f>
        <v/>
      </c>
      <c r="J90" s="193" t="str">
        <f>IF(ISERROR(VLOOKUP(A90,'[1]Z03 收入决算表(财决03表)'!$A$10:$L$500,12,FALSE)),"",VLOOKUP(A90,'[1]Z03 收入决算表(财决03表)'!$A$10:$L$500,12,FALSE))</f>
        <v/>
      </c>
      <c r="K90" s="204">
        <f>'[1]Z03 收入决算表(财决03表)'!A89</f>
        <v>0</v>
      </c>
      <c r="L90" s="205">
        <f>'[1]Z03 收入决算表(财决03表)'!$E89</f>
        <v>0</v>
      </c>
      <c r="M90" s="201" t="str">
        <f t="shared" si="3"/>
        <v/>
      </c>
    </row>
    <row r="91" ht="22.5" customHeight="1" spans="1:13">
      <c r="A91" s="192" t="str">
        <f t="shared" si="2"/>
        <v/>
      </c>
      <c r="B91" s="192"/>
      <c r="C91" s="192" t="str">
        <f>IF(ISERROR(VLOOKUP(A91,'[1]Z03 收入决算表(财决03表)'!$A$10:$K$500,4,FALSE)),"",VLOOKUP(A91,'[1]Z03 收入决算表(财决03表)'!$A$10:$K$500,4,FALSE))</f>
        <v/>
      </c>
      <c r="D91" s="208" t="str">
        <f>IF(ISERROR(VLOOKUP(A91,'[1]Z03 收入决算表(财决03表)'!$A$10:$K$500,5,FALSE)),"",VLOOKUP(A91,'[1]Z03 收入决算表(财决03表)'!$A$10:$K$500,5,FALSE))</f>
        <v/>
      </c>
      <c r="E91" s="208" t="str">
        <f>IF(ISERROR(VLOOKUP(A91,'[1]Z03 收入决算表(财决03表)'!$A$10:$K$500,6,FALSE)),"",VLOOKUP(A91,'[1]Z03 收入决算表(财决03表)'!$A$10:$K$500,6,FALSE))</f>
        <v/>
      </c>
      <c r="F91" s="208" t="str">
        <f>IF(ISERROR(VLOOKUP(A91,'[1]Z03 收入决算表(财决03表)'!$A$10:$K$500,7,FALSE)),"",VLOOKUP(A91,'[1]Z03 收入决算表(财决03表)'!$A$10:$K$500,7,FALSE))</f>
        <v/>
      </c>
      <c r="G91" s="208" t="str">
        <f>IF(ISERROR(VLOOKUP(A91,'[1]Z03 收入决算表(财决03表)'!$A$10:$K$500,8,FALSE)),"",VLOOKUP(A91,'[1]Z03 收入决算表(财决03表)'!$A$10:$K$500,8,FALSE))</f>
        <v/>
      </c>
      <c r="H91" s="193" t="str">
        <f>IF(ISERROR(VLOOKUP(A91,'[1]Z03 收入决算表(财决03表)'!$A$10:$L$500,10,FALSE)),"",VLOOKUP(A91,'[1]Z03 收入决算表(财决03表)'!$A$10:$L$500,10,FALSE))</f>
        <v/>
      </c>
      <c r="I91" s="193" t="str">
        <f>IF(ISERROR(VLOOKUP(A91,'[1]Z03 收入决算表(财决03表)'!$A$10:$L$500,11,FALSE)),"",VLOOKUP(A91,'[1]Z03 收入决算表(财决03表)'!$A$10:$L$500,11,FALSE))</f>
        <v/>
      </c>
      <c r="J91" s="193" t="str">
        <f>IF(ISERROR(VLOOKUP(A91,'[1]Z03 收入决算表(财决03表)'!$A$10:$L$500,12,FALSE)),"",VLOOKUP(A91,'[1]Z03 收入决算表(财决03表)'!$A$10:$L$500,12,FALSE))</f>
        <v/>
      </c>
      <c r="K91" s="204">
        <f>'[1]Z03 收入决算表(财决03表)'!A90</f>
        <v>0</v>
      </c>
      <c r="L91" s="205">
        <f>'[1]Z03 收入决算表(财决03表)'!$E90</f>
        <v>0</v>
      </c>
      <c r="M91" s="201" t="str">
        <f t="shared" si="3"/>
        <v/>
      </c>
    </row>
    <row r="92" ht="22.5" customHeight="1" spans="1:13">
      <c r="A92" s="192" t="str">
        <f t="shared" si="2"/>
        <v/>
      </c>
      <c r="B92" s="192"/>
      <c r="C92" s="192" t="str">
        <f>IF(ISERROR(VLOOKUP(A92,'[1]Z03 收入决算表(财决03表)'!$A$10:$K$500,4,FALSE)),"",VLOOKUP(A92,'[1]Z03 收入决算表(财决03表)'!$A$10:$K$500,4,FALSE))</f>
        <v/>
      </c>
      <c r="D92" s="208" t="str">
        <f>IF(ISERROR(VLOOKUP(A92,'[1]Z03 收入决算表(财决03表)'!$A$10:$K$500,5,FALSE)),"",VLOOKUP(A92,'[1]Z03 收入决算表(财决03表)'!$A$10:$K$500,5,FALSE))</f>
        <v/>
      </c>
      <c r="E92" s="208" t="str">
        <f>IF(ISERROR(VLOOKUP(A92,'[1]Z03 收入决算表(财决03表)'!$A$10:$K$500,6,FALSE)),"",VLOOKUP(A92,'[1]Z03 收入决算表(财决03表)'!$A$10:$K$500,6,FALSE))</f>
        <v/>
      </c>
      <c r="F92" s="208" t="str">
        <f>IF(ISERROR(VLOOKUP(A92,'[1]Z03 收入决算表(财决03表)'!$A$10:$K$500,7,FALSE)),"",VLOOKUP(A92,'[1]Z03 收入决算表(财决03表)'!$A$10:$K$500,7,FALSE))</f>
        <v/>
      </c>
      <c r="G92" s="208" t="str">
        <f>IF(ISERROR(VLOOKUP(A92,'[1]Z03 收入决算表(财决03表)'!$A$10:$K$500,8,FALSE)),"",VLOOKUP(A92,'[1]Z03 收入决算表(财决03表)'!$A$10:$K$500,8,FALSE))</f>
        <v/>
      </c>
      <c r="H92" s="193" t="str">
        <f>IF(ISERROR(VLOOKUP(A92,'[1]Z03 收入决算表(财决03表)'!$A$10:$L$500,10,FALSE)),"",VLOOKUP(A92,'[1]Z03 收入决算表(财决03表)'!$A$10:$L$500,10,FALSE))</f>
        <v/>
      </c>
      <c r="I92" s="193" t="str">
        <f>IF(ISERROR(VLOOKUP(A92,'[1]Z03 收入决算表(财决03表)'!$A$10:$L$500,11,FALSE)),"",VLOOKUP(A92,'[1]Z03 收入决算表(财决03表)'!$A$10:$L$500,11,FALSE))</f>
        <v/>
      </c>
      <c r="J92" s="193" t="str">
        <f>IF(ISERROR(VLOOKUP(A92,'[1]Z03 收入决算表(财决03表)'!$A$10:$L$500,12,FALSE)),"",VLOOKUP(A92,'[1]Z03 收入决算表(财决03表)'!$A$10:$L$500,12,FALSE))</f>
        <v/>
      </c>
      <c r="K92" s="204">
        <f>'[1]Z03 收入决算表(财决03表)'!A91</f>
        <v>0</v>
      </c>
      <c r="L92" s="205">
        <f>'[1]Z03 收入决算表(财决03表)'!$E91</f>
        <v>0</v>
      </c>
      <c r="M92" s="201" t="str">
        <f t="shared" si="3"/>
        <v/>
      </c>
    </row>
    <row r="93" ht="22.5" customHeight="1" spans="1:13">
      <c r="A93" s="192" t="str">
        <f t="shared" si="2"/>
        <v/>
      </c>
      <c r="B93" s="192"/>
      <c r="C93" s="192" t="str">
        <f>IF(ISERROR(VLOOKUP(A93,'[1]Z03 收入决算表(财决03表)'!$A$10:$K$500,4,FALSE)),"",VLOOKUP(A93,'[1]Z03 收入决算表(财决03表)'!$A$10:$K$500,4,FALSE))</f>
        <v/>
      </c>
      <c r="D93" s="208" t="str">
        <f>IF(ISERROR(VLOOKUP(A93,'[1]Z03 收入决算表(财决03表)'!$A$10:$K$500,5,FALSE)),"",VLOOKUP(A93,'[1]Z03 收入决算表(财决03表)'!$A$10:$K$500,5,FALSE))</f>
        <v/>
      </c>
      <c r="E93" s="208" t="str">
        <f>IF(ISERROR(VLOOKUP(A93,'[1]Z03 收入决算表(财决03表)'!$A$10:$K$500,6,FALSE)),"",VLOOKUP(A93,'[1]Z03 收入决算表(财决03表)'!$A$10:$K$500,6,FALSE))</f>
        <v/>
      </c>
      <c r="F93" s="208" t="str">
        <f>IF(ISERROR(VLOOKUP(A93,'[1]Z03 收入决算表(财决03表)'!$A$10:$K$500,7,FALSE)),"",VLOOKUP(A93,'[1]Z03 收入决算表(财决03表)'!$A$10:$K$500,7,FALSE))</f>
        <v/>
      </c>
      <c r="G93" s="208" t="str">
        <f>IF(ISERROR(VLOOKUP(A93,'[1]Z03 收入决算表(财决03表)'!$A$10:$K$500,8,FALSE)),"",VLOOKUP(A93,'[1]Z03 收入决算表(财决03表)'!$A$10:$K$500,8,FALSE))</f>
        <v/>
      </c>
      <c r="H93" s="193" t="str">
        <f>IF(ISERROR(VLOOKUP(A93,'[1]Z03 收入决算表(财决03表)'!$A$10:$L$500,10,FALSE)),"",VLOOKUP(A93,'[1]Z03 收入决算表(财决03表)'!$A$10:$L$500,10,FALSE))</f>
        <v/>
      </c>
      <c r="I93" s="193" t="str">
        <f>IF(ISERROR(VLOOKUP(A93,'[1]Z03 收入决算表(财决03表)'!$A$10:$L$500,11,FALSE)),"",VLOOKUP(A93,'[1]Z03 收入决算表(财决03表)'!$A$10:$L$500,11,FALSE))</f>
        <v/>
      </c>
      <c r="J93" s="193" t="str">
        <f>IF(ISERROR(VLOOKUP(A93,'[1]Z03 收入决算表(财决03表)'!$A$10:$L$500,12,FALSE)),"",VLOOKUP(A93,'[1]Z03 收入决算表(财决03表)'!$A$10:$L$500,12,FALSE))</f>
        <v/>
      </c>
      <c r="K93" s="204">
        <f>'[1]Z03 收入决算表(财决03表)'!A92</f>
        <v>0</v>
      </c>
      <c r="L93" s="205">
        <f>'[1]Z03 收入决算表(财决03表)'!$E92</f>
        <v>0</v>
      </c>
      <c r="M93" s="201" t="str">
        <f t="shared" si="3"/>
        <v/>
      </c>
    </row>
    <row r="94" ht="22.5" customHeight="1" spans="1:13">
      <c r="A94" s="192" t="str">
        <f t="shared" si="2"/>
        <v/>
      </c>
      <c r="B94" s="192"/>
      <c r="C94" s="192" t="str">
        <f>IF(ISERROR(VLOOKUP(A94,'[1]Z03 收入决算表(财决03表)'!$A$10:$K$500,4,FALSE)),"",VLOOKUP(A94,'[1]Z03 收入决算表(财决03表)'!$A$10:$K$500,4,FALSE))</f>
        <v/>
      </c>
      <c r="D94" s="208" t="str">
        <f>IF(ISERROR(VLOOKUP(A94,'[1]Z03 收入决算表(财决03表)'!$A$10:$K$500,5,FALSE)),"",VLOOKUP(A94,'[1]Z03 收入决算表(财决03表)'!$A$10:$K$500,5,FALSE))</f>
        <v/>
      </c>
      <c r="E94" s="208" t="str">
        <f>IF(ISERROR(VLOOKUP(A94,'[1]Z03 收入决算表(财决03表)'!$A$10:$K$500,6,FALSE)),"",VLOOKUP(A94,'[1]Z03 收入决算表(财决03表)'!$A$10:$K$500,6,FALSE))</f>
        <v/>
      </c>
      <c r="F94" s="208" t="str">
        <f>IF(ISERROR(VLOOKUP(A94,'[1]Z03 收入决算表(财决03表)'!$A$10:$K$500,7,FALSE)),"",VLOOKUP(A94,'[1]Z03 收入决算表(财决03表)'!$A$10:$K$500,7,FALSE))</f>
        <v/>
      </c>
      <c r="G94" s="208" t="str">
        <f>IF(ISERROR(VLOOKUP(A94,'[1]Z03 收入决算表(财决03表)'!$A$10:$K$500,8,FALSE)),"",VLOOKUP(A94,'[1]Z03 收入决算表(财决03表)'!$A$10:$K$500,8,FALSE))</f>
        <v/>
      </c>
      <c r="H94" s="193" t="str">
        <f>IF(ISERROR(VLOOKUP(A94,'[1]Z03 收入决算表(财决03表)'!$A$10:$L$500,10,FALSE)),"",VLOOKUP(A94,'[1]Z03 收入决算表(财决03表)'!$A$10:$L$500,10,FALSE))</f>
        <v/>
      </c>
      <c r="I94" s="193" t="str">
        <f>IF(ISERROR(VLOOKUP(A94,'[1]Z03 收入决算表(财决03表)'!$A$10:$L$500,11,FALSE)),"",VLOOKUP(A94,'[1]Z03 收入决算表(财决03表)'!$A$10:$L$500,11,FALSE))</f>
        <v/>
      </c>
      <c r="J94" s="193" t="str">
        <f>IF(ISERROR(VLOOKUP(A94,'[1]Z03 收入决算表(财决03表)'!$A$10:$L$500,12,FALSE)),"",VLOOKUP(A94,'[1]Z03 收入决算表(财决03表)'!$A$10:$L$500,12,FALSE))</f>
        <v/>
      </c>
      <c r="K94" s="204">
        <f>'[1]Z03 收入决算表(财决03表)'!A93</f>
        <v>0</v>
      </c>
      <c r="L94" s="205">
        <f>'[1]Z03 收入决算表(财决03表)'!$E93</f>
        <v>0</v>
      </c>
      <c r="M94" s="201" t="str">
        <f t="shared" si="3"/>
        <v/>
      </c>
    </row>
    <row r="95" ht="22.5" customHeight="1" spans="1:13">
      <c r="A95" s="192" t="str">
        <f t="shared" si="2"/>
        <v/>
      </c>
      <c r="B95" s="192"/>
      <c r="C95" s="192" t="str">
        <f>IF(ISERROR(VLOOKUP(A95,'[1]Z03 收入决算表(财决03表)'!$A$10:$K$500,4,FALSE)),"",VLOOKUP(A95,'[1]Z03 收入决算表(财决03表)'!$A$10:$K$500,4,FALSE))</f>
        <v/>
      </c>
      <c r="D95" s="208" t="str">
        <f>IF(ISERROR(VLOOKUP(A95,'[1]Z03 收入决算表(财决03表)'!$A$10:$K$500,5,FALSE)),"",VLOOKUP(A95,'[1]Z03 收入决算表(财决03表)'!$A$10:$K$500,5,FALSE))</f>
        <v/>
      </c>
      <c r="E95" s="208" t="str">
        <f>IF(ISERROR(VLOOKUP(A95,'[1]Z03 收入决算表(财决03表)'!$A$10:$K$500,6,FALSE)),"",VLOOKUP(A95,'[1]Z03 收入决算表(财决03表)'!$A$10:$K$500,6,FALSE))</f>
        <v/>
      </c>
      <c r="F95" s="208" t="str">
        <f>IF(ISERROR(VLOOKUP(A95,'[1]Z03 收入决算表(财决03表)'!$A$10:$K$500,7,FALSE)),"",VLOOKUP(A95,'[1]Z03 收入决算表(财决03表)'!$A$10:$K$500,7,FALSE))</f>
        <v/>
      </c>
      <c r="G95" s="208" t="str">
        <f>IF(ISERROR(VLOOKUP(A95,'[1]Z03 收入决算表(财决03表)'!$A$10:$K$500,8,FALSE)),"",VLOOKUP(A95,'[1]Z03 收入决算表(财决03表)'!$A$10:$K$500,8,FALSE))</f>
        <v/>
      </c>
      <c r="H95" s="193" t="str">
        <f>IF(ISERROR(VLOOKUP(A95,'[1]Z03 收入决算表(财决03表)'!$A$10:$L$500,10,FALSE)),"",VLOOKUP(A95,'[1]Z03 收入决算表(财决03表)'!$A$10:$L$500,10,FALSE))</f>
        <v/>
      </c>
      <c r="I95" s="193" t="str">
        <f>IF(ISERROR(VLOOKUP(A95,'[1]Z03 收入决算表(财决03表)'!$A$10:$L$500,11,FALSE)),"",VLOOKUP(A95,'[1]Z03 收入决算表(财决03表)'!$A$10:$L$500,11,FALSE))</f>
        <v/>
      </c>
      <c r="J95" s="193" t="str">
        <f>IF(ISERROR(VLOOKUP(A95,'[1]Z03 收入决算表(财决03表)'!$A$10:$L$500,12,FALSE)),"",VLOOKUP(A95,'[1]Z03 收入决算表(财决03表)'!$A$10:$L$500,12,FALSE))</f>
        <v/>
      </c>
      <c r="K95" s="204">
        <f>'[1]Z03 收入决算表(财决03表)'!A94</f>
        <v>0</v>
      </c>
      <c r="L95" s="205">
        <f>'[1]Z03 收入决算表(财决03表)'!$E94</f>
        <v>0</v>
      </c>
      <c r="M95" s="201" t="str">
        <f t="shared" si="3"/>
        <v/>
      </c>
    </row>
    <row r="96" ht="22.5" customHeight="1" spans="1:13">
      <c r="A96" s="192" t="str">
        <f t="shared" si="2"/>
        <v/>
      </c>
      <c r="B96" s="192"/>
      <c r="C96" s="192" t="str">
        <f>IF(ISERROR(VLOOKUP(A96,'[1]Z03 收入决算表(财决03表)'!$A$10:$K$500,4,FALSE)),"",VLOOKUP(A96,'[1]Z03 收入决算表(财决03表)'!$A$10:$K$500,4,FALSE))</f>
        <v/>
      </c>
      <c r="D96" s="208" t="str">
        <f>IF(ISERROR(VLOOKUP(A96,'[1]Z03 收入决算表(财决03表)'!$A$10:$K$500,5,FALSE)),"",VLOOKUP(A96,'[1]Z03 收入决算表(财决03表)'!$A$10:$K$500,5,FALSE))</f>
        <v/>
      </c>
      <c r="E96" s="208" t="str">
        <f>IF(ISERROR(VLOOKUP(A96,'[1]Z03 收入决算表(财决03表)'!$A$10:$K$500,6,FALSE)),"",VLOOKUP(A96,'[1]Z03 收入决算表(财决03表)'!$A$10:$K$500,6,FALSE))</f>
        <v/>
      </c>
      <c r="F96" s="208" t="str">
        <f>IF(ISERROR(VLOOKUP(A96,'[1]Z03 收入决算表(财决03表)'!$A$10:$K$500,7,FALSE)),"",VLOOKUP(A96,'[1]Z03 收入决算表(财决03表)'!$A$10:$K$500,7,FALSE))</f>
        <v/>
      </c>
      <c r="G96" s="208" t="str">
        <f>IF(ISERROR(VLOOKUP(A96,'[1]Z03 收入决算表(财决03表)'!$A$10:$K$500,8,FALSE)),"",VLOOKUP(A96,'[1]Z03 收入决算表(财决03表)'!$A$10:$K$500,8,FALSE))</f>
        <v/>
      </c>
      <c r="H96" s="193" t="str">
        <f>IF(ISERROR(VLOOKUP(A96,'[1]Z03 收入决算表(财决03表)'!$A$10:$L$500,10,FALSE)),"",VLOOKUP(A96,'[1]Z03 收入决算表(财决03表)'!$A$10:$L$500,10,FALSE))</f>
        <v/>
      </c>
      <c r="I96" s="193" t="str">
        <f>IF(ISERROR(VLOOKUP(A96,'[1]Z03 收入决算表(财决03表)'!$A$10:$L$500,11,FALSE)),"",VLOOKUP(A96,'[1]Z03 收入决算表(财决03表)'!$A$10:$L$500,11,FALSE))</f>
        <v/>
      </c>
      <c r="J96" s="193" t="str">
        <f>IF(ISERROR(VLOOKUP(A96,'[1]Z03 收入决算表(财决03表)'!$A$10:$L$500,12,FALSE)),"",VLOOKUP(A96,'[1]Z03 收入决算表(财决03表)'!$A$10:$L$500,12,FALSE))</f>
        <v/>
      </c>
      <c r="K96" s="204">
        <f>'[1]Z03 收入决算表(财决03表)'!A95</f>
        <v>0</v>
      </c>
      <c r="L96" s="205">
        <f>'[1]Z03 收入决算表(财决03表)'!$E95</f>
        <v>0</v>
      </c>
      <c r="M96" s="201" t="str">
        <f t="shared" si="3"/>
        <v/>
      </c>
    </row>
    <row r="97" ht="22.5" customHeight="1" spans="1:13">
      <c r="A97" s="192" t="str">
        <f t="shared" si="2"/>
        <v/>
      </c>
      <c r="B97" s="192"/>
      <c r="C97" s="192" t="str">
        <f>IF(ISERROR(VLOOKUP(A97,'[1]Z03 收入决算表(财决03表)'!$A$10:$K$500,4,FALSE)),"",VLOOKUP(A97,'[1]Z03 收入决算表(财决03表)'!$A$10:$K$500,4,FALSE))</f>
        <v/>
      </c>
      <c r="D97" s="208" t="str">
        <f>IF(ISERROR(VLOOKUP(A97,'[1]Z03 收入决算表(财决03表)'!$A$10:$K$500,5,FALSE)),"",VLOOKUP(A97,'[1]Z03 收入决算表(财决03表)'!$A$10:$K$500,5,FALSE))</f>
        <v/>
      </c>
      <c r="E97" s="208" t="str">
        <f>IF(ISERROR(VLOOKUP(A97,'[1]Z03 收入决算表(财决03表)'!$A$10:$K$500,6,FALSE)),"",VLOOKUP(A97,'[1]Z03 收入决算表(财决03表)'!$A$10:$K$500,6,FALSE))</f>
        <v/>
      </c>
      <c r="F97" s="208" t="str">
        <f>IF(ISERROR(VLOOKUP(A97,'[1]Z03 收入决算表(财决03表)'!$A$10:$K$500,7,FALSE)),"",VLOOKUP(A97,'[1]Z03 收入决算表(财决03表)'!$A$10:$K$500,7,FALSE))</f>
        <v/>
      </c>
      <c r="G97" s="208" t="str">
        <f>IF(ISERROR(VLOOKUP(A97,'[1]Z03 收入决算表(财决03表)'!$A$10:$K$500,8,FALSE)),"",VLOOKUP(A97,'[1]Z03 收入决算表(财决03表)'!$A$10:$K$500,8,FALSE))</f>
        <v/>
      </c>
      <c r="H97" s="193" t="str">
        <f>IF(ISERROR(VLOOKUP(A97,'[1]Z03 收入决算表(财决03表)'!$A$10:$L$500,10,FALSE)),"",VLOOKUP(A97,'[1]Z03 收入决算表(财决03表)'!$A$10:$L$500,10,FALSE))</f>
        <v/>
      </c>
      <c r="I97" s="193" t="str">
        <f>IF(ISERROR(VLOOKUP(A97,'[1]Z03 收入决算表(财决03表)'!$A$10:$L$500,11,FALSE)),"",VLOOKUP(A97,'[1]Z03 收入决算表(财决03表)'!$A$10:$L$500,11,FALSE))</f>
        <v/>
      </c>
      <c r="J97" s="193" t="str">
        <f>IF(ISERROR(VLOOKUP(A97,'[1]Z03 收入决算表(财决03表)'!$A$10:$L$500,12,FALSE)),"",VLOOKUP(A97,'[1]Z03 收入决算表(财决03表)'!$A$10:$L$500,12,FALSE))</f>
        <v/>
      </c>
      <c r="K97" s="204">
        <f>'[1]Z03 收入决算表(财决03表)'!A96</f>
        <v>0</v>
      </c>
      <c r="L97" s="205">
        <f>'[1]Z03 收入决算表(财决03表)'!$E96</f>
        <v>0</v>
      </c>
      <c r="M97" s="201" t="str">
        <f t="shared" si="3"/>
        <v/>
      </c>
    </row>
    <row r="98" ht="22.5" customHeight="1" spans="1:13">
      <c r="A98" s="192" t="str">
        <f t="shared" si="2"/>
        <v/>
      </c>
      <c r="B98" s="192"/>
      <c r="C98" s="192" t="str">
        <f>IF(ISERROR(VLOOKUP(A98,'[1]Z03 收入决算表(财决03表)'!$A$10:$K$500,4,FALSE)),"",VLOOKUP(A98,'[1]Z03 收入决算表(财决03表)'!$A$10:$K$500,4,FALSE))</f>
        <v/>
      </c>
      <c r="D98" s="208" t="str">
        <f>IF(ISERROR(VLOOKUP(A98,'[1]Z03 收入决算表(财决03表)'!$A$10:$K$500,5,FALSE)),"",VLOOKUP(A98,'[1]Z03 收入决算表(财决03表)'!$A$10:$K$500,5,FALSE))</f>
        <v/>
      </c>
      <c r="E98" s="208" t="str">
        <f>IF(ISERROR(VLOOKUP(A98,'[1]Z03 收入决算表(财决03表)'!$A$10:$K$500,6,FALSE)),"",VLOOKUP(A98,'[1]Z03 收入决算表(财决03表)'!$A$10:$K$500,6,FALSE))</f>
        <v/>
      </c>
      <c r="F98" s="208" t="str">
        <f>IF(ISERROR(VLOOKUP(A98,'[1]Z03 收入决算表(财决03表)'!$A$10:$K$500,7,FALSE)),"",VLOOKUP(A98,'[1]Z03 收入决算表(财决03表)'!$A$10:$K$500,7,FALSE))</f>
        <v/>
      </c>
      <c r="G98" s="208" t="str">
        <f>IF(ISERROR(VLOOKUP(A98,'[1]Z03 收入决算表(财决03表)'!$A$10:$K$500,8,FALSE)),"",VLOOKUP(A98,'[1]Z03 收入决算表(财决03表)'!$A$10:$K$500,8,FALSE))</f>
        <v/>
      </c>
      <c r="H98" s="193" t="str">
        <f>IF(ISERROR(VLOOKUP(A98,'[1]Z03 收入决算表(财决03表)'!$A$10:$L$500,10,FALSE)),"",VLOOKUP(A98,'[1]Z03 收入决算表(财决03表)'!$A$10:$L$500,10,FALSE))</f>
        <v/>
      </c>
      <c r="I98" s="193" t="str">
        <f>IF(ISERROR(VLOOKUP(A98,'[1]Z03 收入决算表(财决03表)'!$A$10:$L$500,11,FALSE)),"",VLOOKUP(A98,'[1]Z03 收入决算表(财决03表)'!$A$10:$L$500,11,FALSE))</f>
        <v/>
      </c>
      <c r="J98" s="193" t="str">
        <f>IF(ISERROR(VLOOKUP(A98,'[1]Z03 收入决算表(财决03表)'!$A$10:$L$500,12,FALSE)),"",VLOOKUP(A98,'[1]Z03 收入决算表(财决03表)'!$A$10:$L$500,12,FALSE))</f>
        <v/>
      </c>
      <c r="K98" s="204">
        <f>'[1]Z03 收入决算表(财决03表)'!A97</f>
        <v>0</v>
      </c>
      <c r="L98" s="205">
        <f>'[1]Z03 收入决算表(财决03表)'!$E97</f>
        <v>0</v>
      </c>
      <c r="M98" s="201" t="str">
        <f t="shared" si="3"/>
        <v/>
      </c>
    </row>
    <row r="99" ht="22.5" customHeight="1" spans="1:13">
      <c r="A99" s="192" t="str">
        <f t="shared" si="2"/>
        <v/>
      </c>
      <c r="B99" s="192"/>
      <c r="C99" s="192" t="str">
        <f>IF(ISERROR(VLOOKUP(A99,'[1]Z03 收入决算表(财决03表)'!$A$10:$K$500,4,FALSE)),"",VLOOKUP(A99,'[1]Z03 收入决算表(财决03表)'!$A$10:$K$500,4,FALSE))</f>
        <v/>
      </c>
      <c r="D99" s="208" t="str">
        <f>IF(ISERROR(VLOOKUP(A99,'[1]Z03 收入决算表(财决03表)'!$A$10:$K$500,5,FALSE)),"",VLOOKUP(A99,'[1]Z03 收入决算表(财决03表)'!$A$10:$K$500,5,FALSE))</f>
        <v/>
      </c>
      <c r="E99" s="208" t="str">
        <f>IF(ISERROR(VLOOKUP(A99,'[1]Z03 收入决算表(财决03表)'!$A$10:$K$500,6,FALSE)),"",VLOOKUP(A99,'[1]Z03 收入决算表(财决03表)'!$A$10:$K$500,6,FALSE))</f>
        <v/>
      </c>
      <c r="F99" s="208" t="str">
        <f>IF(ISERROR(VLOOKUP(A99,'[1]Z03 收入决算表(财决03表)'!$A$10:$K$500,7,FALSE)),"",VLOOKUP(A99,'[1]Z03 收入决算表(财决03表)'!$A$10:$K$500,7,FALSE))</f>
        <v/>
      </c>
      <c r="G99" s="208" t="str">
        <f>IF(ISERROR(VLOOKUP(A99,'[1]Z03 收入决算表(财决03表)'!$A$10:$K$500,8,FALSE)),"",VLOOKUP(A99,'[1]Z03 收入决算表(财决03表)'!$A$10:$K$500,8,FALSE))</f>
        <v/>
      </c>
      <c r="H99" s="193" t="str">
        <f>IF(ISERROR(VLOOKUP(A99,'[1]Z03 收入决算表(财决03表)'!$A$10:$L$500,10,FALSE)),"",VLOOKUP(A99,'[1]Z03 收入决算表(财决03表)'!$A$10:$L$500,10,FALSE))</f>
        <v/>
      </c>
      <c r="I99" s="193" t="str">
        <f>IF(ISERROR(VLOOKUP(A99,'[1]Z03 收入决算表(财决03表)'!$A$10:$L$500,11,FALSE)),"",VLOOKUP(A99,'[1]Z03 收入决算表(财决03表)'!$A$10:$L$500,11,FALSE))</f>
        <v/>
      </c>
      <c r="J99" s="193" t="str">
        <f>IF(ISERROR(VLOOKUP(A99,'[1]Z03 收入决算表(财决03表)'!$A$10:$L$500,12,FALSE)),"",VLOOKUP(A99,'[1]Z03 收入决算表(财决03表)'!$A$10:$L$500,12,FALSE))</f>
        <v/>
      </c>
      <c r="K99" s="204">
        <f>'[1]Z03 收入决算表(财决03表)'!A98</f>
        <v>0</v>
      </c>
      <c r="L99" s="205">
        <f>'[1]Z03 收入决算表(财决03表)'!$E98</f>
        <v>0</v>
      </c>
      <c r="M99" s="201" t="str">
        <f t="shared" si="3"/>
        <v/>
      </c>
    </row>
    <row r="100" ht="22.5" customHeight="1" spans="1:13">
      <c r="A100" s="192" t="str">
        <f t="shared" si="2"/>
        <v/>
      </c>
      <c r="B100" s="192"/>
      <c r="C100" s="192" t="str">
        <f>IF(ISERROR(VLOOKUP(A100,'[1]Z03 收入决算表(财决03表)'!$A$10:$K$500,4,FALSE)),"",VLOOKUP(A100,'[1]Z03 收入决算表(财决03表)'!$A$10:$K$500,4,FALSE))</f>
        <v/>
      </c>
      <c r="D100" s="208" t="str">
        <f>IF(ISERROR(VLOOKUP(A100,'[1]Z03 收入决算表(财决03表)'!$A$10:$K$500,5,FALSE)),"",VLOOKUP(A100,'[1]Z03 收入决算表(财决03表)'!$A$10:$K$500,5,FALSE))</f>
        <v/>
      </c>
      <c r="E100" s="208" t="str">
        <f>IF(ISERROR(VLOOKUP(A100,'[1]Z03 收入决算表(财决03表)'!$A$10:$K$500,6,FALSE)),"",VLOOKUP(A100,'[1]Z03 收入决算表(财决03表)'!$A$10:$K$500,6,FALSE))</f>
        <v/>
      </c>
      <c r="F100" s="208" t="str">
        <f>IF(ISERROR(VLOOKUP(A100,'[1]Z03 收入决算表(财决03表)'!$A$10:$K$500,7,FALSE)),"",VLOOKUP(A100,'[1]Z03 收入决算表(财决03表)'!$A$10:$K$500,7,FALSE))</f>
        <v/>
      </c>
      <c r="G100" s="208" t="str">
        <f>IF(ISERROR(VLOOKUP(A100,'[1]Z03 收入决算表(财决03表)'!$A$10:$K$500,8,FALSE)),"",VLOOKUP(A100,'[1]Z03 收入决算表(财决03表)'!$A$10:$K$500,8,FALSE))</f>
        <v/>
      </c>
      <c r="H100" s="193" t="str">
        <f>IF(ISERROR(VLOOKUP(A100,'[1]Z03 收入决算表(财决03表)'!$A$10:$L$500,10,FALSE)),"",VLOOKUP(A100,'[1]Z03 收入决算表(财决03表)'!$A$10:$L$500,10,FALSE))</f>
        <v/>
      </c>
      <c r="I100" s="193" t="str">
        <f>IF(ISERROR(VLOOKUP(A100,'[1]Z03 收入决算表(财决03表)'!$A$10:$L$500,11,FALSE)),"",VLOOKUP(A100,'[1]Z03 收入决算表(财决03表)'!$A$10:$L$500,11,FALSE))</f>
        <v/>
      </c>
      <c r="J100" s="193" t="str">
        <f>IF(ISERROR(VLOOKUP(A100,'[1]Z03 收入决算表(财决03表)'!$A$10:$L$500,12,FALSE)),"",VLOOKUP(A100,'[1]Z03 收入决算表(财决03表)'!$A$10:$L$500,12,FALSE))</f>
        <v/>
      </c>
      <c r="K100" s="204">
        <f>'[1]Z03 收入决算表(财决03表)'!A99</f>
        <v>0</v>
      </c>
      <c r="L100" s="205">
        <f>'[1]Z03 收入决算表(财决03表)'!$E99</f>
        <v>0</v>
      </c>
      <c r="M100" s="201" t="str">
        <f t="shared" si="3"/>
        <v/>
      </c>
    </row>
    <row r="101" ht="22.5" customHeight="1" spans="1:13">
      <c r="A101" s="192" t="str">
        <f t="shared" si="2"/>
        <v/>
      </c>
      <c r="B101" s="192"/>
      <c r="C101" s="192" t="str">
        <f>IF(ISERROR(VLOOKUP(A101,'[1]Z03 收入决算表(财决03表)'!$A$10:$K$500,4,FALSE)),"",VLOOKUP(A101,'[1]Z03 收入决算表(财决03表)'!$A$10:$K$500,4,FALSE))</f>
        <v/>
      </c>
      <c r="D101" s="208" t="str">
        <f>IF(ISERROR(VLOOKUP(A101,'[1]Z03 收入决算表(财决03表)'!$A$10:$K$500,5,FALSE)),"",VLOOKUP(A101,'[1]Z03 收入决算表(财决03表)'!$A$10:$K$500,5,FALSE))</f>
        <v/>
      </c>
      <c r="E101" s="208" t="str">
        <f>IF(ISERROR(VLOOKUP(A101,'[1]Z03 收入决算表(财决03表)'!$A$10:$K$500,6,FALSE)),"",VLOOKUP(A101,'[1]Z03 收入决算表(财决03表)'!$A$10:$K$500,6,FALSE))</f>
        <v/>
      </c>
      <c r="F101" s="208" t="str">
        <f>IF(ISERROR(VLOOKUP(A101,'[1]Z03 收入决算表(财决03表)'!$A$10:$K$500,7,FALSE)),"",VLOOKUP(A101,'[1]Z03 收入决算表(财决03表)'!$A$10:$K$500,7,FALSE))</f>
        <v/>
      </c>
      <c r="G101" s="208" t="str">
        <f>IF(ISERROR(VLOOKUP(A101,'[1]Z03 收入决算表(财决03表)'!$A$10:$K$500,8,FALSE)),"",VLOOKUP(A101,'[1]Z03 收入决算表(财决03表)'!$A$10:$K$500,8,FALSE))</f>
        <v/>
      </c>
      <c r="H101" s="193" t="str">
        <f>IF(ISERROR(VLOOKUP(A101,'[1]Z03 收入决算表(财决03表)'!$A$10:$L$500,10,FALSE)),"",VLOOKUP(A101,'[1]Z03 收入决算表(财决03表)'!$A$10:$L$500,10,FALSE))</f>
        <v/>
      </c>
      <c r="I101" s="193" t="str">
        <f>IF(ISERROR(VLOOKUP(A101,'[1]Z03 收入决算表(财决03表)'!$A$10:$L$500,11,FALSE)),"",VLOOKUP(A101,'[1]Z03 收入决算表(财决03表)'!$A$10:$L$500,11,FALSE))</f>
        <v/>
      </c>
      <c r="J101" s="193" t="str">
        <f>IF(ISERROR(VLOOKUP(A101,'[1]Z03 收入决算表(财决03表)'!$A$10:$L$500,12,FALSE)),"",VLOOKUP(A101,'[1]Z03 收入决算表(财决03表)'!$A$10:$L$500,12,FALSE))</f>
        <v/>
      </c>
      <c r="K101" s="204">
        <f>'[1]Z03 收入决算表(财决03表)'!A100</f>
        <v>0</v>
      </c>
      <c r="L101" s="205">
        <f>'[1]Z03 收入决算表(财决03表)'!$E100</f>
        <v>0</v>
      </c>
      <c r="M101" s="201" t="str">
        <f t="shared" si="3"/>
        <v/>
      </c>
    </row>
    <row r="102" ht="22.5" customHeight="1" spans="1:13">
      <c r="A102" s="192" t="str">
        <f t="shared" si="2"/>
        <v/>
      </c>
      <c r="B102" s="192"/>
      <c r="C102" s="192" t="str">
        <f>IF(ISERROR(VLOOKUP(A102,'[1]Z03 收入决算表(财决03表)'!$A$10:$K$500,4,FALSE)),"",VLOOKUP(A102,'[1]Z03 收入决算表(财决03表)'!$A$10:$K$500,4,FALSE))</f>
        <v/>
      </c>
      <c r="D102" s="208" t="str">
        <f>IF(ISERROR(VLOOKUP(A102,'[1]Z03 收入决算表(财决03表)'!$A$10:$K$500,5,FALSE)),"",VLOOKUP(A102,'[1]Z03 收入决算表(财决03表)'!$A$10:$K$500,5,FALSE))</f>
        <v/>
      </c>
      <c r="E102" s="208" t="str">
        <f>IF(ISERROR(VLOOKUP(A102,'[1]Z03 收入决算表(财决03表)'!$A$10:$K$500,6,FALSE)),"",VLOOKUP(A102,'[1]Z03 收入决算表(财决03表)'!$A$10:$K$500,6,FALSE))</f>
        <v/>
      </c>
      <c r="F102" s="208" t="str">
        <f>IF(ISERROR(VLOOKUP(A102,'[1]Z03 收入决算表(财决03表)'!$A$10:$K$500,7,FALSE)),"",VLOOKUP(A102,'[1]Z03 收入决算表(财决03表)'!$A$10:$K$500,7,FALSE))</f>
        <v/>
      </c>
      <c r="G102" s="208" t="str">
        <f>IF(ISERROR(VLOOKUP(A102,'[1]Z03 收入决算表(财决03表)'!$A$10:$K$500,8,FALSE)),"",VLOOKUP(A102,'[1]Z03 收入决算表(财决03表)'!$A$10:$K$500,8,FALSE))</f>
        <v/>
      </c>
      <c r="H102" s="193" t="str">
        <f>IF(ISERROR(VLOOKUP(A102,'[1]Z03 收入决算表(财决03表)'!$A$10:$L$500,10,FALSE)),"",VLOOKUP(A102,'[1]Z03 收入决算表(财决03表)'!$A$10:$L$500,10,FALSE))</f>
        <v/>
      </c>
      <c r="I102" s="193" t="str">
        <f>IF(ISERROR(VLOOKUP(A102,'[1]Z03 收入决算表(财决03表)'!$A$10:$L$500,11,FALSE)),"",VLOOKUP(A102,'[1]Z03 收入决算表(财决03表)'!$A$10:$L$500,11,FALSE))</f>
        <v/>
      </c>
      <c r="J102" s="193" t="str">
        <f>IF(ISERROR(VLOOKUP(A102,'[1]Z03 收入决算表(财决03表)'!$A$10:$L$500,12,FALSE)),"",VLOOKUP(A102,'[1]Z03 收入决算表(财决03表)'!$A$10:$L$500,12,FALSE))</f>
        <v/>
      </c>
      <c r="K102" s="204">
        <f>'[1]Z03 收入决算表(财决03表)'!A101</f>
        <v>0</v>
      </c>
      <c r="L102" s="205">
        <f>'[1]Z03 收入决算表(财决03表)'!$E101</f>
        <v>0</v>
      </c>
      <c r="M102" s="201" t="str">
        <f t="shared" si="3"/>
        <v/>
      </c>
    </row>
    <row r="103" ht="22.5" customHeight="1" spans="1:13">
      <c r="A103" s="192" t="str">
        <f t="shared" si="2"/>
        <v/>
      </c>
      <c r="B103" s="192"/>
      <c r="C103" s="192" t="str">
        <f>IF(ISERROR(VLOOKUP(A103,'[1]Z03 收入决算表(财决03表)'!$A$10:$K$500,4,FALSE)),"",VLOOKUP(A103,'[1]Z03 收入决算表(财决03表)'!$A$10:$K$500,4,FALSE))</f>
        <v/>
      </c>
      <c r="D103" s="208" t="str">
        <f>IF(ISERROR(VLOOKUP(A103,'[1]Z03 收入决算表(财决03表)'!$A$10:$K$500,5,FALSE)),"",VLOOKUP(A103,'[1]Z03 收入决算表(财决03表)'!$A$10:$K$500,5,FALSE))</f>
        <v/>
      </c>
      <c r="E103" s="208" t="str">
        <f>IF(ISERROR(VLOOKUP(A103,'[1]Z03 收入决算表(财决03表)'!$A$10:$K$500,6,FALSE)),"",VLOOKUP(A103,'[1]Z03 收入决算表(财决03表)'!$A$10:$K$500,6,FALSE))</f>
        <v/>
      </c>
      <c r="F103" s="208" t="str">
        <f>IF(ISERROR(VLOOKUP(A103,'[1]Z03 收入决算表(财决03表)'!$A$10:$K$500,7,FALSE)),"",VLOOKUP(A103,'[1]Z03 收入决算表(财决03表)'!$A$10:$K$500,7,FALSE))</f>
        <v/>
      </c>
      <c r="G103" s="208" t="str">
        <f>IF(ISERROR(VLOOKUP(A103,'[1]Z03 收入决算表(财决03表)'!$A$10:$K$500,8,FALSE)),"",VLOOKUP(A103,'[1]Z03 收入决算表(财决03表)'!$A$10:$K$500,8,FALSE))</f>
        <v/>
      </c>
      <c r="H103" s="193" t="str">
        <f>IF(ISERROR(VLOOKUP(A103,'[1]Z03 收入决算表(财决03表)'!$A$10:$L$500,10,FALSE)),"",VLOOKUP(A103,'[1]Z03 收入决算表(财决03表)'!$A$10:$L$500,10,FALSE))</f>
        <v/>
      </c>
      <c r="I103" s="193" t="str">
        <f>IF(ISERROR(VLOOKUP(A103,'[1]Z03 收入决算表(财决03表)'!$A$10:$L$500,11,FALSE)),"",VLOOKUP(A103,'[1]Z03 收入决算表(财决03表)'!$A$10:$L$500,11,FALSE))</f>
        <v/>
      </c>
      <c r="J103" s="193" t="str">
        <f>IF(ISERROR(VLOOKUP(A103,'[1]Z03 收入决算表(财决03表)'!$A$10:$L$500,12,FALSE)),"",VLOOKUP(A103,'[1]Z03 收入决算表(财决03表)'!$A$10:$L$500,12,FALSE))</f>
        <v/>
      </c>
      <c r="K103" s="204">
        <f>'[1]Z03 收入决算表(财决03表)'!A102</f>
        <v>0</v>
      </c>
      <c r="L103" s="205">
        <f>'[1]Z03 收入决算表(财决03表)'!$E102</f>
        <v>0</v>
      </c>
      <c r="M103" s="201" t="str">
        <f t="shared" si="3"/>
        <v/>
      </c>
    </row>
    <row r="104" ht="22.5" customHeight="1" spans="1:13">
      <c r="A104" s="192" t="str">
        <f t="shared" si="2"/>
        <v/>
      </c>
      <c r="B104" s="192"/>
      <c r="C104" s="192" t="str">
        <f>IF(ISERROR(VLOOKUP(A104,'[1]Z03 收入决算表(财决03表)'!$A$10:$K$500,4,FALSE)),"",VLOOKUP(A104,'[1]Z03 收入决算表(财决03表)'!$A$10:$K$500,4,FALSE))</f>
        <v/>
      </c>
      <c r="D104" s="208" t="str">
        <f>IF(ISERROR(VLOOKUP(A104,'[1]Z03 收入决算表(财决03表)'!$A$10:$K$500,5,FALSE)),"",VLOOKUP(A104,'[1]Z03 收入决算表(财决03表)'!$A$10:$K$500,5,FALSE))</f>
        <v/>
      </c>
      <c r="E104" s="208" t="str">
        <f>IF(ISERROR(VLOOKUP(A104,'[1]Z03 收入决算表(财决03表)'!$A$10:$K$500,6,FALSE)),"",VLOOKUP(A104,'[1]Z03 收入决算表(财决03表)'!$A$10:$K$500,6,FALSE))</f>
        <v/>
      </c>
      <c r="F104" s="208" t="str">
        <f>IF(ISERROR(VLOOKUP(A104,'[1]Z03 收入决算表(财决03表)'!$A$10:$K$500,7,FALSE)),"",VLOOKUP(A104,'[1]Z03 收入决算表(财决03表)'!$A$10:$K$500,7,FALSE))</f>
        <v/>
      </c>
      <c r="G104" s="208" t="str">
        <f>IF(ISERROR(VLOOKUP(A104,'[1]Z03 收入决算表(财决03表)'!$A$10:$K$500,8,FALSE)),"",VLOOKUP(A104,'[1]Z03 收入决算表(财决03表)'!$A$10:$K$500,8,FALSE))</f>
        <v/>
      </c>
      <c r="H104" s="193" t="str">
        <f>IF(ISERROR(VLOOKUP(A104,'[1]Z03 收入决算表(财决03表)'!$A$10:$L$500,10,FALSE)),"",VLOOKUP(A104,'[1]Z03 收入决算表(财决03表)'!$A$10:$L$500,10,FALSE))</f>
        <v/>
      </c>
      <c r="I104" s="193" t="str">
        <f>IF(ISERROR(VLOOKUP(A104,'[1]Z03 收入决算表(财决03表)'!$A$10:$L$500,11,FALSE)),"",VLOOKUP(A104,'[1]Z03 收入决算表(财决03表)'!$A$10:$L$500,11,FALSE))</f>
        <v/>
      </c>
      <c r="J104" s="193" t="str">
        <f>IF(ISERROR(VLOOKUP(A104,'[1]Z03 收入决算表(财决03表)'!$A$10:$L$500,12,FALSE)),"",VLOOKUP(A104,'[1]Z03 收入决算表(财决03表)'!$A$10:$L$500,12,FALSE))</f>
        <v/>
      </c>
      <c r="K104" s="204">
        <f>'[1]Z03 收入决算表(财决03表)'!A103</f>
        <v>0</v>
      </c>
      <c r="L104" s="205">
        <f>'[1]Z03 收入决算表(财决03表)'!$E103</f>
        <v>0</v>
      </c>
      <c r="M104" s="201" t="str">
        <f t="shared" si="3"/>
        <v/>
      </c>
    </row>
    <row r="105" ht="22.5" customHeight="1" spans="1:13">
      <c r="A105" s="192" t="str">
        <f t="shared" si="2"/>
        <v/>
      </c>
      <c r="B105" s="192"/>
      <c r="C105" s="192" t="str">
        <f>IF(ISERROR(VLOOKUP(A105,'[1]Z03 收入决算表(财决03表)'!$A$10:$K$500,4,FALSE)),"",VLOOKUP(A105,'[1]Z03 收入决算表(财决03表)'!$A$10:$K$500,4,FALSE))</f>
        <v/>
      </c>
      <c r="D105" s="208" t="str">
        <f>IF(ISERROR(VLOOKUP(A105,'[1]Z03 收入决算表(财决03表)'!$A$10:$K$500,5,FALSE)),"",VLOOKUP(A105,'[1]Z03 收入决算表(财决03表)'!$A$10:$K$500,5,FALSE))</f>
        <v/>
      </c>
      <c r="E105" s="208" t="str">
        <f>IF(ISERROR(VLOOKUP(A105,'[1]Z03 收入决算表(财决03表)'!$A$10:$K$500,6,FALSE)),"",VLOOKUP(A105,'[1]Z03 收入决算表(财决03表)'!$A$10:$K$500,6,FALSE))</f>
        <v/>
      </c>
      <c r="F105" s="208" t="str">
        <f>IF(ISERROR(VLOOKUP(A105,'[1]Z03 收入决算表(财决03表)'!$A$10:$K$500,7,FALSE)),"",VLOOKUP(A105,'[1]Z03 收入决算表(财决03表)'!$A$10:$K$500,7,FALSE))</f>
        <v/>
      </c>
      <c r="G105" s="208" t="str">
        <f>IF(ISERROR(VLOOKUP(A105,'[1]Z03 收入决算表(财决03表)'!$A$10:$K$500,8,FALSE)),"",VLOOKUP(A105,'[1]Z03 收入决算表(财决03表)'!$A$10:$K$500,8,FALSE))</f>
        <v/>
      </c>
      <c r="H105" s="193" t="str">
        <f>IF(ISERROR(VLOOKUP(A105,'[1]Z03 收入决算表(财决03表)'!$A$10:$L$500,10,FALSE)),"",VLOOKUP(A105,'[1]Z03 收入决算表(财决03表)'!$A$10:$L$500,10,FALSE))</f>
        <v/>
      </c>
      <c r="I105" s="193" t="str">
        <f>IF(ISERROR(VLOOKUP(A105,'[1]Z03 收入决算表(财决03表)'!$A$10:$L$500,11,FALSE)),"",VLOOKUP(A105,'[1]Z03 收入决算表(财决03表)'!$A$10:$L$500,11,FALSE))</f>
        <v/>
      </c>
      <c r="J105" s="193" t="str">
        <f>IF(ISERROR(VLOOKUP(A105,'[1]Z03 收入决算表(财决03表)'!$A$10:$L$500,12,FALSE)),"",VLOOKUP(A105,'[1]Z03 收入决算表(财决03表)'!$A$10:$L$500,12,FALSE))</f>
        <v/>
      </c>
      <c r="K105" s="204">
        <f>'[1]Z03 收入决算表(财决03表)'!A104</f>
        <v>0</v>
      </c>
      <c r="L105" s="205">
        <f>'[1]Z03 收入决算表(财决03表)'!$E104</f>
        <v>0</v>
      </c>
      <c r="M105" s="201" t="str">
        <f t="shared" si="3"/>
        <v/>
      </c>
    </row>
    <row r="106" ht="22.5" customHeight="1" spans="1:13">
      <c r="A106" s="192" t="str">
        <f t="shared" si="2"/>
        <v/>
      </c>
      <c r="B106" s="192"/>
      <c r="C106" s="192" t="str">
        <f>IF(ISERROR(VLOOKUP(A106,'[1]Z03 收入决算表(财决03表)'!$A$10:$K$500,4,FALSE)),"",VLOOKUP(A106,'[1]Z03 收入决算表(财决03表)'!$A$10:$K$500,4,FALSE))</f>
        <v/>
      </c>
      <c r="D106" s="208" t="str">
        <f>IF(ISERROR(VLOOKUP(A106,'[1]Z03 收入决算表(财决03表)'!$A$10:$K$500,5,FALSE)),"",VLOOKUP(A106,'[1]Z03 收入决算表(财决03表)'!$A$10:$K$500,5,FALSE))</f>
        <v/>
      </c>
      <c r="E106" s="208" t="str">
        <f>IF(ISERROR(VLOOKUP(A106,'[1]Z03 收入决算表(财决03表)'!$A$10:$K$500,6,FALSE)),"",VLOOKUP(A106,'[1]Z03 收入决算表(财决03表)'!$A$10:$K$500,6,FALSE))</f>
        <v/>
      </c>
      <c r="F106" s="208" t="str">
        <f>IF(ISERROR(VLOOKUP(A106,'[1]Z03 收入决算表(财决03表)'!$A$10:$K$500,7,FALSE)),"",VLOOKUP(A106,'[1]Z03 收入决算表(财决03表)'!$A$10:$K$500,7,FALSE))</f>
        <v/>
      </c>
      <c r="G106" s="208" t="str">
        <f>IF(ISERROR(VLOOKUP(A106,'[1]Z03 收入决算表(财决03表)'!$A$10:$K$500,8,FALSE)),"",VLOOKUP(A106,'[1]Z03 收入决算表(财决03表)'!$A$10:$K$500,8,FALSE))</f>
        <v/>
      </c>
      <c r="H106" s="193" t="str">
        <f>IF(ISERROR(VLOOKUP(A106,'[1]Z03 收入决算表(财决03表)'!$A$10:$L$500,10,FALSE)),"",VLOOKUP(A106,'[1]Z03 收入决算表(财决03表)'!$A$10:$L$500,10,FALSE))</f>
        <v/>
      </c>
      <c r="I106" s="193" t="str">
        <f>IF(ISERROR(VLOOKUP(A106,'[1]Z03 收入决算表(财决03表)'!$A$10:$L$500,11,FALSE)),"",VLOOKUP(A106,'[1]Z03 收入决算表(财决03表)'!$A$10:$L$500,11,FALSE))</f>
        <v/>
      </c>
      <c r="J106" s="193" t="str">
        <f>IF(ISERROR(VLOOKUP(A106,'[1]Z03 收入决算表(财决03表)'!$A$10:$L$500,12,FALSE)),"",VLOOKUP(A106,'[1]Z03 收入决算表(财决03表)'!$A$10:$L$500,12,FALSE))</f>
        <v/>
      </c>
      <c r="K106" s="204">
        <f>'[1]Z03 收入决算表(财决03表)'!A105</f>
        <v>0</v>
      </c>
      <c r="L106" s="205">
        <f>'[1]Z03 收入决算表(财决03表)'!$E105</f>
        <v>0</v>
      </c>
      <c r="M106" s="201" t="str">
        <f t="shared" si="3"/>
        <v/>
      </c>
    </row>
    <row r="107" ht="22.5" customHeight="1" spans="1:13">
      <c r="A107" s="192" t="str">
        <f t="shared" si="2"/>
        <v/>
      </c>
      <c r="B107" s="192"/>
      <c r="C107" s="192" t="str">
        <f>IF(ISERROR(VLOOKUP(A107,'[1]Z03 收入决算表(财决03表)'!$A$10:$K$500,4,FALSE)),"",VLOOKUP(A107,'[1]Z03 收入决算表(财决03表)'!$A$10:$K$500,4,FALSE))</f>
        <v/>
      </c>
      <c r="D107" s="208" t="str">
        <f>IF(ISERROR(VLOOKUP(A107,'[1]Z03 收入决算表(财决03表)'!$A$10:$K$500,5,FALSE)),"",VLOOKUP(A107,'[1]Z03 收入决算表(财决03表)'!$A$10:$K$500,5,FALSE))</f>
        <v/>
      </c>
      <c r="E107" s="208" t="str">
        <f>IF(ISERROR(VLOOKUP(A107,'[1]Z03 收入决算表(财决03表)'!$A$10:$K$500,6,FALSE)),"",VLOOKUP(A107,'[1]Z03 收入决算表(财决03表)'!$A$10:$K$500,6,FALSE))</f>
        <v/>
      </c>
      <c r="F107" s="208" t="str">
        <f>IF(ISERROR(VLOOKUP(A107,'[1]Z03 收入决算表(财决03表)'!$A$10:$K$500,7,FALSE)),"",VLOOKUP(A107,'[1]Z03 收入决算表(财决03表)'!$A$10:$K$500,7,FALSE))</f>
        <v/>
      </c>
      <c r="G107" s="208" t="str">
        <f>IF(ISERROR(VLOOKUP(A107,'[1]Z03 收入决算表(财决03表)'!$A$10:$K$500,8,FALSE)),"",VLOOKUP(A107,'[1]Z03 收入决算表(财决03表)'!$A$10:$K$500,8,FALSE))</f>
        <v/>
      </c>
      <c r="H107" s="193" t="str">
        <f>IF(ISERROR(VLOOKUP(A107,'[1]Z03 收入决算表(财决03表)'!$A$10:$L$500,10,FALSE)),"",VLOOKUP(A107,'[1]Z03 收入决算表(财决03表)'!$A$10:$L$500,10,FALSE))</f>
        <v/>
      </c>
      <c r="I107" s="193" t="str">
        <f>IF(ISERROR(VLOOKUP(A107,'[1]Z03 收入决算表(财决03表)'!$A$10:$L$500,11,FALSE)),"",VLOOKUP(A107,'[1]Z03 收入决算表(财决03表)'!$A$10:$L$500,11,FALSE))</f>
        <v/>
      </c>
      <c r="J107" s="193" t="str">
        <f>IF(ISERROR(VLOOKUP(A107,'[1]Z03 收入决算表(财决03表)'!$A$10:$L$500,12,FALSE)),"",VLOOKUP(A107,'[1]Z03 收入决算表(财决03表)'!$A$10:$L$500,12,FALSE))</f>
        <v/>
      </c>
      <c r="K107" s="204">
        <f>'[1]Z03 收入决算表(财决03表)'!A106</f>
        <v>0</v>
      </c>
      <c r="L107" s="205">
        <f>'[1]Z03 收入决算表(财决03表)'!$E106</f>
        <v>0</v>
      </c>
      <c r="M107" s="201" t="str">
        <f t="shared" si="3"/>
        <v/>
      </c>
    </row>
    <row r="108" ht="22.5" customHeight="1" spans="1:13">
      <c r="A108" s="192" t="str">
        <f t="shared" si="2"/>
        <v/>
      </c>
      <c r="B108" s="192"/>
      <c r="C108" s="192" t="str">
        <f>IF(ISERROR(VLOOKUP(A108,'[1]Z03 收入决算表(财决03表)'!$A$10:$K$500,4,FALSE)),"",VLOOKUP(A108,'[1]Z03 收入决算表(财决03表)'!$A$10:$K$500,4,FALSE))</f>
        <v/>
      </c>
      <c r="D108" s="208" t="str">
        <f>IF(ISERROR(VLOOKUP(A108,'[1]Z03 收入决算表(财决03表)'!$A$10:$K$500,5,FALSE)),"",VLOOKUP(A108,'[1]Z03 收入决算表(财决03表)'!$A$10:$K$500,5,FALSE))</f>
        <v/>
      </c>
      <c r="E108" s="208" t="str">
        <f>IF(ISERROR(VLOOKUP(A108,'[1]Z03 收入决算表(财决03表)'!$A$10:$K$500,6,FALSE)),"",VLOOKUP(A108,'[1]Z03 收入决算表(财决03表)'!$A$10:$K$500,6,FALSE))</f>
        <v/>
      </c>
      <c r="F108" s="208" t="str">
        <f>IF(ISERROR(VLOOKUP(A108,'[1]Z03 收入决算表(财决03表)'!$A$10:$K$500,7,FALSE)),"",VLOOKUP(A108,'[1]Z03 收入决算表(财决03表)'!$A$10:$K$500,7,FALSE))</f>
        <v/>
      </c>
      <c r="G108" s="208" t="str">
        <f>IF(ISERROR(VLOOKUP(A108,'[1]Z03 收入决算表(财决03表)'!$A$10:$K$500,8,FALSE)),"",VLOOKUP(A108,'[1]Z03 收入决算表(财决03表)'!$A$10:$K$500,8,FALSE))</f>
        <v/>
      </c>
      <c r="H108" s="193" t="str">
        <f>IF(ISERROR(VLOOKUP(A108,'[1]Z03 收入决算表(财决03表)'!$A$10:$L$500,10,FALSE)),"",VLOOKUP(A108,'[1]Z03 收入决算表(财决03表)'!$A$10:$L$500,10,FALSE))</f>
        <v/>
      </c>
      <c r="I108" s="193" t="str">
        <f>IF(ISERROR(VLOOKUP(A108,'[1]Z03 收入决算表(财决03表)'!$A$10:$L$500,11,FALSE)),"",VLOOKUP(A108,'[1]Z03 收入决算表(财决03表)'!$A$10:$L$500,11,FALSE))</f>
        <v/>
      </c>
      <c r="J108" s="193" t="str">
        <f>IF(ISERROR(VLOOKUP(A108,'[1]Z03 收入决算表(财决03表)'!$A$10:$L$500,12,FALSE)),"",VLOOKUP(A108,'[1]Z03 收入决算表(财决03表)'!$A$10:$L$500,12,FALSE))</f>
        <v/>
      </c>
      <c r="K108" s="204">
        <f>'[1]Z03 收入决算表(财决03表)'!A107</f>
        <v>0</v>
      </c>
      <c r="L108" s="205">
        <f>'[1]Z03 收入决算表(财决03表)'!$E107</f>
        <v>0</v>
      </c>
      <c r="M108" s="201" t="str">
        <f t="shared" si="3"/>
        <v/>
      </c>
    </row>
    <row r="109" ht="22.5" customHeight="1" spans="1:13">
      <c r="A109" s="192" t="str">
        <f t="shared" si="2"/>
        <v/>
      </c>
      <c r="B109" s="192"/>
      <c r="C109" s="192" t="str">
        <f>IF(ISERROR(VLOOKUP(A109,'[1]Z03 收入决算表(财决03表)'!$A$10:$K$500,4,FALSE)),"",VLOOKUP(A109,'[1]Z03 收入决算表(财决03表)'!$A$10:$K$500,4,FALSE))</f>
        <v/>
      </c>
      <c r="D109" s="208" t="str">
        <f>IF(ISERROR(VLOOKUP(A109,'[1]Z03 收入决算表(财决03表)'!$A$10:$K$500,5,FALSE)),"",VLOOKUP(A109,'[1]Z03 收入决算表(财决03表)'!$A$10:$K$500,5,FALSE))</f>
        <v/>
      </c>
      <c r="E109" s="208" t="str">
        <f>IF(ISERROR(VLOOKUP(A109,'[1]Z03 收入决算表(财决03表)'!$A$10:$K$500,6,FALSE)),"",VLOOKUP(A109,'[1]Z03 收入决算表(财决03表)'!$A$10:$K$500,6,FALSE))</f>
        <v/>
      </c>
      <c r="F109" s="208" t="str">
        <f>IF(ISERROR(VLOOKUP(A109,'[1]Z03 收入决算表(财决03表)'!$A$10:$K$500,7,FALSE)),"",VLOOKUP(A109,'[1]Z03 收入决算表(财决03表)'!$A$10:$K$500,7,FALSE))</f>
        <v/>
      </c>
      <c r="G109" s="208" t="str">
        <f>IF(ISERROR(VLOOKUP(A109,'[1]Z03 收入决算表(财决03表)'!$A$10:$K$500,8,FALSE)),"",VLOOKUP(A109,'[1]Z03 收入决算表(财决03表)'!$A$10:$K$500,8,FALSE))</f>
        <v/>
      </c>
      <c r="H109" s="193" t="str">
        <f>IF(ISERROR(VLOOKUP(A109,'[1]Z03 收入决算表(财决03表)'!$A$10:$L$500,10,FALSE)),"",VLOOKUP(A109,'[1]Z03 收入决算表(财决03表)'!$A$10:$L$500,10,FALSE))</f>
        <v/>
      </c>
      <c r="I109" s="193" t="str">
        <f>IF(ISERROR(VLOOKUP(A109,'[1]Z03 收入决算表(财决03表)'!$A$10:$L$500,11,FALSE)),"",VLOOKUP(A109,'[1]Z03 收入决算表(财决03表)'!$A$10:$L$500,11,FALSE))</f>
        <v/>
      </c>
      <c r="J109" s="193" t="str">
        <f>IF(ISERROR(VLOOKUP(A109,'[1]Z03 收入决算表(财决03表)'!$A$10:$L$500,12,FALSE)),"",VLOOKUP(A109,'[1]Z03 收入决算表(财决03表)'!$A$10:$L$500,12,FALSE))</f>
        <v/>
      </c>
      <c r="K109" s="204">
        <f>'[1]Z03 收入决算表(财决03表)'!A108</f>
        <v>0</v>
      </c>
      <c r="L109" s="205">
        <f>'[1]Z03 收入决算表(财决03表)'!$E108</f>
        <v>0</v>
      </c>
      <c r="M109" s="201" t="str">
        <f t="shared" si="3"/>
        <v/>
      </c>
    </row>
    <row r="110" ht="22.5" customHeight="1" spans="1:13">
      <c r="A110" s="192" t="str">
        <f t="shared" si="2"/>
        <v/>
      </c>
      <c r="B110" s="192"/>
      <c r="C110" s="192" t="str">
        <f>IF(ISERROR(VLOOKUP(A110,'[1]Z03 收入决算表(财决03表)'!$A$10:$K$500,4,FALSE)),"",VLOOKUP(A110,'[1]Z03 收入决算表(财决03表)'!$A$10:$K$500,4,FALSE))</f>
        <v/>
      </c>
      <c r="D110" s="208" t="str">
        <f>IF(ISERROR(VLOOKUP(A110,'[1]Z03 收入决算表(财决03表)'!$A$10:$K$500,5,FALSE)),"",VLOOKUP(A110,'[1]Z03 收入决算表(财决03表)'!$A$10:$K$500,5,FALSE))</f>
        <v/>
      </c>
      <c r="E110" s="208" t="str">
        <f>IF(ISERROR(VLOOKUP(A110,'[1]Z03 收入决算表(财决03表)'!$A$10:$K$500,6,FALSE)),"",VLOOKUP(A110,'[1]Z03 收入决算表(财决03表)'!$A$10:$K$500,6,FALSE))</f>
        <v/>
      </c>
      <c r="F110" s="208" t="str">
        <f>IF(ISERROR(VLOOKUP(A110,'[1]Z03 收入决算表(财决03表)'!$A$10:$K$500,7,FALSE)),"",VLOOKUP(A110,'[1]Z03 收入决算表(财决03表)'!$A$10:$K$500,7,FALSE))</f>
        <v/>
      </c>
      <c r="G110" s="208" t="str">
        <f>IF(ISERROR(VLOOKUP(A110,'[1]Z03 收入决算表(财决03表)'!$A$10:$K$500,8,FALSE)),"",VLOOKUP(A110,'[1]Z03 收入决算表(财决03表)'!$A$10:$K$500,8,FALSE))</f>
        <v/>
      </c>
      <c r="H110" s="193" t="str">
        <f>IF(ISERROR(VLOOKUP(A110,'[1]Z03 收入决算表(财决03表)'!$A$10:$L$500,10,FALSE)),"",VLOOKUP(A110,'[1]Z03 收入决算表(财决03表)'!$A$10:$L$500,10,FALSE))</f>
        <v/>
      </c>
      <c r="I110" s="193" t="str">
        <f>IF(ISERROR(VLOOKUP(A110,'[1]Z03 收入决算表(财决03表)'!$A$10:$L$500,11,FALSE)),"",VLOOKUP(A110,'[1]Z03 收入决算表(财决03表)'!$A$10:$L$500,11,FALSE))</f>
        <v/>
      </c>
      <c r="J110" s="193" t="str">
        <f>IF(ISERROR(VLOOKUP(A110,'[1]Z03 收入决算表(财决03表)'!$A$10:$L$500,12,FALSE)),"",VLOOKUP(A110,'[1]Z03 收入决算表(财决03表)'!$A$10:$L$500,12,FALSE))</f>
        <v/>
      </c>
      <c r="K110" s="204">
        <f>'[1]Z03 收入决算表(财决03表)'!A109</f>
        <v>0</v>
      </c>
      <c r="L110" s="205">
        <f>'[1]Z03 收入决算表(财决03表)'!$E109</f>
        <v>0</v>
      </c>
      <c r="M110" s="201" t="str">
        <f t="shared" si="3"/>
        <v/>
      </c>
    </row>
    <row r="111" ht="22.5" customHeight="1" spans="1:13">
      <c r="A111" s="192" t="str">
        <f t="shared" si="2"/>
        <v/>
      </c>
      <c r="B111" s="192"/>
      <c r="C111" s="192" t="str">
        <f>IF(ISERROR(VLOOKUP(A111,'[1]Z03 收入决算表(财决03表)'!$A$10:$K$500,4,FALSE)),"",VLOOKUP(A111,'[1]Z03 收入决算表(财决03表)'!$A$10:$K$500,4,FALSE))</f>
        <v/>
      </c>
      <c r="D111" s="208" t="str">
        <f>IF(ISERROR(VLOOKUP(A111,'[1]Z03 收入决算表(财决03表)'!$A$10:$K$500,5,FALSE)),"",VLOOKUP(A111,'[1]Z03 收入决算表(财决03表)'!$A$10:$K$500,5,FALSE))</f>
        <v/>
      </c>
      <c r="E111" s="208" t="str">
        <f>IF(ISERROR(VLOOKUP(A111,'[1]Z03 收入决算表(财决03表)'!$A$10:$K$500,6,FALSE)),"",VLOOKUP(A111,'[1]Z03 收入决算表(财决03表)'!$A$10:$K$500,6,FALSE))</f>
        <v/>
      </c>
      <c r="F111" s="208" t="str">
        <f>IF(ISERROR(VLOOKUP(A111,'[1]Z03 收入决算表(财决03表)'!$A$10:$K$500,7,FALSE)),"",VLOOKUP(A111,'[1]Z03 收入决算表(财决03表)'!$A$10:$K$500,7,FALSE))</f>
        <v/>
      </c>
      <c r="G111" s="208" t="str">
        <f>IF(ISERROR(VLOOKUP(A111,'[1]Z03 收入决算表(财决03表)'!$A$10:$K$500,8,FALSE)),"",VLOOKUP(A111,'[1]Z03 收入决算表(财决03表)'!$A$10:$K$500,8,FALSE))</f>
        <v/>
      </c>
      <c r="H111" s="193" t="str">
        <f>IF(ISERROR(VLOOKUP(A111,'[1]Z03 收入决算表(财决03表)'!$A$10:$L$500,10,FALSE)),"",VLOOKUP(A111,'[1]Z03 收入决算表(财决03表)'!$A$10:$L$500,10,FALSE))</f>
        <v/>
      </c>
      <c r="I111" s="193" t="str">
        <f>IF(ISERROR(VLOOKUP(A111,'[1]Z03 收入决算表(财决03表)'!$A$10:$L$500,11,FALSE)),"",VLOOKUP(A111,'[1]Z03 收入决算表(财决03表)'!$A$10:$L$500,11,FALSE))</f>
        <v/>
      </c>
      <c r="J111" s="193" t="str">
        <f>IF(ISERROR(VLOOKUP(A111,'[1]Z03 收入决算表(财决03表)'!$A$10:$L$500,12,FALSE)),"",VLOOKUP(A111,'[1]Z03 收入决算表(财决03表)'!$A$10:$L$500,12,FALSE))</f>
        <v/>
      </c>
      <c r="K111" s="204">
        <f>'[1]Z03 收入决算表(财决03表)'!A110</f>
        <v>0</v>
      </c>
      <c r="L111" s="205">
        <f>'[1]Z03 收入决算表(财决03表)'!$E110</f>
        <v>0</v>
      </c>
      <c r="M111" s="201" t="str">
        <f t="shared" si="3"/>
        <v/>
      </c>
    </row>
    <row r="112" ht="22.5" customHeight="1" spans="1:13">
      <c r="A112" s="192" t="str">
        <f t="shared" si="2"/>
        <v/>
      </c>
      <c r="B112" s="192"/>
      <c r="C112" s="192" t="str">
        <f>IF(ISERROR(VLOOKUP(A112,'[1]Z03 收入决算表(财决03表)'!$A$10:$K$500,4,FALSE)),"",VLOOKUP(A112,'[1]Z03 收入决算表(财决03表)'!$A$10:$K$500,4,FALSE))</f>
        <v/>
      </c>
      <c r="D112" s="208" t="str">
        <f>IF(ISERROR(VLOOKUP(A112,'[1]Z03 收入决算表(财决03表)'!$A$10:$K$500,5,FALSE)),"",VLOOKUP(A112,'[1]Z03 收入决算表(财决03表)'!$A$10:$K$500,5,FALSE))</f>
        <v/>
      </c>
      <c r="E112" s="208" t="str">
        <f>IF(ISERROR(VLOOKUP(A112,'[1]Z03 收入决算表(财决03表)'!$A$10:$K$500,6,FALSE)),"",VLOOKUP(A112,'[1]Z03 收入决算表(财决03表)'!$A$10:$K$500,6,FALSE))</f>
        <v/>
      </c>
      <c r="F112" s="208" t="str">
        <f>IF(ISERROR(VLOOKUP(A112,'[1]Z03 收入决算表(财决03表)'!$A$10:$K$500,7,FALSE)),"",VLOOKUP(A112,'[1]Z03 收入决算表(财决03表)'!$A$10:$K$500,7,FALSE))</f>
        <v/>
      </c>
      <c r="G112" s="208" t="str">
        <f>IF(ISERROR(VLOOKUP(A112,'[1]Z03 收入决算表(财决03表)'!$A$10:$K$500,8,FALSE)),"",VLOOKUP(A112,'[1]Z03 收入决算表(财决03表)'!$A$10:$K$500,8,FALSE))</f>
        <v/>
      </c>
      <c r="H112" s="193" t="str">
        <f>IF(ISERROR(VLOOKUP(A112,'[1]Z03 收入决算表(财决03表)'!$A$10:$L$500,10,FALSE)),"",VLOOKUP(A112,'[1]Z03 收入决算表(财决03表)'!$A$10:$L$500,10,FALSE))</f>
        <v/>
      </c>
      <c r="I112" s="193" t="str">
        <f>IF(ISERROR(VLOOKUP(A112,'[1]Z03 收入决算表(财决03表)'!$A$10:$L$500,11,FALSE)),"",VLOOKUP(A112,'[1]Z03 收入决算表(财决03表)'!$A$10:$L$500,11,FALSE))</f>
        <v/>
      </c>
      <c r="J112" s="193" t="str">
        <f>IF(ISERROR(VLOOKUP(A112,'[1]Z03 收入决算表(财决03表)'!$A$10:$L$500,12,FALSE)),"",VLOOKUP(A112,'[1]Z03 收入决算表(财决03表)'!$A$10:$L$500,12,FALSE))</f>
        <v/>
      </c>
      <c r="K112" s="204">
        <f>'[1]Z03 收入决算表(财决03表)'!A111</f>
        <v>0</v>
      </c>
      <c r="L112" s="205">
        <f>'[1]Z03 收入决算表(财决03表)'!$E111</f>
        <v>0</v>
      </c>
      <c r="M112" s="201" t="str">
        <f t="shared" si="3"/>
        <v/>
      </c>
    </row>
    <row r="113" ht="22.5" customHeight="1" spans="1:13">
      <c r="A113" s="192" t="str">
        <f t="shared" si="2"/>
        <v/>
      </c>
      <c r="B113" s="192"/>
      <c r="C113" s="192" t="str">
        <f>IF(ISERROR(VLOOKUP(A113,'[1]Z03 收入决算表(财决03表)'!$A$10:$K$500,4,FALSE)),"",VLOOKUP(A113,'[1]Z03 收入决算表(财决03表)'!$A$10:$K$500,4,FALSE))</f>
        <v/>
      </c>
      <c r="D113" s="208" t="str">
        <f>IF(ISERROR(VLOOKUP(A113,'[1]Z03 收入决算表(财决03表)'!$A$10:$K$500,5,FALSE)),"",VLOOKUP(A113,'[1]Z03 收入决算表(财决03表)'!$A$10:$K$500,5,FALSE))</f>
        <v/>
      </c>
      <c r="E113" s="208" t="str">
        <f>IF(ISERROR(VLOOKUP(A113,'[1]Z03 收入决算表(财决03表)'!$A$10:$K$500,6,FALSE)),"",VLOOKUP(A113,'[1]Z03 收入决算表(财决03表)'!$A$10:$K$500,6,FALSE))</f>
        <v/>
      </c>
      <c r="F113" s="208" t="str">
        <f>IF(ISERROR(VLOOKUP(A113,'[1]Z03 收入决算表(财决03表)'!$A$10:$K$500,7,FALSE)),"",VLOOKUP(A113,'[1]Z03 收入决算表(财决03表)'!$A$10:$K$500,7,FALSE))</f>
        <v/>
      </c>
      <c r="G113" s="208" t="str">
        <f>IF(ISERROR(VLOOKUP(A113,'[1]Z03 收入决算表(财决03表)'!$A$10:$K$500,8,FALSE)),"",VLOOKUP(A113,'[1]Z03 收入决算表(财决03表)'!$A$10:$K$500,8,FALSE))</f>
        <v/>
      </c>
      <c r="H113" s="193" t="str">
        <f>IF(ISERROR(VLOOKUP(A113,'[1]Z03 收入决算表(财决03表)'!$A$10:$L$500,10,FALSE)),"",VLOOKUP(A113,'[1]Z03 收入决算表(财决03表)'!$A$10:$L$500,10,FALSE))</f>
        <v/>
      </c>
      <c r="I113" s="193" t="str">
        <f>IF(ISERROR(VLOOKUP(A113,'[1]Z03 收入决算表(财决03表)'!$A$10:$L$500,11,FALSE)),"",VLOOKUP(A113,'[1]Z03 收入决算表(财决03表)'!$A$10:$L$500,11,FALSE))</f>
        <v/>
      </c>
      <c r="J113" s="193" t="str">
        <f>IF(ISERROR(VLOOKUP(A113,'[1]Z03 收入决算表(财决03表)'!$A$10:$L$500,12,FALSE)),"",VLOOKUP(A113,'[1]Z03 收入决算表(财决03表)'!$A$10:$L$500,12,FALSE))</f>
        <v/>
      </c>
      <c r="K113" s="204">
        <f>'[1]Z03 收入决算表(财决03表)'!A112</f>
        <v>0</v>
      </c>
      <c r="L113" s="205">
        <f>'[1]Z03 收入决算表(财决03表)'!$E112</f>
        <v>0</v>
      </c>
      <c r="M113" s="201" t="str">
        <f t="shared" si="3"/>
        <v/>
      </c>
    </row>
    <row r="114" ht="22.5" customHeight="1" spans="1:13">
      <c r="A114" s="192" t="str">
        <f t="shared" si="2"/>
        <v/>
      </c>
      <c r="B114" s="192"/>
      <c r="C114" s="192" t="str">
        <f>IF(ISERROR(VLOOKUP(A114,'[1]Z03 收入决算表(财决03表)'!$A$10:$K$500,4,FALSE)),"",VLOOKUP(A114,'[1]Z03 收入决算表(财决03表)'!$A$10:$K$500,4,FALSE))</f>
        <v/>
      </c>
      <c r="D114" s="208" t="str">
        <f>IF(ISERROR(VLOOKUP(A114,'[1]Z03 收入决算表(财决03表)'!$A$10:$K$500,5,FALSE)),"",VLOOKUP(A114,'[1]Z03 收入决算表(财决03表)'!$A$10:$K$500,5,FALSE))</f>
        <v/>
      </c>
      <c r="E114" s="208" t="str">
        <f>IF(ISERROR(VLOOKUP(A114,'[1]Z03 收入决算表(财决03表)'!$A$10:$K$500,6,FALSE)),"",VLOOKUP(A114,'[1]Z03 收入决算表(财决03表)'!$A$10:$K$500,6,FALSE))</f>
        <v/>
      </c>
      <c r="F114" s="208" t="str">
        <f>IF(ISERROR(VLOOKUP(A114,'[1]Z03 收入决算表(财决03表)'!$A$10:$K$500,7,FALSE)),"",VLOOKUP(A114,'[1]Z03 收入决算表(财决03表)'!$A$10:$K$500,7,FALSE))</f>
        <v/>
      </c>
      <c r="G114" s="208" t="str">
        <f>IF(ISERROR(VLOOKUP(A114,'[1]Z03 收入决算表(财决03表)'!$A$10:$K$500,8,FALSE)),"",VLOOKUP(A114,'[1]Z03 收入决算表(财决03表)'!$A$10:$K$500,8,FALSE))</f>
        <v/>
      </c>
      <c r="H114" s="193" t="str">
        <f>IF(ISERROR(VLOOKUP(A114,'[1]Z03 收入决算表(财决03表)'!$A$10:$L$500,10,FALSE)),"",VLOOKUP(A114,'[1]Z03 收入决算表(财决03表)'!$A$10:$L$500,10,FALSE))</f>
        <v/>
      </c>
      <c r="I114" s="193" t="str">
        <f>IF(ISERROR(VLOOKUP(A114,'[1]Z03 收入决算表(财决03表)'!$A$10:$L$500,11,FALSE)),"",VLOOKUP(A114,'[1]Z03 收入决算表(财决03表)'!$A$10:$L$500,11,FALSE))</f>
        <v/>
      </c>
      <c r="J114" s="193" t="str">
        <f>IF(ISERROR(VLOOKUP(A114,'[1]Z03 收入决算表(财决03表)'!$A$10:$L$500,12,FALSE)),"",VLOOKUP(A114,'[1]Z03 收入决算表(财决03表)'!$A$10:$L$500,12,FALSE))</f>
        <v/>
      </c>
      <c r="K114" s="204">
        <f>'[1]Z03 收入决算表(财决03表)'!A113</f>
        <v>0</v>
      </c>
      <c r="L114" s="205">
        <f>'[1]Z03 收入决算表(财决03表)'!$E113</f>
        <v>0</v>
      </c>
      <c r="M114" s="201" t="str">
        <f t="shared" si="3"/>
        <v/>
      </c>
    </row>
    <row r="115" ht="22.5" customHeight="1" spans="1:13">
      <c r="A115" s="192" t="str">
        <f t="shared" si="2"/>
        <v/>
      </c>
      <c r="B115" s="192"/>
      <c r="C115" s="192" t="str">
        <f>IF(ISERROR(VLOOKUP(A115,'[1]Z03 收入决算表(财决03表)'!$A$10:$K$500,4,FALSE)),"",VLOOKUP(A115,'[1]Z03 收入决算表(财决03表)'!$A$10:$K$500,4,FALSE))</f>
        <v/>
      </c>
      <c r="D115" s="208" t="str">
        <f>IF(ISERROR(VLOOKUP(A115,'[1]Z03 收入决算表(财决03表)'!$A$10:$K$500,5,FALSE)),"",VLOOKUP(A115,'[1]Z03 收入决算表(财决03表)'!$A$10:$K$500,5,FALSE))</f>
        <v/>
      </c>
      <c r="E115" s="208" t="str">
        <f>IF(ISERROR(VLOOKUP(A115,'[1]Z03 收入决算表(财决03表)'!$A$10:$K$500,6,FALSE)),"",VLOOKUP(A115,'[1]Z03 收入决算表(财决03表)'!$A$10:$K$500,6,FALSE))</f>
        <v/>
      </c>
      <c r="F115" s="208" t="str">
        <f>IF(ISERROR(VLOOKUP(A115,'[1]Z03 收入决算表(财决03表)'!$A$10:$K$500,7,FALSE)),"",VLOOKUP(A115,'[1]Z03 收入决算表(财决03表)'!$A$10:$K$500,7,FALSE))</f>
        <v/>
      </c>
      <c r="G115" s="208" t="str">
        <f>IF(ISERROR(VLOOKUP(A115,'[1]Z03 收入决算表(财决03表)'!$A$10:$K$500,8,FALSE)),"",VLOOKUP(A115,'[1]Z03 收入决算表(财决03表)'!$A$10:$K$500,8,FALSE))</f>
        <v/>
      </c>
      <c r="H115" s="193" t="str">
        <f>IF(ISERROR(VLOOKUP(A115,'[1]Z03 收入决算表(财决03表)'!$A$10:$L$500,10,FALSE)),"",VLOOKUP(A115,'[1]Z03 收入决算表(财决03表)'!$A$10:$L$500,10,FALSE))</f>
        <v/>
      </c>
      <c r="I115" s="193" t="str">
        <f>IF(ISERROR(VLOOKUP(A115,'[1]Z03 收入决算表(财决03表)'!$A$10:$L$500,11,FALSE)),"",VLOOKUP(A115,'[1]Z03 收入决算表(财决03表)'!$A$10:$L$500,11,FALSE))</f>
        <v/>
      </c>
      <c r="J115" s="193" t="str">
        <f>IF(ISERROR(VLOOKUP(A115,'[1]Z03 收入决算表(财决03表)'!$A$10:$L$500,12,FALSE)),"",VLOOKUP(A115,'[1]Z03 收入决算表(财决03表)'!$A$10:$L$500,12,FALSE))</f>
        <v/>
      </c>
      <c r="K115" s="204">
        <f>'[1]Z03 收入决算表(财决03表)'!A114</f>
        <v>0</v>
      </c>
      <c r="L115" s="205">
        <f>'[1]Z03 收入决算表(财决03表)'!$E114</f>
        <v>0</v>
      </c>
      <c r="M115" s="201" t="str">
        <f t="shared" si="3"/>
        <v/>
      </c>
    </row>
    <row r="116" ht="22.5" customHeight="1" spans="1:13">
      <c r="A116" s="192" t="str">
        <f t="shared" si="2"/>
        <v/>
      </c>
      <c r="B116" s="192"/>
      <c r="C116" s="192" t="str">
        <f>IF(ISERROR(VLOOKUP(A116,'[1]Z03 收入决算表(财决03表)'!$A$10:$K$500,4,FALSE)),"",VLOOKUP(A116,'[1]Z03 收入决算表(财决03表)'!$A$10:$K$500,4,FALSE))</f>
        <v/>
      </c>
      <c r="D116" s="208" t="str">
        <f>IF(ISERROR(VLOOKUP(A116,'[1]Z03 收入决算表(财决03表)'!$A$10:$K$500,5,FALSE)),"",VLOOKUP(A116,'[1]Z03 收入决算表(财决03表)'!$A$10:$K$500,5,FALSE))</f>
        <v/>
      </c>
      <c r="E116" s="208" t="str">
        <f>IF(ISERROR(VLOOKUP(A116,'[1]Z03 收入决算表(财决03表)'!$A$10:$K$500,6,FALSE)),"",VLOOKUP(A116,'[1]Z03 收入决算表(财决03表)'!$A$10:$K$500,6,FALSE))</f>
        <v/>
      </c>
      <c r="F116" s="208" t="str">
        <f>IF(ISERROR(VLOOKUP(A116,'[1]Z03 收入决算表(财决03表)'!$A$10:$K$500,7,FALSE)),"",VLOOKUP(A116,'[1]Z03 收入决算表(财决03表)'!$A$10:$K$500,7,FALSE))</f>
        <v/>
      </c>
      <c r="G116" s="208" t="str">
        <f>IF(ISERROR(VLOOKUP(A116,'[1]Z03 收入决算表(财决03表)'!$A$10:$K$500,8,FALSE)),"",VLOOKUP(A116,'[1]Z03 收入决算表(财决03表)'!$A$10:$K$500,8,FALSE))</f>
        <v/>
      </c>
      <c r="H116" s="193" t="str">
        <f>IF(ISERROR(VLOOKUP(A116,'[1]Z03 收入决算表(财决03表)'!$A$10:$L$500,10,FALSE)),"",VLOOKUP(A116,'[1]Z03 收入决算表(财决03表)'!$A$10:$L$500,10,FALSE))</f>
        <v/>
      </c>
      <c r="I116" s="193" t="str">
        <f>IF(ISERROR(VLOOKUP(A116,'[1]Z03 收入决算表(财决03表)'!$A$10:$L$500,11,FALSE)),"",VLOOKUP(A116,'[1]Z03 收入决算表(财决03表)'!$A$10:$L$500,11,FALSE))</f>
        <v/>
      </c>
      <c r="J116" s="193" t="str">
        <f>IF(ISERROR(VLOOKUP(A116,'[1]Z03 收入决算表(财决03表)'!$A$10:$L$500,12,FALSE)),"",VLOOKUP(A116,'[1]Z03 收入决算表(财决03表)'!$A$10:$L$500,12,FALSE))</f>
        <v/>
      </c>
      <c r="K116" s="204">
        <f>'[1]Z03 收入决算表(财决03表)'!A115</f>
        <v>0</v>
      </c>
      <c r="L116" s="205">
        <f>'[1]Z03 收入决算表(财决03表)'!$E115</f>
        <v>0</v>
      </c>
      <c r="M116" s="201" t="str">
        <f t="shared" si="3"/>
        <v/>
      </c>
    </row>
    <row r="117" ht="22.5" customHeight="1" spans="1:13">
      <c r="A117" s="192" t="str">
        <f t="shared" si="2"/>
        <v/>
      </c>
      <c r="B117" s="192"/>
      <c r="C117" s="192" t="str">
        <f>IF(ISERROR(VLOOKUP(A117,'[1]Z03 收入决算表(财决03表)'!$A$10:$K$500,4,FALSE)),"",VLOOKUP(A117,'[1]Z03 收入决算表(财决03表)'!$A$10:$K$500,4,FALSE))</f>
        <v/>
      </c>
      <c r="D117" s="208" t="str">
        <f>IF(ISERROR(VLOOKUP(A117,'[1]Z03 收入决算表(财决03表)'!$A$10:$K$500,5,FALSE)),"",VLOOKUP(A117,'[1]Z03 收入决算表(财决03表)'!$A$10:$K$500,5,FALSE))</f>
        <v/>
      </c>
      <c r="E117" s="208" t="str">
        <f>IF(ISERROR(VLOOKUP(A117,'[1]Z03 收入决算表(财决03表)'!$A$10:$K$500,6,FALSE)),"",VLOOKUP(A117,'[1]Z03 收入决算表(财决03表)'!$A$10:$K$500,6,FALSE))</f>
        <v/>
      </c>
      <c r="F117" s="208" t="str">
        <f>IF(ISERROR(VLOOKUP(A117,'[1]Z03 收入决算表(财决03表)'!$A$10:$K$500,7,FALSE)),"",VLOOKUP(A117,'[1]Z03 收入决算表(财决03表)'!$A$10:$K$500,7,FALSE))</f>
        <v/>
      </c>
      <c r="G117" s="208" t="str">
        <f>IF(ISERROR(VLOOKUP(A117,'[1]Z03 收入决算表(财决03表)'!$A$10:$K$500,8,FALSE)),"",VLOOKUP(A117,'[1]Z03 收入决算表(财决03表)'!$A$10:$K$500,8,FALSE))</f>
        <v/>
      </c>
      <c r="H117" s="193" t="str">
        <f>IF(ISERROR(VLOOKUP(A117,'[1]Z03 收入决算表(财决03表)'!$A$10:$L$500,10,FALSE)),"",VLOOKUP(A117,'[1]Z03 收入决算表(财决03表)'!$A$10:$L$500,10,FALSE))</f>
        <v/>
      </c>
      <c r="I117" s="193" t="str">
        <f>IF(ISERROR(VLOOKUP(A117,'[1]Z03 收入决算表(财决03表)'!$A$10:$L$500,11,FALSE)),"",VLOOKUP(A117,'[1]Z03 收入决算表(财决03表)'!$A$10:$L$500,11,FALSE))</f>
        <v/>
      </c>
      <c r="J117" s="193" t="str">
        <f>IF(ISERROR(VLOOKUP(A117,'[1]Z03 收入决算表(财决03表)'!$A$10:$L$500,12,FALSE)),"",VLOOKUP(A117,'[1]Z03 收入决算表(财决03表)'!$A$10:$L$500,12,FALSE))</f>
        <v/>
      </c>
      <c r="K117" s="204">
        <f>'[1]Z03 收入决算表(财决03表)'!A116</f>
        <v>0</v>
      </c>
      <c r="L117" s="205">
        <f>'[1]Z03 收入决算表(财决03表)'!$E116</f>
        <v>0</v>
      </c>
      <c r="M117" s="201" t="str">
        <f t="shared" si="3"/>
        <v/>
      </c>
    </row>
    <row r="118" ht="22.5" customHeight="1" spans="1:13">
      <c r="A118" s="192" t="str">
        <f t="shared" si="2"/>
        <v/>
      </c>
      <c r="B118" s="192"/>
      <c r="C118" s="192" t="str">
        <f>IF(ISERROR(VLOOKUP(A118,'[1]Z03 收入决算表(财决03表)'!$A$10:$K$500,4,FALSE)),"",VLOOKUP(A118,'[1]Z03 收入决算表(财决03表)'!$A$10:$K$500,4,FALSE))</f>
        <v/>
      </c>
      <c r="D118" s="208" t="str">
        <f>IF(ISERROR(VLOOKUP(A118,'[1]Z03 收入决算表(财决03表)'!$A$10:$K$500,5,FALSE)),"",VLOOKUP(A118,'[1]Z03 收入决算表(财决03表)'!$A$10:$K$500,5,FALSE))</f>
        <v/>
      </c>
      <c r="E118" s="208" t="str">
        <f>IF(ISERROR(VLOOKUP(A118,'[1]Z03 收入决算表(财决03表)'!$A$10:$K$500,6,FALSE)),"",VLOOKUP(A118,'[1]Z03 收入决算表(财决03表)'!$A$10:$K$500,6,FALSE))</f>
        <v/>
      </c>
      <c r="F118" s="208" t="str">
        <f>IF(ISERROR(VLOOKUP(A118,'[1]Z03 收入决算表(财决03表)'!$A$10:$K$500,7,FALSE)),"",VLOOKUP(A118,'[1]Z03 收入决算表(财决03表)'!$A$10:$K$500,7,FALSE))</f>
        <v/>
      </c>
      <c r="G118" s="208" t="str">
        <f>IF(ISERROR(VLOOKUP(A118,'[1]Z03 收入决算表(财决03表)'!$A$10:$K$500,8,FALSE)),"",VLOOKUP(A118,'[1]Z03 收入决算表(财决03表)'!$A$10:$K$500,8,FALSE))</f>
        <v/>
      </c>
      <c r="H118" s="193" t="str">
        <f>IF(ISERROR(VLOOKUP(A118,'[1]Z03 收入决算表(财决03表)'!$A$10:$L$500,10,FALSE)),"",VLOOKUP(A118,'[1]Z03 收入决算表(财决03表)'!$A$10:$L$500,10,FALSE))</f>
        <v/>
      </c>
      <c r="I118" s="193" t="str">
        <f>IF(ISERROR(VLOOKUP(A118,'[1]Z03 收入决算表(财决03表)'!$A$10:$L$500,11,FALSE)),"",VLOOKUP(A118,'[1]Z03 收入决算表(财决03表)'!$A$10:$L$500,11,FALSE))</f>
        <v/>
      </c>
      <c r="J118" s="193" t="str">
        <f>IF(ISERROR(VLOOKUP(A118,'[1]Z03 收入决算表(财决03表)'!$A$10:$L$500,12,FALSE)),"",VLOOKUP(A118,'[1]Z03 收入决算表(财决03表)'!$A$10:$L$500,12,FALSE))</f>
        <v/>
      </c>
      <c r="K118" s="204">
        <f>'[1]Z03 收入决算表(财决03表)'!A117</f>
        <v>0</v>
      </c>
      <c r="L118" s="205">
        <f>'[1]Z03 收入决算表(财决03表)'!$E117</f>
        <v>0</v>
      </c>
      <c r="M118" s="201" t="str">
        <f t="shared" si="3"/>
        <v/>
      </c>
    </row>
    <row r="119" ht="22.5" customHeight="1" spans="1:13">
      <c r="A119" s="192" t="str">
        <f t="shared" si="2"/>
        <v/>
      </c>
      <c r="B119" s="192"/>
      <c r="C119" s="192" t="str">
        <f>IF(ISERROR(VLOOKUP(A119,'[1]Z03 收入决算表(财决03表)'!$A$10:$K$500,4,FALSE)),"",VLOOKUP(A119,'[1]Z03 收入决算表(财决03表)'!$A$10:$K$500,4,FALSE))</f>
        <v/>
      </c>
      <c r="D119" s="208" t="str">
        <f>IF(ISERROR(VLOOKUP(A119,'[1]Z03 收入决算表(财决03表)'!$A$10:$K$500,5,FALSE)),"",VLOOKUP(A119,'[1]Z03 收入决算表(财决03表)'!$A$10:$K$500,5,FALSE))</f>
        <v/>
      </c>
      <c r="E119" s="208" t="str">
        <f>IF(ISERROR(VLOOKUP(A119,'[1]Z03 收入决算表(财决03表)'!$A$10:$K$500,6,FALSE)),"",VLOOKUP(A119,'[1]Z03 收入决算表(财决03表)'!$A$10:$K$500,6,FALSE))</f>
        <v/>
      </c>
      <c r="F119" s="208" t="str">
        <f>IF(ISERROR(VLOOKUP(A119,'[1]Z03 收入决算表(财决03表)'!$A$10:$K$500,7,FALSE)),"",VLOOKUP(A119,'[1]Z03 收入决算表(财决03表)'!$A$10:$K$500,7,FALSE))</f>
        <v/>
      </c>
      <c r="G119" s="208" t="str">
        <f>IF(ISERROR(VLOOKUP(A119,'[1]Z03 收入决算表(财决03表)'!$A$10:$K$500,8,FALSE)),"",VLOOKUP(A119,'[1]Z03 收入决算表(财决03表)'!$A$10:$K$500,8,FALSE))</f>
        <v/>
      </c>
      <c r="H119" s="193" t="str">
        <f>IF(ISERROR(VLOOKUP(A119,'[1]Z03 收入决算表(财决03表)'!$A$10:$L$500,10,FALSE)),"",VLOOKUP(A119,'[1]Z03 收入决算表(财决03表)'!$A$10:$L$500,10,FALSE))</f>
        <v/>
      </c>
      <c r="I119" s="193" t="str">
        <f>IF(ISERROR(VLOOKUP(A119,'[1]Z03 收入决算表(财决03表)'!$A$10:$L$500,11,FALSE)),"",VLOOKUP(A119,'[1]Z03 收入决算表(财决03表)'!$A$10:$L$500,11,FALSE))</f>
        <v/>
      </c>
      <c r="J119" s="193" t="str">
        <f>IF(ISERROR(VLOOKUP(A119,'[1]Z03 收入决算表(财决03表)'!$A$10:$L$500,12,FALSE)),"",VLOOKUP(A119,'[1]Z03 收入决算表(财决03表)'!$A$10:$L$500,12,FALSE))</f>
        <v/>
      </c>
      <c r="K119" s="204">
        <f>'[1]Z03 收入决算表(财决03表)'!A118</f>
        <v>0</v>
      </c>
      <c r="L119" s="205">
        <f>'[1]Z03 收入决算表(财决03表)'!$E118</f>
        <v>0</v>
      </c>
      <c r="M119" s="201" t="str">
        <f t="shared" si="3"/>
        <v/>
      </c>
    </row>
    <row r="120" ht="22.5" customHeight="1" spans="1:13">
      <c r="A120" s="192" t="str">
        <f t="shared" si="2"/>
        <v/>
      </c>
      <c r="B120" s="192"/>
      <c r="C120" s="192" t="str">
        <f>IF(ISERROR(VLOOKUP(A120,'[1]Z03 收入决算表(财决03表)'!$A$10:$K$500,4,FALSE)),"",VLOOKUP(A120,'[1]Z03 收入决算表(财决03表)'!$A$10:$K$500,4,FALSE))</f>
        <v/>
      </c>
      <c r="D120" s="208" t="str">
        <f>IF(ISERROR(VLOOKUP(A120,'[1]Z03 收入决算表(财决03表)'!$A$10:$K$500,5,FALSE)),"",VLOOKUP(A120,'[1]Z03 收入决算表(财决03表)'!$A$10:$K$500,5,FALSE))</f>
        <v/>
      </c>
      <c r="E120" s="208" t="str">
        <f>IF(ISERROR(VLOOKUP(A120,'[1]Z03 收入决算表(财决03表)'!$A$10:$K$500,6,FALSE)),"",VLOOKUP(A120,'[1]Z03 收入决算表(财决03表)'!$A$10:$K$500,6,FALSE))</f>
        <v/>
      </c>
      <c r="F120" s="208" t="str">
        <f>IF(ISERROR(VLOOKUP(A120,'[1]Z03 收入决算表(财决03表)'!$A$10:$K$500,7,FALSE)),"",VLOOKUP(A120,'[1]Z03 收入决算表(财决03表)'!$A$10:$K$500,7,FALSE))</f>
        <v/>
      </c>
      <c r="G120" s="208" t="str">
        <f>IF(ISERROR(VLOOKUP(A120,'[1]Z03 收入决算表(财决03表)'!$A$10:$K$500,8,FALSE)),"",VLOOKUP(A120,'[1]Z03 收入决算表(财决03表)'!$A$10:$K$500,8,FALSE))</f>
        <v/>
      </c>
      <c r="H120" s="193" t="str">
        <f>IF(ISERROR(VLOOKUP(A120,'[1]Z03 收入决算表(财决03表)'!$A$10:$L$500,10,FALSE)),"",VLOOKUP(A120,'[1]Z03 收入决算表(财决03表)'!$A$10:$L$500,10,FALSE))</f>
        <v/>
      </c>
      <c r="I120" s="193" t="str">
        <f>IF(ISERROR(VLOOKUP(A120,'[1]Z03 收入决算表(财决03表)'!$A$10:$L$500,11,FALSE)),"",VLOOKUP(A120,'[1]Z03 收入决算表(财决03表)'!$A$10:$L$500,11,FALSE))</f>
        <v/>
      </c>
      <c r="J120" s="193" t="str">
        <f>IF(ISERROR(VLOOKUP(A120,'[1]Z03 收入决算表(财决03表)'!$A$10:$L$500,12,FALSE)),"",VLOOKUP(A120,'[1]Z03 收入决算表(财决03表)'!$A$10:$L$500,12,FALSE))</f>
        <v/>
      </c>
      <c r="K120" s="204">
        <f>'[1]Z03 收入决算表(财决03表)'!A119</f>
        <v>0</v>
      </c>
      <c r="L120" s="205">
        <f>'[1]Z03 收入决算表(财决03表)'!$E119</f>
        <v>0</v>
      </c>
      <c r="M120" s="201" t="str">
        <f t="shared" si="3"/>
        <v/>
      </c>
    </row>
    <row r="121" ht="22.5" customHeight="1" spans="1:13">
      <c r="A121" s="192" t="str">
        <f t="shared" si="2"/>
        <v/>
      </c>
      <c r="B121" s="192"/>
      <c r="C121" s="192" t="str">
        <f>IF(ISERROR(VLOOKUP(A121,'[1]Z03 收入决算表(财决03表)'!$A$10:$K$500,4,FALSE)),"",VLOOKUP(A121,'[1]Z03 收入决算表(财决03表)'!$A$10:$K$500,4,FALSE))</f>
        <v/>
      </c>
      <c r="D121" s="208" t="str">
        <f>IF(ISERROR(VLOOKUP(A121,'[1]Z03 收入决算表(财决03表)'!$A$10:$K$500,5,FALSE)),"",VLOOKUP(A121,'[1]Z03 收入决算表(财决03表)'!$A$10:$K$500,5,FALSE))</f>
        <v/>
      </c>
      <c r="E121" s="208" t="str">
        <f>IF(ISERROR(VLOOKUP(A121,'[1]Z03 收入决算表(财决03表)'!$A$10:$K$500,6,FALSE)),"",VLOOKUP(A121,'[1]Z03 收入决算表(财决03表)'!$A$10:$K$500,6,FALSE))</f>
        <v/>
      </c>
      <c r="F121" s="208" t="str">
        <f>IF(ISERROR(VLOOKUP(A121,'[1]Z03 收入决算表(财决03表)'!$A$10:$K$500,7,FALSE)),"",VLOOKUP(A121,'[1]Z03 收入决算表(财决03表)'!$A$10:$K$500,7,FALSE))</f>
        <v/>
      </c>
      <c r="G121" s="208" t="str">
        <f>IF(ISERROR(VLOOKUP(A121,'[1]Z03 收入决算表(财决03表)'!$A$10:$K$500,8,FALSE)),"",VLOOKUP(A121,'[1]Z03 收入决算表(财决03表)'!$A$10:$K$500,8,FALSE))</f>
        <v/>
      </c>
      <c r="H121" s="193" t="str">
        <f>IF(ISERROR(VLOOKUP(A121,'[1]Z03 收入决算表(财决03表)'!$A$10:$L$500,10,FALSE)),"",VLOOKUP(A121,'[1]Z03 收入决算表(财决03表)'!$A$10:$L$500,10,FALSE))</f>
        <v/>
      </c>
      <c r="I121" s="193" t="str">
        <f>IF(ISERROR(VLOOKUP(A121,'[1]Z03 收入决算表(财决03表)'!$A$10:$L$500,11,FALSE)),"",VLOOKUP(A121,'[1]Z03 收入决算表(财决03表)'!$A$10:$L$500,11,FALSE))</f>
        <v/>
      </c>
      <c r="J121" s="193" t="str">
        <f>IF(ISERROR(VLOOKUP(A121,'[1]Z03 收入决算表(财决03表)'!$A$10:$L$500,12,FALSE)),"",VLOOKUP(A121,'[1]Z03 收入决算表(财决03表)'!$A$10:$L$500,12,FALSE))</f>
        <v/>
      </c>
      <c r="K121" s="204">
        <f>'[1]Z03 收入决算表(财决03表)'!A120</f>
        <v>0</v>
      </c>
      <c r="L121" s="205">
        <f>'[1]Z03 收入决算表(财决03表)'!$E120</f>
        <v>0</v>
      </c>
      <c r="M121" s="201" t="str">
        <f t="shared" si="3"/>
        <v/>
      </c>
    </row>
    <row r="122" ht="22.5" customHeight="1" spans="1:13">
      <c r="A122" s="192" t="str">
        <f t="shared" si="2"/>
        <v/>
      </c>
      <c r="B122" s="192"/>
      <c r="C122" s="192" t="str">
        <f>IF(ISERROR(VLOOKUP(A122,'[1]Z03 收入决算表(财决03表)'!$A$10:$K$500,4,FALSE)),"",VLOOKUP(A122,'[1]Z03 收入决算表(财决03表)'!$A$10:$K$500,4,FALSE))</f>
        <v/>
      </c>
      <c r="D122" s="208" t="str">
        <f>IF(ISERROR(VLOOKUP(A122,'[1]Z03 收入决算表(财决03表)'!$A$10:$K$500,5,FALSE)),"",VLOOKUP(A122,'[1]Z03 收入决算表(财决03表)'!$A$10:$K$500,5,FALSE))</f>
        <v/>
      </c>
      <c r="E122" s="208" t="str">
        <f>IF(ISERROR(VLOOKUP(A122,'[1]Z03 收入决算表(财决03表)'!$A$10:$K$500,6,FALSE)),"",VLOOKUP(A122,'[1]Z03 收入决算表(财决03表)'!$A$10:$K$500,6,FALSE))</f>
        <v/>
      </c>
      <c r="F122" s="208" t="str">
        <f>IF(ISERROR(VLOOKUP(A122,'[1]Z03 收入决算表(财决03表)'!$A$10:$K$500,7,FALSE)),"",VLOOKUP(A122,'[1]Z03 收入决算表(财决03表)'!$A$10:$K$500,7,FALSE))</f>
        <v/>
      </c>
      <c r="G122" s="208" t="str">
        <f>IF(ISERROR(VLOOKUP(A122,'[1]Z03 收入决算表(财决03表)'!$A$10:$K$500,8,FALSE)),"",VLOOKUP(A122,'[1]Z03 收入决算表(财决03表)'!$A$10:$K$500,8,FALSE))</f>
        <v/>
      </c>
      <c r="H122" s="193" t="str">
        <f>IF(ISERROR(VLOOKUP(A122,'[1]Z03 收入决算表(财决03表)'!$A$10:$L$500,10,FALSE)),"",VLOOKUP(A122,'[1]Z03 收入决算表(财决03表)'!$A$10:$L$500,10,FALSE))</f>
        <v/>
      </c>
      <c r="I122" s="193" t="str">
        <f>IF(ISERROR(VLOOKUP(A122,'[1]Z03 收入决算表(财决03表)'!$A$10:$L$500,11,FALSE)),"",VLOOKUP(A122,'[1]Z03 收入决算表(财决03表)'!$A$10:$L$500,11,FALSE))</f>
        <v/>
      </c>
      <c r="J122" s="193" t="str">
        <f>IF(ISERROR(VLOOKUP(A122,'[1]Z03 收入决算表(财决03表)'!$A$10:$L$500,12,FALSE)),"",VLOOKUP(A122,'[1]Z03 收入决算表(财决03表)'!$A$10:$L$500,12,FALSE))</f>
        <v/>
      </c>
      <c r="K122" s="204">
        <f>'[1]Z03 收入决算表(财决03表)'!A121</f>
        <v>0</v>
      </c>
      <c r="L122" s="205">
        <f>'[1]Z03 收入决算表(财决03表)'!$E121</f>
        <v>0</v>
      </c>
      <c r="M122" s="201" t="str">
        <f t="shared" si="3"/>
        <v/>
      </c>
    </row>
    <row r="123" ht="22.5" customHeight="1" spans="1:13">
      <c r="A123" s="192" t="str">
        <f t="shared" si="2"/>
        <v/>
      </c>
      <c r="B123" s="192"/>
      <c r="C123" s="192" t="str">
        <f>IF(ISERROR(VLOOKUP(A123,'[1]Z03 收入决算表(财决03表)'!$A$10:$K$500,4,FALSE)),"",VLOOKUP(A123,'[1]Z03 收入决算表(财决03表)'!$A$10:$K$500,4,FALSE))</f>
        <v/>
      </c>
      <c r="D123" s="208" t="str">
        <f>IF(ISERROR(VLOOKUP(A123,'[1]Z03 收入决算表(财决03表)'!$A$10:$K$500,5,FALSE)),"",VLOOKUP(A123,'[1]Z03 收入决算表(财决03表)'!$A$10:$K$500,5,FALSE))</f>
        <v/>
      </c>
      <c r="E123" s="208" t="str">
        <f>IF(ISERROR(VLOOKUP(A123,'[1]Z03 收入决算表(财决03表)'!$A$10:$K$500,6,FALSE)),"",VLOOKUP(A123,'[1]Z03 收入决算表(财决03表)'!$A$10:$K$500,6,FALSE))</f>
        <v/>
      </c>
      <c r="F123" s="208" t="str">
        <f>IF(ISERROR(VLOOKUP(A123,'[1]Z03 收入决算表(财决03表)'!$A$10:$K$500,7,FALSE)),"",VLOOKUP(A123,'[1]Z03 收入决算表(财决03表)'!$A$10:$K$500,7,FALSE))</f>
        <v/>
      </c>
      <c r="G123" s="208" t="str">
        <f>IF(ISERROR(VLOOKUP(A123,'[1]Z03 收入决算表(财决03表)'!$A$10:$K$500,8,FALSE)),"",VLOOKUP(A123,'[1]Z03 收入决算表(财决03表)'!$A$10:$K$500,8,FALSE))</f>
        <v/>
      </c>
      <c r="H123" s="193" t="str">
        <f>IF(ISERROR(VLOOKUP(A123,'[1]Z03 收入决算表(财决03表)'!$A$10:$L$500,10,FALSE)),"",VLOOKUP(A123,'[1]Z03 收入决算表(财决03表)'!$A$10:$L$500,10,FALSE))</f>
        <v/>
      </c>
      <c r="I123" s="193" t="str">
        <f>IF(ISERROR(VLOOKUP(A123,'[1]Z03 收入决算表(财决03表)'!$A$10:$L$500,11,FALSE)),"",VLOOKUP(A123,'[1]Z03 收入决算表(财决03表)'!$A$10:$L$500,11,FALSE))</f>
        <v/>
      </c>
      <c r="J123" s="193" t="str">
        <f>IF(ISERROR(VLOOKUP(A123,'[1]Z03 收入决算表(财决03表)'!$A$10:$L$500,12,FALSE)),"",VLOOKUP(A123,'[1]Z03 收入决算表(财决03表)'!$A$10:$L$500,12,FALSE))</f>
        <v/>
      </c>
      <c r="K123" s="204">
        <f>'[1]Z03 收入决算表(财决03表)'!A122</f>
        <v>0</v>
      </c>
      <c r="L123" s="205">
        <f>'[1]Z03 收入决算表(财决03表)'!$E122</f>
        <v>0</v>
      </c>
      <c r="M123" s="201" t="str">
        <f t="shared" si="3"/>
        <v/>
      </c>
    </row>
    <row r="124" ht="22.5" customHeight="1" spans="1:13">
      <c r="A124" s="192" t="str">
        <f t="shared" si="2"/>
        <v/>
      </c>
      <c r="B124" s="192"/>
      <c r="C124" s="192" t="str">
        <f>IF(ISERROR(VLOOKUP(A124,'[1]Z03 收入决算表(财决03表)'!$A$10:$K$500,4,FALSE)),"",VLOOKUP(A124,'[1]Z03 收入决算表(财决03表)'!$A$10:$K$500,4,FALSE))</f>
        <v/>
      </c>
      <c r="D124" s="208" t="str">
        <f>IF(ISERROR(VLOOKUP(A124,'[1]Z03 收入决算表(财决03表)'!$A$10:$K$500,5,FALSE)),"",VLOOKUP(A124,'[1]Z03 收入决算表(财决03表)'!$A$10:$K$500,5,FALSE))</f>
        <v/>
      </c>
      <c r="E124" s="208" t="str">
        <f>IF(ISERROR(VLOOKUP(A124,'[1]Z03 收入决算表(财决03表)'!$A$10:$K$500,6,FALSE)),"",VLOOKUP(A124,'[1]Z03 收入决算表(财决03表)'!$A$10:$K$500,6,FALSE))</f>
        <v/>
      </c>
      <c r="F124" s="208" t="str">
        <f>IF(ISERROR(VLOOKUP(A124,'[1]Z03 收入决算表(财决03表)'!$A$10:$K$500,7,FALSE)),"",VLOOKUP(A124,'[1]Z03 收入决算表(财决03表)'!$A$10:$K$500,7,FALSE))</f>
        <v/>
      </c>
      <c r="G124" s="208" t="str">
        <f>IF(ISERROR(VLOOKUP(A124,'[1]Z03 收入决算表(财决03表)'!$A$10:$K$500,8,FALSE)),"",VLOOKUP(A124,'[1]Z03 收入决算表(财决03表)'!$A$10:$K$500,8,FALSE))</f>
        <v/>
      </c>
      <c r="H124" s="193" t="str">
        <f>IF(ISERROR(VLOOKUP(A124,'[1]Z03 收入决算表(财决03表)'!$A$10:$L$500,10,FALSE)),"",VLOOKUP(A124,'[1]Z03 收入决算表(财决03表)'!$A$10:$L$500,10,FALSE))</f>
        <v/>
      </c>
      <c r="I124" s="193" t="str">
        <f>IF(ISERROR(VLOOKUP(A124,'[1]Z03 收入决算表(财决03表)'!$A$10:$L$500,11,FALSE)),"",VLOOKUP(A124,'[1]Z03 收入决算表(财决03表)'!$A$10:$L$500,11,FALSE))</f>
        <v/>
      </c>
      <c r="J124" s="193" t="str">
        <f>IF(ISERROR(VLOOKUP(A124,'[1]Z03 收入决算表(财决03表)'!$A$10:$L$500,12,FALSE)),"",VLOOKUP(A124,'[1]Z03 收入决算表(财决03表)'!$A$10:$L$500,12,FALSE))</f>
        <v/>
      </c>
      <c r="K124" s="204">
        <f>'[1]Z03 收入决算表(财决03表)'!A123</f>
        <v>0</v>
      </c>
      <c r="L124" s="205">
        <f>'[1]Z03 收入决算表(财决03表)'!$E123</f>
        <v>0</v>
      </c>
      <c r="M124" s="201" t="str">
        <f t="shared" si="3"/>
        <v/>
      </c>
    </row>
    <row r="125" ht="22.5" customHeight="1" spans="1:13">
      <c r="A125" s="192" t="str">
        <f t="shared" si="2"/>
        <v/>
      </c>
      <c r="B125" s="192"/>
      <c r="C125" s="192" t="str">
        <f>IF(ISERROR(VLOOKUP(A125,'[1]Z03 收入决算表(财决03表)'!$A$10:$K$500,4,FALSE)),"",VLOOKUP(A125,'[1]Z03 收入决算表(财决03表)'!$A$10:$K$500,4,FALSE))</f>
        <v/>
      </c>
      <c r="D125" s="208" t="str">
        <f>IF(ISERROR(VLOOKUP(A125,'[1]Z03 收入决算表(财决03表)'!$A$10:$K$500,5,FALSE)),"",VLOOKUP(A125,'[1]Z03 收入决算表(财决03表)'!$A$10:$K$500,5,FALSE))</f>
        <v/>
      </c>
      <c r="E125" s="208" t="str">
        <f>IF(ISERROR(VLOOKUP(A125,'[1]Z03 收入决算表(财决03表)'!$A$10:$K$500,6,FALSE)),"",VLOOKUP(A125,'[1]Z03 收入决算表(财决03表)'!$A$10:$K$500,6,FALSE))</f>
        <v/>
      </c>
      <c r="F125" s="208" t="str">
        <f>IF(ISERROR(VLOOKUP(A125,'[1]Z03 收入决算表(财决03表)'!$A$10:$K$500,7,FALSE)),"",VLOOKUP(A125,'[1]Z03 收入决算表(财决03表)'!$A$10:$K$500,7,FALSE))</f>
        <v/>
      </c>
      <c r="G125" s="208" t="str">
        <f>IF(ISERROR(VLOOKUP(A125,'[1]Z03 收入决算表(财决03表)'!$A$10:$K$500,8,FALSE)),"",VLOOKUP(A125,'[1]Z03 收入决算表(财决03表)'!$A$10:$K$500,8,FALSE))</f>
        <v/>
      </c>
      <c r="H125" s="193" t="str">
        <f>IF(ISERROR(VLOOKUP(A125,'[1]Z03 收入决算表(财决03表)'!$A$10:$L$500,10,FALSE)),"",VLOOKUP(A125,'[1]Z03 收入决算表(财决03表)'!$A$10:$L$500,10,FALSE))</f>
        <v/>
      </c>
      <c r="I125" s="193" t="str">
        <f>IF(ISERROR(VLOOKUP(A125,'[1]Z03 收入决算表(财决03表)'!$A$10:$L$500,11,FALSE)),"",VLOOKUP(A125,'[1]Z03 收入决算表(财决03表)'!$A$10:$L$500,11,FALSE))</f>
        <v/>
      </c>
      <c r="J125" s="193" t="str">
        <f>IF(ISERROR(VLOOKUP(A125,'[1]Z03 收入决算表(财决03表)'!$A$10:$L$500,12,FALSE)),"",VLOOKUP(A125,'[1]Z03 收入决算表(财决03表)'!$A$10:$L$500,12,FALSE))</f>
        <v/>
      </c>
      <c r="K125" s="204">
        <f>'[1]Z03 收入决算表(财决03表)'!A124</f>
        <v>0</v>
      </c>
      <c r="L125" s="205">
        <f>'[1]Z03 收入决算表(财决03表)'!$E124</f>
        <v>0</v>
      </c>
      <c r="M125" s="201" t="str">
        <f t="shared" si="3"/>
        <v/>
      </c>
    </row>
    <row r="126" ht="22.5" customHeight="1" spans="1:13">
      <c r="A126" s="192" t="str">
        <f t="shared" si="2"/>
        <v/>
      </c>
      <c r="B126" s="192"/>
      <c r="C126" s="192" t="str">
        <f>IF(ISERROR(VLOOKUP(A126,'[1]Z03 收入决算表(财决03表)'!$A$10:$K$500,4,FALSE)),"",VLOOKUP(A126,'[1]Z03 收入决算表(财决03表)'!$A$10:$K$500,4,FALSE))</f>
        <v/>
      </c>
      <c r="D126" s="208" t="str">
        <f>IF(ISERROR(VLOOKUP(A126,'[1]Z03 收入决算表(财决03表)'!$A$10:$K$500,5,FALSE)),"",VLOOKUP(A126,'[1]Z03 收入决算表(财决03表)'!$A$10:$K$500,5,FALSE))</f>
        <v/>
      </c>
      <c r="E126" s="208" t="str">
        <f>IF(ISERROR(VLOOKUP(A126,'[1]Z03 收入决算表(财决03表)'!$A$10:$K$500,6,FALSE)),"",VLOOKUP(A126,'[1]Z03 收入决算表(财决03表)'!$A$10:$K$500,6,FALSE))</f>
        <v/>
      </c>
      <c r="F126" s="208" t="str">
        <f>IF(ISERROR(VLOOKUP(A126,'[1]Z03 收入决算表(财决03表)'!$A$10:$K$500,7,FALSE)),"",VLOOKUP(A126,'[1]Z03 收入决算表(财决03表)'!$A$10:$K$500,7,FALSE))</f>
        <v/>
      </c>
      <c r="G126" s="208" t="str">
        <f>IF(ISERROR(VLOOKUP(A126,'[1]Z03 收入决算表(财决03表)'!$A$10:$K$500,8,FALSE)),"",VLOOKUP(A126,'[1]Z03 收入决算表(财决03表)'!$A$10:$K$500,8,FALSE))</f>
        <v/>
      </c>
      <c r="H126" s="193" t="str">
        <f>IF(ISERROR(VLOOKUP(A126,'[1]Z03 收入决算表(财决03表)'!$A$10:$L$500,10,FALSE)),"",VLOOKUP(A126,'[1]Z03 收入决算表(财决03表)'!$A$10:$L$500,10,FALSE))</f>
        <v/>
      </c>
      <c r="I126" s="193" t="str">
        <f>IF(ISERROR(VLOOKUP(A126,'[1]Z03 收入决算表(财决03表)'!$A$10:$L$500,11,FALSE)),"",VLOOKUP(A126,'[1]Z03 收入决算表(财决03表)'!$A$10:$L$500,11,FALSE))</f>
        <v/>
      </c>
      <c r="J126" s="193" t="str">
        <f>IF(ISERROR(VLOOKUP(A126,'[1]Z03 收入决算表(财决03表)'!$A$10:$L$500,12,FALSE)),"",VLOOKUP(A126,'[1]Z03 收入决算表(财决03表)'!$A$10:$L$500,12,FALSE))</f>
        <v/>
      </c>
      <c r="K126" s="204">
        <f>'[1]Z03 收入决算表(财决03表)'!A125</f>
        <v>0</v>
      </c>
      <c r="L126" s="205">
        <f>'[1]Z03 收入决算表(财决03表)'!$E125</f>
        <v>0</v>
      </c>
      <c r="M126" s="201" t="str">
        <f t="shared" si="3"/>
        <v/>
      </c>
    </row>
    <row r="127" ht="22.5" customHeight="1" spans="1:13">
      <c r="A127" s="192" t="str">
        <f t="shared" si="2"/>
        <v/>
      </c>
      <c r="B127" s="192"/>
      <c r="C127" s="192" t="str">
        <f>IF(ISERROR(VLOOKUP(A127,'[1]Z03 收入决算表(财决03表)'!$A$10:$K$500,4,FALSE)),"",VLOOKUP(A127,'[1]Z03 收入决算表(财决03表)'!$A$10:$K$500,4,FALSE))</f>
        <v/>
      </c>
      <c r="D127" s="208" t="str">
        <f>IF(ISERROR(VLOOKUP(A127,'[1]Z03 收入决算表(财决03表)'!$A$10:$K$500,5,FALSE)),"",VLOOKUP(A127,'[1]Z03 收入决算表(财决03表)'!$A$10:$K$500,5,FALSE))</f>
        <v/>
      </c>
      <c r="E127" s="208" t="str">
        <f>IF(ISERROR(VLOOKUP(A127,'[1]Z03 收入决算表(财决03表)'!$A$10:$K$500,6,FALSE)),"",VLOOKUP(A127,'[1]Z03 收入决算表(财决03表)'!$A$10:$K$500,6,FALSE))</f>
        <v/>
      </c>
      <c r="F127" s="208" t="str">
        <f>IF(ISERROR(VLOOKUP(A127,'[1]Z03 收入决算表(财决03表)'!$A$10:$K$500,7,FALSE)),"",VLOOKUP(A127,'[1]Z03 收入决算表(财决03表)'!$A$10:$K$500,7,FALSE))</f>
        <v/>
      </c>
      <c r="G127" s="208" t="str">
        <f>IF(ISERROR(VLOOKUP(A127,'[1]Z03 收入决算表(财决03表)'!$A$10:$K$500,8,FALSE)),"",VLOOKUP(A127,'[1]Z03 收入决算表(财决03表)'!$A$10:$K$500,8,FALSE))</f>
        <v/>
      </c>
      <c r="H127" s="193" t="str">
        <f>IF(ISERROR(VLOOKUP(A127,'[1]Z03 收入决算表(财决03表)'!$A$10:$L$500,10,FALSE)),"",VLOOKUP(A127,'[1]Z03 收入决算表(财决03表)'!$A$10:$L$500,10,FALSE))</f>
        <v/>
      </c>
      <c r="I127" s="193" t="str">
        <f>IF(ISERROR(VLOOKUP(A127,'[1]Z03 收入决算表(财决03表)'!$A$10:$L$500,11,FALSE)),"",VLOOKUP(A127,'[1]Z03 收入决算表(财决03表)'!$A$10:$L$500,11,FALSE))</f>
        <v/>
      </c>
      <c r="J127" s="193" t="str">
        <f>IF(ISERROR(VLOOKUP(A127,'[1]Z03 收入决算表(财决03表)'!$A$10:$L$500,12,FALSE)),"",VLOOKUP(A127,'[1]Z03 收入决算表(财决03表)'!$A$10:$L$500,12,FALSE))</f>
        <v/>
      </c>
      <c r="K127" s="204">
        <f>'[1]Z03 收入决算表(财决03表)'!A126</f>
        <v>0</v>
      </c>
      <c r="L127" s="205">
        <f>'[1]Z03 收入决算表(财决03表)'!$E126</f>
        <v>0</v>
      </c>
      <c r="M127" s="201" t="str">
        <f t="shared" si="3"/>
        <v/>
      </c>
    </row>
    <row r="128" ht="22.5" customHeight="1" spans="1:13">
      <c r="A128" s="192" t="str">
        <f t="shared" si="2"/>
        <v/>
      </c>
      <c r="B128" s="192"/>
      <c r="C128" s="192" t="str">
        <f>IF(ISERROR(VLOOKUP(A128,'[1]Z03 收入决算表(财决03表)'!$A$10:$K$500,4,FALSE)),"",VLOOKUP(A128,'[1]Z03 收入决算表(财决03表)'!$A$10:$K$500,4,FALSE))</f>
        <v/>
      </c>
      <c r="D128" s="208" t="str">
        <f>IF(ISERROR(VLOOKUP(A128,'[1]Z03 收入决算表(财决03表)'!$A$10:$K$500,5,FALSE)),"",VLOOKUP(A128,'[1]Z03 收入决算表(财决03表)'!$A$10:$K$500,5,FALSE))</f>
        <v/>
      </c>
      <c r="E128" s="208" t="str">
        <f>IF(ISERROR(VLOOKUP(A128,'[1]Z03 收入决算表(财决03表)'!$A$10:$K$500,6,FALSE)),"",VLOOKUP(A128,'[1]Z03 收入决算表(财决03表)'!$A$10:$K$500,6,FALSE))</f>
        <v/>
      </c>
      <c r="F128" s="208" t="str">
        <f>IF(ISERROR(VLOOKUP(A128,'[1]Z03 收入决算表(财决03表)'!$A$10:$K$500,7,FALSE)),"",VLOOKUP(A128,'[1]Z03 收入决算表(财决03表)'!$A$10:$K$500,7,FALSE))</f>
        <v/>
      </c>
      <c r="G128" s="208" t="str">
        <f>IF(ISERROR(VLOOKUP(A128,'[1]Z03 收入决算表(财决03表)'!$A$10:$K$500,8,FALSE)),"",VLOOKUP(A128,'[1]Z03 收入决算表(财决03表)'!$A$10:$K$500,8,FALSE))</f>
        <v/>
      </c>
      <c r="H128" s="193" t="str">
        <f>IF(ISERROR(VLOOKUP(A128,'[1]Z03 收入决算表(财决03表)'!$A$10:$L$500,10,FALSE)),"",VLOOKUP(A128,'[1]Z03 收入决算表(财决03表)'!$A$10:$L$500,10,FALSE))</f>
        <v/>
      </c>
      <c r="I128" s="193" t="str">
        <f>IF(ISERROR(VLOOKUP(A128,'[1]Z03 收入决算表(财决03表)'!$A$10:$L$500,11,FALSE)),"",VLOOKUP(A128,'[1]Z03 收入决算表(财决03表)'!$A$10:$L$500,11,FALSE))</f>
        <v/>
      </c>
      <c r="J128" s="193" t="str">
        <f>IF(ISERROR(VLOOKUP(A128,'[1]Z03 收入决算表(财决03表)'!$A$10:$L$500,12,FALSE)),"",VLOOKUP(A128,'[1]Z03 收入决算表(财决03表)'!$A$10:$L$500,12,FALSE))</f>
        <v/>
      </c>
      <c r="K128" s="204">
        <f>'[1]Z03 收入决算表(财决03表)'!A127</f>
        <v>0</v>
      </c>
      <c r="L128" s="205">
        <f>'[1]Z03 收入决算表(财决03表)'!$E127</f>
        <v>0</v>
      </c>
      <c r="M128" s="201" t="str">
        <f t="shared" si="3"/>
        <v/>
      </c>
    </row>
    <row r="129" ht="22.5" customHeight="1" spans="1:13">
      <c r="A129" s="192" t="str">
        <f t="shared" si="2"/>
        <v/>
      </c>
      <c r="B129" s="192"/>
      <c r="C129" s="192" t="str">
        <f>IF(ISERROR(VLOOKUP(A129,'[1]Z03 收入决算表(财决03表)'!$A$10:$K$500,4,FALSE)),"",VLOOKUP(A129,'[1]Z03 收入决算表(财决03表)'!$A$10:$K$500,4,FALSE))</f>
        <v/>
      </c>
      <c r="D129" s="208" t="str">
        <f>IF(ISERROR(VLOOKUP(A129,'[1]Z03 收入决算表(财决03表)'!$A$10:$K$500,5,FALSE)),"",VLOOKUP(A129,'[1]Z03 收入决算表(财决03表)'!$A$10:$K$500,5,FALSE))</f>
        <v/>
      </c>
      <c r="E129" s="208" t="str">
        <f>IF(ISERROR(VLOOKUP(A129,'[1]Z03 收入决算表(财决03表)'!$A$10:$K$500,6,FALSE)),"",VLOOKUP(A129,'[1]Z03 收入决算表(财决03表)'!$A$10:$K$500,6,FALSE))</f>
        <v/>
      </c>
      <c r="F129" s="208" t="str">
        <f>IF(ISERROR(VLOOKUP(A129,'[1]Z03 收入决算表(财决03表)'!$A$10:$K$500,7,FALSE)),"",VLOOKUP(A129,'[1]Z03 收入决算表(财决03表)'!$A$10:$K$500,7,FALSE))</f>
        <v/>
      </c>
      <c r="G129" s="208" t="str">
        <f>IF(ISERROR(VLOOKUP(A129,'[1]Z03 收入决算表(财决03表)'!$A$10:$K$500,8,FALSE)),"",VLOOKUP(A129,'[1]Z03 收入决算表(财决03表)'!$A$10:$K$500,8,FALSE))</f>
        <v/>
      </c>
      <c r="H129" s="193" t="str">
        <f>IF(ISERROR(VLOOKUP(A129,'[1]Z03 收入决算表(财决03表)'!$A$10:$L$500,10,FALSE)),"",VLOOKUP(A129,'[1]Z03 收入决算表(财决03表)'!$A$10:$L$500,10,FALSE))</f>
        <v/>
      </c>
      <c r="I129" s="193" t="str">
        <f>IF(ISERROR(VLOOKUP(A129,'[1]Z03 收入决算表(财决03表)'!$A$10:$L$500,11,FALSE)),"",VLOOKUP(A129,'[1]Z03 收入决算表(财决03表)'!$A$10:$L$500,11,FALSE))</f>
        <v/>
      </c>
      <c r="J129" s="193" t="str">
        <f>IF(ISERROR(VLOOKUP(A129,'[1]Z03 收入决算表(财决03表)'!$A$10:$L$500,12,FALSE)),"",VLOOKUP(A129,'[1]Z03 收入决算表(财决03表)'!$A$10:$L$500,12,FALSE))</f>
        <v/>
      </c>
      <c r="K129" s="204">
        <f>'[1]Z03 收入决算表(财决03表)'!A128</f>
        <v>0</v>
      </c>
      <c r="L129" s="205">
        <f>'[1]Z03 收入决算表(财决03表)'!$E128</f>
        <v>0</v>
      </c>
      <c r="M129" s="201" t="str">
        <f t="shared" si="3"/>
        <v/>
      </c>
    </row>
    <row r="130" ht="22.5" customHeight="1" spans="1:13">
      <c r="A130" s="192" t="str">
        <f t="shared" si="2"/>
        <v/>
      </c>
      <c r="B130" s="192"/>
      <c r="C130" s="192" t="str">
        <f>IF(ISERROR(VLOOKUP(A130,'[1]Z03 收入决算表(财决03表)'!$A$10:$K$500,4,FALSE)),"",VLOOKUP(A130,'[1]Z03 收入决算表(财决03表)'!$A$10:$K$500,4,FALSE))</f>
        <v/>
      </c>
      <c r="D130" s="208" t="str">
        <f>IF(ISERROR(VLOOKUP(A130,'[1]Z03 收入决算表(财决03表)'!$A$10:$K$500,5,FALSE)),"",VLOOKUP(A130,'[1]Z03 收入决算表(财决03表)'!$A$10:$K$500,5,FALSE))</f>
        <v/>
      </c>
      <c r="E130" s="208" t="str">
        <f>IF(ISERROR(VLOOKUP(A130,'[1]Z03 收入决算表(财决03表)'!$A$10:$K$500,6,FALSE)),"",VLOOKUP(A130,'[1]Z03 收入决算表(财决03表)'!$A$10:$K$500,6,FALSE))</f>
        <v/>
      </c>
      <c r="F130" s="208" t="str">
        <f>IF(ISERROR(VLOOKUP(A130,'[1]Z03 收入决算表(财决03表)'!$A$10:$K$500,7,FALSE)),"",VLOOKUP(A130,'[1]Z03 收入决算表(财决03表)'!$A$10:$K$500,7,FALSE))</f>
        <v/>
      </c>
      <c r="G130" s="208" t="str">
        <f>IF(ISERROR(VLOOKUP(A130,'[1]Z03 收入决算表(财决03表)'!$A$10:$K$500,8,FALSE)),"",VLOOKUP(A130,'[1]Z03 收入决算表(财决03表)'!$A$10:$K$500,8,FALSE))</f>
        <v/>
      </c>
      <c r="H130" s="193" t="str">
        <f>IF(ISERROR(VLOOKUP(A130,'[1]Z03 收入决算表(财决03表)'!$A$10:$L$500,10,FALSE)),"",VLOOKUP(A130,'[1]Z03 收入决算表(财决03表)'!$A$10:$L$500,10,FALSE))</f>
        <v/>
      </c>
      <c r="I130" s="193" t="str">
        <f>IF(ISERROR(VLOOKUP(A130,'[1]Z03 收入决算表(财决03表)'!$A$10:$L$500,11,FALSE)),"",VLOOKUP(A130,'[1]Z03 收入决算表(财决03表)'!$A$10:$L$500,11,FALSE))</f>
        <v/>
      </c>
      <c r="J130" s="193" t="str">
        <f>IF(ISERROR(VLOOKUP(A130,'[1]Z03 收入决算表(财决03表)'!$A$10:$L$500,12,FALSE)),"",VLOOKUP(A130,'[1]Z03 收入决算表(财决03表)'!$A$10:$L$500,12,FALSE))</f>
        <v/>
      </c>
      <c r="K130" s="204">
        <f>'[1]Z03 收入决算表(财决03表)'!A129</f>
        <v>0</v>
      </c>
      <c r="L130" s="205">
        <f>'[1]Z03 收入决算表(财决03表)'!$E129</f>
        <v>0</v>
      </c>
      <c r="M130" s="201" t="str">
        <f t="shared" si="3"/>
        <v/>
      </c>
    </row>
    <row r="131" ht="22.5" customHeight="1" spans="1:13">
      <c r="A131" s="192" t="str">
        <f t="shared" si="2"/>
        <v/>
      </c>
      <c r="B131" s="192"/>
      <c r="C131" s="192" t="str">
        <f>IF(ISERROR(VLOOKUP(A131,'[1]Z03 收入决算表(财决03表)'!$A$10:$K$500,4,FALSE)),"",VLOOKUP(A131,'[1]Z03 收入决算表(财决03表)'!$A$10:$K$500,4,FALSE))</f>
        <v/>
      </c>
      <c r="D131" s="208" t="str">
        <f>IF(ISERROR(VLOOKUP(A131,'[1]Z03 收入决算表(财决03表)'!$A$10:$K$500,5,FALSE)),"",VLOOKUP(A131,'[1]Z03 收入决算表(财决03表)'!$A$10:$K$500,5,FALSE))</f>
        <v/>
      </c>
      <c r="E131" s="208" t="str">
        <f>IF(ISERROR(VLOOKUP(A131,'[1]Z03 收入决算表(财决03表)'!$A$10:$K$500,6,FALSE)),"",VLOOKUP(A131,'[1]Z03 收入决算表(财决03表)'!$A$10:$K$500,6,FALSE))</f>
        <v/>
      </c>
      <c r="F131" s="208" t="str">
        <f>IF(ISERROR(VLOOKUP(A131,'[1]Z03 收入决算表(财决03表)'!$A$10:$K$500,7,FALSE)),"",VLOOKUP(A131,'[1]Z03 收入决算表(财决03表)'!$A$10:$K$500,7,FALSE))</f>
        <v/>
      </c>
      <c r="G131" s="208" t="str">
        <f>IF(ISERROR(VLOOKUP(A131,'[1]Z03 收入决算表(财决03表)'!$A$10:$K$500,8,FALSE)),"",VLOOKUP(A131,'[1]Z03 收入决算表(财决03表)'!$A$10:$K$500,8,FALSE))</f>
        <v/>
      </c>
      <c r="H131" s="193" t="str">
        <f>IF(ISERROR(VLOOKUP(A131,'[1]Z03 收入决算表(财决03表)'!$A$10:$L$500,10,FALSE)),"",VLOOKUP(A131,'[1]Z03 收入决算表(财决03表)'!$A$10:$L$500,10,FALSE))</f>
        <v/>
      </c>
      <c r="I131" s="193" t="str">
        <f>IF(ISERROR(VLOOKUP(A131,'[1]Z03 收入决算表(财决03表)'!$A$10:$L$500,11,FALSE)),"",VLOOKUP(A131,'[1]Z03 收入决算表(财决03表)'!$A$10:$L$500,11,FALSE))</f>
        <v/>
      </c>
      <c r="J131" s="193" t="str">
        <f>IF(ISERROR(VLOOKUP(A131,'[1]Z03 收入决算表(财决03表)'!$A$10:$L$500,12,FALSE)),"",VLOOKUP(A131,'[1]Z03 收入决算表(财决03表)'!$A$10:$L$500,12,FALSE))</f>
        <v/>
      </c>
      <c r="K131" s="204">
        <f>'[1]Z03 收入决算表(财决03表)'!A130</f>
        <v>0</v>
      </c>
      <c r="L131" s="205">
        <f>'[1]Z03 收入决算表(财决03表)'!$E130</f>
        <v>0</v>
      </c>
      <c r="M131" s="201" t="str">
        <f t="shared" si="3"/>
        <v/>
      </c>
    </row>
    <row r="132" ht="22.5" customHeight="1" spans="1:13">
      <c r="A132" s="192" t="str">
        <f t="shared" si="2"/>
        <v/>
      </c>
      <c r="B132" s="192"/>
      <c r="C132" s="192" t="str">
        <f>IF(ISERROR(VLOOKUP(A132,'[1]Z03 收入决算表(财决03表)'!$A$10:$K$500,4,FALSE)),"",VLOOKUP(A132,'[1]Z03 收入决算表(财决03表)'!$A$10:$K$500,4,FALSE))</f>
        <v/>
      </c>
      <c r="D132" s="208" t="str">
        <f>IF(ISERROR(VLOOKUP(A132,'[1]Z03 收入决算表(财决03表)'!$A$10:$K$500,5,FALSE)),"",VLOOKUP(A132,'[1]Z03 收入决算表(财决03表)'!$A$10:$K$500,5,FALSE))</f>
        <v/>
      </c>
      <c r="E132" s="208" t="str">
        <f>IF(ISERROR(VLOOKUP(A132,'[1]Z03 收入决算表(财决03表)'!$A$10:$K$500,6,FALSE)),"",VLOOKUP(A132,'[1]Z03 收入决算表(财决03表)'!$A$10:$K$500,6,FALSE))</f>
        <v/>
      </c>
      <c r="F132" s="208" t="str">
        <f>IF(ISERROR(VLOOKUP(A132,'[1]Z03 收入决算表(财决03表)'!$A$10:$K$500,7,FALSE)),"",VLOOKUP(A132,'[1]Z03 收入决算表(财决03表)'!$A$10:$K$500,7,FALSE))</f>
        <v/>
      </c>
      <c r="G132" s="208" t="str">
        <f>IF(ISERROR(VLOOKUP(A132,'[1]Z03 收入决算表(财决03表)'!$A$10:$K$500,8,FALSE)),"",VLOOKUP(A132,'[1]Z03 收入决算表(财决03表)'!$A$10:$K$500,8,FALSE))</f>
        <v/>
      </c>
      <c r="H132" s="193" t="str">
        <f>IF(ISERROR(VLOOKUP(A132,'[1]Z03 收入决算表(财决03表)'!$A$10:$L$500,10,FALSE)),"",VLOOKUP(A132,'[1]Z03 收入决算表(财决03表)'!$A$10:$L$500,10,FALSE))</f>
        <v/>
      </c>
      <c r="I132" s="193" t="str">
        <f>IF(ISERROR(VLOOKUP(A132,'[1]Z03 收入决算表(财决03表)'!$A$10:$L$500,11,FALSE)),"",VLOOKUP(A132,'[1]Z03 收入决算表(财决03表)'!$A$10:$L$500,11,FALSE))</f>
        <v/>
      </c>
      <c r="J132" s="193" t="str">
        <f>IF(ISERROR(VLOOKUP(A132,'[1]Z03 收入决算表(财决03表)'!$A$10:$L$500,12,FALSE)),"",VLOOKUP(A132,'[1]Z03 收入决算表(财决03表)'!$A$10:$L$500,12,FALSE))</f>
        <v/>
      </c>
      <c r="K132" s="204">
        <f>'[1]Z03 收入决算表(财决03表)'!A131</f>
        <v>0</v>
      </c>
      <c r="L132" s="205">
        <f>'[1]Z03 收入决算表(财决03表)'!$E131</f>
        <v>0</v>
      </c>
      <c r="M132" s="201" t="str">
        <f t="shared" si="3"/>
        <v/>
      </c>
    </row>
    <row r="133" ht="22.5" customHeight="1" spans="1:13">
      <c r="A133" s="192" t="str">
        <f t="shared" si="2"/>
        <v/>
      </c>
      <c r="B133" s="192"/>
      <c r="C133" s="192" t="str">
        <f>IF(ISERROR(VLOOKUP(A133,'[1]Z03 收入决算表(财决03表)'!$A$10:$K$500,4,FALSE)),"",VLOOKUP(A133,'[1]Z03 收入决算表(财决03表)'!$A$10:$K$500,4,FALSE))</f>
        <v/>
      </c>
      <c r="D133" s="208" t="str">
        <f>IF(ISERROR(VLOOKUP(A133,'[1]Z03 收入决算表(财决03表)'!$A$10:$K$500,5,FALSE)),"",VLOOKUP(A133,'[1]Z03 收入决算表(财决03表)'!$A$10:$K$500,5,FALSE))</f>
        <v/>
      </c>
      <c r="E133" s="208" t="str">
        <f>IF(ISERROR(VLOOKUP(A133,'[1]Z03 收入决算表(财决03表)'!$A$10:$K$500,6,FALSE)),"",VLOOKUP(A133,'[1]Z03 收入决算表(财决03表)'!$A$10:$K$500,6,FALSE))</f>
        <v/>
      </c>
      <c r="F133" s="208" t="str">
        <f>IF(ISERROR(VLOOKUP(A133,'[1]Z03 收入决算表(财决03表)'!$A$10:$K$500,7,FALSE)),"",VLOOKUP(A133,'[1]Z03 收入决算表(财决03表)'!$A$10:$K$500,7,FALSE))</f>
        <v/>
      </c>
      <c r="G133" s="208" t="str">
        <f>IF(ISERROR(VLOOKUP(A133,'[1]Z03 收入决算表(财决03表)'!$A$10:$K$500,8,FALSE)),"",VLOOKUP(A133,'[1]Z03 收入决算表(财决03表)'!$A$10:$K$500,8,FALSE))</f>
        <v/>
      </c>
      <c r="H133" s="193" t="str">
        <f>IF(ISERROR(VLOOKUP(A133,'[1]Z03 收入决算表(财决03表)'!$A$10:$L$500,10,FALSE)),"",VLOOKUP(A133,'[1]Z03 收入决算表(财决03表)'!$A$10:$L$500,10,FALSE))</f>
        <v/>
      </c>
      <c r="I133" s="193" t="str">
        <f>IF(ISERROR(VLOOKUP(A133,'[1]Z03 收入决算表(财决03表)'!$A$10:$L$500,11,FALSE)),"",VLOOKUP(A133,'[1]Z03 收入决算表(财决03表)'!$A$10:$L$500,11,FALSE))</f>
        <v/>
      </c>
      <c r="J133" s="193" t="str">
        <f>IF(ISERROR(VLOOKUP(A133,'[1]Z03 收入决算表(财决03表)'!$A$10:$L$500,12,FALSE)),"",VLOOKUP(A133,'[1]Z03 收入决算表(财决03表)'!$A$10:$L$500,12,FALSE))</f>
        <v/>
      </c>
      <c r="K133" s="204">
        <f>'[1]Z03 收入决算表(财决03表)'!A132</f>
        <v>0</v>
      </c>
      <c r="L133" s="205">
        <f>'[1]Z03 收入决算表(财决03表)'!$E132</f>
        <v>0</v>
      </c>
      <c r="M133" s="201" t="str">
        <f t="shared" si="3"/>
        <v/>
      </c>
    </row>
    <row r="134" ht="22.5" customHeight="1" spans="1:13">
      <c r="A134" s="192" t="str">
        <f t="shared" si="2"/>
        <v/>
      </c>
      <c r="B134" s="192"/>
      <c r="C134" s="192" t="str">
        <f>IF(ISERROR(VLOOKUP(A134,'[1]Z03 收入决算表(财决03表)'!$A$10:$K$500,4,FALSE)),"",VLOOKUP(A134,'[1]Z03 收入决算表(财决03表)'!$A$10:$K$500,4,FALSE))</f>
        <v/>
      </c>
      <c r="D134" s="208" t="str">
        <f>IF(ISERROR(VLOOKUP(A134,'[1]Z03 收入决算表(财决03表)'!$A$10:$K$500,5,FALSE)),"",VLOOKUP(A134,'[1]Z03 收入决算表(财决03表)'!$A$10:$K$500,5,FALSE))</f>
        <v/>
      </c>
      <c r="E134" s="208" t="str">
        <f>IF(ISERROR(VLOOKUP(A134,'[1]Z03 收入决算表(财决03表)'!$A$10:$K$500,6,FALSE)),"",VLOOKUP(A134,'[1]Z03 收入决算表(财决03表)'!$A$10:$K$500,6,FALSE))</f>
        <v/>
      </c>
      <c r="F134" s="208" t="str">
        <f>IF(ISERROR(VLOOKUP(A134,'[1]Z03 收入决算表(财决03表)'!$A$10:$K$500,7,FALSE)),"",VLOOKUP(A134,'[1]Z03 收入决算表(财决03表)'!$A$10:$K$500,7,FALSE))</f>
        <v/>
      </c>
      <c r="G134" s="208" t="str">
        <f>IF(ISERROR(VLOOKUP(A134,'[1]Z03 收入决算表(财决03表)'!$A$10:$K$500,8,FALSE)),"",VLOOKUP(A134,'[1]Z03 收入决算表(财决03表)'!$A$10:$K$500,8,FALSE))</f>
        <v/>
      </c>
      <c r="H134" s="193" t="str">
        <f>IF(ISERROR(VLOOKUP(A134,'[1]Z03 收入决算表(财决03表)'!$A$10:$L$500,10,FALSE)),"",VLOOKUP(A134,'[1]Z03 收入决算表(财决03表)'!$A$10:$L$500,10,FALSE))</f>
        <v/>
      </c>
      <c r="I134" s="193" t="str">
        <f>IF(ISERROR(VLOOKUP(A134,'[1]Z03 收入决算表(财决03表)'!$A$10:$L$500,11,FALSE)),"",VLOOKUP(A134,'[1]Z03 收入决算表(财决03表)'!$A$10:$L$500,11,FALSE))</f>
        <v/>
      </c>
      <c r="J134" s="193" t="str">
        <f>IF(ISERROR(VLOOKUP(A134,'[1]Z03 收入决算表(财决03表)'!$A$10:$L$500,12,FALSE)),"",VLOOKUP(A134,'[1]Z03 收入决算表(财决03表)'!$A$10:$L$500,12,FALSE))</f>
        <v/>
      </c>
      <c r="K134" s="204">
        <f>'[1]Z03 收入决算表(财决03表)'!A133</f>
        <v>0</v>
      </c>
      <c r="L134" s="205">
        <f>'[1]Z03 收入决算表(财决03表)'!$E133</f>
        <v>0</v>
      </c>
      <c r="M134" s="201" t="str">
        <f t="shared" si="3"/>
        <v/>
      </c>
    </row>
    <row r="135" ht="22.5" customHeight="1" spans="1:13">
      <c r="A135" s="192" t="str">
        <f t="shared" si="2"/>
        <v/>
      </c>
      <c r="B135" s="192"/>
      <c r="C135" s="192" t="str">
        <f>IF(ISERROR(VLOOKUP(A135,'[1]Z03 收入决算表(财决03表)'!$A$10:$K$500,4,FALSE)),"",VLOOKUP(A135,'[1]Z03 收入决算表(财决03表)'!$A$10:$K$500,4,FALSE))</f>
        <v/>
      </c>
      <c r="D135" s="208" t="str">
        <f>IF(ISERROR(VLOOKUP(A135,'[1]Z03 收入决算表(财决03表)'!$A$10:$K$500,5,FALSE)),"",VLOOKUP(A135,'[1]Z03 收入决算表(财决03表)'!$A$10:$K$500,5,FALSE))</f>
        <v/>
      </c>
      <c r="E135" s="208" t="str">
        <f>IF(ISERROR(VLOOKUP(A135,'[1]Z03 收入决算表(财决03表)'!$A$10:$K$500,6,FALSE)),"",VLOOKUP(A135,'[1]Z03 收入决算表(财决03表)'!$A$10:$K$500,6,FALSE))</f>
        <v/>
      </c>
      <c r="F135" s="208" t="str">
        <f>IF(ISERROR(VLOOKUP(A135,'[1]Z03 收入决算表(财决03表)'!$A$10:$K$500,7,FALSE)),"",VLOOKUP(A135,'[1]Z03 收入决算表(财决03表)'!$A$10:$K$500,7,FALSE))</f>
        <v/>
      </c>
      <c r="G135" s="208" t="str">
        <f>IF(ISERROR(VLOOKUP(A135,'[1]Z03 收入决算表(财决03表)'!$A$10:$K$500,8,FALSE)),"",VLOOKUP(A135,'[1]Z03 收入决算表(财决03表)'!$A$10:$K$500,8,FALSE))</f>
        <v/>
      </c>
      <c r="H135" s="193" t="str">
        <f>IF(ISERROR(VLOOKUP(A135,'[1]Z03 收入决算表(财决03表)'!$A$10:$L$500,10,FALSE)),"",VLOOKUP(A135,'[1]Z03 收入决算表(财决03表)'!$A$10:$L$500,10,FALSE))</f>
        <v/>
      </c>
      <c r="I135" s="193" t="str">
        <f>IF(ISERROR(VLOOKUP(A135,'[1]Z03 收入决算表(财决03表)'!$A$10:$L$500,11,FALSE)),"",VLOOKUP(A135,'[1]Z03 收入决算表(财决03表)'!$A$10:$L$500,11,FALSE))</f>
        <v/>
      </c>
      <c r="J135" s="193" t="str">
        <f>IF(ISERROR(VLOOKUP(A135,'[1]Z03 收入决算表(财决03表)'!$A$10:$L$500,12,FALSE)),"",VLOOKUP(A135,'[1]Z03 收入决算表(财决03表)'!$A$10:$L$500,12,FALSE))</f>
        <v/>
      </c>
      <c r="K135" s="204">
        <f>'[1]Z03 收入决算表(财决03表)'!A134</f>
        <v>0</v>
      </c>
      <c r="L135" s="205">
        <f>'[1]Z03 收入决算表(财决03表)'!$E134</f>
        <v>0</v>
      </c>
      <c r="M135" s="201" t="str">
        <f t="shared" si="3"/>
        <v/>
      </c>
    </row>
    <row r="136" ht="22.5" customHeight="1" spans="1:13">
      <c r="A136" s="192" t="str">
        <f t="shared" si="2"/>
        <v/>
      </c>
      <c r="B136" s="192"/>
      <c r="C136" s="192" t="str">
        <f>IF(ISERROR(VLOOKUP(A136,'[1]Z03 收入决算表(财决03表)'!$A$10:$K$500,4,FALSE)),"",VLOOKUP(A136,'[1]Z03 收入决算表(财决03表)'!$A$10:$K$500,4,FALSE))</f>
        <v/>
      </c>
      <c r="D136" s="208" t="str">
        <f>IF(ISERROR(VLOOKUP(A136,'[1]Z03 收入决算表(财决03表)'!$A$10:$K$500,5,FALSE)),"",VLOOKUP(A136,'[1]Z03 收入决算表(财决03表)'!$A$10:$K$500,5,FALSE))</f>
        <v/>
      </c>
      <c r="E136" s="208" t="str">
        <f>IF(ISERROR(VLOOKUP(A136,'[1]Z03 收入决算表(财决03表)'!$A$10:$K$500,6,FALSE)),"",VLOOKUP(A136,'[1]Z03 收入决算表(财决03表)'!$A$10:$K$500,6,FALSE))</f>
        <v/>
      </c>
      <c r="F136" s="208" t="str">
        <f>IF(ISERROR(VLOOKUP(A136,'[1]Z03 收入决算表(财决03表)'!$A$10:$K$500,7,FALSE)),"",VLOOKUP(A136,'[1]Z03 收入决算表(财决03表)'!$A$10:$K$500,7,FALSE))</f>
        <v/>
      </c>
      <c r="G136" s="208" t="str">
        <f>IF(ISERROR(VLOOKUP(A136,'[1]Z03 收入决算表(财决03表)'!$A$10:$K$500,8,FALSE)),"",VLOOKUP(A136,'[1]Z03 收入决算表(财决03表)'!$A$10:$K$500,8,FALSE))</f>
        <v/>
      </c>
      <c r="H136" s="193" t="str">
        <f>IF(ISERROR(VLOOKUP(A136,'[1]Z03 收入决算表(财决03表)'!$A$10:$L$500,10,FALSE)),"",VLOOKUP(A136,'[1]Z03 收入决算表(财决03表)'!$A$10:$L$500,10,FALSE))</f>
        <v/>
      </c>
      <c r="I136" s="193" t="str">
        <f>IF(ISERROR(VLOOKUP(A136,'[1]Z03 收入决算表(财决03表)'!$A$10:$L$500,11,FALSE)),"",VLOOKUP(A136,'[1]Z03 收入决算表(财决03表)'!$A$10:$L$500,11,FALSE))</f>
        <v/>
      </c>
      <c r="J136" s="193" t="str">
        <f>IF(ISERROR(VLOOKUP(A136,'[1]Z03 收入决算表(财决03表)'!$A$10:$L$500,12,FALSE)),"",VLOOKUP(A136,'[1]Z03 收入决算表(财决03表)'!$A$10:$L$500,12,FALSE))</f>
        <v/>
      </c>
      <c r="K136" s="204">
        <f>'[1]Z03 收入决算表(财决03表)'!A135</f>
        <v>0</v>
      </c>
      <c r="L136" s="205">
        <f>'[1]Z03 收入决算表(财决03表)'!$E135</f>
        <v>0</v>
      </c>
      <c r="M136" s="201" t="str">
        <f t="shared" si="3"/>
        <v/>
      </c>
    </row>
    <row r="137" ht="22.5" customHeight="1" spans="1:13">
      <c r="A137" s="192" t="str">
        <f t="shared" si="2"/>
        <v/>
      </c>
      <c r="B137" s="192"/>
      <c r="C137" s="192" t="str">
        <f>IF(ISERROR(VLOOKUP(A137,'[1]Z03 收入决算表(财决03表)'!$A$10:$K$500,4,FALSE)),"",VLOOKUP(A137,'[1]Z03 收入决算表(财决03表)'!$A$10:$K$500,4,FALSE))</f>
        <v/>
      </c>
      <c r="D137" s="208" t="str">
        <f>IF(ISERROR(VLOOKUP(A137,'[1]Z03 收入决算表(财决03表)'!$A$10:$K$500,5,FALSE)),"",VLOOKUP(A137,'[1]Z03 收入决算表(财决03表)'!$A$10:$K$500,5,FALSE))</f>
        <v/>
      </c>
      <c r="E137" s="208" t="str">
        <f>IF(ISERROR(VLOOKUP(A137,'[1]Z03 收入决算表(财决03表)'!$A$10:$K$500,6,FALSE)),"",VLOOKUP(A137,'[1]Z03 收入决算表(财决03表)'!$A$10:$K$500,6,FALSE))</f>
        <v/>
      </c>
      <c r="F137" s="208" t="str">
        <f>IF(ISERROR(VLOOKUP(A137,'[1]Z03 收入决算表(财决03表)'!$A$10:$K$500,7,FALSE)),"",VLOOKUP(A137,'[1]Z03 收入决算表(财决03表)'!$A$10:$K$500,7,FALSE))</f>
        <v/>
      </c>
      <c r="G137" s="208" t="str">
        <f>IF(ISERROR(VLOOKUP(A137,'[1]Z03 收入决算表(财决03表)'!$A$10:$K$500,8,FALSE)),"",VLOOKUP(A137,'[1]Z03 收入决算表(财决03表)'!$A$10:$K$500,8,FALSE))</f>
        <v/>
      </c>
      <c r="H137" s="193" t="str">
        <f>IF(ISERROR(VLOOKUP(A137,'[1]Z03 收入决算表(财决03表)'!$A$10:$L$500,10,FALSE)),"",VLOOKUP(A137,'[1]Z03 收入决算表(财决03表)'!$A$10:$L$500,10,FALSE))</f>
        <v/>
      </c>
      <c r="I137" s="193" t="str">
        <f>IF(ISERROR(VLOOKUP(A137,'[1]Z03 收入决算表(财决03表)'!$A$10:$L$500,11,FALSE)),"",VLOOKUP(A137,'[1]Z03 收入决算表(财决03表)'!$A$10:$L$500,11,FALSE))</f>
        <v/>
      </c>
      <c r="J137" s="193" t="str">
        <f>IF(ISERROR(VLOOKUP(A137,'[1]Z03 收入决算表(财决03表)'!$A$10:$L$500,12,FALSE)),"",VLOOKUP(A137,'[1]Z03 收入决算表(财决03表)'!$A$10:$L$500,12,FALSE))</f>
        <v/>
      </c>
      <c r="K137" s="204">
        <f>'[1]Z03 收入决算表(财决03表)'!A136</f>
        <v>0</v>
      </c>
      <c r="L137" s="205">
        <f>'[1]Z03 收入决算表(财决03表)'!$E136</f>
        <v>0</v>
      </c>
      <c r="M137" s="201" t="str">
        <f t="shared" si="3"/>
        <v/>
      </c>
    </row>
    <row r="138" ht="22.5" customHeight="1" spans="1:13">
      <c r="A138" s="192" t="str">
        <f t="shared" si="2"/>
        <v/>
      </c>
      <c r="B138" s="192"/>
      <c r="C138" s="192" t="str">
        <f>IF(ISERROR(VLOOKUP(A138,'[1]Z03 收入决算表(财决03表)'!$A$10:$K$500,4,FALSE)),"",VLOOKUP(A138,'[1]Z03 收入决算表(财决03表)'!$A$10:$K$500,4,FALSE))</f>
        <v/>
      </c>
      <c r="D138" s="208" t="str">
        <f>IF(ISERROR(VLOOKUP(A138,'[1]Z03 收入决算表(财决03表)'!$A$10:$K$500,5,FALSE)),"",VLOOKUP(A138,'[1]Z03 收入决算表(财决03表)'!$A$10:$K$500,5,FALSE))</f>
        <v/>
      </c>
      <c r="E138" s="208" t="str">
        <f>IF(ISERROR(VLOOKUP(A138,'[1]Z03 收入决算表(财决03表)'!$A$10:$K$500,6,FALSE)),"",VLOOKUP(A138,'[1]Z03 收入决算表(财决03表)'!$A$10:$K$500,6,FALSE))</f>
        <v/>
      </c>
      <c r="F138" s="208" t="str">
        <f>IF(ISERROR(VLOOKUP(A138,'[1]Z03 收入决算表(财决03表)'!$A$10:$K$500,7,FALSE)),"",VLOOKUP(A138,'[1]Z03 收入决算表(财决03表)'!$A$10:$K$500,7,FALSE))</f>
        <v/>
      </c>
      <c r="G138" s="208" t="str">
        <f>IF(ISERROR(VLOOKUP(A138,'[1]Z03 收入决算表(财决03表)'!$A$10:$K$500,8,FALSE)),"",VLOOKUP(A138,'[1]Z03 收入决算表(财决03表)'!$A$10:$K$500,8,FALSE))</f>
        <v/>
      </c>
      <c r="H138" s="193" t="str">
        <f>IF(ISERROR(VLOOKUP(A138,'[1]Z03 收入决算表(财决03表)'!$A$10:$L$500,10,FALSE)),"",VLOOKUP(A138,'[1]Z03 收入决算表(财决03表)'!$A$10:$L$500,10,FALSE))</f>
        <v/>
      </c>
      <c r="I138" s="193" t="str">
        <f>IF(ISERROR(VLOOKUP(A138,'[1]Z03 收入决算表(财决03表)'!$A$10:$L$500,11,FALSE)),"",VLOOKUP(A138,'[1]Z03 收入决算表(财决03表)'!$A$10:$L$500,11,FALSE))</f>
        <v/>
      </c>
      <c r="J138" s="193" t="str">
        <f>IF(ISERROR(VLOOKUP(A138,'[1]Z03 收入决算表(财决03表)'!$A$10:$L$500,12,FALSE)),"",VLOOKUP(A138,'[1]Z03 收入决算表(财决03表)'!$A$10:$L$500,12,FALSE))</f>
        <v/>
      </c>
      <c r="K138" s="204">
        <f>'[1]Z03 收入决算表(财决03表)'!A137</f>
        <v>0</v>
      </c>
      <c r="L138" s="205">
        <f>'[1]Z03 收入决算表(财决03表)'!$E137</f>
        <v>0</v>
      </c>
      <c r="M138" s="201" t="str">
        <f t="shared" si="3"/>
        <v/>
      </c>
    </row>
    <row r="139" ht="22.5" customHeight="1" spans="1:13">
      <c r="A139" s="192" t="str">
        <f t="shared" si="2"/>
        <v/>
      </c>
      <c r="B139" s="192"/>
      <c r="C139" s="192" t="str">
        <f>IF(ISERROR(VLOOKUP(A139,'[1]Z03 收入决算表(财决03表)'!$A$10:$K$500,4,FALSE)),"",VLOOKUP(A139,'[1]Z03 收入决算表(财决03表)'!$A$10:$K$500,4,FALSE))</f>
        <v/>
      </c>
      <c r="D139" s="208" t="str">
        <f>IF(ISERROR(VLOOKUP(A139,'[1]Z03 收入决算表(财决03表)'!$A$10:$K$500,5,FALSE)),"",VLOOKUP(A139,'[1]Z03 收入决算表(财决03表)'!$A$10:$K$500,5,FALSE))</f>
        <v/>
      </c>
      <c r="E139" s="208" t="str">
        <f>IF(ISERROR(VLOOKUP(A139,'[1]Z03 收入决算表(财决03表)'!$A$10:$K$500,6,FALSE)),"",VLOOKUP(A139,'[1]Z03 收入决算表(财决03表)'!$A$10:$K$500,6,FALSE))</f>
        <v/>
      </c>
      <c r="F139" s="208" t="str">
        <f>IF(ISERROR(VLOOKUP(A139,'[1]Z03 收入决算表(财决03表)'!$A$10:$K$500,7,FALSE)),"",VLOOKUP(A139,'[1]Z03 收入决算表(财决03表)'!$A$10:$K$500,7,FALSE))</f>
        <v/>
      </c>
      <c r="G139" s="208" t="str">
        <f>IF(ISERROR(VLOOKUP(A139,'[1]Z03 收入决算表(财决03表)'!$A$10:$K$500,8,FALSE)),"",VLOOKUP(A139,'[1]Z03 收入决算表(财决03表)'!$A$10:$K$500,8,FALSE))</f>
        <v/>
      </c>
      <c r="H139" s="193" t="str">
        <f>IF(ISERROR(VLOOKUP(A139,'[1]Z03 收入决算表(财决03表)'!$A$10:$L$500,10,FALSE)),"",VLOOKUP(A139,'[1]Z03 收入决算表(财决03表)'!$A$10:$L$500,10,FALSE))</f>
        <v/>
      </c>
      <c r="I139" s="193" t="str">
        <f>IF(ISERROR(VLOOKUP(A139,'[1]Z03 收入决算表(财决03表)'!$A$10:$L$500,11,FALSE)),"",VLOOKUP(A139,'[1]Z03 收入决算表(财决03表)'!$A$10:$L$500,11,FALSE))</f>
        <v/>
      </c>
      <c r="J139" s="193" t="str">
        <f>IF(ISERROR(VLOOKUP(A139,'[1]Z03 收入决算表(财决03表)'!$A$10:$L$500,12,FALSE)),"",VLOOKUP(A139,'[1]Z03 收入决算表(财决03表)'!$A$10:$L$500,12,FALSE))</f>
        <v/>
      </c>
      <c r="K139" s="204">
        <f>'[1]Z03 收入决算表(财决03表)'!A138</f>
        <v>0</v>
      </c>
      <c r="L139" s="205">
        <f>'[1]Z03 收入决算表(财决03表)'!$E138</f>
        <v>0</v>
      </c>
      <c r="M139" s="201" t="str">
        <f t="shared" si="3"/>
        <v/>
      </c>
    </row>
    <row r="140" ht="22.5" customHeight="1" spans="1:13">
      <c r="A140" s="192" t="str">
        <f t="shared" ref="A140:A203" si="4">IF(K140&gt;0,K140,"")</f>
        <v/>
      </c>
      <c r="B140" s="192"/>
      <c r="C140" s="192" t="str">
        <f>IF(ISERROR(VLOOKUP(A140,'[1]Z03 收入决算表(财决03表)'!$A$10:$K$500,4,FALSE)),"",VLOOKUP(A140,'[1]Z03 收入决算表(财决03表)'!$A$10:$K$500,4,FALSE))</f>
        <v/>
      </c>
      <c r="D140" s="208" t="str">
        <f>IF(ISERROR(VLOOKUP(A140,'[1]Z03 收入决算表(财决03表)'!$A$10:$K$500,5,FALSE)),"",VLOOKUP(A140,'[1]Z03 收入决算表(财决03表)'!$A$10:$K$500,5,FALSE))</f>
        <v/>
      </c>
      <c r="E140" s="208" t="str">
        <f>IF(ISERROR(VLOOKUP(A140,'[1]Z03 收入决算表(财决03表)'!$A$10:$K$500,6,FALSE)),"",VLOOKUP(A140,'[1]Z03 收入决算表(财决03表)'!$A$10:$K$500,6,FALSE))</f>
        <v/>
      </c>
      <c r="F140" s="208" t="str">
        <f>IF(ISERROR(VLOOKUP(A140,'[1]Z03 收入决算表(财决03表)'!$A$10:$K$500,7,FALSE)),"",VLOOKUP(A140,'[1]Z03 收入决算表(财决03表)'!$A$10:$K$500,7,FALSE))</f>
        <v/>
      </c>
      <c r="G140" s="208" t="str">
        <f>IF(ISERROR(VLOOKUP(A140,'[1]Z03 收入决算表(财决03表)'!$A$10:$K$500,8,FALSE)),"",VLOOKUP(A140,'[1]Z03 收入决算表(财决03表)'!$A$10:$K$500,8,FALSE))</f>
        <v/>
      </c>
      <c r="H140" s="193" t="str">
        <f>IF(ISERROR(VLOOKUP(A140,'[1]Z03 收入决算表(财决03表)'!$A$10:$L$500,10,FALSE)),"",VLOOKUP(A140,'[1]Z03 收入决算表(财决03表)'!$A$10:$L$500,10,FALSE))</f>
        <v/>
      </c>
      <c r="I140" s="193" t="str">
        <f>IF(ISERROR(VLOOKUP(A140,'[1]Z03 收入决算表(财决03表)'!$A$10:$L$500,11,FALSE)),"",VLOOKUP(A140,'[1]Z03 收入决算表(财决03表)'!$A$10:$L$500,11,FALSE))</f>
        <v/>
      </c>
      <c r="J140" s="193" t="str">
        <f>IF(ISERROR(VLOOKUP(A140,'[1]Z03 收入决算表(财决03表)'!$A$10:$L$500,12,FALSE)),"",VLOOKUP(A140,'[1]Z03 收入决算表(财决03表)'!$A$10:$L$500,12,FALSE))</f>
        <v/>
      </c>
      <c r="K140" s="204">
        <f>'[1]Z03 收入决算表(财决03表)'!A139</f>
        <v>0</v>
      </c>
      <c r="L140" s="205">
        <f>'[1]Z03 收入决算表(财决03表)'!$E139</f>
        <v>0</v>
      </c>
      <c r="M140" s="201" t="str">
        <f t="shared" ref="M140:M203" si="5">IF(C140&lt;&gt;"",ROW(),"")</f>
        <v/>
      </c>
    </row>
    <row r="141" ht="22.5" customHeight="1" spans="1:13">
      <c r="A141" s="192" t="str">
        <f t="shared" si="4"/>
        <v/>
      </c>
      <c r="B141" s="192"/>
      <c r="C141" s="192" t="str">
        <f>IF(ISERROR(VLOOKUP(A141,'[1]Z03 收入决算表(财决03表)'!$A$10:$K$500,4,FALSE)),"",VLOOKUP(A141,'[1]Z03 收入决算表(财决03表)'!$A$10:$K$500,4,FALSE))</f>
        <v/>
      </c>
      <c r="D141" s="208" t="str">
        <f>IF(ISERROR(VLOOKUP(A141,'[1]Z03 收入决算表(财决03表)'!$A$10:$K$500,5,FALSE)),"",VLOOKUP(A141,'[1]Z03 收入决算表(财决03表)'!$A$10:$K$500,5,FALSE))</f>
        <v/>
      </c>
      <c r="E141" s="208" t="str">
        <f>IF(ISERROR(VLOOKUP(A141,'[1]Z03 收入决算表(财决03表)'!$A$10:$K$500,6,FALSE)),"",VLOOKUP(A141,'[1]Z03 收入决算表(财决03表)'!$A$10:$K$500,6,FALSE))</f>
        <v/>
      </c>
      <c r="F141" s="208" t="str">
        <f>IF(ISERROR(VLOOKUP(A141,'[1]Z03 收入决算表(财决03表)'!$A$10:$K$500,7,FALSE)),"",VLOOKUP(A141,'[1]Z03 收入决算表(财决03表)'!$A$10:$K$500,7,FALSE))</f>
        <v/>
      </c>
      <c r="G141" s="208" t="str">
        <f>IF(ISERROR(VLOOKUP(A141,'[1]Z03 收入决算表(财决03表)'!$A$10:$K$500,8,FALSE)),"",VLOOKUP(A141,'[1]Z03 收入决算表(财决03表)'!$A$10:$K$500,8,FALSE))</f>
        <v/>
      </c>
      <c r="H141" s="193" t="str">
        <f>IF(ISERROR(VLOOKUP(A141,'[1]Z03 收入决算表(财决03表)'!$A$10:$L$500,10,FALSE)),"",VLOOKUP(A141,'[1]Z03 收入决算表(财决03表)'!$A$10:$L$500,10,FALSE))</f>
        <v/>
      </c>
      <c r="I141" s="193" t="str">
        <f>IF(ISERROR(VLOOKUP(A141,'[1]Z03 收入决算表(财决03表)'!$A$10:$L$500,11,FALSE)),"",VLOOKUP(A141,'[1]Z03 收入决算表(财决03表)'!$A$10:$L$500,11,FALSE))</f>
        <v/>
      </c>
      <c r="J141" s="193" t="str">
        <f>IF(ISERROR(VLOOKUP(A141,'[1]Z03 收入决算表(财决03表)'!$A$10:$L$500,12,FALSE)),"",VLOOKUP(A141,'[1]Z03 收入决算表(财决03表)'!$A$10:$L$500,12,FALSE))</f>
        <v/>
      </c>
      <c r="K141" s="204">
        <f>'[1]Z03 收入决算表(财决03表)'!A140</f>
        <v>0</v>
      </c>
      <c r="L141" s="205">
        <f>'[1]Z03 收入决算表(财决03表)'!$E140</f>
        <v>0</v>
      </c>
      <c r="M141" s="201" t="str">
        <f t="shared" si="5"/>
        <v/>
      </c>
    </row>
    <row r="142" ht="22.5" customHeight="1" spans="1:13">
      <c r="A142" s="192" t="str">
        <f t="shared" si="4"/>
        <v/>
      </c>
      <c r="B142" s="192"/>
      <c r="C142" s="192" t="str">
        <f>IF(ISERROR(VLOOKUP(A142,'[1]Z03 收入决算表(财决03表)'!$A$10:$K$500,4,FALSE)),"",VLOOKUP(A142,'[1]Z03 收入决算表(财决03表)'!$A$10:$K$500,4,FALSE))</f>
        <v/>
      </c>
      <c r="D142" s="208" t="str">
        <f>IF(ISERROR(VLOOKUP(A142,'[1]Z03 收入决算表(财决03表)'!$A$10:$K$500,5,FALSE)),"",VLOOKUP(A142,'[1]Z03 收入决算表(财决03表)'!$A$10:$K$500,5,FALSE))</f>
        <v/>
      </c>
      <c r="E142" s="208" t="str">
        <f>IF(ISERROR(VLOOKUP(A142,'[1]Z03 收入决算表(财决03表)'!$A$10:$K$500,6,FALSE)),"",VLOOKUP(A142,'[1]Z03 收入决算表(财决03表)'!$A$10:$K$500,6,FALSE))</f>
        <v/>
      </c>
      <c r="F142" s="208" t="str">
        <f>IF(ISERROR(VLOOKUP(A142,'[1]Z03 收入决算表(财决03表)'!$A$10:$K$500,7,FALSE)),"",VLOOKUP(A142,'[1]Z03 收入决算表(财决03表)'!$A$10:$K$500,7,FALSE))</f>
        <v/>
      </c>
      <c r="G142" s="208" t="str">
        <f>IF(ISERROR(VLOOKUP(A142,'[1]Z03 收入决算表(财决03表)'!$A$10:$K$500,8,FALSE)),"",VLOOKUP(A142,'[1]Z03 收入决算表(财决03表)'!$A$10:$K$500,8,FALSE))</f>
        <v/>
      </c>
      <c r="H142" s="193" t="str">
        <f>IF(ISERROR(VLOOKUP(A142,'[1]Z03 收入决算表(财决03表)'!$A$10:$L$500,10,FALSE)),"",VLOOKUP(A142,'[1]Z03 收入决算表(财决03表)'!$A$10:$L$500,10,FALSE))</f>
        <v/>
      </c>
      <c r="I142" s="193" t="str">
        <f>IF(ISERROR(VLOOKUP(A142,'[1]Z03 收入决算表(财决03表)'!$A$10:$L$500,11,FALSE)),"",VLOOKUP(A142,'[1]Z03 收入决算表(财决03表)'!$A$10:$L$500,11,FALSE))</f>
        <v/>
      </c>
      <c r="J142" s="193" t="str">
        <f>IF(ISERROR(VLOOKUP(A142,'[1]Z03 收入决算表(财决03表)'!$A$10:$L$500,12,FALSE)),"",VLOOKUP(A142,'[1]Z03 收入决算表(财决03表)'!$A$10:$L$500,12,FALSE))</f>
        <v/>
      </c>
      <c r="K142" s="204">
        <f>'[1]Z03 收入决算表(财决03表)'!A141</f>
        <v>0</v>
      </c>
      <c r="L142" s="205">
        <f>'[1]Z03 收入决算表(财决03表)'!$E141</f>
        <v>0</v>
      </c>
      <c r="M142" s="201" t="str">
        <f t="shared" si="5"/>
        <v/>
      </c>
    </row>
    <row r="143" ht="22.5" customHeight="1" spans="1:13">
      <c r="A143" s="192" t="str">
        <f t="shared" si="4"/>
        <v/>
      </c>
      <c r="B143" s="192"/>
      <c r="C143" s="192" t="str">
        <f>IF(ISERROR(VLOOKUP(A143,'[1]Z03 收入决算表(财决03表)'!$A$10:$K$500,4,FALSE)),"",VLOOKUP(A143,'[1]Z03 收入决算表(财决03表)'!$A$10:$K$500,4,FALSE))</f>
        <v/>
      </c>
      <c r="D143" s="208" t="str">
        <f>IF(ISERROR(VLOOKUP(A143,'[1]Z03 收入决算表(财决03表)'!$A$10:$K$500,5,FALSE)),"",VLOOKUP(A143,'[1]Z03 收入决算表(财决03表)'!$A$10:$K$500,5,FALSE))</f>
        <v/>
      </c>
      <c r="E143" s="208" t="str">
        <f>IF(ISERROR(VLOOKUP(A143,'[1]Z03 收入决算表(财决03表)'!$A$10:$K$500,6,FALSE)),"",VLOOKUP(A143,'[1]Z03 收入决算表(财决03表)'!$A$10:$K$500,6,FALSE))</f>
        <v/>
      </c>
      <c r="F143" s="208" t="str">
        <f>IF(ISERROR(VLOOKUP(A143,'[1]Z03 收入决算表(财决03表)'!$A$10:$K$500,7,FALSE)),"",VLOOKUP(A143,'[1]Z03 收入决算表(财决03表)'!$A$10:$K$500,7,FALSE))</f>
        <v/>
      </c>
      <c r="G143" s="208" t="str">
        <f>IF(ISERROR(VLOOKUP(A143,'[1]Z03 收入决算表(财决03表)'!$A$10:$K$500,8,FALSE)),"",VLOOKUP(A143,'[1]Z03 收入决算表(财决03表)'!$A$10:$K$500,8,FALSE))</f>
        <v/>
      </c>
      <c r="H143" s="193" t="str">
        <f>IF(ISERROR(VLOOKUP(A143,'[1]Z03 收入决算表(财决03表)'!$A$10:$L$500,10,FALSE)),"",VLOOKUP(A143,'[1]Z03 收入决算表(财决03表)'!$A$10:$L$500,10,FALSE))</f>
        <v/>
      </c>
      <c r="I143" s="193" t="str">
        <f>IF(ISERROR(VLOOKUP(A143,'[1]Z03 收入决算表(财决03表)'!$A$10:$L$500,11,FALSE)),"",VLOOKUP(A143,'[1]Z03 收入决算表(财决03表)'!$A$10:$L$500,11,FALSE))</f>
        <v/>
      </c>
      <c r="J143" s="193" t="str">
        <f>IF(ISERROR(VLOOKUP(A143,'[1]Z03 收入决算表(财决03表)'!$A$10:$L$500,12,FALSE)),"",VLOOKUP(A143,'[1]Z03 收入决算表(财决03表)'!$A$10:$L$500,12,FALSE))</f>
        <v/>
      </c>
      <c r="K143" s="204">
        <f>'[1]Z03 收入决算表(财决03表)'!A142</f>
        <v>0</v>
      </c>
      <c r="L143" s="205">
        <f>'[1]Z03 收入决算表(财决03表)'!$E142</f>
        <v>0</v>
      </c>
      <c r="M143" s="201" t="str">
        <f t="shared" si="5"/>
        <v/>
      </c>
    </row>
    <row r="144" ht="22.5" customHeight="1" spans="1:13">
      <c r="A144" s="192" t="str">
        <f t="shared" si="4"/>
        <v/>
      </c>
      <c r="B144" s="192"/>
      <c r="C144" s="192" t="str">
        <f>IF(ISERROR(VLOOKUP(A144,'[1]Z03 收入决算表(财决03表)'!$A$10:$K$500,4,FALSE)),"",VLOOKUP(A144,'[1]Z03 收入决算表(财决03表)'!$A$10:$K$500,4,FALSE))</f>
        <v/>
      </c>
      <c r="D144" s="208" t="str">
        <f>IF(ISERROR(VLOOKUP(A144,'[1]Z03 收入决算表(财决03表)'!$A$10:$K$500,5,FALSE)),"",VLOOKUP(A144,'[1]Z03 收入决算表(财决03表)'!$A$10:$K$500,5,FALSE))</f>
        <v/>
      </c>
      <c r="E144" s="208" t="str">
        <f>IF(ISERROR(VLOOKUP(A144,'[1]Z03 收入决算表(财决03表)'!$A$10:$K$500,6,FALSE)),"",VLOOKUP(A144,'[1]Z03 收入决算表(财决03表)'!$A$10:$K$500,6,FALSE))</f>
        <v/>
      </c>
      <c r="F144" s="208" t="str">
        <f>IF(ISERROR(VLOOKUP(A144,'[1]Z03 收入决算表(财决03表)'!$A$10:$K$500,7,FALSE)),"",VLOOKUP(A144,'[1]Z03 收入决算表(财决03表)'!$A$10:$K$500,7,FALSE))</f>
        <v/>
      </c>
      <c r="G144" s="208" t="str">
        <f>IF(ISERROR(VLOOKUP(A144,'[1]Z03 收入决算表(财决03表)'!$A$10:$K$500,8,FALSE)),"",VLOOKUP(A144,'[1]Z03 收入决算表(财决03表)'!$A$10:$K$500,8,FALSE))</f>
        <v/>
      </c>
      <c r="H144" s="193" t="str">
        <f>IF(ISERROR(VLOOKUP(A144,'[1]Z03 收入决算表(财决03表)'!$A$10:$L$500,10,FALSE)),"",VLOOKUP(A144,'[1]Z03 收入决算表(财决03表)'!$A$10:$L$500,10,FALSE))</f>
        <v/>
      </c>
      <c r="I144" s="193" t="str">
        <f>IF(ISERROR(VLOOKUP(A144,'[1]Z03 收入决算表(财决03表)'!$A$10:$L$500,11,FALSE)),"",VLOOKUP(A144,'[1]Z03 收入决算表(财决03表)'!$A$10:$L$500,11,FALSE))</f>
        <v/>
      </c>
      <c r="J144" s="193" t="str">
        <f>IF(ISERROR(VLOOKUP(A144,'[1]Z03 收入决算表(财决03表)'!$A$10:$L$500,12,FALSE)),"",VLOOKUP(A144,'[1]Z03 收入决算表(财决03表)'!$A$10:$L$500,12,FALSE))</f>
        <v/>
      </c>
      <c r="K144" s="204">
        <f>'[1]Z03 收入决算表(财决03表)'!A143</f>
        <v>0</v>
      </c>
      <c r="L144" s="205">
        <f>'[1]Z03 收入决算表(财决03表)'!$E143</f>
        <v>0</v>
      </c>
      <c r="M144" s="201" t="str">
        <f t="shared" si="5"/>
        <v/>
      </c>
    </row>
    <row r="145" ht="22.5" customHeight="1" spans="1:13">
      <c r="A145" s="192" t="str">
        <f t="shared" si="4"/>
        <v/>
      </c>
      <c r="B145" s="192"/>
      <c r="C145" s="192" t="str">
        <f>IF(ISERROR(VLOOKUP(A145,'[1]Z03 收入决算表(财决03表)'!$A$10:$K$500,4,FALSE)),"",VLOOKUP(A145,'[1]Z03 收入决算表(财决03表)'!$A$10:$K$500,4,FALSE))</f>
        <v/>
      </c>
      <c r="D145" s="208" t="str">
        <f>IF(ISERROR(VLOOKUP(A145,'[1]Z03 收入决算表(财决03表)'!$A$10:$K$500,5,FALSE)),"",VLOOKUP(A145,'[1]Z03 收入决算表(财决03表)'!$A$10:$K$500,5,FALSE))</f>
        <v/>
      </c>
      <c r="E145" s="208" t="str">
        <f>IF(ISERROR(VLOOKUP(A145,'[1]Z03 收入决算表(财决03表)'!$A$10:$K$500,6,FALSE)),"",VLOOKUP(A145,'[1]Z03 收入决算表(财决03表)'!$A$10:$K$500,6,FALSE))</f>
        <v/>
      </c>
      <c r="F145" s="208" t="str">
        <f>IF(ISERROR(VLOOKUP(A145,'[1]Z03 收入决算表(财决03表)'!$A$10:$K$500,7,FALSE)),"",VLOOKUP(A145,'[1]Z03 收入决算表(财决03表)'!$A$10:$K$500,7,FALSE))</f>
        <v/>
      </c>
      <c r="G145" s="208" t="str">
        <f>IF(ISERROR(VLOOKUP(A145,'[1]Z03 收入决算表(财决03表)'!$A$10:$K$500,8,FALSE)),"",VLOOKUP(A145,'[1]Z03 收入决算表(财决03表)'!$A$10:$K$500,8,FALSE))</f>
        <v/>
      </c>
      <c r="H145" s="193" t="str">
        <f>IF(ISERROR(VLOOKUP(A145,'[1]Z03 收入决算表(财决03表)'!$A$10:$L$500,10,FALSE)),"",VLOOKUP(A145,'[1]Z03 收入决算表(财决03表)'!$A$10:$L$500,10,FALSE))</f>
        <v/>
      </c>
      <c r="I145" s="193" t="str">
        <f>IF(ISERROR(VLOOKUP(A145,'[1]Z03 收入决算表(财决03表)'!$A$10:$L$500,11,FALSE)),"",VLOOKUP(A145,'[1]Z03 收入决算表(财决03表)'!$A$10:$L$500,11,FALSE))</f>
        <v/>
      </c>
      <c r="J145" s="193" t="str">
        <f>IF(ISERROR(VLOOKUP(A145,'[1]Z03 收入决算表(财决03表)'!$A$10:$L$500,12,FALSE)),"",VLOOKUP(A145,'[1]Z03 收入决算表(财决03表)'!$A$10:$L$500,12,FALSE))</f>
        <v/>
      </c>
      <c r="K145" s="204">
        <f>'[1]Z03 收入决算表(财决03表)'!A144</f>
        <v>0</v>
      </c>
      <c r="L145" s="205">
        <f>'[1]Z03 收入决算表(财决03表)'!$E144</f>
        <v>0</v>
      </c>
      <c r="M145" s="201" t="str">
        <f t="shared" si="5"/>
        <v/>
      </c>
    </row>
    <row r="146" ht="22.5" customHeight="1" spans="1:13">
      <c r="A146" s="192" t="str">
        <f t="shared" si="4"/>
        <v/>
      </c>
      <c r="B146" s="192"/>
      <c r="C146" s="192" t="str">
        <f>IF(ISERROR(VLOOKUP(A146,'[1]Z03 收入决算表(财决03表)'!$A$10:$K$500,4,FALSE)),"",VLOOKUP(A146,'[1]Z03 收入决算表(财决03表)'!$A$10:$K$500,4,FALSE))</f>
        <v/>
      </c>
      <c r="D146" s="208" t="str">
        <f>IF(ISERROR(VLOOKUP(A146,'[1]Z03 收入决算表(财决03表)'!$A$10:$K$500,5,FALSE)),"",VLOOKUP(A146,'[1]Z03 收入决算表(财决03表)'!$A$10:$K$500,5,FALSE))</f>
        <v/>
      </c>
      <c r="E146" s="208" t="str">
        <f>IF(ISERROR(VLOOKUP(A146,'[1]Z03 收入决算表(财决03表)'!$A$10:$K$500,6,FALSE)),"",VLOOKUP(A146,'[1]Z03 收入决算表(财决03表)'!$A$10:$K$500,6,FALSE))</f>
        <v/>
      </c>
      <c r="F146" s="208" t="str">
        <f>IF(ISERROR(VLOOKUP(A146,'[1]Z03 收入决算表(财决03表)'!$A$10:$K$500,7,FALSE)),"",VLOOKUP(A146,'[1]Z03 收入决算表(财决03表)'!$A$10:$K$500,7,FALSE))</f>
        <v/>
      </c>
      <c r="G146" s="208" t="str">
        <f>IF(ISERROR(VLOOKUP(A146,'[1]Z03 收入决算表(财决03表)'!$A$10:$K$500,8,FALSE)),"",VLOOKUP(A146,'[1]Z03 收入决算表(财决03表)'!$A$10:$K$500,8,FALSE))</f>
        <v/>
      </c>
      <c r="H146" s="193" t="str">
        <f>IF(ISERROR(VLOOKUP(A146,'[1]Z03 收入决算表(财决03表)'!$A$10:$L$500,10,FALSE)),"",VLOOKUP(A146,'[1]Z03 收入决算表(财决03表)'!$A$10:$L$500,10,FALSE))</f>
        <v/>
      </c>
      <c r="I146" s="193" t="str">
        <f>IF(ISERROR(VLOOKUP(A146,'[1]Z03 收入决算表(财决03表)'!$A$10:$L$500,11,FALSE)),"",VLOOKUP(A146,'[1]Z03 收入决算表(财决03表)'!$A$10:$L$500,11,FALSE))</f>
        <v/>
      </c>
      <c r="J146" s="193" t="str">
        <f>IF(ISERROR(VLOOKUP(A146,'[1]Z03 收入决算表(财决03表)'!$A$10:$L$500,12,FALSE)),"",VLOOKUP(A146,'[1]Z03 收入决算表(财决03表)'!$A$10:$L$500,12,FALSE))</f>
        <v/>
      </c>
      <c r="K146" s="204">
        <f>'[1]Z03 收入决算表(财决03表)'!A145</f>
        <v>0</v>
      </c>
      <c r="L146" s="205">
        <f>'[1]Z03 收入决算表(财决03表)'!$E145</f>
        <v>0</v>
      </c>
      <c r="M146" s="201" t="str">
        <f t="shared" si="5"/>
        <v/>
      </c>
    </row>
    <row r="147" ht="22.5" customHeight="1" spans="1:13">
      <c r="A147" s="192" t="str">
        <f t="shared" si="4"/>
        <v/>
      </c>
      <c r="B147" s="192"/>
      <c r="C147" s="192" t="str">
        <f>IF(ISERROR(VLOOKUP(A147,'[1]Z03 收入决算表(财决03表)'!$A$10:$K$500,4,FALSE)),"",VLOOKUP(A147,'[1]Z03 收入决算表(财决03表)'!$A$10:$K$500,4,FALSE))</f>
        <v/>
      </c>
      <c r="D147" s="208" t="str">
        <f>IF(ISERROR(VLOOKUP(A147,'[1]Z03 收入决算表(财决03表)'!$A$10:$K$500,5,FALSE)),"",VLOOKUP(A147,'[1]Z03 收入决算表(财决03表)'!$A$10:$K$500,5,FALSE))</f>
        <v/>
      </c>
      <c r="E147" s="208" t="str">
        <f>IF(ISERROR(VLOOKUP(A147,'[1]Z03 收入决算表(财决03表)'!$A$10:$K$500,6,FALSE)),"",VLOOKUP(A147,'[1]Z03 收入决算表(财决03表)'!$A$10:$K$500,6,FALSE))</f>
        <v/>
      </c>
      <c r="F147" s="208" t="str">
        <f>IF(ISERROR(VLOOKUP(A147,'[1]Z03 收入决算表(财决03表)'!$A$10:$K$500,7,FALSE)),"",VLOOKUP(A147,'[1]Z03 收入决算表(财决03表)'!$A$10:$K$500,7,FALSE))</f>
        <v/>
      </c>
      <c r="G147" s="208" t="str">
        <f>IF(ISERROR(VLOOKUP(A147,'[1]Z03 收入决算表(财决03表)'!$A$10:$K$500,8,FALSE)),"",VLOOKUP(A147,'[1]Z03 收入决算表(财决03表)'!$A$10:$K$500,8,FALSE))</f>
        <v/>
      </c>
      <c r="H147" s="193" t="str">
        <f>IF(ISERROR(VLOOKUP(A147,'[1]Z03 收入决算表(财决03表)'!$A$10:$L$500,10,FALSE)),"",VLOOKUP(A147,'[1]Z03 收入决算表(财决03表)'!$A$10:$L$500,10,FALSE))</f>
        <v/>
      </c>
      <c r="I147" s="193" t="str">
        <f>IF(ISERROR(VLOOKUP(A147,'[1]Z03 收入决算表(财决03表)'!$A$10:$L$500,11,FALSE)),"",VLOOKUP(A147,'[1]Z03 收入决算表(财决03表)'!$A$10:$L$500,11,FALSE))</f>
        <v/>
      </c>
      <c r="J147" s="193" t="str">
        <f>IF(ISERROR(VLOOKUP(A147,'[1]Z03 收入决算表(财决03表)'!$A$10:$L$500,12,FALSE)),"",VLOOKUP(A147,'[1]Z03 收入决算表(财决03表)'!$A$10:$L$500,12,FALSE))</f>
        <v/>
      </c>
      <c r="K147" s="204">
        <f>'[1]Z03 收入决算表(财决03表)'!A146</f>
        <v>0</v>
      </c>
      <c r="L147" s="205">
        <f>'[1]Z03 收入决算表(财决03表)'!$E146</f>
        <v>0</v>
      </c>
      <c r="M147" s="201" t="str">
        <f t="shared" si="5"/>
        <v/>
      </c>
    </row>
    <row r="148" ht="22.5" customHeight="1" spans="1:13">
      <c r="A148" s="192" t="str">
        <f t="shared" si="4"/>
        <v/>
      </c>
      <c r="B148" s="192"/>
      <c r="C148" s="192" t="str">
        <f>IF(ISERROR(VLOOKUP(A148,'[1]Z03 收入决算表(财决03表)'!$A$10:$K$500,4,FALSE)),"",VLOOKUP(A148,'[1]Z03 收入决算表(财决03表)'!$A$10:$K$500,4,FALSE))</f>
        <v/>
      </c>
      <c r="D148" s="208" t="str">
        <f>IF(ISERROR(VLOOKUP(A148,'[1]Z03 收入决算表(财决03表)'!$A$10:$K$500,5,FALSE)),"",VLOOKUP(A148,'[1]Z03 收入决算表(财决03表)'!$A$10:$K$500,5,FALSE))</f>
        <v/>
      </c>
      <c r="E148" s="208" t="str">
        <f>IF(ISERROR(VLOOKUP(A148,'[1]Z03 收入决算表(财决03表)'!$A$10:$K$500,6,FALSE)),"",VLOOKUP(A148,'[1]Z03 收入决算表(财决03表)'!$A$10:$K$500,6,FALSE))</f>
        <v/>
      </c>
      <c r="F148" s="208" t="str">
        <f>IF(ISERROR(VLOOKUP(A148,'[1]Z03 收入决算表(财决03表)'!$A$10:$K$500,7,FALSE)),"",VLOOKUP(A148,'[1]Z03 收入决算表(财决03表)'!$A$10:$K$500,7,FALSE))</f>
        <v/>
      </c>
      <c r="G148" s="208" t="str">
        <f>IF(ISERROR(VLOOKUP(A148,'[1]Z03 收入决算表(财决03表)'!$A$10:$K$500,8,FALSE)),"",VLOOKUP(A148,'[1]Z03 收入决算表(财决03表)'!$A$10:$K$500,8,FALSE))</f>
        <v/>
      </c>
      <c r="H148" s="193" t="str">
        <f>IF(ISERROR(VLOOKUP(A148,'[1]Z03 收入决算表(财决03表)'!$A$10:$L$500,10,FALSE)),"",VLOOKUP(A148,'[1]Z03 收入决算表(财决03表)'!$A$10:$L$500,10,FALSE))</f>
        <v/>
      </c>
      <c r="I148" s="193" t="str">
        <f>IF(ISERROR(VLOOKUP(A148,'[1]Z03 收入决算表(财决03表)'!$A$10:$L$500,11,FALSE)),"",VLOOKUP(A148,'[1]Z03 收入决算表(财决03表)'!$A$10:$L$500,11,FALSE))</f>
        <v/>
      </c>
      <c r="J148" s="193" t="str">
        <f>IF(ISERROR(VLOOKUP(A148,'[1]Z03 收入决算表(财决03表)'!$A$10:$L$500,12,FALSE)),"",VLOOKUP(A148,'[1]Z03 收入决算表(财决03表)'!$A$10:$L$500,12,FALSE))</f>
        <v/>
      </c>
      <c r="K148" s="204">
        <f>'[1]Z03 收入决算表(财决03表)'!A147</f>
        <v>0</v>
      </c>
      <c r="L148" s="205">
        <f>'[1]Z03 收入决算表(财决03表)'!$E147</f>
        <v>0</v>
      </c>
      <c r="M148" s="201" t="str">
        <f t="shared" si="5"/>
        <v/>
      </c>
    </row>
    <row r="149" ht="22.5" customHeight="1" spans="1:13">
      <c r="A149" s="192" t="str">
        <f t="shared" si="4"/>
        <v/>
      </c>
      <c r="B149" s="192"/>
      <c r="C149" s="192" t="str">
        <f>IF(ISERROR(VLOOKUP(A149,'[1]Z03 收入决算表(财决03表)'!$A$10:$K$500,4,FALSE)),"",VLOOKUP(A149,'[1]Z03 收入决算表(财决03表)'!$A$10:$K$500,4,FALSE))</f>
        <v/>
      </c>
      <c r="D149" s="208" t="str">
        <f>IF(ISERROR(VLOOKUP(A149,'[1]Z03 收入决算表(财决03表)'!$A$10:$K$500,5,FALSE)),"",VLOOKUP(A149,'[1]Z03 收入决算表(财决03表)'!$A$10:$K$500,5,FALSE))</f>
        <v/>
      </c>
      <c r="E149" s="208" t="str">
        <f>IF(ISERROR(VLOOKUP(A149,'[1]Z03 收入决算表(财决03表)'!$A$10:$K$500,6,FALSE)),"",VLOOKUP(A149,'[1]Z03 收入决算表(财决03表)'!$A$10:$K$500,6,FALSE))</f>
        <v/>
      </c>
      <c r="F149" s="208" t="str">
        <f>IF(ISERROR(VLOOKUP(A149,'[1]Z03 收入决算表(财决03表)'!$A$10:$K$500,7,FALSE)),"",VLOOKUP(A149,'[1]Z03 收入决算表(财决03表)'!$A$10:$K$500,7,FALSE))</f>
        <v/>
      </c>
      <c r="G149" s="208" t="str">
        <f>IF(ISERROR(VLOOKUP(A149,'[1]Z03 收入决算表(财决03表)'!$A$10:$K$500,8,FALSE)),"",VLOOKUP(A149,'[1]Z03 收入决算表(财决03表)'!$A$10:$K$500,8,FALSE))</f>
        <v/>
      </c>
      <c r="H149" s="193" t="str">
        <f>IF(ISERROR(VLOOKUP(A149,'[1]Z03 收入决算表(财决03表)'!$A$10:$L$500,10,FALSE)),"",VLOOKUP(A149,'[1]Z03 收入决算表(财决03表)'!$A$10:$L$500,10,FALSE))</f>
        <v/>
      </c>
      <c r="I149" s="193" t="str">
        <f>IF(ISERROR(VLOOKUP(A149,'[1]Z03 收入决算表(财决03表)'!$A$10:$L$500,11,FALSE)),"",VLOOKUP(A149,'[1]Z03 收入决算表(财决03表)'!$A$10:$L$500,11,FALSE))</f>
        <v/>
      </c>
      <c r="J149" s="193" t="str">
        <f>IF(ISERROR(VLOOKUP(A149,'[1]Z03 收入决算表(财决03表)'!$A$10:$L$500,12,FALSE)),"",VLOOKUP(A149,'[1]Z03 收入决算表(财决03表)'!$A$10:$L$500,12,FALSE))</f>
        <v/>
      </c>
      <c r="K149" s="204">
        <f>'[1]Z03 收入决算表(财决03表)'!A148</f>
        <v>0</v>
      </c>
      <c r="L149" s="205">
        <f>'[1]Z03 收入决算表(财决03表)'!$E148</f>
        <v>0</v>
      </c>
      <c r="M149" s="201" t="str">
        <f t="shared" si="5"/>
        <v/>
      </c>
    </row>
    <row r="150" ht="22.5" customHeight="1" spans="1:13">
      <c r="A150" s="192" t="str">
        <f t="shared" si="4"/>
        <v/>
      </c>
      <c r="B150" s="192"/>
      <c r="C150" s="192" t="str">
        <f>IF(ISERROR(VLOOKUP(A150,'[1]Z03 收入决算表(财决03表)'!$A$10:$K$500,4,FALSE)),"",VLOOKUP(A150,'[1]Z03 收入决算表(财决03表)'!$A$10:$K$500,4,FALSE))</f>
        <v/>
      </c>
      <c r="D150" s="208" t="str">
        <f>IF(ISERROR(VLOOKUP(A150,'[1]Z03 收入决算表(财决03表)'!$A$10:$K$500,5,FALSE)),"",VLOOKUP(A150,'[1]Z03 收入决算表(财决03表)'!$A$10:$K$500,5,FALSE))</f>
        <v/>
      </c>
      <c r="E150" s="208" t="str">
        <f>IF(ISERROR(VLOOKUP(A150,'[1]Z03 收入决算表(财决03表)'!$A$10:$K$500,6,FALSE)),"",VLOOKUP(A150,'[1]Z03 收入决算表(财决03表)'!$A$10:$K$500,6,FALSE))</f>
        <v/>
      </c>
      <c r="F150" s="208" t="str">
        <f>IF(ISERROR(VLOOKUP(A150,'[1]Z03 收入决算表(财决03表)'!$A$10:$K$500,7,FALSE)),"",VLOOKUP(A150,'[1]Z03 收入决算表(财决03表)'!$A$10:$K$500,7,FALSE))</f>
        <v/>
      </c>
      <c r="G150" s="208" t="str">
        <f>IF(ISERROR(VLOOKUP(A150,'[1]Z03 收入决算表(财决03表)'!$A$10:$K$500,8,FALSE)),"",VLOOKUP(A150,'[1]Z03 收入决算表(财决03表)'!$A$10:$K$500,8,FALSE))</f>
        <v/>
      </c>
      <c r="H150" s="193" t="str">
        <f>IF(ISERROR(VLOOKUP(A150,'[1]Z03 收入决算表(财决03表)'!$A$10:$L$500,10,FALSE)),"",VLOOKUP(A150,'[1]Z03 收入决算表(财决03表)'!$A$10:$L$500,10,FALSE))</f>
        <v/>
      </c>
      <c r="I150" s="193" t="str">
        <f>IF(ISERROR(VLOOKUP(A150,'[1]Z03 收入决算表(财决03表)'!$A$10:$L$500,11,FALSE)),"",VLOOKUP(A150,'[1]Z03 收入决算表(财决03表)'!$A$10:$L$500,11,FALSE))</f>
        <v/>
      </c>
      <c r="J150" s="193" t="str">
        <f>IF(ISERROR(VLOOKUP(A150,'[1]Z03 收入决算表(财决03表)'!$A$10:$L$500,12,FALSE)),"",VLOOKUP(A150,'[1]Z03 收入决算表(财决03表)'!$A$10:$L$500,12,FALSE))</f>
        <v/>
      </c>
      <c r="K150" s="204">
        <f>'[1]Z03 收入决算表(财决03表)'!A149</f>
        <v>0</v>
      </c>
      <c r="L150" s="205">
        <f>'[1]Z03 收入决算表(财决03表)'!$E149</f>
        <v>0</v>
      </c>
      <c r="M150" s="201" t="str">
        <f t="shared" si="5"/>
        <v/>
      </c>
    </row>
    <row r="151" ht="22.5" customHeight="1" spans="1:13">
      <c r="A151" s="192" t="str">
        <f t="shared" si="4"/>
        <v/>
      </c>
      <c r="B151" s="192"/>
      <c r="C151" s="192" t="str">
        <f>IF(ISERROR(VLOOKUP(A151,'[1]Z03 收入决算表(财决03表)'!$A$10:$K$500,4,FALSE)),"",VLOOKUP(A151,'[1]Z03 收入决算表(财决03表)'!$A$10:$K$500,4,FALSE))</f>
        <v/>
      </c>
      <c r="D151" s="208" t="str">
        <f>IF(ISERROR(VLOOKUP(A151,'[1]Z03 收入决算表(财决03表)'!$A$10:$K$500,5,FALSE)),"",VLOOKUP(A151,'[1]Z03 收入决算表(财决03表)'!$A$10:$K$500,5,FALSE))</f>
        <v/>
      </c>
      <c r="E151" s="208" t="str">
        <f>IF(ISERROR(VLOOKUP(A151,'[1]Z03 收入决算表(财决03表)'!$A$10:$K$500,6,FALSE)),"",VLOOKUP(A151,'[1]Z03 收入决算表(财决03表)'!$A$10:$K$500,6,FALSE))</f>
        <v/>
      </c>
      <c r="F151" s="208" t="str">
        <f>IF(ISERROR(VLOOKUP(A151,'[1]Z03 收入决算表(财决03表)'!$A$10:$K$500,7,FALSE)),"",VLOOKUP(A151,'[1]Z03 收入决算表(财决03表)'!$A$10:$K$500,7,FALSE))</f>
        <v/>
      </c>
      <c r="G151" s="208" t="str">
        <f>IF(ISERROR(VLOOKUP(A151,'[1]Z03 收入决算表(财决03表)'!$A$10:$K$500,8,FALSE)),"",VLOOKUP(A151,'[1]Z03 收入决算表(财决03表)'!$A$10:$K$500,8,FALSE))</f>
        <v/>
      </c>
      <c r="H151" s="193" t="str">
        <f>IF(ISERROR(VLOOKUP(A151,'[1]Z03 收入决算表(财决03表)'!$A$10:$L$500,10,FALSE)),"",VLOOKUP(A151,'[1]Z03 收入决算表(财决03表)'!$A$10:$L$500,10,FALSE))</f>
        <v/>
      </c>
      <c r="I151" s="193" t="str">
        <f>IF(ISERROR(VLOOKUP(A151,'[1]Z03 收入决算表(财决03表)'!$A$10:$L$500,11,FALSE)),"",VLOOKUP(A151,'[1]Z03 收入决算表(财决03表)'!$A$10:$L$500,11,FALSE))</f>
        <v/>
      </c>
      <c r="J151" s="193" t="str">
        <f>IF(ISERROR(VLOOKUP(A151,'[1]Z03 收入决算表(财决03表)'!$A$10:$L$500,12,FALSE)),"",VLOOKUP(A151,'[1]Z03 收入决算表(财决03表)'!$A$10:$L$500,12,FALSE))</f>
        <v/>
      </c>
      <c r="K151" s="204">
        <f>'[1]Z03 收入决算表(财决03表)'!A150</f>
        <v>0</v>
      </c>
      <c r="L151" s="205">
        <f>'[1]Z03 收入决算表(财决03表)'!$E150</f>
        <v>0</v>
      </c>
      <c r="M151" s="201" t="str">
        <f t="shared" si="5"/>
        <v/>
      </c>
    </row>
    <row r="152" ht="22.5" customHeight="1" spans="1:13">
      <c r="A152" s="192" t="str">
        <f t="shared" si="4"/>
        <v/>
      </c>
      <c r="B152" s="192"/>
      <c r="C152" s="192" t="str">
        <f>IF(ISERROR(VLOOKUP(A152,'[1]Z03 收入决算表(财决03表)'!$A$10:$K$500,4,FALSE)),"",VLOOKUP(A152,'[1]Z03 收入决算表(财决03表)'!$A$10:$K$500,4,FALSE))</f>
        <v/>
      </c>
      <c r="D152" s="208" t="str">
        <f>IF(ISERROR(VLOOKUP(A152,'[1]Z03 收入决算表(财决03表)'!$A$10:$K$500,5,FALSE)),"",VLOOKUP(A152,'[1]Z03 收入决算表(财决03表)'!$A$10:$K$500,5,FALSE))</f>
        <v/>
      </c>
      <c r="E152" s="208" t="str">
        <f>IF(ISERROR(VLOOKUP(A152,'[1]Z03 收入决算表(财决03表)'!$A$10:$K$500,6,FALSE)),"",VLOOKUP(A152,'[1]Z03 收入决算表(财决03表)'!$A$10:$K$500,6,FALSE))</f>
        <v/>
      </c>
      <c r="F152" s="208" t="str">
        <f>IF(ISERROR(VLOOKUP(A152,'[1]Z03 收入决算表(财决03表)'!$A$10:$K$500,7,FALSE)),"",VLOOKUP(A152,'[1]Z03 收入决算表(财决03表)'!$A$10:$K$500,7,FALSE))</f>
        <v/>
      </c>
      <c r="G152" s="208" t="str">
        <f>IF(ISERROR(VLOOKUP(A152,'[1]Z03 收入决算表(财决03表)'!$A$10:$K$500,8,FALSE)),"",VLOOKUP(A152,'[1]Z03 收入决算表(财决03表)'!$A$10:$K$500,8,FALSE))</f>
        <v/>
      </c>
      <c r="H152" s="193" t="str">
        <f>IF(ISERROR(VLOOKUP(A152,'[1]Z03 收入决算表(财决03表)'!$A$10:$L$500,10,FALSE)),"",VLOOKUP(A152,'[1]Z03 收入决算表(财决03表)'!$A$10:$L$500,10,FALSE))</f>
        <v/>
      </c>
      <c r="I152" s="193" t="str">
        <f>IF(ISERROR(VLOOKUP(A152,'[1]Z03 收入决算表(财决03表)'!$A$10:$L$500,11,FALSE)),"",VLOOKUP(A152,'[1]Z03 收入决算表(财决03表)'!$A$10:$L$500,11,FALSE))</f>
        <v/>
      </c>
      <c r="J152" s="193" t="str">
        <f>IF(ISERROR(VLOOKUP(A152,'[1]Z03 收入决算表(财决03表)'!$A$10:$L$500,12,FALSE)),"",VLOOKUP(A152,'[1]Z03 收入决算表(财决03表)'!$A$10:$L$500,12,FALSE))</f>
        <v/>
      </c>
      <c r="K152" s="204">
        <f>'[1]Z03 收入决算表(财决03表)'!A151</f>
        <v>0</v>
      </c>
      <c r="L152" s="205">
        <f>'[1]Z03 收入决算表(财决03表)'!$E151</f>
        <v>0</v>
      </c>
      <c r="M152" s="201" t="str">
        <f t="shared" si="5"/>
        <v/>
      </c>
    </row>
    <row r="153" ht="22.5" customHeight="1" spans="1:13">
      <c r="A153" s="192" t="str">
        <f t="shared" si="4"/>
        <v/>
      </c>
      <c r="B153" s="192"/>
      <c r="C153" s="192" t="str">
        <f>IF(ISERROR(VLOOKUP(A153,'[1]Z03 收入决算表(财决03表)'!$A$10:$K$500,4,FALSE)),"",VLOOKUP(A153,'[1]Z03 收入决算表(财决03表)'!$A$10:$K$500,4,FALSE))</f>
        <v/>
      </c>
      <c r="D153" s="208" t="str">
        <f>IF(ISERROR(VLOOKUP(A153,'[1]Z03 收入决算表(财决03表)'!$A$10:$K$500,5,FALSE)),"",VLOOKUP(A153,'[1]Z03 收入决算表(财决03表)'!$A$10:$K$500,5,FALSE))</f>
        <v/>
      </c>
      <c r="E153" s="208" t="str">
        <f>IF(ISERROR(VLOOKUP(A153,'[1]Z03 收入决算表(财决03表)'!$A$10:$K$500,6,FALSE)),"",VLOOKUP(A153,'[1]Z03 收入决算表(财决03表)'!$A$10:$K$500,6,FALSE))</f>
        <v/>
      </c>
      <c r="F153" s="208" t="str">
        <f>IF(ISERROR(VLOOKUP(A153,'[1]Z03 收入决算表(财决03表)'!$A$10:$K$500,7,FALSE)),"",VLOOKUP(A153,'[1]Z03 收入决算表(财决03表)'!$A$10:$K$500,7,FALSE))</f>
        <v/>
      </c>
      <c r="G153" s="208" t="str">
        <f>IF(ISERROR(VLOOKUP(A153,'[1]Z03 收入决算表(财决03表)'!$A$10:$K$500,8,FALSE)),"",VLOOKUP(A153,'[1]Z03 收入决算表(财决03表)'!$A$10:$K$500,8,FALSE))</f>
        <v/>
      </c>
      <c r="H153" s="193" t="str">
        <f>IF(ISERROR(VLOOKUP(A153,'[1]Z03 收入决算表(财决03表)'!$A$10:$L$500,10,FALSE)),"",VLOOKUP(A153,'[1]Z03 收入决算表(财决03表)'!$A$10:$L$500,10,FALSE))</f>
        <v/>
      </c>
      <c r="I153" s="193" t="str">
        <f>IF(ISERROR(VLOOKUP(A153,'[1]Z03 收入决算表(财决03表)'!$A$10:$L$500,11,FALSE)),"",VLOOKUP(A153,'[1]Z03 收入决算表(财决03表)'!$A$10:$L$500,11,FALSE))</f>
        <v/>
      </c>
      <c r="J153" s="193" t="str">
        <f>IF(ISERROR(VLOOKUP(A153,'[1]Z03 收入决算表(财决03表)'!$A$10:$L$500,12,FALSE)),"",VLOOKUP(A153,'[1]Z03 收入决算表(财决03表)'!$A$10:$L$500,12,FALSE))</f>
        <v/>
      </c>
      <c r="K153" s="204">
        <f>'[1]Z03 收入决算表(财决03表)'!A152</f>
        <v>0</v>
      </c>
      <c r="L153" s="205">
        <f>'[1]Z03 收入决算表(财决03表)'!$E152</f>
        <v>0</v>
      </c>
      <c r="M153" s="201" t="str">
        <f t="shared" si="5"/>
        <v/>
      </c>
    </row>
    <row r="154" ht="22.5" customHeight="1" spans="1:13">
      <c r="A154" s="192" t="str">
        <f t="shared" si="4"/>
        <v/>
      </c>
      <c r="B154" s="192"/>
      <c r="C154" s="192" t="str">
        <f>IF(ISERROR(VLOOKUP(A154,'[1]Z03 收入决算表(财决03表)'!$A$10:$K$500,4,FALSE)),"",VLOOKUP(A154,'[1]Z03 收入决算表(财决03表)'!$A$10:$K$500,4,FALSE))</f>
        <v/>
      </c>
      <c r="D154" s="208" t="str">
        <f>IF(ISERROR(VLOOKUP(A154,'[1]Z03 收入决算表(财决03表)'!$A$10:$K$500,5,FALSE)),"",VLOOKUP(A154,'[1]Z03 收入决算表(财决03表)'!$A$10:$K$500,5,FALSE))</f>
        <v/>
      </c>
      <c r="E154" s="208" t="str">
        <f>IF(ISERROR(VLOOKUP(A154,'[1]Z03 收入决算表(财决03表)'!$A$10:$K$500,6,FALSE)),"",VLOOKUP(A154,'[1]Z03 收入决算表(财决03表)'!$A$10:$K$500,6,FALSE))</f>
        <v/>
      </c>
      <c r="F154" s="208" t="str">
        <f>IF(ISERROR(VLOOKUP(A154,'[1]Z03 收入决算表(财决03表)'!$A$10:$K$500,7,FALSE)),"",VLOOKUP(A154,'[1]Z03 收入决算表(财决03表)'!$A$10:$K$500,7,FALSE))</f>
        <v/>
      </c>
      <c r="G154" s="208" t="str">
        <f>IF(ISERROR(VLOOKUP(A154,'[1]Z03 收入决算表(财决03表)'!$A$10:$K$500,8,FALSE)),"",VLOOKUP(A154,'[1]Z03 收入决算表(财决03表)'!$A$10:$K$500,8,FALSE))</f>
        <v/>
      </c>
      <c r="H154" s="193" t="str">
        <f>IF(ISERROR(VLOOKUP(A154,'[1]Z03 收入决算表(财决03表)'!$A$10:$L$500,10,FALSE)),"",VLOOKUP(A154,'[1]Z03 收入决算表(财决03表)'!$A$10:$L$500,10,FALSE))</f>
        <v/>
      </c>
      <c r="I154" s="193" t="str">
        <f>IF(ISERROR(VLOOKUP(A154,'[1]Z03 收入决算表(财决03表)'!$A$10:$L$500,11,FALSE)),"",VLOOKUP(A154,'[1]Z03 收入决算表(财决03表)'!$A$10:$L$500,11,FALSE))</f>
        <v/>
      </c>
      <c r="J154" s="193" t="str">
        <f>IF(ISERROR(VLOOKUP(A154,'[1]Z03 收入决算表(财决03表)'!$A$10:$L$500,12,FALSE)),"",VLOOKUP(A154,'[1]Z03 收入决算表(财决03表)'!$A$10:$L$500,12,FALSE))</f>
        <v/>
      </c>
      <c r="K154" s="204">
        <f>'[1]Z03 收入决算表(财决03表)'!A153</f>
        <v>0</v>
      </c>
      <c r="L154" s="205">
        <f>'[1]Z03 收入决算表(财决03表)'!$E153</f>
        <v>0</v>
      </c>
      <c r="M154" s="201" t="str">
        <f t="shared" si="5"/>
        <v/>
      </c>
    </row>
    <row r="155" ht="22.5" customHeight="1" spans="1:13">
      <c r="A155" s="192" t="str">
        <f t="shared" si="4"/>
        <v/>
      </c>
      <c r="B155" s="192"/>
      <c r="C155" s="192" t="str">
        <f>IF(ISERROR(VLOOKUP(A155,'[1]Z03 收入决算表(财决03表)'!$A$10:$K$500,4,FALSE)),"",VLOOKUP(A155,'[1]Z03 收入决算表(财决03表)'!$A$10:$K$500,4,FALSE))</f>
        <v/>
      </c>
      <c r="D155" s="208" t="str">
        <f>IF(ISERROR(VLOOKUP(A155,'[1]Z03 收入决算表(财决03表)'!$A$10:$K$500,5,FALSE)),"",VLOOKUP(A155,'[1]Z03 收入决算表(财决03表)'!$A$10:$K$500,5,FALSE))</f>
        <v/>
      </c>
      <c r="E155" s="208" t="str">
        <f>IF(ISERROR(VLOOKUP(A155,'[1]Z03 收入决算表(财决03表)'!$A$10:$K$500,6,FALSE)),"",VLOOKUP(A155,'[1]Z03 收入决算表(财决03表)'!$A$10:$K$500,6,FALSE))</f>
        <v/>
      </c>
      <c r="F155" s="208" t="str">
        <f>IF(ISERROR(VLOOKUP(A155,'[1]Z03 收入决算表(财决03表)'!$A$10:$K$500,7,FALSE)),"",VLOOKUP(A155,'[1]Z03 收入决算表(财决03表)'!$A$10:$K$500,7,FALSE))</f>
        <v/>
      </c>
      <c r="G155" s="208" t="str">
        <f>IF(ISERROR(VLOOKUP(A155,'[1]Z03 收入决算表(财决03表)'!$A$10:$K$500,8,FALSE)),"",VLOOKUP(A155,'[1]Z03 收入决算表(财决03表)'!$A$10:$K$500,8,FALSE))</f>
        <v/>
      </c>
      <c r="H155" s="193" t="str">
        <f>IF(ISERROR(VLOOKUP(A155,'[1]Z03 收入决算表(财决03表)'!$A$10:$L$500,10,FALSE)),"",VLOOKUP(A155,'[1]Z03 收入决算表(财决03表)'!$A$10:$L$500,10,FALSE))</f>
        <v/>
      </c>
      <c r="I155" s="193" t="str">
        <f>IF(ISERROR(VLOOKUP(A155,'[1]Z03 收入决算表(财决03表)'!$A$10:$L$500,11,FALSE)),"",VLOOKUP(A155,'[1]Z03 收入决算表(财决03表)'!$A$10:$L$500,11,FALSE))</f>
        <v/>
      </c>
      <c r="J155" s="193" t="str">
        <f>IF(ISERROR(VLOOKUP(A155,'[1]Z03 收入决算表(财决03表)'!$A$10:$L$500,12,FALSE)),"",VLOOKUP(A155,'[1]Z03 收入决算表(财决03表)'!$A$10:$L$500,12,FALSE))</f>
        <v/>
      </c>
      <c r="K155" s="204">
        <f>'[1]Z03 收入决算表(财决03表)'!A154</f>
        <v>0</v>
      </c>
      <c r="L155" s="205">
        <f>'[1]Z03 收入决算表(财决03表)'!$E154</f>
        <v>0</v>
      </c>
      <c r="M155" s="201" t="str">
        <f t="shared" si="5"/>
        <v/>
      </c>
    </row>
    <row r="156" ht="22.5" customHeight="1" spans="1:13">
      <c r="A156" s="192" t="str">
        <f t="shared" si="4"/>
        <v/>
      </c>
      <c r="B156" s="192"/>
      <c r="C156" s="192" t="str">
        <f>IF(ISERROR(VLOOKUP(A156,'[1]Z03 收入决算表(财决03表)'!$A$10:$K$500,4,FALSE)),"",VLOOKUP(A156,'[1]Z03 收入决算表(财决03表)'!$A$10:$K$500,4,FALSE))</f>
        <v/>
      </c>
      <c r="D156" s="208" t="str">
        <f>IF(ISERROR(VLOOKUP(A156,'[1]Z03 收入决算表(财决03表)'!$A$10:$K$500,5,FALSE)),"",VLOOKUP(A156,'[1]Z03 收入决算表(财决03表)'!$A$10:$K$500,5,FALSE))</f>
        <v/>
      </c>
      <c r="E156" s="208" t="str">
        <f>IF(ISERROR(VLOOKUP(A156,'[1]Z03 收入决算表(财决03表)'!$A$10:$K$500,6,FALSE)),"",VLOOKUP(A156,'[1]Z03 收入决算表(财决03表)'!$A$10:$K$500,6,FALSE))</f>
        <v/>
      </c>
      <c r="F156" s="208" t="str">
        <f>IF(ISERROR(VLOOKUP(A156,'[1]Z03 收入决算表(财决03表)'!$A$10:$K$500,7,FALSE)),"",VLOOKUP(A156,'[1]Z03 收入决算表(财决03表)'!$A$10:$K$500,7,FALSE))</f>
        <v/>
      </c>
      <c r="G156" s="208" t="str">
        <f>IF(ISERROR(VLOOKUP(A156,'[1]Z03 收入决算表(财决03表)'!$A$10:$K$500,8,FALSE)),"",VLOOKUP(A156,'[1]Z03 收入决算表(财决03表)'!$A$10:$K$500,8,FALSE))</f>
        <v/>
      </c>
      <c r="H156" s="193" t="str">
        <f>IF(ISERROR(VLOOKUP(A156,'[1]Z03 收入决算表(财决03表)'!$A$10:$L$500,10,FALSE)),"",VLOOKUP(A156,'[1]Z03 收入决算表(财决03表)'!$A$10:$L$500,10,FALSE))</f>
        <v/>
      </c>
      <c r="I156" s="193" t="str">
        <f>IF(ISERROR(VLOOKUP(A156,'[1]Z03 收入决算表(财决03表)'!$A$10:$L$500,11,FALSE)),"",VLOOKUP(A156,'[1]Z03 收入决算表(财决03表)'!$A$10:$L$500,11,FALSE))</f>
        <v/>
      </c>
      <c r="J156" s="193" t="str">
        <f>IF(ISERROR(VLOOKUP(A156,'[1]Z03 收入决算表(财决03表)'!$A$10:$L$500,12,FALSE)),"",VLOOKUP(A156,'[1]Z03 收入决算表(财决03表)'!$A$10:$L$500,12,FALSE))</f>
        <v/>
      </c>
      <c r="K156" s="204">
        <f>'[1]Z03 收入决算表(财决03表)'!A155</f>
        <v>0</v>
      </c>
      <c r="L156" s="205">
        <f>'[1]Z03 收入决算表(财决03表)'!$E155</f>
        <v>0</v>
      </c>
      <c r="M156" s="201" t="str">
        <f t="shared" si="5"/>
        <v/>
      </c>
    </row>
    <row r="157" ht="22.5" customHeight="1" spans="1:13">
      <c r="A157" s="192" t="str">
        <f t="shared" si="4"/>
        <v/>
      </c>
      <c r="B157" s="192"/>
      <c r="C157" s="192" t="str">
        <f>IF(ISERROR(VLOOKUP(A157,'[1]Z03 收入决算表(财决03表)'!$A$10:$K$500,4,FALSE)),"",VLOOKUP(A157,'[1]Z03 收入决算表(财决03表)'!$A$10:$K$500,4,FALSE))</f>
        <v/>
      </c>
      <c r="D157" s="208" t="str">
        <f>IF(ISERROR(VLOOKUP(A157,'[1]Z03 收入决算表(财决03表)'!$A$10:$K$500,5,FALSE)),"",VLOOKUP(A157,'[1]Z03 收入决算表(财决03表)'!$A$10:$K$500,5,FALSE))</f>
        <v/>
      </c>
      <c r="E157" s="208" t="str">
        <f>IF(ISERROR(VLOOKUP(A157,'[1]Z03 收入决算表(财决03表)'!$A$10:$K$500,6,FALSE)),"",VLOOKUP(A157,'[1]Z03 收入决算表(财决03表)'!$A$10:$K$500,6,FALSE))</f>
        <v/>
      </c>
      <c r="F157" s="208" t="str">
        <f>IF(ISERROR(VLOOKUP(A157,'[1]Z03 收入决算表(财决03表)'!$A$10:$K$500,7,FALSE)),"",VLOOKUP(A157,'[1]Z03 收入决算表(财决03表)'!$A$10:$K$500,7,FALSE))</f>
        <v/>
      </c>
      <c r="G157" s="208" t="str">
        <f>IF(ISERROR(VLOOKUP(A157,'[1]Z03 收入决算表(财决03表)'!$A$10:$K$500,8,FALSE)),"",VLOOKUP(A157,'[1]Z03 收入决算表(财决03表)'!$A$10:$K$500,8,FALSE))</f>
        <v/>
      </c>
      <c r="H157" s="193" t="str">
        <f>IF(ISERROR(VLOOKUP(A157,'[1]Z03 收入决算表(财决03表)'!$A$10:$L$500,10,FALSE)),"",VLOOKUP(A157,'[1]Z03 收入决算表(财决03表)'!$A$10:$L$500,10,FALSE))</f>
        <v/>
      </c>
      <c r="I157" s="193" t="str">
        <f>IF(ISERROR(VLOOKUP(A157,'[1]Z03 收入决算表(财决03表)'!$A$10:$L$500,11,FALSE)),"",VLOOKUP(A157,'[1]Z03 收入决算表(财决03表)'!$A$10:$L$500,11,FALSE))</f>
        <v/>
      </c>
      <c r="J157" s="193" t="str">
        <f>IF(ISERROR(VLOOKUP(A157,'[1]Z03 收入决算表(财决03表)'!$A$10:$L$500,12,FALSE)),"",VLOOKUP(A157,'[1]Z03 收入决算表(财决03表)'!$A$10:$L$500,12,FALSE))</f>
        <v/>
      </c>
      <c r="K157" s="204">
        <f>'[1]Z03 收入决算表(财决03表)'!A156</f>
        <v>0</v>
      </c>
      <c r="L157" s="205">
        <f>'[1]Z03 收入决算表(财决03表)'!$E156</f>
        <v>0</v>
      </c>
      <c r="M157" s="201" t="str">
        <f t="shared" si="5"/>
        <v/>
      </c>
    </row>
    <row r="158" ht="22.5" customHeight="1" spans="1:13">
      <c r="A158" s="192" t="str">
        <f t="shared" si="4"/>
        <v/>
      </c>
      <c r="B158" s="192"/>
      <c r="C158" s="192" t="str">
        <f>IF(ISERROR(VLOOKUP(A158,'[1]Z03 收入决算表(财决03表)'!$A$10:$K$500,4,FALSE)),"",VLOOKUP(A158,'[1]Z03 收入决算表(财决03表)'!$A$10:$K$500,4,FALSE))</f>
        <v/>
      </c>
      <c r="D158" s="208" t="str">
        <f>IF(ISERROR(VLOOKUP(A158,'[1]Z03 收入决算表(财决03表)'!$A$10:$K$500,5,FALSE)),"",VLOOKUP(A158,'[1]Z03 收入决算表(财决03表)'!$A$10:$K$500,5,FALSE))</f>
        <v/>
      </c>
      <c r="E158" s="208" t="str">
        <f>IF(ISERROR(VLOOKUP(A158,'[1]Z03 收入决算表(财决03表)'!$A$10:$K$500,6,FALSE)),"",VLOOKUP(A158,'[1]Z03 收入决算表(财决03表)'!$A$10:$K$500,6,FALSE))</f>
        <v/>
      </c>
      <c r="F158" s="208" t="str">
        <f>IF(ISERROR(VLOOKUP(A158,'[1]Z03 收入决算表(财决03表)'!$A$10:$K$500,7,FALSE)),"",VLOOKUP(A158,'[1]Z03 收入决算表(财决03表)'!$A$10:$K$500,7,FALSE))</f>
        <v/>
      </c>
      <c r="G158" s="208" t="str">
        <f>IF(ISERROR(VLOOKUP(A158,'[1]Z03 收入决算表(财决03表)'!$A$10:$K$500,8,FALSE)),"",VLOOKUP(A158,'[1]Z03 收入决算表(财决03表)'!$A$10:$K$500,8,FALSE))</f>
        <v/>
      </c>
      <c r="H158" s="193" t="str">
        <f>IF(ISERROR(VLOOKUP(A158,'[1]Z03 收入决算表(财决03表)'!$A$10:$L$500,10,FALSE)),"",VLOOKUP(A158,'[1]Z03 收入决算表(财决03表)'!$A$10:$L$500,10,FALSE))</f>
        <v/>
      </c>
      <c r="I158" s="193" t="str">
        <f>IF(ISERROR(VLOOKUP(A158,'[1]Z03 收入决算表(财决03表)'!$A$10:$L$500,11,FALSE)),"",VLOOKUP(A158,'[1]Z03 收入决算表(财决03表)'!$A$10:$L$500,11,FALSE))</f>
        <v/>
      </c>
      <c r="J158" s="193" t="str">
        <f>IF(ISERROR(VLOOKUP(A158,'[1]Z03 收入决算表(财决03表)'!$A$10:$L$500,12,FALSE)),"",VLOOKUP(A158,'[1]Z03 收入决算表(财决03表)'!$A$10:$L$500,12,FALSE))</f>
        <v/>
      </c>
      <c r="K158" s="204">
        <f>'[1]Z03 收入决算表(财决03表)'!A157</f>
        <v>0</v>
      </c>
      <c r="L158" s="205">
        <f>'[1]Z03 收入决算表(财决03表)'!$E157</f>
        <v>0</v>
      </c>
      <c r="M158" s="201" t="str">
        <f t="shared" si="5"/>
        <v/>
      </c>
    </row>
    <row r="159" ht="22.5" customHeight="1" spans="1:13">
      <c r="A159" s="192" t="str">
        <f t="shared" si="4"/>
        <v/>
      </c>
      <c r="B159" s="192"/>
      <c r="C159" s="192" t="str">
        <f>IF(ISERROR(VLOOKUP(A159,'[1]Z03 收入决算表(财决03表)'!$A$10:$K$500,4,FALSE)),"",VLOOKUP(A159,'[1]Z03 收入决算表(财决03表)'!$A$10:$K$500,4,FALSE))</f>
        <v/>
      </c>
      <c r="D159" s="208" t="str">
        <f>IF(ISERROR(VLOOKUP(A159,'[1]Z03 收入决算表(财决03表)'!$A$10:$K$500,5,FALSE)),"",VLOOKUP(A159,'[1]Z03 收入决算表(财决03表)'!$A$10:$K$500,5,FALSE))</f>
        <v/>
      </c>
      <c r="E159" s="208" t="str">
        <f>IF(ISERROR(VLOOKUP(A159,'[1]Z03 收入决算表(财决03表)'!$A$10:$K$500,6,FALSE)),"",VLOOKUP(A159,'[1]Z03 收入决算表(财决03表)'!$A$10:$K$500,6,FALSE))</f>
        <v/>
      </c>
      <c r="F159" s="208" t="str">
        <f>IF(ISERROR(VLOOKUP(A159,'[1]Z03 收入决算表(财决03表)'!$A$10:$K$500,7,FALSE)),"",VLOOKUP(A159,'[1]Z03 收入决算表(财决03表)'!$A$10:$K$500,7,FALSE))</f>
        <v/>
      </c>
      <c r="G159" s="208" t="str">
        <f>IF(ISERROR(VLOOKUP(A159,'[1]Z03 收入决算表(财决03表)'!$A$10:$K$500,8,FALSE)),"",VLOOKUP(A159,'[1]Z03 收入决算表(财决03表)'!$A$10:$K$500,8,FALSE))</f>
        <v/>
      </c>
      <c r="H159" s="193" t="str">
        <f>IF(ISERROR(VLOOKUP(A159,'[1]Z03 收入决算表(财决03表)'!$A$10:$L$500,10,FALSE)),"",VLOOKUP(A159,'[1]Z03 收入决算表(财决03表)'!$A$10:$L$500,10,FALSE))</f>
        <v/>
      </c>
      <c r="I159" s="193" t="str">
        <f>IF(ISERROR(VLOOKUP(A159,'[1]Z03 收入决算表(财决03表)'!$A$10:$L$500,11,FALSE)),"",VLOOKUP(A159,'[1]Z03 收入决算表(财决03表)'!$A$10:$L$500,11,FALSE))</f>
        <v/>
      </c>
      <c r="J159" s="193" t="str">
        <f>IF(ISERROR(VLOOKUP(A159,'[1]Z03 收入决算表(财决03表)'!$A$10:$L$500,12,FALSE)),"",VLOOKUP(A159,'[1]Z03 收入决算表(财决03表)'!$A$10:$L$500,12,FALSE))</f>
        <v/>
      </c>
      <c r="K159" s="204">
        <f>'[1]Z03 收入决算表(财决03表)'!A158</f>
        <v>0</v>
      </c>
      <c r="L159" s="205">
        <f>'[1]Z03 收入决算表(财决03表)'!$E158</f>
        <v>0</v>
      </c>
      <c r="M159" s="201" t="str">
        <f t="shared" si="5"/>
        <v/>
      </c>
    </row>
    <row r="160" ht="22.5" customHeight="1" spans="1:13">
      <c r="A160" s="192" t="str">
        <f t="shared" si="4"/>
        <v/>
      </c>
      <c r="B160" s="192"/>
      <c r="C160" s="192" t="str">
        <f>IF(ISERROR(VLOOKUP(A160,'[1]Z03 收入决算表(财决03表)'!$A$10:$K$500,4,FALSE)),"",VLOOKUP(A160,'[1]Z03 收入决算表(财决03表)'!$A$10:$K$500,4,FALSE))</f>
        <v/>
      </c>
      <c r="D160" s="208" t="str">
        <f>IF(ISERROR(VLOOKUP(A160,'[1]Z03 收入决算表(财决03表)'!$A$10:$K$500,5,FALSE)),"",VLOOKUP(A160,'[1]Z03 收入决算表(财决03表)'!$A$10:$K$500,5,FALSE))</f>
        <v/>
      </c>
      <c r="E160" s="208" t="str">
        <f>IF(ISERROR(VLOOKUP(A160,'[1]Z03 收入决算表(财决03表)'!$A$10:$K$500,6,FALSE)),"",VLOOKUP(A160,'[1]Z03 收入决算表(财决03表)'!$A$10:$K$500,6,FALSE))</f>
        <v/>
      </c>
      <c r="F160" s="208" t="str">
        <f>IF(ISERROR(VLOOKUP(A160,'[1]Z03 收入决算表(财决03表)'!$A$10:$K$500,7,FALSE)),"",VLOOKUP(A160,'[1]Z03 收入决算表(财决03表)'!$A$10:$K$500,7,FALSE))</f>
        <v/>
      </c>
      <c r="G160" s="208" t="str">
        <f>IF(ISERROR(VLOOKUP(A160,'[1]Z03 收入决算表(财决03表)'!$A$10:$K$500,8,FALSE)),"",VLOOKUP(A160,'[1]Z03 收入决算表(财决03表)'!$A$10:$K$500,8,FALSE))</f>
        <v/>
      </c>
      <c r="H160" s="193" t="str">
        <f>IF(ISERROR(VLOOKUP(A160,'[1]Z03 收入决算表(财决03表)'!$A$10:$L$500,10,FALSE)),"",VLOOKUP(A160,'[1]Z03 收入决算表(财决03表)'!$A$10:$L$500,10,FALSE))</f>
        <v/>
      </c>
      <c r="I160" s="193" t="str">
        <f>IF(ISERROR(VLOOKUP(A160,'[1]Z03 收入决算表(财决03表)'!$A$10:$L$500,11,FALSE)),"",VLOOKUP(A160,'[1]Z03 收入决算表(财决03表)'!$A$10:$L$500,11,FALSE))</f>
        <v/>
      </c>
      <c r="J160" s="193" t="str">
        <f>IF(ISERROR(VLOOKUP(A160,'[1]Z03 收入决算表(财决03表)'!$A$10:$L$500,12,FALSE)),"",VLOOKUP(A160,'[1]Z03 收入决算表(财决03表)'!$A$10:$L$500,12,FALSE))</f>
        <v/>
      </c>
      <c r="K160" s="204">
        <f>'[1]Z03 收入决算表(财决03表)'!A159</f>
        <v>0</v>
      </c>
      <c r="L160" s="205">
        <f>'[1]Z03 收入决算表(财决03表)'!$E159</f>
        <v>0</v>
      </c>
      <c r="M160" s="201" t="str">
        <f t="shared" si="5"/>
        <v/>
      </c>
    </row>
    <row r="161" ht="22.5" customHeight="1" spans="1:13">
      <c r="A161" s="192" t="str">
        <f t="shared" si="4"/>
        <v/>
      </c>
      <c r="B161" s="192"/>
      <c r="C161" s="192" t="str">
        <f>IF(ISERROR(VLOOKUP(A161,'[1]Z03 收入决算表(财决03表)'!$A$10:$K$500,4,FALSE)),"",VLOOKUP(A161,'[1]Z03 收入决算表(财决03表)'!$A$10:$K$500,4,FALSE))</f>
        <v/>
      </c>
      <c r="D161" s="208" t="str">
        <f>IF(ISERROR(VLOOKUP(A161,'[1]Z03 收入决算表(财决03表)'!$A$10:$K$500,5,FALSE)),"",VLOOKUP(A161,'[1]Z03 收入决算表(财决03表)'!$A$10:$K$500,5,FALSE))</f>
        <v/>
      </c>
      <c r="E161" s="208" t="str">
        <f>IF(ISERROR(VLOOKUP(A161,'[1]Z03 收入决算表(财决03表)'!$A$10:$K$500,6,FALSE)),"",VLOOKUP(A161,'[1]Z03 收入决算表(财决03表)'!$A$10:$K$500,6,FALSE))</f>
        <v/>
      </c>
      <c r="F161" s="208" t="str">
        <f>IF(ISERROR(VLOOKUP(A161,'[1]Z03 收入决算表(财决03表)'!$A$10:$K$500,7,FALSE)),"",VLOOKUP(A161,'[1]Z03 收入决算表(财决03表)'!$A$10:$K$500,7,FALSE))</f>
        <v/>
      </c>
      <c r="G161" s="208" t="str">
        <f>IF(ISERROR(VLOOKUP(A161,'[1]Z03 收入决算表(财决03表)'!$A$10:$K$500,8,FALSE)),"",VLOOKUP(A161,'[1]Z03 收入决算表(财决03表)'!$A$10:$K$500,8,FALSE))</f>
        <v/>
      </c>
      <c r="H161" s="193" t="str">
        <f>IF(ISERROR(VLOOKUP(A161,'[1]Z03 收入决算表(财决03表)'!$A$10:$L$500,10,FALSE)),"",VLOOKUP(A161,'[1]Z03 收入决算表(财决03表)'!$A$10:$L$500,10,FALSE))</f>
        <v/>
      </c>
      <c r="I161" s="193" t="str">
        <f>IF(ISERROR(VLOOKUP(A161,'[1]Z03 收入决算表(财决03表)'!$A$10:$L$500,11,FALSE)),"",VLOOKUP(A161,'[1]Z03 收入决算表(财决03表)'!$A$10:$L$500,11,FALSE))</f>
        <v/>
      </c>
      <c r="J161" s="193" t="str">
        <f>IF(ISERROR(VLOOKUP(A161,'[1]Z03 收入决算表(财决03表)'!$A$10:$L$500,12,FALSE)),"",VLOOKUP(A161,'[1]Z03 收入决算表(财决03表)'!$A$10:$L$500,12,FALSE))</f>
        <v/>
      </c>
      <c r="K161" s="204">
        <f>'[1]Z03 收入决算表(财决03表)'!A160</f>
        <v>0</v>
      </c>
      <c r="L161" s="205">
        <f>'[1]Z03 收入决算表(财决03表)'!$E160</f>
        <v>0</v>
      </c>
      <c r="M161" s="201" t="str">
        <f t="shared" si="5"/>
        <v/>
      </c>
    </row>
    <row r="162" ht="22.5" customHeight="1" spans="1:13">
      <c r="A162" s="192" t="str">
        <f t="shared" si="4"/>
        <v/>
      </c>
      <c r="B162" s="192"/>
      <c r="C162" s="192" t="str">
        <f>IF(ISERROR(VLOOKUP(A162,'[1]Z03 收入决算表(财决03表)'!$A$10:$K$500,4,FALSE)),"",VLOOKUP(A162,'[1]Z03 收入决算表(财决03表)'!$A$10:$K$500,4,FALSE))</f>
        <v/>
      </c>
      <c r="D162" s="208" t="str">
        <f>IF(ISERROR(VLOOKUP(A162,'[1]Z03 收入决算表(财决03表)'!$A$10:$K$500,5,FALSE)),"",VLOOKUP(A162,'[1]Z03 收入决算表(财决03表)'!$A$10:$K$500,5,FALSE))</f>
        <v/>
      </c>
      <c r="E162" s="208" t="str">
        <f>IF(ISERROR(VLOOKUP(A162,'[1]Z03 收入决算表(财决03表)'!$A$10:$K$500,6,FALSE)),"",VLOOKUP(A162,'[1]Z03 收入决算表(财决03表)'!$A$10:$K$500,6,FALSE))</f>
        <v/>
      </c>
      <c r="F162" s="208" t="str">
        <f>IF(ISERROR(VLOOKUP(A162,'[1]Z03 收入决算表(财决03表)'!$A$10:$K$500,7,FALSE)),"",VLOOKUP(A162,'[1]Z03 收入决算表(财决03表)'!$A$10:$K$500,7,FALSE))</f>
        <v/>
      </c>
      <c r="G162" s="208" t="str">
        <f>IF(ISERROR(VLOOKUP(A162,'[1]Z03 收入决算表(财决03表)'!$A$10:$K$500,8,FALSE)),"",VLOOKUP(A162,'[1]Z03 收入决算表(财决03表)'!$A$10:$K$500,8,FALSE))</f>
        <v/>
      </c>
      <c r="H162" s="193" t="str">
        <f>IF(ISERROR(VLOOKUP(A162,'[1]Z03 收入决算表(财决03表)'!$A$10:$L$500,10,FALSE)),"",VLOOKUP(A162,'[1]Z03 收入决算表(财决03表)'!$A$10:$L$500,10,FALSE))</f>
        <v/>
      </c>
      <c r="I162" s="193" t="str">
        <f>IF(ISERROR(VLOOKUP(A162,'[1]Z03 收入决算表(财决03表)'!$A$10:$L$500,11,FALSE)),"",VLOOKUP(A162,'[1]Z03 收入决算表(财决03表)'!$A$10:$L$500,11,FALSE))</f>
        <v/>
      </c>
      <c r="J162" s="193" t="str">
        <f>IF(ISERROR(VLOOKUP(A162,'[1]Z03 收入决算表(财决03表)'!$A$10:$L$500,12,FALSE)),"",VLOOKUP(A162,'[1]Z03 收入决算表(财决03表)'!$A$10:$L$500,12,FALSE))</f>
        <v/>
      </c>
      <c r="K162" s="204">
        <f>'[1]Z03 收入决算表(财决03表)'!A161</f>
        <v>0</v>
      </c>
      <c r="L162" s="205">
        <f>'[1]Z03 收入决算表(财决03表)'!$E161</f>
        <v>0</v>
      </c>
      <c r="M162" s="201" t="str">
        <f t="shared" si="5"/>
        <v/>
      </c>
    </row>
    <row r="163" ht="22.5" customHeight="1" spans="1:13">
      <c r="A163" s="192" t="str">
        <f t="shared" si="4"/>
        <v/>
      </c>
      <c r="B163" s="192"/>
      <c r="C163" s="192" t="str">
        <f>IF(ISERROR(VLOOKUP(A163,'[1]Z03 收入决算表(财决03表)'!$A$10:$K$500,4,FALSE)),"",VLOOKUP(A163,'[1]Z03 收入决算表(财决03表)'!$A$10:$K$500,4,FALSE))</f>
        <v/>
      </c>
      <c r="D163" s="208" t="str">
        <f>IF(ISERROR(VLOOKUP(A163,'[1]Z03 收入决算表(财决03表)'!$A$10:$K$500,5,FALSE)),"",VLOOKUP(A163,'[1]Z03 收入决算表(财决03表)'!$A$10:$K$500,5,FALSE))</f>
        <v/>
      </c>
      <c r="E163" s="208" t="str">
        <f>IF(ISERROR(VLOOKUP(A163,'[1]Z03 收入决算表(财决03表)'!$A$10:$K$500,6,FALSE)),"",VLOOKUP(A163,'[1]Z03 收入决算表(财决03表)'!$A$10:$K$500,6,FALSE))</f>
        <v/>
      </c>
      <c r="F163" s="208" t="str">
        <f>IF(ISERROR(VLOOKUP(A163,'[1]Z03 收入决算表(财决03表)'!$A$10:$K$500,7,FALSE)),"",VLOOKUP(A163,'[1]Z03 收入决算表(财决03表)'!$A$10:$K$500,7,FALSE))</f>
        <v/>
      </c>
      <c r="G163" s="208" t="str">
        <f>IF(ISERROR(VLOOKUP(A163,'[1]Z03 收入决算表(财决03表)'!$A$10:$K$500,8,FALSE)),"",VLOOKUP(A163,'[1]Z03 收入决算表(财决03表)'!$A$10:$K$500,8,FALSE))</f>
        <v/>
      </c>
      <c r="H163" s="193" t="str">
        <f>IF(ISERROR(VLOOKUP(A163,'[1]Z03 收入决算表(财决03表)'!$A$10:$L$500,10,FALSE)),"",VLOOKUP(A163,'[1]Z03 收入决算表(财决03表)'!$A$10:$L$500,10,FALSE))</f>
        <v/>
      </c>
      <c r="I163" s="193" t="str">
        <f>IF(ISERROR(VLOOKUP(A163,'[1]Z03 收入决算表(财决03表)'!$A$10:$L$500,11,FALSE)),"",VLOOKUP(A163,'[1]Z03 收入决算表(财决03表)'!$A$10:$L$500,11,FALSE))</f>
        <v/>
      </c>
      <c r="J163" s="193" t="str">
        <f>IF(ISERROR(VLOOKUP(A163,'[1]Z03 收入决算表(财决03表)'!$A$10:$L$500,12,FALSE)),"",VLOOKUP(A163,'[1]Z03 收入决算表(财决03表)'!$A$10:$L$500,12,FALSE))</f>
        <v/>
      </c>
      <c r="K163" s="204">
        <f>'[1]Z03 收入决算表(财决03表)'!A162</f>
        <v>0</v>
      </c>
      <c r="L163" s="205">
        <f>'[1]Z03 收入决算表(财决03表)'!$E162</f>
        <v>0</v>
      </c>
      <c r="M163" s="201" t="str">
        <f t="shared" si="5"/>
        <v/>
      </c>
    </row>
    <row r="164" ht="22.5" customHeight="1" spans="1:13">
      <c r="A164" s="192" t="str">
        <f t="shared" si="4"/>
        <v/>
      </c>
      <c r="B164" s="192"/>
      <c r="C164" s="192" t="str">
        <f>IF(ISERROR(VLOOKUP(A164,'[1]Z03 收入决算表(财决03表)'!$A$10:$K$500,4,FALSE)),"",VLOOKUP(A164,'[1]Z03 收入决算表(财决03表)'!$A$10:$K$500,4,FALSE))</f>
        <v/>
      </c>
      <c r="D164" s="208" t="str">
        <f>IF(ISERROR(VLOOKUP(A164,'[1]Z03 收入决算表(财决03表)'!$A$10:$K$500,5,FALSE)),"",VLOOKUP(A164,'[1]Z03 收入决算表(财决03表)'!$A$10:$K$500,5,FALSE))</f>
        <v/>
      </c>
      <c r="E164" s="208" t="str">
        <f>IF(ISERROR(VLOOKUP(A164,'[1]Z03 收入决算表(财决03表)'!$A$10:$K$500,6,FALSE)),"",VLOOKUP(A164,'[1]Z03 收入决算表(财决03表)'!$A$10:$K$500,6,FALSE))</f>
        <v/>
      </c>
      <c r="F164" s="208" t="str">
        <f>IF(ISERROR(VLOOKUP(A164,'[1]Z03 收入决算表(财决03表)'!$A$10:$K$500,7,FALSE)),"",VLOOKUP(A164,'[1]Z03 收入决算表(财决03表)'!$A$10:$K$500,7,FALSE))</f>
        <v/>
      </c>
      <c r="G164" s="208" t="str">
        <f>IF(ISERROR(VLOOKUP(A164,'[1]Z03 收入决算表(财决03表)'!$A$10:$K$500,8,FALSE)),"",VLOOKUP(A164,'[1]Z03 收入决算表(财决03表)'!$A$10:$K$500,8,FALSE))</f>
        <v/>
      </c>
      <c r="H164" s="193" t="str">
        <f>IF(ISERROR(VLOOKUP(A164,'[1]Z03 收入决算表(财决03表)'!$A$10:$L$500,10,FALSE)),"",VLOOKUP(A164,'[1]Z03 收入决算表(财决03表)'!$A$10:$L$500,10,FALSE))</f>
        <v/>
      </c>
      <c r="I164" s="193" t="str">
        <f>IF(ISERROR(VLOOKUP(A164,'[1]Z03 收入决算表(财决03表)'!$A$10:$L$500,11,FALSE)),"",VLOOKUP(A164,'[1]Z03 收入决算表(财决03表)'!$A$10:$L$500,11,FALSE))</f>
        <v/>
      </c>
      <c r="J164" s="193" t="str">
        <f>IF(ISERROR(VLOOKUP(A164,'[1]Z03 收入决算表(财决03表)'!$A$10:$L$500,12,FALSE)),"",VLOOKUP(A164,'[1]Z03 收入决算表(财决03表)'!$A$10:$L$500,12,FALSE))</f>
        <v/>
      </c>
      <c r="K164" s="204">
        <f>'[1]Z03 收入决算表(财决03表)'!A163</f>
        <v>0</v>
      </c>
      <c r="L164" s="205">
        <f>'[1]Z03 收入决算表(财决03表)'!$E163</f>
        <v>0</v>
      </c>
      <c r="M164" s="201" t="str">
        <f t="shared" si="5"/>
        <v/>
      </c>
    </row>
    <row r="165" ht="22.5" customHeight="1" spans="1:13">
      <c r="A165" s="192" t="str">
        <f t="shared" si="4"/>
        <v/>
      </c>
      <c r="B165" s="192"/>
      <c r="C165" s="192" t="str">
        <f>IF(ISERROR(VLOOKUP(A165,'[1]Z03 收入决算表(财决03表)'!$A$10:$K$500,4,FALSE)),"",VLOOKUP(A165,'[1]Z03 收入决算表(财决03表)'!$A$10:$K$500,4,FALSE))</f>
        <v/>
      </c>
      <c r="D165" s="208" t="str">
        <f>IF(ISERROR(VLOOKUP(A165,'[1]Z03 收入决算表(财决03表)'!$A$10:$K$500,5,FALSE)),"",VLOOKUP(A165,'[1]Z03 收入决算表(财决03表)'!$A$10:$K$500,5,FALSE))</f>
        <v/>
      </c>
      <c r="E165" s="208" t="str">
        <f>IF(ISERROR(VLOOKUP(A165,'[1]Z03 收入决算表(财决03表)'!$A$10:$K$500,6,FALSE)),"",VLOOKUP(A165,'[1]Z03 收入决算表(财决03表)'!$A$10:$K$500,6,FALSE))</f>
        <v/>
      </c>
      <c r="F165" s="208" t="str">
        <f>IF(ISERROR(VLOOKUP(A165,'[1]Z03 收入决算表(财决03表)'!$A$10:$K$500,7,FALSE)),"",VLOOKUP(A165,'[1]Z03 收入决算表(财决03表)'!$A$10:$K$500,7,FALSE))</f>
        <v/>
      </c>
      <c r="G165" s="208" t="str">
        <f>IF(ISERROR(VLOOKUP(A165,'[1]Z03 收入决算表(财决03表)'!$A$10:$K$500,8,FALSE)),"",VLOOKUP(A165,'[1]Z03 收入决算表(财决03表)'!$A$10:$K$500,8,FALSE))</f>
        <v/>
      </c>
      <c r="H165" s="193" t="str">
        <f>IF(ISERROR(VLOOKUP(A165,'[1]Z03 收入决算表(财决03表)'!$A$10:$L$500,10,FALSE)),"",VLOOKUP(A165,'[1]Z03 收入决算表(财决03表)'!$A$10:$L$500,10,FALSE))</f>
        <v/>
      </c>
      <c r="I165" s="193" t="str">
        <f>IF(ISERROR(VLOOKUP(A165,'[1]Z03 收入决算表(财决03表)'!$A$10:$L$500,11,FALSE)),"",VLOOKUP(A165,'[1]Z03 收入决算表(财决03表)'!$A$10:$L$500,11,FALSE))</f>
        <v/>
      </c>
      <c r="J165" s="193" t="str">
        <f>IF(ISERROR(VLOOKUP(A165,'[1]Z03 收入决算表(财决03表)'!$A$10:$L$500,12,FALSE)),"",VLOOKUP(A165,'[1]Z03 收入决算表(财决03表)'!$A$10:$L$500,12,FALSE))</f>
        <v/>
      </c>
      <c r="K165" s="204">
        <f>'[1]Z03 收入决算表(财决03表)'!A164</f>
        <v>0</v>
      </c>
      <c r="L165" s="205">
        <f>'[1]Z03 收入决算表(财决03表)'!$E164</f>
        <v>0</v>
      </c>
      <c r="M165" s="201" t="str">
        <f t="shared" si="5"/>
        <v/>
      </c>
    </row>
    <row r="166" ht="22.5" customHeight="1" spans="1:13">
      <c r="A166" s="192" t="str">
        <f t="shared" si="4"/>
        <v/>
      </c>
      <c r="B166" s="192"/>
      <c r="C166" s="192" t="str">
        <f>IF(ISERROR(VLOOKUP(A166,'[1]Z03 收入决算表(财决03表)'!$A$10:$K$500,4,FALSE)),"",VLOOKUP(A166,'[1]Z03 收入决算表(财决03表)'!$A$10:$K$500,4,FALSE))</f>
        <v/>
      </c>
      <c r="D166" s="208" t="str">
        <f>IF(ISERROR(VLOOKUP(A166,'[1]Z03 收入决算表(财决03表)'!$A$10:$K$500,5,FALSE)),"",VLOOKUP(A166,'[1]Z03 收入决算表(财决03表)'!$A$10:$K$500,5,FALSE))</f>
        <v/>
      </c>
      <c r="E166" s="208" t="str">
        <f>IF(ISERROR(VLOOKUP(A166,'[1]Z03 收入决算表(财决03表)'!$A$10:$K$500,6,FALSE)),"",VLOOKUP(A166,'[1]Z03 收入决算表(财决03表)'!$A$10:$K$500,6,FALSE))</f>
        <v/>
      </c>
      <c r="F166" s="208" t="str">
        <f>IF(ISERROR(VLOOKUP(A166,'[1]Z03 收入决算表(财决03表)'!$A$10:$K$500,7,FALSE)),"",VLOOKUP(A166,'[1]Z03 收入决算表(财决03表)'!$A$10:$K$500,7,FALSE))</f>
        <v/>
      </c>
      <c r="G166" s="208" t="str">
        <f>IF(ISERROR(VLOOKUP(A166,'[1]Z03 收入决算表(财决03表)'!$A$10:$K$500,8,FALSE)),"",VLOOKUP(A166,'[1]Z03 收入决算表(财决03表)'!$A$10:$K$500,8,FALSE))</f>
        <v/>
      </c>
      <c r="H166" s="193" t="str">
        <f>IF(ISERROR(VLOOKUP(A166,'[1]Z03 收入决算表(财决03表)'!$A$10:$L$500,10,FALSE)),"",VLOOKUP(A166,'[1]Z03 收入决算表(财决03表)'!$A$10:$L$500,10,FALSE))</f>
        <v/>
      </c>
      <c r="I166" s="193" t="str">
        <f>IF(ISERROR(VLOOKUP(A166,'[1]Z03 收入决算表(财决03表)'!$A$10:$L$500,11,FALSE)),"",VLOOKUP(A166,'[1]Z03 收入决算表(财决03表)'!$A$10:$L$500,11,FALSE))</f>
        <v/>
      </c>
      <c r="J166" s="193" t="str">
        <f>IF(ISERROR(VLOOKUP(A166,'[1]Z03 收入决算表(财决03表)'!$A$10:$L$500,12,FALSE)),"",VLOOKUP(A166,'[1]Z03 收入决算表(财决03表)'!$A$10:$L$500,12,FALSE))</f>
        <v/>
      </c>
      <c r="K166" s="204">
        <f>'[1]Z03 收入决算表(财决03表)'!A165</f>
        <v>0</v>
      </c>
      <c r="L166" s="205">
        <f>'[1]Z03 收入决算表(财决03表)'!$E165</f>
        <v>0</v>
      </c>
      <c r="M166" s="201" t="str">
        <f t="shared" si="5"/>
        <v/>
      </c>
    </row>
    <row r="167" ht="22.5" customHeight="1" spans="1:13">
      <c r="A167" s="192" t="str">
        <f t="shared" si="4"/>
        <v/>
      </c>
      <c r="B167" s="192"/>
      <c r="C167" s="192" t="str">
        <f>IF(ISERROR(VLOOKUP(A167,'[1]Z03 收入决算表(财决03表)'!$A$10:$K$500,4,FALSE)),"",VLOOKUP(A167,'[1]Z03 收入决算表(财决03表)'!$A$10:$K$500,4,FALSE))</f>
        <v/>
      </c>
      <c r="D167" s="208" t="str">
        <f>IF(ISERROR(VLOOKUP(A167,'[1]Z03 收入决算表(财决03表)'!$A$10:$K$500,5,FALSE)),"",VLOOKUP(A167,'[1]Z03 收入决算表(财决03表)'!$A$10:$K$500,5,FALSE))</f>
        <v/>
      </c>
      <c r="E167" s="208" t="str">
        <f>IF(ISERROR(VLOOKUP(A167,'[1]Z03 收入决算表(财决03表)'!$A$10:$K$500,6,FALSE)),"",VLOOKUP(A167,'[1]Z03 收入决算表(财决03表)'!$A$10:$K$500,6,FALSE))</f>
        <v/>
      </c>
      <c r="F167" s="208" t="str">
        <f>IF(ISERROR(VLOOKUP(A167,'[1]Z03 收入决算表(财决03表)'!$A$10:$K$500,7,FALSE)),"",VLOOKUP(A167,'[1]Z03 收入决算表(财决03表)'!$A$10:$K$500,7,FALSE))</f>
        <v/>
      </c>
      <c r="G167" s="208" t="str">
        <f>IF(ISERROR(VLOOKUP(A167,'[1]Z03 收入决算表(财决03表)'!$A$10:$K$500,8,FALSE)),"",VLOOKUP(A167,'[1]Z03 收入决算表(财决03表)'!$A$10:$K$500,8,FALSE))</f>
        <v/>
      </c>
      <c r="H167" s="193" t="str">
        <f>IF(ISERROR(VLOOKUP(A167,'[1]Z03 收入决算表(财决03表)'!$A$10:$L$500,10,FALSE)),"",VLOOKUP(A167,'[1]Z03 收入决算表(财决03表)'!$A$10:$L$500,10,FALSE))</f>
        <v/>
      </c>
      <c r="I167" s="193" t="str">
        <f>IF(ISERROR(VLOOKUP(A167,'[1]Z03 收入决算表(财决03表)'!$A$10:$L$500,11,FALSE)),"",VLOOKUP(A167,'[1]Z03 收入决算表(财决03表)'!$A$10:$L$500,11,FALSE))</f>
        <v/>
      </c>
      <c r="J167" s="193" t="str">
        <f>IF(ISERROR(VLOOKUP(A167,'[1]Z03 收入决算表(财决03表)'!$A$10:$L$500,12,FALSE)),"",VLOOKUP(A167,'[1]Z03 收入决算表(财决03表)'!$A$10:$L$500,12,FALSE))</f>
        <v/>
      </c>
      <c r="K167" s="204">
        <f>'[1]Z03 收入决算表(财决03表)'!A166</f>
        <v>0</v>
      </c>
      <c r="L167" s="205">
        <f>'[1]Z03 收入决算表(财决03表)'!$E166</f>
        <v>0</v>
      </c>
      <c r="M167" s="201" t="str">
        <f t="shared" si="5"/>
        <v/>
      </c>
    </row>
    <row r="168" ht="22.5" customHeight="1" spans="1:13">
      <c r="A168" s="192" t="str">
        <f t="shared" si="4"/>
        <v/>
      </c>
      <c r="B168" s="192"/>
      <c r="C168" s="192" t="str">
        <f>IF(ISERROR(VLOOKUP(A168,'[1]Z03 收入决算表(财决03表)'!$A$10:$K$500,4,FALSE)),"",VLOOKUP(A168,'[1]Z03 收入决算表(财决03表)'!$A$10:$K$500,4,FALSE))</f>
        <v/>
      </c>
      <c r="D168" s="208" t="str">
        <f>IF(ISERROR(VLOOKUP(A168,'[1]Z03 收入决算表(财决03表)'!$A$10:$K$500,5,FALSE)),"",VLOOKUP(A168,'[1]Z03 收入决算表(财决03表)'!$A$10:$K$500,5,FALSE))</f>
        <v/>
      </c>
      <c r="E168" s="208" t="str">
        <f>IF(ISERROR(VLOOKUP(A168,'[1]Z03 收入决算表(财决03表)'!$A$10:$K$500,6,FALSE)),"",VLOOKUP(A168,'[1]Z03 收入决算表(财决03表)'!$A$10:$K$500,6,FALSE))</f>
        <v/>
      </c>
      <c r="F168" s="208" t="str">
        <f>IF(ISERROR(VLOOKUP(A168,'[1]Z03 收入决算表(财决03表)'!$A$10:$K$500,7,FALSE)),"",VLOOKUP(A168,'[1]Z03 收入决算表(财决03表)'!$A$10:$K$500,7,FALSE))</f>
        <v/>
      </c>
      <c r="G168" s="208" t="str">
        <f>IF(ISERROR(VLOOKUP(A168,'[1]Z03 收入决算表(财决03表)'!$A$10:$K$500,8,FALSE)),"",VLOOKUP(A168,'[1]Z03 收入决算表(财决03表)'!$A$10:$K$500,8,FALSE))</f>
        <v/>
      </c>
      <c r="H168" s="193" t="str">
        <f>IF(ISERROR(VLOOKUP(A168,'[1]Z03 收入决算表(财决03表)'!$A$10:$L$500,10,FALSE)),"",VLOOKUP(A168,'[1]Z03 收入决算表(财决03表)'!$A$10:$L$500,10,FALSE))</f>
        <v/>
      </c>
      <c r="I168" s="193" t="str">
        <f>IF(ISERROR(VLOOKUP(A168,'[1]Z03 收入决算表(财决03表)'!$A$10:$L$500,11,FALSE)),"",VLOOKUP(A168,'[1]Z03 收入决算表(财决03表)'!$A$10:$L$500,11,FALSE))</f>
        <v/>
      </c>
      <c r="J168" s="193" t="str">
        <f>IF(ISERROR(VLOOKUP(A168,'[1]Z03 收入决算表(财决03表)'!$A$10:$L$500,12,FALSE)),"",VLOOKUP(A168,'[1]Z03 收入决算表(财决03表)'!$A$10:$L$500,12,FALSE))</f>
        <v/>
      </c>
      <c r="K168" s="204">
        <f>'[1]Z03 收入决算表(财决03表)'!A167</f>
        <v>0</v>
      </c>
      <c r="L168" s="205">
        <f>'[1]Z03 收入决算表(财决03表)'!$E167</f>
        <v>0</v>
      </c>
      <c r="M168" s="201" t="str">
        <f t="shared" si="5"/>
        <v/>
      </c>
    </row>
    <row r="169" ht="22.5" customHeight="1" spans="1:13">
      <c r="A169" s="192" t="str">
        <f t="shared" si="4"/>
        <v/>
      </c>
      <c r="B169" s="192"/>
      <c r="C169" s="192" t="str">
        <f>IF(ISERROR(VLOOKUP(A169,'[1]Z03 收入决算表(财决03表)'!$A$10:$K$500,4,FALSE)),"",VLOOKUP(A169,'[1]Z03 收入决算表(财决03表)'!$A$10:$K$500,4,FALSE))</f>
        <v/>
      </c>
      <c r="D169" s="208" t="str">
        <f>IF(ISERROR(VLOOKUP(A169,'[1]Z03 收入决算表(财决03表)'!$A$10:$K$500,5,FALSE)),"",VLOOKUP(A169,'[1]Z03 收入决算表(财决03表)'!$A$10:$K$500,5,FALSE))</f>
        <v/>
      </c>
      <c r="E169" s="208" t="str">
        <f>IF(ISERROR(VLOOKUP(A169,'[1]Z03 收入决算表(财决03表)'!$A$10:$K$500,6,FALSE)),"",VLOOKUP(A169,'[1]Z03 收入决算表(财决03表)'!$A$10:$K$500,6,FALSE))</f>
        <v/>
      </c>
      <c r="F169" s="208" t="str">
        <f>IF(ISERROR(VLOOKUP(A169,'[1]Z03 收入决算表(财决03表)'!$A$10:$K$500,7,FALSE)),"",VLOOKUP(A169,'[1]Z03 收入决算表(财决03表)'!$A$10:$K$500,7,FALSE))</f>
        <v/>
      </c>
      <c r="G169" s="208" t="str">
        <f>IF(ISERROR(VLOOKUP(A169,'[1]Z03 收入决算表(财决03表)'!$A$10:$K$500,8,FALSE)),"",VLOOKUP(A169,'[1]Z03 收入决算表(财决03表)'!$A$10:$K$500,8,FALSE))</f>
        <v/>
      </c>
      <c r="H169" s="193" t="str">
        <f>IF(ISERROR(VLOOKUP(A169,'[1]Z03 收入决算表(财决03表)'!$A$10:$L$500,10,FALSE)),"",VLOOKUP(A169,'[1]Z03 收入决算表(财决03表)'!$A$10:$L$500,10,FALSE))</f>
        <v/>
      </c>
      <c r="I169" s="193" t="str">
        <f>IF(ISERROR(VLOOKUP(A169,'[1]Z03 收入决算表(财决03表)'!$A$10:$L$500,11,FALSE)),"",VLOOKUP(A169,'[1]Z03 收入决算表(财决03表)'!$A$10:$L$500,11,FALSE))</f>
        <v/>
      </c>
      <c r="J169" s="193" t="str">
        <f>IF(ISERROR(VLOOKUP(A169,'[1]Z03 收入决算表(财决03表)'!$A$10:$L$500,12,FALSE)),"",VLOOKUP(A169,'[1]Z03 收入决算表(财决03表)'!$A$10:$L$500,12,FALSE))</f>
        <v/>
      </c>
      <c r="K169" s="204">
        <f>'[1]Z03 收入决算表(财决03表)'!A168</f>
        <v>0</v>
      </c>
      <c r="L169" s="205">
        <f>'[1]Z03 收入决算表(财决03表)'!$E168</f>
        <v>0</v>
      </c>
      <c r="M169" s="201" t="str">
        <f t="shared" si="5"/>
        <v/>
      </c>
    </row>
    <row r="170" ht="22.5" customHeight="1" spans="1:13">
      <c r="A170" s="192" t="str">
        <f t="shared" si="4"/>
        <v/>
      </c>
      <c r="B170" s="192"/>
      <c r="C170" s="192" t="str">
        <f>IF(ISERROR(VLOOKUP(A170,'[1]Z03 收入决算表(财决03表)'!$A$10:$K$500,4,FALSE)),"",VLOOKUP(A170,'[1]Z03 收入决算表(财决03表)'!$A$10:$K$500,4,FALSE))</f>
        <v/>
      </c>
      <c r="D170" s="208" t="str">
        <f>IF(ISERROR(VLOOKUP(A170,'[1]Z03 收入决算表(财决03表)'!$A$10:$K$500,5,FALSE)),"",VLOOKUP(A170,'[1]Z03 收入决算表(财决03表)'!$A$10:$K$500,5,FALSE))</f>
        <v/>
      </c>
      <c r="E170" s="208" t="str">
        <f>IF(ISERROR(VLOOKUP(A170,'[1]Z03 收入决算表(财决03表)'!$A$10:$K$500,6,FALSE)),"",VLOOKUP(A170,'[1]Z03 收入决算表(财决03表)'!$A$10:$K$500,6,FALSE))</f>
        <v/>
      </c>
      <c r="F170" s="208" t="str">
        <f>IF(ISERROR(VLOOKUP(A170,'[1]Z03 收入决算表(财决03表)'!$A$10:$K$500,7,FALSE)),"",VLOOKUP(A170,'[1]Z03 收入决算表(财决03表)'!$A$10:$K$500,7,FALSE))</f>
        <v/>
      </c>
      <c r="G170" s="208" t="str">
        <f>IF(ISERROR(VLOOKUP(A170,'[1]Z03 收入决算表(财决03表)'!$A$10:$K$500,8,FALSE)),"",VLOOKUP(A170,'[1]Z03 收入决算表(财决03表)'!$A$10:$K$500,8,FALSE))</f>
        <v/>
      </c>
      <c r="H170" s="193" t="str">
        <f>IF(ISERROR(VLOOKUP(A170,'[1]Z03 收入决算表(财决03表)'!$A$10:$L$500,10,FALSE)),"",VLOOKUP(A170,'[1]Z03 收入决算表(财决03表)'!$A$10:$L$500,10,FALSE))</f>
        <v/>
      </c>
      <c r="I170" s="193" t="str">
        <f>IF(ISERROR(VLOOKUP(A170,'[1]Z03 收入决算表(财决03表)'!$A$10:$L$500,11,FALSE)),"",VLOOKUP(A170,'[1]Z03 收入决算表(财决03表)'!$A$10:$L$500,11,FALSE))</f>
        <v/>
      </c>
      <c r="J170" s="193" t="str">
        <f>IF(ISERROR(VLOOKUP(A170,'[1]Z03 收入决算表(财决03表)'!$A$10:$L$500,12,FALSE)),"",VLOOKUP(A170,'[1]Z03 收入决算表(财决03表)'!$A$10:$L$500,12,FALSE))</f>
        <v/>
      </c>
      <c r="K170" s="204">
        <f>'[1]Z03 收入决算表(财决03表)'!A169</f>
        <v>0</v>
      </c>
      <c r="L170" s="205">
        <f>'[1]Z03 收入决算表(财决03表)'!$E169</f>
        <v>0</v>
      </c>
      <c r="M170" s="201" t="str">
        <f t="shared" si="5"/>
        <v/>
      </c>
    </row>
    <row r="171" ht="22.5" customHeight="1" spans="1:13">
      <c r="A171" s="192" t="str">
        <f t="shared" si="4"/>
        <v/>
      </c>
      <c r="B171" s="192"/>
      <c r="C171" s="192" t="str">
        <f>IF(ISERROR(VLOOKUP(A171,'[1]Z03 收入决算表(财决03表)'!$A$10:$K$500,4,FALSE)),"",VLOOKUP(A171,'[1]Z03 收入决算表(财决03表)'!$A$10:$K$500,4,FALSE))</f>
        <v/>
      </c>
      <c r="D171" s="208" t="str">
        <f>IF(ISERROR(VLOOKUP(A171,'[1]Z03 收入决算表(财决03表)'!$A$10:$K$500,5,FALSE)),"",VLOOKUP(A171,'[1]Z03 收入决算表(财决03表)'!$A$10:$K$500,5,FALSE))</f>
        <v/>
      </c>
      <c r="E171" s="208" t="str">
        <f>IF(ISERROR(VLOOKUP(A171,'[1]Z03 收入决算表(财决03表)'!$A$10:$K$500,6,FALSE)),"",VLOOKUP(A171,'[1]Z03 收入决算表(财决03表)'!$A$10:$K$500,6,FALSE))</f>
        <v/>
      </c>
      <c r="F171" s="208" t="str">
        <f>IF(ISERROR(VLOOKUP(A171,'[1]Z03 收入决算表(财决03表)'!$A$10:$K$500,7,FALSE)),"",VLOOKUP(A171,'[1]Z03 收入决算表(财决03表)'!$A$10:$K$500,7,FALSE))</f>
        <v/>
      </c>
      <c r="G171" s="208" t="str">
        <f>IF(ISERROR(VLOOKUP(A171,'[1]Z03 收入决算表(财决03表)'!$A$10:$K$500,8,FALSE)),"",VLOOKUP(A171,'[1]Z03 收入决算表(财决03表)'!$A$10:$K$500,8,FALSE))</f>
        <v/>
      </c>
      <c r="H171" s="193" t="str">
        <f>IF(ISERROR(VLOOKUP(A171,'[1]Z03 收入决算表(财决03表)'!$A$10:$L$500,10,FALSE)),"",VLOOKUP(A171,'[1]Z03 收入决算表(财决03表)'!$A$10:$L$500,10,FALSE))</f>
        <v/>
      </c>
      <c r="I171" s="193" t="str">
        <f>IF(ISERROR(VLOOKUP(A171,'[1]Z03 收入决算表(财决03表)'!$A$10:$L$500,11,FALSE)),"",VLOOKUP(A171,'[1]Z03 收入决算表(财决03表)'!$A$10:$L$500,11,FALSE))</f>
        <v/>
      </c>
      <c r="J171" s="193" t="str">
        <f>IF(ISERROR(VLOOKUP(A171,'[1]Z03 收入决算表(财决03表)'!$A$10:$L$500,12,FALSE)),"",VLOOKUP(A171,'[1]Z03 收入决算表(财决03表)'!$A$10:$L$500,12,FALSE))</f>
        <v/>
      </c>
      <c r="K171" s="204">
        <f>'[1]Z03 收入决算表(财决03表)'!A170</f>
        <v>0</v>
      </c>
      <c r="L171" s="205">
        <f>'[1]Z03 收入决算表(财决03表)'!$E170</f>
        <v>0</v>
      </c>
      <c r="M171" s="201" t="str">
        <f t="shared" si="5"/>
        <v/>
      </c>
    </row>
    <row r="172" ht="22.5" customHeight="1" spans="1:13">
      <c r="A172" s="192" t="str">
        <f t="shared" si="4"/>
        <v/>
      </c>
      <c r="B172" s="192"/>
      <c r="C172" s="192" t="str">
        <f>IF(ISERROR(VLOOKUP(A172,'[1]Z03 收入决算表(财决03表)'!$A$10:$K$500,4,FALSE)),"",VLOOKUP(A172,'[1]Z03 收入决算表(财决03表)'!$A$10:$K$500,4,FALSE))</f>
        <v/>
      </c>
      <c r="D172" s="208" t="str">
        <f>IF(ISERROR(VLOOKUP(A172,'[1]Z03 收入决算表(财决03表)'!$A$10:$K$500,5,FALSE)),"",VLOOKUP(A172,'[1]Z03 收入决算表(财决03表)'!$A$10:$K$500,5,FALSE))</f>
        <v/>
      </c>
      <c r="E172" s="208" t="str">
        <f>IF(ISERROR(VLOOKUP(A172,'[1]Z03 收入决算表(财决03表)'!$A$10:$K$500,6,FALSE)),"",VLOOKUP(A172,'[1]Z03 收入决算表(财决03表)'!$A$10:$K$500,6,FALSE))</f>
        <v/>
      </c>
      <c r="F172" s="208" t="str">
        <f>IF(ISERROR(VLOOKUP(A172,'[1]Z03 收入决算表(财决03表)'!$A$10:$K$500,7,FALSE)),"",VLOOKUP(A172,'[1]Z03 收入决算表(财决03表)'!$A$10:$K$500,7,FALSE))</f>
        <v/>
      </c>
      <c r="G172" s="208" t="str">
        <f>IF(ISERROR(VLOOKUP(A172,'[1]Z03 收入决算表(财决03表)'!$A$10:$K$500,8,FALSE)),"",VLOOKUP(A172,'[1]Z03 收入决算表(财决03表)'!$A$10:$K$500,8,FALSE))</f>
        <v/>
      </c>
      <c r="H172" s="193" t="str">
        <f>IF(ISERROR(VLOOKUP(A172,'[1]Z03 收入决算表(财决03表)'!$A$10:$L$500,10,FALSE)),"",VLOOKUP(A172,'[1]Z03 收入决算表(财决03表)'!$A$10:$L$500,10,FALSE))</f>
        <v/>
      </c>
      <c r="I172" s="193" t="str">
        <f>IF(ISERROR(VLOOKUP(A172,'[1]Z03 收入决算表(财决03表)'!$A$10:$L$500,11,FALSE)),"",VLOOKUP(A172,'[1]Z03 收入决算表(财决03表)'!$A$10:$L$500,11,FALSE))</f>
        <v/>
      </c>
      <c r="J172" s="193" t="str">
        <f>IF(ISERROR(VLOOKUP(A172,'[1]Z03 收入决算表(财决03表)'!$A$10:$L$500,12,FALSE)),"",VLOOKUP(A172,'[1]Z03 收入决算表(财决03表)'!$A$10:$L$500,12,FALSE))</f>
        <v/>
      </c>
      <c r="K172" s="204">
        <f>'[1]Z03 收入决算表(财决03表)'!A171</f>
        <v>0</v>
      </c>
      <c r="L172" s="205">
        <f>'[1]Z03 收入决算表(财决03表)'!$E171</f>
        <v>0</v>
      </c>
      <c r="M172" s="201" t="str">
        <f t="shared" si="5"/>
        <v/>
      </c>
    </row>
    <row r="173" ht="22.5" customHeight="1" spans="1:13">
      <c r="A173" s="192" t="str">
        <f t="shared" si="4"/>
        <v/>
      </c>
      <c r="B173" s="192"/>
      <c r="C173" s="192" t="str">
        <f>IF(ISERROR(VLOOKUP(A173,'[1]Z03 收入决算表(财决03表)'!$A$10:$K$500,4,FALSE)),"",VLOOKUP(A173,'[1]Z03 收入决算表(财决03表)'!$A$10:$K$500,4,FALSE))</f>
        <v/>
      </c>
      <c r="D173" s="208" t="str">
        <f>IF(ISERROR(VLOOKUP(A173,'[1]Z03 收入决算表(财决03表)'!$A$10:$K$500,5,FALSE)),"",VLOOKUP(A173,'[1]Z03 收入决算表(财决03表)'!$A$10:$K$500,5,FALSE))</f>
        <v/>
      </c>
      <c r="E173" s="208" t="str">
        <f>IF(ISERROR(VLOOKUP(A173,'[1]Z03 收入决算表(财决03表)'!$A$10:$K$500,6,FALSE)),"",VLOOKUP(A173,'[1]Z03 收入决算表(财决03表)'!$A$10:$K$500,6,FALSE))</f>
        <v/>
      </c>
      <c r="F173" s="208" t="str">
        <f>IF(ISERROR(VLOOKUP(A173,'[1]Z03 收入决算表(财决03表)'!$A$10:$K$500,7,FALSE)),"",VLOOKUP(A173,'[1]Z03 收入决算表(财决03表)'!$A$10:$K$500,7,FALSE))</f>
        <v/>
      </c>
      <c r="G173" s="208" t="str">
        <f>IF(ISERROR(VLOOKUP(A173,'[1]Z03 收入决算表(财决03表)'!$A$10:$K$500,8,FALSE)),"",VLOOKUP(A173,'[1]Z03 收入决算表(财决03表)'!$A$10:$K$500,8,FALSE))</f>
        <v/>
      </c>
      <c r="H173" s="193" t="str">
        <f>IF(ISERROR(VLOOKUP(A173,'[1]Z03 收入决算表(财决03表)'!$A$10:$L$500,10,FALSE)),"",VLOOKUP(A173,'[1]Z03 收入决算表(财决03表)'!$A$10:$L$500,10,FALSE))</f>
        <v/>
      </c>
      <c r="I173" s="193" t="str">
        <f>IF(ISERROR(VLOOKUP(A173,'[1]Z03 收入决算表(财决03表)'!$A$10:$L$500,11,FALSE)),"",VLOOKUP(A173,'[1]Z03 收入决算表(财决03表)'!$A$10:$L$500,11,FALSE))</f>
        <v/>
      </c>
      <c r="J173" s="193" t="str">
        <f>IF(ISERROR(VLOOKUP(A173,'[1]Z03 收入决算表(财决03表)'!$A$10:$L$500,12,FALSE)),"",VLOOKUP(A173,'[1]Z03 收入决算表(财决03表)'!$A$10:$L$500,12,FALSE))</f>
        <v/>
      </c>
      <c r="K173" s="204">
        <f>'[1]Z03 收入决算表(财决03表)'!A172</f>
        <v>0</v>
      </c>
      <c r="L173" s="205">
        <f>'[1]Z03 收入决算表(财决03表)'!$E172</f>
        <v>0</v>
      </c>
      <c r="M173" s="201" t="str">
        <f t="shared" si="5"/>
        <v/>
      </c>
    </row>
    <row r="174" ht="22.5" customHeight="1" spans="1:13">
      <c r="A174" s="192" t="str">
        <f t="shared" si="4"/>
        <v/>
      </c>
      <c r="B174" s="192"/>
      <c r="C174" s="192" t="str">
        <f>IF(ISERROR(VLOOKUP(A174,'[1]Z03 收入决算表(财决03表)'!$A$10:$K$500,4,FALSE)),"",VLOOKUP(A174,'[1]Z03 收入决算表(财决03表)'!$A$10:$K$500,4,FALSE))</f>
        <v/>
      </c>
      <c r="D174" s="208" t="str">
        <f>IF(ISERROR(VLOOKUP(A174,'[1]Z03 收入决算表(财决03表)'!$A$10:$K$500,5,FALSE)),"",VLOOKUP(A174,'[1]Z03 收入决算表(财决03表)'!$A$10:$K$500,5,FALSE))</f>
        <v/>
      </c>
      <c r="E174" s="208" t="str">
        <f>IF(ISERROR(VLOOKUP(A174,'[1]Z03 收入决算表(财决03表)'!$A$10:$K$500,6,FALSE)),"",VLOOKUP(A174,'[1]Z03 收入决算表(财决03表)'!$A$10:$K$500,6,FALSE))</f>
        <v/>
      </c>
      <c r="F174" s="208" t="str">
        <f>IF(ISERROR(VLOOKUP(A174,'[1]Z03 收入决算表(财决03表)'!$A$10:$K$500,7,FALSE)),"",VLOOKUP(A174,'[1]Z03 收入决算表(财决03表)'!$A$10:$K$500,7,FALSE))</f>
        <v/>
      </c>
      <c r="G174" s="208" t="str">
        <f>IF(ISERROR(VLOOKUP(A174,'[1]Z03 收入决算表(财决03表)'!$A$10:$K$500,8,FALSE)),"",VLOOKUP(A174,'[1]Z03 收入决算表(财决03表)'!$A$10:$K$500,8,FALSE))</f>
        <v/>
      </c>
      <c r="H174" s="193" t="str">
        <f>IF(ISERROR(VLOOKUP(A174,'[1]Z03 收入决算表(财决03表)'!$A$10:$L$500,10,FALSE)),"",VLOOKUP(A174,'[1]Z03 收入决算表(财决03表)'!$A$10:$L$500,10,FALSE))</f>
        <v/>
      </c>
      <c r="I174" s="193" t="str">
        <f>IF(ISERROR(VLOOKUP(A174,'[1]Z03 收入决算表(财决03表)'!$A$10:$L$500,11,FALSE)),"",VLOOKUP(A174,'[1]Z03 收入决算表(财决03表)'!$A$10:$L$500,11,FALSE))</f>
        <v/>
      </c>
      <c r="J174" s="193" t="str">
        <f>IF(ISERROR(VLOOKUP(A174,'[1]Z03 收入决算表(财决03表)'!$A$10:$L$500,12,FALSE)),"",VLOOKUP(A174,'[1]Z03 收入决算表(财决03表)'!$A$10:$L$500,12,FALSE))</f>
        <v/>
      </c>
      <c r="K174" s="204">
        <f>'[1]Z03 收入决算表(财决03表)'!A173</f>
        <v>0</v>
      </c>
      <c r="L174" s="205">
        <f>'[1]Z03 收入决算表(财决03表)'!$E173</f>
        <v>0</v>
      </c>
      <c r="M174" s="201" t="str">
        <f t="shared" si="5"/>
        <v/>
      </c>
    </row>
    <row r="175" ht="22.5" customHeight="1" spans="1:13">
      <c r="A175" s="192" t="str">
        <f t="shared" si="4"/>
        <v/>
      </c>
      <c r="B175" s="192"/>
      <c r="C175" s="192" t="str">
        <f>IF(ISERROR(VLOOKUP(A175,'[1]Z03 收入决算表(财决03表)'!$A$10:$K$500,4,FALSE)),"",VLOOKUP(A175,'[1]Z03 收入决算表(财决03表)'!$A$10:$K$500,4,FALSE))</f>
        <v/>
      </c>
      <c r="D175" s="208" t="str">
        <f>IF(ISERROR(VLOOKUP(A175,'[1]Z03 收入决算表(财决03表)'!$A$10:$K$500,5,FALSE)),"",VLOOKUP(A175,'[1]Z03 收入决算表(财决03表)'!$A$10:$K$500,5,FALSE))</f>
        <v/>
      </c>
      <c r="E175" s="208" t="str">
        <f>IF(ISERROR(VLOOKUP(A175,'[1]Z03 收入决算表(财决03表)'!$A$10:$K$500,6,FALSE)),"",VLOOKUP(A175,'[1]Z03 收入决算表(财决03表)'!$A$10:$K$500,6,FALSE))</f>
        <v/>
      </c>
      <c r="F175" s="208" t="str">
        <f>IF(ISERROR(VLOOKUP(A175,'[1]Z03 收入决算表(财决03表)'!$A$10:$K$500,7,FALSE)),"",VLOOKUP(A175,'[1]Z03 收入决算表(财决03表)'!$A$10:$K$500,7,FALSE))</f>
        <v/>
      </c>
      <c r="G175" s="208" t="str">
        <f>IF(ISERROR(VLOOKUP(A175,'[1]Z03 收入决算表(财决03表)'!$A$10:$K$500,8,FALSE)),"",VLOOKUP(A175,'[1]Z03 收入决算表(财决03表)'!$A$10:$K$500,8,FALSE))</f>
        <v/>
      </c>
      <c r="H175" s="193" t="str">
        <f>IF(ISERROR(VLOOKUP(A175,'[1]Z03 收入决算表(财决03表)'!$A$10:$L$500,10,FALSE)),"",VLOOKUP(A175,'[1]Z03 收入决算表(财决03表)'!$A$10:$L$500,10,FALSE))</f>
        <v/>
      </c>
      <c r="I175" s="193" t="str">
        <f>IF(ISERROR(VLOOKUP(A175,'[1]Z03 收入决算表(财决03表)'!$A$10:$L$500,11,FALSE)),"",VLOOKUP(A175,'[1]Z03 收入决算表(财决03表)'!$A$10:$L$500,11,FALSE))</f>
        <v/>
      </c>
      <c r="J175" s="193" t="str">
        <f>IF(ISERROR(VLOOKUP(A175,'[1]Z03 收入决算表(财决03表)'!$A$10:$L$500,12,FALSE)),"",VLOOKUP(A175,'[1]Z03 收入决算表(财决03表)'!$A$10:$L$500,12,FALSE))</f>
        <v/>
      </c>
      <c r="K175" s="204">
        <f>'[1]Z03 收入决算表(财决03表)'!A174</f>
        <v>0</v>
      </c>
      <c r="L175" s="205">
        <f>'[1]Z03 收入决算表(财决03表)'!$E174</f>
        <v>0</v>
      </c>
      <c r="M175" s="201" t="str">
        <f t="shared" si="5"/>
        <v/>
      </c>
    </row>
    <row r="176" ht="22.5" customHeight="1" spans="1:13">
      <c r="A176" s="192" t="str">
        <f t="shared" si="4"/>
        <v/>
      </c>
      <c r="B176" s="192"/>
      <c r="C176" s="192" t="str">
        <f>IF(ISERROR(VLOOKUP(A176,'[1]Z03 收入决算表(财决03表)'!$A$10:$K$500,4,FALSE)),"",VLOOKUP(A176,'[1]Z03 收入决算表(财决03表)'!$A$10:$K$500,4,FALSE))</f>
        <v/>
      </c>
      <c r="D176" s="208" t="str">
        <f>IF(ISERROR(VLOOKUP(A176,'[1]Z03 收入决算表(财决03表)'!$A$10:$K$500,5,FALSE)),"",VLOOKUP(A176,'[1]Z03 收入决算表(财决03表)'!$A$10:$K$500,5,FALSE))</f>
        <v/>
      </c>
      <c r="E176" s="208" t="str">
        <f>IF(ISERROR(VLOOKUP(A176,'[1]Z03 收入决算表(财决03表)'!$A$10:$K$500,6,FALSE)),"",VLOOKUP(A176,'[1]Z03 收入决算表(财决03表)'!$A$10:$K$500,6,FALSE))</f>
        <v/>
      </c>
      <c r="F176" s="208" t="str">
        <f>IF(ISERROR(VLOOKUP(A176,'[1]Z03 收入决算表(财决03表)'!$A$10:$K$500,7,FALSE)),"",VLOOKUP(A176,'[1]Z03 收入决算表(财决03表)'!$A$10:$K$500,7,FALSE))</f>
        <v/>
      </c>
      <c r="G176" s="208" t="str">
        <f>IF(ISERROR(VLOOKUP(A176,'[1]Z03 收入决算表(财决03表)'!$A$10:$K$500,8,FALSE)),"",VLOOKUP(A176,'[1]Z03 收入决算表(财决03表)'!$A$10:$K$500,8,FALSE))</f>
        <v/>
      </c>
      <c r="H176" s="193" t="str">
        <f>IF(ISERROR(VLOOKUP(A176,'[1]Z03 收入决算表(财决03表)'!$A$10:$L$500,10,FALSE)),"",VLOOKUP(A176,'[1]Z03 收入决算表(财决03表)'!$A$10:$L$500,10,FALSE))</f>
        <v/>
      </c>
      <c r="I176" s="193" t="str">
        <f>IF(ISERROR(VLOOKUP(A176,'[1]Z03 收入决算表(财决03表)'!$A$10:$L$500,11,FALSE)),"",VLOOKUP(A176,'[1]Z03 收入决算表(财决03表)'!$A$10:$L$500,11,FALSE))</f>
        <v/>
      </c>
      <c r="J176" s="193" t="str">
        <f>IF(ISERROR(VLOOKUP(A176,'[1]Z03 收入决算表(财决03表)'!$A$10:$L$500,12,FALSE)),"",VLOOKUP(A176,'[1]Z03 收入决算表(财决03表)'!$A$10:$L$500,12,FALSE))</f>
        <v/>
      </c>
      <c r="K176" s="204">
        <f>'[1]Z03 收入决算表(财决03表)'!A175</f>
        <v>0</v>
      </c>
      <c r="L176" s="205">
        <f>'[1]Z03 收入决算表(财决03表)'!$E175</f>
        <v>0</v>
      </c>
      <c r="M176" s="201" t="str">
        <f t="shared" si="5"/>
        <v/>
      </c>
    </row>
    <row r="177" ht="22.5" customHeight="1" spans="1:13">
      <c r="A177" s="192" t="str">
        <f t="shared" si="4"/>
        <v/>
      </c>
      <c r="B177" s="192"/>
      <c r="C177" s="192" t="str">
        <f>IF(ISERROR(VLOOKUP(A177,'[1]Z03 收入决算表(财决03表)'!$A$10:$K$500,4,FALSE)),"",VLOOKUP(A177,'[1]Z03 收入决算表(财决03表)'!$A$10:$K$500,4,FALSE))</f>
        <v/>
      </c>
      <c r="D177" s="208" t="str">
        <f>IF(ISERROR(VLOOKUP(A177,'[1]Z03 收入决算表(财决03表)'!$A$10:$K$500,5,FALSE)),"",VLOOKUP(A177,'[1]Z03 收入决算表(财决03表)'!$A$10:$K$500,5,FALSE))</f>
        <v/>
      </c>
      <c r="E177" s="208" t="str">
        <f>IF(ISERROR(VLOOKUP(A177,'[1]Z03 收入决算表(财决03表)'!$A$10:$K$500,6,FALSE)),"",VLOOKUP(A177,'[1]Z03 收入决算表(财决03表)'!$A$10:$K$500,6,FALSE))</f>
        <v/>
      </c>
      <c r="F177" s="208" t="str">
        <f>IF(ISERROR(VLOOKUP(A177,'[1]Z03 收入决算表(财决03表)'!$A$10:$K$500,7,FALSE)),"",VLOOKUP(A177,'[1]Z03 收入决算表(财决03表)'!$A$10:$K$500,7,FALSE))</f>
        <v/>
      </c>
      <c r="G177" s="208" t="str">
        <f>IF(ISERROR(VLOOKUP(A177,'[1]Z03 收入决算表(财决03表)'!$A$10:$K$500,8,FALSE)),"",VLOOKUP(A177,'[1]Z03 收入决算表(财决03表)'!$A$10:$K$500,8,FALSE))</f>
        <v/>
      </c>
      <c r="H177" s="193" t="str">
        <f>IF(ISERROR(VLOOKUP(A177,'[1]Z03 收入决算表(财决03表)'!$A$10:$L$500,10,FALSE)),"",VLOOKUP(A177,'[1]Z03 收入决算表(财决03表)'!$A$10:$L$500,10,FALSE))</f>
        <v/>
      </c>
      <c r="I177" s="193" t="str">
        <f>IF(ISERROR(VLOOKUP(A177,'[1]Z03 收入决算表(财决03表)'!$A$10:$L$500,11,FALSE)),"",VLOOKUP(A177,'[1]Z03 收入决算表(财决03表)'!$A$10:$L$500,11,FALSE))</f>
        <v/>
      </c>
      <c r="J177" s="193" t="str">
        <f>IF(ISERROR(VLOOKUP(A177,'[1]Z03 收入决算表(财决03表)'!$A$10:$L$500,12,FALSE)),"",VLOOKUP(A177,'[1]Z03 收入决算表(财决03表)'!$A$10:$L$500,12,FALSE))</f>
        <v/>
      </c>
      <c r="K177" s="204">
        <f>'[1]Z03 收入决算表(财决03表)'!A176</f>
        <v>0</v>
      </c>
      <c r="L177" s="205">
        <f>'[1]Z03 收入决算表(财决03表)'!$E176</f>
        <v>0</v>
      </c>
      <c r="M177" s="201" t="str">
        <f t="shared" si="5"/>
        <v/>
      </c>
    </row>
    <row r="178" ht="22.5" customHeight="1" spans="1:13">
      <c r="A178" s="192" t="str">
        <f t="shared" si="4"/>
        <v/>
      </c>
      <c r="B178" s="192"/>
      <c r="C178" s="192" t="str">
        <f>IF(ISERROR(VLOOKUP(A178,'[1]Z03 收入决算表(财决03表)'!$A$10:$K$500,4,FALSE)),"",VLOOKUP(A178,'[1]Z03 收入决算表(财决03表)'!$A$10:$K$500,4,FALSE))</f>
        <v/>
      </c>
      <c r="D178" s="208" t="str">
        <f>IF(ISERROR(VLOOKUP(A178,'[1]Z03 收入决算表(财决03表)'!$A$10:$K$500,5,FALSE)),"",VLOOKUP(A178,'[1]Z03 收入决算表(财决03表)'!$A$10:$K$500,5,FALSE))</f>
        <v/>
      </c>
      <c r="E178" s="208" t="str">
        <f>IF(ISERROR(VLOOKUP(A178,'[1]Z03 收入决算表(财决03表)'!$A$10:$K$500,6,FALSE)),"",VLOOKUP(A178,'[1]Z03 收入决算表(财决03表)'!$A$10:$K$500,6,FALSE))</f>
        <v/>
      </c>
      <c r="F178" s="208" t="str">
        <f>IF(ISERROR(VLOOKUP(A178,'[1]Z03 收入决算表(财决03表)'!$A$10:$K$500,7,FALSE)),"",VLOOKUP(A178,'[1]Z03 收入决算表(财决03表)'!$A$10:$K$500,7,FALSE))</f>
        <v/>
      </c>
      <c r="G178" s="208" t="str">
        <f>IF(ISERROR(VLOOKUP(A178,'[1]Z03 收入决算表(财决03表)'!$A$10:$K$500,8,FALSE)),"",VLOOKUP(A178,'[1]Z03 收入决算表(财决03表)'!$A$10:$K$500,8,FALSE))</f>
        <v/>
      </c>
      <c r="H178" s="193" t="str">
        <f>IF(ISERROR(VLOOKUP(A178,'[1]Z03 收入决算表(财决03表)'!$A$10:$L$500,10,FALSE)),"",VLOOKUP(A178,'[1]Z03 收入决算表(财决03表)'!$A$10:$L$500,10,FALSE))</f>
        <v/>
      </c>
      <c r="I178" s="193" t="str">
        <f>IF(ISERROR(VLOOKUP(A178,'[1]Z03 收入决算表(财决03表)'!$A$10:$L$500,11,FALSE)),"",VLOOKUP(A178,'[1]Z03 收入决算表(财决03表)'!$A$10:$L$500,11,FALSE))</f>
        <v/>
      </c>
      <c r="J178" s="193" t="str">
        <f>IF(ISERROR(VLOOKUP(A178,'[1]Z03 收入决算表(财决03表)'!$A$10:$L$500,12,FALSE)),"",VLOOKUP(A178,'[1]Z03 收入决算表(财决03表)'!$A$10:$L$500,12,FALSE))</f>
        <v/>
      </c>
      <c r="K178" s="204">
        <f>'[1]Z03 收入决算表(财决03表)'!A177</f>
        <v>0</v>
      </c>
      <c r="L178" s="205">
        <f>'[1]Z03 收入决算表(财决03表)'!$E177</f>
        <v>0</v>
      </c>
      <c r="M178" s="201" t="str">
        <f t="shared" si="5"/>
        <v/>
      </c>
    </row>
    <row r="179" ht="22.5" customHeight="1" spans="1:13">
      <c r="A179" s="192" t="str">
        <f t="shared" si="4"/>
        <v/>
      </c>
      <c r="B179" s="192"/>
      <c r="C179" s="192" t="str">
        <f>IF(ISERROR(VLOOKUP(A179,'[1]Z03 收入决算表(财决03表)'!$A$10:$K$500,4,FALSE)),"",VLOOKUP(A179,'[1]Z03 收入决算表(财决03表)'!$A$10:$K$500,4,FALSE))</f>
        <v/>
      </c>
      <c r="D179" s="208" t="str">
        <f>IF(ISERROR(VLOOKUP(A179,'[1]Z03 收入决算表(财决03表)'!$A$10:$K$500,5,FALSE)),"",VLOOKUP(A179,'[1]Z03 收入决算表(财决03表)'!$A$10:$K$500,5,FALSE))</f>
        <v/>
      </c>
      <c r="E179" s="208" t="str">
        <f>IF(ISERROR(VLOOKUP(A179,'[1]Z03 收入决算表(财决03表)'!$A$10:$K$500,6,FALSE)),"",VLOOKUP(A179,'[1]Z03 收入决算表(财决03表)'!$A$10:$K$500,6,FALSE))</f>
        <v/>
      </c>
      <c r="F179" s="208" t="str">
        <f>IF(ISERROR(VLOOKUP(A179,'[1]Z03 收入决算表(财决03表)'!$A$10:$K$500,7,FALSE)),"",VLOOKUP(A179,'[1]Z03 收入决算表(财决03表)'!$A$10:$K$500,7,FALSE))</f>
        <v/>
      </c>
      <c r="G179" s="208" t="str">
        <f>IF(ISERROR(VLOOKUP(A179,'[1]Z03 收入决算表(财决03表)'!$A$10:$K$500,8,FALSE)),"",VLOOKUP(A179,'[1]Z03 收入决算表(财决03表)'!$A$10:$K$500,8,FALSE))</f>
        <v/>
      </c>
      <c r="H179" s="193" t="str">
        <f>IF(ISERROR(VLOOKUP(A179,'[1]Z03 收入决算表(财决03表)'!$A$10:$L$500,10,FALSE)),"",VLOOKUP(A179,'[1]Z03 收入决算表(财决03表)'!$A$10:$L$500,10,FALSE))</f>
        <v/>
      </c>
      <c r="I179" s="193" t="str">
        <f>IF(ISERROR(VLOOKUP(A179,'[1]Z03 收入决算表(财决03表)'!$A$10:$L$500,11,FALSE)),"",VLOOKUP(A179,'[1]Z03 收入决算表(财决03表)'!$A$10:$L$500,11,FALSE))</f>
        <v/>
      </c>
      <c r="J179" s="193" t="str">
        <f>IF(ISERROR(VLOOKUP(A179,'[1]Z03 收入决算表(财决03表)'!$A$10:$L$500,12,FALSE)),"",VLOOKUP(A179,'[1]Z03 收入决算表(财决03表)'!$A$10:$L$500,12,FALSE))</f>
        <v/>
      </c>
      <c r="K179" s="204">
        <f>'[1]Z03 收入决算表(财决03表)'!A178</f>
        <v>0</v>
      </c>
      <c r="L179" s="205">
        <f>'[1]Z03 收入决算表(财决03表)'!$E178</f>
        <v>0</v>
      </c>
      <c r="M179" s="201" t="str">
        <f t="shared" si="5"/>
        <v/>
      </c>
    </row>
    <row r="180" ht="22.5" customHeight="1" spans="1:13">
      <c r="A180" s="192" t="str">
        <f t="shared" si="4"/>
        <v/>
      </c>
      <c r="B180" s="192"/>
      <c r="C180" s="192" t="str">
        <f>IF(ISERROR(VLOOKUP(A180,'[1]Z03 收入决算表(财决03表)'!$A$10:$K$500,4,FALSE)),"",VLOOKUP(A180,'[1]Z03 收入决算表(财决03表)'!$A$10:$K$500,4,FALSE))</f>
        <v/>
      </c>
      <c r="D180" s="208" t="str">
        <f>IF(ISERROR(VLOOKUP(A180,'[1]Z03 收入决算表(财决03表)'!$A$10:$K$500,5,FALSE)),"",VLOOKUP(A180,'[1]Z03 收入决算表(财决03表)'!$A$10:$K$500,5,FALSE))</f>
        <v/>
      </c>
      <c r="E180" s="208" t="str">
        <f>IF(ISERROR(VLOOKUP(A180,'[1]Z03 收入决算表(财决03表)'!$A$10:$K$500,6,FALSE)),"",VLOOKUP(A180,'[1]Z03 收入决算表(财决03表)'!$A$10:$K$500,6,FALSE))</f>
        <v/>
      </c>
      <c r="F180" s="208" t="str">
        <f>IF(ISERROR(VLOOKUP(A180,'[1]Z03 收入决算表(财决03表)'!$A$10:$K$500,7,FALSE)),"",VLOOKUP(A180,'[1]Z03 收入决算表(财决03表)'!$A$10:$K$500,7,FALSE))</f>
        <v/>
      </c>
      <c r="G180" s="208" t="str">
        <f>IF(ISERROR(VLOOKUP(A180,'[1]Z03 收入决算表(财决03表)'!$A$10:$K$500,8,FALSE)),"",VLOOKUP(A180,'[1]Z03 收入决算表(财决03表)'!$A$10:$K$500,8,FALSE))</f>
        <v/>
      </c>
      <c r="H180" s="193" t="str">
        <f>IF(ISERROR(VLOOKUP(A180,'[1]Z03 收入决算表(财决03表)'!$A$10:$L$500,10,FALSE)),"",VLOOKUP(A180,'[1]Z03 收入决算表(财决03表)'!$A$10:$L$500,10,FALSE))</f>
        <v/>
      </c>
      <c r="I180" s="193" t="str">
        <f>IF(ISERROR(VLOOKUP(A180,'[1]Z03 收入决算表(财决03表)'!$A$10:$L$500,11,FALSE)),"",VLOOKUP(A180,'[1]Z03 收入决算表(财决03表)'!$A$10:$L$500,11,FALSE))</f>
        <v/>
      </c>
      <c r="J180" s="193" t="str">
        <f>IF(ISERROR(VLOOKUP(A180,'[1]Z03 收入决算表(财决03表)'!$A$10:$L$500,12,FALSE)),"",VLOOKUP(A180,'[1]Z03 收入决算表(财决03表)'!$A$10:$L$500,12,FALSE))</f>
        <v/>
      </c>
      <c r="K180" s="204">
        <f>'[1]Z03 收入决算表(财决03表)'!A179</f>
        <v>0</v>
      </c>
      <c r="L180" s="205">
        <f>'[1]Z03 收入决算表(财决03表)'!$E179</f>
        <v>0</v>
      </c>
      <c r="M180" s="201" t="str">
        <f t="shared" si="5"/>
        <v/>
      </c>
    </row>
    <row r="181" ht="22.5" customHeight="1" spans="1:13">
      <c r="A181" s="192" t="str">
        <f t="shared" si="4"/>
        <v/>
      </c>
      <c r="B181" s="192"/>
      <c r="C181" s="192" t="str">
        <f>IF(ISERROR(VLOOKUP(A181,'[1]Z03 收入决算表(财决03表)'!$A$10:$K$500,4,FALSE)),"",VLOOKUP(A181,'[1]Z03 收入决算表(财决03表)'!$A$10:$K$500,4,FALSE))</f>
        <v/>
      </c>
      <c r="D181" s="208" t="str">
        <f>IF(ISERROR(VLOOKUP(A181,'[1]Z03 收入决算表(财决03表)'!$A$10:$K$500,5,FALSE)),"",VLOOKUP(A181,'[1]Z03 收入决算表(财决03表)'!$A$10:$K$500,5,FALSE))</f>
        <v/>
      </c>
      <c r="E181" s="208" t="str">
        <f>IF(ISERROR(VLOOKUP(A181,'[1]Z03 收入决算表(财决03表)'!$A$10:$K$500,6,FALSE)),"",VLOOKUP(A181,'[1]Z03 收入决算表(财决03表)'!$A$10:$K$500,6,FALSE))</f>
        <v/>
      </c>
      <c r="F181" s="208" t="str">
        <f>IF(ISERROR(VLOOKUP(A181,'[1]Z03 收入决算表(财决03表)'!$A$10:$K$500,7,FALSE)),"",VLOOKUP(A181,'[1]Z03 收入决算表(财决03表)'!$A$10:$K$500,7,FALSE))</f>
        <v/>
      </c>
      <c r="G181" s="208" t="str">
        <f>IF(ISERROR(VLOOKUP(A181,'[1]Z03 收入决算表(财决03表)'!$A$10:$K$500,8,FALSE)),"",VLOOKUP(A181,'[1]Z03 收入决算表(财决03表)'!$A$10:$K$500,8,FALSE))</f>
        <v/>
      </c>
      <c r="H181" s="193" t="str">
        <f>IF(ISERROR(VLOOKUP(A181,'[1]Z03 收入决算表(财决03表)'!$A$10:$L$500,10,FALSE)),"",VLOOKUP(A181,'[1]Z03 收入决算表(财决03表)'!$A$10:$L$500,10,FALSE))</f>
        <v/>
      </c>
      <c r="I181" s="193" t="str">
        <f>IF(ISERROR(VLOOKUP(A181,'[1]Z03 收入决算表(财决03表)'!$A$10:$L$500,11,FALSE)),"",VLOOKUP(A181,'[1]Z03 收入决算表(财决03表)'!$A$10:$L$500,11,FALSE))</f>
        <v/>
      </c>
      <c r="J181" s="193" t="str">
        <f>IF(ISERROR(VLOOKUP(A181,'[1]Z03 收入决算表(财决03表)'!$A$10:$L$500,12,FALSE)),"",VLOOKUP(A181,'[1]Z03 收入决算表(财决03表)'!$A$10:$L$500,12,FALSE))</f>
        <v/>
      </c>
      <c r="K181" s="204">
        <f>'[1]Z03 收入决算表(财决03表)'!A180</f>
        <v>0</v>
      </c>
      <c r="L181" s="205">
        <f>'[1]Z03 收入决算表(财决03表)'!$E180</f>
        <v>0</v>
      </c>
      <c r="M181" s="201" t="str">
        <f t="shared" si="5"/>
        <v/>
      </c>
    </row>
    <row r="182" ht="22.5" customHeight="1" spans="1:13">
      <c r="A182" s="192" t="str">
        <f t="shared" si="4"/>
        <v/>
      </c>
      <c r="B182" s="192"/>
      <c r="C182" s="192" t="str">
        <f>IF(ISERROR(VLOOKUP(A182,'[1]Z03 收入决算表(财决03表)'!$A$10:$K$500,4,FALSE)),"",VLOOKUP(A182,'[1]Z03 收入决算表(财决03表)'!$A$10:$K$500,4,FALSE))</f>
        <v/>
      </c>
      <c r="D182" s="208" t="str">
        <f>IF(ISERROR(VLOOKUP(A182,'[1]Z03 收入决算表(财决03表)'!$A$10:$K$500,5,FALSE)),"",VLOOKUP(A182,'[1]Z03 收入决算表(财决03表)'!$A$10:$K$500,5,FALSE))</f>
        <v/>
      </c>
      <c r="E182" s="208" t="str">
        <f>IF(ISERROR(VLOOKUP(A182,'[1]Z03 收入决算表(财决03表)'!$A$10:$K$500,6,FALSE)),"",VLOOKUP(A182,'[1]Z03 收入决算表(财决03表)'!$A$10:$K$500,6,FALSE))</f>
        <v/>
      </c>
      <c r="F182" s="208" t="str">
        <f>IF(ISERROR(VLOOKUP(A182,'[1]Z03 收入决算表(财决03表)'!$A$10:$K$500,7,FALSE)),"",VLOOKUP(A182,'[1]Z03 收入决算表(财决03表)'!$A$10:$K$500,7,FALSE))</f>
        <v/>
      </c>
      <c r="G182" s="208" t="str">
        <f>IF(ISERROR(VLOOKUP(A182,'[1]Z03 收入决算表(财决03表)'!$A$10:$K$500,8,FALSE)),"",VLOOKUP(A182,'[1]Z03 收入决算表(财决03表)'!$A$10:$K$500,8,FALSE))</f>
        <v/>
      </c>
      <c r="H182" s="193" t="str">
        <f>IF(ISERROR(VLOOKUP(A182,'[1]Z03 收入决算表(财决03表)'!$A$10:$L$500,10,FALSE)),"",VLOOKUP(A182,'[1]Z03 收入决算表(财决03表)'!$A$10:$L$500,10,FALSE))</f>
        <v/>
      </c>
      <c r="I182" s="193" t="str">
        <f>IF(ISERROR(VLOOKUP(A182,'[1]Z03 收入决算表(财决03表)'!$A$10:$L$500,11,FALSE)),"",VLOOKUP(A182,'[1]Z03 收入决算表(财决03表)'!$A$10:$L$500,11,FALSE))</f>
        <v/>
      </c>
      <c r="J182" s="193" t="str">
        <f>IF(ISERROR(VLOOKUP(A182,'[1]Z03 收入决算表(财决03表)'!$A$10:$L$500,12,FALSE)),"",VLOOKUP(A182,'[1]Z03 收入决算表(财决03表)'!$A$10:$L$500,12,FALSE))</f>
        <v/>
      </c>
      <c r="K182" s="204">
        <f>'[1]Z03 收入决算表(财决03表)'!A181</f>
        <v>0</v>
      </c>
      <c r="L182" s="205">
        <f>'[1]Z03 收入决算表(财决03表)'!$E181</f>
        <v>0</v>
      </c>
      <c r="M182" s="201" t="str">
        <f t="shared" si="5"/>
        <v/>
      </c>
    </row>
    <row r="183" ht="22.5" customHeight="1" spans="1:13">
      <c r="A183" s="192" t="str">
        <f t="shared" si="4"/>
        <v/>
      </c>
      <c r="B183" s="192"/>
      <c r="C183" s="192" t="str">
        <f>IF(ISERROR(VLOOKUP(A183,'[1]Z03 收入决算表(财决03表)'!$A$10:$K$500,4,FALSE)),"",VLOOKUP(A183,'[1]Z03 收入决算表(财决03表)'!$A$10:$K$500,4,FALSE))</f>
        <v/>
      </c>
      <c r="D183" s="208" t="str">
        <f>IF(ISERROR(VLOOKUP(A183,'[1]Z03 收入决算表(财决03表)'!$A$10:$K$500,5,FALSE)),"",VLOOKUP(A183,'[1]Z03 收入决算表(财决03表)'!$A$10:$K$500,5,FALSE))</f>
        <v/>
      </c>
      <c r="E183" s="208" t="str">
        <f>IF(ISERROR(VLOOKUP(A183,'[1]Z03 收入决算表(财决03表)'!$A$10:$K$500,6,FALSE)),"",VLOOKUP(A183,'[1]Z03 收入决算表(财决03表)'!$A$10:$K$500,6,FALSE))</f>
        <v/>
      </c>
      <c r="F183" s="208" t="str">
        <f>IF(ISERROR(VLOOKUP(A183,'[1]Z03 收入决算表(财决03表)'!$A$10:$K$500,7,FALSE)),"",VLOOKUP(A183,'[1]Z03 收入决算表(财决03表)'!$A$10:$K$500,7,FALSE))</f>
        <v/>
      </c>
      <c r="G183" s="208" t="str">
        <f>IF(ISERROR(VLOOKUP(A183,'[1]Z03 收入决算表(财决03表)'!$A$10:$K$500,8,FALSE)),"",VLOOKUP(A183,'[1]Z03 收入决算表(财决03表)'!$A$10:$K$500,8,FALSE))</f>
        <v/>
      </c>
      <c r="H183" s="193" t="str">
        <f>IF(ISERROR(VLOOKUP(A183,'[1]Z03 收入决算表(财决03表)'!$A$10:$L$500,10,FALSE)),"",VLOOKUP(A183,'[1]Z03 收入决算表(财决03表)'!$A$10:$L$500,10,FALSE))</f>
        <v/>
      </c>
      <c r="I183" s="193" t="str">
        <f>IF(ISERROR(VLOOKUP(A183,'[1]Z03 收入决算表(财决03表)'!$A$10:$L$500,11,FALSE)),"",VLOOKUP(A183,'[1]Z03 收入决算表(财决03表)'!$A$10:$L$500,11,FALSE))</f>
        <v/>
      </c>
      <c r="J183" s="193" t="str">
        <f>IF(ISERROR(VLOOKUP(A183,'[1]Z03 收入决算表(财决03表)'!$A$10:$L$500,12,FALSE)),"",VLOOKUP(A183,'[1]Z03 收入决算表(财决03表)'!$A$10:$L$500,12,FALSE))</f>
        <v/>
      </c>
      <c r="K183" s="204">
        <f>'[1]Z03 收入决算表(财决03表)'!A182</f>
        <v>0</v>
      </c>
      <c r="L183" s="205">
        <f>'[1]Z03 收入决算表(财决03表)'!$E182</f>
        <v>0</v>
      </c>
      <c r="M183" s="201" t="str">
        <f t="shared" si="5"/>
        <v/>
      </c>
    </row>
    <row r="184" ht="22.5" customHeight="1" spans="1:13">
      <c r="A184" s="192" t="str">
        <f t="shared" si="4"/>
        <v/>
      </c>
      <c r="B184" s="192"/>
      <c r="C184" s="192" t="str">
        <f>IF(ISERROR(VLOOKUP(A184,'[1]Z03 收入决算表(财决03表)'!$A$10:$K$500,4,FALSE)),"",VLOOKUP(A184,'[1]Z03 收入决算表(财决03表)'!$A$10:$K$500,4,FALSE))</f>
        <v/>
      </c>
      <c r="D184" s="208" t="str">
        <f>IF(ISERROR(VLOOKUP(A184,'[1]Z03 收入决算表(财决03表)'!$A$10:$K$500,5,FALSE)),"",VLOOKUP(A184,'[1]Z03 收入决算表(财决03表)'!$A$10:$K$500,5,FALSE))</f>
        <v/>
      </c>
      <c r="E184" s="208" t="str">
        <f>IF(ISERROR(VLOOKUP(A184,'[1]Z03 收入决算表(财决03表)'!$A$10:$K$500,6,FALSE)),"",VLOOKUP(A184,'[1]Z03 收入决算表(财决03表)'!$A$10:$K$500,6,FALSE))</f>
        <v/>
      </c>
      <c r="F184" s="208" t="str">
        <f>IF(ISERROR(VLOOKUP(A184,'[1]Z03 收入决算表(财决03表)'!$A$10:$K$500,7,FALSE)),"",VLOOKUP(A184,'[1]Z03 收入决算表(财决03表)'!$A$10:$K$500,7,FALSE))</f>
        <v/>
      </c>
      <c r="G184" s="208" t="str">
        <f>IF(ISERROR(VLOOKUP(A184,'[1]Z03 收入决算表(财决03表)'!$A$10:$K$500,8,FALSE)),"",VLOOKUP(A184,'[1]Z03 收入决算表(财决03表)'!$A$10:$K$500,8,FALSE))</f>
        <v/>
      </c>
      <c r="H184" s="193" t="str">
        <f>IF(ISERROR(VLOOKUP(A184,'[1]Z03 收入决算表(财决03表)'!$A$10:$L$500,10,FALSE)),"",VLOOKUP(A184,'[1]Z03 收入决算表(财决03表)'!$A$10:$L$500,10,FALSE))</f>
        <v/>
      </c>
      <c r="I184" s="193" t="str">
        <f>IF(ISERROR(VLOOKUP(A184,'[1]Z03 收入决算表(财决03表)'!$A$10:$L$500,11,FALSE)),"",VLOOKUP(A184,'[1]Z03 收入决算表(财决03表)'!$A$10:$L$500,11,FALSE))</f>
        <v/>
      </c>
      <c r="J184" s="193" t="str">
        <f>IF(ISERROR(VLOOKUP(A184,'[1]Z03 收入决算表(财决03表)'!$A$10:$L$500,12,FALSE)),"",VLOOKUP(A184,'[1]Z03 收入决算表(财决03表)'!$A$10:$L$500,12,FALSE))</f>
        <v/>
      </c>
      <c r="K184" s="204">
        <f>'[1]Z03 收入决算表(财决03表)'!A183</f>
        <v>0</v>
      </c>
      <c r="L184" s="205">
        <f>'[1]Z03 收入决算表(财决03表)'!$E183</f>
        <v>0</v>
      </c>
      <c r="M184" s="201" t="str">
        <f t="shared" si="5"/>
        <v/>
      </c>
    </row>
    <row r="185" ht="22.5" customHeight="1" spans="1:13">
      <c r="A185" s="192" t="str">
        <f t="shared" si="4"/>
        <v/>
      </c>
      <c r="B185" s="192"/>
      <c r="C185" s="192" t="str">
        <f>IF(ISERROR(VLOOKUP(A185,'[1]Z03 收入决算表(财决03表)'!$A$10:$K$500,4,FALSE)),"",VLOOKUP(A185,'[1]Z03 收入决算表(财决03表)'!$A$10:$K$500,4,FALSE))</f>
        <v/>
      </c>
      <c r="D185" s="208" t="str">
        <f>IF(ISERROR(VLOOKUP(A185,'[1]Z03 收入决算表(财决03表)'!$A$10:$K$500,5,FALSE)),"",VLOOKUP(A185,'[1]Z03 收入决算表(财决03表)'!$A$10:$K$500,5,FALSE))</f>
        <v/>
      </c>
      <c r="E185" s="208" t="str">
        <f>IF(ISERROR(VLOOKUP(A185,'[1]Z03 收入决算表(财决03表)'!$A$10:$K$500,6,FALSE)),"",VLOOKUP(A185,'[1]Z03 收入决算表(财决03表)'!$A$10:$K$500,6,FALSE))</f>
        <v/>
      </c>
      <c r="F185" s="208" t="str">
        <f>IF(ISERROR(VLOOKUP(A185,'[1]Z03 收入决算表(财决03表)'!$A$10:$K$500,7,FALSE)),"",VLOOKUP(A185,'[1]Z03 收入决算表(财决03表)'!$A$10:$K$500,7,FALSE))</f>
        <v/>
      </c>
      <c r="G185" s="208" t="str">
        <f>IF(ISERROR(VLOOKUP(A185,'[1]Z03 收入决算表(财决03表)'!$A$10:$K$500,8,FALSE)),"",VLOOKUP(A185,'[1]Z03 收入决算表(财决03表)'!$A$10:$K$500,8,FALSE))</f>
        <v/>
      </c>
      <c r="H185" s="193" t="str">
        <f>IF(ISERROR(VLOOKUP(A185,'[1]Z03 收入决算表(财决03表)'!$A$10:$L$500,10,FALSE)),"",VLOOKUP(A185,'[1]Z03 收入决算表(财决03表)'!$A$10:$L$500,10,FALSE))</f>
        <v/>
      </c>
      <c r="I185" s="193" t="str">
        <f>IF(ISERROR(VLOOKUP(A185,'[1]Z03 收入决算表(财决03表)'!$A$10:$L$500,11,FALSE)),"",VLOOKUP(A185,'[1]Z03 收入决算表(财决03表)'!$A$10:$L$500,11,FALSE))</f>
        <v/>
      </c>
      <c r="J185" s="193" t="str">
        <f>IF(ISERROR(VLOOKUP(A185,'[1]Z03 收入决算表(财决03表)'!$A$10:$L$500,12,FALSE)),"",VLOOKUP(A185,'[1]Z03 收入决算表(财决03表)'!$A$10:$L$500,12,FALSE))</f>
        <v/>
      </c>
      <c r="K185" s="204">
        <f>'[1]Z03 收入决算表(财决03表)'!A184</f>
        <v>0</v>
      </c>
      <c r="L185" s="205">
        <f>'[1]Z03 收入决算表(财决03表)'!$E184</f>
        <v>0</v>
      </c>
      <c r="M185" s="201" t="str">
        <f t="shared" si="5"/>
        <v/>
      </c>
    </row>
    <row r="186" ht="22.5" customHeight="1" spans="1:13">
      <c r="A186" s="192" t="str">
        <f t="shared" si="4"/>
        <v/>
      </c>
      <c r="B186" s="192"/>
      <c r="C186" s="192" t="str">
        <f>IF(ISERROR(VLOOKUP(A186,'[1]Z03 收入决算表(财决03表)'!$A$10:$K$500,4,FALSE)),"",VLOOKUP(A186,'[1]Z03 收入决算表(财决03表)'!$A$10:$K$500,4,FALSE))</f>
        <v/>
      </c>
      <c r="D186" s="208" t="str">
        <f>IF(ISERROR(VLOOKUP(A186,'[1]Z03 收入决算表(财决03表)'!$A$10:$K$500,5,FALSE)),"",VLOOKUP(A186,'[1]Z03 收入决算表(财决03表)'!$A$10:$K$500,5,FALSE))</f>
        <v/>
      </c>
      <c r="E186" s="208" t="str">
        <f>IF(ISERROR(VLOOKUP(A186,'[1]Z03 收入决算表(财决03表)'!$A$10:$K$500,6,FALSE)),"",VLOOKUP(A186,'[1]Z03 收入决算表(财决03表)'!$A$10:$K$500,6,FALSE))</f>
        <v/>
      </c>
      <c r="F186" s="208" t="str">
        <f>IF(ISERROR(VLOOKUP(A186,'[1]Z03 收入决算表(财决03表)'!$A$10:$K$500,7,FALSE)),"",VLOOKUP(A186,'[1]Z03 收入决算表(财决03表)'!$A$10:$K$500,7,FALSE))</f>
        <v/>
      </c>
      <c r="G186" s="208" t="str">
        <f>IF(ISERROR(VLOOKUP(A186,'[1]Z03 收入决算表(财决03表)'!$A$10:$K$500,8,FALSE)),"",VLOOKUP(A186,'[1]Z03 收入决算表(财决03表)'!$A$10:$K$500,8,FALSE))</f>
        <v/>
      </c>
      <c r="H186" s="193" t="str">
        <f>IF(ISERROR(VLOOKUP(A186,'[1]Z03 收入决算表(财决03表)'!$A$10:$L$500,10,FALSE)),"",VLOOKUP(A186,'[1]Z03 收入决算表(财决03表)'!$A$10:$L$500,10,FALSE))</f>
        <v/>
      </c>
      <c r="I186" s="193" t="str">
        <f>IF(ISERROR(VLOOKUP(A186,'[1]Z03 收入决算表(财决03表)'!$A$10:$L$500,11,FALSE)),"",VLOOKUP(A186,'[1]Z03 收入决算表(财决03表)'!$A$10:$L$500,11,FALSE))</f>
        <v/>
      </c>
      <c r="J186" s="193" t="str">
        <f>IF(ISERROR(VLOOKUP(A186,'[1]Z03 收入决算表(财决03表)'!$A$10:$L$500,12,FALSE)),"",VLOOKUP(A186,'[1]Z03 收入决算表(财决03表)'!$A$10:$L$500,12,FALSE))</f>
        <v/>
      </c>
      <c r="K186" s="204">
        <f>'[1]Z03 收入决算表(财决03表)'!A185</f>
        <v>0</v>
      </c>
      <c r="L186" s="205">
        <f>'[1]Z03 收入决算表(财决03表)'!$E185</f>
        <v>0</v>
      </c>
      <c r="M186" s="201" t="str">
        <f t="shared" si="5"/>
        <v/>
      </c>
    </row>
    <row r="187" ht="22.5" customHeight="1" spans="1:13">
      <c r="A187" s="192" t="str">
        <f t="shared" si="4"/>
        <v/>
      </c>
      <c r="B187" s="192"/>
      <c r="C187" s="192" t="str">
        <f>IF(ISERROR(VLOOKUP(A187,'[1]Z03 收入决算表(财决03表)'!$A$10:$K$500,4,FALSE)),"",VLOOKUP(A187,'[1]Z03 收入决算表(财决03表)'!$A$10:$K$500,4,FALSE))</f>
        <v/>
      </c>
      <c r="D187" s="208" t="str">
        <f>IF(ISERROR(VLOOKUP(A187,'[1]Z03 收入决算表(财决03表)'!$A$10:$K$500,5,FALSE)),"",VLOOKUP(A187,'[1]Z03 收入决算表(财决03表)'!$A$10:$K$500,5,FALSE))</f>
        <v/>
      </c>
      <c r="E187" s="208" t="str">
        <f>IF(ISERROR(VLOOKUP(A187,'[1]Z03 收入决算表(财决03表)'!$A$10:$K$500,6,FALSE)),"",VLOOKUP(A187,'[1]Z03 收入决算表(财决03表)'!$A$10:$K$500,6,FALSE))</f>
        <v/>
      </c>
      <c r="F187" s="208" t="str">
        <f>IF(ISERROR(VLOOKUP(A187,'[1]Z03 收入决算表(财决03表)'!$A$10:$K$500,7,FALSE)),"",VLOOKUP(A187,'[1]Z03 收入决算表(财决03表)'!$A$10:$K$500,7,FALSE))</f>
        <v/>
      </c>
      <c r="G187" s="208" t="str">
        <f>IF(ISERROR(VLOOKUP(A187,'[1]Z03 收入决算表(财决03表)'!$A$10:$K$500,8,FALSE)),"",VLOOKUP(A187,'[1]Z03 收入决算表(财决03表)'!$A$10:$K$500,8,FALSE))</f>
        <v/>
      </c>
      <c r="H187" s="193" t="str">
        <f>IF(ISERROR(VLOOKUP(A187,'[1]Z03 收入决算表(财决03表)'!$A$10:$L$500,10,FALSE)),"",VLOOKUP(A187,'[1]Z03 收入决算表(财决03表)'!$A$10:$L$500,10,FALSE))</f>
        <v/>
      </c>
      <c r="I187" s="193" t="str">
        <f>IF(ISERROR(VLOOKUP(A187,'[1]Z03 收入决算表(财决03表)'!$A$10:$L$500,11,FALSE)),"",VLOOKUP(A187,'[1]Z03 收入决算表(财决03表)'!$A$10:$L$500,11,FALSE))</f>
        <v/>
      </c>
      <c r="J187" s="193" t="str">
        <f>IF(ISERROR(VLOOKUP(A187,'[1]Z03 收入决算表(财决03表)'!$A$10:$L$500,12,FALSE)),"",VLOOKUP(A187,'[1]Z03 收入决算表(财决03表)'!$A$10:$L$500,12,FALSE))</f>
        <v/>
      </c>
      <c r="K187" s="204">
        <f>'[1]Z03 收入决算表(财决03表)'!A186</f>
        <v>0</v>
      </c>
      <c r="L187" s="205">
        <f>'[1]Z03 收入决算表(财决03表)'!$E186</f>
        <v>0</v>
      </c>
      <c r="M187" s="201" t="str">
        <f t="shared" si="5"/>
        <v/>
      </c>
    </row>
    <row r="188" ht="22.5" customHeight="1" spans="1:13">
      <c r="A188" s="192" t="str">
        <f t="shared" si="4"/>
        <v/>
      </c>
      <c r="B188" s="192"/>
      <c r="C188" s="192" t="str">
        <f>IF(ISERROR(VLOOKUP(A188,'[1]Z03 收入决算表(财决03表)'!$A$10:$K$500,4,FALSE)),"",VLOOKUP(A188,'[1]Z03 收入决算表(财决03表)'!$A$10:$K$500,4,FALSE))</f>
        <v/>
      </c>
      <c r="D188" s="208" t="str">
        <f>IF(ISERROR(VLOOKUP(A188,'[1]Z03 收入决算表(财决03表)'!$A$10:$K$500,5,FALSE)),"",VLOOKUP(A188,'[1]Z03 收入决算表(财决03表)'!$A$10:$K$500,5,FALSE))</f>
        <v/>
      </c>
      <c r="E188" s="208" t="str">
        <f>IF(ISERROR(VLOOKUP(A188,'[1]Z03 收入决算表(财决03表)'!$A$10:$K$500,6,FALSE)),"",VLOOKUP(A188,'[1]Z03 收入决算表(财决03表)'!$A$10:$K$500,6,FALSE))</f>
        <v/>
      </c>
      <c r="F188" s="208" t="str">
        <f>IF(ISERROR(VLOOKUP(A188,'[1]Z03 收入决算表(财决03表)'!$A$10:$K$500,7,FALSE)),"",VLOOKUP(A188,'[1]Z03 收入决算表(财决03表)'!$A$10:$K$500,7,FALSE))</f>
        <v/>
      </c>
      <c r="G188" s="208" t="str">
        <f>IF(ISERROR(VLOOKUP(A188,'[1]Z03 收入决算表(财决03表)'!$A$10:$K$500,8,FALSE)),"",VLOOKUP(A188,'[1]Z03 收入决算表(财决03表)'!$A$10:$K$500,8,FALSE))</f>
        <v/>
      </c>
      <c r="H188" s="193" t="str">
        <f>IF(ISERROR(VLOOKUP(A188,'[1]Z03 收入决算表(财决03表)'!$A$10:$L$500,10,FALSE)),"",VLOOKUP(A188,'[1]Z03 收入决算表(财决03表)'!$A$10:$L$500,10,FALSE))</f>
        <v/>
      </c>
      <c r="I188" s="193" t="str">
        <f>IF(ISERROR(VLOOKUP(A188,'[1]Z03 收入决算表(财决03表)'!$A$10:$L$500,11,FALSE)),"",VLOOKUP(A188,'[1]Z03 收入决算表(财决03表)'!$A$10:$L$500,11,FALSE))</f>
        <v/>
      </c>
      <c r="J188" s="193" t="str">
        <f>IF(ISERROR(VLOOKUP(A188,'[1]Z03 收入决算表(财决03表)'!$A$10:$L$500,12,FALSE)),"",VLOOKUP(A188,'[1]Z03 收入决算表(财决03表)'!$A$10:$L$500,12,FALSE))</f>
        <v/>
      </c>
      <c r="K188" s="204">
        <f>'[1]Z03 收入决算表(财决03表)'!A187</f>
        <v>0</v>
      </c>
      <c r="L188" s="205">
        <f>'[1]Z03 收入决算表(财决03表)'!$E187</f>
        <v>0</v>
      </c>
      <c r="M188" s="201" t="str">
        <f t="shared" si="5"/>
        <v/>
      </c>
    </row>
    <row r="189" ht="22.5" customHeight="1" spans="1:13">
      <c r="A189" s="192" t="str">
        <f t="shared" si="4"/>
        <v/>
      </c>
      <c r="B189" s="192"/>
      <c r="C189" s="192" t="str">
        <f>IF(ISERROR(VLOOKUP(A189,'[1]Z03 收入决算表(财决03表)'!$A$10:$K$500,4,FALSE)),"",VLOOKUP(A189,'[1]Z03 收入决算表(财决03表)'!$A$10:$K$500,4,FALSE))</f>
        <v/>
      </c>
      <c r="D189" s="208" t="str">
        <f>IF(ISERROR(VLOOKUP(A189,'[1]Z03 收入决算表(财决03表)'!$A$10:$K$500,5,FALSE)),"",VLOOKUP(A189,'[1]Z03 收入决算表(财决03表)'!$A$10:$K$500,5,FALSE))</f>
        <v/>
      </c>
      <c r="E189" s="208" t="str">
        <f>IF(ISERROR(VLOOKUP(A189,'[1]Z03 收入决算表(财决03表)'!$A$10:$K$500,6,FALSE)),"",VLOOKUP(A189,'[1]Z03 收入决算表(财决03表)'!$A$10:$K$500,6,FALSE))</f>
        <v/>
      </c>
      <c r="F189" s="208" t="str">
        <f>IF(ISERROR(VLOOKUP(A189,'[1]Z03 收入决算表(财决03表)'!$A$10:$K$500,7,FALSE)),"",VLOOKUP(A189,'[1]Z03 收入决算表(财决03表)'!$A$10:$K$500,7,FALSE))</f>
        <v/>
      </c>
      <c r="G189" s="208" t="str">
        <f>IF(ISERROR(VLOOKUP(A189,'[1]Z03 收入决算表(财决03表)'!$A$10:$K$500,8,FALSE)),"",VLOOKUP(A189,'[1]Z03 收入决算表(财决03表)'!$A$10:$K$500,8,FALSE))</f>
        <v/>
      </c>
      <c r="H189" s="193" t="str">
        <f>IF(ISERROR(VLOOKUP(A189,'[1]Z03 收入决算表(财决03表)'!$A$10:$L$500,10,FALSE)),"",VLOOKUP(A189,'[1]Z03 收入决算表(财决03表)'!$A$10:$L$500,10,FALSE))</f>
        <v/>
      </c>
      <c r="I189" s="193" t="str">
        <f>IF(ISERROR(VLOOKUP(A189,'[1]Z03 收入决算表(财决03表)'!$A$10:$L$500,11,FALSE)),"",VLOOKUP(A189,'[1]Z03 收入决算表(财决03表)'!$A$10:$L$500,11,FALSE))</f>
        <v/>
      </c>
      <c r="J189" s="193" t="str">
        <f>IF(ISERROR(VLOOKUP(A189,'[1]Z03 收入决算表(财决03表)'!$A$10:$L$500,12,FALSE)),"",VLOOKUP(A189,'[1]Z03 收入决算表(财决03表)'!$A$10:$L$500,12,FALSE))</f>
        <v/>
      </c>
      <c r="K189" s="204">
        <f>'[1]Z03 收入决算表(财决03表)'!A188</f>
        <v>0</v>
      </c>
      <c r="L189" s="205">
        <f>'[1]Z03 收入决算表(财决03表)'!$E188</f>
        <v>0</v>
      </c>
      <c r="M189" s="201" t="str">
        <f t="shared" si="5"/>
        <v/>
      </c>
    </row>
    <row r="190" ht="22.5" customHeight="1" spans="1:13">
      <c r="A190" s="192" t="str">
        <f t="shared" si="4"/>
        <v/>
      </c>
      <c r="B190" s="192"/>
      <c r="C190" s="192" t="str">
        <f>IF(ISERROR(VLOOKUP(A190,'[1]Z03 收入决算表(财决03表)'!$A$10:$K$500,4,FALSE)),"",VLOOKUP(A190,'[1]Z03 收入决算表(财决03表)'!$A$10:$K$500,4,FALSE))</f>
        <v/>
      </c>
      <c r="D190" s="208" t="str">
        <f>IF(ISERROR(VLOOKUP(A190,'[1]Z03 收入决算表(财决03表)'!$A$10:$K$500,5,FALSE)),"",VLOOKUP(A190,'[1]Z03 收入决算表(财决03表)'!$A$10:$K$500,5,FALSE))</f>
        <v/>
      </c>
      <c r="E190" s="208" t="str">
        <f>IF(ISERROR(VLOOKUP(A190,'[1]Z03 收入决算表(财决03表)'!$A$10:$K$500,6,FALSE)),"",VLOOKUP(A190,'[1]Z03 收入决算表(财决03表)'!$A$10:$K$500,6,FALSE))</f>
        <v/>
      </c>
      <c r="F190" s="208" t="str">
        <f>IF(ISERROR(VLOOKUP(A190,'[1]Z03 收入决算表(财决03表)'!$A$10:$K$500,7,FALSE)),"",VLOOKUP(A190,'[1]Z03 收入决算表(财决03表)'!$A$10:$K$500,7,FALSE))</f>
        <v/>
      </c>
      <c r="G190" s="208" t="str">
        <f>IF(ISERROR(VLOOKUP(A190,'[1]Z03 收入决算表(财决03表)'!$A$10:$K$500,8,FALSE)),"",VLOOKUP(A190,'[1]Z03 收入决算表(财决03表)'!$A$10:$K$500,8,FALSE))</f>
        <v/>
      </c>
      <c r="H190" s="193" t="str">
        <f>IF(ISERROR(VLOOKUP(A190,'[1]Z03 收入决算表(财决03表)'!$A$10:$L$500,10,FALSE)),"",VLOOKUP(A190,'[1]Z03 收入决算表(财决03表)'!$A$10:$L$500,10,FALSE))</f>
        <v/>
      </c>
      <c r="I190" s="193" t="str">
        <f>IF(ISERROR(VLOOKUP(A190,'[1]Z03 收入决算表(财决03表)'!$A$10:$L$500,11,FALSE)),"",VLOOKUP(A190,'[1]Z03 收入决算表(财决03表)'!$A$10:$L$500,11,FALSE))</f>
        <v/>
      </c>
      <c r="J190" s="193" t="str">
        <f>IF(ISERROR(VLOOKUP(A190,'[1]Z03 收入决算表(财决03表)'!$A$10:$L$500,12,FALSE)),"",VLOOKUP(A190,'[1]Z03 收入决算表(财决03表)'!$A$10:$L$500,12,FALSE))</f>
        <v/>
      </c>
      <c r="K190" s="204">
        <f>'[1]Z03 收入决算表(财决03表)'!A189</f>
        <v>0</v>
      </c>
      <c r="L190" s="205">
        <f>'[1]Z03 收入决算表(财决03表)'!$E189</f>
        <v>0</v>
      </c>
      <c r="M190" s="201" t="str">
        <f t="shared" si="5"/>
        <v/>
      </c>
    </row>
    <row r="191" ht="22.5" customHeight="1" spans="1:13">
      <c r="A191" s="192" t="str">
        <f t="shared" si="4"/>
        <v/>
      </c>
      <c r="B191" s="192"/>
      <c r="C191" s="192" t="str">
        <f>IF(ISERROR(VLOOKUP(A191,'[1]Z03 收入决算表(财决03表)'!$A$10:$K$500,4,FALSE)),"",VLOOKUP(A191,'[1]Z03 收入决算表(财决03表)'!$A$10:$K$500,4,FALSE))</f>
        <v/>
      </c>
      <c r="D191" s="208" t="str">
        <f>IF(ISERROR(VLOOKUP(A191,'[1]Z03 收入决算表(财决03表)'!$A$10:$K$500,5,FALSE)),"",VLOOKUP(A191,'[1]Z03 收入决算表(财决03表)'!$A$10:$K$500,5,FALSE))</f>
        <v/>
      </c>
      <c r="E191" s="208" t="str">
        <f>IF(ISERROR(VLOOKUP(A191,'[1]Z03 收入决算表(财决03表)'!$A$10:$K$500,6,FALSE)),"",VLOOKUP(A191,'[1]Z03 收入决算表(财决03表)'!$A$10:$K$500,6,FALSE))</f>
        <v/>
      </c>
      <c r="F191" s="208" t="str">
        <f>IF(ISERROR(VLOOKUP(A191,'[1]Z03 收入决算表(财决03表)'!$A$10:$K$500,7,FALSE)),"",VLOOKUP(A191,'[1]Z03 收入决算表(财决03表)'!$A$10:$K$500,7,FALSE))</f>
        <v/>
      </c>
      <c r="G191" s="208" t="str">
        <f>IF(ISERROR(VLOOKUP(A191,'[1]Z03 收入决算表(财决03表)'!$A$10:$K$500,8,FALSE)),"",VLOOKUP(A191,'[1]Z03 收入决算表(财决03表)'!$A$10:$K$500,8,FALSE))</f>
        <v/>
      </c>
      <c r="H191" s="193" t="str">
        <f>IF(ISERROR(VLOOKUP(A191,'[1]Z03 收入决算表(财决03表)'!$A$10:$L$500,10,FALSE)),"",VLOOKUP(A191,'[1]Z03 收入决算表(财决03表)'!$A$10:$L$500,10,FALSE))</f>
        <v/>
      </c>
      <c r="I191" s="193" t="str">
        <f>IF(ISERROR(VLOOKUP(A191,'[1]Z03 收入决算表(财决03表)'!$A$10:$L$500,11,FALSE)),"",VLOOKUP(A191,'[1]Z03 收入决算表(财决03表)'!$A$10:$L$500,11,FALSE))</f>
        <v/>
      </c>
      <c r="J191" s="193" t="str">
        <f>IF(ISERROR(VLOOKUP(A191,'[1]Z03 收入决算表(财决03表)'!$A$10:$L$500,12,FALSE)),"",VLOOKUP(A191,'[1]Z03 收入决算表(财决03表)'!$A$10:$L$500,12,FALSE))</f>
        <v/>
      </c>
      <c r="K191" s="204">
        <f>'[1]Z03 收入决算表(财决03表)'!A190</f>
        <v>0</v>
      </c>
      <c r="L191" s="205">
        <f>'[1]Z03 收入决算表(财决03表)'!$E190</f>
        <v>0</v>
      </c>
      <c r="M191" s="201" t="str">
        <f t="shared" si="5"/>
        <v/>
      </c>
    </row>
    <row r="192" ht="22.5" customHeight="1" spans="1:13">
      <c r="A192" s="192" t="str">
        <f t="shared" si="4"/>
        <v/>
      </c>
      <c r="B192" s="192"/>
      <c r="C192" s="192" t="str">
        <f>IF(ISERROR(VLOOKUP(A192,'[1]Z03 收入决算表(财决03表)'!$A$10:$K$500,4,FALSE)),"",VLOOKUP(A192,'[1]Z03 收入决算表(财决03表)'!$A$10:$K$500,4,FALSE))</f>
        <v/>
      </c>
      <c r="D192" s="208" t="str">
        <f>IF(ISERROR(VLOOKUP(A192,'[1]Z03 收入决算表(财决03表)'!$A$10:$K$500,5,FALSE)),"",VLOOKUP(A192,'[1]Z03 收入决算表(财决03表)'!$A$10:$K$500,5,FALSE))</f>
        <v/>
      </c>
      <c r="E192" s="208" t="str">
        <f>IF(ISERROR(VLOOKUP(A192,'[1]Z03 收入决算表(财决03表)'!$A$10:$K$500,6,FALSE)),"",VLOOKUP(A192,'[1]Z03 收入决算表(财决03表)'!$A$10:$K$500,6,FALSE))</f>
        <v/>
      </c>
      <c r="F192" s="208" t="str">
        <f>IF(ISERROR(VLOOKUP(A192,'[1]Z03 收入决算表(财决03表)'!$A$10:$K$500,7,FALSE)),"",VLOOKUP(A192,'[1]Z03 收入决算表(财决03表)'!$A$10:$K$500,7,FALSE))</f>
        <v/>
      </c>
      <c r="G192" s="208" t="str">
        <f>IF(ISERROR(VLOOKUP(A192,'[1]Z03 收入决算表(财决03表)'!$A$10:$K$500,8,FALSE)),"",VLOOKUP(A192,'[1]Z03 收入决算表(财决03表)'!$A$10:$K$500,8,FALSE))</f>
        <v/>
      </c>
      <c r="H192" s="193" t="str">
        <f>IF(ISERROR(VLOOKUP(A192,'[1]Z03 收入决算表(财决03表)'!$A$10:$L$500,10,FALSE)),"",VLOOKUP(A192,'[1]Z03 收入决算表(财决03表)'!$A$10:$L$500,10,FALSE))</f>
        <v/>
      </c>
      <c r="I192" s="193" t="str">
        <f>IF(ISERROR(VLOOKUP(A192,'[1]Z03 收入决算表(财决03表)'!$A$10:$L$500,11,FALSE)),"",VLOOKUP(A192,'[1]Z03 收入决算表(财决03表)'!$A$10:$L$500,11,FALSE))</f>
        <v/>
      </c>
      <c r="J192" s="193" t="str">
        <f>IF(ISERROR(VLOOKUP(A192,'[1]Z03 收入决算表(财决03表)'!$A$10:$L$500,12,FALSE)),"",VLOOKUP(A192,'[1]Z03 收入决算表(财决03表)'!$A$10:$L$500,12,FALSE))</f>
        <v/>
      </c>
      <c r="K192" s="204">
        <f>'[1]Z03 收入决算表(财决03表)'!A191</f>
        <v>0</v>
      </c>
      <c r="L192" s="205">
        <f>'[1]Z03 收入决算表(财决03表)'!$E191</f>
        <v>0</v>
      </c>
      <c r="M192" s="201" t="str">
        <f t="shared" si="5"/>
        <v/>
      </c>
    </row>
    <row r="193" ht="22.5" customHeight="1" spans="1:13">
      <c r="A193" s="192" t="str">
        <f t="shared" si="4"/>
        <v/>
      </c>
      <c r="B193" s="192"/>
      <c r="C193" s="192" t="str">
        <f>IF(ISERROR(VLOOKUP(A193,'[1]Z03 收入决算表(财决03表)'!$A$10:$K$500,4,FALSE)),"",VLOOKUP(A193,'[1]Z03 收入决算表(财决03表)'!$A$10:$K$500,4,FALSE))</f>
        <v/>
      </c>
      <c r="D193" s="208" t="str">
        <f>IF(ISERROR(VLOOKUP(A193,'[1]Z03 收入决算表(财决03表)'!$A$10:$K$500,5,FALSE)),"",VLOOKUP(A193,'[1]Z03 收入决算表(财决03表)'!$A$10:$K$500,5,FALSE))</f>
        <v/>
      </c>
      <c r="E193" s="208" t="str">
        <f>IF(ISERROR(VLOOKUP(A193,'[1]Z03 收入决算表(财决03表)'!$A$10:$K$500,6,FALSE)),"",VLOOKUP(A193,'[1]Z03 收入决算表(财决03表)'!$A$10:$K$500,6,FALSE))</f>
        <v/>
      </c>
      <c r="F193" s="208" t="str">
        <f>IF(ISERROR(VLOOKUP(A193,'[1]Z03 收入决算表(财决03表)'!$A$10:$K$500,7,FALSE)),"",VLOOKUP(A193,'[1]Z03 收入决算表(财决03表)'!$A$10:$K$500,7,FALSE))</f>
        <v/>
      </c>
      <c r="G193" s="208" t="str">
        <f>IF(ISERROR(VLOOKUP(A193,'[1]Z03 收入决算表(财决03表)'!$A$10:$K$500,8,FALSE)),"",VLOOKUP(A193,'[1]Z03 收入决算表(财决03表)'!$A$10:$K$500,8,FALSE))</f>
        <v/>
      </c>
      <c r="H193" s="193" t="str">
        <f>IF(ISERROR(VLOOKUP(A193,'[1]Z03 收入决算表(财决03表)'!$A$10:$L$500,10,FALSE)),"",VLOOKUP(A193,'[1]Z03 收入决算表(财决03表)'!$A$10:$L$500,10,FALSE))</f>
        <v/>
      </c>
      <c r="I193" s="193" t="str">
        <f>IF(ISERROR(VLOOKUP(A193,'[1]Z03 收入决算表(财决03表)'!$A$10:$L$500,11,FALSE)),"",VLOOKUP(A193,'[1]Z03 收入决算表(财决03表)'!$A$10:$L$500,11,FALSE))</f>
        <v/>
      </c>
      <c r="J193" s="193" t="str">
        <f>IF(ISERROR(VLOOKUP(A193,'[1]Z03 收入决算表(财决03表)'!$A$10:$L$500,12,FALSE)),"",VLOOKUP(A193,'[1]Z03 收入决算表(财决03表)'!$A$10:$L$500,12,FALSE))</f>
        <v/>
      </c>
      <c r="K193" s="204">
        <f>'[1]Z03 收入决算表(财决03表)'!A192</f>
        <v>0</v>
      </c>
      <c r="L193" s="205">
        <f>'[1]Z03 收入决算表(财决03表)'!$E192</f>
        <v>0</v>
      </c>
      <c r="M193" s="201" t="str">
        <f t="shared" si="5"/>
        <v/>
      </c>
    </row>
    <row r="194" ht="22.5" customHeight="1" spans="1:13">
      <c r="A194" s="192" t="str">
        <f t="shared" si="4"/>
        <v/>
      </c>
      <c r="B194" s="192"/>
      <c r="C194" s="192" t="str">
        <f>IF(ISERROR(VLOOKUP(A194,'[1]Z03 收入决算表(财决03表)'!$A$10:$K$500,4,FALSE)),"",VLOOKUP(A194,'[1]Z03 收入决算表(财决03表)'!$A$10:$K$500,4,FALSE))</f>
        <v/>
      </c>
      <c r="D194" s="208" t="str">
        <f>IF(ISERROR(VLOOKUP(A194,'[1]Z03 收入决算表(财决03表)'!$A$10:$K$500,5,FALSE)),"",VLOOKUP(A194,'[1]Z03 收入决算表(财决03表)'!$A$10:$K$500,5,FALSE))</f>
        <v/>
      </c>
      <c r="E194" s="208" t="str">
        <f>IF(ISERROR(VLOOKUP(A194,'[1]Z03 收入决算表(财决03表)'!$A$10:$K$500,6,FALSE)),"",VLOOKUP(A194,'[1]Z03 收入决算表(财决03表)'!$A$10:$K$500,6,FALSE))</f>
        <v/>
      </c>
      <c r="F194" s="208" t="str">
        <f>IF(ISERROR(VLOOKUP(A194,'[1]Z03 收入决算表(财决03表)'!$A$10:$K$500,7,FALSE)),"",VLOOKUP(A194,'[1]Z03 收入决算表(财决03表)'!$A$10:$K$500,7,FALSE))</f>
        <v/>
      </c>
      <c r="G194" s="208" t="str">
        <f>IF(ISERROR(VLOOKUP(A194,'[1]Z03 收入决算表(财决03表)'!$A$10:$K$500,8,FALSE)),"",VLOOKUP(A194,'[1]Z03 收入决算表(财决03表)'!$A$10:$K$500,8,FALSE))</f>
        <v/>
      </c>
      <c r="H194" s="193" t="str">
        <f>IF(ISERROR(VLOOKUP(A194,'[1]Z03 收入决算表(财决03表)'!$A$10:$L$500,10,FALSE)),"",VLOOKUP(A194,'[1]Z03 收入决算表(财决03表)'!$A$10:$L$500,10,FALSE))</f>
        <v/>
      </c>
      <c r="I194" s="193" t="str">
        <f>IF(ISERROR(VLOOKUP(A194,'[1]Z03 收入决算表(财决03表)'!$A$10:$L$500,11,FALSE)),"",VLOOKUP(A194,'[1]Z03 收入决算表(财决03表)'!$A$10:$L$500,11,FALSE))</f>
        <v/>
      </c>
      <c r="J194" s="193" t="str">
        <f>IF(ISERROR(VLOOKUP(A194,'[1]Z03 收入决算表(财决03表)'!$A$10:$L$500,12,FALSE)),"",VLOOKUP(A194,'[1]Z03 收入决算表(财决03表)'!$A$10:$L$500,12,FALSE))</f>
        <v/>
      </c>
      <c r="K194" s="204">
        <f>'[1]Z03 收入决算表(财决03表)'!A193</f>
        <v>0</v>
      </c>
      <c r="L194" s="205">
        <f>'[1]Z03 收入决算表(财决03表)'!$E193</f>
        <v>0</v>
      </c>
      <c r="M194" s="201" t="str">
        <f t="shared" si="5"/>
        <v/>
      </c>
    </row>
    <row r="195" ht="22.5" customHeight="1" spans="1:13">
      <c r="A195" s="192" t="str">
        <f t="shared" si="4"/>
        <v/>
      </c>
      <c r="B195" s="192"/>
      <c r="C195" s="192" t="str">
        <f>IF(ISERROR(VLOOKUP(A195,'[1]Z03 收入决算表(财决03表)'!$A$10:$K$500,4,FALSE)),"",VLOOKUP(A195,'[1]Z03 收入决算表(财决03表)'!$A$10:$K$500,4,FALSE))</f>
        <v/>
      </c>
      <c r="D195" s="208" t="str">
        <f>IF(ISERROR(VLOOKUP(A195,'[1]Z03 收入决算表(财决03表)'!$A$10:$K$500,5,FALSE)),"",VLOOKUP(A195,'[1]Z03 收入决算表(财决03表)'!$A$10:$K$500,5,FALSE))</f>
        <v/>
      </c>
      <c r="E195" s="208" t="str">
        <f>IF(ISERROR(VLOOKUP(A195,'[1]Z03 收入决算表(财决03表)'!$A$10:$K$500,6,FALSE)),"",VLOOKUP(A195,'[1]Z03 收入决算表(财决03表)'!$A$10:$K$500,6,FALSE))</f>
        <v/>
      </c>
      <c r="F195" s="208" t="str">
        <f>IF(ISERROR(VLOOKUP(A195,'[1]Z03 收入决算表(财决03表)'!$A$10:$K$500,7,FALSE)),"",VLOOKUP(A195,'[1]Z03 收入决算表(财决03表)'!$A$10:$K$500,7,FALSE))</f>
        <v/>
      </c>
      <c r="G195" s="208" t="str">
        <f>IF(ISERROR(VLOOKUP(A195,'[1]Z03 收入决算表(财决03表)'!$A$10:$K$500,8,FALSE)),"",VLOOKUP(A195,'[1]Z03 收入决算表(财决03表)'!$A$10:$K$500,8,FALSE))</f>
        <v/>
      </c>
      <c r="H195" s="193" t="str">
        <f>IF(ISERROR(VLOOKUP(A195,'[1]Z03 收入决算表(财决03表)'!$A$10:$L$500,10,FALSE)),"",VLOOKUP(A195,'[1]Z03 收入决算表(财决03表)'!$A$10:$L$500,10,FALSE))</f>
        <v/>
      </c>
      <c r="I195" s="193" t="str">
        <f>IF(ISERROR(VLOOKUP(A195,'[1]Z03 收入决算表(财决03表)'!$A$10:$L$500,11,FALSE)),"",VLOOKUP(A195,'[1]Z03 收入决算表(财决03表)'!$A$10:$L$500,11,FALSE))</f>
        <v/>
      </c>
      <c r="J195" s="193" t="str">
        <f>IF(ISERROR(VLOOKUP(A195,'[1]Z03 收入决算表(财决03表)'!$A$10:$L$500,12,FALSE)),"",VLOOKUP(A195,'[1]Z03 收入决算表(财决03表)'!$A$10:$L$500,12,FALSE))</f>
        <v/>
      </c>
      <c r="K195" s="204">
        <f>'[1]Z03 收入决算表(财决03表)'!A194</f>
        <v>0</v>
      </c>
      <c r="L195" s="205">
        <f>'[1]Z03 收入决算表(财决03表)'!$E194</f>
        <v>0</v>
      </c>
      <c r="M195" s="201" t="str">
        <f t="shared" si="5"/>
        <v/>
      </c>
    </row>
    <row r="196" ht="22.5" customHeight="1" spans="1:13">
      <c r="A196" s="192" t="str">
        <f t="shared" si="4"/>
        <v/>
      </c>
      <c r="B196" s="192"/>
      <c r="C196" s="192" t="str">
        <f>IF(ISERROR(VLOOKUP(A196,'[1]Z03 收入决算表(财决03表)'!$A$10:$K$500,4,FALSE)),"",VLOOKUP(A196,'[1]Z03 收入决算表(财决03表)'!$A$10:$K$500,4,FALSE))</f>
        <v/>
      </c>
      <c r="D196" s="208" t="str">
        <f>IF(ISERROR(VLOOKUP(A196,'[1]Z03 收入决算表(财决03表)'!$A$10:$K$500,5,FALSE)),"",VLOOKUP(A196,'[1]Z03 收入决算表(财决03表)'!$A$10:$K$500,5,FALSE))</f>
        <v/>
      </c>
      <c r="E196" s="208" t="str">
        <f>IF(ISERROR(VLOOKUP(A196,'[1]Z03 收入决算表(财决03表)'!$A$10:$K$500,6,FALSE)),"",VLOOKUP(A196,'[1]Z03 收入决算表(财决03表)'!$A$10:$K$500,6,FALSE))</f>
        <v/>
      </c>
      <c r="F196" s="208" t="str">
        <f>IF(ISERROR(VLOOKUP(A196,'[1]Z03 收入决算表(财决03表)'!$A$10:$K$500,7,FALSE)),"",VLOOKUP(A196,'[1]Z03 收入决算表(财决03表)'!$A$10:$K$500,7,FALSE))</f>
        <v/>
      </c>
      <c r="G196" s="208" t="str">
        <f>IF(ISERROR(VLOOKUP(A196,'[1]Z03 收入决算表(财决03表)'!$A$10:$K$500,8,FALSE)),"",VLOOKUP(A196,'[1]Z03 收入决算表(财决03表)'!$A$10:$K$500,8,FALSE))</f>
        <v/>
      </c>
      <c r="H196" s="193" t="str">
        <f>IF(ISERROR(VLOOKUP(A196,'[1]Z03 收入决算表(财决03表)'!$A$10:$L$500,10,FALSE)),"",VLOOKUP(A196,'[1]Z03 收入决算表(财决03表)'!$A$10:$L$500,10,FALSE))</f>
        <v/>
      </c>
      <c r="I196" s="193" t="str">
        <f>IF(ISERROR(VLOOKUP(A196,'[1]Z03 收入决算表(财决03表)'!$A$10:$L$500,11,FALSE)),"",VLOOKUP(A196,'[1]Z03 收入决算表(财决03表)'!$A$10:$L$500,11,FALSE))</f>
        <v/>
      </c>
      <c r="J196" s="193" t="str">
        <f>IF(ISERROR(VLOOKUP(A196,'[1]Z03 收入决算表(财决03表)'!$A$10:$L$500,12,FALSE)),"",VLOOKUP(A196,'[1]Z03 收入决算表(财决03表)'!$A$10:$L$500,12,FALSE))</f>
        <v/>
      </c>
      <c r="K196" s="204">
        <f>'[1]Z03 收入决算表(财决03表)'!A195</f>
        <v>0</v>
      </c>
      <c r="L196" s="205">
        <f>'[1]Z03 收入决算表(财决03表)'!$E195</f>
        <v>0</v>
      </c>
      <c r="M196" s="201" t="str">
        <f t="shared" si="5"/>
        <v/>
      </c>
    </row>
    <row r="197" ht="22.5" customHeight="1" spans="1:13">
      <c r="A197" s="192" t="str">
        <f t="shared" si="4"/>
        <v/>
      </c>
      <c r="B197" s="192"/>
      <c r="C197" s="192" t="str">
        <f>IF(ISERROR(VLOOKUP(A197,'[1]Z03 收入决算表(财决03表)'!$A$10:$K$500,4,FALSE)),"",VLOOKUP(A197,'[1]Z03 收入决算表(财决03表)'!$A$10:$K$500,4,FALSE))</f>
        <v/>
      </c>
      <c r="D197" s="208" t="str">
        <f>IF(ISERROR(VLOOKUP(A197,'[1]Z03 收入决算表(财决03表)'!$A$10:$K$500,5,FALSE)),"",VLOOKUP(A197,'[1]Z03 收入决算表(财决03表)'!$A$10:$K$500,5,FALSE))</f>
        <v/>
      </c>
      <c r="E197" s="208" t="str">
        <f>IF(ISERROR(VLOOKUP(A197,'[1]Z03 收入决算表(财决03表)'!$A$10:$K$500,6,FALSE)),"",VLOOKUP(A197,'[1]Z03 收入决算表(财决03表)'!$A$10:$K$500,6,FALSE))</f>
        <v/>
      </c>
      <c r="F197" s="208" t="str">
        <f>IF(ISERROR(VLOOKUP(A197,'[1]Z03 收入决算表(财决03表)'!$A$10:$K$500,7,FALSE)),"",VLOOKUP(A197,'[1]Z03 收入决算表(财决03表)'!$A$10:$K$500,7,FALSE))</f>
        <v/>
      </c>
      <c r="G197" s="208" t="str">
        <f>IF(ISERROR(VLOOKUP(A197,'[1]Z03 收入决算表(财决03表)'!$A$10:$K$500,8,FALSE)),"",VLOOKUP(A197,'[1]Z03 收入决算表(财决03表)'!$A$10:$K$500,8,FALSE))</f>
        <v/>
      </c>
      <c r="H197" s="193" t="str">
        <f>IF(ISERROR(VLOOKUP(A197,'[1]Z03 收入决算表(财决03表)'!$A$10:$L$500,10,FALSE)),"",VLOOKUP(A197,'[1]Z03 收入决算表(财决03表)'!$A$10:$L$500,10,FALSE))</f>
        <v/>
      </c>
      <c r="I197" s="193" t="str">
        <f>IF(ISERROR(VLOOKUP(A197,'[1]Z03 收入决算表(财决03表)'!$A$10:$L$500,11,FALSE)),"",VLOOKUP(A197,'[1]Z03 收入决算表(财决03表)'!$A$10:$L$500,11,FALSE))</f>
        <v/>
      </c>
      <c r="J197" s="193" t="str">
        <f>IF(ISERROR(VLOOKUP(A197,'[1]Z03 收入决算表(财决03表)'!$A$10:$L$500,12,FALSE)),"",VLOOKUP(A197,'[1]Z03 收入决算表(财决03表)'!$A$10:$L$500,12,FALSE))</f>
        <v/>
      </c>
      <c r="K197" s="204">
        <f>'[1]Z03 收入决算表(财决03表)'!A196</f>
        <v>0</v>
      </c>
      <c r="L197" s="205">
        <f>'[1]Z03 收入决算表(财决03表)'!$E196</f>
        <v>0</v>
      </c>
      <c r="M197" s="201" t="str">
        <f t="shared" si="5"/>
        <v/>
      </c>
    </row>
    <row r="198" ht="22.5" customHeight="1" spans="1:13">
      <c r="A198" s="192" t="str">
        <f t="shared" si="4"/>
        <v/>
      </c>
      <c r="B198" s="192"/>
      <c r="C198" s="192" t="str">
        <f>IF(ISERROR(VLOOKUP(A198,'[1]Z03 收入决算表(财决03表)'!$A$10:$K$500,4,FALSE)),"",VLOOKUP(A198,'[1]Z03 收入决算表(财决03表)'!$A$10:$K$500,4,FALSE))</f>
        <v/>
      </c>
      <c r="D198" s="208" t="str">
        <f>IF(ISERROR(VLOOKUP(A198,'[1]Z03 收入决算表(财决03表)'!$A$10:$K$500,5,FALSE)),"",VLOOKUP(A198,'[1]Z03 收入决算表(财决03表)'!$A$10:$K$500,5,FALSE))</f>
        <v/>
      </c>
      <c r="E198" s="208" t="str">
        <f>IF(ISERROR(VLOOKUP(A198,'[1]Z03 收入决算表(财决03表)'!$A$10:$K$500,6,FALSE)),"",VLOOKUP(A198,'[1]Z03 收入决算表(财决03表)'!$A$10:$K$500,6,FALSE))</f>
        <v/>
      </c>
      <c r="F198" s="208" t="str">
        <f>IF(ISERROR(VLOOKUP(A198,'[1]Z03 收入决算表(财决03表)'!$A$10:$K$500,7,FALSE)),"",VLOOKUP(A198,'[1]Z03 收入决算表(财决03表)'!$A$10:$K$500,7,FALSE))</f>
        <v/>
      </c>
      <c r="G198" s="208" t="str">
        <f>IF(ISERROR(VLOOKUP(A198,'[1]Z03 收入决算表(财决03表)'!$A$10:$K$500,8,FALSE)),"",VLOOKUP(A198,'[1]Z03 收入决算表(财决03表)'!$A$10:$K$500,8,FALSE))</f>
        <v/>
      </c>
      <c r="H198" s="193" t="str">
        <f>IF(ISERROR(VLOOKUP(A198,'[1]Z03 收入决算表(财决03表)'!$A$10:$L$500,10,FALSE)),"",VLOOKUP(A198,'[1]Z03 收入决算表(财决03表)'!$A$10:$L$500,10,FALSE))</f>
        <v/>
      </c>
      <c r="I198" s="193" t="str">
        <f>IF(ISERROR(VLOOKUP(A198,'[1]Z03 收入决算表(财决03表)'!$A$10:$L$500,11,FALSE)),"",VLOOKUP(A198,'[1]Z03 收入决算表(财决03表)'!$A$10:$L$500,11,FALSE))</f>
        <v/>
      </c>
      <c r="J198" s="193" t="str">
        <f>IF(ISERROR(VLOOKUP(A198,'[1]Z03 收入决算表(财决03表)'!$A$10:$L$500,12,FALSE)),"",VLOOKUP(A198,'[1]Z03 收入决算表(财决03表)'!$A$10:$L$500,12,FALSE))</f>
        <v/>
      </c>
      <c r="K198" s="204">
        <f>'[1]Z03 收入决算表(财决03表)'!A197</f>
        <v>0</v>
      </c>
      <c r="L198" s="205">
        <f>'[1]Z03 收入决算表(财决03表)'!$E197</f>
        <v>0</v>
      </c>
      <c r="M198" s="201" t="str">
        <f t="shared" si="5"/>
        <v/>
      </c>
    </row>
    <row r="199" ht="22.5" customHeight="1" spans="1:13">
      <c r="A199" s="192" t="str">
        <f t="shared" si="4"/>
        <v/>
      </c>
      <c r="B199" s="192"/>
      <c r="C199" s="192" t="str">
        <f>IF(ISERROR(VLOOKUP(A199,'[1]Z03 收入决算表(财决03表)'!$A$10:$K$500,4,FALSE)),"",VLOOKUP(A199,'[1]Z03 收入决算表(财决03表)'!$A$10:$K$500,4,FALSE))</f>
        <v/>
      </c>
      <c r="D199" s="208" t="str">
        <f>IF(ISERROR(VLOOKUP(A199,'[1]Z03 收入决算表(财决03表)'!$A$10:$K$500,5,FALSE)),"",VLOOKUP(A199,'[1]Z03 收入决算表(财决03表)'!$A$10:$K$500,5,FALSE))</f>
        <v/>
      </c>
      <c r="E199" s="208" t="str">
        <f>IF(ISERROR(VLOOKUP(A199,'[1]Z03 收入决算表(财决03表)'!$A$10:$K$500,6,FALSE)),"",VLOOKUP(A199,'[1]Z03 收入决算表(财决03表)'!$A$10:$K$500,6,FALSE))</f>
        <v/>
      </c>
      <c r="F199" s="208" t="str">
        <f>IF(ISERROR(VLOOKUP(A199,'[1]Z03 收入决算表(财决03表)'!$A$10:$K$500,7,FALSE)),"",VLOOKUP(A199,'[1]Z03 收入决算表(财决03表)'!$A$10:$K$500,7,FALSE))</f>
        <v/>
      </c>
      <c r="G199" s="208" t="str">
        <f>IF(ISERROR(VLOOKUP(A199,'[1]Z03 收入决算表(财决03表)'!$A$10:$K$500,8,FALSE)),"",VLOOKUP(A199,'[1]Z03 收入决算表(财决03表)'!$A$10:$K$500,8,FALSE))</f>
        <v/>
      </c>
      <c r="H199" s="193" t="str">
        <f>IF(ISERROR(VLOOKUP(A199,'[1]Z03 收入决算表(财决03表)'!$A$10:$L$500,10,FALSE)),"",VLOOKUP(A199,'[1]Z03 收入决算表(财决03表)'!$A$10:$L$500,10,FALSE))</f>
        <v/>
      </c>
      <c r="I199" s="193" t="str">
        <f>IF(ISERROR(VLOOKUP(A199,'[1]Z03 收入决算表(财决03表)'!$A$10:$L$500,11,FALSE)),"",VLOOKUP(A199,'[1]Z03 收入决算表(财决03表)'!$A$10:$L$500,11,FALSE))</f>
        <v/>
      </c>
      <c r="J199" s="193" t="str">
        <f>IF(ISERROR(VLOOKUP(A199,'[1]Z03 收入决算表(财决03表)'!$A$10:$L$500,12,FALSE)),"",VLOOKUP(A199,'[1]Z03 收入决算表(财决03表)'!$A$10:$L$500,12,FALSE))</f>
        <v/>
      </c>
      <c r="K199" s="204">
        <f>'[1]Z03 收入决算表(财决03表)'!A198</f>
        <v>0</v>
      </c>
      <c r="L199" s="205">
        <f>'[1]Z03 收入决算表(财决03表)'!$E198</f>
        <v>0</v>
      </c>
      <c r="M199" s="201" t="str">
        <f t="shared" si="5"/>
        <v/>
      </c>
    </row>
    <row r="200" ht="22.5" customHeight="1" spans="1:13">
      <c r="A200" s="192" t="str">
        <f t="shared" si="4"/>
        <v/>
      </c>
      <c r="B200" s="192"/>
      <c r="C200" s="192" t="str">
        <f>IF(ISERROR(VLOOKUP(A200,'[1]Z03 收入决算表(财决03表)'!$A$10:$K$500,4,FALSE)),"",VLOOKUP(A200,'[1]Z03 收入决算表(财决03表)'!$A$10:$K$500,4,FALSE))</f>
        <v/>
      </c>
      <c r="D200" s="208" t="str">
        <f>IF(ISERROR(VLOOKUP(A200,'[1]Z03 收入决算表(财决03表)'!$A$10:$K$500,5,FALSE)),"",VLOOKUP(A200,'[1]Z03 收入决算表(财决03表)'!$A$10:$K$500,5,FALSE))</f>
        <v/>
      </c>
      <c r="E200" s="208" t="str">
        <f>IF(ISERROR(VLOOKUP(A200,'[1]Z03 收入决算表(财决03表)'!$A$10:$K$500,6,FALSE)),"",VLOOKUP(A200,'[1]Z03 收入决算表(财决03表)'!$A$10:$K$500,6,FALSE))</f>
        <v/>
      </c>
      <c r="F200" s="208" t="str">
        <f>IF(ISERROR(VLOOKUP(A200,'[1]Z03 收入决算表(财决03表)'!$A$10:$K$500,7,FALSE)),"",VLOOKUP(A200,'[1]Z03 收入决算表(财决03表)'!$A$10:$K$500,7,FALSE))</f>
        <v/>
      </c>
      <c r="G200" s="208" t="str">
        <f>IF(ISERROR(VLOOKUP(A200,'[1]Z03 收入决算表(财决03表)'!$A$10:$K$500,8,FALSE)),"",VLOOKUP(A200,'[1]Z03 收入决算表(财决03表)'!$A$10:$K$500,8,FALSE))</f>
        <v/>
      </c>
      <c r="H200" s="193" t="str">
        <f>IF(ISERROR(VLOOKUP(A200,'[1]Z03 收入决算表(财决03表)'!$A$10:$L$500,10,FALSE)),"",VLOOKUP(A200,'[1]Z03 收入决算表(财决03表)'!$A$10:$L$500,10,FALSE))</f>
        <v/>
      </c>
      <c r="I200" s="193" t="str">
        <f>IF(ISERROR(VLOOKUP(A200,'[1]Z03 收入决算表(财决03表)'!$A$10:$L$500,11,FALSE)),"",VLOOKUP(A200,'[1]Z03 收入决算表(财决03表)'!$A$10:$L$500,11,FALSE))</f>
        <v/>
      </c>
      <c r="J200" s="193" t="str">
        <f>IF(ISERROR(VLOOKUP(A200,'[1]Z03 收入决算表(财决03表)'!$A$10:$L$500,12,FALSE)),"",VLOOKUP(A200,'[1]Z03 收入决算表(财决03表)'!$A$10:$L$500,12,FALSE))</f>
        <v/>
      </c>
      <c r="K200" s="204">
        <f>'[1]Z03 收入决算表(财决03表)'!A199</f>
        <v>0</v>
      </c>
      <c r="L200" s="205">
        <f>'[1]Z03 收入决算表(财决03表)'!$E199</f>
        <v>0</v>
      </c>
      <c r="M200" s="201" t="str">
        <f t="shared" si="5"/>
        <v/>
      </c>
    </row>
    <row r="201" ht="22.5" customHeight="1" spans="1:13">
      <c r="A201" s="192" t="str">
        <f t="shared" si="4"/>
        <v/>
      </c>
      <c r="B201" s="192"/>
      <c r="C201" s="192" t="str">
        <f>IF(ISERROR(VLOOKUP(A201,'[1]Z03 收入决算表(财决03表)'!$A$10:$K$500,4,FALSE)),"",VLOOKUP(A201,'[1]Z03 收入决算表(财决03表)'!$A$10:$K$500,4,FALSE))</f>
        <v/>
      </c>
      <c r="D201" s="208" t="str">
        <f>IF(ISERROR(VLOOKUP(A201,'[1]Z03 收入决算表(财决03表)'!$A$10:$K$500,5,FALSE)),"",VLOOKUP(A201,'[1]Z03 收入决算表(财决03表)'!$A$10:$K$500,5,FALSE))</f>
        <v/>
      </c>
      <c r="E201" s="208" t="str">
        <f>IF(ISERROR(VLOOKUP(A201,'[1]Z03 收入决算表(财决03表)'!$A$10:$K$500,6,FALSE)),"",VLOOKUP(A201,'[1]Z03 收入决算表(财决03表)'!$A$10:$K$500,6,FALSE))</f>
        <v/>
      </c>
      <c r="F201" s="208" t="str">
        <f>IF(ISERROR(VLOOKUP(A201,'[1]Z03 收入决算表(财决03表)'!$A$10:$K$500,7,FALSE)),"",VLOOKUP(A201,'[1]Z03 收入决算表(财决03表)'!$A$10:$K$500,7,FALSE))</f>
        <v/>
      </c>
      <c r="G201" s="208" t="str">
        <f>IF(ISERROR(VLOOKUP(A201,'[1]Z03 收入决算表(财决03表)'!$A$10:$K$500,8,FALSE)),"",VLOOKUP(A201,'[1]Z03 收入决算表(财决03表)'!$A$10:$K$500,8,FALSE))</f>
        <v/>
      </c>
      <c r="H201" s="193" t="str">
        <f>IF(ISERROR(VLOOKUP(A201,'[1]Z03 收入决算表(财决03表)'!$A$10:$L$500,10,FALSE)),"",VLOOKUP(A201,'[1]Z03 收入决算表(财决03表)'!$A$10:$L$500,10,FALSE))</f>
        <v/>
      </c>
      <c r="I201" s="193" t="str">
        <f>IF(ISERROR(VLOOKUP(A201,'[1]Z03 收入决算表(财决03表)'!$A$10:$L$500,11,FALSE)),"",VLOOKUP(A201,'[1]Z03 收入决算表(财决03表)'!$A$10:$L$500,11,FALSE))</f>
        <v/>
      </c>
      <c r="J201" s="193" t="str">
        <f>IF(ISERROR(VLOOKUP(A201,'[1]Z03 收入决算表(财决03表)'!$A$10:$L$500,12,FALSE)),"",VLOOKUP(A201,'[1]Z03 收入决算表(财决03表)'!$A$10:$L$500,12,FALSE))</f>
        <v/>
      </c>
      <c r="K201" s="204">
        <f>'[1]Z03 收入决算表(财决03表)'!A200</f>
        <v>0</v>
      </c>
      <c r="L201" s="205">
        <f>'[1]Z03 收入决算表(财决03表)'!$E200</f>
        <v>0</v>
      </c>
      <c r="M201" s="201" t="str">
        <f t="shared" si="5"/>
        <v/>
      </c>
    </row>
    <row r="202" ht="22.5" customHeight="1" spans="1:13">
      <c r="A202" s="192" t="str">
        <f t="shared" si="4"/>
        <v/>
      </c>
      <c r="B202" s="192"/>
      <c r="C202" s="192" t="str">
        <f>IF(ISERROR(VLOOKUP(A202,'[1]Z03 收入决算表(财决03表)'!$A$10:$K$500,4,FALSE)),"",VLOOKUP(A202,'[1]Z03 收入决算表(财决03表)'!$A$10:$K$500,4,FALSE))</f>
        <v/>
      </c>
      <c r="D202" s="208" t="str">
        <f>IF(ISERROR(VLOOKUP(A202,'[1]Z03 收入决算表(财决03表)'!$A$10:$K$500,5,FALSE)),"",VLOOKUP(A202,'[1]Z03 收入决算表(财决03表)'!$A$10:$K$500,5,FALSE))</f>
        <v/>
      </c>
      <c r="E202" s="208" t="str">
        <f>IF(ISERROR(VLOOKUP(A202,'[1]Z03 收入决算表(财决03表)'!$A$10:$K$500,6,FALSE)),"",VLOOKUP(A202,'[1]Z03 收入决算表(财决03表)'!$A$10:$K$500,6,FALSE))</f>
        <v/>
      </c>
      <c r="F202" s="208" t="str">
        <f>IF(ISERROR(VLOOKUP(A202,'[1]Z03 收入决算表(财决03表)'!$A$10:$K$500,7,FALSE)),"",VLOOKUP(A202,'[1]Z03 收入决算表(财决03表)'!$A$10:$K$500,7,FALSE))</f>
        <v/>
      </c>
      <c r="G202" s="208" t="str">
        <f>IF(ISERROR(VLOOKUP(A202,'[1]Z03 收入决算表(财决03表)'!$A$10:$K$500,8,FALSE)),"",VLOOKUP(A202,'[1]Z03 收入决算表(财决03表)'!$A$10:$K$500,8,FALSE))</f>
        <v/>
      </c>
      <c r="H202" s="193" t="str">
        <f>IF(ISERROR(VLOOKUP(A202,'[1]Z03 收入决算表(财决03表)'!$A$10:$L$500,10,FALSE)),"",VLOOKUP(A202,'[1]Z03 收入决算表(财决03表)'!$A$10:$L$500,10,FALSE))</f>
        <v/>
      </c>
      <c r="I202" s="193" t="str">
        <f>IF(ISERROR(VLOOKUP(A202,'[1]Z03 收入决算表(财决03表)'!$A$10:$L$500,11,FALSE)),"",VLOOKUP(A202,'[1]Z03 收入决算表(财决03表)'!$A$10:$L$500,11,FALSE))</f>
        <v/>
      </c>
      <c r="J202" s="193" t="str">
        <f>IF(ISERROR(VLOOKUP(A202,'[1]Z03 收入决算表(财决03表)'!$A$10:$L$500,12,FALSE)),"",VLOOKUP(A202,'[1]Z03 收入决算表(财决03表)'!$A$10:$L$500,12,FALSE))</f>
        <v/>
      </c>
      <c r="K202" s="204">
        <f>'[1]Z03 收入决算表(财决03表)'!A201</f>
        <v>0</v>
      </c>
      <c r="L202" s="205">
        <f>'[1]Z03 收入决算表(财决03表)'!$E201</f>
        <v>0</v>
      </c>
      <c r="M202" s="201" t="str">
        <f t="shared" si="5"/>
        <v/>
      </c>
    </row>
    <row r="203" ht="22.5" customHeight="1" spans="1:13">
      <c r="A203" s="192" t="str">
        <f t="shared" si="4"/>
        <v/>
      </c>
      <c r="B203" s="192"/>
      <c r="C203" s="192" t="str">
        <f>IF(ISERROR(VLOOKUP(A203,'[1]Z03 收入决算表(财决03表)'!$A$10:$K$500,4,FALSE)),"",VLOOKUP(A203,'[1]Z03 收入决算表(财决03表)'!$A$10:$K$500,4,FALSE))</f>
        <v/>
      </c>
      <c r="D203" s="208" t="str">
        <f>IF(ISERROR(VLOOKUP(A203,'[1]Z03 收入决算表(财决03表)'!$A$10:$K$500,5,FALSE)),"",VLOOKUP(A203,'[1]Z03 收入决算表(财决03表)'!$A$10:$K$500,5,FALSE))</f>
        <v/>
      </c>
      <c r="E203" s="208" t="str">
        <f>IF(ISERROR(VLOOKUP(A203,'[1]Z03 收入决算表(财决03表)'!$A$10:$K$500,6,FALSE)),"",VLOOKUP(A203,'[1]Z03 收入决算表(财决03表)'!$A$10:$K$500,6,FALSE))</f>
        <v/>
      </c>
      <c r="F203" s="208" t="str">
        <f>IF(ISERROR(VLOOKUP(A203,'[1]Z03 收入决算表(财决03表)'!$A$10:$K$500,7,FALSE)),"",VLOOKUP(A203,'[1]Z03 收入决算表(财决03表)'!$A$10:$K$500,7,FALSE))</f>
        <v/>
      </c>
      <c r="G203" s="208" t="str">
        <f>IF(ISERROR(VLOOKUP(A203,'[1]Z03 收入决算表(财决03表)'!$A$10:$K$500,8,FALSE)),"",VLOOKUP(A203,'[1]Z03 收入决算表(财决03表)'!$A$10:$K$500,8,FALSE))</f>
        <v/>
      </c>
      <c r="H203" s="193" t="str">
        <f>IF(ISERROR(VLOOKUP(A203,'[1]Z03 收入决算表(财决03表)'!$A$10:$L$500,10,FALSE)),"",VLOOKUP(A203,'[1]Z03 收入决算表(财决03表)'!$A$10:$L$500,10,FALSE))</f>
        <v/>
      </c>
      <c r="I203" s="193" t="str">
        <f>IF(ISERROR(VLOOKUP(A203,'[1]Z03 收入决算表(财决03表)'!$A$10:$L$500,11,FALSE)),"",VLOOKUP(A203,'[1]Z03 收入决算表(财决03表)'!$A$10:$L$500,11,FALSE))</f>
        <v/>
      </c>
      <c r="J203" s="193" t="str">
        <f>IF(ISERROR(VLOOKUP(A203,'[1]Z03 收入决算表(财决03表)'!$A$10:$L$500,12,FALSE)),"",VLOOKUP(A203,'[1]Z03 收入决算表(财决03表)'!$A$10:$L$500,12,FALSE))</f>
        <v/>
      </c>
      <c r="K203" s="204">
        <f>'[1]Z03 收入决算表(财决03表)'!A202</f>
        <v>0</v>
      </c>
      <c r="L203" s="205">
        <f>'[1]Z03 收入决算表(财决03表)'!$E202</f>
        <v>0</v>
      </c>
      <c r="M203" s="201" t="str">
        <f t="shared" si="5"/>
        <v/>
      </c>
    </row>
    <row r="204" ht="22.5" customHeight="1" spans="1:13">
      <c r="A204" s="192" t="str">
        <f t="shared" ref="A204:A267" si="6">IF(K204&gt;0,K204,"")</f>
        <v/>
      </c>
      <c r="B204" s="192"/>
      <c r="C204" s="192" t="str">
        <f>IF(ISERROR(VLOOKUP(A204,'[1]Z03 收入决算表(财决03表)'!$A$10:$K$500,4,FALSE)),"",VLOOKUP(A204,'[1]Z03 收入决算表(财决03表)'!$A$10:$K$500,4,FALSE))</f>
        <v/>
      </c>
      <c r="D204" s="208" t="str">
        <f>IF(ISERROR(VLOOKUP(A204,'[1]Z03 收入决算表(财决03表)'!$A$10:$K$500,5,FALSE)),"",VLOOKUP(A204,'[1]Z03 收入决算表(财决03表)'!$A$10:$K$500,5,FALSE))</f>
        <v/>
      </c>
      <c r="E204" s="208" t="str">
        <f>IF(ISERROR(VLOOKUP(A204,'[1]Z03 收入决算表(财决03表)'!$A$10:$K$500,6,FALSE)),"",VLOOKUP(A204,'[1]Z03 收入决算表(财决03表)'!$A$10:$K$500,6,FALSE))</f>
        <v/>
      </c>
      <c r="F204" s="208" t="str">
        <f>IF(ISERROR(VLOOKUP(A204,'[1]Z03 收入决算表(财决03表)'!$A$10:$K$500,7,FALSE)),"",VLOOKUP(A204,'[1]Z03 收入决算表(财决03表)'!$A$10:$K$500,7,FALSE))</f>
        <v/>
      </c>
      <c r="G204" s="208" t="str">
        <f>IF(ISERROR(VLOOKUP(A204,'[1]Z03 收入决算表(财决03表)'!$A$10:$K$500,8,FALSE)),"",VLOOKUP(A204,'[1]Z03 收入决算表(财决03表)'!$A$10:$K$500,8,FALSE))</f>
        <v/>
      </c>
      <c r="H204" s="193" t="str">
        <f>IF(ISERROR(VLOOKUP(A204,'[1]Z03 收入决算表(财决03表)'!$A$10:$L$500,10,FALSE)),"",VLOOKUP(A204,'[1]Z03 收入决算表(财决03表)'!$A$10:$L$500,10,FALSE))</f>
        <v/>
      </c>
      <c r="I204" s="193" t="str">
        <f>IF(ISERROR(VLOOKUP(A204,'[1]Z03 收入决算表(财决03表)'!$A$10:$L$500,11,FALSE)),"",VLOOKUP(A204,'[1]Z03 收入决算表(财决03表)'!$A$10:$L$500,11,FALSE))</f>
        <v/>
      </c>
      <c r="J204" s="193" t="str">
        <f>IF(ISERROR(VLOOKUP(A204,'[1]Z03 收入决算表(财决03表)'!$A$10:$L$500,12,FALSE)),"",VLOOKUP(A204,'[1]Z03 收入决算表(财决03表)'!$A$10:$L$500,12,FALSE))</f>
        <v/>
      </c>
      <c r="K204" s="204">
        <f>'[1]Z03 收入决算表(财决03表)'!A203</f>
        <v>0</v>
      </c>
      <c r="L204" s="205">
        <f>'[1]Z03 收入决算表(财决03表)'!$E203</f>
        <v>0</v>
      </c>
      <c r="M204" s="201" t="str">
        <f t="shared" ref="M204:M267" si="7">IF(C204&lt;&gt;"",ROW(),"")</f>
        <v/>
      </c>
    </row>
    <row r="205" ht="22.5" customHeight="1" spans="1:13">
      <c r="A205" s="192" t="str">
        <f t="shared" si="6"/>
        <v/>
      </c>
      <c r="B205" s="192"/>
      <c r="C205" s="192" t="str">
        <f>IF(ISERROR(VLOOKUP(A205,'[1]Z03 收入决算表(财决03表)'!$A$10:$K$500,4,FALSE)),"",VLOOKUP(A205,'[1]Z03 收入决算表(财决03表)'!$A$10:$K$500,4,FALSE))</f>
        <v/>
      </c>
      <c r="D205" s="208" t="str">
        <f>IF(ISERROR(VLOOKUP(A205,'[1]Z03 收入决算表(财决03表)'!$A$10:$K$500,5,FALSE)),"",VLOOKUP(A205,'[1]Z03 收入决算表(财决03表)'!$A$10:$K$500,5,FALSE))</f>
        <v/>
      </c>
      <c r="E205" s="208" t="str">
        <f>IF(ISERROR(VLOOKUP(A205,'[1]Z03 收入决算表(财决03表)'!$A$10:$K$500,6,FALSE)),"",VLOOKUP(A205,'[1]Z03 收入决算表(财决03表)'!$A$10:$K$500,6,FALSE))</f>
        <v/>
      </c>
      <c r="F205" s="208" t="str">
        <f>IF(ISERROR(VLOOKUP(A205,'[1]Z03 收入决算表(财决03表)'!$A$10:$K$500,7,FALSE)),"",VLOOKUP(A205,'[1]Z03 收入决算表(财决03表)'!$A$10:$K$500,7,FALSE))</f>
        <v/>
      </c>
      <c r="G205" s="208" t="str">
        <f>IF(ISERROR(VLOOKUP(A205,'[1]Z03 收入决算表(财决03表)'!$A$10:$K$500,8,FALSE)),"",VLOOKUP(A205,'[1]Z03 收入决算表(财决03表)'!$A$10:$K$500,8,FALSE))</f>
        <v/>
      </c>
      <c r="H205" s="193" t="str">
        <f>IF(ISERROR(VLOOKUP(A205,'[1]Z03 收入决算表(财决03表)'!$A$10:$L$500,10,FALSE)),"",VLOOKUP(A205,'[1]Z03 收入决算表(财决03表)'!$A$10:$L$500,10,FALSE))</f>
        <v/>
      </c>
      <c r="I205" s="193" t="str">
        <f>IF(ISERROR(VLOOKUP(A205,'[1]Z03 收入决算表(财决03表)'!$A$10:$L$500,11,FALSE)),"",VLOOKUP(A205,'[1]Z03 收入决算表(财决03表)'!$A$10:$L$500,11,FALSE))</f>
        <v/>
      </c>
      <c r="J205" s="193" t="str">
        <f>IF(ISERROR(VLOOKUP(A205,'[1]Z03 收入决算表(财决03表)'!$A$10:$L$500,12,FALSE)),"",VLOOKUP(A205,'[1]Z03 收入决算表(财决03表)'!$A$10:$L$500,12,FALSE))</f>
        <v/>
      </c>
      <c r="K205" s="204">
        <f>'[1]Z03 收入决算表(财决03表)'!A204</f>
        <v>0</v>
      </c>
      <c r="L205" s="205">
        <f>'[1]Z03 收入决算表(财决03表)'!$E204</f>
        <v>0</v>
      </c>
      <c r="M205" s="201" t="str">
        <f t="shared" si="7"/>
        <v/>
      </c>
    </row>
    <row r="206" ht="22.5" customHeight="1" spans="1:13">
      <c r="A206" s="192" t="str">
        <f t="shared" si="6"/>
        <v/>
      </c>
      <c r="B206" s="192"/>
      <c r="C206" s="192" t="str">
        <f>IF(ISERROR(VLOOKUP(A206,'[1]Z03 收入决算表(财决03表)'!$A$10:$K$500,4,FALSE)),"",VLOOKUP(A206,'[1]Z03 收入决算表(财决03表)'!$A$10:$K$500,4,FALSE))</f>
        <v/>
      </c>
      <c r="D206" s="208" t="str">
        <f>IF(ISERROR(VLOOKUP(A206,'[1]Z03 收入决算表(财决03表)'!$A$10:$K$500,5,FALSE)),"",VLOOKUP(A206,'[1]Z03 收入决算表(财决03表)'!$A$10:$K$500,5,FALSE))</f>
        <v/>
      </c>
      <c r="E206" s="208" t="str">
        <f>IF(ISERROR(VLOOKUP(A206,'[1]Z03 收入决算表(财决03表)'!$A$10:$K$500,6,FALSE)),"",VLOOKUP(A206,'[1]Z03 收入决算表(财决03表)'!$A$10:$K$500,6,FALSE))</f>
        <v/>
      </c>
      <c r="F206" s="208" t="str">
        <f>IF(ISERROR(VLOOKUP(A206,'[1]Z03 收入决算表(财决03表)'!$A$10:$K$500,7,FALSE)),"",VLOOKUP(A206,'[1]Z03 收入决算表(财决03表)'!$A$10:$K$500,7,FALSE))</f>
        <v/>
      </c>
      <c r="G206" s="208" t="str">
        <f>IF(ISERROR(VLOOKUP(A206,'[1]Z03 收入决算表(财决03表)'!$A$10:$K$500,8,FALSE)),"",VLOOKUP(A206,'[1]Z03 收入决算表(财决03表)'!$A$10:$K$500,8,FALSE))</f>
        <v/>
      </c>
      <c r="H206" s="193" t="str">
        <f>IF(ISERROR(VLOOKUP(A206,'[1]Z03 收入决算表(财决03表)'!$A$10:$L$500,10,FALSE)),"",VLOOKUP(A206,'[1]Z03 收入决算表(财决03表)'!$A$10:$L$500,10,FALSE))</f>
        <v/>
      </c>
      <c r="I206" s="193" t="str">
        <f>IF(ISERROR(VLOOKUP(A206,'[1]Z03 收入决算表(财决03表)'!$A$10:$L$500,11,FALSE)),"",VLOOKUP(A206,'[1]Z03 收入决算表(财决03表)'!$A$10:$L$500,11,FALSE))</f>
        <v/>
      </c>
      <c r="J206" s="193" t="str">
        <f>IF(ISERROR(VLOOKUP(A206,'[1]Z03 收入决算表(财决03表)'!$A$10:$L$500,12,FALSE)),"",VLOOKUP(A206,'[1]Z03 收入决算表(财决03表)'!$A$10:$L$500,12,FALSE))</f>
        <v/>
      </c>
      <c r="K206" s="204">
        <f>'[1]Z03 收入决算表(财决03表)'!A205</f>
        <v>0</v>
      </c>
      <c r="L206" s="205">
        <f>'[1]Z03 收入决算表(财决03表)'!$E205</f>
        <v>0</v>
      </c>
      <c r="M206" s="201" t="str">
        <f t="shared" si="7"/>
        <v/>
      </c>
    </row>
    <row r="207" ht="22.5" customHeight="1" spans="1:13">
      <c r="A207" s="192" t="str">
        <f t="shared" si="6"/>
        <v/>
      </c>
      <c r="B207" s="192"/>
      <c r="C207" s="192" t="str">
        <f>IF(ISERROR(VLOOKUP(A207,'[1]Z03 收入决算表(财决03表)'!$A$10:$K$500,4,FALSE)),"",VLOOKUP(A207,'[1]Z03 收入决算表(财决03表)'!$A$10:$K$500,4,FALSE))</f>
        <v/>
      </c>
      <c r="D207" s="208" t="str">
        <f>IF(ISERROR(VLOOKUP(A207,'[1]Z03 收入决算表(财决03表)'!$A$10:$K$500,5,FALSE)),"",VLOOKUP(A207,'[1]Z03 收入决算表(财决03表)'!$A$10:$K$500,5,FALSE))</f>
        <v/>
      </c>
      <c r="E207" s="208" t="str">
        <f>IF(ISERROR(VLOOKUP(A207,'[1]Z03 收入决算表(财决03表)'!$A$10:$K$500,6,FALSE)),"",VLOOKUP(A207,'[1]Z03 收入决算表(财决03表)'!$A$10:$K$500,6,FALSE))</f>
        <v/>
      </c>
      <c r="F207" s="208" t="str">
        <f>IF(ISERROR(VLOOKUP(A207,'[1]Z03 收入决算表(财决03表)'!$A$10:$K$500,7,FALSE)),"",VLOOKUP(A207,'[1]Z03 收入决算表(财决03表)'!$A$10:$K$500,7,FALSE))</f>
        <v/>
      </c>
      <c r="G207" s="208" t="str">
        <f>IF(ISERROR(VLOOKUP(A207,'[1]Z03 收入决算表(财决03表)'!$A$10:$K$500,8,FALSE)),"",VLOOKUP(A207,'[1]Z03 收入决算表(财决03表)'!$A$10:$K$500,8,FALSE))</f>
        <v/>
      </c>
      <c r="H207" s="193" t="str">
        <f>IF(ISERROR(VLOOKUP(A207,'[1]Z03 收入决算表(财决03表)'!$A$10:$L$500,10,FALSE)),"",VLOOKUP(A207,'[1]Z03 收入决算表(财决03表)'!$A$10:$L$500,10,FALSE))</f>
        <v/>
      </c>
      <c r="I207" s="193" t="str">
        <f>IF(ISERROR(VLOOKUP(A207,'[1]Z03 收入决算表(财决03表)'!$A$10:$L$500,11,FALSE)),"",VLOOKUP(A207,'[1]Z03 收入决算表(财决03表)'!$A$10:$L$500,11,FALSE))</f>
        <v/>
      </c>
      <c r="J207" s="193" t="str">
        <f>IF(ISERROR(VLOOKUP(A207,'[1]Z03 收入决算表(财决03表)'!$A$10:$L$500,12,FALSE)),"",VLOOKUP(A207,'[1]Z03 收入决算表(财决03表)'!$A$10:$L$500,12,FALSE))</f>
        <v/>
      </c>
      <c r="K207" s="204">
        <f>'[1]Z03 收入决算表(财决03表)'!A206</f>
        <v>0</v>
      </c>
      <c r="L207" s="205">
        <f>'[1]Z03 收入决算表(财决03表)'!$E206</f>
        <v>0</v>
      </c>
      <c r="M207" s="201" t="str">
        <f t="shared" si="7"/>
        <v/>
      </c>
    </row>
    <row r="208" ht="22.5" customHeight="1" spans="1:13">
      <c r="A208" s="192" t="str">
        <f t="shared" si="6"/>
        <v/>
      </c>
      <c r="B208" s="192"/>
      <c r="C208" s="192" t="str">
        <f>IF(ISERROR(VLOOKUP(A208,'[1]Z03 收入决算表(财决03表)'!$A$10:$K$500,4,FALSE)),"",VLOOKUP(A208,'[1]Z03 收入决算表(财决03表)'!$A$10:$K$500,4,FALSE))</f>
        <v/>
      </c>
      <c r="D208" s="208" t="str">
        <f>IF(ISERROR(VLOOKUP(A208,'[1]Z03 收入决算表(财决03表)'!$A$10:$K$500,5,FALSE)),"",VLOOKUP(A208,'[1]Z03 收入决算表(财决03表)'!$A$10:$K$500,5,FALSE))</f>
        <v/>
      </c>
      <c r="E208" s="208" t="str">
        <f>IF(ISERROR(VLOOKUP(A208,'[1]Z03 收入决算表(财决03表)'!$A$10:$K$500,6,FALSE)),"",VLOOKUP(A208,'[1]Z03 收入决算表(财决03表)'!$A$10:$K$500,6,FALSE))</f>
        <v/>
      </c>
      <c r="F208" s="208" t="str">
        <f>IF(ISERROR(VLOOKUP(A208,'[1]Z03 收入决算表(财决03表)'!$A$10:$K$500,7,FALSE)),"",VLOOKUP(A208,'[1]Z03 收入决算表(财决03表)'!$A$10:$K$500,7,FALSE))</f>
        <v/>
      </c>
      <c r="G208" s="208" t="str">
        <f>IF(ISERROR(VLOOKUP(A208,'[1]Z03 收入决算表(财决03表)'!$A$10:$K$500,8,FALSE)),"",VLOOKUP(A208,'[1]Z03 收入决算表(财决03表)'!$A$10:$K$500,8,FALSE))</f>
        <v/>
      </c>
      <c r="H208" s="193" t="str">
        <f>IF(ISERROR(VLOOKUP(A208,'[1]Z03 收入决算表(财决03表)'!$A$10:$L$500,10,FALSE)),"",VLOOKUP(A208,'[1]Z03 收入决算表(财决03表)'!$A$10:$L$500,10,FALSE))</f>
        <v/>
      </c>
      <c r="I208" s="193" t="str">
        <f>IF(ISERROR(VLOOKUP(A208,'[1]Z03 收入决算表(财决03表)'!$A$10:$L$500,11,FALSE)),"",VLOOKUP(A208,'[1]Z03 收入决算表(财决03表)'!$A$10:$L$500,11,FALSE))</f>
        <v/>
      </c>
      <c r="J208" s="193" t="str">
        <f>IF(ISERROR(VLOOKUP(A208,'[1]Z03 收入决算表(财决03表)'!$A$10:$L$500,12,FALSE)),"",VLOOKUP(A208,'[1]Z03 收入决算表(财决03表)'!$A$10:$L$500,12,FALSE))</f>
        <v/>
      </c>
      <c r="K208" s="204">
        <f>'[1]Z03 收入决算表(财决03表)'!A207</f>
        <v>0</v>
      </c>
      <c r="L208" s="205">
        <f>'[1]Z03 收入决算表(财决03表)'!$E207</f>
        <v>0</v>
      </c>
      <c r="M208" s="201" t="str">
        <f t="shared" si="7"/>
        <v/>
      </c>
    </row>
    <row r="209" ht="22.5" customHeight="1" spans="1:13">
      <c r="A209" s="192" t="str">
        <f t="shared" si="6"/>
        <v/>
      </c>
      <c r="B209" s="192"/>
      <c r="C209" s="192" t="str">
        <f>IF(ISERROR(VLOOKUP(A209,'[1]Z03 收入决算表(财决03表)'!$A$10:$K$500,4,FALSE)),"",VLOOKUP(A209,'[1]Z03 收入决算表(财决03表)'!$A$10:$K$500,4,FALSE))</f>
        <v/>
      </c>
      <c r="D209" s="208" t="str">
        <f>IF(ISERROR(VLOOKUP(A209,'[1]Z03 收入决算表(财决03表)'!$A$10:$K$500,5,FALSE)),"",VLOOKUP(A209,'[1]Z03 收入决算表(财决03表)'!$A$10:$K$500,5,FALSE))</f>
        <v/>
      </c>
      <c r="E209" s="208" t="str">
        <f>IF(ISERROR(VLOOKUP(A209,'[1]Z03 收入决算表(财决03表)'!$A$10:$K$500,6,FALSE)),"",VLOOKUP(A209,'[1]Z03 收入决算表(财决03表)'!$A$10:$K$500,6,FALSE))</f>
        <v/>
      </c>
      <c r="F209" s="208" t="str">
        <f>IF(ISERROR(VLOOKUP(A209,'[1]Z03 收入决算表(财决03表)'!$A$10:$K$500,7,FALSE)),"",VLOOKUP(A209,'[1]Z03 收入决算表(财决03表)'!$A$10:$K$500,7,FALSE))</f>
        <v/>
      </c>
      <c r="G209" s="208" t="str">
        <f>IF(ISERROR(VLOOKUP(A209,'[1]Z03 收入决算表(财决03表)'!$A$10:$K$500,8,FALSE)),"",VLOOKUP(A209,'[1]Z03 收入决算表(财决03表)'!$A$10:$K$500,8,FALSE))</f>
        <v/>
      </c>
      <c r="H209" s="193" t="str">
        <f>IF(ISERROR(VLOOKUP(A209,'[1]Z03 收入决算表(财决03表)'!$A$10:$L$500,10,FALSE)),"",VLOOKUP(A209,'[1]Z03 收入决算表(财决03表)'!$A$10:$L$500,10,FALSE))</f>
        <v/>
      </c>
      <c r="I209" s="193" t="str">
        <f>IF(ISERROR(VLOOKUP(A209,'[1]Z03 收入决算表(财决03表)'!$A$10:$L$500,11,FALSE)),"",VLOOKUP(A209,'[1]Z03 收入决算表(财决03表)'!$A$10:$L$500,11,FALSE))</f>
        <v/>
      </c>
      <c r="J209" s="193" t="str">
        <f>IF(ISERROR(VLOOKUP(A209,'[1]Z03 收入决算表(财决03表)'!$A$10:$L$500,12,FALSE)),"",VLOOKUP(A209,'[1]Z03 收入决算表(财决03表)'!$A$10:$L$500,12,FALSE))</f>
        <v/>
      </c>
      <c r="K209" s="204">
        <f>'[1]Z03 收入决算表(财决03表)'!A208</f>
        <v>0</v>
      </c>
      <c r="L209" s="205">
        <f>'[1]Z03 收入决算表(财决03表)'!$E208</f>
        <v>0</v>
      </c>
      <c r="M209" s="201" t="str">
        <f t="shared" si="7"/>
        <v/>
      </c>
    </row>
    <row r="210" ht="22.5" customHeight="1" spans="1:13">
      <c r="A210" s="192" t="str">
        <f t="shared" si="6"/>
        <v/>
      </c>
      <c r="B210" s="192"/>
      <c r="C210" s="192" t="str">
        <f>IF(ISERROR(VLOOKUP(A210,'[1]Z03 收入决算表(财决03表)'!$A$10:$K$500,4,FALSE)),"",VLOOKUP(A210,'[1]Z03 收入决算表(财决03表)'!$A$10:$K$500,4,FALSE))</f>
        <v/>
      </c>
      <c r="D210" s="208" t="str">
        <f>IF(ISERROR(VLOOKUP(A210,'[1]Z03 收入决算表(财决03表)'!$A$10:$K$500,5,FALSE)),"",VLOOKUP(A210,'[1]Z03 收入决算表(财决03表)'!$A$10:$K$500,5,FALSE))</f>
        <v/>
      </c>
      <c r="E210" s="208" t="str">
        <f>IF(ISERROR(VLOOKUP(A210,'[1]Z03 收入决算表(财决03表)'!$A$10:$K$500,6,FALSE)),"",VLOOKUP(A210,'[1]Z03 收入决算表(财决03表)'!$A$10:$K$500,6,FALSE))</f>
        <v/>
      </c>
      <c r="F210" s="208" t="str">
        <f>IF(ISERROR(VLOOKUP(A210,'[1]Z03 收入决算表(财决03表)'!$A$10:$K$500,7,FALSE)),"",VLOOKUP(A210,'[1]Z03 收入决算表(财决03表)'!$A$10:$K$500,7,FALSE))</f>
        <v/>
      </c>
      <c r="G210" s="208" t="str">
        <f>IF(ISERROR(VLOOKUP(A210,'[1]Z03 收入决算表(财决03表)'!$A$10:$K$500,8,FALSE)),"",VLOOKUP(A210,'[1]Z03 收入决算表(财决03表)'!$A$10:$K$500,8,FALSE))</f>
        <v/>
      </c>
      <c r="H210" s="193" t="str">
        <f>IF(ISERROR(VLOOKUP(A210,'[1]Z03 收入决算表(财决03表)'!$A$10:$L$500,10,FALSE)),"",VLOOKUP(A210,'[1]Z03 收入决算表(财决03表)'!$A$10:$L$500,10,FALSE))</f>
        <v/>
      </c>
      <c r="I210" s="193" t="str">
        <f>IF(ISERROR(VLOOKUP(A210,'[1]Z03 收入决算表(财决03表)'!$A$10:$L$500,11,FALSE)),"",VLOOKUP(A210,'[1]Z03 收入决算表(财决03表)'!$A$10:$L$500,11,FALSE))</f>
        <v/>
      </c>
      <c r="J210" s="193" t="str">
        <f>IF(ISERROR(VLOOKUP(A210,'[1]Z03 收入决算表(财决03表)'!$A$10:$L$500,12,FALSE)),"",VLOOKUP(A210,'[1]Z03 收入决算表(财决03表)'!$A$10:$L$500,12,FALSE))</f>
        <v/>
      </c>
      <c r="K210" s="204">
        <f>'[1]Z03 收入决算表(财决03表)'!A209</f>
        <v>0</v>
      </c>
      <c r="L210" s="205">
        <f>'[1]Z03 收入决算表(财决03表)'!$E209</f>
        <v>0</v>
      </c>
      <c r="M210" s="201" t="str">
        <f t="shared" si="7"/>
        <v/>
      </c>
    </row>
    <row r="211" ht="22.5" customHeight="1" spans="1:13">
      <c r="A211" s="192" t="str">
        <f t="shared" si="6"/>
        <v/>
      </c>
      <c r="B211" s="192"/>
      <c r="C211" s="192" t="str">
        <f>IF(ISERROR(VLOOKUP(A211,'[1]Z03 收入决算表(财决03表)'!$A$10:$K$500,4,FALSE)),"",VLOOKUP(A211,'[1]Z03 收入决算表(财决03表)'!$A$10:$K$500,4,FALSE))</f>
        <v/>
      </c>
      <c r="D211" s="208" t="str">
        <f>IF(ISERROR(VLOOKUP(A211,'[1]Z03 收入决算表(财决03表)'!$A$10:$K$500,5,FALSE)),"",VLOOKUP(A211,'[1]Z03 收入决算表(财决03表)'!$A$10:$K$500,5,FALSE))</f>
        <v/>
      </c>
      <c r="E211" s="208" t="str">
        <f>IF(ISERROR(VLOOKUP(A211,'[1]Z03 收入决算表(财决03表)'!$A$10:$K$500,6,FALSE)),"",VLOOKUP(A211,'[1]Z03 收入决算表(财决03表)'!$A$10:$K$500,6,FALSE))</f>
        <v/>
      </c>
      <c r="F211" s="208" t="str">
        <f>IF(ISERROR(VLOOKUP(A211,'[1]Z03 收入决算表(财决03表)'!$A$10:$K$500,7,FALSE)),"",VLOOKUP(A211,'[1]Z03 收入决算表(财决03表)'!$A$10:$K$500,7,FALSE))</f>
        <v/>
      </c>
      <c r="G211" s="208" t="str">
        <f>IF(ISERROR(VLOOKUP(A211,'[1]Z03 收入决算表(财决03表)'!$A$10:$K$500,8,FALSE)),"",VLOOKUP(A211,'[1]Z03 收入决算表(财决03表)'!$A$10:$K$500,8,FALSE))</f>
        <v/>
      </c>
      <c r="H211" s="193" t="str">
        <f>IF(ISERROR(VLOOKUP(A211,'[1]Z03 收入决算表(财决03表)'!$A$10:$L$500,10,FALSE)),"",VLOOKUP(A211,'[1]Z03 收入决算表(财决03表)'!$A$10:$L$500,10,FALSE))</f>
        <v/>
      </c>
      <c r="I211" s="193" t="str">
        <f>IF(ISERROR(VLOOKUP(A211,'[1]Z03 收入决算表(财决03表)'!$A$10:$L$500,11,FALSE)),"",VLOOKUP(A211,'[1]Z03 收入决算表(财决03表)'!$A$10:$L$500,11,FALSE))</f>
        <v/>
      </c>
      <c r="J211" s="193" t="str">
        <f>IF(ISERROR(VLOOKUP(A211,'[1]Z03 收入决算表(财决03表)'!$A$10:$L$500,12,FALSE)),"",VLOOKUP(A211,'[1]Z03 收入决算表(财决03表)'!$A$10:$L$500,12,FALSE))</f>
        <v/>
      </c>
      <c r="K211" s="204">
        <f>'[1]Z03 收入决算表(财决03表)'!A210</f>
        <v>0</v>
      </c>
      <c r="L211" s="205">
        <f>'[1]Z03 收入决算表(财决03表)'!$E210</f>
        <v>0</v>
      </c>
      <c r="M211" s="201" t="str">
        <f t="shared" si="7"/>
        <v/>
      </c>
    </row>
    <row r="212" ht="22.5" customHeight="1" spans="1:13">
      <c r="A212" s="192" t="str">
        <f t="shared" si="6"/>
        <v/>
      </c>
      <c r="B212" s="192"/>
      <c r="C212" s="192" t="str">
        <f>IF(ISERROR(VLOOKUP(A212,'[1]Z03 收入决算表(财决03表)'!$A$10:$K$500,4,FALSE)),"",VLOOKUP(A212,'[1]Z03 收入决算表(财决03表)'!$A$10:$K$500,4,FALSE))</f>
        <v/>
      </c>
      <c r="D212" s="208" t="str">
        <f>IF(ISERROR(VLOOKUP(A212,'[1]Z03 收入决算表(财决03表)'!$A$10:$K$500,5,FALSE)),"",VLOOKUP(A212,'[1]Z03 收入决算表(财决03表)'!$A$10:$K$500,5,FALSE))</f>
        <v/>
      </c>
      <c r="E212" s="208" t="str">
        <f>IF(ISERROR(VLOOKUP(A212,'[1]Z03 收入决算表(财决03表)'!$A$10:$K$500,6,FALSE)),"",VLOOKUP(A212,'[1]Z03 收入决算表(财决03表)'!$A$10:$K$500,6,FALSE))</f>
        <v/>
      </c>
      <c r="F212" s="208" t="str">
        <f>IF(ISERROR(VLOOKUP(A212,'[1]Z03 收入决算表(财决03表)'!$A$10:$K$500,7,FALSE)),"",VLOOKUP(A212,'[1]Z03 收入决算表(财决03表)'!$A$10:$K$500,7,FALSE))</f>
        <v/>
      </c>
      <c r="G212" s="208" t="str">
        <f>IF(ISERROR(VLOOKUP(A212,'[1]Z03 收入决算表(财决03表)'!$A$10:$K$500,8,FALSE)),"",VLOOKUP(A212,'[1]Z03 收入决算表(财决03表)'!$A$10:$K$500,8,FALSE))</f>
        <v/>
      </c>
      <c r="H212" s="193" t="str">
        <f>IF(ISERROR(VLOOKUP(A212,'[1]Z03 收入决算表(财决03表)'!$A$10:$L$500,10,FALSE)),"",VLOOKUP(A212,'[1]Z03 收入决算表(财决03表)'!$A$10:$L$500,10,FALSE))</f>
        <v/>
      </c>
      <c r="I212" s="193" t="str">
        <f>IF(ISERROR(VLOOKUP(A212,'[1]Z03 收入决算表(财决03表)'!$A$10:$L$500,11,FALSE)),"",VLOOKUP(A212,'[1]Z03 收入决算表(财决03表)'!$A$10:$L$500,11,FALSE))</f>
        <v/>
      </c>
      <c r="J212" s="193" t="str">
        <f>IF(ISERROR(VLOOKUP(A212,'[1]Z03 收入决算表(财决03表)'!$A$10:$L$500,12,FALSE)),"",VLOOKUP(A212,'[1]Z03 收入决算表(财决03表)'!$A$10:$L$500,12,FALSE))</f>
        <v/>
      </c>
      <c r="K212" s="204">
        <f>'[1]Z03 收入决算表(财决03表)'!A211</f>
        <v>0</v>
      </c>
      <c r="L212" s="205">
        <f>'[1]Z03 收入决算表(财决03表)'!$E211</f>
        <v>0</v>
      </c>
      <c r="M212" s="201" t="str">
        <f t="shared" si="7"/>
        <v/>
      </c>
    </row>
    <row r="213" ht="22.5" customHeight="1" spans="1:13">
      <c r="A213" s="192" t="str">
        <f t="shared" si="6"/>
        <v/>
      </c>
      <c r="B213" s="192"/>
      <c r="C213" s="192" t="str">
        <f>IF(ISERROR(VLOOKUP(A213,'[1]Z03 收入决算表(财决03表)'!$A$10:$K$500,4,FALSE)),"",VLOOKUP(A213,'[1]Z03 收入决算表(财决03表)'!$A$10:$K$500,4,FALSE))</f>
        <v/>
      </c>
      <c r="D213" s="208" t="str">
        <f>IF(ISERROR(VLOOKUP(A213,'[1]Z03 收入决算表(财决03表)'!$A$10:$K$500,5,FALSE)),"",VLOOKUP(A213,'[1]Z03 收入决算表(财决03表)'!$A$10:$K$500,5,FALSE))</f>
        <v/>
      </c>
      <c r="E213" s="208" t="str">
        <f>IF(ISERROR(VLOOKUP(A213,'[1]Z03 收入决算表(财决03表)'!$A$10:$K$500,6,FALSE)),"",VLOOKUP(A213,'[1]Z03 收入决算表(财决03表)'!$A$10:$K$500,6,FALSE))</f>
        <v/>
      </c>
      <c r="F213" s="208" t="str">
        <f>IF(ISERROR(VLOOKUP(A213,'[1]Z03 收入决算表(财决03表)'!$A$10:$K$500,7,FALSE)),"",VLOOKUP(A213,'[1]Z03 收入决算表(财决03表)'!$A$10:$K$500,7,FALSE))</f>
        <v/>
      </c>
      <c r="G213" s="208" t="str">
        <f>IF(ISERROR(VLOOKUP(A213,'[1]Z03 收入决算表(财决03表)'!$A$10:$K$500,8,FALSE)),"",VLOOKUP(A213,'[1]Z03 收入决算表(财决03表)'!$A$10:$K$500,8,FALSE))</f>
        <v/>
      </c>
      <c r="H213" s="193" t="str">
        <f>IF(ISERROR(VLOOKUP(A213,'[1]Z03 收入决算表(财决03表)'!$A$10:$L$500,10,FALSE)),"",VLOOKUP(A213,'[1]Z03 收入决算表(财决03表)'!$A$10:$L$500,10,FALSE))</f>
        <v/>
      </c>
      <c r="I213" s="193" t="str">
        <f>IF(ISERROR(VLOOKUP(A213,'[1]Z03 收入决算表(财决03表)'!$A$10:$L$500,11,FALSE)),"",VLOOKUP(A213,'[1]Z03 收入决算表(财决03表)'!$A$10:$L$500,11,FALSE))</f>
        <v/>
      </c>
      <c r="J213" s="193" t="str">
        <f>IF(ISERROR(VLOOKUP(A213,'[1]Z03 收入决算表(财决03表)'!$A$10:$L$500,12,FALSE)),"",VLOOKUP(A213,'[1]Z03 收入决算表(财决03表)'!$A$10:$L$500,12,FALSE))</f>
        <v/>
      </c>
      <c r="K213" s="204">
        <f>'[1]Z03 收入决算表(财决03表)'!A212</f>
        <v>0</v>
      </c>
      <c r="L213" s="205">
        <f>'[1]Z03 收入决算表(财决03表)'!$E212</f>
        <v>0</v>
      </c>
      <c r="M213" s="201" t="str">
        <f t="shared" si="7"/>
        <v/>
      </c>
    </row>
    <row r="214" ht="22.5" customHeight="1" spans="1:13">
      <c r="A214" s="192" t="str">
        <f t="shared" si="6"/>
        <v/>
      </c>
      <c r="B214" s="192"/>
      <c r="C214" s="192" t="str">
        <f>IF(ISERROR(VLOOKUP(A214,'[1]Z03 收入决算表(财决03表)'!$A$10:$K$500,4,FALSE)),"",VLOOKUP(A214,'[1]Z03 收入决算表(财决03表)'!$A$10:$K$500,4,FALSE))</f>
        <v/>
      </c>
      <c r="D214" s="208" t="str">
        <f>IF(ISERROR(VLOOKUP(A214,'[1]Z03 收入决算表(财决03表)'!$A$10:$K$500,5,FALSE)),"",VLOOKUP(A214,'[1]Z03 收入决算表(财决03表)'!$A$10:$K$500,5,FALSE))</f>
        <v/>
      </c>
      <c r="E214" s="208" t="str">
        <f>IF(ISERROR(VLOOKUP(A214,'[1]Z03 收入决算表(财决03表)'!$A$10:$K$500,6,FALSE)),"",VLOOKUP(A214,'[1]Z03 收入决算表(财决03表)'!$A$10:$K$500,6,FALSE))</f>
        <v/>
      </c>
      <c r="F214" s="208" t="str">
        <f>IF(ISERROR(VLOOKUP(A214,'[1]Z03 收入决算表(财决03表)'!$A$10:$K$500,7,FALSE)),"",VLOOKUP(A214,'[1]Z03 收入决算表(财决03表)'!$A$10:$K$500,7,FALSE))</f>
        <v/>
      </c>
      <c r="G214" s="208" t="str">
        <f>IF(ISERROR(VLOOKUP(A214,'[1]Z03 收入决算表(财决03表)'!$A$10:$K$500,8,FALSE)),"",VLOOKUP(A214,'[1]Z03 收入决算表(财决03表)'!$A$10:$K$500,8,FALSE))</f>
        <v/>
      </c>
      <c r="H214" s="193" t="str">
        <f>IF(ISERROR(VLOOKUP(A214,'[1]Z03 收入决算表(财决03表)'!$A$10:$L$500,10,FALSE)),"",VLOOKUP(A214,'[1]Z03 收入决算表(财决03表)'!$A$10:$L$500,10,FALSE))</f>
        <v/>
      </c>
      <c r="I214" s="193" t="str">
        <f>IF(ISERROR(VLOOKUP(A214,'[1]Z03 收入决算表(财决03表)'!$A$10:$L$500,11,FALSE)),"",VLOOKUP(A214,'[1]Z03 收入决算表(财决03表)'!$A$10:$L$500,11,FALSE))</f>
        <v/>
      </c>
      <c r="J214" s="193" t="str">
        <f>IF(ISERROR(VLOOKUP(A214,'[1]Z03 收入决算表(财决03表)'!$A$10:$L$500,12,FALSE)),"",VLOOKUP(A214,'[1]Z03 收入决算表(财决03表)'!$A$10:$L$500,12,FALSE))</f>
        <v/>
      </c>
      <c r="K214" s="204">
        <f>'[1]Z03 收入决算表(财决03表)'!A213</f>
        <v>0</v>
      </c>
      <c r="L214" s="205">
        <f>'[1]Z03 收入决算表(财决03表)'!$E213</f>
        <v>0</v>
      </c>
      <c r="M214" s="201" t="str">
        <f t="shared" si="7"/>
        <v/>
      </c>
    </row>
    <row r="215" ht="22.5" customHeight="1" spans="1:13">
      <c r="A215" s="192" t="str">
        <f t="shared" si="6"/>
        <v/>
      </c>
      <c r="B215" s="192"/>
      <c r="C215" s="192" t="str">
        <f>IF(ISERROR(VLOOKUP(A215,'[1]Z03 收入决算表(财决03表)'!$A$10:$K$500,4,FALSE)),"",VLOOKUP(A215,'[1]Z03 收入决算表(财决03表)'!$A$10:$K$500,4,FALSE))</f>
        <v/>
      </c>
      <c r="D215" s="208" t="str">
        <f>IF(ISERROR(VLOOKUP(A215,'[1]Z03 收入决算表(财决03表)'!$A$10:$K$500,5,FALSE)),"",VLOOKUP(A215,'[1]Z03 收入决算表(财决03表)'!$A$10:$K$500,5,FALSE))</f>
        <v/>
      </c>
      <c r="E215" s="208" t="str">
        <f>IF(ISERROR(VLOOKUP(A215,'[1]Z03 收入决算表(财决03表)'!$A$10:$K$500,6,FALSE)),"",VLOOKUP(A215,'[1]Z03 收入决算表(财决03表)'!$A$10:$K$500,6,FALSE))</f>
        <v/>
      </c>
      <c r="F215" s="208" t="str">
        <f>IF(ISERROR(VLOOKUP(A215,'[1]Z03 收入决算表(财决03表)'!$A$10:$K$500,7,FALSE)),"",VLOOKUP(A215,'[1]Z03 收入决算表(财决03表)'!$A$10:$K$500,7,FALSE))</f>
        <v/>
      </c>
      <c r="G215" s="208" t="str">
        <f>IF(ISERROR(VLOOKUP(A215,'[1]Z03 收入决算表(财决03表)'!$A$10:$K$500,8,FALSE)),"",VLOOKUP(A215,'[1]Z03 收入决算表(财决03表)'!$A$10:$K$500,8,FALSE))</f>
        <v/>
      </c>
      <c r="H215" s="193" t="str">
        <f>IF(ISERROR(VLOOKUP(A215,'[1]Z03 收入决算表(财决03表)'!$A$10:$L$500,10,FALSE)),"",VLOOKUP(A215,'[1]Z03 收入决算表(财决03表)'!$A$10:$L$500,10,FALSE))</f>
        <v/>
      </c>
      <c r="I215" s="193" t="str">
        <f>IF(ISERROR(VLOOKUP(A215,'[1]Z03 收入决算表(财决03表)'!$A$10:$L$500,11,FALSE)),"",VLOOKUP(A215,'[1]Z03 收入决算表(财决03表)'!$A$10:$L$500,11,FALSE))</f>
        <v/>
      </c>
      <c r="J215" s="193" t="str">
        <f>IF(ISERROR(VLOOKUP(A215,'[1]Z03 收入决算表(财决03表)'!$A$10:$L$500,12,FALSE)),"",VLOOKUP(A215,'[1]Z03 收入决算表(财决03表)'!$A$10:$L$500,12,FALSE))</f>
        <v/>
      </c>
      <c r="K215" s="204">
        <f>'[1]Z03 收入决算表(财决03表)'!A214</f>
        <v>0</v>
      </c>
      <c r="L215" s="205">
        <f>'[1]Z03 收入决算表(财决03表)'!$E214</f>
        <v>0</v>
      </c>
      <c r="M215" s="201" t="str">
        <f t="shared" si="7"/>
        <v/>
      </c>
    </row>
    <row r="216" ht="22.5" customHeight="1" spans="1:13">
      <c r="A216" s="192" t="str">
        <f t="shared" si="6"/>
        <v/>
      </c>
      <c r="B216" s="192"/>
      <c r="C216" s="192" t="str">
        <f>IF(ISERROR(VLOOKUP(A216,'[1]Z03 收入决算表(财决03表)'!$A$10:$K$500,4,FALSE)),"",VLOOKUP(A216,'[1]Z03 收入决算表(财决03表)'!$A$10:$K$500,4,FALSE))</f>
        <v/>
      </c>
      <c r="D216" s="208" t="str">
        <f>IF(ISERROR(VLOOKUP(A216,'[1]Z03 收入决算表(财决03表)'!$A$10:$K$500,5,FALSE)),"",VLOOKUP(A216,'[1]Z03 收入决算表(财决03表)'!$A$10:$K$500,5,FALSE))</f>
        <v/>
      </c>
      <c r="E216" s="208" t="str">
        <f>IF(ISERROR(VLOOKUP(A216,'[1]Z03 收入决算表(财决03表)'!$A$10:$K$500,6,FALSE)),"",VLOOKUP(A216,'[1]Z03 收入决算表(财决03表)'!$A$10:$K$500,6,FALSE))</f>
        <v/>
      </c>
      <c r="F216" s="208" t="str">
        <f>IF(ISERROR(VLOOKUP(A216,'[1]Z03 收入决算表(财决03表)'!$A$10:$K$500,7,FALSE)),"",VLOOKUP(A216,'[1]Z03 收入决算表(财决03表)'!$A$10:$K$500,7,FALSE))</f>
        <v/>
      </c>
      <c r="G216" s="208" t="str">
        <f>IF(ISERROR(VLOOKUP(A216,'[1]Z03 收入决算表(财决03表)'!$A$10:$K$500,8,FALSE)),"",VLOOKUP(A216,'[1]Z03 收入决算表(财决03表)'!$A$10:$K$500,8,FALSE))</f>
        <v/>
      </c>
      <c r="H216" s="193" t="str">
        <f>IF(ISERROR(VLOOKUP(A216,'[1]Z03 收入决算表(财决03表)'!$A$10:$L$500,10,FALSE)),"",VLOOKUP(A216,'[1]Z03 收入决算表(财决03表)'!$A$10:$L$500,10,FALSE))</f>
        <v/>
      </c>
      <c r="I216" s="193" t="str">
        <f>IF(ISERROR(VLOOKUP(A216,'[1]Z03 收入决算表(财决03表)'!$A$10:$L$500,11,FALSE)),"",VLOOKUP(A216,'[1]Z03 收入决算表(财决03表)'!$A$10:$L$500,11,FALSE))</f>
        <v/>
      </c>
      <c r="J216" s="193" t="str">
        <f>IF(ISERROR(VLOOKUP(A216,'[1]Z03 收入决算表(财决03表)'!$A$10:$L$500,12,FALSE)),"",VLOOKUP(A216,'[1]Z03 收入决算表(财决03表)'!$A$10:$L$500,12,FALSE))</f>
        <v/>
      </c>
      <c r="K216" s="204">
        <f>'[1]Z03 收入决算表(财决03表)'!A215</f>
        <v>0</v>
      </c>
      <c r="L216" s="205">
        <f>'[1]Z03 收入决算表(财决03表)'!$E215</f>
        <v>0</v>
      </c>
      <c r="M216" s="201" t="str">
        <f t="shared" si="7"/>
        <v/>
      </c>
    </row>
    <row r="217" ht="22.5" customHeight="1" spans="1:13">
      <c r="A217" s="192" t="str">
        <f t="shared" si="6"/>
        <v/>
      </c>
      <c r="B217" s="192"/>
      <c r="C217" s="192" t="str">
        <f>IF(ISERROR(VLOOKUP(A217,'[1]Z03 收入决算表(财决03表)'!$A$10:$K$500,4,FALSE)),"",VLOOKUP(A217,'[1]Z03 收入决算表(财决03表)'!$A$10:$K$500,4,FALSE))</f>
        <v/>
      </c>
      <c r="D217" s="208" t="str">
        <f>IF(ISERROR(VLOOKUP(A217,'[1]Z03 收入决算表(财决03表)'!$A$10:$K$500,5,FALSE)),"",VLOOKUP(A217,'[1]Z03 收入决算表(财决03表)'!$A$10:$K$500,5,FALSE))</f>
        <v/>
      </c>
      <c r="E217" s="208" t="str">
        <f>IF(ISERROR(VLOOKUP(A217,'[1]Z03 收入决算表(财决03表)'!$A$10:$K$500,6,FALSE)),"",VLOOKUP(A217,'[1]Z03 收入决算表(财决03表)'!$A$10:$K$500,6,FALSE))</f>
        <v/>
      </c>
      <c r="F217" s="208" t="str">
        <f>IF(ISERROR(VLOOKUP(A217,'[1]Z03 收入决算表(财决03表)'!$A$10:$K$500,7,FALSE)),"",VLOOKUP(A217,'[1]Z03 收入决算表(财决03表)'!$A$10:$K$500,7,FALSE))</f>
        <v/>
      </c>
      <c r="G217" s="208" t="str">
        <f>IF(ISERROR(VLOOKUP(A217,'[1]Z03 收入决算表(财决03表)'!$A$10:$K$500,8,FALSE)),"",VLOOKUP(A217,'[1]Z03 收入决算表(财决03表)'!$A$10:$K$500,8,FALSE))</f>
        <v/>
      </c>
      <c r="H217" s="193" t="str">
        <f>IF(ISERROR(VLOOKUP(A217,'[1]Z03 收入决算表(财决03表)'!$A$10:$L$500,10,FALSE)),"",VLOOKUP(A217,'[1]Z03 收入决算表(财决03表)'!$A$10:$L$500,10,FALSE))</f>
        <v/>
      </c>
      <c r="I217" s="193" t="str">
        <f>IF(ISERROR(VLOOKUP(A217,'[1]Z03 收入决算表(财决03表)'!$A$10:$L$500,11,FALSE)),"",VLOOKUP(A217,'[1]Z03 收入决算表(财决03表)'!$A$10:$L$500,11,FALSE))</f>
        <v/>
      </c>
      <c r="J217" s="193" t="str">
        <f>IF(ISERROR(VLOOKUP(A217,'[1]Z03 收入决算表(财决03表)'!$A$10:$L$500,12,FALSE)),"",VLOOKUP(A217,'[1]Z03 收入决算表(财决03表)'!$A$10:$L$500,12,FALSE))</f>
        <v/>
      </c>
      <c r="K217" s="204">
        <f>'[1]Z03 收入决算表(财决03表)'!A216</f>
        <v>0</v>
      </c>
      <c r="L217" s="205">
        <f>'[1]Z03 收入决算表(财决03表)'!$E216</f>
        <v>0</v>
      </c>
      <c r="M217" s="201" t="str">
        <f t="shared" si="7"/>
        <v/>
      </c>
    </row>
    <row r="218" ht="22.5" customHeight="1" spans="1:13">
      <c r="A218" s="192" t="str">
        <f t="shared" si="6"/>
        <v/>
      </c>
      <c r="B218" s="192"/>
      <c r="C218" s="192" t="str">
        <f>IF(ISERROR(VLOOKUP(A218,'[1]Z03 收入决算表(财决03表)'!$A$10:$K$500,4,FALSE)),"",VLOOKUP(A218,'[1]Z03 收入决算表(财决03表)'!$A$10:$K$500,4,FALSE))</f>
        <v/>
      </c>
      <c r="D218" s="208" t="str">
        <f>IF(ISERROR(VLOOKUP(A218,'[1]Z03 收入决算表(财决03表)'!$A$10:$K$500,5,FALSE)),"",VLOOKUP(A218,'[1]Z03 收入决算表(财决03表)'!$A$10:$K$500,5,FALSE))</f>
        <v/>
      </c>
      <c r="E218" s="208" t="str">
        <f>IF(ISERROR(VLOOKUP(A218,'[1]Z03 收入决算表(财决03表)'!$A$10:$K$500,6,FALSE)),"",VLOOKUP(A218,'[1]Z03 收入决算表(财决03表)'!$A$10:$K$500,6,FALSE))</f>
        <v/>
      </c>
      <c r="F218" s="208" t="str">
        <f>IF(ISERROR(VLOOKUP(A218,'[1]Z03 收入决算表(财决03表)'!$A$10:$K$500,7,FALSE)),"",VLOOKUP(A218,'[1]Z03 收入决算表(财决03表)'!$A$10:$K$500,7,FALSE))</f>
        <v/>
      </c>
      <c r="G218" s="208" t="str">
        <f>IF(ISERROR(VLOOKUP(A218,'[1]Z03 收入决算表(财决03表)'!$A$10:$K$500,8,FALSE)),"",VLOOKUP(A218,'[1]Z03 收入决算表(财决03表)'!$A$10:$K$500,8,FALSE))</f>
        <v/>
      </c>
      <c r="H218" s="193" t="str">
        <f>IF(ISERROR(VLOOKUP(A218,'[1]Z03 收入决算表(财决03表)'!$A$10:$L$500,10,FALSE)),"",VLOOKUP(A218,'[1]Z03 收入决算表(财决03表)'!$A$10:$L$500,10,FALSE))</f>
        <v/>
      </c>
      <c r="I218" s="193" t="str">
        <f>IF(ISERROR(VLOOKUP(A218,'[1]Z03 收入决算表(财决03表)'!$A$10:$L$500,11,FALSE)),"",VLOOKUP(A218,'[1]Z03 收入决算表(财决03表)'!$A$10:$L$500,11,FALSE))</f>
        <v/>
      </c>
      <c r="J218" s="193" t="str">
        <f>IF(ISERROR(VLOOKUP(A218,'[1]Z03 收入决算表(财决03表)'!$A$10:$L$500,12,FALSE)),"",VLOOKUP(A218,'[1]Z03 收入决算表(财决03表)'!$A$10:$L$500,12,FALSE))</f>
        <v/>
      </c>
      <c r="K218" s="204">
        <f>'[1]Z03 收入决算表(财决03表)'!A217</f>
        <v>0</v>
      </c>
      <c r="L218" s="205">
        <f>'[1]Z03 收入决算表(财决03表)'!$E217</f>
        <v>0</v>
      </c>
      <c r="M218" s="201" t="str">
        <f t="shared" si="7"/>
        <v/>
      </c>
    </row>
    <row r="219" ht="22.5" customHeight="1" spans="1:13">
      <c r="A219" s="192" t="str">
        <f t="shared" si="6"/>
        <v/>
      </c>
      <c r="B219" s="192"/>
      <c r="C219" s="192" t="str">
        <f>IF(ISERROR(VLOOKUP(A219,'[1]Z03 收入决算表(财决03表)'!$A$10:$K$500,4,FALSE)),"",VLOOKUP(A219,'[1]Z03 收入决算表(财决03表)'!$A$10:$K$500,4,FALSE))</f>
        <v/>
      </c>
      <c r="D219" s="208" t="str">
        <f>IF(ISERROR(VLOOKUP(A219,'[1]Z03 收入决算表(财决03表)'!$A$10:$K$500,5,FALSE)),"",VLOOKUP(A219,'[1]Z03 收入决算表(财决03表)'!$A$10:$K$500,5,FALSE))</f>
        <v/>
      </c>
      <c r="E219" s="208" t="str">
        <f>IF(ISERROR(VLOOKUP(A219,'[1]Z03 收入决算表(财决03表)'!$A$10:$K$500,6,FALSE)),"",VLOOKUP(A219,'[1]Z03 收入决算表(财决03表)'!$A$10:$K$500,6,FALSE))</f>
        <v/>
      </c>
      <c r="F219" s="208" t="str">
        <f>IF(ISERROR(VLOOKUP(A219,'[1]Z03 收入决算表(财决03表)'!$A$10:$K$500,7,FALSE)),"",VLOOKUP(A219,'[1]Z03 收入决算表(财决03表)'!$A$10:$K$500,7,FALSE))</f>
        <v/>
      </c>
      <c r="G219" s="208" t="str">
        <f>IF(ISERROR(VLOOKUP(A219,'[1]Z03 收入决算表(财决03表)'!$A$10:$K$500,8,FALSE)),"",VLOOKUP(A219,'[1]Z03 收入决算表(财决03表)'!$A$10:$K$500,8,FALSE))</f>
        <v/>
      </c>
      <c r="H219" s="193" t="str">
        <f>IF(ISERROR(VLOOKUP(A219,'[1]Z03 收入决算表(财决03表)'!$A$10:$L$500,10,FALSE)),"",VLOOKUP(A219,'[1]Z03 收入决算表(财决03表)'!$A$10:$L$500,10,FALSE))</f>
        <v/>
      </c>
      <c r="I219" s="193" t="str">
        <f>IF(ISERROR(VLOOKUP(A219,'[1]Z03 收入决算表(财决03表)'!$A$10:$L$500,11,FALSE)),"",VLOOKUP(A219,'[1]Z03 收入决算表(财决03表)'!$A$10:$L$500,11,FALSE))</f>
        <v/>
      </c>
      <c r="J219" s="193" t="str">
        <f>IF(ISERROR(VLOOKUP(A219,'[1]Z03 收入决算表(财决03表)'!$A$10:$L$500,12,FALSE)),"",VLOOKUP(A219,'[1]Z03 收入决算表(财决03表)'!$A$10:$L$500,12,FALSE))</f>
        <v/>
      </c>
      <c r="K219" s="204">
        <f>'[1]Z03 收入决算表(财决03表)'!A218</f>
        <v>0</v>
      </c>
      <c r="L219" s="205">
        <f>'[1]Z03 收入决算表(财决03表)'!$E218</f>
        <v>0</v>
      </c>
      <c r="M219" s="201" t="str">
        <f t="shared" si="7"/>
        <v/>
      </c>
    </row>
    <row r="220" ht="22.5" customHeight="1" spans="1:13">
      <c r="A220" s="192" t="str">
        <f t="shared" si="6"/>
        <v/>
      </c>
      <c r="B220" s="192"/>
      <c r="C220" s="192" t="str">
        <f>IF(ISERROR(VLOOKUP(A220,'[1]Z03 收入决算表(财决03表)'!$A$10:$K$500,4,FALSE)),"",VLOOKUP(A220,'[1]Z03 收入决算表(财决03表)'!$A$10:$K$500,4,FALSE))</f>
        <v/>
      </c>
      <c r="D220" s="208" t="str">
        <f>IF(ISERROR(VLOOKUP(A220,'[1]Z03 收入决算表(财决03表)'!$A$10:$K$500,5,FALSE)),"",VLOOKUP(A220,'[1]Z03 收入决算表(财决03表)'!$A$10:$K$500,5,FALSE))</f>
        <v/>
      </c>
      <c r="E220" s="208" t="str">
        <f>IF(ISERROR(VLOOKUP(A220,'[1]Z03 收入决算表(财决03表)'!$A$10:$K$500,6,FALSE)),"",VLOOKUP(A220,'[1]Z03 收入决算表(财决03表)'!$A$10:$K$500,6,FALSE))</f>
        <v/>
      </c>
      <c r="F220" s="208" t="str">
        <f>IF(ISERROR(VLOOKUP(A220,'[1]Z03 收入决算表(财决03表)'!$A$10:$K$500,7,FALSE)),"",VLOOKUP(A220,'[1]Z03 收入决算表(财决03表)'!$A$10:$K$500,7,FALSE))</f>
        <v/>
      </c>
      <c r="G220" s="208" t="str">
        <f>IF(ISERROR(VLOOKUP(A220,'[1]Z03 收入决算表(财决03表)'!$A$10:$K$500,8,FALSE)),"",VLOOKUP(A220,'[1]Z03 收入决算表(财决03表)'!$A$10:$K$500,8,FALSE))</f>
        <v/>
      </c>
      <c r="H220" s="193" t="str">
        <f>IF(ISERROR(VLOOKUP(A220,'[1]Z03 收入决算表(财决03表)'!$A$10:$L$500,10,FALSE)),"",VLOOKUP(A220,'[1]Z03 收入决算表(财决03表)'!$A$10:$L$500,10,FALSE))</f>
        <v/>
      </c>
      <c r="I220" s="193" t="str">
        <f>IF(ISERROR(VLOOKUP(A220,'[1]Z03 收入决算表(财决03表)'!$A$10:$L$500,11,FALSE)),"",VLOOKUP(A220,'[1]Z03 收入决算表(财决03表)'!$A$10:$L$500,11,FALSE))</f>
        <v/>
      </c>
      <c r="J220" s="193" t="str">
        <f>IF(ISERROR(VLOOKUP(A220,'[1]Z03 收入决算表(财决03表)'!$A$10:$L$500,12,FALSE)),"",VLOOKUP(A220,'[1]Z03 收入决算表(财决03表)'!$A$10:$L$500,12,FALSE))</f>
        <v/>
      </c>
      <c r="K220" s="204">
        <f>'[1]Z03 收入决算表(财决03表)'!A219</f>
        <v>0</v>
      </c>
      <c r="L220" s="205">
        <f>'[1]Z03 收入决算表(财决03表)'!$E219</f>
        <v>0</v>
      </c>
      <c r="M220" s="201" t="str">
        <f t="shared" si="7"/>
        <v/>
      </c>
    </row>
    <row r="221" ht="22.5" customHeight="1" spans="1:13">
      <c r="A221" s="192" t="str">
        <f t="shared" si="6"/>
        <v/>
      </c>
      <c r="B221" s="192"/>
      <c r="C221" s="192" t="str">
        <f>IF(ISERROR(VLOOKUP(A221,'[1]Z03 收入决算表(财决03表)'!$A$10:$K$500,4,FALSE)),"",VLOOKUP(A221,'[1]Z03 收入决算表(财决03表)'!$A$10:$K$500,4,FALSE))</f>
        <v/>
      </c>
      <c r="D221" s="208" t="str">
        <f>IF(ISERROR(VLOOKUP(A221,'[1]Z03 收入决算表(财决03表)'!$A$10:$K$500,5,FALSE)),"",VLOOKUP(A221,'[1]Z03 收入决算表(财决03表)'!$A$10:$K$500,5,FALSE))</f>
        <v/>
      </c>
      <c r="E221" s="208" t="str">
        <f>IF(ISERROR(VLOOKUP(A221,'[1]Z03 收入决算表(财决03表)'!$A$10:$K$500,6,FALSE)),"",VLOOKUP(A221,'[1]Z03 收入决算表(财决03表)'!$A$10:$K$500,6,FALSE))</f>
        <v/>
      </c>
      <c r="F221" s="208" t="str">
        <f>IF(ISERROR(VLOOKUP(A221,'[1]Z03 收入决算表(财决03表)'!$A$10:$K$500,7,FALSE)),"",VLOOKUP(A221,'[1]Z03 收入决算表(财决03表)'!$A$10:$K$500,7,FALSE))</f>
        <v/>
      </c>
      <c r="G221" s="208" t="str">
        <f>IF(ISERROR(VLOOKUP(A221,'[1]Z03 收入决算表(财决03表)'!$A$10:$K$500,8,FALSE)),"",VLOOKUP(A221,'[1]Z03 收入决算表(财决03表)'!$A$10:$K$500,8,FALSE))</f>
        <v/>
      </c>
      <c r="H221" s="193" t="str">
        <f>IF(ISERROR(VLOOKUP(A221,'[1]Z03 收入决算表(财决03表)'!$A$10:$L$500,10,FALSE)),"",VLOOKUP(A221,'[1]Z03 收入决算表(财决03表)'!$A$10:$L$500,10,FALSE))</f>
        <v/>
      </c>
      <c r="I221" s="193" t="str">
        <f>IF(ISERROR(VLOOKUP(A221,'[1]Z03 收入决算表(财决03表)'!$A$10:$L$500,11,FALSE)),"",VLOOKUP(A221,'[1]Z03 收入决算表(财决03表)'!$A$10:$L$500,11,FALSE))</f>
        <v/>
      </c>
      <c r="J221" s="193" t="str">
        <f>IF(ISERROR(VLOOKUP(A221,'[1]Z03 收入决算表(财决03表)'!$A$10:$L$500,12,FALSE)),"",VLOOKUP(A221,'[1]Z03 收入决算表(财决03表)'!$A$10:$L$500,12,FALSE))</f>
        <v/>
      </c>
      <c r="K221" s="204">
        <f>'[1]Z03 收入决算表(财决03表)'!A220</f>
        <v>0</v>
      </c>
      <c r="L221" s="205">
        <f>'[1]Z03 收入决算表(财决03表)'!$E220</f>
        <v>0</v>
      </c>
      <c r="M221" s="201" t="str">
        <f t="shared" si="7"/>
        <v/>
      </c>
    </row>
    <row r="222" ht="22.5" customHeight="1" spans="1:13">
      <c r="A222" s="192" t="str">
        <f t="shared" si="6"/>
        <v/>
      </c>
      <c r="B222" s="192"/>
      <c r="C222" s="192" t="str">
        <f>IF(ISERROR(VLOOKUP(A222,'[1]Z03 收入决算表(财决03表)'!$A$10:$K$500,4,FALSE)),"",VLOOKUP(A222,'[1]Z03 收入决算表(财决03表)'!$A$10:$K$500,4,FALSE))</f>
        <v/>
      </c>
      <c r="D222" s="208" t="str">
        <f>IF(ISERROR(VLOOKUP(A222,'[1]Z03 收入决算表(财决03表)'!$A$10:$K$500,5,FALSE)),"",VLOOKUP(A222,'[1]Z03 收入决算表(财决03表)'!$A$10:$K$500,5,FALSE))</f>
        <v/>
      </c>
      <c r="E222" s="208" t="str">
        <f>IF(ISERROR(VLOOKUP(A222,'[1]Z03 收入决算表(财决03表)'!$A$10:$K$500,6,FALSE)),"",VLOOKUP(A222,'[1]Z03 收入决算表(财决03表)'!$A$10:$K$500,6,FALSE))</f>
        <v/>
      </c>
      <c r="F222" s="208" t="str">
        <f>IF(ISERROR(VLOOKUP(A222,'[1]Z03 收入决算表(财决03表)'!$A$10:$K$500,7,FALSE)),"",VLOOKUP(A222,'[1]Z03 收入决算表(财决03表)'!$A$10:$K$500,7,FALSE))</f>
        <v/>
      </c>
      <c r="G222" s="208" t="str">
        <f>IF(ISERROR(VLOOKUP(A222,'[1]Z03 收入决算表(财决03表)'!$A$10:$K$500,8,FALSE)),"",VLOOKUP(A222,'[1]Z03 收入决算表(财决03表)'!$A$10:$K$500,8,FALSE))</f>
        <v/>
      </c>
      <c r="H222" s="193" t="str">
        <f>IF(ISERROR(VLOOKUP(A222,'[1]Z03 收入决算表(财决03表)'!$A$10:$L$500,10,FALSE)),"",VLOOKUP(A222,'[1]Z03 收入决算表(财决03表)'!$A$10:$L$500,10,FALSE))</f>
        <v/>
      </c>
      <c r="I222" s="193" t="str">
        <f>IF(ISERROR(VLOOKUP(A222,'[1]Z03 收入决算表(财决03表)'!$A$10:$L$500,11,FALSE)),"",VLOOKUP(A222,'[1]Z03 收入决算表(财决03表)'!$A$10:$L$500,11,FALSE))</f>
        <v/>
      </c>
      <c r="J222" s="193" t="str">
        <f>IF(ISERROR(VLOOKUP(A222,'[1]Z03 收入决算表(财决03表)'!$A$10:$L$500,12,FALSE)),"",VLOOKUP(A222,'[1]Z03 收入决算表(财决03表)'!$A$10:$L$500,12,FALSE))</f>
        <v/>
      </c>
      <c r="K222" s="204">
        <f>'[1]Z03 收入决算表(财决03表)'!A221</f>
        <v>0</v>
      </c>
      <c r="L222" s="205">
        <f>'[1]Z03 收入决算表(财决03表)'!$E221</f>
        <v>0</v>
      </c>
      <c r="M222" s="201" t="str">
        <f t="shared" si="7"/>
        <v/>
      </c>
    </row>
    <row r="223" ht="22.5" customHeight="1" spans="1:13">
      <c r="A223" s="192" t="str">
        <f t="shared" si="6"/>
        <v/>
      </c>
      <c r="B223" s="192"/>
      <c r="C223" s="192" t="str">
        <f>IF(ISERROR(VLOOKUP(A223,'[1]Z03 收入决算表(财决03表)'!$A$10:$K$500,4,FALSE)),"",VLOOKUP(A223,'[1]Z03 收入决算表(财决03表)'!$A$10:$K$500,4,FALSE))</f>
        <v/>
      </c>
      <c r="D223" s="208" t="str">
        <f>IF(ISERROR(VLOOKUP(A223,'[1]Z03 收入决算表(财决03表)'!$A$10:$K$500,5,FALSE)),"",VLOOKUP(A223,'[1]Z03 收入决算表(财决03表)'!$A$10:$K$500,5,FALSE))</f>
        <v/>
      </c>
      <c r="E223" s="208" t="str">
        <f>IF(ISERROR(VLOOKUP(A223,'[1]Z03 收入决算表(财决03表)'!$A$10:$K$500,6,FALSE)),"",VLOOKUP(A223,'[1]Z03 收入决算表(财决03表)'!$A$10:$K$500,6,FALSE))</f>
        <v/>
      </c>
      <c r="F223" s="208" t="str">
        <f>IF(ISERROR(VLOOKUP(A223,'[1]Z03 收入决算表(财决03表)'!$A$10:$K$500,7,FALSE)),"",VLOOKUP(A223,'[1]Z03 收入决算表(财决03表)'!$A$10:$K$500,7,FALSE))</f>
        <v/>
      </c>
      <c r="G223" s="208" t="str">
        <f>IF(ISERROR(VLOOKUP(A223,'[1]Z03 收入决算表(财决03表)'!$A$10:$K$500,8,FALSE)),"",VLOOKUP(A223,'[1]Z03 收入决算表(财决03表)'!$A$10:$K$500,8,FALSE))</f>
        <v/>
      </c>
      <c r="H223" s="193" t="str">
        <f>IF(ISERROR(VLOOKUP(A223,'[1]Z03 收入决算表(财决03表)'!$A$10:$L$500,10,FALSE)),"",VLOOKUP(A223,'[1]Z03 收入决算表(财决03表)'!$A$10:$L$500,10,FALSE))</f>
        <v/>
      </c>
      <c r="I223" s="193" t="str">
        <f>IF(ISERROR(VLOOKUP(A223,'[1]Z03 收入决算表(财决03表)'!$A$10:$L$500,11,FALSE)),"",VLOOKUP(A223,'[1]Z03 收入决算表(财决03表)'!$A$10:$L$500,11,FALSE))</f>
        <v/>
      </c>
      <c r="J223" s="193" t="str">
        <f>IF(ISERROR(VLOOKUP(A223,'[1]Z03 收入决算表(财决03表)'!$A$10:$L$500,12,FALSE)),"",VLOOKUP(A223,'[1]Z03 收入决算表(财决03表)'!$A$10:$L$500,12,FALSE))</f>
        <v/>
      </c>
      <c r="K223" s="204">
        <f>'[1]Z03 收入决算表(财决03表)'!A222</f>
        <v>0</v>
      </c>
      <c r="L223" s="205">
        <f>'[1]Z03 收入决算表(财决03表)'!$E222</f>
        <v>0</v>
      </c>
      <c r="M223" s="201" t="str">
        <f t="shared" si="7"/>
        <v/>
      </c>
    </row>
    <row r="224" ht="22.5" customHeight="1" spans="1:13">
      <c r="A224" s="192" t="str">
        <f t="shared" si="6"/>
        <v/>
      </c>
      <c r="B224" s="192"/>
      <c r="C224" s="192" t="str">
        <f>IF(ISERROR(VLOOKUP(A224,'[1]Z03 收入决算表(财决03表)'!$A$10:$K$500,4,FALSE)),"",VLOOKUP(A224,'[1]Z03 收入决算表(财决03表)'!$A$10:$K$500,4,FALSE))</f>
        <v/>
      </c>
      <c r="D224" s="208" t="str">
        <f>IF(ISERROR(VLOOKUP(A224,'[1]Z03 收入决算表(财决03表)'!$A$10:$K$500,5,FALSE)),"",VLOOKUP(A224,'[1]Z03 收入决算表(财决03表)'!$A$10:$K$500,5,FALSE))</f>
        <v/>
      </c>
      <c r="E224" s="208" t="str">
        <f>IF(ISERROR(VLOOKUP(A224,'[1]Z03 收入决算表(财决03表)'!$A$10:$K$500,6,FALSE)),"",VLOOKUP(A224,'[1]Z03 收入决算表(财决03表)'!$A$10:$K$500,6,FALSE))</f>
        <v/>
      </c>
      <c r="F224" s="208" t="str">
        <f>IF(ISERROR(VLOOKUP(A224,'[1]Z03 收入决算表(财决03表)'!$A$10:$K$500,7,FALSE)),"",VLOOKUP(A224,'[1]Z03 收入决算表(财决03表)'!$A$10:$K$500,7,FALSE))</f>
        <v/>
      </c>
      <c r="G224" s="208" t="str">
        <f>IF(ISERROR(VLOOKUP(A224,'[1]Z03 收入决算表(财决03表)'!$A$10:$K$500,8,FALSE)),"",VLOOKUP(A224,'[1]Z03 收入决算表(财决03表)'!$A$10:$K$500,8,FALSE))</f>
        <v/>
      </c>
      <c r="H224" s="193" t="str">
        <f>IF(ISERROR(VLOOKUP(A224,'[1]Z03 收入决算表(财决03表)'!$A$10:$L$500,10,FALSE)),"",VLOOKUP(A224,'[1]Z03 收入决算表(财决03表)'!$A$10:$L$500,10,FALSE))</f>
        <v/>
      </c>
      <c r="I224" s="193" t="str">
        <f>IF(ISERROR(VLOOKUP(A224,'[1]Z03 收入决算表(财决03表)'!$A$10:$L$500,11,FALSE)),"",VLOOKUP(A224,'[1]Z03 收入决算表(财决03表)'!$A$10:$L$500,11,FALSE))</f>
        <v/>
      </c>
      <c r="J224" s="193" t="str">
        <f>IF(ISERROR(VLOOKUP(A224,'[1]Z03 收入决算表(财决03表)'!$A$10:$L$500,12,FALSE)),"",VLOOKUP(A224,'[1]Z03 收入决算表(财决03表)'!$A$10:$L$500,12,FALSE))</f>
        <v/>
      </c>
      <c r="K224" s="204">
        <f>'[1]Z03 收入决算表(财决03表)'!A223</f>
        <v>0</v>
      </c>
      <c r="L224" s="205">
        <f>'[1]Z03 收入决算表(财决03表)'!$E223</f>
        <v>0</v>
      </c>
      <c r="M224" s="201" t="str">
        <f t="shared" si="7"/>
        <v/>
      </c>
    </row>
    <row r="225" ht="22.5" customHeight="1" spans="1:13">
      <c r="A225" s="192" t="str">
        <f t="shared" si="6"/>
        <v/>
      </c>
      <c r="B225" s="192"/>
      <c r="C225" s="192" t="str">
        <f>IF(ISERROR(VLOOKUP(A225,'[1]Z03 收入决算表(财决03表)'!$A$10:$K$500,4,FALSE)),"",VLOOKUP(A225,'[1]Z03 收入决算表(财决03表)'!$A$10:$K$500,4,FALSE))</f>
        <v/>
      </c>
      <c r="D225" s="208" t="str">
        <f>IF(ISERROR(VLOOKUP(A225,'[1]Z03 收入决算表(财决03表)'!$A$10:$K$500,5,FALSE)),"",VLOOKUP(A225,'[1]Z03 收入决算表(财决03表)'!$A$10:$K$500,5,FALSE))</f>
        <v/>
      </c>
      <c r="E225" s="208" t="str">
        <f>IF(ISERROR(VLOOKUP(A225,'[1]Z03 收入决算表(财决03表)'!$A$10:$K$500,6,FALSE)),"",VLOOKUP(A225,'[1]Z03 收入决算表(财决03表)'!$A$10:$K$500,6,FALSE))</f>
        <v/>
      </c>
      <c r="F225" s="208" t="str">
        <f>IF(ISERROR(VLOOKUP(A225,'[1]Z03 收入决算表(财决03表)'!$A$10:$K$500,7,FALSE)),"",VLOOKUP(A225,'[1]Z03 收入决算表(财决03表)'!$A$10:$K$500,7,FALSE))</f>
        <v/>
      </c>
      <c r="G225" s="208" t="str">
        <f>IF(ISERROR(VLOOKUP(A225,'[1]Z03 收入决算表(财决03表)'!$A$10:$K$500,8,FALSE)),"",VLOOKUP(A225,'[1]Z03 收入决算表(财决03表)'!$A$10:$K$500,8,FALSE))</f>
        <v/>
      </c>
      <c r="H225" s="193" t="str">
        <f>IF(ISERROR(VLOOKUP(A225,'[1]Z03 收入决算表(财决03表)'!$A$10:$L$500,10,FALSE)),"",VLOOKUP(A225,'[1]Z03 收入决算表(财决03表)'!$A$10:$L$500,10,FALSE))</f>
        <v/>
      </c>
      <c r="I225" s="193" t="str">
        <f>IF(ISERROR(VLOOKUP(A225,'[1]Z03 收入决算表(财决03表)'!$A$10:$L$500,11,FALSE)),"",VLOOKUP(A225,'[1]Z03 收入决算表(财决03表)'!$A$10:$L$500,11,FALSE))</f>
        <v/>
      </c>
      <c r="J225" s="193" t="str">
        <f>IF(ISERROR(VLOOKUP(A225,'[1]Z03 收入决算表(财决03表)'!$A$10:$L$500,12,FALSE)),"",VLOOKUP(A225,'[1]Z03 收入决算表(财决03表)'!$A$10:$L$500,12,FALSE))</f>
        <v/>
      </c>
      <c r="K225" s="204">
        <f>'[1]Z03 收入决算表(财决03表)'!A224</f>
        <v>0</v>
      </c>
      <c r="L225" s="205">
        <f>'[1]Z03 收入决算表(财决03表)'!$E224</f>
        <v>0</v>
      </c>
      <c r="M225" s="201" t="str">
        <f t="shared" si="7"/>
        <v/>
      </c>
    </row>
    <row r="226" ht="22.5" customHeight="1" spans="1:13">
      <c r="A226" s="192" t="str">
        <f t="shared" si="6"/>
        <v/>
      </c>
      <c r="B226" s="192"/>
      <c r="C226" s="192" t="str">
        <f>IF(ISERROR(VLOOKUP(A226,'[1]Z03 收入决算表(财决03表)'!$A$10:$K$500,4,FALSE)),"",VLOOKUP(A226,'[1]Z03 收入决算表(财决03表)'!$A$10:$K$500,4,FALSE))</f>
        <v/>
      </c>
      <c r="D226" s="208" t="str">
        <f>IF(ISERROR(VLOOKUP(A226,'[1]Z03 收入决算表(财决03表)'!$A$10:$K$500,5,FALSE)),"",VLOOKUP(A226,'[1]Z03 收入决算表(财决03表)'!$A$10:$K$500,5,FALSE))</f>
        <v/>
      </c>
      <c r="E226" s="208" t="str">
        <f>IF(ISERROR(VLOOKUP(A226,'[1]Z03 收入决算表(财决03表)'!$A$10:$K$500,6,FALSE)),"",VLOOKUP(A226,'[1]Z03 收入决算表(财决03表)'!$A$10:$K$500,6,FALSE))</f>
        <v/>
      </c>
      <c r="F226" s="208" t="str">
        <f>IF(ISERROR(VLOOKUP(A226,'[1]Z03 收入决算表(财决03表)'!$A$10:$K$500,7,FALSE)),"",VLOOKUP(A226,'[1]Z03 收入决算表(财决03表)'!$A$10:$K$500,7,FALSE))</f>
        <v/>
      </c>
      <c r="G226" s="208" t="str">
        <f>IF(ISERROR(VLOOKUP(A226,'[1]Z03 收入决算表(财决03表)'!$A$10:$K$500,8,FALSE)),"",VLOOKUP(A226,'[1]Z03 收入决算表(财决03表)'!$A$10:$K$500,8,FALSE))</f>
        <v/>
      </c>
      <c r="H226" s="193" t="str">
        <f>IF(ISERROR(VLOOKUP(A226,'[1]Z03 收入决算表(财决03表)'!$A$10:$L$500,10,FALSE)),"",VLOOKUP(A226,'[1]Z03 收入决算表(财决03表)'!$A$10:$L$500,10,FALSE))</f>
        <v/>
      </c>
      <c r="I226" s="193" t="str">
        <f>IF(ISERROR(VLOOKUP(A226,'[1]Z03 收入决算表(财决03表)'!$A$10:$L$500,11,FALSE)),"",VLOOKUP(A226,'[1]Z03 收入决算表(财决03表)'!$A$10:$L$500,11,FALSE))</f>
        <v/>
      </c>
      <c r="J226" s="193" t="str">
        <f>IF(ISERROR(VLOOKUP(A226,'[1]Z03 收入决算表(财决03表)'!$A$10:$L$500,12,FALSE)),"",VLOOKUP(A226,'[1]Z03 收入决算表(财决03表)'!$A$10:$L$500,12,FALSE))</f>
        <v/>
      </c>
      <c r="K226" s="204">
        <f>'[1]Z03 收入决算表(财决03表)'!A225</f>
        <v>0</v>
      </c>
      <c r="L226" s="205">
        <f>'[1]Z03 收入决算表(财决03表)'!$E225</f>
        <v>0</v>
      </c>
      <c r="M226" s="201" t="str">
        <f t="shared" si="7"/>
        <v/>
      </c>
    </row>
    <row r="227" ht="22.5" customHeight="1" spans="1:13">
      <c r="A227" s="192" t="str">
        <f t="shared" si="6"/>
        <v/>
      </c>
      <c r="B227" s="192"/>
      <c r="C227" s="192" t="str">
        <f>IF(ISERROR(VLOOKUP(A227,'[1]Z03 收入决算表(财决03表)'!$A$10:$K$500,4,FALSE)),"",VLOOKUP(A227,'[1]Z03 收入决算表(财决03表)'!$A$10:$K$500,4,FALSE))</f>
        <v/>
      </c>
      <c r="D227" s="208" t="str">
        <f>IF(ISERROR(VLOOKUP(A227,'[1]Z03 收入决算表(财决03表)'!$A$10:$K$500,5,FALSE)),"",VLOOKUP(A227,'[1]Z03 收入决算表(财决03表)'!$A$10:$K$500,5,FALSE))</f>
        <v/>
      </c>
      <c r="E227" s="208" t="str">
        <f>IF(ISERROR(VLOOKUP(A227,'[1]Z03 收入决算表(财决03表)'!$A$10:$K$500,6,FALSE)),"",VLOOKUP(A227,'[1]Z03 收入决算表(财决03表)'!$A$10:$K$500,6,FALSE))</f>
        <v/>
      </c>
      <c r="F227" s="208" t="str">
        <f>IF(ISERROR(VLOOKUP(A227,'[1]Z03 收入决算表(财决03表)'!$A$10:$K$500,7,FALSE)),"",VLOOKUP(A227,'[1]Z03 收入决算表(财决03表)'!$A$10:$K$500,7,FALSE))</f>
        <v/>
      </c>
      <c r="G227" s="208" t="str">
        <f>IF(ISERROR(VLOOKUP(A227,'[1]Z03 收入决算表(财决03表)'!$A$10:$K$500,8,FALSE)),"",VLOOKUP(A227,'[1]Z03 收入决算表(财决03表)'!$A$10:$K$500,8,FALSE))</f>
        <v/>
      </c>
      <c r="H227" s="193" t="str">
        <f>IF(ISERROR(VLOOKUP(A227,'[1]Z03 收入决算表(财决03表)'!$A$10:$L$500,10,FALSE)),"",VLOOKUP(A227,'[1]Z03 收入决算表(财决03表)'!$A$10:$L$500,10,FALSE))</f>
        <v/>
      </c>
      <c r="I227" s="193" t="str">
        <f>IF(ISERROR(VLOOKUP(A227,'[1]Z03 收入决算表(财决03表)'!$A$10:$L$500,11,FALSE)),"",VLOOKUP(A227,'[1]Z03 收入决算表(财决03表)'!$A$10:$L$500,11,FALSE))</f>
        <v/>
      </c>
      <c r="J227" s="193" t="str">
        <f>IF(ISERROR(VLOOKUP(A227,'[1]Z03 收入决算表(财决03表)'!$A$10:$L$500,12,FALSE)),"",VLOOKUP(A227,'[1]Z03 收入决算表(财决03表)'!$A$10:$L$500,12,FALSE))</f>
        <v/>
      </c>
      <c r="K227" s="204">
        <f>'[1]Z03 收入决算表(财决03表)'!A226</f>
        <v>0</v>
      </c>
      <c r="L227" s="205">
        <f>'[1]Z03 收入决算表(财决03表)'!$E226</f>
        <v>0</v>
      </c>
      <c r="M227" s="201" t="str">
        <f t="shared" si="7"/>
        <v/>
      </c>
    </row>
    <row r="228" ht="22.5" customHeight="1" spans="1:13">
      <c r="A228" s="192" t="str">
        <f t="shared" si="6"/>
        <v/>
      </c>
      <c r="B228" s="192"/>
      <c r="C228" s="192" t="str">
        <f>IF(ISERROR(VLOOKUP(A228,'[1]Z03 收入决算表(财决03表)'!$A$10:$K$500,4,FALSE)),"",VLOOKUP(A228,'[1]Z03 收入决算表(财决03表)'!$A$10:$K$500,4,FALSE))</f>
        <v/>
      </c>
      <c r="D228" s="208" t="str">
        <f>IF(ISERROR(VLOOKUP(A228,'[1]Z03 收入决算表(财决03表)'!$A$10:$K$500,5,FALSE)),"",VLOOKUP(A228,'[1]Z03 收入决算表(财决03表)'!$A$10:$K$500,5,FALSE))</f>
        <v/>
      </c>
      <c r="E228" s="208" t="str">
        <f>IF(ISERROR(VLOOKUP(A228,'[1]Z03 收入决算表(财决03表)'!$A$10:$K$500,6,FALSE)),"",VLOOKUP(A228,'[1]Z03 收入决算表(财决03表)'!$A$10:$K$500,6,FALSE))</f>
        <v/>
      </c>
      <c r="F228" s="208" t="str">
        <f>IF(ISERROR(VLOOKUP(A228,'[1]Z03 收入决算表(财决03表)'!$A$10:$K$500,7,FALSE)),"",VLOOKUP(A228,'[1]Z03 收入决算表(财决03表)'!$A$10:$K$500,7,FALSE))</f>
        <v/>
      </c>
      <c r="G228" s="208" t="str">
        <f>IF(ISERROR(VLOOKUP(A228,'[1]Z03 收入决算表(财决03表)'!$A$10:$K$500,8,FALSE)),"",VLOOKUP(A228,'[1]Z03 收入决算表(财决03表)'!$A$10:$K$500,8,FALSE))</f>
        <v/>
      </c>
      <c r="H228" s="193" t="str">
        <f>IF(ISERROR(VLOOKUP(A228,'[1]Z03 收入决算表(财决03表)'!$A$10:$L$500,10,FALSE)),"",VLOOKUP(A228,'[1]Z03 收入决算表(财决03表)'!$A$10:$L$500,10,FALSE))</f>
        <v/>
      </c>
      <c r="I228" s="193" t="str">
        <f>IF(ISERROR(VLOOKUP(A228,'[1]Z03 收入决算表(财决03表)'!$A$10:$L$500,11,FALSE)),"",VLOOKUP(A228,'[1]Z03 收入决算表(财决03表)'!$A$10:$L$500,11,FALSE))</f>
        <v/>
      </c>
      <c r="J228" s="193" t="str">
        <f>IF(ISERROR(VLOOKUP(A228,'[1]Z03 收入决算表(财决03表)'!$A$10:$L$500,12,FALSE)),"",VLOOKUP(A228,'[1]Z03 收入决算表(财决03表)'!$A$10:$L$500,12,FALSE))</f>
        <v/>
      </c>
      <c r="K228" s="204">
        <f>'[1]Z03 收入决算表(财决03表)'!A227</f>
        <v>0</v>
      </c>
      <c r="L228" s="205">
        <f>'[1]Z03 收入决算表(财决03表)'!$E227</f>
        <v>0</v>
      </c>
      <c r="M228" s="201" t="str">
        <f t="shared" si="7"/>
        <v/>
      </c>
    </row>
    <row r="229" ht="22.5" customHeight="1" spans="1:13">
      <c r="A229" s="192" t="str">
        <f t="shared" si="6"/>
        <v/>
      </c>
      <c r="B229" s="192"/>
      <c r="C229" s="192" t="str">
        <f>IF(ISERROR(VLOOKUP(A229,'[1]Z03 收入决算表(财决03表)'!$A$10:$K$500,4,FALSE)),"",VLOOKUP(A229,'[1]Z03 收入决算表(财决03表)'!$A$10:$K$500,4,FALSE))</f>
        <v/>
      </c>
      <c r="D229" s="208" t="str">
        <f>IF(ISERROR(VLOOKUP(A229,'[1]Z03 收入决算表(财决03表)'!$A$10:$K$500,5,FALSE)),"",VLOOKUP(A229,'[1]Z03 收入决算表(财决03表)'!$A$10:$K$500,5,FALSE))</f>
        <v/>
      </c>
      <c r="E229" s="208" t="str">
        <f>IF(ISERROR(VLOOKUP(A229,'[1]Z03 收入决算表(财决03表)'!$A$10:$K$500,6,FALSE)),"",VLOOKUP(A229,'[1]Z03 收入决算表(财决03表)'!$A$10:$K$500,6,FALSE))</f>
        <v/>
      </c>
      <c r="F229" s="208" t="str">
        <f>IF(ISERROR(VLOOKUP(A229,'[1]Z03 收入决算表(财决03表)'!$A$10:$K$500,7,FALSE)),"",VLOOKUP(A229,'[1]Z03 收入决算表(财决03表)'!$A$10:$K$500,7,FALSE))</f>
        <v/>
      </c>
      <c r="G229" s="208" t="str">
        <f>IF(ISERROR(VLOOKUP(A229,'[1]Z03 收入决算表(财决03表)'!$A$10:$K$500,8,FALSE)),"",VLOOKUP(A229,'[1]Z03 收入决算表(财决03表)'!$A$10:$K$500,8,FALSE))</f>
        <v/>
      </c>
      <c r="H229" s="193" t="str">
        <f>IF(ISERROR(VLOOKUP(A229,'[1]Z03 收入决算表(财决03表)'!$A$10:$L$500,10,FALSE)),"",VLOOKUP(A229,'[1]Z03 收入决算表(财决03表)'!$A$10:$L$500,10,FALSE))</f>
        <v/>
      </c>
      <c r="I229" s="193" t="str">
        <f>IF(ISERROR(VLOOKUP(A229,'[1]Z03 收入决算表(财决03表)'!$A$10:$L$500,11,FALSE)),"",VLOOKUP(A229,'[1]Z03 收入决算表(财决03表)'!$A$10:$L$500,11,FALSE))</f>
        <v/>
      </c>
      <c r="J229" s="193" t="str">
        <f>IF(ISERROR(VLOOKUP(A229,'[1]Z03 收入决算表(财决03表)'!$A$10:$L$500,12,FALSE)),"",VLOOKUP(A229,'[1]Z03 收入决算表(财决03表)'!$A$10:$L$500,12,FALSE))</f>
        <v/>
      </c>
      <c r="K229" s="204">
        <f>'[1]Z03 收入决算表(财决03表)'!A228</f>
        <v>0</v>
      </c>
      <c r="L229" s="205">
        <f>'[1]Z03 收入决算表(财决03表)'!$E228</f>
        <v>0</v>
      </c>
      <c r="M229" s="201" t="str">
        <f t="shared" si="7"/>
        <v/>
      </c>
    </row>
    <row r="230" ht="22.5" customHeight="1" spans="1:13">
      <c r="A230" s="192" t="str">
        <f t="shared" si="6"/>
        <v/>
      </c>
      <c r="B230" s="192"/>
      <c r="C230" s="192" t="str">
        <f>IF(ISERROR(VLOOKUP(A230,'[1]Z03 收入决算表(财决03表)'!$A$10:$K$500,4,FALSE)),"",VLOOKUP(A230,'[1]Z03 收入决算表(财决03表)'!$A$10:$K$500,4,FALSE))</f>
        <v/>
      </c>
      <c r="D230" s="208" t="str">
        <f>IF(ISERROR(VLOOKUP(A230,'[1]Z03 收入决算表(财决03表)'!$A$10:$K$500,5,FALSE)),"",VLOOKUP(A230,'[1]Z03 收入决算表(财决03表)'!$A$10:$K$500,5,FALSE))</f>
        <v/>
      </c>
      <c r="E230" s="208" t="str">
        <f>IF(ISERROR(VLOOKUP(A230,'[1]Z03 收入决算表(财决03表)'!$A$10:$K$500,6,FALSE)),"",VLOOKUP(A230,'[1]Z03 收入决算表(财决03表)'!$A$10:$K$500,6,FALSE))</f>
        <v/>
      </c>
      <c r="F230" s="208" t="str">
        <f>IF(ISERROR(VLOOKUP(A230,'[1]Z03 收入决算表(财决03表)'!$A$10:$K$500,7,FALSE)),"",VLOOKUP(A230,'[1]Z03 收入决算表(财决03表)'!$A$10:$K$500,7,FALSE))</f>
        <v/>
      </c>
      <c r="G230" s="208" t="str">
        <f>IF(ISERROR(VLOOKUP(A230,'[1]Z03 收入决算表(财决03表)'!$A$10:$K$500,8,FALSE)),"",VLOOKUP(A230,'[1]Z03 收入决算表(财决03表)'!$A$10:$K$500,8,FALSE))</f>
        <v/>
      </c>
      <c r="H230" s="193" t="str">
        <f>IF(ISERROR(VLOOKUP(A230,'[1]Z03 收入决算表(财决03表)'!$A$10:$L$500,10,FALSE)),"",VLOOKUP(A230,'[1]Z03 收入决算表(财决03表)'!$A$10:$L$500,10,FALSE))</f>
        <v/>
      </c>
      <c r="I230" s="193" t="str">
        <f>IF(ISERROR(VLOOKUP(A230,'[1]Z03 收入决算表(财决03表)'!$A$10:$L$500,11,FALSE)),"",VLOOKUP(A230,'[1]Z03 收入决算表(财决03表)'!$A$10:$L$500,11,FALSE))</f>
        <v/>
      </c>
      <c r="J230" s="193" t="str">
        <f>IF(ISERROR(VLOOKUP(A230,'[1]Z03 收入决算表(财决03表)'!$A$10:$L$500,12,FALSE)),"",VLOOKUP(A230,'[1]Z03 收入决算表(财决03表)'!$A$10:$L$500,12,FALSE))</f>
        <v/>
      </c>
      <c r="K230" s="204">
        <f>'[1]Z03 收入决算表(财决03表)'!A229</f>
        <v>0</v>
      </c>
      <c r="L230" s="205">
        <f>'[1]Z03 收入决算表(财决03表)'!$E229</f>
        <v>0</v>
      </c>
      <c r="M230" s="201" t="str">
        <f t="shared" si="7"/>
        <v/>
      </c>
    </row>
    <row r="231" ht="22.5" customHeight="1" spans="1:13">
      <c r="A231" s="192" t="str">
        <f t="shared" si="6"/>
        <v/>
      </c>
      <c r="B231" s="192"/>
      <c r="C231" s="192" t="str">
        <f>IF(ISERROR(VLOOKUP(A231,'[1]Z03 收入决算表(财决03表)'!$A$10:$K$500,4,FALSE)),"",VLOOKUP(A231,'[1]Z03 收入决算表(财决03表)'!$A$10:$K$500,4,FALSE))</f>
        <v/>
      </c>
      <c r="D231" s="208" t="str">
        <f>IF(ISERROR(VLOOKUP(A231,'[1]Z03 收入决算表(财决03表)'!$A$10:$K$500,5,FALSE)),"",VLOOKUP(A231,'[1]Z03 收入决算表(财决03表)'!$A$10:$K$500,5,FALSE))</f>
        <v/>
      </c>
      <c r="E231" s="208" t="str">
        <f>IF(ISERROR(VLOOKUP(A231,'[1]Z03 收入决算表(财决03表)'!$A$10:$K$500,6,FALSE)),"",VLOOKUP(A231,'[1]Z03 收入决算表(财决03表)'!$A$10:$K$500,6,FALSE))</f>
        <v/>
      </c>
      <c r="F231" s="208" t="str">
        <f>IF(ISERROR(VLOOKUP(A231,'[1]Z03 收入决算表(财决03表)'!$A$10:$K$500,7,FALSE)),"",VLOOKUP(A231,'[1]Z03 收入决算表(财决03表)'!$A$10:$K$500,7,FALSE))</f>
        <v/>
      </c>
      <c r="G231" s="208" t="str">
        <f>IF(ISERROR(VLOOKUP(A231,'[1]Z03 收入决算表(财决03表)'!$A$10:$K$500,8,FALSE)),"",VLOOKUP(A231,'[1]Z03 收入决算表(财决03表)'!$A$10:$K$500,8,FALSE))</f>
        <v/>
      </c>
      <c r="H231" s="193" t="str">
        <f>IF(ISERROR(VLOOKUP(A231,'[1]Z03 收入决算表(财决03表)'!$A$10:$L$500,10,FALSE)),"",VLOOKUP(A231,'[1]Z03 收入决算表(财决03表)'!$A$10:$L$500,10,FALSE))</f>
        <v/>
      </c>
      <c r="I231" s="193" t="str">
        <f>IF(ISERROR(VLOOKUP(A231,'[1]Z03 收入决算表(财决03表)'!$A$10:$L$500,11,FALSE)),"",VLOOKUP(A231,'[1]Z03 收入决算表(财决03表)'!$A$10:$L$500,11,FALSE))</f>
        <v/>
      </c>
      <c r="J231" s="193" t="str">
        <f>IF(ISERROR(VLOOKUP(A231,'[1]Z03 收入决算表(财决03表)'!$A$10:$L$500,12,FALSE)),"",VLOOKUP(A231,'[1]Z03 收入决算表(财决03表)'!$A$10:$L$500,12,FALSE))</f>
        <v/>
      </c>
      <c r="K231" s="204">
        <f>'[1]Z03 收入决算表(财决03表)'!A230</f>
        <v>0</v>
      </c>
      <c r="L231" s="205">
        <f>'[1]Z03 收入决算表(财决03表)'!$E230</f>
        <v>0</v>
      </c>
      <c r="M231" s="201" t="str">
        <f t="shared" si="7"/>
        <v/>
      </c>
    </row>
    <row r="232" ht="22.5" customHeight="1" spans="1:13">
      <c r="A232" s="192" t="str">
        <f t="shared" si="6"/>
        <v/>
      </c>
      <c r="B232" s="192"/>
      <c r="C232" s="192" t="str">
        <f>IF(ISERROR(VLOOKUP(A232,'[1]Z03 收入决算表(财决03表)'!$A$10:$K$500,4,FALSE)),"",VLOOKUP(A232,'[1]Z03 收入决算表(财决03表)'!$A$10:$K$500,4,FALSE))</f>
        <v/>
      </c>
      <c r="D232" s="208" t="str">
        <f>IF(ISERROR(VLOOKUP(A232,'[1]Z03 收入决算表(财决03表)'!$A$10:$K$500,5,FALSE)),"",VLOOKUP(A232,'[1]Z03 收入决算表(财决03表)'!$A$10:$K$500,5,FALSE))</f>
        <v/>
      </c>
      <c r="E232" s="208" t="str">
        <f>IF(ISERROR(VLOOKUP(A232,'[1]Z03 收入决算表(财决03表)'!$A$10:$K$500,6,FALSE)),"",VLOOKUP(A232,'[1]Z03 收入决算表(财决03表)'!$A$10:$K$500,6,FALSE))</f>
        <v/>
      </c>
      <c r="F232" s="208" t="str">
        <f>IF(ISERROR(VLOOKUP(A232,'[1]Z03 收入决算表(财决03表)'!$A$10:$K$500,7,FALSE)),"",VLOOKUP(A232,'[1]Z03 收入决算表(财决03表)'!$A$10:$K$500,7,FALSE))</f>
        <v/>
      </c>
      <c r="G232" s="208" t="str">
        <f>IF(ISERROR(VLOOKUP(A232,'[1]Z03 收入决算表(财决03表)'!$A$10:$K$500,8,FALSE)),"",VLOOKUP(A232,'[1]Z03 收入决算表(财决03表)'!$A$10:$K$500,8,FALSE))</f>
        <v/>
      </c>
      <c r="H232" s="193" t="str">
        <f>IF(ISERROR(VLOOKUP(A232,'[1]Z03 收入决算表(财决03表)'!$A$10:$L$500,10,FALSE)),"",VLOOKUP(A232,'[1]Z03 收入决算表(财决03表)'!$A$10:$L$500,10,FALSE))</f>
        <v/>
      </c>
      <c r="I232" s="193" t="str">
        <f>IF(ISERROR(VLOOKUP(A232,'[1]Z03 收入决算表(财决03表)'!$A$10:$L$500,11,FALSE)),"",VLOOKUP(A232,'[1]Z03 收入决算表(财决03表)'!$A$10:$L$500,11,FALSE))</f>
        <v/>
      </c>
      <c r="J232" s="193" t="str">
        <f>IF(ISERROR(VLOOKUP(A232,'[1]Z03 收入决算表(财决03表)'!$A$10:$L$500,12,FALSE)),"",VLOOKUP(A232,'[1]Z03 收入决算表(财决03表)'!$A$10:$L$500,12,FALSE))</f>
        <v/>
      </c>
      <c r="K232" s="204">
        <f>'[1]Z03 收入决算表(财决03表)'!A231</f>
        <v>0</v>
      </c>
      <c r="L232" s="205">
        <f>'[1]Z03 收入决算表(财决03表)'!$E231</f>
        <v>0</v>
      </c>
      <c r="M232" s="201" t="str">
        <f t="shared" si="7"/>
        <v/>
      </c>
    </row>
    <row r="233" ht="22.5" customHeight="1" spans="1:13">
      <c r="A233" s="192" t="str">
        <f t="shared" si="6"/>
        <v/>
      </c>
      <c r="B233" s="192"/>
      <c r="C233" s="192" t="str">
        <f>IF(ISERROR(VLOOKUP(A233,'[1]Z03 收入决算表(财决03表)'!$A$10:$K$500,4,FALSE)),"",VLOOKUP(A233,'[1]Z03 收入决算表(财决03表)'!$A$10:$K$500,4,FALSE))</f>
        <v/>
      </c>
      <c r="D233" s="208" t="str">
        <f>IF(ISERROR(VLOOKUP(A233,'[1]Z03 收入决算表(财决03表)'!$A$10:$K$500,5,FALSE)),"",VLOOKUP(A233,'[1]Z03 收入决算表(财决03表)'!$A$10:$K$500,5,FALSE))</f>
        <v/>
      </c>
      <c r="E233" s="208" t="str">
        <f>IF(ISERROR(VLOOKUP(A233,'[1]Z03 收入决算表(财决03表)'!$A$10:$K$500,6,FALSE)),"",VLOOKUP(A233,'[1]Z03 收入决算表(财决03表)'!$A$10:$K$500,6,FALSE))</f>
        <v/>
      </c>
      <c r="F233" s="208" t="str">
        <f>IF(ISERROR(VLOOKUP(A233,'[1]Z03 收入决算表(财决03表)'!$A$10:$K$500,7,FALSE)),"",VLOOKUP(A233,'[1]Z03 收入决算表(财决03表)'!$A$10:$K$500,7,FALSE))</f>
        <v/>
      </c>
      <c r="G233" s="208" t="str">
        <f>IF(ISERROR(VLOOKUP(A233,'[1]Z03 收入决算表(财决03表)'!$A$10:$K$500,8,FALSE)),"",VLOOKUP(A233,'[1]Z03 收入决算表(财决03表)'!$A$10:$K$500,8,FALSE))</f>
        <v/>
      </c>
      <c r="H233" s="193" t="str">
        <f>IF(ISERROR(VLOOKUP(A233,'[1]Z03 收入决算表(财决03表)'!$A$10:$L$500,10,FALSE)),"",VLOOKUP(A233,'[1]Z03 收入决算表(财决03表)'!$A$10:$L$500,10,FALSE))</f>
        <v/>
      </c>
      <c r="I233" s="193" t="str">
        <f>IF(ISERROR(VLOOKUP(A233,'[1]Z03 收入决算表(财决03表)'!$A$10:$L$500,11,FALSE)),"",VLOOKUP(A233,'[1]Z03 收入决算表(财决03表)'!$A$10:$L$500,11,FALSE))</f>
        <v/>
      </c>
      <c r="J233" s="193" t="str">
        <f>IF(ISERROR(VLOOKUP(A233,'[1]Z03 收入决算表(财决03表)'!$A$10:$L$500,12,FALSE)),"",VLOOKUP(A233,'[1]Z03 收入决算表(财决03表)'!$A$10:$L$500,12,FALSE))</f>
        <v/>
      </c>
      <c r="K233" s="204">
        <f>'[1]Z03 收入决算表(财决03表)'!A232</f>
        <v>0</v>
      </c>
      <c r="L233" s="205">
        <f>'[1]Z03 收入决算表(财决03表)'!$E232</f>
        <v>0</v>
      </c>
      <c r="M233" s="201" t="str">
        <f t="shared" si="7"/>
        <v/>
      </c>
    </row>
    <row r="234" ht="22.5" customHeight="1" spans="1:13">
      <c r="A234" s="192" t="str">
        <f t="shared" si="6"/>
        <v/>
      </c>
      <c r="B234" s="192"/>
      <c r="C234" s="192" t="str">
        <f>IF(ISERROR(VLOOKUP(A234,'[1]Z03 收入决算表(财决03表)'!$A$10:$K$500,4,FALSE)),"",VLOOKUP(A234,'[1]Z03 收入决算表(财决03表)'!$A$10:$K$500,4,FALSE))</f>
        <v/>
      </c>
      <c r="D234" s="208" t="str">
        <f>IF(ISERROR(VLOOKUP(A234,'[1]Z03 收入决算表(财决03表)'!$A$10:$K$500,5,FALSE)),"",VLOOKUP(A234,'[1]Z03 收入决算表(财决03表)'!$A$10:$K$500,5,FALSE))</f>
        <v/>
      </c>
      <c r="E234" s="208" t="str">
        <f>IF(ISERROR(VLOOKUP(A234,'[1]Z03 收入决算表(财决03表)'!$A$10:$K$500,6,FALSE)),"",VLOOKUP(A234,'[1]Z03 收入决算表(财决03表)'!$A$10:$K$500,6,FALSE))</f>
        <v/>
      </c>
      <c r="F234" s="208" t="str">
        <f>IF(ISERROR(VLOOKUP(A234,'[1]Z03 收入决算表(财决03表)'!$A$10:$K$500,7,FALSE)),"",VLOOKUP(A234,'[1]Z03 收入决算表(财决03表)'!$A$10:$K$500,7,FALSE))</f>
        <v/>
      </c>
      <c r="G234" s="208" t="str">
        <f>IF(ISERROR(VLOOKUP(A234,'[1]Z03 收入决算表(财决03表)'!$A$10:$K$500,8,FALSE)),"",VLOOKUP(A234,'[1]Z03 收入决算表(财决03表)'!$A$10:$K$500,8,FALSE))</f>
        <v/>
      </c>
      <c r="H234" s="193" t="str">
        <f>IF(ISERROR(VLOOKUP(A234,'[1]Z03 收入决算表(财决03表)'!$A$10:$L$500,10,FALSE)),"",VLOOKUP(A234,'[1]Z03 收入决算表(财决03表)'!$A$10:$L$500,10,FALSE))</f>
        <v/>
      </c>
      <c r="I234" s="193" t="str">
        <f>IF(ISERROR(VLOOKUP(A234,'[1]Z03 收入决算表(财决03表)'!$A$10:$L$500,11,FALSE)),"",VLOOKUP(A234,'[1]Z03 收入决算表(财决03表)'!$A$10:$L$500,11,FALSE))</f>
        <v/>
      </c>
      <c r="J234" s="193" t="str">
        <f>IF(ISERROR(VLOOKUP(A234,'[1]Z03 收入决算表(财决03表)'!$A$10:$L$500,12,FALSE)),"",VLOOKUP(A234,'[1]Z03 收入决算表(财决03表)'!$A$10:$L$500,12,FALSE))</f>
        <v/>
      </c>
      <c r="K234" s="204">
        <f>'[1]Z03 收入决算表(财决03表)'!A233</f>
        <v>0</v>
      </c>
      <c r="L234" s="205">
        <f>'[1]Z03 收入决算表(财决03表)'!$E233</f>
        <v>0</v>
      </c>
      <c r="M234" s="201" t="str">
        <f t="shared" si="7"/>
        <v/>
      </c>
    </row>
    <row r="235" ht="22.5" customHeight="1" spans="1:13">
      <c r="A235" s="192" t="str">
        <f t="shared" si="6"/>
        <v/>
      </c>
      <c r="B235" s="192"/>
      <c r="C235" s="192" t="str">
        <f>IF(ISERROR(VLOOKUP(A235,'[1]Z03 收入决算表(财决03表)'!$A$10:$K$500,4,FALSE)),"",VLOOKUP(A235,'[1]Z03 收入决算表(财决03表)'!$A$10:$K$500,4,FALSE))</f>
        <v/>
      </c>
      <c r="D235" s="208" t="str">
        <f>IF(ISERROR(VLOOKUP(A235,'[1]Z03 收入决算表(财决03表)'!$A$10:$K$500,5,FALSE)),"",VLOOKUP(A235,'[1]Z03 收入决算表(财决03表)'!$A$10:$K$500,5,FALSE))</f>
        <v/>
      </c>
      <c r="E235" s="208" t="str">
        <f>IF(ISERROR(VLOOKUP(A235,'[1]Z03 收入决算表(财决03表)'!$A$10:$K$500,6,FALSE)),"",VLOOKUP(A235,'[1]Z03 收入决算表(财决03表)'!$A$10:$K$500,6,FALSE))</f>
        <v/>
      </c>
      <c r="F235" s="208" t="str">
        <f>IF(ISERROR(VLOOKUP(A235,'[1]Z03 收入决算表(财决03表)'!$A$10:$K$500,7,FALSE)),"",VLOOKUP(A235,'[1]Z03 收入决算表(财决03表)'!$A$10:$K$500,7,FALSE))</f>
        <v/>
      </c>
      <c r="G235" s="208" t="str">
        <f>IF(ISERROR(VLOOKUP(A235,'[1]Z03 收入决算表(财决03表)'!$A$10:$K$500,8,FALSE)),"",VLOOKUP(A235,'[1]Z03 收入决算表(财决03表)'!$A$10:$K$500,8,FALSE))</f>
        <v/>
      </c>
      <c r="H235" s="193" t="str">
        <f>IF(ISERROR(VLOOKUP(A235,'[1]Z03 收入决算表(财决03表)'!$A$10:$L$500,10,FALSE)),"",VLOOKUP(A235,'[1]Z03 收入决算表(财决03表)'!$A$10:$L$500,10,FALSE))</f>
        <v/>
      </c>
      <c r="I235" s="193" t="str">
        <f>IF(ISERROR(VLOOKUP(A235,'[1]Z03 收入决算表(财决03表)'!$A$10:$L$500,11,FALSE)),"",VLOOKUP(A235,'[1]Z03 收入决算表(财决03表)'!$A$10:$L$500,11,FALSE))</f>
        <v/>
      </c>
      <c r="J235" s="193" t="str">
        <f>IF(ISERROR(VLOOKUP(A235,'[1]Z03 收入决算表(财决03表)'!$A$10:$L$500,12,FALSE)),"",VLOOKUP(A235,'[1]Z03 收入决算表(财决03表)'!$A$10:$L$500,12,FALSE))</f>
        <v/>
      </c>
      <c r="K235" s="204">
        <f>'[1]Z03 收入决算表(财决03表)'!A234</f>
        <v>0</v>
      </c>
      <c r="L235" s="205">
        <f>'[1]Z03 收入决算表(财决03表)'!$E234</f>
        <v>0</v>
      </c>
      <c r="M235" s="201" t="str">
        <f t="shared" si="7"/>
        <v/>
      </c>
    </row>
    <row r="236" ht="22.5" customHeight="1" spans="1:13">
      <c r="A236" s="192" t="str">
        <f t="shared" si="6"/>
        <v/>
      </c>
      <c r="B236" s="192"/>
      <c r="C236" s="192" t="str">
        <f>IF(ISERROR(VLOOKUP(A236,'[1]Z03 收入决算表(财决03表)'!$A$10:$K$500,4,FALSE)),"",VLOOKUP(A236,'[1]Z03 收入决算表(财决03表)'!$A$10:$K$500,4,FALSE))</f>
        <v/>
      </c>
      <c r="D236" s="208" t="str">
        <f>IF(ISERROR(VLOOKUP(A236,'[1]Z03 收入决算表(财决03表)'!$A$10:$K$500,5,FALSE)),"",VLOOKUP(A236,'[1]Z03 收入决算表(财决03表)'!$A$10:$K$500,5,FALSE))</f>
        <v/>
      </c>
      <c r="E236" s="208" t="str">
        <f>IF(ISERROR(VLOOKUP(A236,'[1]Z03 收入决算表(财决03表)'!$A$10:$K$500,6,FALSE)),"",VLOOKUP(A236,'[1]Z03 收入决算表(财决03表)'!$A$10:$K$500,6,FALSE))</f>
        <v/>
      </c>
      <c r="F236" s="208" t="str">
        <f>IF(ISERROR(VLOOKUP(A236,'[1]Z03 收入决算表(财决03表)'!$A$10:$K$500,7,FALSE)),"",VLOOKUP(A236,'[1]Z03 收入决算表(财决03表)'!$A$10:$K$500,7,FALSE))</f>
        <v/>
      </c>
      <c r="G236" s="208" t="str">
        <f>IF(ISERROR(VLOOKUP(A236,'[1]Z03 收入决算表(财决03表)'!$A$10:$K$500,8,FALSE)),"",VLOOKUP(A236,'[1]Z03 收入决算表(财决03表)'!$A$10:$K$500,8,FALSE))</f>
        <v/>
      </c>
      <c r="H236" s="193" t="str">
        <f>IF(ISERROR(VLOOKUP(A236,'[1]Z03 收入决算表(财决03表)'!$A$10:$L$500,10,FALSE)),"",VLOOKUP(A236,'[1]Z03 收入决算表(财决03表)'!$A$10:$L$500,10,FALSE))</f>
        <v/>
      </c>
      <c r="I236" s="193" t="str">
        <f>IF(ISERROR(VLOOKUP(A236,'[1]Z03 收入决算表(财决03表)'!$A$10:$L$500,11,FALSE)),"",VLOOKUP(A236,'[1]Z03 收入决算表(财决03表)'!$A$10:$L$500,11,FALSE))</f>
        <v/>
      </c>
      <c r="J236" s="193" t="str">
        <f>IF(ISERROR(VLOOKUP(A236,'[1]Z03 收入决算表(财决03表)'!$A$10:$L$500,12,FALSE)),"",VLOOKUP(A236,'[1]Z03 收入决算表(财决03表)'!$A$10:$L$500,12,FALSE))</f>
        <v/>
      </c>
      <c r="K236" s="204">
        <f>'[1]Z03 收入决算表(财决03表)'!A235</f>
        <v>0</v>
      </c>
      <c r="L236" s="205">
        <f>'[1]Z03 收入决算表(财决03表)'!$E235</f>
        <v>0</v>
      </c>
      <c r="M236" s="201" t="str">
        <f t="shared" si="7"/>
        <v/>
      </c>
    </row>
    <row r="237" ht="22.5" customHeight="1" spans="1:13">
      <c r="A237" s="192" t="str">
        <f t="shared" si="6"/>
        <v/>
      </c>
      <c r="B237" s="192"/>
      <c r="C237" s="192" t="str">
        <f>IF(ISERROR(VLOOKUP(A237,'[1]Z03 收入决算表(财决03表)'!$A$10:$K$500,4,FALSE)),"",VLOOKUP(A237,'[1]Z03 收入决算表(财决03表)'!$A$10:$K$500,4,FALSE))</f>
        <v/>
      </c>
      <c r="D237" s="208" t="str">
        <f>IF(ISERROR(VLOOKUP(A237,'[1]Z03 收入决算表(财决03表)'!$A$10:$K$500,5,FALSE)),"",VLOOKUP(A237,'[1]Z03 收入决算表(财决03表)'!$A$10:$K$500,5,FALSE))</f>
        <v/>
      </c>
      <c r="E237" s="208" t="str">
        <f>IF(ISERROR(VLOOKUP(A237,'[1]Z03 收入决算表(财决03表)'!$A$10:$K$500,6,FALSE)),"",VLOOKUP(A237,'[1]Z03 收入决算表(财决03表)'!$A$10:$K$500,6,FALSE))</f>
        <v/>
      </c>
      <c r="F237" s="208" t="str">
        <f>IF(ISERROR(VLOOKUP(A237,'[1]Z03 收入决算表(财决03表)'!$A$10:$K$500,7,FALSE)),"",VLOOKUP(A237,'[1]Z03 收入决算表(财决03表)'!$A$10:$K$500,7,FALSE))</f>
        <v/>
      </c>
      <c r="G237" s="208" t="str">
        <f>IF(ISERROR(VLOOKUP(A237,'[1]Z03 收入决算表(财决03表)'!$A$10:$K$500,8,FALSE)),"",VLOOKUP(A237,'[1]Z03 收入决算表(财决03表)'!$A$10:$K$500,8,FALSE))</f>
        <v/>
      </c>
      <c r="H237" s="193" t="str">
        <f>IF(ISERROR(VLOOKUP(A237,'[1]Z03 收入决算表(财决03表)'!$A$10:$L$500,10,FALSE)),"",VLOOKUP(A237,'[1]Z03 收入决算表(财决03表)'!$A$10:$L$500,10,FALSE))</f>
        <v/>
      </c>
      <c r="I237" s="193" t="str">
        <f>IF(ISERROR(VLOOKUP(A237,'[1]Z03 收入决算表(财决03表)'!$A$10:$L$500,11,FALSE)),"",VLOOKUP(A237,'[1]Z03 收入决算表(财决03表)'!$A$10:$L$500,11,FALSE))</f>
        <v/>
      </c>
      <c r="J237" s="193" t="str">
        <f>IF(ISERROR(VLOOKUP(A237,'[1]Z03 收入决算表(财决03表)'!$A$10:$L$500,12,FALSE)),"",VLOOKUP(A237,'[1]Z03 收入决算表(财决03表)'!$A$10:$L$500,12,FALSE))</f>
        <v/>
      </c>
      <c r="K237" s="204">
        <f>'[1]Z03 收入决算表(财决03表)'!A236</f>
        <v>0</v>
      </c>
      <c r="L237" s="205">
        <f>'[1]Z03 收入决算表(财决03表)'!$E236</f>
        <v>0</v>
      </c>
      <c r="M237" s="201" t="str">
        <f t="shared" si="7"/>
        <v/>
      </c>
    </row>
    <row r="238" ht="22.5" customHeight="1" spans="1:13">
      <c r="A238" s="192" t="str">
        <f t="shared" si="6"/>
        <v/>
      </c>
      <c r="B238" s="192"/>
      <c r="C238" s="192" t="str">
        <f>IF(ISERROR(VLOOKUP(A238,'[1]Z03 收入决算表(财决03表)'!$A$10:$K$500,4,FALSE)),"",VLOOKUP(A238,'[1]Z03 收入决算表(财决03表)'!$A$10:$K$500,4,FALSE))</f>
        <v/>
      </c>
      <c r="D238" s="208" t="str">
        <f>IF(ISERROR(VLOOKUP(A238,'[1]Z03 收入决算表(财决03表)'!$A$10:$K$500,5,FALSE)),"",VLOOKUP(A238,'[1]Z03 收入决算表(财决03表)'!$A$10:$K$500,5,FALSE))</f>
        <v/>
      </c>
      <c r="E238" s="208" t="str">
        <f>IF(ISERROR(VLOOKUP(A238,'[1]Z03 收入决算表(财决03表)'!$A$10:$K$500,6,FALSE)),"",VLOOKUP(A238,'[1]Z03 收入决算表(财决03表)'!$A$10:$K$500,6,FALSE))</f>
        <v/>
      </c>
      <c r="F238" s="208" t="str">
        <f>IF(ISERROR(VLOOKUP(A238,'[1]Z03 收入决算表(财决03表)'!$A$10:$K$500,7,FALSE)),"",VLOOKUP(A238,'[1]Z03 收入决算表(财决03表)'!$A$10:$K$500,7,FALSE))</f>
        <v/>
      </c>
      <c r="G238" s="208" t="str">
        <f>IF(ISERROR(VLOOKUP(A238,'[1]Z03 收入决算表(财决03表)'!$A$10:$K$500,8,FALSE)),"",VLOOKUP(A238,'[1]Z03 收入决算表(财决03表)'!$A$10:$K$500,8,FALSE))</f>
        <v/>
      </c>
      <c r="H238" s="193" t="str">
        <f>IF(ISERROR(VLOOKUP(A238,'[1]Z03 收入决算表(财决03表)'!$A$10:$L$500,10,FALSE)),"",VLOOKUP(A238,'[1]Z03 收入决算表(财决03表)'!$A$10:$L$500,10,FALSE))</f>
        <v/>
      </c>
      <c r="I238" s="193" t="str">
        <f>IF(ISERROR(VLOOKUP(A238,'[1]Z03 收入决算表(财决03表)'!$A$10:$L$500,11,FALSE)),"",VLOOKUP(A238,'[1]Z03 收入决算表(财决03表)'!$A$10:$L$500,11,FALSE))</f>
        <v/>
      </c>
      <c r="J238" s="193" t="str">
        <f>IF(ISERROR(VLOOKUP(A238,'[1]Z03 收入决算表(财决03表)'!$A$10:$L$500,12,FALSE)),"",VLOOKUP(A238,'[1]Z03 收入决算表(财决03表)'!$A$10:$L$500,12,FALSE))</f>
        <v/>
      </c>
      <c r="K238" s="204">
        <f>'[1]Z03 收入决算表(财决03表)'!A237</f>
        <v>0</v>
      </c>
      <c r="L238" s="205">
        <f>'[1]Z03 收入决算表(财决03表)'!$E237</f>
        <v>0</v>
      </c>
      <c r="M238" s="201" t="str">
        <f t="shared" si="7"/>
        <v/>
      </c>
    </row>
    <row r="239" ht="22.5" customHeight="1" spans="1:13">
      <c r="A239" s="192" t="str">
        <f t="shared" si="6"/>
        <v/>
      </c>
      <c r="B239" s="192"/>
      <c r="C239" s="192" t="str">
        <f>IF(ISERROR(VLOOKUP(A239,'[1]Z03 收入决算表(财决03表)'!$A$10:$K$500,4,FALSE)),"",VLOOKUP(A239,'[1]Z03 收入决算表(财决03表)'!$A$10:$K$500,4,FALSE))</f>
        <v/>
      </c>
      <c r="D239" s="208" t="str">
        <f>IF(ISERROR(VLOOKUP(A239,'[1]Z03 收入决算表(财决03表)'!$A$10:$K$500,5,FALSE)),"",VLOOKUP(A239,'[1]Z03 收入决算表(财决03表)'!$A$10:$K$500,5,FALSE))</f>
        <v/>
      </c>
      <c r="E239" s="208" t="str">
        <f>IF(ISERROR(VLOOKUP(A239,'[1]Z03 收入决算表(财决03表)'!$A$10:$K$500,6,FALSE)),"",VLOOKUP(A239,'[1]Z03 收入决算表(财决03表)'!$A$10:$K$500,6,FALSE))</f>
        <v/>
      </c>
      <c r="F239" s="208" t="str">
        <f>IF(ISERROR(VLOOKUP(A239,'[1]Z03 收入决算表(财决03表)'!$A$10:$K$500,7,FALSE)),"",VLOOKUP(A239,'[1]Z03 收入决算表(财决03表)'!$A$10:$K$500,7,FALSE))</f>
        <v/>
      </c>
      <c r="G239" s="208" t="str">
        <f>IF(ISERROR(VLOOKUP(A239,'[1]Z03 收入决算表(财决03表)'!$A$10:$K$500,8,FALSE)),"",VLOOKUP(A239,'[1]Z03 收入决算表(财决03表)'!$A$10:$K$500,8,FALSE))</f>
        <v/>
      </c>
      <c r="H239" s="193" t="str">
        <f>IF(ISERROR(VLOOKUP(A239,'[1]Z03 收入决算表(财决03表)'!$A$10:$L$500,10,FALSE)),"",VLOOKUP(A239,'[1]Z03 收入决算表(财决03表)'!$A$10:$L$500,10,FALSE))</f>
        <v/>
      </c>
      <c r="I239" s="193" t="str">
        <f>IF(ISERROR(VLOOKUP(A239,'[1]Z03 收入决算表(财决03表)'!$A$10:$L$500,11,FALSE)),"",VLOOKUP(A239,'[1]Z03 收入决算表(财决03表)'!$A$10:$L$500,11,FALSE))</f>
        <v/>
      </c>
      <c r="J239" s="193" t="str">
        <f>IF(ISERROR(VLOOKUP(A239,'[1]Z03 收入决算表(财决03表)'!$A$10:$L$500,12,FALSE)),"",VLOOKUP(A239,'[1]Z03 收入决算表(财决03表)'!$A$10:$L$500,12,FALSE))</f>
        <v/>
      </c>
      <c r="K239" s="204">
        <f>'[1]Z03 收入决算表(财决03表)'!A238</f>
        <v>0</v>
      </c>
      <c r="L239" s="205">
        <f>'[1]Z03 收入决算表(财决03表)'!$E238</f>
        <v>0</v>
      </c>
      <c r="M239" s="201" t="str">
        <f t="shared" si="7"/>
        <v/>
      </c>
    </row>
    <row r="240" ht="22.5" customHeight="1" spans="1:13">
      <c r="A240" s="192" t="str">
        <f t="shared" si="6"/>
        <v/>
      </c>
      <c r="B240" s="192"/>
      <c r="C240" s="192" t="str">
        <f>IF(ISERROR(VLOOKUP(A240,'[1]Z03 收入决算表(财决03表)'!$A$10:$K$500,4,FALSE)),"",VLOOKUP(A240,'[1]Z03 收入决算表(财决03表)'!$A$10:$K$500,4,FALSE))</f>
        <v/>
      </c>
      <c r="D240" s="208" t="str">
        <f>IF(ISERROR(VLOOKUP(A240,'[1]Z03 收入决算表(财决03表)'!$A$10:$K$500,5,FALSE)),"",VLOOKUP(A240,'[1]Z03 收入决算表(财决03表)'!$A$10:$K$500,5,FALSE))</f>
        <v/>
      </c>
      <c r="E240" s="208" t="str">
        <f>IF(ISERROR(VLOOKUP(A240,'[1]Z03 收入决算表(财决03表)'!$A$10:$K$500,6,FALSE)),"",VLOOKUP(A240,'[1]Z03 收入决算表(财决03表)'!$A$10:$K$500,6,FALSE))</f>
        <v/>
      </c>
      <c r="F240" s="208" t="str">
        <f>IF(ISERROR(VLOOKUP(A240,'[1]Z03 收入决算表(财决03表)'!$A$10:$K$500,7,FALSE)),"",VLOOKUP(A240,'[1]Z03 收入决算表(财决03表)'!$A$10:$K$500,7,FALSE))</f>
        <v/>
      </c>
      <c r="G240" s="208" t="str">
        <f>IF(ISERROR(VLOOKUP(A240,'[1]Z03 收入决算表(财决03表)'!$A$10:$K$500,8,FALSE)),"",VLOOKUP(A240,'[1]Z03 收入决算表(财决03表)'!$A$10:$K$500,8,FALSE))</f>
        <v/>
      </c>
      <c r="H240" s="193" t="str">
        <f>IF(ISERROR(VLOOKUP(A240,'[1]Z03 收入决算表(财决03表)'!$A$10:$L$500,10,FALSE)),"",VLOOKUP(A240,'[1]Z03 收入决算表(财决03表)'!$A$10:$L$500,10,FALSE))</f>
        <v/>
      </c>
      <c r="I240" s="193" t="str">
        <f>IF(ISERROR(VLOOKUP(A240,'[1]Z03 收入决算表(财决03表)'!$A$10:$L$500,11,FALSE)),"",VLOOKUP(A240,'[1]Z03 收入决算表(财决03表)'!$A$10:$L$500,11,FALSE))</f>
        <v/>
      </c>
      <c r="J240" s="193" t="str">
        <f>IF(ISERROR(VLOOKUP(A240,'[1]Z03 收入决算表(财决03表)'!$A$10:$L$500,12,FALSE)),"",VLOOKUP(A240,'[1]Z03 收入决算表(财决03表)'!$A$10:$L$500,12,FALSE))</f>
        <v/>
      </c>
      <c r="K240" s="204">
        <f>'[1]Z03 收入决算表(财决03表)'!A239</f>
        <v>0</v>
      </c>
      <c r="L240" s="205">
        <f>'[1]Z03 收入决算表(财决03表)'!$E239</f>
        <v>0</v>
      </c>
      <c r="M240" s="201" t="str">
        <f t="shared" si="7"/>
        <v/>
      </c>
    </row>
    <row r="241" ht="22.5" customHeight="1" spans="1:13">
      <c r="A241" s="192" t="str">
        <f t="shared" si="6"/>
        <v/>
      </c>
      <c r="B241" s="192"/>
      <c r="C241" s="192" t="str">
        <f>IF(ISERROR(VLOOKUP(A241,'[1]Z03 收入决算表(财决03表)'!$A$10:$K$500,4,FALSE)),"",VLOOKUP(A241,'[1]Z03 收入决算表(财决03表)'!$A$10:$K$500,4,FALSE))</f>
        <v/>
      </c>
      <c r="D241" s="208" t="str">
        <f>IF(ISERROR(VLOOKUP(A241,'[1]Z03 收入决算表(财决03表)'!$A$10:$K$500,5,FALSE)),"",VLOOKUP(A241,'[1]Z03 收入决算表(财决03表)'!$A$10:$K$500,5,FALSE))</f>
        <v/>
      </c>
      <c r="E241" s="208" t="str">
        <f>IF(ISERROR(VLOOKUP(A241,'[1]Z03 收入决算表(财决03表)'!$A$10:$K$500,6,FALSE)),"",VLOOKUP(A241,'[1]Z03 收入决算表(财决03表)'!$A$10:$K$500,6,FALSE))</f>
        <v/>
      </c>
      <c r="F241" s="208" t="str">
        <f>IF(ISERROR(VLOOKUP(A241,'[1]Z03 收入决算表(财决03表)'!$A$10:$K$500,7,FALSE)),"",VLOOKUP(A241,'[1]Z03 收入决算表(财决03表)'!$A$10:$K$500,7,FALSE))</f>
        <v/>
      </c>
      <c r="G241" s="208" t="str">
        <f>IF(ISERROR(VLOOKUP(A241,'[1]Z03 收入决算表(财决03表)'!$A$10:$K$500,8,FALSE)),"",VLOOKUP(A241,'[1]Z03 收入决算表(财决03表)'!$A$10:$K$500,8,FALSE))</f>
        <v/>
      </c>
      <c r="H241" s="193" t="str">
        <f>IF(ISERROR(VLOOKUP(A241,'[1]Z03 收入决算表(财决03表)'!$A$10:$L$500,10,FALSE)),"",VLOOKUP(A241,'[1]Z03 收入决算表(财决03表)'!$A$10:$L$500,10,FALSE))</f>
        <v/>
      </c>
      <c r="I241" s="193" t="str">
        <f>IF(ISERROR(VLOOKUP(A241,'[1]Z03 收入决算表(财决03表)'!$A$10:$L$500,11,FALSE)),"",VLOOKUP(A241,'[1]Z03 收入决算表(财决03表)'!$A$10:$L$500,11,FALSE))</f>
        <v/>
      </c>
      <c r="J241" s="193" t="str">
        <f>IF(ISERROR(VLOOKUP(A241,'[1]Z03 收入决算表(财决03表)'!$A$10:$L$500,12,FALSE)),"",VLOOKUP(A241,'[1]Z03 收入决算表(财决03表)'!$A$10:$L$500,12,FALSE))</f>
        <v/>
      </c>
      <c r="K241" s="204">
        <f>'[1]Z03 收入决算表(财决03表)'!A240</f>
        <v>0</v>
      </c>
      <c r="L241" s="205">
        <f>'[1]Z03 收入决算表(财决03表)'!$E240</f>
        <v>0</v>
      </c>
      <c r="M241" s="201" t="str">
        <f t="shared" si="7"/>
        <v/>
      </c>
    </row>
    <row r="242" ht="22.5" customHeight="1" spans="1:13">
      <c r="A242" s="192" t="str">
        <f t="shared" si="6"/>
        <v/>
      </c>
      <c r="B242" s="192"/>
      <c r="C242" s="192" t="str">
        <f>IF(ISERROR(VLOOKUP(A242,'[1]Z03 收入决算表(财决03表)'!$A$10:$K$500,4,FALSE)),"",VLOOKUP(A242,'[1]Z03 收入决算表(财决03表)'!$A$10:$K$500,4,FALSE))</f>
        <v/>
      </c>
      <c r="D242" s="208" t="str">
        <f>IF(ISERROR(VLOOKUP(A242,'[1]Z03 收入决算表(财决03表)'!$A$10:$K$500,5,FALSE)),"",VLOOKUP(A242,'[1]Z03 收入决算表(财决03表)'!$A$10:$K$500,5,FALSE))</f>
        <v/>
      </c>
      <c r="E242" s="208" t="str">
        <f>IF(ISERROR(VLOOKUP(A242,'[1]Z03 收入决算表(财决03表)'!$A$10:$K$500,6,FALSE)),"",VLOOKUP(A242,'[1]Z03 收入决算表(财决03表)'!$A$10:$K$500,6,FALSE))</f>
        <v/>
      </c>
      <c r="F242" s="208" t="str">
        <f>IF(ISERROR(VLOOKUP(A242,'[1]Z03 收入决算表(财决03表)'!$A$10:$K$500,7,FALSE)),"",VLOOKUP(A242,'[1]Z03 收入决算表(财决03表)'!$A$10:$K$500,7,FALSE))</f>
        <v/>
      </c>
      <c r="G242" s="208" t="str">
        <f>IF(ISERROR(VLOOKUP(A242,'[1]Z03 收入决算表(财决03表)'!$A$10:$K$500,8,FALSE)),"",VLOOKUP(A242,'[1]Z03 收入决算表(财决03表)'!$A$10:$K$500,8,FALSE))</f>
        <v/>
      </c>
      <c r="H242" s="193" t="str">
        <f>IF(ISERROR(VLOOKUP(A242,'[1]Z03 收入决算表(财决03表)'!$A$10:$L$500,10,FALSE)),"",VLOOKUP(A242,'[1]Z03 收入决算表(财决03表)'!$A$10:$L$500,10,FALSE))</f>
        <v/>
      </c>
      <c r="I242" s="193" t="str">
        <f>IF(ISERROR(VLOOKUP(A242,'[1]Z03 收入决算表(财决03表)'!$A$10:$L$500,11,FALSE)),"",VLOOKUP(A242,'[1]Z03 收入决算表(财决03表)'!$A$10:$L$500,11,FALSE))</f>
        <v/>
      </c>
      <c r="J242" s="193" t="str">
        <f>IF(ISERROR(VLOOKUP(A242,'[1]Z03 收入决算表(财决03表)'!$A$10:$L$500,12,FALSE)),"",VLOOKUP(A242,'[1]Z03 收入决算表(财决03表)'!$A$10:$L$500,12,FALSE))</f>
        <v/>
      </c>
      <c r="K242" s="204">
        <f>'[1]Z03 收入决算表(财决03表)'!A241</f>
        <v>0</v>
      </c>
      <c r="L242" s="205">
        <f>'[1]Z03 收入决算表(财决03表)'!$E241</f>
        <v>0</v>
      </c>
      <c r="M242" s="201" t="str">
        <f t="shared" si="7"/>
        <v/>
      </c>
    </row>
    <row r="243" ht="22.5" customHeight="1" spans="1:13">
      <c r="A243" s="192" t="str">
        <f t="shared" si="6"/>
        <v/>
      </c>
      <c r="B243" s="192"/>
      <c r="C243" s="192" t="str">
        <f>IF(ISERROR(VLOOKUP(A243,'[1]Z03 收入决算表(财决03表)'!$A$10:$K$500,4,FALSE)),"",VLOOKUP(A243,'[1]Z03 收入决算表(财决03表)'!$A$10:$K$500,4,FALSE))</f>
        <v/>
      </c>
      <c r="D243" s="208" t="str">
        <f>IF(ISERROR(VLOOKUP(A243,'[1]Z03 收入决算表(财决03表)'!$A$10:$K$500,5,FALSE)),"",VLOOKUP(A243,'[1]Z03 收入决算表(财决03表)'!$A$10:$K$500,5,FALSE))</f>
        <v/>
      </c>
      <c r="E243" s="208" t="str">
        <f>IF(ISERROR(VLOOKUP(A243,'[1]Z03 收入决算表(财决03表)'!$A$10:$K$500,6,FALSE)),"",VLOOKUP(A243,'[1]Z03 收入决算表(财决03表)'!$A$10:$K$500,6,FALSE))</f>
        <v/>
      </c>
      <c r="F243" s="208" t="str">
        <f>IF(ISERROR(VLOOKUP(A243,'[1]Z03 收入决算表(财决03表)'!$A$10:$K$500,7,FALSE)),"",VLOOKUP(A243,'[1]Z03 收入决算表(财决03表)'!$A$10:$K$500,7,FALSE))</f>
        <v/>
      </c>
      <c r="G243" s="208" t="str">
        <f>IF(ISERROR(VLOOKUP(A243,'[1]Z03 收入决算表(财决03表)'!$A$10:$K$500,8,FALSE)),"",VLOOKUP(A243,'[1]Z03 收入决算表(财决03表)'!$A$10:$K$500,8,FALSE))</f>
        <v/>
      </c>
      <c r="H243" s="193" t="str">
        <f>IF(ISERROR(VLOOKUP(A243,'[1]Z03 收入决算表(财决03表)'!$A$10:$L$500,10,FALSE)),"",VLOOKUP(A243,'[1]Z03 收入决算表(财决03表)'!$A$10:$L$500,10,FALSE))</f>
        <v/>
      </c>
      <c r="I243" s="193" t="str">
        <f>IF(ISERROR(VLOOKUP(A243,'[1]Z03 收入决算表(财决03表)'!$A$10:$L$500,11,FALSE)),"",VLOOKUP(A243,'[1]Z03 收入决算表(财决03表)'!$A$10:$L$500,11,FALSE))</f>
        <v/>
      </c>
      <c r="J243" s="193" t="str">
        <f>IF(ISERROR(VLOOKUP(A243,'[1]Z03 收入决算表(财决03表)'!$A$10:$L$500,12,FALSE)),"",VLOOKUP(A243,'[1]Z03 收入决算表(财决03表)'!$A$10:$L$500,12,FALSE))</f>
        <v/>
      </c>
      <c r="K243" s="204">
        <f>'[1]Z03 收入决算表(财决03表)'!A242</f>
        <v>0</v>
      </c>
      <c r="L243" s="205">
        <f>'[1]Z03 收入决算表(财决03表)'!$E242</f>
        <v>0</v>
      </c>
      <c r="M243" s="201" t="str">
        <f t="shared" si="7"/>
        <v/>
      </c>
    </row>
    <row r="244" ht="22.5" customHeight="1" spans="1:13">
      <c r="A244" s="192" t="str">
        <f t="shared" si="6"/>
        <v/>
      </c>
      <c r="B244" s="192"/>
      <c r="C244" s="192" t="str">
        <f>IF(ISERROR(VLOOKUP(A244,'[1]Z03 收入决算表(财决03表)'!$A$10:$K$500,4,FALSE)),"",VLOOKUP(A244,'[1]Z03 收入决算表(财决03表)'!$A$10:$K$500,4,FALSE))</f>
        <v/>
      </c>
      <c r="D244" s="208" t="str">
        <f>IF(ISERROR(VLOOKUP(A244,'[1]Z03 收入决算表(财决03表)'!$A$10:$K$500,5,FALSE)),"",VLOOKUP(A244,'[1]Z03 收入决算表(财决03表)'!$A$10:$K$500,5,FALSE))</f>
        <v/>
      </c>
      <c r="E244" s="208" t="str">
        <f>IF(ISERROR(VLOOKUP(A244,'[1]Z03 收入决算表(财决03表)'!$A$10:$K$500,6,FALSE)),"",VLOOKUP(A244,'[1]Z03 收入决算表(财决03表)'!$A$10:$K$500,6,FALSE))</f>
        <v/>
      </c>
      <c r="F244" s="208" t="str">
        <f>IF(ISERROR(VLOOKUP(A244,'[1]Z03 收入决算表(财决03表)'!$A$10:$K$500,7,FALSE)),"",VLOOKUP(A244,'[1]Z03 收入决算表(财决03表)'!$A$10:$K$500,7,FALSE))</f>
        <v/>
      </c>
      <c r="G244" s="208" t="str">
        <f>IF(ISERROR(VLOOKUP(A244,'[1]Z03 收入决算表(财决03表)'!$A$10:$K$500,8,FALSE)),"",VLOOKUP(A244,'[1]Z03 收入决算表(财决03表)'!$A$10:$K$500,8,FALSE))</f>
        <v/>
      </c>
      <c r="H244" s="193" t="str">
        <f>IF(ISERROR(VLOOKUP(A244,'[1]Z03 收入决算表(财决03表)'!$A$10:$L$500,10,FALSE)),"",VLOOKUP(A244,'[1]Z03 收入决算表(财决03表)'!$A$10:$L$500,10,FALSE))</f>
        <v/>
      </c>
      <c r="I244" s="193" t="str">
        <f>IF(ISERROR(VLOOKUP(A244,'[1]Z03 收入决算表(财决03表)'!$A$10:$L$500,11,FALSE)),"",VLOOKUP(A244,'[1]Z03 收入决算表(财决03表)'!$A$10:$L$500,11,FALSE))</f>
        <v/>
      </c>
      <c r="J244" s="193" t="str">
        <f>IF(ISERROR(VLOOKUP(A244,'[1]Z03 收入决算表(财决03表)'!$A$10:$L$500,12,FALSE)),"",VLOOKUP(A244,'[1]Z03 收入决算表(财决03表)'!$A$10:$L$500,12,FALSE))</f>
        <v/>
      </c>
      <c r="K244" s="204">
        <f>'[1]Z03 收入决算表(财决03表)'!A243</f>
        <v>0</v>
      </c>
      <c r="L244" s="205">
        <f>'[1]Z03 收入决算表(财决03表)'!$E243</f>
        <v>0</v>
      </c>
      <c r="M244" s="201" t="str">
        <f t="shared" si="7"/>
        <v/>
      </c>
    </row>
    <row r="245" ht="22.5" customHeight="1" spans="1:13">
      <c r="A245" s="192" t="str">
        <f t="shared" si="6"/>
        <v/>
      </c>
      <c r="B245" s="192"/>
      <c r="C245" s="192" t="str">
        <f>IF(ISERROR(VLOOKUP(A245,'[1]Z03 收入决算表(财决03表)'!$A$10:$K$500,4,FALSE)),"",VLOOKUP(A245,'[1]Z03 收入决算表(财决03表)'!$A$10:$K$500,4,FALSE))</f>
        <v/>
      </c>
      <c r="D245" s="208" t="str">
        <f>IF(ISERROR(VLOOKUP(A245,'[1]Z03 收入决算表(财决03表)'!$A$10:$K$500,5,FALSE)),"",VLOOKUP(A245,'[1]Z03 收入决算表(财决03表)'!$A$10:$K$500,5,FALSE))</f>
        <v/>
      </c>
      <c r="E245" s="208" t="str">
        <f>IF(ISERROR(VLOOKUP(A245,'[1]Z03 收入决算表(财决03表)'!$A$10:$K$500,6,FALSE)),"",VLOOKUP(A245,'[1]Z03 收入决算表(财决03表)'!$A$10:$K$500,6,FALSE))</f>
        <v/>
      </c>
      <c r="F245" s="208" t="str">
        <f>IF(ISERROR(VLOOKUP(A245,'[1]Z03 收入决算表(财决03表)'!$A$10:$K$500,7,FALSE)),"",VLOOKUP(A245,'[1]Z03 收入决算表(财决03表)'!$A$10:$K$500,7,FALSE))</f>
        <v/>
      </c>
      <c r="G245" s="208" t="str">
        <f>IF(ISERROR(VLOOKUP(A245,'[1]Z03 收入决算表(财决03表)'!$A$10:$K$500,8,FALSE)),"",VLOOKUP(A245,'[1]Z03 收入决算表(财决03表)'!$A$10:$K$500,8,FALSE))</f>
        <v/>
      </c>
      <c r="H245" s="193" t="str">
        <f>IF(ISERROR(VLOOKUP(A245,'[1]Z03 收入决算表(财决03表)'!$A$10:$L$500,10,FALSE)),"",VLOOKUP(A245,'[1]Z03 收入决算表(财决03表)'!$A$10:$L$500,10,FALSE))</f>
        <v/>
      </c>
      <c r="I245" s="193" t="str">
        <f>IF(ISERROR(VLOOKUP(A245,'[1]Z03 收入决算表(财决03表)'!$A$10:$L$500,11,FALSE)),"",VLOOKUP(A245,'[1]Z03 收入决算表(财决03表)'!$A$10:$L$500,11,FALSE))</f>
        <v/>
      </c>
      <c r="J245" s="193" t="str">
        <f>IF(ISERROR(VLOOKUP(A245,'[1]Z03 收入决算表(财决03表)'!$A$10:$L$500,12,FALSE)),"",VLOOKUP(A245,'[1]Z03 收入决算表(财决03表)'!$A$10:$L$500,12,FALSE))</f>
        <v/>
      </c>
      <c r="K245" s="204">
        <f>'[1]Z03 收入决算表(财决03表)'!A244</f>
        <v>0</v>
      </c>
      <c r="L245" s="205">
        <f>'[1]Z03 收入决算表(财决03表)'!$E244</f>
        <v>0</v>
      </c>
      <c r="M245" s="201" t="str">
        <f t="shared" si="7"/>
        <v/>
      </c>
    </row>
    <row r="246" ht="22.5" customHeight="1" spans="1:13">
      <c r="A246" s="192" t="str">
        <f t="shared" si="6"/>
        <v/>
      </c>
      <c r="B246" s="192"/>
      <c r="C246" s="192" t="str">
        <f>IF(ISERROR(VLOOKUP(A246,'[1]Z03 收入决算表(财决03表)'!$A$10:$K$500,4,FALSE)),"",VLOOKUP(A246,'[1]Z03 收入决算表(财决03表)'!$A$10:$K$500,4,FALSE))</f>
        <v/>
      </c>
      <c r="D246" s="208" t="str">
        <f>IF(ISERROR(VLOOKUP(A246,'[1]Z03 收入决算表(财决03表)'!$A$10:$K$500,5,FALSE)),"",VLOOKUP(A246,'[1]Z03 收入决算表(财决03表)'!$A$10:$K$500,5,FALSE))</f>
        <v/>
      </c>
      <c r="E246" s="208" t="str">
        <f>IF(ISERROR(VLOOKUP(A246,'[1]Z03 收入决算表(财决03表)'!$A$10:$K$500,6,FALSE)),"",VLOOKUP(A246,'[1]Z03 收入决算表(财决03表)'!$A$10:$K$500,6,FALSE))</f>
        <v/>
      </c>
      <c r="F246" s="208" t="str">
        <f>IF(ISERROR(VLOOKUP(A246,'[1]Z03 收入决算表(财决03表)'!$A$10:$K$500,7,FALSE)),"",VLOOKUP(A246,'[1]Z03 收入决算表(财决03表)'!$A$10:$K$500,7,FALSE))</f>
        <v/>
      </c>
      <c r="G246" s="208" t="str">
        <f>IF(ISERROR(VLOOKUP(A246,'[1]Z03 收入决算表(财决03表)'!$A$10:$K$500,8,FALSE)),"",VLOOKUP(A246,'[1]Z03 收入决算表(财决03表)'!$A$10:$K$500,8,FALSE))</f>
        <v/>
      </c>
      <c r="H246" s="193" t="str">
        <f>IF(ISERROR(VLOOKUP(A246,'[1]Z03 收入决算表(财决03表)'!$A$10:$L$500,10,FALSE)),"",VLOOKUP(A246,'[1]Z03 收入决算表(财决03表)'!$A$10:$L$500,10,FALSE))</f>
        <v/>
      </c>
      <c r="I246" s="193" t="str">
        <f>IF(ISERROR(VLOOKUP(A246,'[1]Z03 收入决算表(财决03表)'!$A$10:$L$500,11,FALSE)),"",VLOOKUP(A246,'[1]Z03 收入决算表(财决03表)'!$A$10:$L$500,11,FALSE))</f>
        <v/>
      </c>
      <c r="J246" s="193" t="str">
        <f>IF(ISERROR(VLOOKUP(A246,'[1]Z03 收入决算表(财决03表)'!$A$10:$L$500,12,FALSE)),"",VLOOKUP(A246,'[1]Z03 收入决算表(财决03表)'!$A$10:$L$500,12,FALSE))</f>
        <v/>
      </c>
      <c r="K246" s="204">
        <f>'[1]Z03 收入决算表(财决03表)'!A245</f>
        <v>0</v>
      </c>
      <c r="L246" s="205">
        <f>'[1]Z03 收入决算表(财决03表)'!$E245</f>
        <v>0</v>
      </c>
      <c r="M246" s="201" t="str">
        <f t="shared" si="7"/>
        <v/>
      </c>
    </row>
    <row r="247" ht="22.5" customHeight="1" spans="1:13">
      <c r="A247" s="192" t="str">
        <f t="shared" si="6"/>
        <v/>
      </c>
      <c r="B247" s="192"/>
      <c r="C247" s="192" t="str">
        <f>IF(ISERROR(VLOOKUP(A247,'[1]Z03 收入决算表(财决03表)'!$A$10:$K$500,4,FALSE)),"",VLOOKUP(A247,'[1]Z03 收入决算表(财决03表)'!$A$10:$K$500,4,FALSE))</f>
        <v/>
      </c>
      <c r="D247" s="208" t="str">
        <f>IF(ISERROR(VLOOKUP(A247,'[1]Z03 收入决算表(财决03表)'!$A$10:$K$500,5,FALSE)),"",VLOOKUP(A247,'[1]Z03 收入决算表(财决03表)'!$A$10:$K$500,5,FALSE))</f>
        <v/>
      </c>
      <c r="E247" s="208" t="str">
        <f>IF(ISERROR(VLOOKUP(A247,'[1]Z03 收入决算表(财决03表)'!$A$10:$K$500,6,FALSE)),"",VLOOKUP(A247,'[1]Z03 收入决算表(财决03表)'!$A$10:$K$500,6,FALSE))</f>
        <v/>
      </c>
      <c r="F247" s="208" t="str">
        <f>IF(ISERROR(VLOOKUP(A247,'[1]Z03 收入决算表(财决03表)'!$A$10:$K$500,7,FALSE)),"",VLOOKUP(A247,'[1]Z03 收入决算表(财决03表)'!$A$10:$K$500,7,FALSE))</f>
        <v/>
      </c>
      <c r="G247" s="208" t="str">
        <f>IF(ISERROR(VLOOKUP(A247,'[1]Z03 收入决算表(财决03表)'!$A$10:$K$500,8,FALSE)),"",VLOOKUP(A247,'[1]Z03 收入决算表(财决03表)'!$A$10:$K$500,8,FALSE))</f>
        <v/>
      </c>
      <c r="H247" s="193" t="str">
        <f>IF(ISERROR(VLOOKUP(A247,'[1]Z03 收入决算表(财决03表)'!$A$10:$L$500,10,FALSE)),"",VLOOKUP(A247,'[1]Z03 收入决算表(财决03表)'!$A$10:$L$500,10,FALSE))</f>
        <v/>
      </c>
      <c r="I247" s="193" t="str">
        <f>IF(ISERROR(VLOOKUP(A247,'[1]Z03 收入决算表(财决03表)'!$A$10:$L$500,11,FALSE)),"",VLOOKUP(A247,'[1]Z03 收入决算表(财决03表)'!$A$10:$L$500,11,FALSE))</f>
        <v/>
      </c>
      <c r="J247" s="193" t="str">
        <f>IF(ISERROR(VLOOKUP(A247,'[1]Z03 收入决算表(财决03表)'!$A$10:$L$500,12,FALSE)),"",VLOOKUP(A247,'[1]Z03 收入决算表(财决03表)'!$A$10:$L$500,12,FALSE))</f>
        <v/>
      </c>
      <c r="K247" s="204">
        <f>'[1]Z03 收入决算表(财决03表)'!A246</f>
        <v>0</v>
      </c>
      <c r="L247" s="205">
        <f>'[1]Z03 收入决算表(财决03表)'!$E246</f>
        <v>0</v>
      </c>
      <c r="M247" s="201" t="str">
        <f t="shared" si="7"/>
        <v/>
      </c>
    </row>
    <row r="248" ht="22.5" customHeight="1" spans="1:13">
      <c r="A248" s="192" t="str">
        <f t="shared" si="6"/>
        <v/>
      </c>
      <c r="B248" s="192"/>
      <c r="C248" s="192" t="str">
        <f>IF(ISERROR(VLOOKUP(A248,'[1]Z03 收入决算表(财决03表)'!$A$10:$K$500,4,FALSE)),"",VLOOKUP(A248,'[1]Z03 收入决算表(财决03表)'!$A$10:$K$500,4,FALSE))</f>
        <v/>
      </c>
      <c r="D248" s="208" t="str">
        <f>IF(ISERROR(VLOOKUP(A248,'[1]Z03 收入决算表(财决03表)'!$A$10:$K$500,5,FALSE)),"",VLOOKUP(A248,'[1]Z03 收入决算表(财决03表)'!$A$10:$K$500,5,FALSE))</f>
        <v/>
      </c>
      <c r="E248" s="208" t="str">
        <f>IF(ISERROR(VLOOKUP(A248,'[1]Z03 收入决算表(财决03表)'!$A$10:$K$500,6,FALSE)),"",VLOOKUP(A248,'[1]Z03 收入决算表(财决03表)'!$A$10:$K$500,6,FALSE))</f>
        <v/>
      </c>
      <c r="F248" s="208" t="str">
        <f>IF(ISERROR(VLOOKUP(A248,'[1]Z03 收入决算表(财决03表)'!$A$10:$K$500,7,FALSE)),"",VLOOKUP(A248,'[1]Z03 收入决算表(财决03表)'!$A$10:$K$500,7,FALSE))</f>
        <v/>
      </c>
      <c r="G248" s="208" t="str">
        <f>IF(ISERROR(VLOOKUP(A248,'[1]Z03 收入决算表(财决03表)'!$A$10:$K$500,8,FALSE)),"",VLOOKUP(A248,'[1]Z03 收入决算表(财决03表)'!$A$10:$K$500,8,FALSE))</f>
        <v/>
      </c>
      <c r="H248" s="193" t="str">
        <f>IF(ISERROR(VLOOKUP(A248,'[1]Z03 收入决算表(财决03表)'!$A$10:$L$500,10,FALSE)),"",VLOOKUP(A248,'[1]Z03 收入决算表(财决03表)'!$A$10:$L$500,10,FALSE))</f>
        <v/>
      </c>
      <c r="I248" s="193" t="str">
        <f>IF(ISERROR(VLOOKUP(A248,'[1]Z03 收入决算表(财决03表)'!$A$10:$L$500,11,FALSE)),"",VLOOKUP(A248,'[1]Z03 收入决算表(财决03表)'!$A$10:$L$500,11,FALSE))</f>
        <v/>
      </c>
      <c r="J248" s="193" t="str">
        <f>IF(ISERROR(VLOOKUP(A248,'[1]Z03 收入决算表(财决03表)'!$A$10:$L$500,12,FALSE)),"",VLOOKUP(A248,'[1]Z03 收入决算表(财决03表)'!$A$10:$L$500,12,FALSE))</f>
        <v/>
      </c>
      <c r="K248" s="204">
        <f>'[1]Z03 收入决算表(财决03表)'!A247</f>
        <v>0</v>
      </c>
      <c r="L248" s="205">
        <f>'[1]Z03 收入决算表(财决03表)'!$E247</f>
        <v>0</v>
      </c>
      <c r="M248" s="201" t="str">
        <f t="shared" si="7"/>
        <v/>
      </c>
    </row>
    <row r="249" ht="22.5" customHeight="1" spans="1:13">
      <c r="A249" s="192" t="str">
        <f t="shared" si="6"/>
        <v/>
      </c>
      <c r="B249" s="192"/>
      <c r="C249" s="192" t="str">
        <f>IF(ISERROR(VLOOKUP(A249,'[1]Z03 收入决算表(财决03表)'!$A$10:$K$500,4,FALSE)),"",VLOOKUP(A249,'[1]Z03 收入决算表(财决03表)'!$A$10:$K$500,4,FALSE))</f>
        <v/>
      </c>
      <c r="D249" s="208" t="str">
        <f>IF(ISERROR(VLOOKUP(A249,'[1]Z03 收入决算表(财决03表)'!$A$10:$K$500,5,FALSE)),"",VLOOKUP(A249,'[1]Z03 收入决算表(财决03表)'!$A$10:$K$500,5,FALSE))</f>
        <v/>
      </c>
      <c r="E249" s="208" t="str">
        <f>IF(ISERROR(VLOOKUP(A249,'[1]Z03 收入决算表(财决03表)'!$A$10:$K$500,6,FALSE)),"",VLOOKUP(A249,'[1]Z03 收入决算表(财决03表)'!$A$10:$K$500,6,FALSE))</f>
        <v/>
      </c>
      <c r="F249" s="208" t="str">
        <f>IF(ISERROR(VLOOKUP(A249,'[1]Z03 收入决算表(财决03表)'!$A$10:$K$500,7,FALSE)),"",VLOOKUP(A249,'[1]Z03 收入决算表(财决03表)'!$A$10:$K$500,7,FALSE))</f>
        <v/>
      </c>
      <c r="G249" s="208" t="str">
        <f>IF(ISERROR(VLOOKUP(A249,'[1]Z03 收入决算表(财决03表)'!$A$10:$K$500,8,FALSE)),"",VLOOKUP(A249,'[1]Z03 收入决算表(财决03表)'!$A$10:$K$500,8,FALSE))</f>
        <v/>
      </c>
      <c r="H249" s="193" t="str">
        <f>IF(ISERROR(VLOOKUP(A249,'[1]Z03 收入决算表(财决03表)'!$A$10:$L$500,10,FALSE)),"",VLOOKUP(A249,'[1]Z03 收入决算表(财决03表)'!$A$10:$L$500,10,FALSE))</f>
        <v/>
      </c>
      <c r="I249" s="193" t="str">
        <f>IF(ISERROR(VLOOKUP(A249,'[1]Z03 收入决算表(财决03表)'!$A$10:$L$500,11,FALSE)),"",VLOOKUP(A249,'[1]Z03 收入决算表(财决03表)'!$A$10:$L$500,11,FALSE))</f>
        <v/>
      </c>
      <c r="J249" s="193" t="str">
        <f>IF(ISERROR(VLOOKUP(A249,'[1]Z03 收入决算表(财决03表)'!$A$10:$L$500,12,FALSE)),"",VLOOKUP(A249,'[1]Z03 收入决算表(财决03表)'!$A$10:$L$500,12,FALSE))</f>
        <v/>
      </c>
      <c r="K249" s="204">
        <f>'[1]Z03 收入决算表(财决03表)'!A248</f>
        <v>0</v>
      </c>
      <c r="L249" s="205">
        <f>'[1]Z03 收入决算表(财决03表)'!$E248</f>
        <v>0</v>
      </c>
      <c r="M249" s="201" t="str">
        <f t="shared" si="7"/>
        <v/>
      </c>
    </row>
    <row r="250" ht="22.5" customHeight="1" spans="1:13">
      <c r="A250" s="192" t="str">
        <f t="shared" si="6"/>
        <v/>
      </c>
      <c r="B250" s="192"/>
      <c r="C250" s="192" t="str">
        <f>IF(ISERROR(VLOOKUP(A250,'[1]Z03 收入决算表(财决03表)'!$A$10:$K$500,4,FALSE)),"",VLOOKUP(A250,'[1]Z03 收入决算表(财决03表)'!$A$10:$K$500,4,FALSE))</f>
        <v/>
      </c>
      <c r="D250" s="208" t="str">
        <f>IF(ISERROR(VLOOKUP(A250,'[1]Z03 收入决算表(财决03表)'!$A$10:$K$500,5,FALSE)),"",VLOOKUP(A250,'[1]Z03 收入决算表(财决03表)'!$A$10:$K$500,5,FALSE))</f>
        <v/>
      </c>
      <c r="E250" s="208" t="str">
        <f>IF(ISERROR(VLOOKUP(A250,'[1]Z03 收入决算表(财决03表)'!$A$10:$K$500,6,FALSE)),"",VLOOKUP(A250,'[1]Z03 收入决算表(财决03表)'!$A$10:$K$500,6,FALSE))</f>
        <v/>
      </c>
      <c r="F250" s="208" t="str">
        <f>IF(ISERROR(VLOOKUP(A250,'[1]Z03 收入决算表(财决03表)'!$A$10:$K$500,7,FALSE)),"",VLOOKUP(A250,'[1]Z03 收入决算表(财决03表)'!$A$10:$K$500,7,FALSE))</f>
        <v/>
      </c>
      <c r="G250" s="208" t="str">
        <f>IF(ISERROR(VLOOKUP(A250,'[1]Z03 收入决算表(财决03表)'!$A$10:$K$500,8,FALSE)),"",VLOOKUP(A250,'[1]Z03 收入决算表(财决03表)'!$A$10:$K$500,8,FALSE))</f>
        <v/>
      </c>
      <c r="H250" s="193" t="str">
        <f>IF(ISERROR(VLOOKUP(A250,'[1]Z03 收入决算表(财决03表)'!$A$10:$L$500,10,FALSE)),"",VLOOKUP(A250,'[1]Z03 收入决算表(财决03表)'!$A$10:$L$500,10,FALSE))</f>
        <v/>
      </c>
      <c r="I250" s="193" t="str">
        <f>IF(ISERROR(VLOOKUP(A250,'[1]Z03 收入决算表(财决03表)'!$A$10:$L$500,11,FALSE)),"",VLOOKUP(A250,'[1]Z03 收入决算表(财决03表)'!$A$10:$L$500,11,FALSE))</f>
        <v/>
      </c>
      <c r="J250" s="193" t="str">
        <f>IF(ISERROR(VLOOKUP(A250,'[1]Z03 收入决算表(财决03表)'!$A$10:$L$500,12,FALSE)),"",VLOOKUP(A250,'[1]Z03 收入决算表(财决03表)'!$A$10:$L$500,12,FALSE))</f>
        <v/>
      </c>
      <c r="K250" s="204">
        <f>'[1]Z03 收入决算表(财决03表)'!A249</f>
        <v>0</v>
      </c>
      <c r="L250" s="205">
        <f>'[1]Z03 收入决算表(财决03表)'!$E249</f>
        <v>0</v>
      </c>
      <c r="M250" s="201" t="str">
        <f t="shared" si="7"/>
        <v/>
      </c>
    </row>
    <row r="251" ht="22.5" customHeight="1" spans="1:13">
      <c r="A251" s="192" t="str">
        <f t="shared" si="6"/>
        <v/>
      </c>
      <c r="B251" s="192"/>
      <c r="C251" s="192" t="str">
        <f>IF(ISERROR(VLOOKUP(A251,'[1]Z03 收入决算表(财决03表)'!$A$10:$K$500,4,FALSE)),"",VLOOKUP(A251,'[1]Z03 收入决算表(财决03表)'!$A$10:$K$500,4,FALSE))</f>
        <v/>
      </c>
      <c r="D251" s="208" t="str">
        <f>IF(ISERROR(VLOOKUP(A251,'[1]Z03 收入决算表(财决03表)'!$A$10:$K$500,5,FALSE)),"",VLOOKUP(A251,'[1]Z03 收入决算表(财决03表)'!$A$10:$K$500,5,FALSE))</f>
        <v/>
      </c>
      <c r="E251" s="208" t="str">
        <f>IF(ISERROR(VLOOKUP(A251,'[1]Z03 收入决算表(财决03表)'!$A$10:$K$500,6,FALSE)),"",VLOOKUP(A251,'[1]Z03 收入决算表(财决03表)'!$A$10:$K$500,6,FALSE))</f>
        <v/>
      </c>
      <c r="F251" s="208" t="str">
        <f>IF(ISERROR(VLOOKUP(A251,'[1]Z03 收入决算表(财决03表)'!$A$10:$K$500,7,FALSE)),"",VLOOKUP(A251,'[1]Z03 收入决算表(财决03表)'!$A$10:$K$500,7,FALSE))</f>
        <v/>
      </c>
      <c r="G251" s="208" t="str">
        <f>IF(ISERROR(VLOOKUP(A251,'[1]Z03 收入决算表(财决03表)'!$A$10:$K$500,8,FALSE)),"",VLOOKUP(A251,'[1]Z03 收入决算表(财决03表)'!$A$10:$K$500,8,FALSE))</f>
        <v/>
      </c>
      <c r="H251" s="193" t="str">
        <f>IF(ISERROR(VLOOKUP(A251,'[1]Z03 收入决算表(财决03表)'!$A$10:$L$500,10,FALSE)),"",VLOOKUP(A251,'[1]Z03 收入决算表(财决03表)'!$A$10:$L$500,10,FALSE))</f>
        <v/>
      </c>
      <c r="I251" s="193" t="str">
        <f>IF(ISERROR(VLOOKUP(A251,'[1]Z03 收入决算表(财决03表)'!$A$10:$L$500,11,FALSE)),"",VLOOKUP(A251,'[1]Z03 收入决算表(财决03表)'!$A$10:$L$500,11,FALSE))</f>
        <v/>
      </c>
      <c r="J251" s="193" t="str">
        <f>IF(ISERROR(VLOOKUP(A251,'[1]Z03 收入决算表(财决03表)'!$A$10:$L$500,12,FALSE)),"",VLOOKUP(A251,'[1]Z03 收入决算表(财决03表)'!$A$10:$L$500,12,FALSE))</f>
        <v/>
      </c>
      <c r="K251" s="204">
        <f>'[1]Z03 收入决算表(财决03表)'!A250</f>
        <v>0</v>
      </c>
      <c r="L251" s="205">
        <f>'[1]Z03 收入决算表(财决03表)'!$E250</f>
        <v>0</v>
      </c>
      <c r="M251" s="201" t="str">
        <f t="shared" si="7"/>
        <v/>
      </c>
    </row>
    <row r="252" ht="22.5" customHeight="1" spans="1:13">
      <c r="A252" s="192" t="str">
        <f t="shared" si="6"/>
        <v/>
      </c>
      <c r="B252" s="192"/>
      <c r="C252" s="192" t="str">
        <f>IF(ISERROR(VLOOKUP(A252,'[1]Z03 收入决算表(财决03表)'!$A$10:$K$500,4,FALSE)),"",VLOOKUP(A252,'[1]Z03 收入决算表(财决03表)'!$A$10:$K$500,4,FALSE))</f>
        <v/>
      </c>
      <c r="D252" s="208" t="str">
        <f>IF(ISERROR(VLOOKUP(A252,'[1]Z03 收入决算表(财决03表)'!$A$10:$K$500,5,FALSE)),"",VLOOKUP(A252,'[1]Z03 收入决算表(财决03表)'!$A$10:$K$500,5,FALSE))</f>
        <v/>
      </c>
      <c r="E252" s="208" t="str">
        <f>IF(ISERROR(VLOOKUP(A252,'[1]Z03 收入决算表(财决03表)'!$A$10:$K$500,6,FALSE)),"",VLOOKUP(A252,'[1]Z03 收入决算表(财决03表)'!$A$10:$K$500,6,FALSE))</f>
        <v/>
      </c>
      <c r="F252" s="208" t="str">
        <f>IF(ISERROR(VLOOKUP(A252,'[1]Z03 收入决算表(财决03表)'!$A$10:$K$500,7,FALSE)),"",VLOOKUP(A252,'[1]Z03 收入决算表(财决03表)'!$A$10:$K$500,7,FALSE))</f>
        <v/>
      </c>
      <c r="G252" s="208" t="str">
        <f>IF(ISERROR(VLOOKUP(A252,'[1]Z03 收入决算表(财决03表)'!$A$10:$K$500,8,FALSE)),"",VLOOKUP(A252,'[1]Z03 收入决算表(财决03表)'!$A$10:$K$500,8,FALSE))</f>
        <v/>
      </c>
      <c r="H252" s="193" t="str">
        <f>IF(ISERROR(VLOOKUP(A252,'[1]Z03 收入决算表(财决03表)'!$A$10:$L$500,10,FALSE)),"",VLOOKUP(A252,'[1]Z03 收入决算表(财决03表)'!$A$10:$L$500,10,FALSE))</f>
        <v/>
      </c>
      <c r="I252" s="193" t="str">
        <f>IF(ISERROR(VLOOKUP(A252,'[1]Z03 收入决算表(财决03表)'!$A$10:$L$500,11,FALSE)),"",VLOOKUP(A252,'[1]Z03 收入决算表(财决03表)'!$A$10:$L$500,11,FALSE))</f>
        <v/>
      </c>
      <c r="J252" s="193" t="str">
        <f>IF(ISERROR(VLOOKUP(A252,'[1]Z03 收入决算表(财决03表)'!$A$10:$L$500,12,FALSE)),"",VLOOKUP(A252,'[1]Z03 收入决算表(财决03表)'!$A$10:$L$500,12,FALSE))</f>
        <v/>
      </c>
      <c r="K252" s="204">
        <f>'[1]Z03 收入决算表(财决03表)'!A251</f>
        <v>0</v>
      </c>
      <c r="L252" s="205">
        <f>'[1]Z03 收入决算表(财决03表)'!$E251</f>
        <v>0</v>
      </c>
      <c r="M252" s="201" t="str">
        <f t="shared" si="7"/>
        <v/>
      </c>
    </row>
    <row r="253" ht="22.5" customHeight="1" spans="1:13">
      <c r="A253" s="192" t="str">
        <f t="shared" si="6"/>
        <v/>
      </c>
      <c r="B253" s="192"/>
      <c r="C253" s="192" t="str">
        <f>IF(ISERROR(VLOOKUP(A253,'[1]Z03 收入决算表(财决03表)'!$A$10:$K$500,4,FALSE)),"",VLOOKUP(A253,'[1]Z03 收入决算表(财决03表)'!$A$10:$K$500,4,FALSE))</f>
        <v/>
      </c>
      <c r="D253" s="208" t="str">
        <f>IF(ISERROR(VLOOKUP(A253,'[1]Z03 收入决算表(财决03表)'!$A$10:$K$500,5,FALSE)),"",VLOOKUP(A253,'[1]Z03 收入决算表(财决03表)'!$A$10:$K$500,5,FALSE))</f>
        <v/>
      </c>
      <c r="E253" s="208" t="str">
        <f>IF(ISERROR(VLOOKUP(A253,'[1]Z03 收入决算表(财决03表)'!$A$10:$K$500,6,FALSE)),"",VLOOKUP(A253,'[1]Z03 收入决算表(财决03表)'!$A$10:$K$500,6,FALSE))</f>
        <v/>
      </c>
      <c r="F253" s="208" t="str">
        <f>IF(ISERROR(VLOOKUP(A253,'[1]Z03 收入决算表(财决03表)'!$A$10:$K$500,7,FALSE)),"",VLOOKUP(A253,'[1]Z03 收入决算表(财决03表)'!$A$10:$K$500,7,FALSE))</f>
        <v/>
      </c>
      <c r="G253" s="208" t="str">
        <f>IF(ISERROR(VLOOKUP(A253,'[1]Z03 收入决算表(财决03表)'!$A$10:$K$500,8,FALSE)),"",VLOOKUP(A253,'[1]Z03 收入决算表(财决03表)'!$A$10:$K$500,8,FALSE))</f>
        <v/>
      </c>
      <c r="H253" s="193" t="str">
        <f>IF(ISERROR(VLOOKUP(A253,'[1]Z03 收入决算表(财决03表)'!$A$10:$L$500,10,FALSE)),"",VLOOKUP(A253,'[1]Z03 收入决算表(财决03表)'!$A$10:$L$500,10,FALSE))</f>
        <v/>
      </c>
      <c r="I253" s="193" t="str">
        <f>IF(ISERROR(VLOOKUP(A253,'[1]Z03 收入决算表(财决03表)'!$A$10:$L$500,11,FALSE)),"",VLOOKUP(A253,'[1]Z03 收入决算表(财决03表)'!$A$10:$L$500,11,FALSE))</f>
        <v/>
      </c>
      <c r="J253" s="193" t="str">
        <f>IF(ISERROR(VLOOKUP(A253,'[1]Z03 收入决算表(财决03表)'!$A$10:$L$500,12,FALSE)),"",VLOOKUP(A253,'[1]Z03 收入决算表(财决03表)'!$A$10:$L$500,12,FALSE))</f>
        <v/>
      </c>
      <c r="K253" s="204">
        <f>'[1]Z03 收入决算表(财决03表)'!A252</f>
        <v>0</v>
      </c>
      <c r="L253" s="205">
        <f>'[1]Z03 收入决算表(财决03表)'!$E252</f>
        <v>0</v>
      </c>
      <c r="M253" s="201" t="str">
        <f t="shared" si="7"/>
        <v/>
      </c>
    </row>
    <row r="254" ht="22.5" customHeight="1" spans="1:13">
      <c r="A254" s="192" t="str">
        <f t="shared" si="6"/>
        <v/>
      </c>
      <c r="B254" s="192"/>
      <c r="C254" s="192" t="str">
        <f>IF(ISERROR(VLOOKUP(A254,'[1]Z03 收入决算表(财决03表)'!$A$10:$K$500,4,FALSE)),"",VLOOKUP(A254,'[1]Z03 收入决算表(财决03表)'!$A$10:$K$500,4,FALSE))</f>
        <v/>
      </c>
      <c r="D254" s="208" t="str">
        <f>IF(ISERROR(VLOOKUP(A254,'[1]Z03 收入决算表(财决03表)'!$A$10:$K$500,5,FALSE)),"",VLOOKUP(A254,'[1]Z03 收入决算表(财决03表)'!$A$10:$K$500,5,FALSE))</f>
        <v/>
      </c>
      <c r="E254" s="208" t="str">
        <f>IF(ISERROR(VLOOKUP(A254,'[1]Z03 收入决算表(财决03表)'!$A$10:$K$500,6,FALSE)),"",VLOOKUP(A254,'[1]Z03 收入决算表(财决03表)'!$A$10:$K$500,6,FALSE))</f>
        <v/>
      </c>
      <c r="F254" s="208" t="str">
        <f>IF(ISERROR(VLOOKUP(A254,'[1]Z03 收入决算表(财决03表)'!$A$10:$K$500,7,FALSE)),"",VLOOKUP(A254,'[1]Z03 收入决算表(财决03表)'!$A$10:$K$500,7,FALSE))</f>
        <v/>
      </c>
      <c r="G254" s="208" t="str">
        <f>IF(ISERROR(VLOOKUP(A254,'[1]Z03 收入决算表(财决03表)'!$A$10:$K$500,8,FALSE)),"",VLOOKUP(A254,'[1]Z03 收入决算表(财决03表)'!$A$10:$K$500,8,FALSE))</f>
        <v/>
      </c>
      <c r="H254" s="193" t="str">
        <f>IF(ISERROR(VLOOKUP(A254,'[1]Z03 收入决算表(财决03表)'!$A$10:$L$500,10,FALSE)),"",VLOOKUP(A254,'[1]Z03 收入决算表(财决03表)'!$A$10:$L$500,10,FALSE))</f>
        <v/>
      </c>
      <c r="I254" s="193" t="str">
        <f>IF(ISERROR(VLOOKUP(A254,'[1]Z03 收入决算表(财决03表)'!$A$10:$L$500,11,FALSE)),"",VLOOKUP(A254,'[1]Z03 收入决算表(财决03表)'!$A$10:$L$500,11,FALSE))</f>
        <v/>
      </c>
      <c r="J254" s="193" t="str">
        <f>IF(ISERROR(VLOOKUP(A254,'[1]Z03 收入决算表(财决03表)'!$A$10:$L$500,12,FALSE)),"",VLOOKUP(A254,'[1]Z03 收入决算表(财决03表)'!$A$10:$L$500,12,FALSE))</f>
        <v/>
      </c>
      <c r="K254" s="204">
        <f>'[1]Z03 收入决算表(财决03表)'!A253</f>
        <v>0</v>
      </c>
      <c r="L254" s="205">
        <f>'[1]Z03 收入决算表(财决03表)'!$E253</f>
        <v>0</v>
      </c>
      <c r="M254" s="201" t="str">
        <f t="shared" si="7"/>
        <v/>
      </c>
    </row>
    <row r="255" ht="22.5" customHeight="1" spans="1:13">
      <c r="A255" s="192" t="str">
        <f t="shared" si="6"/>
        <v/>
      </c>
      <c r="B255" s="192"/>
      <c r="C255" s="192" t="str">
        <f>IF(ISERROR(VLOOKUP(A255,'[1]Z03 收入决算表(财决03表)'!$A$10:$K$500,4,FALSE)),"",VLOOKUP(A255,'[1]Z03 收入决算表(财决03表)'!$A$10:$K$500,4,FALSE))</f>
        <v/>
      </c>
      <c r="D255" s="208" t="str">
        <f>IF(ISERROR(VLOOKUP(A255,'[1]Z03 收入决算表(财决03表)'!$A$10:$K$500,5,FALSE)),"",VLOOKUP(A255,'[1]Z03 收入决算表(财决03表)'!$A$10:$K$500,5,FALSE))</f>
        <v/>
      </c>
      <c r="E255" s="208" t="str">
        <f>IF(ISERROR(VLOOKUP(A255,'[1]Z03 收入决算表(财决03表)'!$A$10:$K$500,6,FALSE)),"",VLOOKUP(A255,'[1]Z03 收入决算表(财决03表)'!$A$10:$K$500,6,FALSE))</f>
        <v/>
      </c>
      <c r="F255" s="208" t="str">
        <f>IF(ISERROR(VLOOKUP(A255,'[1]Z03 收入决算表(财决03表)'!$A$10:$K$500,7,FALSE)),"",VLOOKUP(A255,'[1]Z03 收入决算表(财决03表)'!$A$10:$K$500,7,FALSE))</f>
        <v/>
      </c>
      <c r="G255" s="208" t="str">
        <f>IF(ISERROR(VLOOKUP(A255,'[1]Z03 收入决算表(财决03表)'!$A$10:$K$500,8,FALSE)),"",VLOOKUP(A255,'[1]Z03 收入决算表(财决03表)'!$A$10:$K$500,8,FALSE))</f>
        <v/>
      </c>
      <c r="H255" s="193" t="str">
        <f>IF(ISERROR(VLOOKUP(A255,'[1]Z03 收入决算表(财决03表)'!$A$10:$L$500,10,FALSE)),"",VLOOKUP(A255,'[1]Z03 收入决算表(财决03表)'!$A$10:$L$500,10,FALSE))</f>
        <v/>
      </c>
      <c r="I255" s="193" t="str">
        <f>IF(ISERROR(VLOOKUP(A255,'[1]Z03 收入决算表(财决03表)'!$A$10:$L$500,11,FALSE)),"",VLOOKUP(A255,'[1]Z03 收入决算表(财决03表)'!$A$10:$L$500,11,FALSE))</f>
        <v/>
      </c>
      <c r="J255" s="193" t="str">
        <f>IF(ISERROR(VLOOKUP(A255,'[1]Z03 收入决算表(财决03表)'!$A$10:$L$500,12,FALSE)),"",VLOOKUP(A255,'[1]Z03 收入决算表(财决03表)'!$A$10:$L$500,12,FALSE))</f>
        <v/>
      </c>
      <c r="K255" s="204">
        <f>'[1]Z03 收入决算表(财决03表)'!A254</f>
        <v>0</v>
      </c>
      <c r="L255" s="205">
        <f>'[1]Z03 收入决算表(财决03表)'!$E254</f>
        <v>0</v>
      </c>
      <c r="M255" s="201" t="str">
        <f t="shared" si="7"/>
        <v/>
      </c>
    </row>
    <row r="256" ht="22.5" customHeight="1" spans="1:13">
      <c r="A256" s="192" t="str">
        <f t="shared" si="6"/>
        <v/>
      </c>
      <c r="B256" s="192"/>
      <c r="C256" s="192" t="str">
        <f>IF(ISERROR(VLOOKUP(A256,'[1]Z03 收入决算表(财决03表)'!$A$10:$K$500,4,FALSE)),"",VLOOKUP(A256,'[1]Z03 收入决算表(财决03表)'!$A$10:$K$500,4,FALSE))</f>
        <v/>
      </c>
      <c r="D256" s="208" t="str">
        <f>IF(ISERROR(VLOOKUP(A256,'[1]Z03 收入决算表(财决03表)'!$A$10:$K$500,5,FALSE)),"",VLOOKUP(A256,'[1]Z03 收入决算表(财决03表)'!$A$10:$K$500,5,FALSE))</f>
        <v/>
      </c>
      <c r="E256" s="208" t="str">
        <f>IF(ISERROR(VLOOKUP(A256,'[1]Z03 收入决算表(财决03表)'!$A$10:$K$500,6,FALSE)),"",VLOOKUP(A256,'[1]Z03 收入决算表(财决03表)'!$A$10:$K$500,6,FALSE))</f>
        <v/>
      </c>
      <c r="F256" s="208" t="str">
        <f>IF(ISERROR(VLOOKUP(A256,'[1]Z03 收入决算表(财决03表)'!$A$10:$K$500,7,FALSE)),"",VLOOKUP(A256,'[1]Z03 收入决算表(财决03表)'!$A$10:$K$500,7,FALSE))</f>
        <v/>
      </c>
      <c r="G256" s="208" t="str">
        <f>IF(ISERROR(VLOOKUP(A256,'[1]Z03 收入决算表(财决03表)'!$A$10:$K$500,8,FALSE)),"",VLOOKUP(A256,'[1]Z03 收入决算表(财决03表)'!$A$10:$K$500,8,FALSE))</f>
        <v/>
      </c>
      <c r="H256" s="193" t="str">
        <f>IF(ISERROR(VLOOKUP(A256,'[1]Z03 收入决算表(财决03表)'!$A$10:$L$500,10,FALSE)),"",VLOOKUP(A256,'[1]Z03 收入决算表(财决03表)'!$A$10:$L$500,10,FALSE))</f>
        <v/>
      </c>
      <c r="I256" s="193" t="str">
        <f>IF(ISERROR(VLOOKUP(A256,'[1]Z03 收入决算表(财决03表)'!$A$10:$L$500,11,FALSE)),"",VLOOKUP(A256,'[1]Z03 收入决算表(财决03表)'!$A$10:$L$500,11,FALSE))</f>
        <v/>
      </c>
      <c r="J256" s="193" t="str">
        <f>IF(ISERROR(VLOOKUP(A256,'[1]Z03 收入决算表(财决03表)'!$A$10:$L$500,12,FALSE)),"",VLOOKUP(A256,'[1]Z03 收入决算表(财决03表)'!$A$10:$L$500,12,FALSE))</f>
        <v/>
      </c>
      <c r="K256" s="204">
        <f>'[1]Z03 收入决算表(财决03表)'!A255</f>
        <v>0</v>
      </c>
      <c r="L256" s="205">
        <f>'[1]Z03 收入决算表(财决03表)'!$E255</f>
        <v>0</v>
      </c>
      <c r="M256" s="201" t="str">
        <f t="shared" si="7"/>
        <v/>
      </c>
    </row>
    <row r="257" ht="22.5" customHeight="1" spans="1:13">
      <c r="A257" s="192" t="str">
        <f t="shared" si="6"/>
        <v/>
      </c>
      <c r="B257" s="192"/>
      <c r="C257" s="192" t="str">
        <f>IF(ISERROR(VLOOKUP(A257,'[1]Z03 收入决算表(财决03表)'!$A$10:$K$500,4,FALSE)),"",VLOOKUP(A257,'[1]Z03 收入决算表(财决03表)'!$A$10:$K$500,4,FALSE))</f>
        <v/>
      </c>
      <c r="D257" s="208" t="str">
        <f>IF(ISERROR(VLOOKUP(A257,'[1]Z03 收入决算表(财决03表)'!$A$10:$K$500,5,FALSE)),"",VLOOKUP(A257,'[1]Z03 收入决算表(财决03表)'!$A$10:$K$500,5,FALSE))</f>
        <v/>
      </c>
      <c r="E257" s="208" t="str">
        <f>IF(ISERROR(VLOOKUP(A257,'[1]Z03 收入决算表(财决03表)'!$A$10:$K$500,6,FALSE)),"",VLOOKUP(A257,'[1]Z03 收入决算表(财决03表)'!$A$10:$K$500,6,FALSE))</f>
        <v/>
      </c>
      <c r="F257" s="208" t="str">
        <f>IF(ISERROR(VLOOKUP(A257,'[1]Z03 收入决算表(财决03表)'!$A$10:$K$500,7,FALSE)),"",VLOOKUP(A257,'[1]Z03 收入决算表(财决03表)'!$A$10:$K$500,7,FALSE))</f>
        <v/>
      </c>
      <c r="G257" s="208" t="str">
        <f>IF(ISERROR(VLOOKUP(A257,'[1]Z03 收入决算表(财决03表)'!$A$10:$K$500,8,FALSE)),"",VLOOKUP(A257,'[1]Z03 收入决算表(财决03表)'!$A$10:$K$500,8,FALSE))</f>
        <v/>
      </c>
      <c r="H257" s="193" t="str">
        <f>IF(ISERROR(VLOOKUP(A257,'[1]Z03 收入决算表(财决03表)'!$A$10:$L$500,10,FALSE)),"",VLOOKUP(A257,'[1]Z03 收入决算表(财决03表)'!$A$10:$L$500,10,FALSE))</f>
        <v/>
      </c>
      <c r="I257" s="193" t="str">
        <f>IF(ISERROR(VLOOKUP(A257,'[1]Z03 收入决算表(财决03表)'!$A$10:$L$500,11,FALSE)),"",VLOOKUP(A257,'[1]Z03 收入决算表(财决03表)'!$A$10:$L$500,11,FALSE))</f>
        <v/>
      </c>
      <c r="J257" s="193" t="str">
        <f>IF(ISERROR(VLOOKUP(A257,'[1]Z03 收入决算表(财决03表)'!$A$10:$L$500,12,FALSE)),"",VLOOKUP(A257,'[1]Z03 收入决算表(财决03表)'!$A$10:$L$500,12,FALSE))</f>
        <v/>
      </c>
      <c r="K257" s="204">
        <f>'[1]Z03 收入决算表(财决03表)'!A256</f>
        <v>0</v>
      </c>
      <c r="L257" s="205">
        <f>'[1]Z03 收入决算表(财决03表)'!$E256</f>
        <v>0</v>
      </c>
      <c r="M257" s="201" t="str">
        <f t="shared" si="7"/>
        <v/>
      </c>
    </row>
    <row r="258" ht="22.5" customHeight="1" spans="1:13">
      <c r="A258" s="192" t="str">
        <f t="shared" si="6"/>
        <v/>
      </c>
      <c r="B258" s="192"/>
      <c r="C258" s="192" t="str">
        <f>IF(ISERROR(VLOOKUP(A258,'[1]Z03 收入决算表(财决03表)'!$A$10:$K$500,4,FALSE)),"",VLOOKUP(A258,'[1]Z03 收入决算表(财决03表)'!$A$10:$K$500,4,FALSE))</f>
        <v/>
      </c>
      <c r="D258" s="208" t="str">
        <f>IF(ISERROR(VLOOKUP(A258,'[1]Z03 收入决算表(财决03表)'!$A$10:$K$500,5,FALSE)),"",VLOOKUP(A258,'[1]Z03 收入决算表(财决03表)'!$A$10:$K$500,5,FALSE))</f>
        <v/>
      </c>
      <c r="E258" s="208" t="str">
        <f>IF(ISERROR(VLOOKUP(A258,'[1]Z03 收入决算表(财决03表)'!$A$10:$K$500,6,FALSE)),"",VLOOKUP(A258,'[1]Z03 收入决算表(财决03表)'!$A$10:$K$500,6,FALSE))</f>
        <v/>
      </c>
      <c r="F258" s="208" t="str">
        <f>IF(ISERROR(VLOOKUP(A258,'[1]Z03 收入决算表(财决03表)'!$A$10:$K$500,7,FALSE)),"",VLOOKUP(A258,'[1]Z03 收入决算表(财决03表)'!$A$10:$K$500,7,FALSE))</f>
        <v/>
      </c>
      <c r="G258" s="208" t="str">
        <f>IF(ISERROR(VLOOKUP(A258,'[1]Z03 收入决算表(财决03表)'!$A$10:$K$500,8,FALSE)),"",VLOOKUP(A258,'[1]Z03 收入决算表(财决03表)'!$A$10:$K$500,8,FALSE))</f>
        <v/>
      </c>
      <c r="H258" s="193" t="str">
        <f>IF(ISERROR(VLOOKUP(A258,'[1]Z03 收入决算表(财决03表)'!$A$10:$L$500,10,FALSE)),"",VLOOKUP(A258,'[1]Z03 收入决算表(财决03表)'!$A$10:$L$500,10,FALSE))</f>
        <v/>
      </c>
      <c r="I258" s="193" t="str">
        <f>IF(ISERROR(VLOOKUP(A258,'[1]Z03 收入决算表(财决03表)'!$A$10:$L$500,11,FALSE)),"",VLOOKUP(A258,'[1]Z03 收入决算表(财决03表)'!$A$10:$L$500,11,FALSE))</f>
        <v/>
      </c>
      <c r="J258" s="193" t="str">
        <f>IF(ISERROR(VLOOKUP(A258,'[1]Z03 收入决算表(财决03表)'!$A$10:$L$500,12,FALSE)),"",VLOOKUP(A258,'[1]Z03 收入决算表(财决03表)'!$A$10:$L$500,12,FALSE))</f>
        <v/>
      </c>
      <c r="K258" s="204">
        <f>'[1]Z03 收入决算表(财决03表)'!A257</f>
        <v>0</v>
      </c>
      <c r="L258" s="205">
        <f>'[1]Z03 收入决算表(财决03表)'!$E257</f>
        <v>0</v>
      </c>
      <c r="M258" s="201" t="str">
        <f t="shared" si="7"/>
        <v/>
      </c>
    </row>
    <row r="259" ht="22.5" customHeight="1" spans="1:13">
      <c r="A259" s="192" t="str">
        <f t="shared" si="6"/>
        <v/>
      </c>
      <c r="B259" s="192"/>
      <c r="C259" s="192" t="str">
        <f>IF(ISERROR(VLOOKUP(A259,'[1]Z03 收入决算表(财决03表)'!$A$10:$K$500,4,FALSE)),"",VLOOKUP(A259,'[1]Z03 收入决算表(财决03表)'!$A$10:$K$500,4,FALSE))</f>
        <v/>
      </c>
      <c r="D259" s="208" t="str">
        <f>IF(ISERROR(VLOOKUP(A259,'[1]Z03 收入决算表(财决03表)'!$A$10:$K$500,5,FALSE)),"",VLOOKUP(A259,'[1]Z03 收入决算表(财决03表)'!$A$10:$K$500,5,FALSE))</f>
        <v/>
      </c>
      <c r="E259" s="208" t="str">
        <f>IF(ISERROR(VLOOKUP(A259,'[1]Z03 收入决算表(财决03表)'!$A$10:$K$500,6,FALSE)),"",VLOOKUP(A259,'[1]Z03 收入决算表(财决03表)'!$A$10:$K$500,6,FALSE))</f>
        <v/>
      </c>
      <c r="F259" s="208" t="str">
        <f>IF(ISERROR(VLOOKUP(A259,'[1]Z03 收入决算表(财决03表)'!$A$10:$K$500,7,FALSE)),"",VLOOKUP(A259,'[1]Z03 收入决算表(财决03表)'!$A$10:$K$500,7,FALSE))</f>
        <v/>
      </c>
      <c r="G259" s="208" t="str">
        <f>IF(ISERROR(VLOOKUP(A259,'[1]Z03 收入决算表(财决03表)'!$A$10:$K$500,8,FALSE)),"",VLOOKUP(A259,'[1]Z03 收入决算表(财决03表)'!$A$10:$K$500,8,FALSE))</f>
        <v/>
      </c>
      <c r="H259" s="193" t="str">
        <f>IF(ISERROR(VLOOKUP(A259,'[1]Z03 收入决算表(财决03表)'!$A$10:$L$500,10,FALSE)),"",VLOOKUP(A259,'[1]Z03 收入决算表(财决03表)'!$A$10:$L$500,10,FALSE))</f>
        <v/>
      </c>
      <c r="I259" s="193" t="str">
        <f>IF(ISERROR(VLOOKUP(A259,'[1]Z03 收入决算表(财决03表)'!$A$10:$L$500,11,FALSE)),"",VLOOKUP(A259,'[1]Z03 收入决算表(财决03表)'!$A$10:$L$500,11,FALSE))</f>
        <v/>
      </c>
      <c r="J259" s="193" t="str">
        <f>IF(ISERROR(VLOOKUP(A259,'[1]Z03 收入决算表(财决03表)'!$A$10:$L$500,12,FALSE)),"",VLOOKUP(A259,'[1]Z03 收入决算表(财决03表)'!$A$10:$L$500,12,FALSE))</f>
        <v/>
      </c>
      <c r="K259" s="204">
        <f>'[1]Z03 收入决算表(财决03表)'!A258</f>
        <v>0</v>
      </c>
      <c r="L259" s="205">
        <f>'[1]Z03 收入决算表(财决03表)'!$E258</f>
        <v>0</v>
      </c>
      <c r="M259" s="201" t="str">
        <f t="shared" si="7"/>
        <v/>
      </c>
    </row>
    <row r="260" ht="22.5" customHeight="1" spans="1:13">
      <c r="A260" s="192" t="str">
        <f t="shared" si="6"/>
        <v/>
      </c>
      <c r="B260" s="192"/>
      <c r="C260" s="192" t="str">
        <f>IF(ISERROR(VLOOKUP(A260,'[1]Z03 收入决算表(财决03表)'!$A$10:$K$500,4,FALSE)),"",VLOOKUP(A260,'[1]Z03 收入决算表(财决03表)'!$A$10:$K$500,4,FALSE))</f>
        <v/>
      </c>
      <c r="D260" s="208" t="str">
        <f>IF(ISERROR(VLOOKUP(A260,'[1]Z03 收入决算表(财决03表)'!$A$10:$K$500,5,FALSE)),"",VLOOKUP(A260,'[1]Z03 收入决算表(财决03表)'!$A$10:$K$500,5,FALSE))</f>
        <v/>
      </c>
      <c r="E260" s="208" t="str">
        <f>IF(ISERROR(VLOOKUP(A260,'[1]Z03 收入决算表(财决03表)'!$A$10:$K$500,6,FALSE)),"",VLOOKUP(A260,'[1]Z03 收入决算表(财决03表)'!$A$10:$K$500,6,FALSE))</f>
        <v/>
      </c>
      <c r="F260" s="208" t="str">
        <f>IF(ISERROR(VLOOKUP(A260,'[1]Z03 收入决算表(财决03表)'!$A$10:$K$500,7,FALSE)),"",VLOOKUP(A260,'[1]Z03 收入决算表(财决03表)'!$A$10:$K$500,7,FALSE))</f>
        <v/>
      </c>
      <c r="G260" s="208" t="str">
        <f>IF(ISERROR(VLOOKUP(A260,'[1]Z03 收入决算表(财决03表)'!$A$10:$K$500,8,FALSE)),"",VLOOKUP(A260,'[1]Z03 收入决算表(财决03表)'!$A$10:$K$500,8,FALSE))</f>
        <v/>
      </c>
      <c r="H260" s="193" t="str">
        <f>IF(ISERROR(VLOOKUP(A260,'[1]Z03 收入决算表(财决03表)'!$A$10:$L$500,10,FALSE)),"",VLOOKUP(A260,'[1]Z03 收入决算表(财决03表)'!$A$10:$L$500,10,FALSE))</f>
        <v/>
      </c>
      <c r="I260" s="193" t="str">
        <f>IF(ISERROR(VLOOKUP(A260,'[1]Z03 收入决算表(财决03表)'!$A$10:$L$500,11,FALSE)),"",VLOOKUP(A260,'[1]Z03 收入决算表(财决03表)'!$A$10:$L$500,11,FALSE))</f>
        <v/>
      </c>
      <c r="J260" s="193" t="str">
        <f>IF(ISERROR(VLOOKUP(A260,'[1]Z03 收入决算表(财决03表)'!$A$10:$L$500,12,FALSE)),"",VLOOKUP(A260,'[1]Z03 收入决算表(财决03表)'!$A$10:$L$500,12,FALSE))</f>
        <v/>
      </c>
      <c r="K260" s="204">
        <f>'[1]Z03 收入决算表(财决03表)'!A259</f>
        <v>0</v>
      </c>
      <c r="L260" s="205">
        <f>'[1]Z03 收入决算表(财决03表)'!$E259</f>
        <v>0</v>
      </c>
      <c r="M260" s="201" t="str">
        <f t="shared" si="7"/>
        <v/>
      </c>
    </row>
    <row r="261" ht="22.5" customHeight="1" spans="1:13">
      <c r="A261" s="192" t="str">
        <f t="shared" si="6"/>
        <v/>
      </c>
      <c r="B261" s="192"/>
      <c r="C261" s="192" t="str">
        <f>IF(ISERROR(VLOOKUP(A261,'[1]Z03 收入决算表(财决03表)'!$A$10:$K$500,4,FALSE)),"",VLOOKUP(A261,'[1]Z03 收入决算表(财决03表)'!$A$10:$K$500,4,FALSE))</f>
        <v/>
      </c>
      <c r="D261" s="208" t="str">
        <f>IF(ISERROR(VLOOKUP(A261,'[1]Z03 收入决算表(财决03表)'!$A$10:$K$500,5,FALSE)),"",VLOOKUP(A261,'[1]Z03 收入决算表(财决03表)'!$A$10:$K$500,5,FALSE))</f>
        <v/>
      </c>
      <c r="E261" s="208" t="str">
        <f>IF(ISERROR(VLOOKUP(A261,'[1]Z03 收入决算表(财决03表)'!$A$10:$K$500,6,FALSE)),"",VLOOKUP(A261,'[1]Z03 收入决算表(财决03表)'!$A$10:$K$500,6,FALSE))</f>
        <v/>
      </c>
      <c r="F261" s="208" t="str">
        <f>IF(ISERROR(VLOOKUP(A261,'[1]Z03 收入决算表(财决03表)'!$A$10:$K$500,7,FALSE)),"",VLOOKUP(A261,'[1]Z03 收入决算表(财决03表)'!$A$10:$K$500,7,FALSE))</f>
        <v/>
      </c>
      <c r="G261" s="208" t="str">
        <f>IF(ISERROR(VLOOKUP(A261,'[1]Z03 收入决算表(财决03表)'!$A$10:$K$500,8,FALSE)),"",VLOOKUP(A261,'[1]Z03 收入决算表(财决03表)'!$A$10:$K$500,8,FALSE))</f>
        <v/>
      </c>
      <c r="H261" s="193" t="str">
        <f>IF(ISERROR(VLOOKUP(A261,'[1]Z03 收入决算表(财决03表)'!$A$10:$L$500,10,FALSE)),"",VLOOKUP(A261,'[1]Z03 收入决算表(财决03表)'!$A$10:$L$500,10,FALSE))</f>
        <v/>
      </c>
      <c r="I261" s="193" t="str">
        <f>IF(ISERROR(VLOOKUP(A261,'[1]Z03 收入决算表(财决03表)'!$A$10:$L$500,11,FALSE)),"",VLOOKUP(A261,'[1]Z03 收入决算表(财决03表)'!$A$10:$L$500,11,FALSE))</f>
        <v/>
      </c>
      <c r="J261" s="193" t="str">
        <f>IF(ISERROR(VLOOKUP(A261,'[1]Z03 收入决算表(财决03表)'!$A$10:$L$500,12,FALSE)),"",VLOOKUP(A261,'[1]Z03 收入决算表(财决03表)'!$A$10:$L$500,12,FALSE))</f>
        <v/>
      </c>
      <c r="K261" s="204">
        <f>'[1]Z03 收入决算表(财决03表)'!A260</f>
        <v>0</v>
      </c>
      <c r="L261" s="205">
        <f>'[1]Z03 收入决算表(财决03表)'!$E260</f>
        <v>0</v>
      </c>
      <c r="M261" s="201" t="str">
        <f t="shared" si="7"/>
        <v/>
      </c>
    </row>
    <row r="262" ht="22.5" customHeight="1" spans="1:13">
      <c r="A262" s="192" t="str">
        <f t="shared" si="6"/>
        <v/>
      </c>
      <c r="B262" s="192"/>
      <c r="C262" s="192" t="str">
        <f>IF(ISERROR(VLOOKUP(A262,'[1]Z03 收入决算表(财决03表)'!$A$10:$K$500,4,FALSE)),"",VLOOKUP(A262,'[1]Z03 收入决算表(财决03表)'!$A$10:$K$500,4,FALSE))</f>
        <v/>
      </c>
      <c r="D262" s="208" t="str">
        <f>IF(ISERROR(VLOOKUP(A262,'[1]Z03 收入决算表(财决03表)'!$A$10:$K$500,5,FALSE)),"",VLOOKUP(A262,'[1]Z03 收入决算表(财决03表)'!$A$10:$K$500,5,FALSE))</f>
        <v/>
      </c>
      <c r="E262" s="208" t="str">
        <f>IF(ISERROR(VLOOKUP(A262,'[1]Z03 收入决算表(财决03表)'!$A$10:$K$500,6,FALSE)),"",VLOOKUP(A262,'[1]Z03 收入决算表(财决03表)'!$A$10:$K$500,6,FALSE))</f>
        <v/>
      </c>
      <c r="F262" s="208" t="str">
        <f>IF(ISERROR(VLOOKUP(A262,'[1]Z03 收入决算表(财决03表)'!$A$10:$K$500,7,FALSE)),"",VLOOKUP(A262,'[1]Z03 收入决算表(财决03表)'!$A$10:$K$500,7,FALSE))</f>
        <v/>
      </c>
      <c r="G262" s="208" t="str">
        <f>IF(ISERROR(VLOOKUP(A262,'[1]Z03 收入决算表(财决03表)'!$A$10:$K$500,8,FALSE)),"",VLOOKUP(A262,'[1]Z03 收入决算表(财决03表)'!$A$10:$K$500,8,FALSE))</f>
        <v/>
      </c>
      <c r="H262" s="193" t="str">
        <f>IF(ISERROR(VLOOKUP(A262,'[1]Z03 收入决算表(财决03表)'!$A$10:$L$500,10,FALSE)),"",VLOOKUP(A262,'[1]Z03 收入决算表(财决03表)'!$A$10:$L$500,10,FALSE))</f>
        <v/>
      </c>
      <c r="I262" s="193" t="str">
        <f>IF(ISERROR(VLOOKUP(A262,'[1]Z03 收入决算表(财决03表)'!$A$10:$L$500,11,FALSE)),"",VLOOKUP(A262,'[1]Z03 收入决算表(财决03表)'!$A$10:$L$500,11,FALSE))</f>
        <v/>
      </c>
      <c r="J262" s="193" t="str">
        <f>IF(ISERROR(VLOOKUP(A262,'[1]Z03 收入决算表(财决03表)'!$A$10:$L$500,12,FALSE)),"",VLOOKUP(A262,'[1]Z03 收入决算表(财决03表)'!$A$10:$L$500,12,FALSE))</f>
        <v/>
      </c>
      <c r="K262" s="204">
        <f>'[1]Z03 收入决算表(财决03表)'!A261</f>
        <v>0</v>
      </c>
      <c r="L262" s="205">
        <f>'[1]Z03 收入决算表(财决03表)'!$E261</f>
        <v>0</v>
      </c>
      <c r="M262" s="201" t="str">
        <f t="shared" si="7"/>
        <v/>
      </c>
    </row>
    <row r="263" ht="22.5" customHeight="1" spans="1:13">
      <c r="A263" s="192" t="str">
        <f t="shared" si="6"/>
        <v/>
      </c>
      <c r="B263" s="192"/>
      <c r="C263" s="192" t="str">
        <f>IF(ISERROR(VLOOKUP(A263,'[1]Z03 收入决算表(财决03表)'!$A$10:$K$500,4,FALSE)),"",VLOOKUP(A263,'[1]Z03 收入决算表(财决03表)'!$A$10:$K$500,4,FALSE))</f>
        <v/>
      </c>
      <c r="D263" s="208" t="str">
        <f>IF(ISERROR(VLOOKUP(A263,'[1]Z03 收入决算表(财决03表)'!$A$10:$K$500,5,FALSE)),"",VLOOKUP(A263,'[1]Z03 收入决算表(财决03表)'!$A$10:$K$500,5,FALSE))</f>
        <v/>
      </c>
      <c r="E263" s="208" t="str">
        <f>IF(ISERROR(VLOOKUP(A263,'[1]Z03 收入决算表(财决03表)'!$A$10:$K$500,6,FALSE)),"",VLOOKUP(A263,'[1]Z03 收入决算表(财决03表)'!$A$10:$K$500,6,FALSE))</f>
        <v/>
      </c>
      <c r="F263" s="208" t="str">
        <f>IF(ISERROR(VLOOKUP(A263,'[1]Z03 收入决算表(财决03表)'!$A$10:$K$500,7,FALSE)),"",VLOOKUP(A263,'[1]Z03 收入决算表(财决03表)'!$A$10:$K$500,7,FALSE))</f>
        <v/>
      </c>
      <c r="G263" s="208" t="str">
        <f>IF(ISERROR(VLOOKUP(A263,'[1]Z03 收入决算表(财决03表)'!$A$10:$K$500,8,FALSE)),"",VLOOKUP(A263,'[1]Z03 收入决算表(财决03表)'!$A$10:$K$500,8,FALSE))</f>
        <v/>
      </c>
      <c r="H263" s="193" t="str">
        <f>IF(ISERROR(VLOOKUP(A263,'[1]Z03 收入决算表(财决03表)'!$A$10:$L$500,10,FALSE)),"",VLOOKUP(A263,'[1]Z03 收入决算表(财决03表)'!$A$10:$L$500,10,FALSE))</f>
        <v/>
      </c>
      <c r="I263" s="193" t="str">
        <f>IF(ISERROR(VLOOKUP(A263,'[1]Z03 收入决算表(财决03表)'!$A$10:$L$500,11,FALSE)),"",VLOOKUP(A263,'[1]Z03 收入决算表(财决03表)'!$A$10:$L$500,11,FALSE))</f>
        <v/>
      </c>
      <c r="J263" s="193" t="str">
        <f>IF(ISERROR(VLOOKUP(A263,'[1]Z03 收入决算表(财决03表)'!$A$10:$L$500,12,FALSE)),"",VLOOKUP(A263,'[1]Z03 收入决算表(财决03表)'!$A$10:$L$500,12,FALSE))</f>
        <v/>
      </c>
      <c r="K263" s="204">
        <f>'[1]Z03 收入决算表(财决03表)'!A262</f>
        <v>0</v>
      </c>
      <c r="L263" s="205">
        <f>'[1]Z03 收入决算表(财决03表)'!$E262</f>
        <v>0</v>
      </c>
      <c r="M263" s="201" t="str">
        <f t="shared" si="7"/>
        <v/>
      </c>
    </row>
    <row r="264" ht="22.5" customHeight="1" spans="1:13">
      <c r="A264" s="192" t="str">
        <f t="shared" si="6"/>
        <v/>
      </c>
      <c r="B264" s="192"/>
      <c r="C264" s="192" t="str">
        <f>IF(ISERROR(VLOOKUP(A264,'[1]Z03 收入决算表(财决03表)'!$A$10:$K$500,4,FALSE)),"",VLOOKUP(A264,'[1]Z03 收入决算表(财决03表)'!$A$10:$K$500,4,FALSE))</f>
        <v/>
      </c>
      <c r="D264" s="208" t="str">
        <f>IF(ISERROR(VLOOKUP(A264,'[1]Z03 收入决算表(财决03表)'!$A$10:$K$500,5,FALSE)),"",VLOOKUP(A264,'[1]Z03 收入决算表(财决03表)'!$A$10:$K$500,5,FALSE))</f>
        <v/>
      </c>
      <c r="E264" s="208" t="str">
        <f>IF(ISERROR(VLOOKUP(A264,'[1]Z03 收入决算表(财决03表)'!$A$10:$K$500,6,FALSE)),"",VLOOKUP(A264,'[1]Z03 收入决算表(财决03表)'!$A$10:$K$500,6,FALSE))</f>
        <v/>
      </c>
      <c r="F264" s="208" t="str">
        <f>IF(ISERROR(VLOOKUP(A264,'[1]Z03 收入决算表(财决03表)'!$A$10:$K$500,7,FALSE)),"",VLOOKUP(A264,'[1]Z03 收入决算表(财决03表)'!$A$10:$K$500,7,FALSE))</f>
        <v/>
      </c>
      <c r="G264" s="208" t="str">
        <f>IF(ISERROR(VLOOKUP(A264,'[1]Z03 收入决算表(财决03表)'!$A$10:$K$500,8,FALSE)),"",VLOOKUP(A264,'[1]Z03 收入决算表(财决03表)'!$A$10:$K$500,8,FALSE))</f>
        <v/>
      </c>
      <c r="H264" s="193" t="str">
        <f>IF(ISERROR(VLOOKUP(A264,'[1]Z03 收入决算表(财决03表)'!$A$10:$L$500,10,FALSE)),"",VLOOKUP(A264,'[1]Z03 收入决算表(财决03表)'!$A$10:$L$500,10,FALSE))</f>
        <v/>
      </c>
      <c r="I264" s="193" t="str">
        <f>IF(ISERROR(VLOOKUP(A264,'[1]Z03 收入决算表(财决03表)'!$A$10:$L$500,11,FALSE)),"",VLOOKUP(A264,'[1]Z03 收入决算表(财决03表)'!$A$10:$L$500,11,FALSE))</f>
        <v/>
      </c>
      <c r="J264" s="193" t="str">
        <f>IF(ISERROR(VLOOKUP(A264,'[1]Z03 收入决算表(财决03表)'!$A$10:$L$500,12,FALSE)),"",VLOOKUP(A264,'[1]Z03 收入决算表(财决03表)'!$A$10:$L$500,12,FALSE))</f>
        <v/>
      </c>
      <c r="K264" s="204">
        <f>'[1]Z03 收入决算表(财决03表)'!A263</f>
        <v>0</v>
      </c>
      <c r="L264" s="205">
        <f>'[1]Z03 收入决算表(财决03表)'!$E263</f>
        <v>0</v>
      </c>
      <c r="M264" s="201" t="str">
        <f t="shared" si="7"/>
        <v/>
      </c>
    </row>
    <row r="265" ht="22.5" customHeight="1" spans="1:13">
      <c r="A265" s="192" t="str">
        <f t="shared" si="6"/>
        <v/>
      </c>
      <c r="B265" s="192"/>
      <c r="C265" s="192" t="str">
        <f>IF(ISERROR(VLOOKUP(A265,'[1]Z03 收入决算表(财决03表)'!$A$10:$K$500,4,FALSE)),"",VLOOKUP(A265,'[1]Z03 收入决算表(财决03表)'!$A$10:$K$500,4,FALSE))</f>
        <v/>
      </c>
      <c r="D265" s="208" t="str">
        <f>IF(ISERROR(VLOOKUP(A265,'[1]Z03 收入决算表(财决03表)'!$A$10:$K$500,5,FALSE)),"",VLOOKUP(A265,'[1]Z03 收入决算表(财决03表)'!$A$10:$K$500,5,FALSE))</f>
        <v/>
      </c>
      <c r="E265" s="208" t="str">
        <f>IF(ISERROR(VLOOKUP(A265,'[1]Z03 收入决算表(财决03表)'!$A$10:$K$500,6,FALSE)),"",VLOOKUP(A265,'[1]Z03 收入决算表(财决03表)'!$A$10:$K$500,6,FALSE))</f>
        <v/>
      </c>
      <c r="F265" s="208" t="str">
        <f>IF(ISERROR(VLOOKUP(A265,'[1]Z03 收入决算表(财决03表)'!$A$10:$K$500,7,FALSE)),"",VLOOKUP(A265,'[1]Z03 收入决算表(财决03表)'!$A$10:$K$500,7,FALSE))</f>
        <v/>
      </c>
      <c r="G265" s="208" t="str">
        <f>IF(ISERROR(VLOOKUP(A265,'[1]Z03 收入决算表(财决03表)'!$A$10:$K$500,8,FALSE)),"",VLOOKUP(A265,'[1]Z03 收入决算表(财决03表)'!$A$10:$K$500,8,FALSE))</f>
        <v/>
      </c>
      <c r="H265" s="193" t="str">
        <f>IF(ISERROR(VLOOKUP(A265,'[1]Z03 收入决算表(财决03表)'!$A$10:$L$500,10,FALSE)),"",VLOOKUP(A265,'[1]Z03 收入决算表(财决03表)'!$A$10:$L$500,10,FALSE))</f>
        <v/>
      </c>
      <c r="I265" s="193" t="str">
        <f>IF(ISERROR(VLOOKUP(A265,'[1]Z03 收入决算表(财决03表)'!$A$10:$L$500,11,FALSE)),"",VLOOKUP(A265,'[1]Z03 收入决算表(财决03表)'!$A$10:$L$500,11,FALSE))</f>
        <v/>
      </c>
      <c r="J265" s="193" t="str">
        <f>IF(ISERROR(VLOOKUP(A265,'[1]Z03 收入决算表(财决03表)'!$A$10:$L$500,12,FALSE)),"",VLOOKUP(A265,'[1]Z03 收入决算表(财决03表)'!$A$10:$L$500,12,FALSE))</f>
        <v/>
      </c>
      <c r="K265" s="204">
        <f>'[1]Z03 收入决算表(财决03表)'!A264</f>
        <v>0</v>
      </c>
      <c r="L265" s="205">
        <f>'[1]Z03 收入决算表(财决03表)'!$E264</f>
        <v>0</v>
      </c>
      <c r="M265" s="201" t="str">
        <f t="shared" si="7"/>
        <v/>
      </c>
    </row>
    <row r="266" ht="22.5" customHeight="1" spans="1:13">
      <c r="A266" s="192" t="str">
        <f t="shared" si="6"/>
        <v/>
      </c>
      <c r="B266" s="192"/>
      <c r="C266" s="192" t="str">
        <f>IF(ISERROR(VLOOKUP(A266,'[1]Z03 收入决算表(财决03表)'!$A$10:$K$500,4,FALSE)),"",VLOOKUP(A266,'[1]Z03 收入决算表(财决03表)'!$A$10:$K$500,4,FALSE))</f>
        <v/>
      </c>
      <c r="D266" s="208" t="str">
        <f>IF(ISERROR(VLOOKUP(A266,'[1]Z03 收入决算表(财决03表)'!$A$10:$K$500,5,FALSE)),"",VLOOKUP(A266,'[1]Z03 收入决算表(财决03表)'!$A$10:$K$500,5,FALSE))</f>
        <v/>
      </c>
      <c r="E266" s="208" t="str">
        <f>IF(ISERROR(VLOOKUP(A266,'[1]Z03 收入决算表(财决03表)'!$A$10:$K$500,6,FALSE)),"",VLOOKUP(A266,'[1]Z03 收入决算表(财决03表)'!$A$10:$K$500,6,FALSE))</f>
        <v/>
      </c>
      <c r="F266" s="208" t="str">
        <f>IF(ISERROR(VLOOKUP(A266,'[1]Z03 收入决算表(财决03表)'!$A$10:$K$500,7,FALSE)),"",VLOOKUP(A266,'[1]Z03 收入决算表(财决03表)'!$A$10:$K$500,7,FALSE))</f>
        <v/>
      </c>
      <c r="G266" s="208" t="str">
        <f>IF(ISERROR(VLOOKUP(A266,'[1]Z03 收入决算表(财决03表)'!$A$10:$K$500,8,FALSE)),"",VLOOKUP(A266,'[1]Z03 收入决算表(财决03表)'!$A$10:$K$500,8,FALSE))</f>
        <v/>
      </c>
      <c r="H266" s="193" t="str">
        <f>IF(ISERROR(VLOOKUP(A266,'[1]Z03 收入决算表(财决03表)'!$A$10:$L$500,10,FALSE)),"",VLOOKUP(A266,'[1]Z03 收入决算表(财决03表)'!$A$10:$L$500,10,FALSE))</f>
        <v/>
      </c>
      <c r="I266" s="193" t="str">
        <f>IF(ISERROR(VLOOKUP(A266,'[1]Z03 收入决算表(财决03表)'!$A$10:$L$500,11,FALSE)),"",VLOOKUP(A266,'[1]Z03 收入决算表(财决03表)'!$A$10:$L$500,11,FALSE))</f>
        <v/>
      </c>
      <c r="J266" s="193" t="str">
        <f>IF(ISERROR(VLOOKUP(A266,'[1]Z03 收入决算表(财决03表)'!$A$10:$L$500,12,FALSE)),"",VLOOKUP(A266,'[1]Z03 收入决算表(财决03表)'!$A$10:$L$500,12,FALSE))</f>
        <v/>
      </c>
      <c r="K266" s="204">
        <f>'[1]Z03 收入决算表(财决03表)'!A265</f>
        <v>0</v>
      </c>
      <c r="L266" s="205">
        <f>'[1]Z03 收入决算表(财决03表)'!$E265</f>
        <v>0</v>
      </c>
      <c r="M266" s="201" t="str">
        <f t="shared" si="7"/>
        <v/>
      </c>
    </row>
    <row r="267" ht="22.5" customHeight="1" spans="1:13">
      <c r="A267" s="192" t="str">
        <f t="shared" si="6"/>
        <v/>
      </c>
      <c r="B267" s="192"/>
      <c r="C267" s="192" t="str">
        <f>IF(ISERROR(VLOOKUP(A267,'[1]Z03 收入决算表(财决03表)'!$A$10:$K$500,4,FALSE)),"",VLOOKUP(A267,'[1]Z03 收入决算表(财决03表)'!$A$10:$K$500,4,FALSE))</f>
        <v/>
      </c>
      <c r="D267" s="208" t="str">
        <f>IF(ISERROR(VLOOKUP(A267,'[1]Z03 收入决算表(财决03表)'!$A$10:$K$500,5,FALSE)),"",VLOOKUP(A267,'[1]Z03 收入决算表(财决03表)'!$A$10:$K$500,5,FALSE))</f>
        <v/>
      </c>
      <c r="E267" s="208" t="str">
        <f>IF(ISERROR(VLOOKUP(A267,'[1]Z03 收入决算表(财决03表)'!$A$10:$K$500,6,FALSE)),"",VLOOKUP(A267,'[1]Z03 收入决算表(财决03表)'!$A$10:$K$500,6,FALSE))</f>
        <v/>
      </c>
      <c r="F267" s="208" t="str">
        <f>IF(ISERROR(VLOOKUP(A267,'[1]Z03 收入决算表(财决03表)'!$A$10:$K$500,7,FALSE)),"",VLOOKUP(A267,'[1]Z03 收入决算表(财决03表)'!$A$10:$K$500,7,FALSE))</f>
        <v/>
      </c>
      <c r="G267" s="208" t="str">
        <f>IF(ISERROR(VLOOKUP(A267,'[1]Z03 收入决算表(财决03表)'!$A$10:$K$500,8,FALSE)),"",VLOOKUP(A267,'[1]Z03 收入决算表(财决03表)'!$A$10:$K$500,8,FALSE))</f>
        <v/>
      </c>
      <c r="H267" s="193" t="str">
        <f>IF(ISERROR(VLOOKUP(A267,'[1]Z03 收入决算表(财决03表)'!$A$10:$L$500,10,FALSE)),"",VLOOKUP(A267,'[1]Z03 收入决算表(财决03表)'!$A$10:$L$500,10,FALSE))</f>
        <v/>
      </c>
      <c r="I267" s="193" t="str">
        <f>IF(ISERROR(VLOOKUP(A267,'[1]Z03 收入决算表(财决03表)'!$A$10:$L$500,11,FALSE)),"",VLOOKUP(A267,'[1]Z03 收入决算表(财决03表)'!$A$10:$L$500,11,FALSE))</f>
        <v/>
      </c>
      <c r="J267" s="193" t="str">
        <f>IF(ISERROR(VLOOKUP(A267,'[1]Z03 收入决算表(财决03表)'!$A$10:$L$500,12,FALSE)),"",VLOOKUP(A267,'[1]Z03 收入决算表(财决03表)'!$A$10:$L$500,12,FALSE))</f>
        <v/>
      </c>
      <c r="K267" s="204">
        <f>'[1]Z03 收入决算表(财决03表)'!A266</f>
        <v>0</v>
      </c>
      <c r="L267" s="205">
        <f>'[1]Z03 收入决算表(财决03表)'!$E266</f>
        <v>0</v>
      </c>
      <c r="M267" s="201" t="str">
        <f t="shared" si="7"/>
        <v/>
      </c>
    </row>
    <row r="268" ht="22.5" customHeight="1" spans="1:13">
      <c r="A268" s="192" t="str">
        <f t="shared" ref="A268:A300" si="8">IF(K268&gt;0,K268,"")</f>
        <v/>
      </c>
      <c r="B268" s="192"/>
      <c r="C268" s="192" t="str">
        <f>IF(ISERROR(VLOOKUP(A268,'[1]Z03 收入决算表(财决03表)'!$A$10:$K$500,4,FALSE)),"",VLOOKUP(A268,'[1]Z03 收入决算表(财决03表)'!$A$10:$K$500,4,FALSE))</f>
        <v/>
      </c>
      <c r="D268" s="208" t="str">
        <f>IF(ISERROR(VLOOKUP(A268,'[1]Z03 收入决算表(财决03表)'!$A$10:$K$500,5,FALSE)),"",VLOOKUP(A268,'[1]Z03 收入决算表(财决03表)'!$A$10:$K$500,5,FALSE))</f>
        <v/>
      </c>
      <c r="E268" s="208" t="str">
        <f>IF(ISERROR(VLOOKUP(A268,'[1]Z03 收入决算表(财决03表)'!$A$10:$K$500,6,FALSE)),"",VLOOKUP(A268,'[1]Z03 收入决算表(财决03表)'!$A$10:$K$500,6,FALSE))</f>
        <v/>
      </c>
      <c r="F268" s="208" t="str">
        <f>IF(ISERROR(VLOOKUP(A268,'[1]Z03 收入决算表(财决03表)'!$A$10:$K$500,7,FALSE)),"",VLOOKUP(A268,'[1]Z03 收入决算表(财决03表)'!$A$10:$K$500,7,FALSE))</f>
        <v/>
      </c>
      <c r="G268" s="208" t="str">
        <f>IF(ISERROR(VLOOKUP(A268,'[1]Z03 收入决算表(财决03表)'!$A$10:$K$500,8,FALSE)),"",VLOOKUP(A268,'[1]Z03 收入决算表(财决03表)'!$A$10:$K$500,8,FALSE))</f>
        <v/>
      </c>
      <c r="H268" s="193" t="str">
        <f>IF(ISERROR(VLOOKUP(A268,'[1]Z03 收入决算表(财决03表)'!$A$10:$L$500,10,FALSE)),"",VLOOKUP(A268,'[1]Z03 收入决算表(财决03表)'!$A$10:$L$500,10,FALSE))</f>
        <v/>
      </c>
      <c r="I268" s="193" t="str">
        <f>IF(ISERROR(VLOOKUP(A268,'[1]Z03 收入决算表(财决03表)'!$A$10:$L$500,11,FALSE)),"",VLOOKUP(A268,'[1]Z03 收入决算表(财决03表)'!$A$10:$L$500,11,FALSE))</f>
        <v/>
      </c>
      <c r="J268" s="193" t="str">
        <f>IF(ISERROR(VLOOKUP(A268,'[1]Z03 收入决算表(财决03表)'!$A$10:$L$500,12,FALSE)),"",VLOOKUP(A268,'[1]Z03 收入决算表(财决03表)'!$A$10:$L$500,12,FALSE))</f>
        <v/>
      </c>
      <c r="K268" s="204">
        <f>'[1]Z03 收入决算表(财决03表)'!A267</f>
        <v>0</v>
      </c>
      <c r="L268" s="205">
        <f>'[1]Z03 收入决算表(财决03表)'!$E267</f>
        <v>0</v>
      </c>
      <c r="M268" s="201" t="str">
        <f t="shared" ref="M268:M302" si="9">IF(C268&lt;&gt;"",ROW(),"")</f>
        <v/>
      </c>
    </row>
    <row r="269" ht="22.5" customHeight="1" spans="1:13">
      <c r="A269" s="192" t="str">
        <f t="shared" si="8"/>
        <v/>
      </c>
      <c r="B269" s="192"/>
      <c r="C269" s="192" t="str">
        <f>IF(ISERROR(VLOOKUP(A269,'[1]Z03 收入决算表(财决03表)'!$A$10:$K$500,4,FALSE)),"",VLOOKUP(A269,'[1]Z03 收入决算表(财决03表)'!$A$10:$K$500,4,FALSE))</f>
        <v/>
      </c>
      <c r="D269" s="208" t="str">
        <f>IF(ISERROR(VLOOKUP(A269,'[1]Z03 收入决算表(财决03表)'!$A$10:$K$500,5,FALSE)),"",VLOOKUP(A269,'[1]Z03 收入决算表(财决03表)'!$A$10:$K$500,5,FALSE))</f>
        <v/>
      </c>
      <c r="E269" s="208" t="str">
        <f>IF(ISERROR(VLOOKUP(A269,'[1]Z03 收入决算表(财决03表)'!$A$10:$K$500,6,FALSE)),"",VLOOKUP(A269,'[1]Z03 收入决算表(财决03表)'!$A$10:$K$500,6,FALSE))</f>
        <v/>
      </c>
      <c r="F269" s="208" t="str">
        <f>IF(ISERROR(VLOOKUP(A269,'[1]Z03 收入决算表(财决03表)'!$A$10:$K$500,7,FALSE)),"",VLOOKUP(A269,'[1]Z03 收入决算表(财决03表)'!$A$10:$K$500,7,FALSE))</f>
        <v/>
      </c>
      <c r="G269" s="208" t="str">
        <f>IF(ISERROR(VLOOKUP(A269,'[1]Z03 收入决算表(财决03表)'!$A$10:$K$500,8,FALSE)),"",VLOOKUP(A269,'[1]Z03 收入决算表(财决03表)'!$A$10:$K$500,8,FALSE))</f>
        <v/>
      </c>
      <c r="H269" s="193" t="str">
        <f>IF(ISERROR(VLOOKUP(A269,'[1]Z03 收入决算表(财决03表)'!$A$10:$L$500,10,FALSE)),"",VLOOKUP(A269,'[1]Z03 收入决算表(财决03表)'!$A$10:$L$500,10,FALSE))</f>
        <v/>
      </c>
      <c r="I269" s="193" t="str">
        <f>IF(ISERROR(VLOOKUP(A269,'[1]Z03 收入决算表(财决03表)'!$A$10:$L$500,11,FALSE)),"",VLOOKUP(A269,'[1]Z03 收入决算表(财决03表)'!$A$10:$L$500,11,FALSE))</f>
        <v/>
      </c>
      <c r="J269" s="193" t="str">
        <f>IF(ISERROR(VLOOKUP(A269,'[1]Z03 收入决算表(财决03表)'!$A$10:$L$500,12,FALSE)),"",VLOOKUP(A269,'[1]Z03 收入决算表(财决03表)'!$A$10:$L$500,12,FALSE))</f>
        <v/>
      </c>
      <c r="K269" s="204">
        <f>'[1]Z03 收入决算表(财决03表)'!A268</f>
        <v>0</v>
      </c>
      <c r="L269" s="205">
        <f>'[1]Z03 收入决算表(财决03表)'!$E268</f>
        <v>0</v>
      </c>
      <c r="M269" s="201" t="str">
        <f t="shared" si="9"/>
        <v/>
      </c>
    </row>
    <row r="270" ht="22.5" customHeight="1" spans="1:13">
      <c r="A270" s="192" t="str">
        <f t="shared" si="8"/>
        <v/>
      </c>
      <c r="B270" s="192"/>
      <c r="C270" s="192" t="str">
        <f>IF(ISERROR(VLOOKUP(A270,'[1]Z03 收入决算表(财决03表)'!$A$10:$K$500,4,FALSE)),"",VLOOKUP(A270,'[1]Z03 收入决算表(财决03表)'!$A$10:$K$500,4,FALSE))</f>
        <v/>
      </c>
      <c r="D270" s="208" t="str">
        <f>IF(ISERROR(VLOOKUP(A270,'[1]Z03 收入决算表(财决03表)'!$A$10:$K$500,5,FALSE)),"",VLOOKUP(A270,'[1]Z03 收入决算表(财决03表)'!$A$10:$K$500,5,FALSE))</f>
        <v/>
      </c>
      <c r="E270" s="208" t="str">
        <f>IF(ISERROR(VLOOKUP(A270,'[1]Z03 收入决算表(财决03表)'!$A$10:$K$500,6,FALSE)),"",VLOOKUP(A270,'[1]Z03 收入决算表(财决03表)'!$A$10:$K$500,6,FALSE))</f>
        <v/>
      </c>
      <c r="F270" s="208" t="str">
        <f>IF(ISERROR(VLOOKUP(A270,'[1]Z03 收入决算表(财决03表)'!$A$10:$K$500,7,FALSE)),"",VLOOKUP(A270,'[1]Z03 收入决算表(财决03表)'!$A$10:$K$500,7,FALSE))</f>
        <v/>
      </c>
      <c r="G270" s="208" t="str">
        <f>IF(ISERROR(VLOOKUP(A270,'[1]Z03 收入决算表(财决03表)'!$A$10:$K$500,8,FALSE)),"",VLOOKUP(A270,'[1]Z03 收入决算表(财决03表)'!$A$10:$K$500,8,FALSE))</f>
        <v/>
      </c>
      <c r="H270" s="193" t="str">
        <f>IF(ISERROR(VLOOKUP(A270,'[1]Z03 收入决算表(财决03表)'!$A$10:$L$500,10,FALSE)),"",VLOOKUP(A270,'[1]Z03 收入决算表(财决03表)'!$A$10:$L$500,10,FALSE))</f>
        <v/>
      </c>
      <c r="I270" s="193" t="str">
        <f>IF(ISERROR(VLOOKUP(A270,'[1]Z03 收入决算表(财决03表)'!$A$10:$L$500,11,FALSE)),"",VLOOKUP(A270,'[1]Z03 收入决算表(财决03表)'!$A$10:$L$500,11,FALSE))</f>
        <v/>
      </c>
      <c r="J270" s="193" t="str">
        <f>IF(ISERROR(VLOOKUP(A270,'[1]Z03 收入决算表(财决03表)'!$A$10:$L$500,12,FALSE)),"",VLOOKUP(A270,'[1]Z03 收入决算表(财决03表)'!$A$10:$L$500,12,FALSE))</f>
        <v/>
      </c>
      <c r="K270" s="204">
        <f>'[1]Z03 收入决算表(财决03表)'!A269</f>
        <v>0</v>
      </c>
      <c r="L270" s="205">
        <f>'[1]Z03 收入决算表(财决03表)'!$E269</f>
        <v>0</v>
      </c>
      <c r="M270" s="201" t="str">
        <f t="shared" si="9"/>
        <v/>
      </c>
    </row>
    <row r="271" ht="22.5" customHeight="1" spans="1:13">
      <c r="A271" s="192" t="str">
        <f t="shared" si="8"/>
        <v/>
      </c>
      <c r="B271" s="192"/>
      <c r="C271" s="192" t="str">
        <f>IF(ISERROR(VLOOKUP(A271,'[1]Z03 收入决算表(财决03表)'!$A$10:$K$500,4,FALSE)),"",VLOOKUP(A271,'[1]Z03 收入决算表(财决03表)'!$A$10:$K$500,4,FALSE))</f>
        <v/>
      </c>
      <c r="D271" s="208" t="str">
        <f>IF(ISERROR(VLOOKUP(A271,'[1]Z03 收入决算表(财决03表)'!$A$10:$K$500,5,FALSE)),"",VLOOKUP(A271,'[1]Z03 收入决算表(财决03表)'!$A$10:$K$500,5,FALSE))</f>
        <v/>
      </c>
      <c r="E271" s="208" t="str">
        <f>IF(ISERROR(VLOOKUP(A271,'[1]Z03 收入决算表(财决03表)'!$A$10:$K$500,6,FALSE)),"",VLOOKUP(A271,'[1]Z03 收入决算表(财决03表)'!$A$10:$K$500,6,FALSE))</f>
        <v/>
      </c>
      <c r="F271" s="208" t="str">
        <f>IF(ISERROR(VLOOKUP(A271,'[1]Z03 收入决算表(财决03表)'!$A$10:$K$500,7,FALSE)),"",VLOOKUP(A271,'[1]Z03 收入决算表(财决03表)'!$A$10:$K$500,7,FALSE))</f>
        <v/>
      </c>
      <c r="G271" s="208" t="str">
        <f>IF(ISERROR(VLOOKUP(A271,'[1]Z03 收入决算表(财决03表)'!$A$10:$K$500,8,FALSE)),"",VLOOKUP(A271,'[1]Z03 收入决算表(财决03表)'!$A$10:$K$500,8,FALSE))</f>
        <v/>
      </c>
      <c r="H271" s="193" t="str">
        <f>IF(ISERROR(VLOOKUP(A271,'[1]Z03 收入决算表(财决03表)'!$A$10:$L$500,10,FALSE)),"",VLOOKUP(A271,'[1]Z03 收入决算表(财决03表)'!$A$10:$L$500,10,FALSE))</f>
        <v/>
      </c>
      <c r="I271" s="193" t="str">
        <f>IF(ISERROR(VLOOKUP(A271,'[1]Z03 收入决算表(财决03表)'!$A$10:$L$500,11,FALSE)),"",VLOOKUP(A271,'[1]Z03 收入决算表(财决03表)'!$A$10:$L$500,11,FALSE))</f>
        <v/>
      </c>
      <c r="J271" s="193" t="str">
        <f>IF(ISERROR(VLOOKUP(A271,'[1]Z03 收入决算表(财决03表)'!$A$10:$L$500,12,FALSE)),"",VLOOKUP(A271,'[1]Z03 收入决算表(财决03表)'!$A$10:$L$500,12,FALSE))</f>
        <v/>
      </c>
      <c r="K271" s="204">
        <f>'[1]Z03 收入决算表(财决03表)'!A270</f>
        <v>0</v>
      </c>
      <c r="L271" s="205">
        <f>'[1]Z03 收入决算表(财决03表)'!$E270</f>
        <v>0</v>
      </c>
      <c r="M271" s="201" t="str">
        <f t="shared" si="9"/>
        <v/>
      </c>
    </row>
    <row r="272" ht="22.5" customHeight="1" spans="1:13">
      <c r="A272" s="192" t="str">
        <f t="shared" si="8"/>
        <v/>
      </c>
      <c r="B272" s="192"/>
      <c r="C272" s="192" t="str">
        <f>IF(ISERROR(VLOOKUP(A272,'[1]Z03 收入决算表(财决03表)'!$A$10:$K$500,4,FALSE)),"",VLOOKUP(A272,'[1]Z03 收入决算表(财决03表)'!$A$10:$K$500,4,FALSE))</f>
        <v/>
      </c>
      <c r="D272" s="208" t="str">
        <f>IF(ISERROR(VLOOKUP(A272,'[1]Z03 收入决算表(财决03表)'!$A$10:$K$500,5,FALSE)),"",VLOOKUP(A272,'[1]Z03 收入决算表(财决03表)'!$A$10:$K$500,5,FALSE))</f>
        <v/>
      </c>
      <c r="E272" s="208" t="str">
        <f>IF(ISERROR(VLOOKUP(A272,'[1]Z03 收入决算表(财决03表)'!$A$10:$K$500,6,FALSE)),"",VLOOKUP(A272,'[1]Z03 收入决算表(财决03表)'!$A$10:$K$500,6,FALSE))</f>
        <v/>
      </c>
      <c r="F272" s="208" t="str">
        <f>IF(ISERROR(VLOOKUP(A272,'[1]Z03 收入决算表(财决03表)'!$A$10:$K$500,7,FALSE)),"",VLOOKUP(A272,'[1]Z03 收入决算表(财决03表)'!$A$10:$K$500,7,FALSE))</f>
        <v/>
      </c>
      <c r="G272" s="208" t="str">
        <f>IF(ISERROR(VLOOKUP(A272,'[1]Z03 收入决算表(财决03表)'!$A$10:$K$500,8,FALSE)),"",VLOOKUP(A272,'[1]Z03 收入决算表(财决03表)'!$A$10:$K$500,8,FALSE))</f>
        <v/>
      </c>
      <c r="H272" s="193" t="str">
        <f>IF(ISERROR(VLOOKUP(A272,'[1]Z03 收入决算表(财决03表)'!$A$10:$L$500,10,FALSE)),"",VLOOKUP(A272,'[1]Z03 收入决算表(财决03表)'!$A$10:$L$500,10,FALSE))</f>
        <v/>
      </c>
      <c r="I272" s="193" t="str">
        <f>IF(ISERROR(VLOOKUP(A272,'[1]Z03 收入决算表(财决03表)'!$A$10:$L$500,11,FALSE)),"",VLOOKUP(A272,'[1]Z03 收入决算表(财决03表)'!$A$10:$L$500,11,FALSE))</f>
        <v/>
      </c>
      <c r="J272" s="193" t="str">
        <f>IF(ISERROR(VLOOKUP(A272,'[1]Z03 收入决算表(财决03表)'!$A$10:$L$500,12,FALSE)),"",VLOOKUP(A272,'[1]Z03 收入决算表(财决03表)'!$A$10:$L$500,12,FALSE))</f>
        <v/>
      </c>
      <c r="K272" s="204">
        <f>'[1]Z03 收入决算表(财决03表)'!A271</f>
        <v>0</v>
      </c>
      <c r="L272" s="205">
        <f>'[1]Z03 收入决算表(财决03表)'!$E271</f>
        <v>0</v>
      </c>
      <c r="M272" s="201" t="str">
        <f t="shared" si="9"/>
        <v/>
      </c>
    </row>
    <row r="273" ht="22.5" customHeight="1" spans="1:13">
      <c r="A273" s="192" t="str">
        <f t="shared" si="8"/>
        <v/>
      </c>
      <c r="B273" s="192"/>
      <c r="C273" s="192" t="str">
        <f>IF(ISERROR(VLOOKUP(A273,'[1]Z03 收入决算表(财决03表)'!$A$10:$K$500,4,FALSE)),"",VLOOKUP(A273,'[1]Z03 收入决算表(财决03表)'!$A$10:$K$500,4,FALSE))</f>
        <v/>
      </c>
      <c r="D273" s="208" t="str">
        <f>IF(ISERROR(VLOOKUP(A273,'[1]Z03 收入决算表(财决03表)'!$A$10:$K$500,5,FALSE)),"",VLOOKUP(A273,'[1]Z03 收入决算表(财决03表)'!$A$10:$K$500,5,FALSE))</f>
        <v/>
      </c>
      <c r="E273" s="208" t="str">
        <f>IF(ISERROR(VLOOKUP(A273,'[1]Z03 收入决算表(财决03表)'!$A$10:$K$500,6,FALSE)),"",VLOOKUP(A273,'[1]Z03 收入决算表(财决03表)'!$A$10:$K$500,6,FALSE))</f>
        <v/>
      </c>
      <c r="F273" s="208" t="str">
        <f>IF(ISERROR(VLOOKUP(A273,'[1]Z03 收入决算表(财决03表)'!$A$10:$K$500,7,FALSE)),"",VLOOKUP(A273,'[1]Z03 收入决算表(财决03表)'!$A$10:$K$500,7,FALSE))</f>
        <v/>
      </c>
      <c r="G273" s="208" t="str">
        <f>IF(ISERROR(VLOOKUP(A273,'[1]Z03 收入决算表(财决03表)'!$A$10:$K$500,8,FALSE)),"",VLOOKUP(A273,'[1]Z03 收入决算表(财决03表)'!$A$10:$K$500,8,FALSE))</f>
        <v/>
      </c>
      <c r="H273" s="193" t="str">
        <f>IF(ISERROR(VLOOKUP(A273,'[1]Z03 收入决算表(财决03表)'!$A$10:$L$500,10,FALSE)),"",VLOOKUP(A273,'[1]Z03 收入决算表(财决03表)'!$A$10:$L$500,10,FALSE))</f>
        <v/>
      </c>
      <c r="I273" s="193" t="str">
        <f>IF(ISERROR(VLOOKUP(A273,'[1]Z03 收入决算表(财决03表)'!$A$10:$L$500,11,FALSE)),"",VLOOKUP(A273,'[1]Z03 收入决算表(财决03表)'!$A$10:$L$500,11,FALSE))</f>
        <v/>
      </c>
      <c r="J273" s="193" t="str">
        <f>IF(ISERROR(VLOOKUP(A273,'[1]Z03 收入决算表(财决03表)'!$A$10:$L$500,12,FALSE)),"",VLOOKUP(A273,'[1]Z03 收入决算表(财决03表)'!$A$10:$L$500,12,FALSE))</f>
        <v/>
      </c>
      <c r="K273" s="204">
        <f>'[1]Z03 收入决算表(财决03表)'!A272</f>
        <v>0</v>
      </c>
      <c r="L273" s="205">
        <f>'[1]Z03 收入决算表(财决03表)'!$E272</f>
        <v>0</v>
      </c>
      <c r="M273" s="201" t="str">
        <f t="shared" si="9"/>
        <v/>
      </c>
    </row>
    <row r="274" ht="22.5" customHeight="1" spans="1:13">
      <c r="A274" s="192" t="str">
        <f t="shared" si="8"/>
        <v/>
      </c>
      <c r="B274" s="192"/>
      <c r="C274" s="192" t="str">
        <f>IF(ISERROR(VLOOKUP(A274,'[1]Z03 收入决算表(财决03表)'!$A$10:$K$500,4,FALSE)),"",VLOOKUP(A274,'[1]Z03 收入决算表(财决03表)'!$A$10:$K$500,4,FALSE))</f>
        <v/>
      </c>
      <c r="D274" s="208" t="str">
        <f>IF(ISERROR(VLOOKUP(A274,'[1]Z03 收入决算表(财决03表)'!$A$10:$K$500,5,FALSE)),"",VLOOKUP(A274,'[1]Z03 收入决算表(财决03表)'!$A$10:$K$500,5,FALSE))</f>
        <v/>
      </c>
      <c r="E274" s="208" t="str">
        <f>IF(ISERROR(VLOOKUP(A274,'[1]Z03 收入决算表(财决03表)'!$A$10:$K$500,6,FALSE)),"",VLOOKUP(A274,'[1]Z03 收入决算表(财决03表)'!$A$10:$K$500,6,FALSE))</f>
        <v/>
      </c>
      <c r="F274" s="208" t="str">
        <f>IF(ISERROR(VLOOKUP(A274,'[1]Z03 收入决算表(财决03表)'!$A$10:$K$500,7,FALSE)),"",VLOOKUP(A274,'[1]Z03 收入决算表(财决03表)'!$A$10:$K$500,7,FALSE))</f>
        <v/>
      </c>
      <c r="G274" s="208" t="str">
        <f>IF(ISERROR(VLOOKUP(A274,'[1]Z03 收入决算表(财决03表)'!$A$10:$K$500,8,FALSE)),"",VLOOKUP(A274,'[1]Z03 收入决算表(财决03表)'!$A$10:$K$500,8,FALSE))</f>
        <v/>
      </c>
      <c r="H274" s="193" t="str">
        <f>IF(ISERROR(VLOOKUP(A274,'[1]Z03 收入决算表(财决03表)'!$A$10:$L$500,10,FALSE)),"",VLOOKUP(A274,'[1]Z03 收入决算表(财决03表)'!$A$10:$L$500,10,FALSE))</f>
        <v/>
      </c>
      <c r="I274" s="193" t="str">
        <f>IF(ISERROR(VLOOKUP(A274,'[1]Z03 收入决算表(财决03表)'!$A$10:$L$500,11,FALSE)),"",VLOOKUP(A274,'[1]Z03 收入决算表(财决03表)'!$A$10:$L$500,11,FALSE))</f>
        <v/>
      </c>
      <c r="J274" s="193" t="str">
        <f>IF(ISERROR(VLOOKUP(A274,'[1]Z03 收入决算表(财决03表)'!$A$10:$L$500,12,FALSE)),"",VLOOKUP(A274,'[1]Z03 收入决算表(财决03表)'!$A$10:$L$500,12,FALSE))</f>
        <v/>
      </c>
      <c r="K274" s="204">
        <f>'[1]Z03 收入决算表(财决03表)'!A273</f>
        <v>0</v>
      </c>
      <c r="L274" s="205">
        <f>'[1]Z03 收入决算表(财决03表)'!$E273</f>
        <v>0</v>
      </c>
      <c r="M274" s="201" t="str">
        <f t="shared" si="9"/>
        <v/>
      </c>
    </row>
    <row r="275" ht="22.5" customHeight="1" spans="1:13">
      <c r="A275" s="192" t="str">
        <f t="shared" si="8"/>
        <v/>
      </c>
      <c r="B275" s="192"/>
      <c r="C275" s="192" t="str">
        <f>IF(ISERROR(VLOOKUP(A275,'[1]Z03 收入决算表(财决03表)'!$A$10:$K$500,4,FALSE)),"",VLOOKUP(A275,'[1]Z03 收入决算表(财决03表)'!$A$10:$K$500,4,FALSE))</f>
        <v/>
      </c>
      <c r="D275" s="208" t="str">
        <f>IF(ISERROR(VLOOKUP(A275,'[1]Z03 收入决算表(财决03表)'!$A$10:$K$500,5,FALSE)),"",VLOOKUP(A275,'[1]Z03 收入决算表(财决03表)'!$A$10:$K$500,5,FALSE))</f>
        <v/>
      </c>
      <c r="E275" s="208" t="str">
        <f>IF(ISERROR(VLOOKUP(A275,'[1]Z03 收入决算表(财决03表)'!$A$10:$K$500,6,FALSE)),"",VLOOKUP(A275,'[1]Z03 收入决算表(财决03表)'!$A$10:$K$500,6,FALSE))</f>
        <v/>
      </c>
      <c r="F275" s="208" t="str">
        <f>IF(ISERROR(VLOOKUP(A275,'[1]Z03 收入决算表(财决03表)'!$A$10:$K$500,7,FALSE)),"",VLOOKUP(A275,'[1]Z03 收入决算表(财决03表)'!$A$10:$K$500,7,FALSE))</f>
        <v/>
      </c>
      <c r="G275" s="208" t="str">
        <f>IF(ISERROR(VLOOKUP(A275,'[1]Z03 收入决算表(财决03表)'!$A$10:$K$500,8,FALSE)),"",VLOOKUP(A275,'[1]Z03 收入决算表(财决03表)'!$A$10:$K$500,8,FALSE))</f>
        <v/>
      </c>
      <c r="H275" s="193" t="str">
        <f>IF(ISERROR(VLOOKUP(A275,'[1]Z03 收入决算表(财决03表)'!$A$10:$L$500,10,FALSE)),"",VLOOKUP(A275,'[1]Z03 收入决算表(财决03表)'!$A$10:$L$500,10,FALSE))</f>
        <v/>
      </c>
      <c r="I275" s="193" t="str">
        <f>IF(ISERROR(VLOOKUP(A275,'[1]Z03 收入决算表(财决03表)'!$A$10:$L$500,11,FALSE)),"",VLOOKUP(A275,'[1]Z03 收入决算表(财决03表)'!$A$10:$L$500,11,FALSE))</f>
        <v/>
      </c>
      <c r="J275" s="193" t="str">
        <f>IF(ISERROR(VLOOKUP(A275,'[1]Z03 收入决算表(财决03表)'!$A$10:$L$500,12,FALSE)),"",VLOOKUP(A275,'[1]Z03 收入决算表(财决03表)'!$A$10:$L$500,12,FALSE))</f>
        <v/>
      </c>
      <c r="K275" s="204">
        <f>'[1]Z03 收入决算表(财决03表)'!A274</f>
        <v>0</v>
      </c>
      <c r="L275" s="205">
        <f>'[1]Z03 收入决算表(财决03表)'!$E274</f>
        <v>0</v>
      </c>
      <c r="M275" s="201" t="str">
        <f t="shared" si="9"/>
        <v/>
      </c>
    </row>
    <row r="276" ht="22.5" customHeight="1" spans="1:13">
      <c r="A276" s="192" t="str">
        <f t="shared" si="8"/>
        <v/>
      </c>
      <c r="B276" s="192"/>
      <c r="C276" s="192" t="str">
        <f>IF(ISERROR(VLOOKUP(A276,'[1]Z03 收入决算表(财决03表)'!$A$10:$K$500,4,FALSE)),"",VLOOKUP(A276,'[1]Z03 收入决算表(财决03表)'!$A$10:$K$500,4,FALSE))</f>
        <v/>
      </c>
      <c r="D276" s="208" t="str">
        <f>IF(ISERROR(VLOOKUP(A276,'[1]Z03 收入决算表(财决03表)'!$A$10:$K$500,5,FALSE)),"",VLOOKUP(A276,'[1]Z03 收入决算表(财决03表)'!$A$10:$K$500,5,FALSE))</f>
        <v/>
      </c>
      <c r="E276" s="208" t="str">
        <f>IF(ISERROR(VLOOKUP(A276,'[1]Z03 收入决算表(财决03表)'!$A$10:$K$500,6,FALSE)),"",VLOOKUP(A276,'[1]Z03 收入决算表(财决03表)'!$A$10:$K$500,6,FALSE))</f>
        <v/>
      </c>
      <c r="F276" s="208" t="str">
        <f>IF(ISERROR(VLOOKUP(A276,'[1]Z03 收入决算表(财决03表)'!$A$10:$K$500,7,FALSE)),"",VLOOKUP(A276,'[1]Z03 收入决算表(财决03表)'!$A$10:$K$500,7,FALSE))</f>
        <v/>
      </c>
      <c r="G276" s="208" t="str">
        <f>IF(ISERROR(VLOOKUP(A276,'[1]Z03 收入决算表(财决03表)'!$A$10:$K$500,8,FALSE)),"",VLOOKUP(A276,'[1]Z03 收入决算表(财决03表)'!$A$10:$K$500,8,FALSE))</f>
        <v/>
      </c>
      <c r="H276" s="193" t="str">
        <f>IF(ISERROR(VLOOKUP(A276,'[1]Z03 收入决算表(财决03表)'!$A$10:$L$500,10,FALSE)),"",VLOOKUP(A276,'[1]Z03 收入决算表(财决03表)'!$A$10:$L$500,10,FALSE))</f>
        <v/>
      </c>
      <c r="I276" s="193" t="str">
        <f>IF(ISERROR(VLOOKUP(A276,'[1]Z03 收入决算表(财决03表)'!$A$10:$L$500,11,FALSE)),"",VLOOKUP(A276,'[1]Z03 收入决算表(财决03表)'!$A$10:$L$500,11,FALSE))</f>
        <v/>
      </c>
      <c r="J276" s="193" t="str">
        <f>IF(ISERROR(VLOOKUP(A276,'[1]Z03 收入决算表(财决03表)'!$A$10:$L$500,12,FALSE)),"",VLOOKUP(A276,'[1]Z03 收入决算表(财决03表)'!$A$10:$L$500,12,FALSE))</f>
        <v/>
      </c>
      <c r="K276" s="204">
        <f>'[1]Z03 收入决算表(财决03表)'!A275</f>
        <v>0</v>
      </c>
      <c r="L276" s="205">
        <f>'[1]Z03 收入决算表(财决03表)'!$E275</f>
        <v>0</v>
      </c>
      <c r="M276" s="201" t="str">
        <f t="shared" si="9"/>
        <v/>
      </c>
    </row>
    <row r="277" ht="22.5" customHeight="1" spans="1:13">
      <c r="A277" s="192" t="str">
        <f t="shared" si="8"/>
        <v/>
      </c>
      <c r="B277" s="192"/>
      <c r="C277" s="192" t="str">
        <f>IF(ISERROR(VLOOKUP(A277,'[1]Z03 收入决算表(财决03表)'!$A$10:$K$500,4,FALSE)),"",VLOOKUP(A277,'[1]Z03 收入决算表(财决03表)'!$A$10:$K$500,4,FALSE))</f>
        <v/>
      </c>
      <c r="D277" s="208" t="str">
        <f>IF(ISERROR(VLOOKUP(A277,'[1]Z03 收入决算表(财决03表)'!$A$10:$K$500,5,FALSE)),"",VLOOKUP(A277,'[1]Z03 收入决算表(财决03表)'!$A$10:$K$500,5,FALSE))</f>
        <v/>
      </c>
      <c r="E277" s="208" t="str">
        <f>IF(ISERROR(VLOOKUP(A277,'[1]Z03 收入决算表(财决03表)'!$A$10:$K$500,6,FALSE)),"",VLOOKUP(A277,'[1]Z03 收入决算表(财决03表)'!$A$10:$K$500,6,FALSE))</f>
        <v/>
      </c>
      <c r="F277" s="208" t="str">
        <f>IF(ISERROR(VLOOKUP(A277,'[1]Z03 收入决算表(财决03表)'!$A$10:$K$500,7,FALSE)),"",VLOOKUP(A277,'[1]Z03 收入决算表(财决03表)'!$A$10:$K$500,7,FALSE))</f>
        <v/>
      </c>
      <c r="G277" s="208" t="str">
        <f>IF(ISERROR(VLOOKUP(A277,'[1]Z03 收入决算表(财决03表)'!$A$10:$K$500,8,FALSE)),"",VLOOKUP(A277,'[1]Z03 收入决算表(财决03表)'!$A$10:$K$500,8,FALSE))</f>
        <v/>
      </c>
      <c r="H277" s="193" t="str">
        <f>IF(ISERROR(VLOOKUP(A277,'[1]Z03 收入决算表(财决03表)'!$A$10:$L$500,10,FALSE)),"",VLOOKUP(A277,'[1]Z03 收入决算表(财决03表)'!$A$10:$L$500,10,FALSE))</f>
        <v/>
      </c>
      <c r="I277" s="193" t="str">
        <f>IF(ISERROR(VLOOKUP(A277,'[1]Z03 收入决算表(财决03表)'!$A$10:$L$500,11,FALSE)),"",VLOOKUP(A277,'[1]Z03 收入决算表(财决03表)'!$A$10:$L$500,11,FALSE))</f>
        <v/>
      </c>
      <c r="J277" s="193" t="str">
        <f>IF(ISERROR(VLOOKUP(A277,'[1]Z03 收入决算表(财决03表)'!$A$10:$L$500,12,FALSE)),"",VLOOKUP(A277,'[1]Z03 收入决算表(财决03表)'!$A$10:$L$500,12,FALSE))</f>
        <v/>
      </c>
      <c r="K277" s="204">
        <f>'[1]Z03 收入决算表(财决03表)'!A276</f>
        <v>0</v>
      </c>
      <c r="L277" s="205">
        <f>'[1]Z03 收入决算表(财决03表)'!$E276</f>
        <v>0</v>
      </c>
      <c r="M277" s="201" t="str">
        <f t="shared" si="9"/>
        <v/>
      </c>
    </row>
    <row r="278" ht="22.5" customHeight="1" spans="1:13">
      <c r="A278" s="192" t="str">
        <f t="shared" si="8"/>
        <v/>
      </c>
      <c r="B278" s="192"/>
      <c r="C278" s="192" t="str">
        <f>IF(ISERROR(VLOOKUP(A278,'[1]Z03 收入决算表(财决03表)'!$A$10:$K$500,4,FALSE)),"",VLOOKUP(A278,'[1]Z03 收入决算表(财决03表)'!$A$10:$K$500,4,FALSE))</f>
        <v/>
      </c>
      <c r="D278" s="208" t="str">
        <f>IF(ISERROR(VLOOKUP(A278,'[1]Z03 收入决算表(财决03表)'!$A$10:$K$500,5,FALSE)),"",VLOOKUP(A278,'[1]Z03 收入决算表(财决03表)'!$A$10:$K$500,5,FALSE))</f>
        <v/>
      </c>
      <c r="E278" s="208" t="str">
        <f>IF(ISERROR(VLOOKUP(A278,'[1]Z03 收入决算表(财决03表)'!$A$10:$K$500,6,FALSE)),"",VLOOKUP(A278,'[1]Z03 收入决算表(财决03表)'!$A$10:$K$500,6,FALSE))</f>
        <v/>
      </c>
      <c r="F278" s="208" t="str">
        <f>IF(ISERROR(VLOOKUP(A278,'[1]Z03 收入决算表(财决03表)'!$A$10:$K$500,7,FALSE)),"",VLOOKUP(A278,'[1]Z03 收入决算表(财决03表)'!$A$10:$K$500,7,FALSE))</f>
        <v/>
      </c>
      <c r="G278" s="208" t="str">
        <f>IF(ISERROR(VLOOKUP(A278,'[1]Z03 收入决算表(财决03表)'!$A$10:$K$500,8,FALSE)),"",VLOOKUP(A278,'[1]Z03 收入决算表(财决03表)'!$A$10:$K$500,8,FALSE))</f>
        <v/>
      </c>
      <c r="H278" s="193" t="str">
        <f>IF(ISERROR(VLOOKUP(A278,'[1]Z03 收入决算表(财决03表)'!$A$10:$L$500,10,FALSE)),"",VLOOKUP(A278,'[1]Z03 收入决算表(财决03表)'!$A$10:$L$500,10,FALSE))</f>
        <v/>
      </c>
      <c r="I278" s="193" t="str">
        <f>IF(ISERROR(VLOOKUP(A278,'[1]Z03 收入决算表(财决03表)'!$A$10:$L$500,11,FALSE)),"",VLOOKUP(A278,'[1]Z03 收入决算表(财决03表)'!$A$10:$L$500,11,FALSE))</f>
        <v/>
      </c>
      <c r="J278" s="193" t="str">
        <f>IF(ISERROR(VLOOKUP(A278,'[1]Z03 收入决算表(财决03表)'!$A$10:$L$500,12,FALSE)),"",VLOOKUP(A278,'[1]Z03 收入决算表(财决03表)'!$A$10:$L$500,12,FALSE))</f>
        <v/>
      </c>
      <c r="K278" s="204">
        <f>'[1]Z03 收入决算表(财决03表)'!A277</f>
        <v>0</v>
      </c>
      <c r="L278" s="205">
        <f>'[1]Z03 收入决算表(财决03表)'!$E277</f>
        <v>0</v>
      </c>
      <c r="M278" s="201" t="str">
        <f t="shared" si="9"/>
        <v/>
      </c>
    </row>
    <row r="279" ht="22.5" customHeight="1" spans="1:13">
      <c r="A279" s="192" t="str">
        <f t="shared" si="8"/>
        <v/>
      </c>
      <c r="B279" s="192"/>
      <c r="C279" s="192" t="str">
        <f>IF(ISERROR(VLOOKUP(A279,'[1]Z03 收入决算表(财决03表)'!$A$10:$K$500,4,FALSE)),"",VLOOKUP(A279,'[1]Z03 收入决算表(财决03表)'!$A$10:$K$500,4,FALSE))</f>
        <v/>
      </c>
      <c r="D279" s="208" t="str">
        <f>IF(ISERROR(VLOOKUP(A279,'[1]Z03 收入决算表(财决03表)'!$A$10:$K$500,5,FALSE)),"",VLOOKUP(A279,'[1]Z03 收入决算表(财决03表)'!$A$10:$K$500,5,FALSE))</f>
        <v/>
      </c>
      <c r="E279" s="208" t="str">
        <f>IF(ISERROR(VLOOKUP(A279,'[1]Z03 收入决算表(财决03表)'!$A$10:$K$500,6,FALSE)),"",VLOOKUP(A279,'[1]Z03 收入决算表(财决03表)'!$A$10:$K$500,6,FALSE))</f>
        <v/>
      </c>
      <c r="F279" s="208" t="str">
        <f>IF(ISERROR(VLOOKUP(A279,'[1]Z03 收入决算表(财决03表)'!$A$10:$K$500,7,FALSE)),"",VLOOKUP(A279,'[1]Z03 收入决算表(财决03表)'!$A$10:$K$500,7,FALSE))</f>
        <v/>
      </c>
      <c r="G279" s="208" t="str">
        <f>IF(ISERROR(VLOOKUP(A279,'[1]Z03 收入决算表(财决03表)'!$A$10:$K$500,8,FALSE)),"",VLOOKUP(A279,'[1]Z03 收入决算表(财决03表)'!$A$10:$K$500,8,FALSE))</f>
        <v/>
      </c>
      <c r="H279" s="193" t="str">
        <f>IF(ISERROR(VLOOKUP(A279,'[1]Z03 收入决算表(财决03表)'!$A$10:$L$500,10,FALSE)),"",VLOOKUP(A279,'[1]Z03 收入决算表(财决03表)'!$A$10:$L$500,10,FALSE))</f>
        <v/>
      </c>
      <c r="I279" s="193" t="str">
        <f>IF(ISERROR(VLOOKUP(A279,'[1]Z03 收入决算表(财决03表)'!$A$10:$L$500,11,FALSE)),"",VLOOKUP(A279,'[1]Z03 收入决算表(财决03表)'!$A$10:$L$500,11,FALSE))</f>
        <v/>
      </c>
      <c r="J279" s="193" t="str">
        <f>IF(ISERROR(VLOOKUP(A279,'[1]Z03 收入决算表(财决03表)'!$A$10:$L$500,12,FALSE)),"",VLOOKUP(A279,'[1]Z03 收入决算表(财决03表)'!$A$10:$L$500,12,FALSE))</f>
        <v/>
      </c>
      <c r="K279" s="204">
        <f>'[1]Z03 收入决算表(财决03表)'!A278</f>
        <v>0</v>
      </c>
      <c r="L279" s="205">
        <f>'[1]Z03 收入决算表(财决03表)'!$E278</f>
        <v>0</v>
      </c>
      <c r="M279" s="201" t="str">
        <f t="shared" si="9"/>
        <v/>
      </c>
    </row>
    <row r="280" ht="22.5" customHeight="1" spans="1:13">
      <c r="A280" s="192" t="str">
        <f t="shared" si="8"/>
        <v/>
      </c>
      <c r="B280" s="192"/>
      <c r="C280" s="192" t="str">
        <f>IF(ISERROR(VLOOKUP(A280,'[1]Z03 收入决算表(财决03表)'!$A$10:$K$500,4,FALSE)),"",VLOOKUP(A280,'[1]Z03 收入决算表(财决03表)'!$A$10:$K$500,4,FALSE))</f>
        <v/>
      </c>
      <c r="D280" s="208" t="str">
        <f>IF(ISERROR(VLOOKUP(A280,'[1]Z03 收入决算表(财决03表)'!$A$10:$K$500,5,FALSE)),"",VLOOKUP(A280,'[1]Z03 收入决算表(财决03表)'!$A$10:$K$500,5,FALSE))</f>
        <v/>
      </c>
      <c r="E280" s="208" t="str">
        <f>IF(ISERROR(VLOOKUP(A280,'[1]Z03 收入决算表(财决03表)'!$A$10:$K$500,6,FALSE)),"",VLOOKUP(A280,'[1]Z03 收入决算表(财决03表)'!$A$10:$K$500,6,FALSE))</f>
        <v/>
      </c>
      <c r="F280" s="208" t="str">
        <f>IF(ISERROR(VLOOKUP(A280,'[1]Z03 收入决算表(财决03表)'!$A$10:$K$500,7,FALSE)),"",VLOOKUP(A280,'[1]Z03 收入决算表(财决03表)'!$A$10:$K$500,7,FALSE))</f>
        <v/>
      </c>
      <c r="G280" s="208" t="str">
        <f>IF(ISERROR(VLOOKUP(A280,'[1]Z03 收入决算表(财决03表)'!$A$10:$K$500,8,FALSE)),"",VLOOKUP(A280,'[1]Z03 收入决算表(财决03表)'!$A$10:$K$500,8,FALSE))</f>
        <v/>
      </c>
      <c r="H280" s="193" t="str">
        <f>IF(ISERROR(VLOOKUP(A280,'[1]Z03 收入决算表(财决03表)'!$A$10:$L$500,10,FALSE)),"",VLOOKUP(A280,'[1]Z03 收入决算表(财决03表)'!$A$10:$L$500,10,FALSE))</f>
        <v/>
      </c>
      <c r="I280" s="193" t="str">
        <f>IF(ISERROR(VLOOKUP(A280,'[1]Z03 收入决算表(财决03表)'!$A$10:$L$500,11,FALSE)),"",VLOOKUP(A280,'[1]Z03 收入决算表(财决03表)'!$A$10:$L$500,11,FALSE))</f>
        <v/>
      </c>
      <c r="J280" s="193" t="str">
        <f>IF(ISERROR(VLOOKUP(A280,'[1]Z03 收入决算表(财决03表)'!$A$10:$L$500,12,FALSE)),"",VLOOKUP(A280,'[1]Z03 收入决算表(财决03表)'!$A$10:$L$500,12,FALSE))</f>
        <v/>
      </c>
      <c r="K280" s="204">
        <f>'[1]Z03 收入决算表(财决03表)'!A279</f>
        <v>0</v>
      </c>
      <c r="L280" s="205">
        <f>'[1]Z03 收入决算表(财决03表)'!$E279</f>
        <v>0</v>
      </c>
      <c r="M280" s="201" t="str">
        <f t="shared" si="9"/>
        <v/>
      </c>
    </row>
    <row r="281" ht="22.5" customHeight="1" spans="1:13">
      <c r="A281" s="192" t="str">
        <f t="shared" si="8"/>
        <v/>
      </c>
      <c r="B281" s="192"/>
      <c r="C281" s="192" t="str">
        <f>IF(ISERROR(VLOOKUP(A281,'[1]Z03 收入决算表(财决03表)'!$A$10:$K$500,4,FALSE)),"",VLOOKUP(A281,'[1]Z03 收入决算表(财决03表)'!$A$10:$K$500,4,FALSE))</f>
        <v/>
      </c>
      <c r="D281" s="208" t="str">
        <f>IF(ISERROR(VLOOKUP(A281,'[1]Z03 收入决算表(财决03表)'!$A$10:$K$500,5,FALSE)),"",VLOOKUP(A281,'[1]Z03 收入决算表(财决03表)'!$A$10:$K$500,5,FALSE))</f>
        <v/>
      </c>
      <c r="E281" s="208" t="str">
        <f>IF(ISERROR(VLOOKUP(A281,'[1]Z03 收入决算表(财决03表)'!$A$10:$K$500,6,FALSE)),"",VLOOKUP(A281,'[1]Z03 收入决算表(财决03表)'!$A$10:$K$500,6,FALSE))</f>
        <v/>
      </c>
      <c r="F281" s="208" t="str">
        <f>IF(ISERROR(VLOOKUP(A281,'[1]Z03 收入决算表(财决03表)'!$A$10:$K$500,7,FALSE)),"",VLOOKUP(A281,'[1]Z03 收入决算表(财决03表)'!$A$10:$K$500,7,FALSE))</f>
        <v/>
      </c>
      <c r="G281" s="208" t="str">
        <f>IF(ISERROR(VLOOKUP(A281,'[1]Z03 收入决算表(财决03表)'!$A$10:$K$500,8,FALSE)),"",VLOOKUP(A281,'[1]Z03 收入决算表(财决03表)'!$A$10:$K$500,8,FALSE))</f>
        <v/>
      </c>
      <c r="H281" s="193" t="str">
        <f>IF(ISERROR(VLOOKUP(A281,'[1]Z03 收入决算表(财决03表)'!$A$10:$L$500,10,FALSE)),"",VLOOKUP(A281,'[1]Z03 收入决算表(财决03表)'!$A$10:$L$500,10,FALSE))</f>
        <v/>
      </c>
      <c r="I281" s="193" t="str">
        <f>IF(ISERROR(VLOOKUP(A281,'[1]Z03 收入决算表(财决03表)'!$A$10:$L$500,11,FALSE)),"",VLOOKUP(A281,'[1]Z03 收入决算表(财决03表)'!$A$10:$L$500,11,FALSE))</f>
        <v/>
      </c>
      <c r="J281" s="193" t="str">
        <f>IF(ISERROR(VLOOKUP(A281,'[1]Z03 收入决算表(财决03表)'!$A$10:$L$500,12,FALSE)),"",VLOOKUP(A281,'[1]Z03 收入决算表(财决03表)'!$A$10:$L$500,12,FALSE))</f>
        <v/>
      </c>
      <c r="K281" s="204">
        <f>'[1]Z03 收入决算表(财决03表)'!A280</f>
        <v>0</v>
      </c>
      <c r="L281" s="205">
        <f>'[1]Z03 收入决算表(财决03表)'!$E280</f>
        <v>0</v>
      </c>
      <c r="M281" s="201" t="str">
        <f t="shared" si="9"/>
        <v/>
      </c>
    </row>
    <row r="282" ht="22.5" customHeight="1" spans="1:13">
      <c r="A282" s="192" t="str">
        <f t="shared" si="8"/>
        <v/>
      </c>
      <c r="B282" s="192"/>
      <c r="C282" s="192" t="str">
        <f>IF(ISERROR(VLOOKUP(A282,'[1]Z03 收入决算表(财决03表)'!$A$10:$K$500,4,FALSE)),"",VLOOKUP(A282,'[1]Z03 收入决算表(财决03表)'!$A$10:$K$500,4,FALSE))</f>
        <v/>
      </c>
      <c r="D282" s="208" t="str">
        <f>IF(ISERROR(VLOOKUP(A282,'[1]Z03 收入决算表(财决03表)'!$A$10:$K$500,5,FALSE)),"",VLOOKUP(A282,'[1]Z03 收入决算表(财决03表)'!$A$10:$K$500,5,FALSE))</f>
        <v/>
      </c>
      <c r="E282" s="208" t="str">
        <f>IF(ISERROR(VLOOKUP(A282,'[1]Z03 收入决算表(财决03表)'!$A$10:$K$500,6,FALSE)),"",VLOOKUP(A282,'[1]Z03 收入决算表(财决03表)'!$A$10:$K$500,6,FALSE))</f>
        <v/>
      </c>
      <c r="F282" s="208" t="str">
        <f>IF(ISERROR(VLOOKUP(A282,'[1]Z03 收入决算表(财决03表)'!$A$10:$K$500,7,FALSE)),"",VLOOKUP(A282,'[1]Z03 收入决算表(财决03表)'!$A$10:$K$500,7,FALSE))</f>
        <v/>
      </c>
      <c r="G282" s="208" t="str">
        <f>IF(ISERROR(VLOOKUP(A282,'[1]Z03 收入决算表(财决03表)'!$A$10:$K$500,8,FALSE)),"",VLOOKUP(A282,'[1]Z03 收入决算表(财决03表)'!$A$10:$K$500,8,FALSE))</f>
        <v/>
      </c>
      <c r="H282" s="193" t="str">
        <f>IF(ISERROR(VLOOKUP(A282,'[1]Z03 收入决算表(财决03表)'!$A$10:$L$500,10,FALSE)),"",VLOOKUP(A282,'[1]Z03 收入决算表(财决03表)'!$A$10:$L$500,10,FALSE))</f>
        <v/>
      </c>
      <c r="I282" s="193" t="str">
        <f>IF(ISERROR(VLOOKUP(A282,'[1]Z03 收入决算表(财决03表)'!$A$10:$L$500,11,FALSE)),"",VLOOKUP(A282,'[1]Z03 收入决算表(财决03表)'!$A$10:$L$500,11,FALSE))</f>
        <v/>
      </c>
      <c r="J282" s="193" t="str">
        <f>IF(ISERROR(VLOOKUP(A282,'[1]Z03 收入决算表(财决03表)'!$A$10:$L$500,12,FALSE)),"",VLOOKUP(A282,'[1]Z03 收入决算表(财决03表)'!$A$10:$L$500,12,FALSE))</f>
        <v/>
      </c>
      <c r="K282" s="204">
        <f>'[1]Z03 收入决算表(财决03表)'!A281</f>
        <v>0</v>
      </c>
      <c r="L282" s="205">
        <f>'[1]Z03 收入决算表(财决03表)'!$E281</f>
        <v>0</v>
      </c>
      <c r="M282" s="201" t="str">
        <f t="shared" si="9"/>
        <v/>
      </c>
    </row>
    <row r="283" ht="22.5" customHeight="1" spans="1:13">
      <c r="A283" s="192" t="str">
        <f t="shared" si="8"/>
        <v/>
      </c>
      <c r="B283" s="192"/>
      <c r="C283" s="192" t="str">
        <f>IF(ISERROR(VLOOKUP(A283,'[1]Z03 收入决算表(财决03表)'!$A$10:$K$500,4,FALSE)),"",VLOOKUP(A283,'[1]Z03 收入决算表(财决03表)'!$A$10:$K$500,4,FALSE))</f>
        <v/>
      </c>
      <c r="D283" s="208" t="str">
        <f>IF(ISERROR(VLOOKUP(A283,'[1]Z03 收入决算表(财决03表)'!$A$10:$K$500,5,FALSE)),"",VLOOKUP(A283,'[1]Z03 收入决算表(财决03表)'!$A$10:$K$500,5,FALSE))</f>
        <v/>
      </c>
      <c r="E283" s="208" t="str">
        <f>IF(ISERROR(VLOOKUP(A283,'[1]Z03 收入决算表(财决03表)'!$A$10:$K$500,6,FALSE)),"",VLOOKUP(A283,'[1]Z03 收入决算表(财决03表)'!$A$10:$K$500,6,FALSE))</f>
        <v/>
      </c>
      <c r="F283" s="208" t="str">
        <f>IF(ISERROR(VLOOKUP(A283,'[1]Z03 收入决算表(财决03表)'!$A$10:$K$500,7,FALSE)),"",VLOOKUP(A283,'[1]Z03 收入决算表(财决03表)'!$A$10:$K$500,7,FALSE))</f>
        <v/>
      </c>
      <c r="G283" s="208" t="str">
        <f>IF(ISERROR(VLOOKUP(A283,'[1]Z03 收入决算表(财决03表)'!$A$10:$K$500,8,FALSE)),"",VLOOKUP(A283,'[1]Z03 收入决算表(财决03表)'!$A$10:$K$500,8,FALSE))</f>
        <v/>
      </c>
      <c r="H283" s="193" t="str">
        <f>IF(ISERROR(VLOOKUP(A283,'[1]Z03 收入决算表(财决03表)'!$A$10:$L$500,10,FALSE)),"",VLOOKUP(A283,'[1]Z03 收入决算表(财决03表)'!$A$10:$L$500,10,FALSE))</f>
        <v/>
      </c>
      <c r="I283" s="193" t="str">
        <f>IF(ISERROR(VLOOKUP(A283,'[1]Z03 收入决算表(财决03表)'!$A$10:$L$500,11,FALSE)),"",VLOOKUP(A283,'[1]Z03 收入决算表(财决03表)'!$A$10:$L$500,11,FALSE))</f>
        <v/>
      </c>
      <c r="J283" s="193" t="str">
        <f>IF(ISERROR(VLOOKUP(A283,'[1]Z03 收入决算表(财决03表)'!$A$10:$L$500,12,FALSE)),"",VLOOKUP(A283,'[1]Z03 收入决算表(财决03表)'!$A$10:$L$500,12,FALSE))</f>
        <v/>
      </c>
      <c r="K283" s="204">
        <f>'[1]Z03 收入决算表(财决03表)'!A282</f>
        <v>0</v>
      </c>
      <c r="L283" s="205">
        <f>'[1]Z03 收入决算表(财决03表)'!$E282</f>
        <v>0</v>
      </c>
      <c r="M283" s="201" t="str">
        <f t="shared" si="9"/>
        <v/>
      </c>
    </row>
    <row r="284" ht="22.5" customHeight="1" spans="1:13">
      <c r="A284" s="192" t="str">
        <f t="shared" si="8"/>
        <v/>
      </c>
      <c r="B284" s="192"/>
      <c r="C284" s="192" t="str">
        <f>IF(ISERROR(VLOOKUP(A284,'[1]Z03 收入决算表(财决03表)'!$A$10:$K$500,4,FALSE)),"",VLOOKUP(A284,'[1]Z03 收入决算表(财决03表)'!$A$10:$K$500,4,FALSE))</f>
        <v/>
      </c>
      <c r="D284" s="208" t="str">
        <f>IF(ISERROR(VLOOKUP(A284,'[1]Z03 收入决算表(财决03表)'!$A$10:$K$500,5,FALSE)),"",VLOOKUP(A284,'[1]Z03 收入决算表(财决03表)'!$A$10:$K$500,5,FALSE))</f>
        <v/>
      </c>
      <c r="E284" s="208" t="str">
        <f>IF(ISERROR(VLOOKUP(A284,'[1]Z03 收入决算表(财决03表)'!$A$10:$K$500,6,FALSE)),"",VLOOKUP(A284,'[1]Z03 收入决算表(财决03表)'!$A$10:$K$500,6,FALSE))</f>
        <v/>
      </c>
      <c r="F284" s="208" t="str">
        <f>IF(ISERROR(VLOOKUP(A284,'[1]Z03 收入决算表(财决03表)'!$A$10:$K$500,7,FALSE)),"",VLOOKUP(A284,'[1]Z03 收入决算表(财决03表)'!$A$10:$K$500,7,FALSE))</f>
        <v/>
      </c>
      <c r="G284" s="208" t="str">
        <f>IF(ISERROR(VLOOKUP(A284,'[1]Z03 收入决算表(财决03表)'!$A$10:$K$500,8,FALSE)),"",VLOOKUP(A284,'[1]Z03 收入决算表(财决03表)'!$A$10:$K$500,8,FALSE))</f>
        <v/>
      </c>
      <c r="H284" s="193" t="str">
        <f>IF(ISERROR(VLOOKUP(A284,'[1]Z03 收入决算表(财决03表)'!$A$10:$L$500,10,FALSE)),"",VLOOKUP(A284,'[1]Z03 收入决算表(财决03表)'!$A$10:$L$500,10,FALSE))</f>
        <v/>
      </c>
      <c r="I284" s="193" t="str">
        <f>IF(ISERROR(VLOOKUP(A284,'[1]Z03 收入决算表(财决03表)'!$A$10:$L$500,11,FALSE)),"",VLOOKUP(A284,'[1]Z03 收入决算表(财决03表)'!$A$10:$L$500,11,FALSE))</f>
        <v/>
      </c>
      <c r="J284" s="193" t="str">
        <f>IF(ISERROR(VLOOKUP(A284,'[1]Z03 收入决算表(财决03表)'!$A$10:$L$500,12,FALSE)),"",VLOOKUP(A284,'[1]Z03 收入决算表(财决03表)'!$A$10:$L$500,12,FALSE))</f>
        <v/>
      </c>
      <c r="K284" s="204">
        <f>'[1]Z03 收入决算表(财决03表)'!A283</f>
        <v>0</v>
      </c>
      <c r="L284" s="205">
        <f>'[1]Z03 收入决算表(财决03表)'!$E283</f>
        <v>0</v>
      </c>
      <c r="M284" s="201" t="str">
        <f t="shared" si="9"/>
        <v/>
      </c>
    </row>
    <row r="285" ht="22.5" customHeight="1" spans="1:13">
      <c r="A285" s="192" t="str">
        <f t="shared" si="8"/>
        <v/>
      </c>
      <c r="B285" s="192"/>
      <c r="C285" s="192" t="str">
        <f>IF(ISERROR(VLOOKUP(A285,'[1]Z03 收入决算表(财决03表)'!$A$10:$K$500,4,FALSE)),"",VLOOKUP(A285,'[1]Z03 收入决算表(财决03表)'!$A$10:$K$500,4,FALSE))</f>
        <v/>
      </c>
      <c r="D285" s="208" t="str">
        <f>IF(ISERROR(VLOOKUP(A285,'[1]Z03 收入决算表(财决03表)'!$A$10:$K$500,5,FALSE)),"",VLOOKUP(A285,'[1]Z03 收入决算表(财决03表)'!$A$10:$K$500,5,FALSE))</f>
        <v/>
      </c>
      <c r="E285" s="208" t="str">
        <f>IF(ISERROR(VLOOKUP(A285,'[1]Z03 收入决算表(财决03表)'!$A$10:$K$500,6,FALSE)),"",VLOOKUP(A285,'[1]Z03 收入决算表(财决03表)'!$A$10:$K$500,6,FALSE))</f>
        <v/>
      </c>
      <c r="F285" s="208" t="str">
        <f>IF(ISERROR(VLOOKUP(A285,'[1]Z03 收入决算表(财决03表)'!$A$10:$K$500,7,FALSE)),"",VLOOKUP(A285,'[1]Z03 收入决算表(财决03表)'!$A$10:$K$500,7,FALSE))</f>
        <v/>
      </c>
      <c r="G285" s="208" t="str">
        <f>IF(ISERROR(VLOOKUP(A285,'[1]Z03 收入决算表(财决03表)'!$A$10:$K$500,8,FALSE)),"",VLOOKUP(A285,'[1]Z03 收入决算表(财决03表)'!$A$10:$K$500,8,FALSE))</f>
        <v/>
      </c>
      <c r="H285" s="193" t="str">
        <f>IF(ISERROR(VLOOKUP(A285,'[1]Z03 收入决算表(财决03表)'!$A$10:$L$500,10,FALSE)),"",VLOOKUP(A285,'[1]Z03 收入决算表(财决03表)'!$A$10:$L$500,10,FALSE))</f>
        <v/>
      </c>
      <c r="I285" s="193" t="str">
        <f>IF(ISERROR(VLOOKUP(A285,'[1]Z03 收入决算表(财决03表)'!$A$10:$L$500,11,FALSE)),"",VLOOKUP(A285,'[1]Z03 收入决算表(财决03表)'!$A$10:$L$500,11,FALSE))</f>
        <v/>
      </c>
      <c r="J285" s="193" t="str">
        <f>IF(ISERROR(VLOOKUP(A285,'[1]Z03 收入决算表(财决03表)'!$A$10:$L$500,12,FALSE)),"",VLOOKUP(A285,'[1]Z03 收入决算表(财决03表)'!$A$10:$L$500,12,FALSE))</f>
        <v/>
      </c>
      <c r="K285" s="204">
        <f>'[1]Z03 收入决算表(财决03表)'!A284</f>
        <v>0</v>
      </c>
      <c r="L285" s="205">
        <f>'[1]Z03 收入决算表(财决03表)'!$E284</f>
        <v>0</v>
      </c>
      <c r="M285" s="201" t="str">
        <f t="shared" si="9"/>
        <v/>
      </c>
    </row>
    <row r="286" ht="22.5" customHeight="1" spans="1:13">
      <c r="A286" s="192" t="str">
        <f t="shared" si="8"/>
        <v/>
      </c>
      <c r="B286" s="192"/>
      <c r="C286" s="192" t="str">
        <f>IF(ISERROR(VLOOKUP(A286,'[1]Z03 收入决算表(财决03表)'!$A$10:$K$500,4,FALSE)),"",VLOOKUP(A286,'[1]Z03 收入决算表(财决03表)'!$A$10:$K$500,4,FALSE))</f>
        <v/>
      </c>
      <c r="D286" s="208" t="str">
        <f>IF(ISERROR(VLOOKUP(A286,'[1]Z03 收入决算表(财决03表)'!$A$10:$K$500,5,FALSE)),"",VLOOKUP(A286,'[1]Z03 收入决算表(财决03表)'!$A$10:$K$500,5,FALSE))</f>
        <v/>
      </c>
      <c r="E286" s="208" t="str">
        <f>IF(ISERROR(VLOOKUP(A286,'[1]Z03 收入决算表(财决03表)'!$A$10:$K$500,6,FALSE)),"",VLOOKUP(A286,'[1]Z03 收入决算表(财决03表)'!$A$10:$K$500,6,FALSE))</f>
        <v/>
      </c>
      <c r="F286" s="208" t="str">
        <f>IF(ISERROR(VLOOKUP(A286,'[1]Z03 收入决算表(财决03表)'!$A$10:$K$500,7,FALSE)),"",VLOOKUP(A286,'[1]Z03 收入决算表(财决03表)'!$A$10:$K$500,7,FALSE))</f>
        <v/>
      </c>
      <c r="G286" s="208" t="str">
        <f>IF(ISERROR(VLOOKUP(A286,'[1]Z03 收入决算表(财决03表)'!$A$10:$K$500,8,FALSE)),"",VLOOKUP(A286,'[1]Z03 收入决算表(财决03表)'!$A$10:$K$500,8,FALSE))</f>
        <v/>
      </c>
      <c r="H286" s="193" t="str">
        <f>IF(ISERROR(VLOOKUP(A286,'[1]Z03 收入决算表(财决03表)'!$A$10:$L$500,10,FALSE)),"",VLOOKUP(A286,'[1]Z03 收入决算表(财决03表)'!$A$10:$L$500,10,FALSE))</f>
        <v/>
      </c>
      <c r="I286" s="193" t="str">
        <f>IF(ISERROR(VLOOKUP(A286,'[1]Z03 收入决算表(财决03表)'!$A$10:$L$500,11,FALSE)),"",VLOOKUP(A286,'[1]Z03 收入决算表(财决03表)'!$A$10:$L$500,11,FALSE))</f>
        <v/>
      </c>
      <c r="J286" s="193" t="str">
        <f>IF(ISERROR(VLOOKUP(A286,'[1]Z03 收入决算表(财决03表)'!$A$10:$L$500,12,FALSE)),"",VLOOKUP(A286,'[1]Z03 收入决算表(财决03表)'!$A$10:$L$500,12,FALSE))</f>
        <v/>
      </c>
      <c r="K286" s="204">
        <f>'[1]Z03 收入决算表(财决03表)'!A285</f>
        <v>0</v>
      </c>
      <c r="L286" s="205">
        <f>'[1]Z03 收入决算表(财决03表)'!$E285</f>
        <v>0</v>
      </c>
      <c r="M286" s="201" t="str">
        <f t="shared" si="9"/>
        <v/>
      </c>
    </row>
    <row r="287" ht="22.5" customHeight="1" spans="1:13">
      <c r="A287" s="192" t="str">
        <f t="shared" si="8"/>
        <v/>
      </c>
      <c r="B287" s="192"/>
      <c r="C287" s="192" t="str">
        <f>IF(ISERROR(VLOOKUP(A287,'[1]Z03 收入决算表(财决03表)'!$A$10:$K$500,4,FALSE)),"",VLOOKUP(A287,'[1]Z03 收入决算表(财决03表)'!$A$10:$K$500,4,FALSE))</f>
        <v/>
      </c>
      <c r="D287" s="208" t="str">
        <f>IF(ISERROR(VLOOKUP(A287,'[1]Z03 收入决算表(财决03表)'!$A$10:$K$500,5,FALSE)),"",VLOOKUP(A287,'[1]Z03 收入决算表(财决03表)'!$A$10:$K$500,5,FALSE))</f>
        <v/>
      </c>
      <c r="E287" s="208" t="str">
        <f>IF(ISERROR(VLOOKUP(A287,'[1]Z03 收入决算表(财决03表)'!$A$10:$K$500,6,FALSE)),"",VLOOKUP(A287,'[1]Z03 收入决算表(财决03表)'!$A$10:$K$500,6,FALSE))</f>
        <v/>
      </c>
      <c r="F287" s="208" t="str">
        <f>IF(ISERROR(VLOOKUP(A287,'[1]Z03 收入决算表(财决03表)'!$A$10:$K$500,7,FALSE)),"",VLOOKUP(A287,'[1]Z03 收入决算表(财决03表)'!$A$10:$K$500,7,FALSE))</f>
        <v/>
      </c>
      <c r="G287" s="208" t="str">
        <f>IF(ISERROR(VLOOKUP(A287,'[1]Z03 收入决算表(财决03表)'!$A$10:$K$500,8,FALSE)),"",VLOOKUP(A287,'[1]Z03 收入决算表(财决03表)'!$A$10:$K$500,8,FALSE))</f>
        <v/>
      </c>
      <c r="H287" s="193" t="str">
        <f>IF(ISERROR(VLOOKUP(A287,'[1]Z03 收入决算表(财决03表)'!$A$10:$L$500,10,FALSE)),"",VLOOKUP(A287,'[1]Z03 收入决算表(财决03表)'!$A$10:$L$500,10,FALSE))</f>
        <v/>
      </c>
      <c r="I287" s="193" t="str">
        <f>IF(ISERROR(VLOOKUP(A287,'[1]Z03 收入决算表(财决03表)'!$A$10:$L$500,11,FALSE)),"",VLOOKUP(A287,'[1]Z03 收入决算表(财决03表)'!$A$10:$L$500,11,FALSE))</f>
        <v/>
      </c>
      <c r="J287" s="193" t="str">
        <f>IF(ISERROR(VLOOKUP(A287,'[1]Z03 收入决算表(财决03表)'!$A$10:$L$500,12,FALSE)),"",VLOOKUP(A287,'[1]Z03 收入决算表(财决03表)'!$A$10:$L$500,12,FALSE))</f>
        <v/>
      </c>
      <c r="K287" s="204">
        <f>'[1]Z03 收入决算表(财决03表)'!A286</f>
        <v>0</v>
      </c>
      <c r="L287" s="205">
        <f>'[1]Z03 收入决算表(财决03表)'!$E286</f>
        <v>0</v>
      </c>
      <c r="M287" s="201" t="str">
        <f t="shared" si="9"/>
        <v/>
      </c>
    </row>
    <row r="288" ht="22.5" customHeight="1" spans="1:13">
      <c r="A288" s="192" t="str">
        <f t="shared" si="8"/>
        <v/>
      </c>
      <c r="B288" s="192"/>
      <c r="C288" s="192" t="str">
        <f>IF(ISERROR(VLOOKUP(A288,'[1]Z03 收入决算表(财决03表)'!$A$10:$K$500,4,FALSE)),"",VLOOKUP(A288,'[1]Z03 收入决算表(财决03表)'!$A$10:$K$500,4,FALSE))</f>
        <v/>
      </c>
      <c r="D288" s="208" t="str">
        <f>IF(ISERROR(VLOOKUP(A288,'[1]Z03 收入决算表(财决03表)'!$A$10:$K$500,5,FALSE)),"",VLOOKUP(A288,'[1]Z03 收入决算表(财决03表)'!$A$10:$K$500,5,FALSE))</f>
        <v/>
      </c>
      <c r="E288" s="208" t="str">
        <f>IF(ISERROR(VLOOKUP(A288,'[1]Z03 收入决算表(财决03表)'!$A$10:$K$500,6,FALSE)),"",VLOOKUP(A288,'[1]Z03 收入决算表(财决03表)'!$A$10:$K$500,6,FALSE))</f>
        <v/>
      </c>
      <c r="F288" s="208" t="str">
        <f>IF(ISERROR(VLOOKUP(A288,'[1]Z03 收入决算表(财决03表)'!$A$10:$K$500,7,FALSE)),"",VLOOKUP(A288,'[1]Z03 收入决算表(财决03表)'!$A$10:$K$500,7,FALSE))</f>
        <v/>
      </c>
      <c r="G288" s="208" t="str">
        <f>IF(ISERROR(VLOOKUP(A288,'[1]Z03 收入决算表(财决03表)'!$A$10:$K$500,8,FALSE)),"",VLOOKUP(A288,'[1]Z03 收入决算表(财决03表)'!$A$10:$K$500,8,FALSE))</f>
        <v/>
      </c>
      <c r="H288" s="193" t="str">
        <f>IF(ISERROR(VLOOKUP(A288,'[1]Z03 收入决算表(财决03表)'!$A$10:$L$500,10,FALSE)),"",VLOOKUP(A288,'[1]Z03 收入决算表(财决03表)'!$A$10:$L$500,10,FALSE))</f>
        <v/>
      </c>
      <c r="I288" s="193" t="str">
        <f>IF(ISERROR(VLOOKUP(A288,'[1]Z03 收入决算表(财决03表)'!$A$10:$L$500,11,FALSE)),"",VLOOKUP(A288,'[1]Z03 收入决算表(财决03表)'!$A$10:$L$500,11,FALSE))</f>
        <v/>
      </c>
      <c r="J288" s="193" t="str">
        <f>IF(ISERROR(VLOOKUP(A288,'[1]Z03 收入决算表(财决03表)'!$A$10:$L$500,12,FALSE)),"",VLOOKUP(A288,'[1]Z03 收入决算表(财决03表)'!$A$10:$L$500,12,FALSE))</f>
        <v/>
      </c>
      <c r="K288" s="204">
        <f>'[1]Z03 收入决算表(财决03表)'!A287</f>
        <v>0</v>
      </c>
      <c r="L288" s="205">
        <f>'[1]Z03 收入决算表(财决03表)'!$E287</f>
        <v>0</v>
      </c>
      <c r="M288" s="201" t="str">
        <f t="shared" si="9"/>
        <v/>
      </c>
    </row>
    <row r="289" ht="22.5" customHeight="1" spans="1:13">
      <c r="A289" s="192" t="str">
        <f t="shared" si="8"/>
        <v/>
      </c>
      <c r="B289" s="192"/>
      <c r="C289" s="192" t="str">
        <f>IF(ISERROR(VLOOKUP(A289,'[1]Z03 收入决算表(财决03表)'!$A$10:$K$500,4,FALSE)),"",VLOOKUP(A289,'[1]Z03 收入决算表(财决03表)'!$A$10:$K$500,4,FALSE))</f>
        <v/>
      </c>
      <c r="D289" s="208" t="str">
        <f>IF(ISERROR(VLOOKUP(A289,'[1]Z03 收入决算表(财决03表)'!$A$10:$K$500,5,FALSE)),"",VLOOKUP(A289,'[1]Z03 收入决算表(财决03表)'!$A$10:$K$500,5,FALSE))</f>
        <v/>
      </c>
      <c r="E289" s="208" t="str">
        <f>IF(ISERROR(VLOOKUP(A289,'[1]Z03 收入决算表(财决03表)'!$A$10:$K$500,6,FALSE)),"",VLOOKUP(A289,'[1]Z03 收入决算表(财决03表)'!$A$10:$K$500,6,FALSE))</f>
        <v/>
      </c>
      <c r="F289" s="208" t="str">
        <f>IF(ISERROR(VLOOKUP(A289,'[1]Z03 收入决算表(财决03表)'!$A$10:$K$500,7,FALSE)),"",VLOOKUP(A289,'[1]Z03 收入决算表(财决03表)'!$A$10:$K$500,7,FALSE))</f>
        <v/>
      </c>
      <c r="G289" s="208" t="str">
        <f>IF(ISERROR(VLOOKUP(A289,'[1]Z03 收入决算表(财决03表)'!$A$10:$K$500,8,FALSE)),"",VLOOKUP(A289,'[1]Z03 收入决算表(财决03表)'!$A$10:$K$500,8,FALSE))</f>
        <v/>
      </c>
      <c r="H289" s="193" t="str">
        <f>IF(ISERROR(VLOOKUP(A289,'[1]Z03 收入决算表(财决03表)'!$A$10:$L$500,10,FALSE)),"",VLOOKUP(A289,'[1]Z03 收入决算表(财决03表)'!$A$10:$L$500,10,FALSE))</f>
        <v/>
      </c>
      <c r="I289" s="193" t="str">
        <f>IF(ISERROR(VLOOKUP(A289,'[1]Z03 收入决算表(财决03表)'!$A$10:$L$500,11,FALSE)),"",VLOOKUP(A289,'[1]Z03 收入决算表(财决03表)'!$A$10:$L$500,11,FALSE))</f>
        <v/>
      </c>
      <c r="J289" s="193" t="str">
        <f>IF(ISERROR(VLOOKUP(A289,'[1]Z03 收入决算表(财决03表)'!$A$10:$L$500,12,FALSE)),"",VLOOKUP(A289,'[1]Z03 收入决算表(财决03表)'!$A$10:$L$500,12,FALSE))</f>
        <v/>
      </c>
      <c r="K289" s="204">
        <f>'[1]Z03 收入决算表(财决03表)'!A288</f>
        <v>0</v>
      </c>
      <c r="L289" s="205">
        <f>'[1]Z03 收入决算表(财决03表)'!$E288</f>
        <v>0</v>
      </c>
      <c r="M289" s="201" t="str">
        <f t="shared" si="9"/>
        <v/>
      </c>
    </row>
    <row r="290" ht="22.5" customHeight="1" spans="1:13">
      <c r="A290" s="192" t="str">
        <f t="shared" si="8"/>
        <v/>
      </c>
      <c r="B290" s="192"/>
      <c r="C290" s="192" t="str">
        <f>IF(ISERROR(VLOOKUP(A290,'[1]Z03 收入决算表(财决03表)'!$A$10:$K$500,4,FALSE)),"",VLOOKUP(A290,'[1]Z03 收入决算表(财决03表)'!$A$10:$K$500,4,FALSE))</f>
        <v/>
      </c>
      <c r="D290" s="208" t="str">
        <f>IF(ISERROR(VLOOKUP(A290,'[1]Z03 收入决算表(财决03表)'!$A$10:$K$500,5,FALSE)),"",VLOOKUP(A290,'[1]Z03 收入决算表(财决03表)'!$A$10:$K$500,5,FALSE))</f>
        <v/>
      </c>
      <c r="E290" s="208" t="str">
        <f>IF(ISERROR(VLOOKUP(A290,'[1]Z03 收入决算表(财决03表)'!$A$10:$K$500,6,FALSE)),"",VLOOKUP(A290,'[1]Z03 收入决算表(财决03表)'!$A$10:$K$500,6,FALSE))</f>
        <v/>
      </c>
      <c r="F290" s="208" t="str">
        <f>IF(ISERROR(VLOOKUP(A290,'[1]Z03 收入决算表(财决03表)'!$A$10:$K$500,7,FALSE)),"",VLOOKUP(A290,'[1]Z03 收入决算表(财决03表)'!$A$10:$K$500,7,FALSE))</f>
        <v/>
      </c>
      <c r="G290" s="208" t="str">
        <f>IF(ISERROR(VLOOKUP(A290,'[1]Z03 收入决算表(财决03表)'!$A$10:$K$500,8,FALSE)),"",VLOOKUP(A290,'[1]Z03 收入决算表(财决03表)'!$A$10:$K$500,8,FALSE))</f>
        <v/>
      </c>
      <c r="H290" s="193" t="str">
        <f>IF(ISERROR(VLOOKUP(A290,'[1]Z03 收入决算表(财决03表)'!$A$10:$L$500,10,FALSE)),"",VLOOKUP(A290,'[1]Z03 收入决算表(财决03表)'!$A$10:$L$500,10,FALSE))</f>
        <v/>
      </c>
      <c r="I290" s="193" t="str">
        <f>IF(ISERROR(VLOOKUP(A290,'[1]Z03 收入决算表(财决03表)'!$A$10:$L$500,11,FALSE)),"",VLOOKUP(A290,'[1]Z03 收入决算表(财决03表)'!$A$10:$L$500,11,FALSE))</f>
        <v/>
      </c>
      <c r="J290" s="193" t="str">
        <f>IF(ISERROR(VLOOKUP(A290,'[1]Z03 收入决算表(财决03表)'!$A$10:$L$500,12,FALSE)),"",VLOOKUP(A290,'[1]Z03 收入决算表(财决03表)'!$A$10:$L$500,12,FALSE))</f>
        <v/>
      </c>
      <c r="K290" s="204">
        <f>'[1]Z03 收入决算表(财决03表)'!A289</f>
        <v>0</v>
      </c>
      <c r="L290" s="205">
        <f>'[1]Z03 收入决算表(财决03表)'!$E289</f>
        <v>0</v>
      </c>
      <c r="M290" s="201" t="str">
        <f t="shared" si="9"/>
        <v/>
      </c>
    </row>
    <row r="291" ht="22.5" customHeight="1" spans="1:13">
      <c r="A291" s="192" t="str">
        <f t="shared" si="8"/>
        <v/>
      </c>
      <c r="B291" s="192"/>
      <c r="C291" s="192" t="str">
        <f>IF(ISERROR(VLOOKUP(A291,'[1]Z03 收入决算表(财决03表)'!$A$10:$K$500,4,FALSE)),"",VLOOKUP(A291,'[1]Z03 收入决算表(财决03表)'!$A$10:$K$500,4,FALSE))</f>
        <v/>
      </c>
      <c r="D291" s="208" t="str">
        <f>IF(ISERROR(VLOOKUP(A291,'[1]Z03 收入决算表(财决03表)'!$A$10:$K$500,5,FALSE)),"",VLOOKUP(A291,'[1]Z03 收入决算表(财决03表)'!$A$10:$K$500,5,FALSE))</f>
        <v/>
      </c>
      <c r="E291" s="208" t="str">
        <f>IF(ISERROR(VLOOKUP(A291,'[1]Z03 收入决算表(财决03表)'!$A$10:$K$500,6,FALSE)),"",VLOOKUP(A291,'[1]Z03 收入决算表(财决03表)'!$A$10:$K$500,6,FALSE))</f>
        <v/>
      </c>
      <c r="F291" s="208" t="str">
        <f>IF(ISERROR(VLOOKUP(A291,'[1]Z03 收入决算表(财决03表)'!$A$10:$K$500,7,FALSE)),"",VLOOKUP(A291,'[1]Z03 收入决算表(财决03表)'!$A$10:$K$500,7,FALSE))</f>
        <v/>
      </c>
      <c r="G291" s="208" t="str">
        <f>IF(ISERROR(VLOOKUP(A291,'[1]Z03 收入决算表(财决03表)'!$A$10:$K$500,8,FALSE)),"",VLOOKUP(A291,'[1]Z03 收入决算表(财决03表)'!$A$10:$K$500,8,FALSE))</f>
        <v/>
      </c>
      <c r="H291" s="193" t="str">
        <f>IF(ISERROR(VLOOKUP(A291,'[1]Z03 收入决算表(财决03表)'!$A$10:$L$500,10,FALSE)),"",VLOOKUP(A291,'[1]Z03 收入决算表(财决03表)'!$A$10:$L$500,10,FALSE))</f>
        <v/>
      </c>
      <c r="I291" s="193" t="str">
        <f>IF(ISERROR(VLOOKUP(A291,'[1]Z03 收入决算表(财决03表)'!$A$10:$L$500,11,FALSE)),"",VLOOKUP(A291,'[1]Z03 收入决算表(财决03表)'!$A$10:$L$500,11,FALSE))</f>
        <v/>
      </c>
      <c r="J291" s="193" t="str">
        <f>IF(ISERROR(VLOOKUP(A291,'[1]Z03 收入决算表(财决03表)'!$A$10:$L$500,12,FALSE)),"",VLOOKUP(A291,'[1]Z03 收入决算表(财决03表)'!$A$10:$L$500,12,FALSE))</f>
        <v/>
      </c>
      <c r="K291" s="204">
        <f>'[1]Z03 收入决算表(财决03表)'!A290</f>
        <v>0</v>
      </c>
      <c r="L291" s="205">
        <f>'[1]Z03 收入决算表(财决03表)'!$E290</f>
        <v>0</v>
      </c>
      <c r="M291" s="201" t="str">
        <f t="shared" si="9"/>
        <v/>
      </c>
    </row>
    <row r="292" ht="22.5" customHeight="1" spans="1:13">
      <c r="A292" s="192" t="str">
        <f t="shared" si="8"/>
        <v/>
      </c>
      <c r="B292" s="192"/>
      <c r="C292" s="192" t="str">
        <f>IF(ISERROR(VLOOKUP(A292,'[1]Z03 收入决算表(财决03表)'!$A$10:$K$500,4,FALSE)),"",VLOOKUP(A292,'[1]Z03 收入决算表(财决03表)'!$A$10:$K$500,4,FALSE))</f>
        <v/>
      </c>
      <c r="D292" s="208" t="str">
        <f>IF(ISERROR(VLOOKUP(A292,'[1]Z03 收入决算表(财决03表)'!$A$10:$K$500,5,FALSE)),"",VLOOKUP(A292,'[1]Z03 收入决算表(财决03表)'!$A$10:$K$500,5,FALSE))</f>
        <v/>
      </c>
      <c r="E292" s="208" t="str">
        <f>IF(ISERROR(VLOOKUP(A292,'[1]Z03 收入决算表(财决03表)'!$A$10:$K$500,6,FALSE)),"",VLOOKUP(A292,'[1]Z03 收入决算表(财决03表)'!$A$10:$K$500,6,FALSE))</f>
        <v/>
      </c>
      <c r="F292" s="208" t="str">
        <f>IF(ISERROR(VLOOKUP(A292,'[1]Z03 收入决算表(财决03表)'!$A$10:$K$500,7,FALSE)),"",VLOOKUP(A292,'[1]Z03 收入决算表(财决03表)'!$A$10:$K$500,7,FALSE))</f>
        <v/>
      </c>
      <c r="G292" s="208" t="str">
        <f>IF(ISERROR(VLOOKUP(A292,'[1]Z03 收入决算表(财决03表)'!$A$10:$K$500,8,FALSE)),"",VLOOKUP(A292,'[1]Z03 收入决算表(财决03表)'!$A$10:$K$500,8,FALSE))</f>
        <v/>
      </c>
      <c r="H292" s="193" t="str">
        <f>IF(ISERROR(VLOOKUP(A292,'[1]Z03 收入决算表(财决03表)'!$A$10:$L$500,10,FALSE)),"",VLOOKUP(A292,'[1]Z03 收入决算表(财决03表)'!$A$10:$L$500,10,FALSE))</f>
        <v/>
      </c>
      <c r="I292" s="193" t="str">
        <f>IF(ISERROR(VLOOKUP(A292,'[1]Z03 收入决算表(财决03表)'!$A$10:$L$500,11,FALSE)),"",VLOOKUP(A292,'[1]Z03 收入决算表(财决03表)'!$A$10:$L$500,11,FALSE))</f>
        <v/>
      </c>
      <c r="J292" s="193" t="str">
        <f>IF(ISERROR(VLOOKUP(A292,'[1]Z03 收入决算表(财决03表)'!$A$10:$L$500,12,FALSE)),"",VLOOKUP(A292,'[1]Z03 收入决算表(财决03表)'!$A$10:$L$500,12,FALSE))</f>
        <v/>
      </c>
      <c r="K292" s="204">
        <f>'[1]Z03 收入决算表(财决03表)'!A291</f>
        <v>0</v>
      </c>
      <c r="L292" s="205">
        <f>'[1]Z03 收入决算表(财决03表)'!$E291</f>
        <v>0</v>
      </c>
      <c r="M292" s="201" t="str">
        <f t="shared" si="9"/>
        <v/>
      </c>
    </row>
    <row r="293" ht="22.5" customHeight="1" spans="1:13">
      <c r="A293" s="192" t="str">
        <f t="shared" si="8"/>
        <v/>
      </c>
      <c r="B293" s="192"/>
      <c r="C293" s="192" t="str">
        <f>IF(ISERROR(VLOOKUP(A293,'[1]Z03 收入决算表(财决03表)'!$A$10:$K$500,4,FALSE)),"",VLOOKUP(A293,'[1]Z03 收入决算表(财决03表)'!$A$10:$K$500,4,FALSE))</f>
        <v/>
      </c>
      <c r="D293" s="208" t="str">
        <f>IF(ISERROR(VLOOKUP(A293,'[1]Z03 收入决算表(财决03表)'!$A$10:$K$500,5,FALSE)),"",VLOOKUP(A293,'[1]Z03 收入决算表(财决03表)'!$A$10:$K$500,5,FALSE))</f>
        <v/>
      </c>
      <c r="E293" s="208" t="str">
        <f>IF(ISERROR(VLOOKUP(A293,'[1]Z03 收入决算表(财决03表)'!$A$10:$K$500,6,FALSE)),"",VLOOKUP(A293,'[1]Z03 收入决算表(财决03表)'!$A$10:$K$500,6,FALSE))</f>
        <v/>
      </c>
      <c r="F293" s="208" t="str">
        <f>IF(ISERROR(VLOOKUP(A293,'[1]Z03 收入决算表(财决03表)'!$A$10:$K$500,7,FALSE)),"",VLOOKUP(A293,'[1]Z03 收入决算表(财决03表)'!$A$10:$K$500,7,FALSE))</f>
        <v/>
      </c>
      <c r="G293" s="208" t="str">
        <f>IF(ISERROR(VLOOKUP(A293,'[1]Z03 收入决算表(财决03表)'!$A$10:$K$500,8,FALSE)),"",VLOOKUP(A293,'[1]Z03 收入决算表(财决03表)'!$A$10:$K$500,8,FALSE))</f>
        <v/>
      </c>
      <c r="H293" s="193" t="str">
        <f>IF(ISERROR(VLOOKUP(A293,'[1]Z03 收入决算表(财决03表)'!$A$10:$L$500,10,FALSE)),"",VLOOKUP(A293,'[1]Z03 收入决算表(财决03表)'!$A$10:$L$500,10,FALSE))</f>
        <v/>
      </c>
      <c r="I293" s="193" t="str">
        <f>IF(ISERROR(VLOOKUP(A293,'[1]Z03 收入决算表(财决03表)'!$A$10:$L$500,11,FALSE)),"",VLOOKUP(A293,'[1]Z03 收入决算表(财决03表)'!$A$10:$L$500,11,FALSE))</f>
        <v/>
      </c>
      <c r="J293" s="193" t="str">
        <f>IF(ISERROR(VLOOKUP(A293,'[1]Z03 收入决算表(财决03表)'!$A$10:$L$500,12,FALSE)),"",VLOOKUP(A293,'[1]Z03 收入决算表(财决03表)'!$A$10:$L$500,12,FALSE))</f>
        <v/>
      </c>
      <c r="K293" s="204">
        <f>'[1]Z03 收入决算表(财决03表)'!A292</f>
        <v>0</v>
      </c>
      <c r="L293" s="205">
        <f>'[1]Z03 收入决算表(财决03表)'!$E292</f>
        <v>0</v>
      </c>
      <c r="M293" s="201" t="str">
        <f t="shared" si="9"/>
        <v/>
      </c>
    </row>
    <row r="294" ht="22.5" customHeight="1" spans="1:13">
      <c r="A294" s="192" t="str">
        <f t="shared" si="8"/>
        <v/>
      </c>
      <c r="B294" s="192"/>
      <c r="C294" s="192" t="str">
        <f>IF(ISERROR(VLOOKUP(A294,'[1]Z03 收入决算表(财决03表)'!$A$10:$K$500,4,FALSE)),"",VLOOKUP(A294,'[1]Z03 收入决算表(财决03表)'!$A$10:$K$500,4,FALSE))</f>
        <v/>
      </c>
      <c r="D294" s="208" t="str">
        <f>IF(ISERROR(VLOOKUP(A294,'[1]Z03 收入决算表(财决03表)'!$A$10:$K$500,5,FALSE)),"",VLOOKUP(A294,'[1]Z03 收入决算表(财决03表)'!$A$10:$K$500,5,FALSE))</f>
        <v/>
      </c>
      <c r="E294" s="208" t="str">
        <f>IF(ISERROR(VLOOKUP(A294,'[1]Z03 收入决算表(财决03表)'!$A$10:$K$500,6,FALSE)),"",VLOOKUP(A294,'[1]Z03 收入决算表(财决03表)'!$A$10:$K$500,6,FALSE))</f>
        <v/>
      </c>
      <c r="F294" s="208" t="str">
        <f>IF(ISERROR(VLOOKUP(A294,'[1]Z03 收入决算表(财决03表)'!$A$10:$K$500,7,FALSE)),"",VLOOKUP(A294,'[1]Z03 收入决算表(财决03表)'!$A$10:$K$500,7,FALSE))</f>
        <v/>
      </c>
      <c r="G294" s="208" t="str">
        <f>IF(ISERROR(VLOOKUP(A294,'[1]Z03 收入决算表(财决03表)'!$A$10:$K$500,8,FALSE)),"",VLOOKUP(A294,'[1]Z03 收入决算表(财决03表)'!$A$10:$K$500,8,FALSE))</f>
        <v/>
      </c>
      <c r="H294" s="193" t="str">
        <f>IF(ISERROR(VLOOKUP(A294,'[1]Z03 收入决算表(财决03表)'!$A$10:$L$500,10,FALSE)),"",VLOOKUP(A294,'[1]Z03 收入决算表(财决03表)'!$A$10:$L$500,10,FALSE))</f>
        <v/>
      </c>
      <c r="I294" s="193" t="str">
        <f>IF(ISERROR(VLOOKUP(A294,'[1]Z03 收入决算表(财决03表)'!$A$10:$L$500,11,FALSE)),"",VLOOKUP(A294,'[1]Z03 收入决算表(财决03表)'!$A$10:$L$500,11,FALSE))</f>
        <v/>
      </c>
      <c r="J294" s="193" t="str">
        <f>IF(ISERROR(VLOOKUP(A294,'[1]Z03 收入决算表(财决03表)'!$A$10:$L$500,12,FALSE)),"",VLOOKUP(A294,'[1]Z03 收入决算表(财决03表)'!$A$10:$L$500,12,FALSE))</f>
        <v/>
      </c>
      <c r="K294" s="204">
        <f>'[1]Z03 收入决算表(财决03表)'!A293</f>
        <v>0</v>
      </c>
      <c r="L294" s="205">
        <f>'[1]Z03 收入决算表(财决03表)'!$E293</f>
        <v>0</v>
      </c>
      <c r="M294" s="201" t="str">
        <f t="shared" si="9"/>
        <v/>
      </c>
    </row>
    <row r="295" ht="22.5" customHeight="1" spans="1:13">
      <c r="A295" s="192" t="str">
        <f t="shared" si="8"/>
        <v/>
      </c>
      <c r="B295" s="192"/>
      <c r="C295" s="192" t="str">
        <f>IF(ISERROR(VLOOKUP(A295,'[1]Z03 收入决算表(财决03表)'!$A$10:$K$500,4,FALSE)),"",VLOOKUP(A295,'[1]Z03 收入决算表(财决03表)'!$A$10:$K$500,4,FALSE))</f>
        <v/>
      </c>
      <c r="D295" s="208" t="str">
        <f>IF(ISERROR(VLOOKUP(A295,'[1]Z03 收入决算表(财决03表)'!$A$10:$K$500,5,FALSE)),"",VLOOKUP(A295,'[1]Z03 收入决算表(财决03表)'!$A$10:$K$500,5,FALSE))</f>
        <v/>
      </c>
      <c r="E295" s="208" t="str">
        <f>IF(ISERROR(VLOOKUP(A295,'[1]Z03 收入决算表(财决03表)'!$A$10:$K$500,6,FALSE)),"",VLOOKUP(A295,'[1]Z03 收入决算表(财决03表)'!$A$10:$K$500,6,FALSE))</f>
        <v/>
      </c>
      <c r="F295" s="208" t="str">
        <f>IF(ISERROR(VLOOKUP(A295,'[1]Z03 收入决算表(财决03表)'!$A$10:$K$500,7,FALSE)),"",VLOOKUP(A295,'[1]Z03 收入决算表(财决03表)'!$A$10:$K$500,7,FALSE))</f>
        <v/>
      </c>
      <c r="G295" s="208" t="str">
        <f>IF(ISERROR(VLOOKUP(A295,'[1]Z03 收入决算表(财决03表)'!$A$10:$K$500,8,FALSE)),"",VLOOKUP(A295,'[1]Z03 收入决算表(财决03表)'!$A$10:$K$500,8,FALSE))</f>
        <v/>
      </c>
      <c r="H295" s="193" t="str">
        <f>IF(ISERROR(VLOOKUP(A295,'[1]Z03 收入决算表(财决03表)'!$A$10:$L$500,10,FALSE)),"",VLOOKUP(A295,'[1]Z03 收入决算表(财决03表)'!$A$10:$L$500,10,FALSE))</f>
        <v/>
      </c>
      <c r="I295" s="193" t="str">
        <f>IF(ISERROR(VLOOKUP(A295,'[1]Z03 收入决算表(财决03表)'!$A$10:$L$500,11,FALSE)),"",VLOOKUP(A295,'[1]Z03 收入决算表(财决03表)'!$A$10:$L$500,11,FALSE))</f>
        <v/>
      </c>
      <c r="J295" s="193" t="str">
        <f>IF(ISERROR(VLOOKUP(A295,'[1]Z03 收入决算表(财决03表)'!$A$10:$L$500,12,FALSE)),"",VLOOKUP(A295,'[1]Z03 收入决算表(财决03表)'!$A$10:$L$500,12,FALSE))</f>
        <v/>
      </c>
      <c r="K295" s="204">
        <f>'[1]Z03 收入决算表(财决03表)'!A294</f>
        <v>0</v>
      </c>
      <c r="L295" s="205">
        <f>'[1]Z03 收入决算表(财决03表)'!$E294</f>
        <v>0</v>
      </c>
      <c r="M295" s="201" t="str">
        <f t="shared" si="9"/>
        <v/>
      </c>
    </row>
    <row r="296" ht="22.5" customHeight="1" spans="1:13">
      <c r="A296" s="192" t="str">
        <f t="shared" si="8"/>
        <v/>
      </c>
      <c r="B296" s="192"/>
      <c r="C296" s="192" t="str">
        <f>IF(ISERROR(VLOOKUP(A296,'[1]Z03 收入决算表(财决03表)'!$A$10:$K$500,4,FALSE)),"",VLOOKUP(A296,'[1]Z03 收入决算表(财决03表)'!$A$10:$K$500,4,FALSE))</f>
        <v/>
      </c>
      <c r="D296" s="208" t="str">
        <f>IF(ISERROR(VLOOKUP(A296,'[1]Z03 收入决算表(财决03表)'!$A$10:$K$500,5,FALSE)),"",VLOOKUP(A296,'[1]Z03 收入决算表(财决03表)'!$A$10:$K$500,5,FALSE))</f>
        <v/>
      </c>
      <c r="E296" s="208" t="str">
        <f>IF(ISERROR(VLOOKUP(A296,'[1]Z03 收入决算表(财决03表)'!$A$10:$K$500,6,FALSE)),"",VLOOKUP(A296,'[1]Z03 收入决算表(财决03表)'!$A$10:$K$500,6,FALSE))</f>
        <v/>
      </c>
      <c r="F296" s="208" t="str">
        <f>IF(ISERROR(VLOOKUP(A296,'[1]Z03 收入决算表(财决03表)'!$A$10:$K$500,7,FALSE)),"",VLOOKUP(A296,'[1]Z03 收入决算表(财决03表)'!$A$10:$K$500,7,FALSE))</f>
        <v/>
      </c>
      <c r="G296" s="208" t="str">
        <f>IF(ISERROR(VLOOKUP(A296,'[1]Z03 收入决算表(财决03表)'!$A$10:$K$500,8,FALSE)),"",VLOOKUP(A296,'[1]Z03 收入决算表(财决03表)'!$A$10:$K$500,8,FALSE))</f>
        <v/>
      </c>
      <c r="H296" s="193" t="str">
        <f>IF(ISERROR(VLOOKUP(A296,'[1]Z03 收入决算表(财决03表)'!$A$10:$L$500,10,FALSE)),"",VLOOKUP(A296,'[1]Z03 收入决算表(财决03表)'!$A$10:$L$500,10,FALSE))</f>
        <v/>
      </c>
      <c r="I296" s="193" t="str">
        <f>IF(ISERROR(VLOOKUP(A296,'[1]Z03 收入决算表(财决03表)'!$A$10:$L$500,11,FALSE)),"",VLOOKUP(A296,'[1]Z03 收入决算表(财决03表)'!$A$10:$L$500,11,FALSE))</f>
        <v/>
      </c>
      <c r="J296" s="193" t="str">
        <f>IF(ISERROR(VLOOKUP(A296,'[1]Z03 收入决算表(财决03表)'!$A$10:$L$500,12,FALSE)),"",VLOOKUP(A296,'[1]Z03 收入决算表(财决03表)'!$A$10:$L$500,12,FALSE))</f>
        <v/>
      </c>
      <c r="K296" s="204">
        <f>'[1]Z03 收入决算表(财决03表)'!A295</f>
        <v>0</v>
      </c>
      <c r="L296" s="205">
        <f>'[1]Z03 收入决算表(财决03表)'!$E295</f>
        <v>0</v>
      </c>
      <c r="M296" s="201" t="str">
        <f t="shared" si="9"/>
        <v/>
      </c>
    </row>
    <row r="297" ht="22.5" customHeight="1" spans="1:13">
      <c r="A297" s="192" t="str">
        <f t="shared" si="8"/>
        <v/>
      </c>
      <c r="B297" s="192"/>
      <c r="C297" s="192" t="str">
        <f>IF(ISERROR(VLOOKUP(A297,'[1]Z03 收入决算表(财决03表)'!$A$10:$K$500,4,FALSE)),"",VLOOKUP(A297,'[1]Z03 收入决算表(财决03表)'!$A$10:$K$500,4,FALSE))</f>
        <v/>
      </c>
      <c r="D297" s="208" t="str">
        <f>IF(ISERROR(VLOOKUP(A297,'[1]Z03 收入决算表(财决03表)'!$A$10:$K$500,5,FALSE)),"",VLOOKUP(A297,'[1]Z03 收入决算表(财决03表)'!$A$10:$K$500,5,FALSE))</f>
        <v/>
      </c>
      <c r="E297" s="208" t="str">
        <f>IF(ISERROR(VLOOKUP(A297,'[1]Z03 收入决算表(财决03表)'!$A$10:$K$500,6,FALSE)),"",VLOOKUP(A297,'[1]Z03 收入决算表(财决03表)'!$A$10:$K$500,6,FALSE))</f>
        <v/>
      </c>
      <c r="F297" s="208" t="str">
        <f>IF(ISERROR(VLOOKUP(A297,'[1]Z03 收入决算表(财决03表)'!$A$10:$K$500,7,FALSE)),"",VLOOKUP(A297,'[1]Z03 收入决算表(财决03表)'!$A$10:$K$500,7,FALSE))</f>
        <v/>
      </c>
      <c r="G297" s="208" t="str">
        <f>IF(ISERROR(VLOOKUP(A297,'[1]Z03 收入决算表(财决03表)'!$A$10:$K$500,8,FALSE)),"",VLOOKUP(A297,'[1]Z03 收入决算表(财决03表)'!$A$10:$K$500,8,FALSE))</f>
        <v/>
      </c>
      <c r="H297" s="193" t="str">
        <f>IF(ISERROR(VLOOKUP(A297,'[1]Z03 收入决算表(财决03表)'!$A$10:$L$500,10,FALSE)),"",VLOOKUP(A297,'[1]Z03 收入决算表(财决03表)'!$A$10:$L$500,10,FALSE))</f>
        <v/>
      </c>
      <c r="I297" s="193" t="str">
        <f>IF(ISERROR(VLOOKUP(A297,'[1]Z03 收入决算表(财决03表)'!$A$10:$L$500,11,FALSE)),"",VLOOKUP(A297,'[1]Z03 收入决算表(财决03表)'!$A$10:$L$500,11,FALSE))</f>
        <v/>
      </c>
      <c r="J297" s="193" t="str">
        <f>IF(ISERROR(VLOOKUP(A297,'[1]Z03 收入决算表(财决03表)'!$A$10:$L$500,12,FALSE)),"",VLOOKUP(A297,'[1]Z03 收入决算表(财决03表)'!$A$10:$L$500,12,FALSE))</f>
        <v/>
      </c>
      <c r="K297" s="204">
        <f>'[1]Z03 收入决算表(财决03表)'!A296</f>
        <v>0</v>
      </c>
      <c r="L297" s="205">
        <f>'[1]Z03 收入决算表(财决03表)'!$E296</f>
        <v>0</v>
      </c>
      <c r="M297" s="201" t="str">
        <f t="shared" si="9"/>
        <v/>
      </c>
    </row>
    <row r="298" ht="22.5" customHeight="1" spans="1:13">
      <c r="A298" s="192" t="str">
        <f t="shared" si="8"/>
        <v/>
      </c>
      <c r="B298" s="192"/>
      <c r="C298" s="192" t="str">
        <f>IF(ISERROR(VLOOKUP(A298,'[1]Z03 收入决算表(财决03表)'!$A$10:$K$500,4,FALSE)),"",VLOOKUP(A298,'[1]Z03 收入决算表(财决03表)'!$A$10:$K$500,4,FALSE))</f>
        <v/>
      </c>
      <c r="D298" s="208" t="str">
        <f>IF(ISERROR(VLOOKUP(A298,'[1]Z03 收入决算表(财决03表)'!$A$10:$K$500,5,FALSE)),"",VLOOKUP(A298,'[1]Z03 收入决算表(财决03表)'!$A$10:$K$500,5,FALSE))</f>
        <v/>
      </c>
      <c r="E298" s="208" t="str">
        <f>IF(ISERROR(VLOOKUP(A298,'[1]Z03 收入决算表(财决03表)'!$A$10:$K$500,6,FALSE)),"",VLOOKUP(A298,'[1]Z03 收入决算表(财决03表)'!$A$10:$K$500,6,FALSE))</f>
        <v/>
      </c>
      <c r="F298" s="208" t="str">
        <f>IF(ISERROR(VLOOKUP(A298,'[1]Z03 收入决算表(财决03表)'!$A$10:$K$500,7,FALSE)),"",VLOOKUP(A298,'[1]Z03 收入决算表(财决03表)'!$A$10:$K$500,7,FALSE))</f>
        <v/>
      </c>
      <c r="G298" s="208" t="str">
        <f>IF(ISERROR(VLOOKUP(A298,'[1]Z03 收入决算表(财决03表)'!$A$10:$K$500,8,FALSE)),"",VLOOKUP(A298,'[1]Z03 收入决算表(财决03表)'!$A$10:$K$500,8,FALSE))</f>
        <v/>
      </c>
      <c r="H298" s="193" t="str">
        <f>IF(ISERROR(VLOOKUP(A298,'[1]Z03 收入决算表(财决03表)'!$A$10:$L$500,10,FALSE)),"",VLOOKUP(A298,'[1]Z03 收入决算表(财决03表)'!$A$10:$L$500,10,FALSE))</f>
        <v/>
      </c>
      <c r="I298" s="193" t="str">
        <f>IF(ISERROR(VLOOKUP(A298,'[1]Z03 收入决算表(财决03表)'!$A$10:$L$500,11,FALSE)),"",VLOOKUP(A298,'[1]Z03 收入决算表(财决03表)'!$A$10:$L$500,11,FALSE))</f>
        <v/>
      </c>
      <c r="J298" s="193" t="str">
        <f>IF(ISERROR(VLOOKUP(A298,'[1]Z03 收入决算表(财决03表)'!$A$10:$L$500,12,FALSE)),"",VLOOKUP(A298,'[1]Z03 收入决算表(财决03表)'!$A$10:$L$500,12,FALSE))</f>
        <v/>
      </c>
      <c r="K298" s="204">
        <f>'[1]Z03 收入决算表(财决03表)'!A297</f>
        <v>0</v>
      </c>
      <c r="L298" s="205">
        <f>'[1]Z03 收入决算表(财决03表)'!$E297</f>
        <v>0</v>
      </c>
      <c r="M298" s="201" t="str">
        <f t="shared" si="9"/>
        <v/>
      </c>
    </row>
    <row r="299" ht="22.5" customHeight="1" spans="1:13">
      <c r="A299" s="192" t="str">
        <f t="shared" si="8"/>
        <v/>
      </c>
      <c r="B299" s="192"/>
      <c r="C299" s="192" t="str">
        <f>IF(ISERROR(VLOOKUP(A299,'[1]Z03 收入决算表(财决03表)'!$A$10:$K$500,4,FALSE)),"",VLOOKUP(A299,'[1]Z03 收入决算表(财决03表)'!$A$10:$K$500,4,FALSE))</f>
        <v/>
      </c>
      <c r="D299" s="208" t="str">
        <f>IF(ISERROR(VLOOKUP(A299,'[1]Z03 收入决算表(财决03表)'!$A$10:$K$500,5,FALSE)),"",VLOOKUP(A299,'[1]Z03 收入决算表(财决03表)'!$A$10:$K$500,5,FALSE))</f>
        <v/>
      </c>
      <c r="E299" s="208" t="str">
        <f>IF(ISERROR(VLOOKUP(A299,'[1]Z03 收入决算表(财决03表)'!$A$10:$K$500,6,FALSE)),"",VLOOKUP(A299,'[1]Z03 收入决算表(财决03表)'!$A$10:$K$500,6,FALSE))</f>
        <v/>
      </c>
      <c r="F299" s="208" t="str">
        <f>IF(ISERROR(VLOOKUP(A299,'[1]Z03 收入决算表(财决03表)'!$A$10:$K$500,7,FALSE)),"",VLOOKUP(A299,'[1]Z03 收入决算表(财决03表)'!$A$10:$K$500,7,FALSE))</f>
        <v/>
      </c>
      <c r="G299" s="208" t="str">
        <f>IF(ISERROR(VLOOKUP(A299,'[1]Z03 收入决算表(财决03表)'!$A$10:$K$500,8,FALSE)),"",VLOOKUP(A299,'[1]Z03 收入决算表(财决03表)'!$A$10:$K$500,8,FALSE))</f>
        <v/>
      </c>
      <c r="H299" s="193" t="str">
        <f>IF(ISERROR(VLOOKUP(A299,'[1]Z03 收入决算表(财决03表)'!$A$10:$L$500,10,FALSE)),"",VLOOKUP(A299,'[1]Z03 收入决算表(财决03表)'!$A$10:$L$500,10,FALSE))</f>
        <v/>
      </c>
      <c r="I299" s="193" t="str">
        <f>IF(ISERROR(VLOOKUP(A299,'[1]Z03 收入决算表(财决03表)'!$A$10:$L$500,11,FALSE)),"",VLOOKUP(A299,'[1]Z03 收入决算表(财决03表)'!$A$10:$L$500,11,FALSE))</f>
        <v/>
      </c>
      <c r="J299" s="193" t="str">
        <f>IF(ISERROR(VLOOKUP(A299,'[1]Z03 收入决算表(财决03表)'!$A$10:$L$500,12,FALSE)),"",VLOOKUP(A299,'[1]Z03 收入决算表(财决03表)'!$A$10:$L$500,12,FALSE))</f>
        <v/>
      </c>
      <c r="K299" s="204">
        <f>'[1]Z03 收入决算表(财决03表)'!A298</f>
        <v>0</v>
      </c>
      <c r="L299" s="205">
        <f>'[1]Z03 收入决算表(财决03表)'!$E298</f>
        <v>0</v>
      </c>
      <c r="M299" s="201" t="str">
        <f t="shared" si="9"/>
        <v/>
      </c>
    </row>
    <row r="300" ht="22.5" customHeight="1" spans="1:13">
      <c r="A300" s="192" t="str">
        <f t="shared" si="8"/>
        <v/>
      </c>
      <c r="B300" s="192"/>
      <c r="C300" s="192" t="str">
        <f>IF(ISERROR(VLOOKUP(A300,'[1]Z03 收入决算表(财决03表)'!$A$10:$K$500,4,FALSE)),"",VLOOKUP(A300,'[1]Z03 收入决算表(财决03表)'!$A$10:$K$500,4,FALSE))</f>
        <v/>
      </c>
      <c r="D300" s="208" t="str">
        <f>IF(ISERROR(VLOOKUP(A300,'[1]Z03 收入决算表(财决03表)'!$A$10:$K$500,5,FALSE)),"",VLOOKUP(A300,'[1]Z03 收入决算表(财决03表)'!$A$10:$K$500,5,FALSE))</f>
        <v/>
      </c>
      <c r="E300" s="208" t="str">
        <f>IF(ISERROR(VLOOKUP(A300,'[1]Z03 收入决算表(财决03表)'!$A$10:$K$500,6,FALSE)),"",VLOOKUP(A300,'[1]Z03 收入决算表(财决03表)'!$A$10:$K$500,6,FALSE))</f>
        <v/>
      </c>
      <c r="F300" s="208" t="str">
        <f>IF(ISERROR(VLOOKUP(A300,'[1]Z03 收入决算表(财决03表)'!$A$10:$K$500,7,FALSE)),"",VLOOKUP(A300,'[1]Z03 收入决算表(财决03表)'!$A$10:$K$500,7,FALSE))</f>
        <v/>
      </c>
      <c r="G300" s="208" t="str">
        <f>IF(ISERROR(VLOOKUP(A300,'[1]Z03 收入决算表(财决03表)'!$A$10:$K$500,8,FALSE)),"",VLOOKUP(A300,'[1]Z03 收入决算表(财决03表)'!$A$10:$K$500,8,FALSE))</f>
        <v/>
      </c>
      <c r="H300" s="193" t="str">
        <f>IF(ISERROR(VLOOKUP(A300,'[1]Z03 收入决算表(财决03表)'!$A$10:$L$500,10,FALSE)),"",VLOOKUP(A300,'[1]Z03 收入决算表(财决03表)'!$A$10:$L$500,10,FALSE))</f>
        <v/>
      </c>
      <c r="I300" s="193" t="str">
        <f>IF(ISERROR(VLOOKUP(A300,'[1]Z03 收入决算表(财决03表)'!$A$10:$L$500,11,FALSE)),"",VLOOKUP(A300,'[1]Z03 收入决算表(财决03表)'!$A$10:$L$500,11,FALSE))</f>
        <v/>
      </c>
      <c r="J300" s="193" t="str">
        <f>IF(ISERROR(VLOOKUP(A300,'[1]Z03 收入决算表(财决03表)'!$A$10:$L$500,12,FALSE)),"",VLOOKUP(A300,'[1]Z03 收入决算表(财决03表)'!$A$10:$L$500,12,FALSE))</f>
        <v/>
      </c>
      <c r="K300" s="204">
        <f>'[1]Z03 收入决算表(财决03表)'!A299</f>
        <v>0</v>
      </c>
      <c r="L300" s="205">
        <f>'[1]Z03 收入决算表(财决03表)'!$E299</f>
        <v>0</v>
      </c>
      <c r="M300" s="201" t="str">
        <f t="shared" si="9"/>
        <v/>
      </c>
    </row>
    <row r="301" spans="11:13">
      <c r="K301" s="204">
        <f>'[1]Z03 收入决算表(财决03表)'!A300</f>
        <v>0</v>
      </c>
      <c r="L301" s="205">
        <f>'[1]Z03 收入决算表(财决03表)'!$E300</f>
        <v>0</v>
      </c>
      <c r="M301" s="201" t="str">
        <f t="shared" si="9"/>
        <v/>
      </c>
    </row>
    <row r="302" spans="11:13">
      <c r="K302" s="204">
        <f>'[1]Z03 收入决算表(财决03表)'!A301</f>
        <v>0</v>
      </c>
      <c r="L302" s="205">
        <f>'[1]Z03 收入决算表(财决03表)'!$E301</f>
        <v>0</v>
      </c>
      <c r="M302" s="201" t="str">
        <f t="shared" si="9"/>
        <v/>
      </c>
    </row>
  </sheetData>
  <sheetProtection password="C71F" sheet="1"/>
  <mergeCells count="303">
    <mergeCell ref="A1:J1"/>
    <mergeCell ref="A6:C6"/>
    <mergeCell ref="A9:C9"/>
    <mergeCell ref="A10:C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160:B160"/>
    <mergeCell ref="A161:B161"/>
    <mergeCell ref="A162:B162"/>
    <mergeCell ref="A163:B163"/>
    <mergeCell ref="A164:B164"/>
    <mergeCell ref="A165:B165"/>
    <mergeCell ref="A166:B166"/>
    <mergeCell ref="A167:B167"/>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C7:C8"/>
    <mergeCell ref="D6:D8"/>
    <mergeCell ref="E6:E8"/>
    <mergeCell ref="F6:F8"/>
    <mergeCell ref="G6:G8"/>
    <mergeCell ref="H6:H8"/>
    <mergeCell ref="I6:I8"/>
    <mergeCell ref="J6:J8"/>
    <mergeCell ref="A7:B8"/>
  </mergeCells>
  <conditionalFormatting sqref="A11:J300">
    <cfRule type="expression" dxfId="0" priority="1" stopIfTrue="1">
      <formula>AND(ISNUMBER($L11),$L11&gt;0)</formula>
    </cfRule>
  </conditionalFormatting>
  <printOptions horizontalCentered="1"/>
  <pageMargins left="0.354330708661417" right="0.354330708661417" top="0.78740157480315" bottom="0.78740157480315" header="0.511811023622047" footer="0.196850393700787"/>
  <pageSetup paperSize="9" orientation="landscape" horizontalDpi="600" verticalDpi="600"/>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M503"/>
  <sheetViews>
    <sheetView showZeros="0" workbookViewId="0">
      <selection activeCell="A1" sqref="A1:I1"/>
    </sheetView>
  </sheetViews>
  <sheetFormatPr defaultColWidth="9" defaultRowHeight="14.25"/>
  <cols>
    <col min="1" max="1" width="5.625" style="125" customWidth="1"/>
    <col min="2" max="2" width="4.75" style="125" customWidth="1"/>
    <col min="3" max="3" width="25.625" style="125" customWidth="1"/>
    <col min="4" max="4" width="14.375" style="125" customWidth="1"/>
    <col min="5" max="9" width="14.625" style="125" customWidth="1"/>
    <col min="10" max="10" width="11.75" style="149" customWidth="1"/>
    <col min="11" max="11" width="12.625" style="149" customWidth="1"/>
    <col min="12" max="13" width="9" style="149"/>
    <col min="14" max="16384" width="9" style="125"/>
  </cols>
  <sheetData>
    <row r="1" s="146" customFormat="1" ht="20.25" spans="1:13">
      <c r="A1" s="150" t="s">
        <v>74</v>
      </c>
      <c r="B1" s="150"/>
      <c r="C1" s="150"/>
      <c r="D1" s="150"/>
      <c r="E1" s="150"/>
      <c r="F1" s="150"/>
      <c r="G1" s="150"/>
      <c r="H1" s="150"/>
      <c r="I1" s="150"/>
      <c r="J1" s="149"/>
      <c r="K1" s="166"/>
      <c r="L1" s="166"/>
      <c r="M1" s="166" t="str">
        <f>"a1:"&amp;"I"&amp;MAX(L10:L500)</f>
        <v>a1:I23</v>
      </c>
    </row>
    <row r="2" spans="1:9">
      <c r="A2" s="10" t="str">
        <f>'01收入支出决算总表'!A3</f>
        <v>部门：沅江市投资促进服务中心</v>
      </c>
      <c r="B2" s="151"/>
      <c r="C2" s="151"/>
      <c r="D2" s="151"/>
      <c r="E2" s="151"/>
      <c r="F2" s="151"/>
      <c r="G2" s="151"/>
      <c r="H2" s="151"/>
      <c r="I2" s="167" t="s">
        <v>75</v>
      </c>
    </row>
    <row r="3" spans="1:13">
      <c r="A3" s="10"/>
      <c r="B3" s="151"/>
      <c r="C3" s="151"/>
      <c r="D3" s="151"/>
      <c r="E3" s="151"/>
      <c r="F3" s="152"/>
      <c r="G3" s="151"/>
      <c r="H3" s="151"/>
      <c r="I3" s="27" t="s">
        <v>6</v>
      </c>
      <c r="M3" s="168" t="s">
        <v>76</v>
      </c>
    </row>
    <row r="4" spans="1:9">
      <c r="A4" s="153" t="s">
        <v>77</v>
      </c>
      <c r="B4" s="154"/>
      <c r="C4" s="154"/>
      <c r="D4" s="154"/>
      <c r="E4" s="155" t="s">
        <v>53</v>
      </c>
      <c r="F4" s="152"/>
      <c r="G4" s="154"/>
      <c r="H4" s="155" t="s">
        <v>78</v>
      </c>
      <c r="I4" s="27"/>
    </row>
    <row r="5" spans="1:9">
      <c r="A5" s="153" t="s">
        <v>62</v>
      </c>
      <c r="B5" s="154"/>
      <c r="C5" s="154"/>
      <c r="D5" s="154"/>
      <c r="E5" s="155" t="s">
        <v>79</v>
      </c>
      <c r="F5" s="152"/>
      <c r="G5" s="154"/>
      <c r="H5" s="154"/>
      <c r="I5" s="27"/>
    </row>
    <row r="6" s="147" customFormat="1" ht="22.5" customHeight="1" spans="1:13">
      <c r="A6" s="244" t="s">
        <v>9</v>
      </c>
      <c r="B6" s="156"/>
      <c r="C6" s="156"/>
      <c r="D6" s="244" t="s">
        <v>80</v>
      </c>
      <c r="E6" s="244" t="s">
        <v>81</v>
      </c>
      <c r="F6" s="245" t="s">
        <v>82</v>
      </c>
      <c r="G6" s="245" t="s">
        <v>83</v>
      </c>
      <c r="H6" s="157" t="s">
        <v>84</v>
      </c>
      <c r="I6" s="245" t="s">
        <v>85</v>
      </c>
      <c r="J6" s="169"/>
      <c r="K6" s="170"/>
      <c r="L6" s="171"/>
      <c r="M6" s="149"/>
    </row>
    <row r="7" s="147" customFormat="1" ht="22.5" customHeight="1" spans="1:13">
      <c r="A7" s="157" t="s">
        <v>71</v>
      </c>
      <c r="B7" s="156"/>
      <c r="C7" s="244" t="s">
        <v>72</v>
      </c>
      <c r="D7" s="156"/>
      <c r="E7" s="156"/>
      <c r="F7" s="157"/>
      <c r="G7" s="157"/>
      <c r="H7" s="157"/>
      <c r="I7" s="157"/>
      <c r="J7" s="169"/>
      <c r="K7" s="170"/>
      <c r="L7" s="171"/>
      <c r="M7" s="149"/>
    </row>
    <row r="8" s="147" customFormat="1" ht="22.5" customHeight="1" spans="1:13">
      <c r="A8" s="156"/>
      <c r="B8" s="156"/>
      <c r="C8" s="156"/>
      <c r="D8" s="156"/>
      <c r="E8" s="156"/>
      <c r="F8" s="157"/>
      <c r="G8" s="157"/>
      <c r="H8" s="157"/>
      <c r="I8" s="157"/>
      <c r="J8" s="169"/>
      <c r="K8" s="170"/>
      <c r="L8" s="172"/>
      <c r="M8" s="149"/>
    </row>
    <row r="9" s="148" customFormat="1" ht="22.5" customHeight="1" spans="1:13">
      <c r="A9" s="246" t="s">
        <v>73</v>
      </c>
      <c r="B9" s="158"/>
      <c r="C9" s="158"/>
      <c r="D9" s="247" t="s">
        <v>13</v>
      </c>
      <c r="E9" s="247" t="s">
        <v>14</v>
      </c>
      <c r="F9" s="247" t="s">
        <v>18</v>
      </c>
      <c r="G9" s="159" t="s">
        <v>20</v>
      </c>
      <c r="H9" s="159" t="s">
        <v>22</v>
      </c>
      <c r="I9" s="159" t="s">
        <v>24</v>
      </c>
      <c r="J9" s="173"/>
      <c r="K9" s="174"/>
      <c r="L9" s="175"/>
      <c r="M9" s="149"/>
    </row>
    <row r="10" ht="22.5" customHeight="1" spans="1:12">
      <c r="A10" s="248" t="s">
        <v>50</v>
      </c>
      <c r="B10" s="160"/>
      <c r="C10" s="160"/>
      <c r="D10" s="161">
        <f>'[1]Z04 支出决算表(财决04表)'!E9</f>
        <v>371.56</v>
      </c>
      <c r="E10" s="161">
        <f>'[1]Z04 支出决算表(财决04表)'!F9</f>
        <v>83.36</v>
      </c>
      <c r="F10" s="161">
        <f>'[1]Z04 支出决算表(财决04表)'!G9</f>
        <v>288.21</v>
      </c>
      <c r="G10" s="161">
        <f>'[1]Z04 支出决算表(财决04表)'!H9</f>
        <v>0</v>
      </c>
      <c r="H10" s="161">
        <f>'[1]Z04 支出决算表(财决04表)'!I9</f>
        <v>0</v>
      </c>
      <c r="I10" s="161">
        <f>'[1]Z04 支出决算表(财决04表)'!J9</f>
        <v>0</v>
      </c>
      <c r="J10" s="176"/>
      <c r="L10" s="149">
        <f>ROW()</f>
        <v>10</v>
      </c>
    </row>
    <row r="11" ht="22.7" customHeight="1" spans="1:12">
      <c r="A11" s="162" t="str">
        <f>IF(J11&gt;0,J11,"")</f>
        <v>201</v>
      </c>
      <c r="B11" s="163"/>
      <c r="C11" s="164" t="str">
        <f>IF(ISERROR(VLOOKUP(A11,'[1]Z04 支出决算表(财决04表)'!$A$10:$J$500,4,FALSE)),"",VLOOKUP(A11,'[1]Z04 支出决算表(财决04表)'!$A$10:$J$500,4,FALSE))</f>
        <v>一般公共服务支出</v>
      </c>
      <c r="D11" s="165">
        <f>IF(ISERROR(VLOOKUP(A11,'[1]Z04 支出决算表(财决04表)'!$A$10:$J$500,5,FALSE)),"",VLOOKUP(A11,'[1]Z04 支出决算表(财决04表)'!$A$10:$J$500,5,FALSE))</f>
        <v>252.92</v>
      </c>
      <c r="E11" s="165">
        <f>IF(ISERROR(VLOOKUP(A11,'[1]Z04 支出决算表(财决04表)'!$A$10:$J$500,6,FALSE)),"",VLOOKUP(A11,'[1]Z04 支出决算表(财决04表)'!$A$10:$J$500,6,FALSE))</f>
        <v>0</v>
      </c>
      <c r="F11" s="165">
        <f>IF(ISERROR(VLOOKUP(A11,'[1]Z04 支出决算表(财决04表)'!$A$10:$J$500,7,FALSE)),"",VLOOKUP(A11,'[1]Z04 支出决算表(财决04表)'!$A$10:$J$500,7,FALSE))</f>
        <v>252.92</v>
      </c>
      <c r="G11" s="165">
        <f>IF(ISERROR(VLOOKUP(A11,'[1]Z04 支出决算表(财决04表)'!$A$10:$J$500,8,FALSE)),"",VLOOKUP(A11,'[1]Z04 支出决算表(财决04表)'!$A$10:$J$500,8,FALSE))</f>
        <v>0</v>
      </c>
      <c r="H11" s="165">
        <f>IF(ISERROR(VLOOKUP(A11,'[1]Z04 支出决算表(财决04表)'!$A$10:$J$500,9,FALSE)),"",VLOOKUP(A11,'[1]Z04 支出决算表(财决04表)'!$A$10:$J$500,9,FALSE))</f>
        <v>0</v>
      </c>
      <c r="I11" s="165">
        <f>IF(ISERROR(VLOOKUP(A11,'[1]Z04 支出决算表(财决04表)'!$A$10:$J$500,10,FALSE)),"",VLOOKUP(A11,'[1]Z04 支出决算表(财决04表)'!$A$10:$J$500,10,FALSE))</f>
        <v>0</v>
      </c>
      <c r="J11" s="176" t="str">
        <f>'[1]Z04 支出决算表(财决04表)'!$A10</f>
        <v>201</v>
      </c>
      <c r="K11" s="177">
        <f>'[1]Z04 支出决算表(财决04表)'!$E10</f>
        <v>252.92</v>
      </c>
      <c r="L11" s="149">
        <f>IF(C11&lt;&gt;"",ROW(),"")</f>
        <v>11</v>
      </c>
    </row>
    <row r="12" ht="22.7" customHeight="1" spans="1:12">
      <c r="A12" s="162" t="str">
        <f t="shared" ref="A12:A75" si="0">IF(J12&gt;0,J12,"")</f>
        <v>20113</v>
      </c>
      <c r="B12" s="163"/>
      <c r="C12" s="164" t="str">
        <f>IF(ISERROR(VLOOKUP(A12,'[1]Z04 支出决算表(财决04表)'!$A$10:$J$500,4,FALSE)),"",VLOOKUP(A12,'[1]Z04 支出决算表(财决04表)'!$A$10:$J$500,4,FALSE))</f>
        <v>商贸事务</v>
      </c>
      <c r="D12" s="165">
        <f>IF(ISERROR(VLOOKUP(A12,'[1]Z04 支出决算表(财决04表)'!$A$10:$J$500,5,FALSE)),"",VLOOKUP(A12,'[1]Z04 支出决算表(财决04表)'!$A$10:$J$500,5,FALSE))</f>
        <v>252.92</v>
      </c>
      <c r="E12" s="165">
        <f>IF(ISERROR(VLOOKUP(A12,'[1]Z04 支出决算表(财决04表)'!$A$10:$J$500,6,FALSE)),"",VLOOKUP(A12,'[1]Z04 支出决算表(财决04表)'!$A$10:$J$500,6,FALSE))</f>
        <v>0</v>
      </c>
      <c r="F12" s="165">
        <f>IF(ISERROR(VLOOKUP(A12,'[1]Z04 支出决算表(财决04表)'!$A$10:$J$500,7,FALSE)),"",VLOOKUP(A12,'[1]Z04 支出决算表(财决04表)'!$A$10:$J$500,7,FALSE))</f>
        <v>252.92</v>
      </c>
      <c r="G12" s="165">
        <f>IF(ISERROR(VLOOKUP(A12,'[1]Z04 支出决算表(财决04表)'!$A$10:$J$500,8,FALSE)),"",VLOOKUP(A12,'[1]Z04 支出决算表(财决04表)'!$A$10:$J$500,8,FALSE))</f>
        <v>0</v>
      </c>
      <c r="H12" s="165">
        <f>IF(ISERROR(VLOOKUP(A12,'[1]Z04 支出决算表(财决04表)'!$A$10:$J$500,9,FALSE)),"",VLOOKUP(A12,'[1]Z04 支出决算表(财决04表)'!$A$10:$J$500,9,FALSE))</f>
        <v>0</v>
      </c>
      <c r="I12" s="165">
        <f>IF(ISERROR(VLOOKUP(A12,'[1]Z04 支出决算表(财决04表)'!$A$10:$J$500,10,FALSE)),"",VLOOKUP(A12,'[1]Z04 支出决算表(财决04表)'!$A$10:$J$500,10,FALSE))</f>
        <v>0</v>
      </c>
      <c r="J12" s="176" t="str">
        <f>'[1]Z04 支出决算表(财决04表)'!$A11</f>
        <v>20113</v>
      </c>
      <c r="K12" s="177">
        <f>'[1]Z04 支出决算表(财决04表)'!$E11</f>
        <v>252.92</v>
      </c>
      <c r="L12" s="149">
        <f t="shared" ref="L12:L75" si="1">IF(C12&lt;&gt;"",ROW(),"")</f>
        <v>12</v>
      </c>
    </row>
    <row r="13" ht="22.7" customHeight="1" spans="1:12">
      <c r="A13" s="162" t="str">
        <f t="shared" si="0"/>
        <v>2011302</v>
      </c>
      <c r="B13" s="163"/>
      <c r="C13" s="164" t="str">
        <f>IF(ISERROR(VLOOKUP(A13,'[1]Z04 支出决算表(财决04表)'!$A$10:$J$500,4,FALSE)),"",VLOOKUP(A13,'[1]Z04 支出决算表(财决04表)'!$A$10:$J$500,4,FALSE))</f>
        <v>  一般行政管理事务</v>
      </c>
      <c r="D13" s="165">
        <f>IF(ISERROR(VLOOKUP(A13,'[1]Z04 支出决算表(财决04表)'!$A$10:$J$500,5,FALSE)),"",VLOOKUP(A13,'[1]Z04 支出决算表(财决04表)'!$A$10:$J$500,5,FALSE))</f>
        <v>5.95</v>
      </c>
      <c r="E13" s="165">
        <f>IF(ISERROR(VLOOKUP(A13,'[1]Z04 支出决算表(财决04表)'!$A$10:$J$500,6,FALSE)),"",VLOOKUP(A13,'[1]Z04 支出决算表(财决04表)'!$A$10:$J$500,6,FALSE))</f>
        <v>0</v>
      </c>
      <c r="F13" s="165">
        <f>IF(ISERROR(VLOOKUP(A13,'[1]Z04 支出决算表(财决04表)'!$A$10:$J$500,7,FALSE)),"",VLOOKUP(A13,'[1]Z04 支出决算表(财决04表)'!$A$10:$J$500,7,FALSE))</f>
        <v>5.95</v>
      </c>
      <c r="G13" s="165">
        <f>IF(ISERROR(VLOOKUP(A13,'[1]Z04 支出决算表(财决04表)'!$A$10:$J$500,8,FALSE)),"",VLOOKUP(A13,'[1]Z04 支出决算表(财决04表)'!$A$10:$J$500,8,FALSE))</f>
        <v>0</v>
      </c>
      <c r="H13" s="165">
        <f>IF(ISERROR(VLOOKUP(A13,'[1]Z04 支出决算表(财决04表)'!$A$10:$J$500,9,FALSE)),"",VLOOKUP(A13,'[1]Z04 支出决算表(财决04表)'!$A$10:$J$500,9,FALSE))</f>
        <v>0</v>
      </c>
      <c r="I13" s="165">
        <f>IF(ISERROR(VLOOKUP(A13,'[1]Z04 支出决算表(财决04表)'!$A$10:$J$500,10,FALSE)),"",VLOOKUP(A13,'[1]Z04 支出决算表(财决04表)'!$A$10:$J$500,10,FALSE))</f>
        <v>0</v>
      </c>
      <c r="J13" s="176" t="str">
        <f>'[1]Z04 支出决算表(财决04表)'!$A12</f>
        <v>2011302</v>
      </c>
      <c r="K13" s="177">
        <f>'[1]Z04 支出决算表(财决04表)'!$E12</f>
        <v>5.95</v>
      </c>
      <c r="L13" s="149">
        <f t="shared" si="1"/>
        <v>13</v>
      </c>
    </row>
    <row r="14" ht="22.7" customHeight="1" spans="1:12">
      <c r="A14" s="162" t="str">
        <f t="shared" si="0"/>
        <v>2011308</v>
      </c>
      <c r="B14" s="163"/>
      <c r="C14" s="164" t="str">
        <f>IF(ISERROR(VLOOKUP(A14,'[1]Z04 支出决算表(财决04表)'!$A$10:$J$500,4,FALSE)),"",VLOOKUP(A14,'[1]Z04 支出决算表(财决04表)'!$A$10:$J$500,4,FALSE))</f>
        <v>  招商引资</v>
      </c>
      <c r="D14" s="165">
        <f>IF(ISERROR(VLOOKUP(A14,'[1]Z04 支出决算表(财决04表)'!$A$10:$J$500,5,FALSE)),"",VLOOKUP(A14,'[1]Z04 支出决算表(财决04表)'!$A$10:$J$500,5,FALSE))</f>
        <v>246.97</v>
      </c>
      <c r="E14" s="165">
        <f>IF(ISERROR(VLOOKUP(A14,'[1]Z04 支出决算表(财决04表)'!$A$10:$J$500,6,FALSE)),"",VLOOKUP(A14,'[1]Z04 支出决算表(财决04表)'!$A$10:$J$500,6,FALSE))</f>
        <v>0</v>
      </c>
      <c r="F14" s="165">
        <f>IF(ISERROR(VLOOKUP(A14,'[1]Z04 支出决算表(财决04表)'!$A$10:$J$500,7,FALSE)),"",VLOOKUP(A14,'[1]Z04 支出决算表(财决04表)'!$A$10:$J$500,7,FALSE))</f>
        <v>246.97</v>
      </c>
      <c r="G14" s="165">
        <f>IF(ISERROR(VLOOKUP(A14,'[1]Z04 支出决算表(财决04表)'!$A$10:$J$500,8,FALSE)),"",VLOOKUP(A14,'[1]Z04 支出决算表(财决04表)'!$A$10:$J$500,8,FALSE))</f>
        <v>0</v>
      </c>
      <c r="H14" s="165">
        <f>IF(ISERROR(VLOOKUP(A14,'[1]Z04 支出决算表(财决04表)'!$A$10:$J$500,9,FALSE)),"",VLOOKUP(A14,'[1]Z04 支出决算表(财决04表)'!$A$10:$J$500,9,FALSE))</f>
        <v>0</v>
      </c>
      <c r="I14" s="165">
        <f>IF(ISERROR(VLOOKUP(A14,'[1]Z04 支出决算表(财决04表)'!$A$10:$J$500,10,FALSE)),"",VLOOKUP(A14,'[1]Z04 支出决算表(财决04表)'!$A$10:$J$500,10,FALSE))</f>
        <v>0</v>
      </c>
      <c r="J14" s="176" t="str">
        <f>'[1]Z04 支出决算表(财决04表)'!$A13</f>
        <v>2011308</v>
      </c>
      <c r="K14" s="177">
        <f>'[1]Z04 支出决算表(财决04表)'!$E13</f>
        <v>246.97</v>
      </c>
      <c r="L14" s="149">
        <f t="shared" si="1"/>
        <v>14</v>
      </c>
    </row>
    <row r="15" ht="22.7" customHeight="1" spans="1:12">
      <c r="A15" s="162" t="str">
        <f t="shared" si="0"/>
        <v>216</v>
      </c>
      <c r="B15" s="163"/>
      <c r="C15" s="164" t="str">
        <f>IF(ISERROR(VLOOKUP(A15,'[1]Z04 支出决算表(财决04表)'!$A$10:$J$500,4,FALSE)),"",VLOOKUP(A15,'[1]Z04 支出决算表(财决04表)'!$A$10:$J$500,4,FALSE))</f>
        <v>商业服务业等支出</v>
      </c>
      <c r="D15" s="165">
        <f>IF(ISERROR(VLOOKUP(A15,'[1]Z04 支出决算表(财决04表)'!$A$10:$J$500,5,FALSE)),"",VLOOKUP(A15,'[1]Z04 支出决算表(财决04表)'!$A$10:$J$500,5,FALSE))</f>
        <v>112.95</v>
      </c>
      <c r="E15" s="165">
        <f>IF(ISERROR(VLOOKUP(A15,'[1]Z04 支出决算表(财决04表)'!$A$10:$J$500,6,FALSE)),"",VLOOKUP(A15,'[1]Z04 支出决算表(财决04表)'!$A$10:$J$500,6,FALSE))</f>
        <v>77.66</v>
      </c>
      <c r="F15" s="165">
        <f>IF(ISERROR(VLOOKUP(A15,'[1]Z04 支出决算表(财决04表)'!$A$10:$J$500,7,FALSE)),"",VLOOKUP(A15,'[1]Z04 支出决算表(财决04表)'!$A$10:$J$500,7,FALSE))</f>
        <v>35.29</v>
      </c>
      <c r="G15" s="165">
        <f>IF(ISERROR(VLOOKUP(A15,'[1]Z04 支出决算表(财决04表)'!$A$10:$J$500,8,FALSE)),"",VLOOKUP(A15,'[1]Z04 支出决算表(财决04表)'!$A$10:$J$500,8,FALSE))</f>
        <v>0</v>
      </c>
      <c r="H15" s="165">
        <f>IF(ISERROR(VLOOKUP(A15,'[1]Z04 支出决算表(财决04表)'!$A$10:$J$500,9,FALSE)),"",VLOOKUP(A15,'[1]Z04 支出决算表(财决04表)'!$A$10:$J$500,9,FALSE))</f>
        <v>0</v>
      </c>
      <c r="I15" s="165">
        <f>IF(ISERROR(VLOOKUP(A15,'[1]Z04 支出决算表(财决04表)'!$A$10:$J$500,10,FALSE)),"",VLOOKUP(A15,'[1]Z04 支出决算表(财决04表)'!$A$10:$J$500,10,FALSE))</f>
        <v>0</v>
      </c>
      <c r="J15" s="176" t="str">
        <f>'[1]Z04 支出决算表(财决04表)'!$A14</f>
        <v>216</v>
      </c>
      <c r="K15" s="177">
        <f>'[1]Z04 支出决算表(财决04表)'!$E14</f>
        <v>112.95</v>
      </c>
      <c r="L15" s="149">
        <f t="shared" si="1"/>
        <v>15</v>
      </c>
    </row>
    <row r="16" ht="22.7" customHeight="1" spans="1:12">
      <c r="A16" s="162" t="str">
        <f t="shared" si="0"/>
        <v>21602</v>
      </c>
      <c r="B16" s="163"/>
      <c r="C16" s="164" t="str">
        <f>IF(ISERROR(VLOOKUP(A16,'[1]Z04 支出决算表(财决04表)'!$A$10:$J$500,4,FALSE)),"",VLOOKUP(A16,'[1]Z04 支出决算表(财决04表)'!$A$10:$J$500,4,FALSE))</f>
        <v>商业流通事务</v>
      </c>
      <c r="D16" s="165">
        <f>IF(ISERROR(VLOOKUP(A16,'[1]Z04 支出决算表(财决04表)'!$A$10:$J$500,5,FALSE)),"",VLOOKUP(A16,'[1]Z04 支出决算表(财决04表)'!$A$10:$J$500,5,FALSE))</f>
        <v>80.16</v>
      </c>
      <c r="E16" s="165">
        <f>IF(ISERROR(VLOOKUP(A16,'[1]Z04 支出决算表(财决04表)'!$A$10:$J$500,6,FALSE)),"",VLOOKUP(A16,'[1]Z04 支出决算表(财决04表)'!$A$10:$J$500,6,FALSE))</f>
        <v>77.66</v>
      </c>
      <c r="F16" s="165">
        <f>IF(ISERROR(VLOOKUP(A16,'[1]Z04 支出决算表(财决04表)'!$A$10:$J$500,7,FALSE)),"",VLOOKUP(A16,'[1]Z04 支出决算表(财决04表)'!$A$10:$J$500,7,FALSE))</f>
        <v>2.5</v>
      </c>
      <c r="G16" s="165">
        <f>IF(ISERROR(VLOOKUP(A16,'[1]Z04 支出决算表(财决04表)'!$A$10:$J$500,8,FALSE)),"",VLOOKUP(A16,'[1]Z04 支出决算表(财决04表)'!$A$10:$J$500,8,FALSE))</f>
        <v>0</v>
      </c>
      <c r="H16" s="165">
        <f>IF(ISERROR(VLOOKUP(A16,'[1]Z04 支出决算表(财决04表)'!$A$10:$J$500,9,FALSE)),"",VLOOKUP(A16,'[1]Z04 支出决算表(财决04表)'!$A$10:$J$500,9,FALSE))</f>
        <v>0</v>
      </c>
      <c r="I16" s="165">
        <f>IF(ISERROR(VLOOKUP(A16,'[1]Z04 支出决算表(财决04表)'!$A$10:$J$500,10,FALSE)),"",VLOOKUP(A16,'[1]Z04 支出决算表(财决04表)'!$A$10:$J$500,10,FALSE))</f>
        <v>0</v>
      </c>
      <c r="J16" s="176" t="str">
        <f>'[1]Z04 支出决算表(财决04表)'!$A15</f>
        <v>21602</v>
      </c>
      <c r="K16" s="177">
        <f>'[1]Z04 支出决算表(财决04表)'!$E15</f>
        <v>80.16</v>
      </c>
      <c r="L16" s="149">
        <f t="shared" si="1"/>
        <v>16</v>
      </c>
    </row>
    <row r="17" ht="22.7" customHeight="1" spans="1:12">
      <c r="A17" s="162" t="str">
        <f t="shared" si="0"/>
        <v>2160201</v>
      </c>
      <c r="B17" s="163"/>
      <c r="C17" s="164" t="str">
        <f>IF(ISERROR(VLOOKUP(A17,'[1]Z04 支出决算表(财决04表)'!$A$10:$J$500,4,FALSE)),"",VLOOKUP(A17,'[1]Z04 支出决算表(财决04表)'!$A$10:$J$500,4,FALSE))</f>
        <v>  行政运行</v>
      </c>
      <c r="D17" s="165">
        <f>IF(ISERROR(VLOOKUP(A17,'[1]Z04 支出决算表(财决04表)'!$A$10:$J$500,5,FALSE)),"",VLOOKUP(A17,'[1]Z04 支出决算表(财决04表)'!$A$10:$J$500,5,FALSE))</f>
        <v>77.66</v>
      </c>
      <c r="E17" s="165">
        <f>IF(ISERROR(VLOOKUP(A17,'[1]Z04 支出决算表(财决04表)'!$A$10:$J$500,6,FALSE)),"",VLOOKUP(A17,'[1]Z04 支出决算表(财决04表)'!$A$10:$J$500,6,FALSE))</f>
        <v>77.66</v>
      </c>
      <c r="F17" s="165">
        <f>IF(ISERROR(VLOOKUP(A17,'[1]Z04 支出决算表(财决04表)'!$A$10:$J$500,7,FALSE)),"",VLOOKUP(A17,'[1]Z04 支出决算表(财决04表)'!$A$10:$J$500,7,FALSE))</f>
        <v>0</v>
      </c>
      <c r="G17" s="165">
        <f>IF(ISERROR(VLOOKUP(A17,'[1]Z04 支出决算表(财决04表)'!$A$10:$J$500,8,FALSE)),"",VLOOKUP(A17,'[1]Z04 支出决算表(财决04表)'!$A$10:$J$500,8,FALSE))</f>
        <v>0</v>
      </c>
      <c r="H17" s="165">
        <f>IF(ISERROR(VLOOKUP(A17,'[1]Z04 支出决算表(财决04表)'!$A$10:$J$500,9,FALSE)),"",VLOOKUP(A17,'[1]Z04 支出决算表(财决04表)'!$A$10:$J$500,9,FALSE))</f>
        <v>0</v>
      </c>
      <c r="I17" s="165">
        <f>IF(ISERROR(VLOOKUP(A17,'[1]Z04 支出决算表(财决04表)'!$A$10:$J$500,10,FALSE)),"",VLOOKUP(A17,'[1]Z04 支出决算表(财决04表)'!$A$10:$J$500,10,FALSE))</f>
        <v>0</v>
      </c>
      <c r="J17" s="176" t="str">
        <f>'[1]Z04 支出决算表(财决04表)'!$A16</f>
        <v>2160201</v>
      </c>
      <c r="K17" s="177">
        <f>'[1]Z04 支出决算表(财决04表)'!$E16</f>
        <v>77.66</v>
      </c>
      <c r="L17" s="149">
        <f t="shared" si="1"/>
        <v>17</v>
      </c>
    </row>
    <row r="18" ht="22.7" customHeight="1" spans="1:12">
      <c r="A18" s="162" t="str">
        <f t="shared" si="0"/>
        <v>2160202</v>
      </c>
      <c r="B18" s="163"/>
      <c r="C18" s="164" t="str">
        <f>IF(ISERROR(VLOOKUP(A18,'[1]Z04 支出决算表(财决04表)'!$A$10:$J$500,4,FALSE)),"",VLOOKUP(A18,'[1]Z04 支出决算表(财决04表)'!$A$10:$J$500,4,FALSE))</f>
        <v>  一般行政管理事务</v>
      </c>
      <c r="D18" s="165">
        <f>IF(ISERROR(VLOOKUP(A18,'[1]Z04 支出决算表(财决04表)'!$A$10:$J$500,5,FALSE)),"",VLOOKUP(A18,'[1]Z04 支出决算表(财决04表)'!$A$10:$J$500,5,FALSE))</f>
        <v>2.5</v>
      </c>
      <c r="E18" s="165">
        <f>IF(ISERROR(VLOOKUP(A18,'[1]Z04 支出决算表(财决04表)'!$A$10:$J$500,6,FALSE)),"",VLOOKUP(A18,'[1]Z04 支出决算表(财决04表)'!$A$10:$J$500,6,FALSE))</f>
        <v>0</v>
      </c>
      <c r="F18" s="165">
        <f>IF(ISERROR(VLOOKUP(A18,'[1]Z04 支出决算表(财决04表)'!$A$10:$J$500,7,FALSE)),"",VLOOKUP(A18,'[1]Z04 支出决算表(财决04表)'!$A$10:$J$500,7,FALSE))</f>
        <v>2.5</v>
      </c>
      <c r="G18" s="165">
        <f>IF(ISERROR(VLOOKUP(A18,'[1]Z04 支出决算表(财决04表)'!$A$10:$J$500,8,FALSE)),"",VLOOKUP(A18,'[1]Z04 支出决算表(财决04表)'!$A$10:$J$500,8,FALSE))</f>
        <v>0</v>
      </c>
      <c r="H18" s="165">
        <f>IF(ISERROR(VLOOKUP(A18,'[1]Z04 支出决算表(财决04表)'!$A$10:$J$500,9,FALSE)),"",VLOOKUP(A18,'[1]Z04 支出决算表(财决04表)'!$A$10:$J$500,9,FALSE))</f>
        <v>0</v>
      </c>
      <c r="I18" s="165">
        <f>IF(ISERROR(VLOOKUP(A18,'[1]Z04 支出决算表(财决04表)'!$A$10:$J$500,10,FALSE)),"",VLOOKUP(A18,'[1]Z04 支出决算表(财决04表)'!$A$10:$J$500,10,FALSE))</f>
        <v>0</v>
      </c>
      <c r="J18" s="176" t="str">
        <f>'[1]Z04 支出决算表(财决04表)'!$A17</f>
        <v>2160202</v>
      </c>
      <c r="K18" s="177">
        <f>'[1]Z04 支出决算表(财决04表)'!$E17</f>
        <v>2.5</v>
      </c>
      <c r="L18" s="149">
        <f t="shared" si="1"/>
        <v>18</v>
      </c>
    </row>
    <row r="19" ht="22.7" customHeight="1" spans="1:12">
      <c r="A19" s="162" t="str">
        <f t="shared" si="0"/>
        <v>21606</v>
      </c>
      <c r="B19" s="163"/>
      <c r="C19" s="164" t="str">
        <f>IF(ISERROR(VLOOKUP(A19,'[1]Z04 支出决算表(财决04表)'!$A$10:$J$500,4,FALSE)),"",VLOOKUP(A19,'[1]Z04 支出决算表(财决04表)'!$A$10:$J$500,4,FALSE))</f>
        <v>涉外发展服务支出</v>
      </c>
      <c r="D19" s="165">
        <f>IF(ISERROR(VLOOKUP(A19,'[1]Z04 支出决算表(财决04表)'!$A$10:$J$500,5,FALSE)),"",VLOOKUP(A19,'[1]Z04 支出决算表(财决04表)'!$A$10:$J$500,5,FALSE))</f>
        <v>32.79</v>
      </c>
      <c r="E19" s="165">
        <f>IF(ISERROR(VLOOKUP(A19,'[1]Z04 支出决算表(财决04表)'!$A$10:$J$500,6,FALSE)),"",VLOOKUP(A19,'[1]Z04 支出决算表(财决04表)'!$A$10:$J$500,6,FALSE))</f>
        <v>0</v>
      </c>
      <c r="F19" s="165">
        <f>IF(ISERROR(VLOOKUP(A19,'[1]Z04 支出决算表(财决04表)'!$A$10:$J$500,7,FALSE)),"",VLOOKUP(A19,'[1]Z04 支出决算表(财决04表)'!$A$10:$J$500,7,FALSE))</f>
        <v>32.79</v>
      </c>
      <c r="G19" s="165">
        <f>IF(ISERROR(VLOOKUP(A19,'[1]Z04 支出决算表(财决04表)'!$A$10:$J$500,8,FALSE)),"",VLOOKUP(A19,'[1]Z04 支出决算表(财决04表)'!$A$10:$J$500,8,FALSE))</f>
        <v>0</v>
      </c>
      <c r="H19" s="165">
        <f>IF(ISERROR(VLOOKUP(A19,'[1]Z04 支出决算表(财决04表)'!$A$10:$J$500,9,FALSE)),"",VLOOKUP(A19,'[1]Z04 支出决算表(财决04表)'!$A$10:$J$500,9,FALSE))</f>
        <v>0</v>
      </c>
      <c r="I19" s="165">
        <f>IF(ISERROR(VLOOKUP(A19,'[1]Z04 支出决算表(财决04表)'!$A$10:$J$500,10,FALSE)),"",VLOOKUP(A19,'[1]Z04 支出决算表(财决04表)'!$A$10:$J$500,10,FALSE))</f>
        <v>0</v>
      </c>
      <c r="J19" s="176" t="str">
        <f>'[1]Z04 支出决算表(财决04表)'!$A18</f>
        <v>21606</v>
      </c>
      <c r="K19" s="177">
        <f>'[1]Z04 支出决算表(财决04表)'!$E18</f>
        <v>32.79</v>
      </c>
      <c r="L19" s="149">
        <f t="shared" si="1"/>
        <v>19</v>
      </c>
    </row>
    <row r="20" ht="22.7" customHeight="1" spans="1:12">
      <c r="A20" s="162" t="str">
        <f t="shared" si="0"/>
        <v>2160699</v>
      </c>
      <c r="B20" s="163"/>
      <c r="C20" s="164" t="str">
        <f>IF(ISERROR(VLOOKUP(A20,'[1]Z04 支出决算表(财决04表)'!$A$10:$J$500,4,FALSE)),"",VLOOKUP(A20,'[1]Z04 支出决算表(财决04表)'!$A$10:$J$500,4,FALSE))</f>
        <v>  其他涉外发展服务支出</v>
      </c>
      <c r="D20" s="165">
        <f>IF(ISERROR(VLOOKUP(A20,'[1]Z04 支出决算表(财决04表)'!$A$10:$J$500,5,FALSE)),"",VLOOKUP(A20,'[1]Z04 支出决算表(财决04表)'!$A$10:$J$500,5,FALSE))</f>
        <v>32.79</v>
      </c>
      <c r="E20" s="165">
        <f>IF(ISERROR(VLOOKUP(A20,'[1]Z04 支出决算表(财决04表)'!$A$10:$J$500,6,FALSE)),"",VLOOKUP(A20,'[1]Z04 支出决算表(财决04表)'!$A$10:$J$500,6,FALSE))</f>
        <v>0</v>
      </c>
      <c r="F20" s="165">
        <f>IF(ISERROR(VLOOKUP(A20,'[1]Z04 支出决算表(财决04表)'!$A$10:$J$500,7,FALSE)),"",VLOOKUP(A20,'[1]Z04 支出决算表(财决04表)'!$A$10:$J$500,7,FALSE))</f>
        <v>32.79</v>
      </c>
      <c r="G20" s="165">
        <f>IF(ISERROR(VLOOKUP(A20,'[1]Z04 支出决算表(财决04表)'!$A$10:$J$500,8,FALSE)),"",VLOOKUP(A20,'[1]Z04 支出决算表(财决04表)'!$A$10:$J$500,8,FALSE))</f>
        <v>0</v>
      </c>
      <c r="H20" s="165">
        <f>IF(ISERROR(VLOOKUP(A20,'[1]Z04 支出决算表(财决04表)'!$A$10:$J$500,9,FALSE)),"",VLOOKUP(A20,'[1]Z04 支出决算表(财决04表)'!$A$10:$J$500,9,FALSE))</f>
        <v>0</v>
      </c>
      <c r="I20" s="165">
        <f>IF(ISERROR(VLOOKUP(A20,'[1]Z04 支出决算表(财决04表)'!$A$10:$J$500,10,FALSE)),"",VLOOKUP(A20,'[1]Z04 支出决算表(财决04表)'!$A$10:$J$500,10,FALSE))</f>
        <v>0</v>
      </c>
      <c r="J20" s="176" t="str">
        <f>'[1]Z04 支出决算表(财决04表)'!$A19</f>
        <v>2160699</v>
      </c>
      <c r="K20" s="177">
        <f>'[1]Z04 支出决算表(财决04表)'!$E19</f>
        <v>32.79</v>
      </c>
      <c r="L20" s="149">
        <f t="shared" si="1"/>
        <v>20</v>
      </c>
    </row>
    <row r="21" ht="22.7" customHeight="1" spans="1:12">
      <c r="A21" s="162" t="str">
        <f t="shared" si="0"/>
        <v>221</v>
      </c>
      <c r="B21" s="163"/>
      <c r="C21" s="164" t="str">
        <f>IF(ISERROR(VLOOKUP(A21,'[1]Z04 支出决算表(财决04表)'!$A$10:$J$500,4,FALSE)),"",VLOOKUP(A21,'[1]Z04 支出决算表(财决04表)'!$A$10:$J$500,4,FALSE))</f>
        <v>住房保障支出</v>
      </c>
      <c r="D21" s="165">
        <f>IF(ISERROR(VLOOKUP(A21,'[1]Z04 支出决算表(财决04表)'!$A$10:$J$500,5,FALSE)),"",VLOOKUP(A21,'[1]Z04 支出决算表(财决04表)'!$A$10:$J$500,5,FALSE))</f>
        <v>5.7</v>
      </c>
      <c r="E21" s="165">
        <f>IF(ISERROR(VLOOKUP(A21,'[1]Z04 支出决算表(财决04表)'!$A$10:$J$500,6,FALSE)),"",VLOOKUP(A21,'[1]Z04 支出决算表(财决04表)'!$A$10:$J$500,6,FALSE))</f>
        <v>5.7</v>
      </c>
      <c r="F21" s="165">
        <f>IF(ISERROR(VLOOKUP(A21,'[1]Z04 支出决算表(财决04表)'!$A$10:$J$500,7,FALSE)),"",VLOOKUP(A21,'[1]Z04 支出决算表(财决04表)'!$A$10:$J$500,7,FALSE))</f>
        <v>0</v>
      </c>
      <c r="G21" s="165">
        <f>IF(ISERROR(VLOOKUP(A21,'[1]Z04 支出决算表(财决04表)'!$A$10:$J$500,8,FALSE)),"",VLOOKUP(A21,'[1]Z04 支出决算表(财决04表)'!$A$10:$J$500,8,FALSE))</f>
        <v>0</v>
      </c>
      <c r="H21" s="165">
        <f>IF(ISERROR(VLOOKUP(A21,'[1]Z04 支出决算表(财决04表)'!$A$10:$J$500,9,FALSE)),"",VLOOKUP(A21,'[1]Z04 支出决算表(财决04表)'!$A$10:$J$500,9,FALSE))</f>
        <v>0</v>
      </c>
      <c r="I21" s="165">
        <f>IF(ISERROR(VLOOKUP(A21,'[1]Z04 支出决算表(财决04表)'!$A$10:$J$500,10,FALSE)),"",VLOOKUP(A21,'[1]Z04 支出决算表(财决04表)'!$A$10:$J$500,10,FALSE))</f>
        <v>0</v>
      </c>
      <c r="J21" s="176" t="str">
        <f>'[1]Z04 支出决算表(财决04表)'!$A20</f>
        <v>221</v>
      </c>
      <c r="K21" s="177">
        <f>'[1]Z04 支出决算表(财决04表)'!$E20</f>
        <v>5.7</v>
      </c>
      <c r="L21" s="149">
        <f t="shared" si="1"/>
        <v>21</v>
      </c>
    </row>
    <row r="22" ht="22.7" customHeight="1" spans="1:12">
      <c r="A22" s="162" t="str">
        <f t="shared" si="0"/>
        <v>22102</v>
      </c>
      <c r="B22" s="163"/>
      <c r="C22" s="164" t="str">
        <f>IF(ISERROR(VLOOKUP(A22,'[1]Z04 支出决算表(财决04表)'!$A$10:$J$500,4,FALSE)),"",VLOOKUP(A22,'[1]Z04 支出决算表(财决04表)'!$A$10:$J$500,4,FALSE))</f>
        <v>住房改革支出</v>
      </c>
      <c r="D22" s="165">
        <f>IF(ISERROR(VLOOKUP(A22,'[1]Z04 支出决算表(财决04表)'!$A$10:$J$500,5,FALSE)),"",VLOOKUP(A22,'[1]Z04 支出决算表(财决04表)'!$A$10:$J$500,5,FALSE))</f>
        <v>5.7</v>
      </c>
      <c r="E22" s="165">
        <f>IF(ISERROR(VLOOKUP(A22,'[1]Z04 支出决算表(财决04表)'!$A$10:$J$500,6,FALSE)),"",VLOOKUP(A22,'[1]Z04 支出决算表(财决04表)'!$A$10:$J$500,6,FALSE))</f>
        <v>5.7</v>
      </c>
      <c r="F22" s="165">
        <f>IF(ISERROR(VLOOKUP(A22,'[1]Z04 支出决算表(财决04表)'!$A$10:$J$500,7,FALSE)),"",VLOOKUP(A22,'[1]Z04 支出决算表(财决04表)'!$A$10:$J$500,7,FALSE))</f>
        <v>0</v>
      </c>
      <c r="G22" s="165">
        <f>IF(ISERROR(VLOOKUP(A22,'[1]Z04 支出决算表(财决04表)'!$A$10:$J$500,8,FALSE)),"",VLOOKUP(A22,'[1]Z04 支出决算表(财决04表)'!$A$10:$J$500,8,FALSE))</f>
        <v>0</v>
      </c>
      <c r="H22" s="165">
        <f>IF(ISERROR(VLOOKUP(A22,'[1]Z04 支出决算表(财决04表)'!$A$10:$J$500,9,FALSE)),"",VLOOKUP(A22,'[1]Z04 支出决算表(财决04表)'!$A$10:$J$500,9,FALSE))</f>
        <v>0</v>
      </c>
      <c r="I22" s="165">
        <f>IF(ISERROR(VLOOKUP(A22,'[1]Z04 支出决算表(财决04表)'!$A$10:$J$500,10,FALSE)),"",VLOOKUP(A22,'[1]Z04 支出决算表(财决04表)'!$A$10:$J$500,10,FALSE))</f>
        <v>0</v>
      </c>
      <c r="J22" s="176" t="str">
        <f>'[1]Z04 支出决算表(财决04表)'!$A21</f>
        <v>22102</v>
      </c>
      <c r="K22" s="177">
        <f>'[1]Z04 支出决算表(财决04表)'!$E21</f>
        <v>5.7</v>
      </c>
      <c r="L22" s="149">
        <f t="shared" si="1"/>
        <v>22</v>
      </c>
    </row>
    <row r="23" ht="22.7" customHeight="1" spans="1:12">
      <c r="A23" s="162" t="str">
        <f t="shared" si="0"/>
        <v>2210201</v>
      </c>
      <c r="B23" s="163"/>
      <c r="C23" s="164" t="str">
        <f>IF(ISERROR(VLOOKUP(A23,'[1]Z04 支出决算表(财决04表)'!$A$10:$J$500,4,FALSE)),"",VLOOKUP(A23,'[1]Z04 支出决算表(财决04表)'!$A$10:$J$500,4,FALSE))</f>
        <v>  住房公积金</v>
      </c>
      <c r="D23" s="165">
        <f>IF(ISERROR(VLOOKUP(A23,'[1]Z04 支出决算表(财决04表)'!$A$10:$J$500,5,FALSE)),"",VLOOKUP(A23,'[1]Z04 支出决算表(财决04表)'!$A$10:$J$500,5,FALSE))</f>
        <v>5.7</v>
      </c>
      <c r="E23" s="165">
        <f>IF(ISERROR(VLOOKUP(A23,'[1]Z04 支出决算表(财决04表)'!$A$10:$J$500,6,FALSE)),"",VLOOKUP(A23,'[1]Z04 支出决算表(财决04表)'!$A$10:$J$500,6,FALSE))</f>
        <v>5.7</v>
      </c>
      <c r="F23" s="165">
        <f>IF(ISERROR(VLOOKUP(A23,'[1]Z04 支出决算表(财决04表)'!$A$10:$J$500,7,FALSE)),"",VLOOKUP(A23,'[1]Z04 支出决算表(财决04表)'!$A$10:$J$500,7,FALSE))</f>
        <v>0</v>
      </c>
      <c r="G23" s="165">
        <f>IF(ISERROR(VLOOKUP(A23,'[1]Z04 支出决算表(财决04表)'!$A$10:$J$500,8,FALSE)),"",VLOOKUP(A23,'[1]Z04 支出决算表(财决04表)'!$A$10:$J$500,8,FALSE))</f>
        <v>0</v>
      </c>
      <c r="H23" s="165">
        <f>IF(ISERROR(VLOOKUP(A23,'[1]Z04 支出决算表(财决04表)'!$A$10:$J$500,9,FALSE)),"",VLOOKUP(A23,'[1]Z04 支出决算表(财决04表)'!$A$10:$J$500,9,FALSE))</f>
        <v>0</v>
      </c>
      <c r="I23" s="165">
        <f>IF(ISERROR(VLOOKUP(A23,'[1]Z04 支出决算表(财决04表)'!$A$10:$J$500,10,FALSE)),"",VLOOKUP(A23,'[1]Z04 支出决算表(财决04表)'!$A$10:$J$500,10,FALSE))</f>
        <v>0</v>
      </c>
      <c r="J23" s="176" t="str">
        <f>'[1]Z04 支出决算表(财决04表)'!$A22</f>
        <v>2210201</v>
      </c>
      <c r="K23" s="177">
        <f>'[1]Z04 支出决算表(财决04表)'!$E22</f>
        <v>5.7</v>
      </c>
      <c r="L23" s="149">
        <f t="shared" si="1"/>
        <v>23</v>
      </c>
    </row>
    <row r="24" ht="22.7" customHeight="1" spans="1:12">
      <c r="A24" s="162" t="str">
        <f t="shared" si="0"/>
        <v/>
      </c>
      <c r="B24" s="163"/>
      <c r="C24" s="164" t="str">
        <f>IF(ISERROR(VLOOKUP(A24,'[1]Z04 支出决算表(财决04表)'!$A$10:$J$500,4,FALSE)),"",VLOOKUP(A24,'[1]Z04 支出决算表(财决04表)'!$A$10:$J$500,4,FALSE))</f>
        <v/>
      </c>
      <c r="D24" s="165" t="str">
        <f>IF(ISERROR(VLOOKUP(A24,'[1]Z04 支出决算表(财决04表)'!$A$10:$J$500,5,FALSE)),"",VLOOKUP(A24,'[1]Z04 支出决算表(财决04表)'!$A$10:$J$500,5,FALSE))</f>
        <v/>
      </c>
      <c r="E24" s="165" t="str">
        <f>IF(ISERROR(VLOOKUP(A24,'[1]Z04 支出决算表(财决04表)'!$A$10:$J$500,6,FALSE)),"",VLOOKUP(A24,'[1]Z04 支出决算表(财决04表)'!$A$10:$J$500,6,FALSE))</f>
        <v/>
      </c>
      <c r="F24" s="165" t="str">
        <f>IF(ISERROR(VLOOKUP(A24,'[1]Z04 支出决算表(财决04表)'!$A$10:$J$500,7,FALSE)),"",VLOOKUP(A24,'[1]Z04 支出决算表(财决04表)'!$A$10:$J$500,7,FALSE))</f>
        <v/>
      </c>
      <c r="G24" s="165" t="str">
        <f>IF(ISERROR(VLOOKUP(A24,'[1]Z04 支出决算表(财决04表)'!$A$10:$J$500,8,FALSE)),"",VLOOKUP(A24,'[1]Z04 支出决算表(财决04表)'!$A$10:$J$500,8,FALSE))</f>
        <v/>
      </c>
      <c r="H24" s="165" t="str">
        <f>IF(ISERROR(VLOOKUP(A24,'[1]Z04 支出决算表(财决04表)'!$A$10:$J$500,9,FALSE)),"",VLOOKUP(A24,'[1]Z04 支出决算表(财决04表)'!$A$10:$J$500,9,FALSE))</f>
        <v/>
      </c>
      <c r="I24" s="165" t="str">
        <f>IF(ISERROR(VLOOKUP(A24,'[1]Z04 支出决算表(财决04表)'!$A$10:$J$500,10,FALSE)),"",VLOOKUP(A24,'[1]Z04 支出决算表(财决04表)'!$A$10:$J$500,10,FALSE))</f>
        <v/>
      </c>
      <c r="J24" s="176">
        <f>'[1]Z04 支出决算表(财决04表)'!$A23</f>
        <v>0</v>
      </c>
      <c r="K24" s="177">
        <f>'[1]Z04 支出决算表(财决04表)'!$E23</f>
        <v>0</v>
      </c>
      <c r="L24" s="149" t="str">
        <f t="shared" si="1"/>
        <v/>
      </c>
    </row>
    <row r="25" ht="22.7" customHeight="1" spans="1:12">
      <c r="A25" s="162" t="str">
        <f t="shared" si="0"/>
        <v/>
      </c>
      <c r="B25" s="163"/>
      <c r="C25" s="164" t="str">
        <f>IF(ISERROR(VLOOKUP(A25,'[1]Z04 支出决算表(财决04表)'!$A$10:$J$500,4,FALSE)),"",VLOOKUP(A25,'[1]Z04 支出决算表(财决04表)'!$A$10:$J$500,4,FALSE))</f>
        <v/>
      </c>
      <c r="D25" s="165" t="str">
        <f>IF(ISERROR(VLOOKUP(A25,'[1]Z04 支出决算表(财决04表)'!$A$10:$J$500,5,FALSE)),"",VLOOKUP(A25,'[1]Z04 支出决算表(财决04表)'!$A$10:$J$500,5,FALSE))</f>
        <v/>
      </c>
      <c r="E25" s="165" t="str">
        <f>IF(ISERROR(VLOOKUP(A25,'[1]Z04 支出决算表(财决04表)'!$A$10:$J$500,6,FALSE)),"",VLOOKUP(A25,'[1]Z04 支出决算表(财决04表)'!$A$10:$J$500,6,FALSE))</f>
        <v/>
      </c>
      <c r="F25" s="165" t="str">
        <f>IF(ISERROR(VLOOKUP(A25,'[1]Z04 支出决算表(财决04表)'!$A$10:$J$500,7,FALSE)),"",VLOOKUP(A25,'[1]Z04 支出决算表(财决04表)'!$A$10:$J$500,7,FALSE))</f>
        <v/>
      </c>
      <c r="G25" s="165" t="str">
        <f>IF(ISERROR(VLOOKUP(A25,'[1]Z04 支出决算表(财决04表)'!$A$10:$J$500,8,FALSE)),"",VLOOKUP(A25,'[1]Z04 支出决算表(财决04表)'!$A$10:$J$500,8,FALSE))</f>
        <v/>
      </c>
      <c r="H25" s="165" t="str">
        <f>IF(ISERROR(VLOOKUP(A25,'[1]Z04 支出决算表(财决04表)'!$A$10:$J$500,9,FALSE)),"",VLOOKUP(A25,'[1]Z04 支出决算表(财决04表)'!$A$10:$J$500,9,FALSE))</f>
        <v/>
      </c>
      <c r="I25" s="165" t="str">
        <f>IF(ISERROR(VLOOKUP(A25,'[1]Z04 支出决算表(财决04表)'!$A$10:$J$500,10,FALSE)),"",VLOOKUP(A25,'[1]Z04 支出决算表(财决04表)'!$A$10:$J$500,10,FALSE))</f>
        <v/>
      </c>
      <c r="J25" s="176">
        <f>'[1]Z04 支出决算表(财决04表)'!$A24</f>
        <v>0</v>
      </c>
      <c r="K25" s="177">
        <f>'[1]Z04 支出决算表(财决04表)'!$E24</f>
        <v>0</v>
      </c>
      <c r="L25" s="149" t="str">
        <f t="shared" si="1"/>
        <v/>
      </c>
    </row>
    <row r="26" ht="22.7" customHeight="1" spans="1:12">
      <c r="A26" s="162" t="str">
        <f t="shared" si="0"/>
        <v/>
      </c>
      <c r="B26" s="163"/>
      <c r="C26" s="164" t="str">
        <f>IF(ISERROR(VLOOKUP(A26,'[1]Z04 支出决算表(财决04表)'!$A$10:$J$500,4,FALSE)),"",VLOOKUP(A26,'[1]Z04 支出决算表(财决04表)'!$A$10:$J$500,4,FALSE))</f>
        <v/>
      </c>
      <c r="D26" s="165" t="str">
        <f>IF(ISERROR(VLOOKUP(A26,'[1]Z04 支出决算表(财决04表)'!$A$10:$J$500,5,FALSE)),"",VLOOKUP(A26,'[1]Z04 支出决算表(财决04表)'!$A$10:$J$500,5,FALSE))</f>
        <v/>
      </c>
      <c r="E26" s="165" t="str">
        <f>IF(ISERROR(VLOOKUP(A26,'[1]Z04 支出决算表(财决04表)'!$A$10:$J$500,6,FALSE)),"",VLOOKUP(A26,'[1]Z04 支出决算表(财决04表)'!$A$10:$J$500,6,FALSE))</f>
        <v/>
      </c>
      <c r="F26" s="165" t="str">
        <f>IF(ISERROR(VLOOKUP(A26,'[1]Z04 支出决算表(财决04表)'!$A$10:$J$500,7,FALSE)),"",VLOOKUP(A26,'[1]Z04 支出决算表(财决04表)'!$A$10:$J$500,7,FALSE))</f>
        <v/>
      </c>
      <c r="G26" s="165" t="str">
        <f>IF(ISERROR(VLOOKUP(A26,'[1]Z04 支出决算表(财决04表)'!$A$10:$J$500,8,FALSE)),"",VLOOKUP(A26,'[1]Z04 支出决算表(财决04表)'!$A$10:$J$500,8,FALSE))</f>
        <v/>
      </c>
      <c r="H26" s="165" t="str">
        <f>IF(ISERROR(VLOOKUP(A26,'[1]Z04 支出决算表(财决04表)'!$A$10:$J$500,9,FALSE)),"",VLOOKUP(A26,'[1]Z04 支出决算表(财决04表)'!$A$10:$J$500,9,FALSE))</f>
        <v/>
      </c>
      <c r="I26" s="165" t="str">
        <f>IF(ISERROR(VLOOKUP(A26,'[1]Z04 支出决算表(财决04表)'!$A$10:$J$500,10,FALSE)),"",VLOOKUP(A26,'[1]Z04 支出决算表(财决04表)'!$A$10:$J$500,10,FALSE))</f>
        <v/>
      </c>
      <c r="J26" s="176">
        <f>'[1]Z04 支出决算表(财决04表)'!$A25</f>
        <v>0</v>
      </c>
      <c r="K26" s="177">
        <f>'[1]Z04 支出决算表(财决04表)'!$E25</f>
        <v>0</v>
      </c>
      <c r="L26" s="149" t="str">
        <f t="shared" si="1"/>
        <v/>
      </c>
    </row>
    <row r="27" ht="22.7" customHeight="1" spans="1:12">
      <c r="A27" s="162" t="str">
        <f t="shared" si="0"/>
        <v/>
      </c>
      <c r="B27" s="163"/>
      <c r="C27" s="164" t="str">
        <f>IF(ISERROR(VLOOKUP(A27,'[1]Z04 支出决算表(财决04表)'!$A$10:$J$500,4,FALSE)),"",VLOOKUP(A27,'[1]Z04 支出决算表(财决04表)'!$A$10:$J$500,4,FALSE))</f>
        <v/>
      </c>
      <c r="D27" s="165" t="str">
        <f>IF(ISERROR(VLOOKUP(A27,'[1]Z04 支出决算表(财决04表)'!$A$10:$J$500,5,FALSE)),"",VLOOKUP(A27,'[1]Z04 支出决算表(财决04表)'!$A$10:$J$500,5,FALSE))</f>
        <v/>
      </c>
      <c r="E27" s="165" t="str">
        <f>IF(ISERROR(VLOOKUP(A27,'[1]Z04 支出决算表(财决04表)'!$A$10:$J$500,6,FALSE)),"",VLOOKUP(A27,'[1]Z04 支出决算表(财决04表)'!$A$10:$J$500,6,FALSE))</f>
        <v/>
      </c>
      <c r="F27" s="165" t="str">
        <f>IF(ISERROR(VLOOKUP(A27,'[1]Z04 支出决算表(财决04表)'!$A$10:$J$500,7,FALSE)),"",VLOOKUP(A27,'[1]Z04 支出决算表(财决04表)'!$A$10:$J$500,7,FALSE))</f>
        <v/>
      </c>
      <c r="G27" s="165" t="str">
        <f>IF(ISERROR(VLOOKUP(A27,'[1]Z04 支出决算表(财决04表)'!$A$10:$J$500,8,FALSE)),"",VLOOKUP(A27,'[1]Z04 支出决算表(财决04表)'!$A$10:$J$500,8,FALSE))</f>
        <v/>
      </c>
      <c r="H27" s="165" t="str">
        <f>IF(ISERROR(VLOOKUP(A27,'[1]Z04 支出决算表(财决04表)'!$A$10:$J$500,9,FALSE)),"",VLOOKUP(A27,'[1]Z04 支出决算表(财决04表)'!$A$10:$J$500,9,FALSE))</f>
        <v/>
      </c>
      <c r="I27" s="165" t="str">
        <f>IF(ISERROR(VLOOKUP(A27,'[1]Z04 支出决算表(财决04表)'!$A$10:$J$500,10,FALSE)),"",VLOOKUP(A27,'[1]Z04 支出决算表(财决04表)'!$A$10:$J$500,10,FALSE))</f>
        <v/>
      </c>
      <c r="J27" s="176">
        <f>'[1]Z04 支出决算表(财决04表)'!$A26</f>
        <v>0</v>
      </c>
      <c r="K27" s="177">
        <f>'[1]Z04 支出决算表(财决04表)'!$E26</f>
        <v>0</v>
      </c>
      <c r="L27" s="149" t="str">
        <f t="shared" si="1"/>
        <v/>
      </c>
    </row>
    <row r="28" ht="22.7" customHeight="1" spans="1:12">
      <c r="A28" s="162" t="str">
        <f t="shared" si="0"/>
        <v/>
      </c>
      <c r="B28" s="163"/>
      <c r="C28" s="164" t="str">
        <f>IF(ISERROR(VLOOKUP(A28,'[1]Z04 支出决算表(财决04表)'!$A$10:$J$500,4,FALSE)),"",VLOOKUP(A28,'[1]Z04 支出决算表(财决04表)'!$A$10:$J$500,4,FALSE))</f>
        <v/>
      </c>
      <c r="D28" s="165" t="str">
        <f>IF(ISERROR(VLOOKUP(A28,'[1]Z04 支出决算表(财决04表)'!$A$10:$J$500,5,FALSE)),"",VLOOKUP(A28,'[1]Z04 支出决算表(财决04表)'!$A$10:$J$500,5,FALSE))</f>
        <v/>
      </c>
      <c r="E28" s="165" t="str">
        <f>IF(ISERROR(VLOOKUP(A28,'[1]Z04 支出决算表(财决04表)'!$A$10:$J$500,6,FALSE)),"",VLOOKUP(A28,'[1]Z04 支出决算表(财决04表)'!$A$10:$J$500,6,FALSE))</f>
        <v/>
      </c>
      <c r="F28" s="165" t="str">
        <f>IF(ISERROR(VLOOKUP(A28,'[1]Z04 支出决算表(财决04表)'!$A$10:$J$500,7,FALSE)),"",VLOOKUP(A28,'[1]Z04 支出决算表(财决04表)'!$A$10:$J$500,7,FALSE))</f>
        <v/>
      </c>
      <c r="G28" s="165" t="str">
        <f>IF(ISERROR(VLOOKUP(A28,'[1]Z04 支出决算表(财决04表)'!$A$10:$J$500,8,FALSE)),"",VLOOKUP(A28,'[1]Z04 支出决算表(财决04表)'!$A$10:$J$500,8,FALSE))</f>
        <v/>
      </c>
      <c r="H28" s="165" t="str">
        <f>IF(ISERROR(VLOOKUP(A28,'[1]Z04 支出决算表(财决04表)'!$A$10:$J$500,9,FALSE)),"",VLOOKUP(A28,'[1]Z04 支出决算表(财决04表)'!$A$10:$J$500,9,FALSE))</f>
        <v/>
      </c>
      <c r="I28" s="165" t="str">
        <f>IF(ISERROR(VLOOKUP(A28,'[1]Z04 支出决算表(财决04表)'!$A$10:$J$500,10,FALSE)),"",VLOOKUP(A28,'[1]Z04 支出决算表(财决04表)'!$A$10:$J$500,10,FALSE))</f>
        <v/>
      </c>
      <c r="J28" s="176">
        <f>'[1]Z04 支出决算表(财决04表)'!$A27</f>
        <v>0</v>
      </c>
      <c r="K28" s="177">
        <f>'[1]Z04 支出决算表(财决04表)'!$E27</f>
        <v>0</v>
      </c>
      <c r="L28" s="149" t="str">
        <f t="shared" si="1"/>
        <v/>
      </c>
    </row>
    <row r="29" ht="22.7" customHeight="1" spans="1:12">
      <c r="A29" s="162" t="str">
        <f t="shared" si="0"/>
        <v/>
      </c>
      <c r="B29" s="163"/>
      <c r="C29" s="164" t="str">
        <f>IF(ISERROR(VLOOKUP(A29,'[1]Z04 支出决算表(财决04表)'!$A$10:$J$500,4,FALSE)),"",VLOOKUP(A29,'[1]Z04 支出决算表(财决04表)'!$A$10:$J$500,4,FALSE))</f>
        <v/>
      </c>
      <c r="D29" s="165" t="str">
        <f>IF(ISERROR(VLOOKUP(A29,'[1]Z04 支出决算表(财决04表)'!$A$10:$J$500,5,FALSE)),"",VLOOKUP(A29,'[1]Z04 支出决算表(财决04表)'!$A$10:$J$500,5,FALSE))</f>
        <v/>
      </c>
      <c r="E29" s="165" t="str">
        <f>IF(ISERROR(VLOOKUP(A29,'[1]Z04 支出决算表(财决04表)'!$A$10:$J$500,6,FALSE)),"",VLOOKUP(A29,'[1]Z04 支出决算表(财决04表)'!$A$10:$J$500,6,FALSE))</f>
        <v/>
      </c>
      <c r="F29" s="165" t="str">
        <f>IF(ISERROR(VLOOKUP(A29,'[1]Z04 支出决算表(财决04表)'!$A$10:$J$500,7,FALSE)),"",VLOOKUP(A29,'[1]Z04 支出决算表(财决04表)'!$A$10:$J$500,7,FALSE))</f>
        <v/>
      </c>
      <c r="G29" s="165" t="str">
        <f>IF(ISERROR(VLOOKUP(A29,'[1]Z04 支出决算表(财决04表)'!$A$10:$J$500,8,FALSE)),"",VLOOKUP(A29,'[1]Z04 支出决算表(财决04表)'!$A$10:$J$500,8,FALSE))</f>
        <v/>
      </c>
      <c r="H29" s="165" t="str">
        <f>IF(ISERROR(VLOOKUP(A29,'[1]Z04 支出决算表(财决04表)'!$A$10:$J$500,9,FALSE)),"",VLOOKUP(A29,'[1]Z04 支出决算表(财决04表)'!$A$10:$J$500,9,FALSE))</f>
        <v/>
      </c>
      <c r="I29" s="165" t="str">
        <f>IF(ISERROR(VLOOKUP(A29,'[1]Z04 支出决算表(财决04表)'!$A$10:$J$500,10,FALSE)),"",VLOOKUP(A29,'[1]Z04 支出决算表(财决04表)'!$A$10:$J$500,10,FALSE))</f>
        <v/>
      </c>
      <c r="J29" s="176">
        <f>'[1]Z04 支出决算表(财决04表)'!$A28</f>
        <v>0</v>
      </c>
      <c r="K29" s="177">
        <f>'[1]Z04 支出决算表(财决04表)'!$E28</f>
        <v>0</v>
      </c>
      <c r="L29" s="149" t="str">
        <f t="shared" si="1"/>
        <v/>
      </c>
    </row>
    <row r="30" ht="22.5" customHeight="1" spans="1:12">
      <c r="A30" s="162" t="str">
        <f t="shared" si="0"/>
        <v/>
      </c>
      <c r="B30" s="163"/>
      <c r="C30" s="164" t="str">
        <f>IF(ISERROR(VLOOKUP(A30,'[1]Z04 支出决算表(财决04表)'!$A$10:$J$500,4,FALSE)),"",VLOOKUP(A30,'[1]Z04 支出决算表(财决04表)'!$A$10:$J$500,4,FALSE))</f>
        <v/>
      </c>
      <c r="D30" s="165" t="str">
        <f>IF(ISERROR(VLOOKUP(A30,'[1]Z04 支出决算表(财决04表)'!$A$10:$J$500,5,FALSE)),"",VLOOKUP(A30,'[1]Z04 支出决算表(财决04表)'!$A$10:$J$500,5,FALSE))</f>
        <v/>
      </c>
      <c r="E30" s="165" t="str">
        <f>IF(ISERROR(VLOOKUP(A30,'[1]Z04 支出决算表(财决04表)'!$A$10:$J$500,6,FALSE)),"",VLOOKUP(A30,'[1]Z04 支出决算表(财决04表)'!$A$10:$J$500,6,FALSE))</f>
        <v/>
      </c>
      <c r="F30" s="165" t="str">
        <f>IF(ISERROR(VLOOKUP(A30,'[1]Z04 支出决算表(财决04表)'!$A$10:$J$500,7,FALSE)),"",VLOOKUP(A30,'[1]Z04 支出决算表(财决04表)'!$A$10:$J$500,7,FALSE))</f>
        <v/>
      </c>
      <c r="G30" s="165" t="str">
        <f>IF(ISERROR(VLOOKUP(A30,'[1]Z04 支出决算表(财决04表)'!$A$10:$J$500,8,FALSE)),"",VLOOKUP(A30,'[1]Z04 支出决算表(财决04表)'!$A$10:$J$500,8,FALSE))</f>
        <v/>
      </c>
      <c r="H30" s="165" t="str">
        <f>IF(ISERROR(VLOOKUP(A30,'[1]Z04 支出决算表(财决04表)'!$A$10:$J$500,9,FALSE)),"",VLOOKUP(A30,'[1]Z04 支出决算表(财决04表)'!$A$10:$J$500,9,FALSE))</f>
        <v/>
      </c>
      <c r="I30" s="165" t="str">
        <f>IF(ISERROR(VLOOKUP(A30,'[1]Z04 支出决算表(财决04表)'!$A$10:$J$500,10,FALSE)),"",VLOOKUP(A30,'[1]Z04 支出决算表(财决04表)'!$A$10:$J$500,10,FALSE))</f>
        <v/>
      </c>
      <c r="J30" s="176">
        <f>'[1]Z04 支出决算表(财决04表)'!$A29</f>
        <v>0</v>
      </c>
      <c r="K30" s="177">
        <f>'[1]Z04 支出决算表(财决04表)'!$E29</f>
        <v>0</v>
      </c>
      <c r="L30" s="149" t="str">
        <f t="shared" si="1"/>
        <v/>
      </c>
    </row>
    <row r="31" ht="22.5" customHeight="1" spans="1:12">
      <c r="A31" s="162" t="str">
        <f t="shared" si="0"/>
        <v/>
      </c>
      <c r="B31" s="163"/>
      <c r="C31" s="164" t="str">
        <f>IF(ISERROR(VLOOKUP(A31,'[1]Z04 支出决算表(财决04表)'!$A$10:$J$500,4,FALSE)),"",VLOOKUP(A31,'[1]Z04 支出决算表(财决04表)'!$A$10:$J$500,4,FALSE))</f>
        <v/>
      </c>
      <c r="D31" s="165" t="str">
        <f>IF(ISERROR(VLOOKUP(A31,'[1]Z04 支出决算表(财决04表)'!$A$10:$J$500,5,FALSE)),"",VLOOKUP(A31,'[1]Z04 支出决算表(财决04表)'!$A$10:$J$500,5,FALSE))</f>
        <v/>
      </c>
      <c r="E31" s="165" t="str">
        <f>IF(ISERROR(VLOOKUP(A31,'[1]Z04 支出决算表(财决04表)'!$A$10:$J$500,6,FALSE)),"",VLOOKUP(A31,'[1]Z04 支出决算表(财决04表)'!$A$10:$J$500,6,FALSE))</f>
        <v/>
      </c>
      <c r="F31" s="165" t="str">
        <f>IF(ISERROR(VLOOKUP(A31,'[1]Z04 支出决算表(财决04表)'!$A$10:$J$500,7,FALSE)),"",VLOOKUP(A31,'[1]Z04 支出决算表(财决04表)'!$A$10:$J$500,7,FALSE))</f>
        <v/>
      </c>
      <c r="G31" s="165" t="str">
        <f>IF(ISERROR(VLOOKUP(A31,'[1]Z04 支出决算表(财决04表)'!$A$10:$J$500,8,FALSE)),"",VLOOKUP(A31,'[1]Z04 支出决算表(财决04表)'!$A$10:$J$500,8,FALSE))</f>
        <v/>
      </c>
      <c r="H31" s="165" t="str">
        <f>IF(ISERROR(VLOOKUP(A31,'[1]Z04 支出决算表(财决04表)'!$A$10:$J$500,9,FALSE)),"",VLOOKUP(A31,'[1]Z04 支出决算表(财决04表)'!$A$10:$J$500,9,FALSE))</f>
        <v/>
      </c>
      <c r="I31" s="165" t="str">
        <f>IF(ISERROR(VLOOKUP(A31,'[1]Z04 支出决算表(财决04表)'!$A$10:$J$500,10,FALSE)),"",VLOOKUP(A31,'[1]Z04 支出决算表(财决04表)'!$A$10:$J$500,10,FALSE))</f>
        <v/>
      </c>
      <c r="J31" s="176">
        <f>'[1]Z04 支出决算表(财决04表)'!$A30</f>
        <v>0</v>
      </c>
      <c r="K31" s="177">
        <f>'[1]Z04 支出决算表(财决04表)'!$E30</f>
        <v>0</v>
      </c>
      <c r="L31" s="149" t="str">
        <f t="shared" si="1"/>
        <v/>
      </c>
    </row>
    <row r="32" ht="22.7" customHeight="1" spans="1:12">
      <c r="A32" s="162" t="str">
        <f t="shared" si="0"/>
        <v/>
      </c>
      <c r="B32" s="163"/>
      <c r="C32" s="164" t="str">
        <f>IF(ISERROR(VLOOKUP(A32,'[1]Z04 支出决算表(财决04表)'!$A$10:$J$500,4,FALSE)),"",VLOOKUP(A32,'[1]Z04 支出决算表(财决04表)'!$A$10:$J$500,4,FALSE))</f>
        <v/>
      </c>
      <c r="D32" s="165" t="str">
        <f>IF(ISERROR(VLOOKUP(A32,'[1]Z04 支出决算表(财决04表)'!$A$10:$J$500,5,FALSE)),"",VLOOKUP(A32,'[1]Z04 支出决算表(财决04表)'!$A$10:$J$500,5,FALSE))</f>
        <v/>
      </c>
      <c r="E32" s="165" t="str">
        <f>IF(ISERROR(VLOOKUP(A32,'[1]Z04 支出决算表(财决04表)'!$A$10:$J$500,6,FALSE)),"",VLOOKUP(A32,'[1]Z04 支出决算表(财决04表)'!$A$10:$J$500,6,FALSE))</f>
        <v/>
      </c>
      <c r="F32" s="165" t="str">
        <f>IF(ISERROR(VLOOKUP(A32,'[1]Z04 支出决算表(财决04表)'!$A$10:$J$500,7,FALSE)),"",VLOOKUP(A32,'[1]Z04 支出决算表(财决04表)'!$A$10:$J$500,7,FALSE))</f>
        <v/>
      </c>
      <c r="G32" s="165" t="str">
        <f>IF(ISERROR(VLOOKUP(A32,'[1]Z04 支出决算表(财决04表)'!$A$10:$J$500,8,FALSE)),"",VLOOKUP(A32,'[1]Z04 支出决算表(财决04表)'!$A$10:$J$500,8,FALSE))</f>
        <v/>
      </c>
      <c r="H32" s="165" t="str">
        <f>IF(ISERROR(VLOOKUP(A32,'[1]Z04 支出决算表(财决04表)'!$A$10:$J$500,9,FALSE)),"",VLOOKUP(A32,'[1]Z04 支出决算表(财决04表)'!$A$10:$J$500,9,FALSE))</f>
        <v/>
      </c>
      <c r="I32" s="165" t="str">
        <f>IF(ISERROR(VLOOKUP(A32,'[1]Z04 支出决算表(财决04表)'!$A$10:$J$500,10,FALSE)),"",VLOOKUP(A32,'[1]Z04 支出决算表(财决04表)'!$A$10:$J$500,10,FALSE))</f>
        <v/>
      </c>
      <c r="J32" s="176">
        <f>'[1]Z04 支出决算表(财决04表)'!$A31</f>
        <v>0</v>
      </c>
      <c r="K32" s="177">
        <f>'[1]Z04 支出决算表(财决04表)'!$E31</f>
        <v>0</v>
      </c>
      <c r="L32" s="149" t="str">
        <f t="shared" si="1"/>
        <v/>
      </c>
    </row>
    <row r="33" ht="22.7" customHeight="1" spans="1:12">
      <c r="A33" s="162" t="str">
        <f t="shared" si="0"/>
        <v/>
      </c>
      <c r="B33" s="163"/>
      <c r="C33" s="164" t="str">
        <f>IF(ISERROR(VLOOKUP(A33,'[1]Z04 支出决算表(财决04表)'!$A$10:$J$500,4,FALSE)),"",VLOOKUP(A33,'[1]Z04 支出决算表(财决04表)'!$A$10:$J$500,4,FALSE))</f>
        <v/>
      </c>
      <c r="D33" s="165" t="str">
        <f>IF(ISERROR(VLOOKUP(A33,'[1]Z04 支出决算表(财决04表)'!$A$10:$J$500,5,FALSE)),"",VLOOKUP(A33,'[1]Z04 支出决算表(财决04表)'!$A$10:$J$500,5,FALSE))</f>
        <v/>
      </c>
      <c r="E33" s="165" t="str">
        <f>IF(ISERROR(VLOOKUP(A33,'[1]Z04 支出决算表(财决04表)'!$A$10:$J$500,6,FALSE)),"",VLOOKUP(A33,'[1]Z04 支出决算表(财决04表)'!$A$10:$J$500,6,FALSE))</f>
        <v/>
      </c>
      <c r="F33" s="165" t="str">
        <f>IF(ISERROR(VLOOKUP(A33,'[1]Z04 支出决算表(财决04表)'!$A$10:$J$500,7,FALSE)),"",VLOOKUP(A33,'[1]Z04 支出决算表(财决04表)'!$A$10:$J$500,7,FALSE))</f>
        <v/>
      </c>
      <c r="G33" s="165" t="str">
        <f>IF(ISERROR(VLOOKUP(A33,'[1]Z04 支出决算表(财决04表)'!$A$10:$J$500,8,FALSE)),"",VLOOKUP(A33,'[1]Z04 支出决算表(财决04表)'!$A$10:$J$500,8,FALSE))</f>
        <v/>
      </c>
      <c r="H33" s="165" t="str">
        <f>IF(ISERROR(VLOOKUP(A33,'[1]Z04 支出决算表(财决04表)'!$A$10:$J$500,9,FALSE)),"",VLOOKUP(A33,'[1]Z04 支出决算表(财决04表)'!$A$10:$J$500,9,FALSE))</f>
        <v/>
      </c>
      <c r="I33" s="165" t="str">
        <f>IF(ISERROR(VLOOKUP(A33,'[1]Z04 支出决算表(财决04表)'!$A$10:$J$500,10,FALSE)),"",VLOOKUP(A33,'[1]Z04 支出决算表(财决04表)'!$A$10:$J$500,10,FALSE))</f>
        <v/>
      </c>
      <c r="J33" s="176">
        <f>'[1]Z04 支出决算表(财决04表)'!$A32</f>
        <v>0</v>
      </c>
      <c r="K33" s="177">
        <f>'[1]Z04 支出决算表(财决04表)'!$E32</f>
        <v>0</v>
      </c>
      <c r="L33" s="149" t="str">
        <f t="shared" si="1"/>
        <v/>
      </c>
    </row>
    <row r="34" ht="22.7" customHeight="1" spans="1:12">
      <c r="A34" s="162" t="str">
        <f t="shared" si="0"/>
        <v/>
      </c>
      <c r="B34" s="163"/>
      <c r="C34" s="164" t="str">
        <f>IF(ISERROR(VLOOKUP(A34,'[1]Z04 支出决算表(财决04表)'!$A$10:$J$500,4,FALSE)),"",VLOOKUP(A34,'[1]Z04 支出决算表(财决04表)'!$A$10:$J$500,4,FALSE))</f>
        <v/>
      </c>
      <c r="D34" s="165" t="str">
        <f>IF(ISERROR(VLOOKUP(A34,'[1]Z04 支出决算表(财决04表)'!$A$10:$J$500,5,FALSE)),"",VLOOKUP(A34,'[1]Z04 支出决算表(财决04表)'!$A$10:$J$500,5,FALSE))</f>
        <v/>
      </c>
      <c r="E34" s="165" t="str">
        <f>IF(ISERROR(VLOOKUP(A34,'[1]Z04 支出决算表(财决04表)'!$A$10:$J$500,6,FALSE)),"",VLOOKUP(A34,'[1]Z04 支出决算表(财决04表)'!$A$10:$J$500,6,FALSE))</f>
        <v/>
      </c>
      <c r="F34" s="165" t="str">
        <f>IF(ISERROR(VLOOKUP(A34,'[1]Z04 支出决算表(财决04表)'!$A$10:$J$500,7,FALSE)),"",VLOOKUP(A34,'[1]Z04 支出决算表(财决04表)'!$A$10:$J$500,7,FALSE))</f>
        <v/>
      </c>
      <c r="G34" s="165" t="str">
        <f>IF(ISERROR(VLOOKUP(A34,'[1]Z04 支出决算表(财决04表)'!$A$10:$J$500,8,FALSE)),"",VLOOKUP(A34,'[1]Z04 支出决算表(财决04表)'!$A$10:$J$500,8,FALSE))</f>
        <v/>
      </c>
      <c r="H34" s="165" t="str">
        <f>IF(ISERROR(VLOOKUP(A34,'[1]Z04 支出决算表(财决04表)'!$A$10:$J$500,9,FALSE)),"",VLOOKUP(A34,'[1]Z04 支出决算表(财决04表)'!$A$10:$J$500,9,FALSE))</f>
        <v/>
      </c>
      <c r="I34" s="165" t="str">
        <f>IF(ISERROR(VLOOKUP(A34,'[1]Z04 支出决算表(财决04表)'!$A$10:$J$500,10,FALSE)),"",VLOOKUP(A34,'[1]Z04 支出决算表(财决04表)'!$A$10:$J$500,10,FALSE))</f>
        <v/>
      </c>
      <c r="J34" s="176">
        <f>'[1]Z04 支出决算表(财决04表)'!$A33</f>
        <v>0</v>
      </c>
      <c r="K34" s="177">
        <f>'[1]Z04 支出决算表(财决04表)'!$E33</f>
        <v>0</v>
      </c>
      <c r="L34" s="149" t="str">
        <f t="shared" si="1"/>
        <v/>
      </c>
    </row>
    <row r="35" ht="22.7" customHeight="1" spans="1:12">
      <c r="A35" s="162" t="str">
        <f t="shared" si="0"/>
        <v/>
      </c>
      <c r="B35" s="163"/>
      <c r="C35" s="164" t="str">
        <f>IF(ISERROR(VLOOKUP(A35,'[1]Z04 支出决算表(财决04表)'!$A$10:$J$500,4,FALSE)),"",VLOOKUP(A35,'[1]Z04 支出决算表(财决04表)'!$A$10:$J$500,4,FALSE))</f>
        <v/>
      </c>
      <c r="D35" s="165" t="str">
        <f>IF(ISERROR(VLOOKUP(A35,'[1]Z04 支出决算表(财决04表)'!$A$10:$J$500,5,FALSE)),"",VLOOKUP(A35,'[1]Z04 支出决算表(财决04表)'!$A$10:$J$500,5,FALSE))</f>
        <v/>
      </c>
      <c r="E35" s="165" t="str">
        <f>IF(ISERROR(VLOOKUP(A35,'[1]Z04 支出决算表(财决04表)'!$A$10:$J$500,6,FALSE)),"",VLOOKUP(A35,'[1]Z04 支出决算表(财决04表)'!$A$10:$J$500,6,FALSE))</f>
        <v/>
      </c>
      <c r="F35" s="165" t="str">
        <f>IF(ISERROR(VLOOKUP(A35,'[1]Z04 支出决算表(财决04表)'!$A$10:$J$500,7,FALSE)),"",VLOOKUP(A35,'[1]Z04 支出决算表(财决04表)'!$A$10:$J$500,7,FALSE))</f>
        <v/>
      </c>
      <c r="G35" s="165" t="str">
        <f>IF(ISERROR(VLOOKUP(A35,'[1]Z04 支出决算表(财决04表)'!$A$10:$J$500,8,FALSE)),"",VLOOKUP(A35,'[1]Z04 支出决算表(财决04表)'!$A$10:$J$500,8,FALSE))</f>
        <v/>
      </c>
      <c r="H35" s="165" t="str">
        <f>IF(ISERROR(VLOOKUP(A35,'[1]Z04 支出决算表(财决04表)'!$A$10:$J$500,9,FALSE)),"",VLOOKUP(A35,'[1]Z04 支出决算表(财决04表)'!$A$10:$J$500,9,FALSE))</f>
        <v/>
      </c>
      <c r="I35" s="165" t="str">
        <f>IF(ISERROR(VLOOKUP(A35,'[1]Z04 支出决算表(财决04表)'!$A$10:$J$500,10,FALSE)),"",VLOOKUP(A35,'[1]Z04 支出决算表(财决04表)'!$A$10:$J$500,10,FALSE))</f>
        <v/>
      </c>
      <c r="J35" s="176">
        <f>'[1]Z04 支出决算表(财决04表)'!$A34</f>
        <v>0</v>
      </c>
      <c r="K35" s="177">
        <f>'[1]Z04 支出决算表(财决04表)'!$E34</f>
        <v>0</v>
      </c>
      <c r="L35" s="149" t="str">
        <f t="shared" si="1"/>
        <v/>
      </c>
    </row>
    <row r="36" ht="22.7" customHeight="1" spans="1:12">
      <c r="A36" s="162" t="str">
        <f t="shared" si="0"/>
        <v/>
      </c>
      <c r="B36" s="163"/>
      <c r="C36" s="164" t="str">
        <f>IF(ISERROR(VLOOKUP(A36,'[1]Z04 支出决算表(财决04表)'!$A$10:$J$500,4,FALSE)),"",VLOOKUP(A36,'[1]Z04 支出决算表(财决04表)'!$A$10:$J$500,4,FALSE))</f>
        <v/>
      </c>
      <c r="D36" s="165" t="str">
        <f>IF(ISERROR(VLOOKUP(A36,'[1]Z04 支出决算表(财决04表)'!$A$10:$J$500,5,FALSE)),"",VLOOKUP(A36,'[1]Z04 支出决算表(财决04表)'!$A$10:$J$500,5,FALSE))</f>
        <v/>
      </c>
      <c r="E36" s="165" t="str">
        <f>IF(ISERROR(VLOOKUP(A36,'[1]Z04 支出决算表(财决04表)'!$A$10:$J$500,6,FALSE)),"",VLOOKUP(A36,'[1]Z04 支出决算表(财决04表)'!$A$10:$J$500,6,FALSE))</f>
        <v/>
      </c>
      <c r="F36" s="165" t="str">
        <f>IF(ISERROR(VLOOKUP(A36,'[1]Z04 支出决算表(财决04表)'!$A$10:$J$500,7,FALSE)),"",VLOOKUP(A36,'[1]Z04 支出决算表(财决04表)'!$A$10:$J$500,7,FALSE))</f>
        <v/>
      </c>
      <c r="G36" s="165" t="str">
        <f>IF(ISERROR(VLOOKUP(A36,'[1]Z04 支出决算表(财决04表)'!$A$10:$J$500,8,FALSE)),"",VLOOKUP(A36,'[1]Z04 支出决算表(财决04表)'!$A$10:$J$500,8,FALSE))</f>
        <v/>
      </c>
      <c r="H36" s="165" t="str">
        <f>IF(ISERROR(VLOOKUP(A36,'[1]Z04 支出决算表(财决04表)'!$A$10:$J$500,9,FALSE)),"",VLOOKUP(A36,'[1]Z04 支出决算表(财决04表)'!$A$10:$J$500,9,FALSE))</f>
        <v/>
      </c>
      <c r="I36" s="165" t="str">
        <f>IF(ISERROR(VLOOKUP(A36,'[1]Z04 支出决算表(财决04表)'!$A$10:$J$500,10,FALSE)),"",VLOOKUP(A36,'[1]Z04 支出决算表(财决04表)'!$A$10:$J$500,10,FALSE))</f>
        <v/>
      </c>
      <c r="J36" s="176">
        <f>'[1]Z04 支出决算表(财决04表)'!$A35</f>
        <v>0</v>
      </c>
      <c r="K36" s="177">
        <f>'[1]Z04 支出决算表(财决04表)'!$E35</f>
        <v>0</v>
      </c>
      <c r="L36" s="149" t="str">
        <f t="shared" si="1"/>
        <v/>
      </c>
    </row>
    <row r="37" ht="22.7" customHeight="1" spans="1:12">
      <c r="A37" s="162" t="str">
        <f t="shared" si="0"/>
        <v/>
      </c>
      <c r="B37" s="163"/>
      <c r="C37" s="164" t="str">
        <f>IF(ISERROR(VLOOKUP(A37,'[1]Z04 支出决算表(财决04表)'!$A$10:$J$500,4,FALSE)),"",VLOOKUP(A37,'[1]Z04 支出决算表(财决04表)'!$A$10:$J$500,4,FALSE))</f>
        <v/>
      </c>
      <c r="D37" s="165" t="str">
        <f>IF(ISERROR(VLOOKUP(A37,'[1]Z04 支出决算表(财决04表)'!$A$10:$J$500,5,FALSE)),"",VLOOKUP(A37,'[1]Z04 支出决算表(财决04表)'!$A$10:$J$500,5,FALSE))</f>
        <v/>
      </c>
      <c r="E37" s="165" t="str">
        <f>IF(ISERROR(VLOOKUP(A37,'[1]Z04 支出决算表(财决04表)'!$A$10:$J$500,6,FALSE)),"",VLOOKUP(A37,'[1]Z04 支出决算表(财决04表)'!$A$10:$J$500,6,FALSE))</f>
        <v/>
      </c>
      <c r="F37" s="165" t="str">
        <f>IF(ISERROR(VLOOKUP(A37,'[1]Z04 支出决算表(财决04表)'!$A$10:$J$500,7,FALSE)),"",VLOOKUP(A37,'[1]Z04 支出决算表(财决04表)'!$A$10:$J$500,7,FALSE))</f>
        <v/>
      </c>
      <c r="G37" s="165" t="str">
        <f>IF(ISERROR(VLOOKUP(A37,'[1]Z04 支出决算表(财决04表)'!$A$10:$J$500,8,FALSE)),"",VLOOKUP(A37,'[1]Z04 支出决算表(财决04表)'!$A$10:$J$500,8,FALSE))</f>
        <v/>
      </c>
      <c r="H37" s="165" t="str">
        <f>IF(ISERROR(VLOOKUP(A37,'[1]Z04 支出决算表(财决04表)'!$A$10:$J$500,9,FALSE)),"",VLOOKUP(A37,'[1]Z04 支出决算表(财决04表)'!$A$10:$J$500,9,FALSE))</f>
        <v/>
      </c>
      <c r="I37" s="165" t="str">
        <f>IF(ISERROR(VLOOKUP(A37,'[1]Z04 支出决算表(财决04表)'!$A$10:$J$500,10,FALSE)),"",VLOOKUP(A37,'[1]Z04 支出决算表(财决04表)'!$A$10:$J$500,10,FALSE))</f>
        <v/>
      </c>
      <c r="J37" s="176">
        <f>'[1]Z04 支出决算表(财决04表)'!$A36</f>
        <v>0</v>
      </c>
      <c r="K37" s="177">
        <f>'[1]Z04 支出决算表(财决04表)'!$E36</f>
        <v>0</v>
      </c>
      <c r="L37" s="149" t="str">
        <f t="shared" si="1"/>
        <v/>
      </c>
    </row>
    <row r="38" ht="22.7" customHeight="1" spans="1:12">
      <c r="A38" s="162" t="str">
        <f t="shared" si="0"/>
        <v/>
      </c>
      <c r="B38" s="163"/>
      <c r="C38" s="164" t="str">
        <f>IF(ISERROR(VLOOKUP(A38,'[1]Z04 支出决算表(财决04表)'!$A$10:$J$500,4,FALSE)),"",VLOOKUP(A38,'[1]Z04 支出决算表(财决04表)'!$A$10:$J$500,4,FALSE))</f>
        <v/>
      </c>
      <c r="D38" s="165" t="str">
        <f>IF(ISERROR(VLOOKUP(A38,'[1]Z04 支出决算表(财决04表)'!$A$10:$J$500,5,FALSE)),"",VLOOKUP(A38,'[1]Z04 支出决算表(财决04表)'!$A$10:$J$500,5,FALSE))</f>
        <v/>
      </c>
      <c r="E38" s="165" t="str">
        <f>IF(ISERROR(VLOOKUP(A38,'[1]Z04 支出决算表(财决04表)'!$A$10:$J$500,6,FALSE)),"",VLOOKUP(A38,'[1]Z04 支出决算表(财决04表)'!$A$10:$J$500,6,FALSE))</f>
        <v/>
      </c>
      <c r="F38" s="165" t="str">
        <f>IF(ISERROR(VLOOKUP(A38,'[1]Z04 支出决算表(财决04表)'!$A$10:$J$500,7,FALSE)),"",VLOOKUP(A38,'[1]Z04 支出决算表(财决04表)'!$A$10:$J$500,7,FALSE))</f>
        <v/>
      </c>
      <c r="G38" s="165" t="str">
        <f>IF(ISERROR(VLOOKUP(A38,'[1]Z04 支出决算表(财决04表)'!$A$10:$J$500,8,FALSE)),"",VLOOKUP(A38,'[1]Z04 支出决算表(财决04表)'!$A$10:$J$500,8,FALSE))</f>
        <v/>
      </c>
      <c r="H38" s="165" t="str">
        <f>IF(ISERROR(VLOOKUP(A38,'[1]Z04 支出决算表(财决04表)'!$A$10:$J$500,9,FALSE)),"",VLOOKUP(A38,'[1]Z04 支出决算表(财决04表)'!$A$10:$J$500,9,FALSE))</f>
        <v/>
      </c>
      <c r="I38" s="165" t="str">
        <f>IF(ISERROR(VLOOKUP(A38,'[1]Z04 支出决算表(财决04表)'!$A$10:$J$500,10,FALSE)),"",VLOOKUP(A38,'[1]Z04 支出决算表(财决04表)'!$A$10:$J$500,10,FALSE))</f>
        <v/>
      </c>
      <c r="J38" s="176">
        <f>'[1]Z04 支出决算表(财决04表)'!$A37</f>
        <v>0</v>
      </c>
      <c r="K38" s="177">
        <f>'[1]Z04 支出决算表(财决04表)'!$E37</f>
        <v>0</v>
      </c>
      <c r="L38" s="149" t="str">
        <f t="shared" si="1"/>
        <v/>
      </c>
    </row>
    <row r="39" ht="22.7" customHeight="1" spans="1:12">
      <c r="A39" s="162" t="str">
        <f t="shared" si="0"/>
        <v/>
      </c>
      <c r="B39" s="163"/>
      <c r="C39" s="164" t="str">
        <f>IF(ISERROR(VLOOKUP(A39,'[1]Z04 支出决算表(财决04表)'!$A$10:$J$500,4,FALSE)),"",VLOOKUP(A39,'[1]Z04 支出决算表(财决04表)'!$A$10:$J$500,4,FALSE))</f>
        <v/>
      </c>
      <c r="D39" s="165" t="str">
        <f>IF(ISERROR(VLOOKUP(A39,'[1]Z04 支出决算表(财决04表)'!$A$10:$J$500,5,FALSE)),"",VLOOKUP(A39,'[1]Z04 支出决算表(财决04表)'!$A$10:$J$500,5,FALSE))</f>
        <v/>
      </c>
      <c r="E39" s="165" t="str">
        <f>IF(ISERROR(VLOOKUP(A39,'[1]Z04 支出决算表(财决04表)'!$A$10:$J$500,6,FALSE)),"",VLOOKUP(A39,'[1]Z04 支出决算表(财决04表)'!$A$10:$J$500,6,FALSE))</f>
        <v/>
      </c>
      <c r="F39" s="165" t="str">
        <f>IF(ISERROR(VLOOKUP(A39,'[1]Z04 支出决算表(财决04表)'!$A$10:$J$500,7,FALSE)),"",VLOOKUP(A39,'[1]Z04 支出决算表(财决04表)'!$A$10:$J$500,7,FALSE))</f>
        <v/>
      </c>
      <c r="G39" s="165" t="str">
        <f>IF(ISERROR(VLOOKUP(A39,'[1]Z04 支出决算表(财决04表)'!$A$10:$J$500,8,FALSE)),"",VLOOKUP(A39,'[1]Z04 支出决算表(财决04表)'!$A$10:$J$500,8,FALSE))</f>
        <v/>
      </c>
      <c r="H39" s="165" t="str">
        <f>IF(ISERROR(VLOOKUP(A39,'[1]Z04 支出决算表(财决04表)'!$A$10:$J$500,9,FALSE)),"",VLOOKUP(A39,'[1]Z04 支出决算表(财决04表)'!$A$10:$J$500,9,FALSE))</f>
        <v/>
      </c>
      <c r="I39" s="165" t="str">
        <f>IF(ISERROR(VLOOKUP(A39,'[1]Z04 支出决算表(财决04表)'!$A$10:$J$500,10,FALSE)),"",VLOOKUP(A39,'[1]Z04 支出决算表(财决04表)'!$A$10:$J$500,10,FALSE))</f>
        <v/>
      </c>
      <c r="J39" s="176">
        <f>'[1]Z04 支出决算表(财决04表)'!$A38</f>
        <v>0</v>
      </c>
      <c r="K39" s="177">
        <f>'[1]Z04 支出决算表(财决04表)'!$E38</f>
        <v>0</v>
      </c>
      <c r="L39" s="149" t="str">
        <f t="shared" si="1"/>
        <v/>
      </c>
    </row>
    <row r="40" ht="22.7" customHeight="1" spans="1:12">
      <c r="A40" s="162" t="str">
        <f t="shared" si="0"/>
        <v/>
      </c>
      <c r="B40" s="163"/>
      <c r="C40" s="164" t="str">
        <f>IF(ISERROR(VLOOKUP(A40,'[1]Z04 支出决算表(财决04表)'!$A$10:$J$500,4,FALSE)),"",VLOOKUP(A40,'[1]Z04 支出决算表(财决04表)'!$A$10:$J$500,4,FALSE))</f>
        <v/>
      </c>
      <c r="D40" s="165" t="str">
        <f>IF(ISERROR(VLOOKUP(A40,'[1]Z04 支出决算表(财决04表)'!$A$10:$J$500,5,FALSE)),"",VLOOKUP(A40,'[1]Z04 支出决算表(财决04表)'!$A$10:$J$500,5,FALSE))</f>
        <v/>
      </c>
      <c r="E40" s="165" t="str">
        <f>IF(ISERROR(VLOOKUP(A40,'[1]Z04 支出决算表(财决04表)'!$A$10:$J$500,6,FALSE)),"",VLOOKUP(A40,'[1]Z04 支出决算表(财决04表)'!$A$10:$J$500,6,FALSE))</f>
        <v/>
      </c>
      <c r="F40" s="165" t="str">
        <f>IF(ISERROR(VLOOKUP(A40,'[1]Z04 支出决算表(财决04表)'!$A$10:$J$500,7,FALSE)),"",VLOOKUP(A40,'[1]Z04 支出决算表(财决04表)'!$A$10:$J$500,7,FALSE))</f>
        <v/>
      </c>
      <c r="G40" s="165" t="str">
        <f>IF(ISERROR(VLOOKUP(A40,'[1]Z04 支出决算表(财决04表)'!$A$10:$J$500,8,FALSE)),"",VLOOKUP(A40,'[1]Z04 支出决算表(财决04表)'!$A$10:$J$500,8,FALSE))</f>
        <v/>
      </c>
      <c r="H40" s="165" t="str">
        <f>IF(ISERROR(VLOOKUP(A40,'[1]Z04 支出决算表(财决04表)'!$A$10:$J$500,9,FALSE)),"",VLOOKUP(A40,'[1]Z04 支出决算表(财决04表)'!$A$10:$J$500,9,FALSE))</f>
        <v/>
      </c>
      <c r="I40" s="165" t="str">
        <f>IF(ISERROR(VLOOKUP(A40,'[1]Z04 支出决算表(财决04表)'!$A$10:$J$500,10,FALSE)),"",VLOOKUP(A40,'[1]Z04 支出决算表(财决04表)'!$A$10:$J$500,10,FALSE))</f>
        <v/>
      </c>
      <c r="J40" s="176">
        <f>'[1]Z04 支出决算表(财决04表)'!$A39</f>
        <v>0</v>
      </c>
      <c r="K40" s="177">
        <f>'[1]Z04 支出决算表(财决04表)'!$E39</f>
        <v>0</v>
      </c>
      <c r="L40" s="149" t="str">
        <f t="shared" si="1"/>
        <v/>
      </c>
    </row>
    <row r="41" ht="22.7" customHeight="1" spans="1:12">
      <c r="A41" s="162" t="str">
        <f t="shared" si="0"/>
        <v/>
      </c>
      <c r="B41" s="163"/>
      <c r="C41" s="164" t="str">
        <f>IF(ISERROR(VLOOKUP(A41,'[1]Z04 支出决算表(财决04表)'!$A$10:$J$500,4,FALSE)),"",VLOOKUP(A41,'[1]Z04 支出决算表(财决04表)'!$A$10:$J$500,4,FALSE))</f>
        <v/>
      </c>
      <c r="D41" s="165" t="str">
        <f>IF(ISERROR(VLOOKUP(A41,'[1]Z04 支出决算表(财决04表)'!$A$10:$J$500,5,FALSE)),"",VLOOKUP(A41,'[1]Z04 支出决算表(财决04表)'!$A$10:$J$500,5,FALSE))</f>
        <v/>
      </c>
      <c r="E41" s="165" t="str">
        <f>IF(ISERROR(VLOOKUP(A41,'[1]Z04 支出决算表(财决04表)'!$A$10:$J$500,6,FALSE)),"",VLOOKUP(A41,'[1]Z04 支出决算表(财决04表)'!$A$10:$J$500,6,FALSE))</f>
        <v/>
      </c>
      <c r="F41" s="165" t="str">
        <f>IF(ISERROR(VLOOKUP(A41,'[1]Z04 支出决算表(财决04表)'!$A$10:$J$500,7,FALSE)),"",VLOOKUP(A41,'[1]Z04 支出决算表(财决04表)'!$A$10:$J$500,7,FALSE))</f>
        <v/>
      </c>
      <c r="G41" s="165" t="str">
        <f>IF(ISERROR(VLOOKUP(A41,'[1]Z04 支出决算表(财决04表)'!$A$10:$J$500,8,FALSE)),"",VLOOKUP(A41,'[1]Z04 支出决算表(财决04表)'!$A$10:$J$500,8,FALSE))</f>
        <v/>
      </c>
      <c r="H41" s="165" t="str">
        <f>IF(ISERROR(VLOOKUP(A41,'[1]Z04 支出决算表(财决04表)'!$A$10:$J$500,9,FALSE)),"",VLOOKUP(A41,'[1]Z04 支出决算表(财决04表)'!$A$10:$J$500,9,FALSE))</f>
        <v/>
      </c>
      <c r="I41" s="165" t="str">
        <f>IF(ISERROR(VLOOKUP(A41,'[1]Z04 支出决算表(财决04表)'!$A$10:$J$500,10,FALSE)),"",VLOOKUP(A41,'[1]Z04 支出决算表(财决04表)'!$A$10:$J$500,10,FALSE))</f>
        <v/>
      </c>
      <c r="J41" s="176">
        <f>'[1]Z04 支出决算表(财决04表)'!$A40</f>
        <v>0</v>
      </c>
      <c r="K41" s="177">
        <f>'[1]Z04 支出决算表(财决04表)'!$E40</f>
        <v>0</v>
      </c>
      <c r="L41" s="149" t="str">
        <f t="shared" si="1"/>
        <v/>
      </c>
    </row>
    <row r="42" ht="22.7" customHeight="1" spans="1:12">
      <c r="A42" s="162" t="str">
        <f t="shared" si="0"/>
        <v/>
      </c>
      <c r="B42" s="163"/>
      <c r="C42" s="164" t="str">
        <f>IF(ISERROR(VLOOKUP(A42,'[1]Z04 支出决算表(财决04表)'!$A$10:$J$500,4,FALSE)),"",VLOOKUP(A42,'[1]Z04 支出决算表(财决04表)'!$A$10:$J$500,4,FALSE))</f>
        <v/>
      </c>
      <c r="D42" s="165" t="str">
        <f>IF(ISERROR(VLOOKUP(A42,'[1]Z04 支出决算表(财决04表)'!$A$10:$J$500,5,FALSE)),"",VLOOKUP(A42,'[1]Z04 支出决算表(财决04表)'!$A$10:$J$500,5,FALSE))</f>
        <v/>
      </c>
      <c r="E42" s="165" t="str">
        <f>IF(ISERROR(VLOOKUP(A42,'[1]Z04 支出决算表(财决04表)'!$A$10:$J$500,6,FALSE)),"",VLOOKUP(A42,'[1]Z04 支出决算表(财决04表)'!$A$10:$J$500,6,FALSE))</f>
        <v/>
      </c>
      <c r="F42" s="165" t="str">
        <f>IF(ISERROR(VLOOKUP(A42,'[1]Z04 支出决算表(财决04表)'!$A$10:$J$500,7,FALSE)),"",VLOOKUP(A42,'[1]Z04 支出决算表(财决04表)'!$A$10:$J$500,7,FALSE))</f>
        <v/>
      </c>
      <c r="G42" s="165" t="str">
        <f>IF(ISERROR(VLOOKUP(A42,'[1]Z04 支出决算表(财决04表)'!$A$10:$J$500,8,FALSE)),"",VLOOKUP(A42,'[1]Z04 支出决算表(财决04表)'!$A$10:$J$500,8,FALSE))</f>
        <v/>
      </c>
      <c r="H42" s="165" t="str">
        <f>IF(ISERROR(VLOOKUP(A42,'[1]Z04 支出决算表(财决04表)'!$A$10:$J$500,9,FALSE)),"",VLOOKUP(A42,'[1]Z04 支出决算表(财决04表)'!$A$10:$J$500,9,FALSE))</f>
        <v/>
      </c>
      <c r="I42" s="165" t="str">
        <f>IF(ISERROR(VLOOKUP(A42,'[1]Z04 支出决算表(财决04表)'!$A$10:$J$500,10,FALSE)),"",VLOOKUP(A42,'[1]Z04 支出决算表(财决04表)'!$A$10:$J$500,10,FALSE))</f>
        <v/>
      </c>
      <c r="J42" s="176">
        <f>'[1]Z04 支出决算表(财决04表)'!$A41</f>
        <v>0</v>
      </c>
      <c r="K42" s="177">
        <f>'[1]Z04 支出决算表(财决04表)'!$E41</f>
        <v>0</v>
      </c>
      <c r="L42" s="149" t="str">
        <f t="shared" si="1"/>
        <v/>
      </c>
    </row>
    <row r="43" ht="22.7" customHeight="1" spans="1:12">
      <c r="A43" s="162" t="str">
        <f t="shared" si="0"/>
        <v/>
      </c>
      <c r="B43" s="163"/>
      <c r="C43" s="164" t="str">
        <f>IF(ISERROR(VLOOKUP(A43,'[1]Z04 支出决算表(财决04表)'!$A$10:$J$500,4,FALSE)),"",VLOOKUP(A43,'[1]Z04 支出决算表(财决04表)'!$A$10:$J$500,4,FALSE))</f>
        <v/>
      </c>
      <c r="D43" s="165" t="str">
        <f>IF(ISERROR(VLOOKUP(A43,'[1]Z04 支出决算表(财决04表)'!$A$10:$J$500,5,FALSE)),"",VLOOKUP(A43,'[1]Z04 支出决算表(财决04表)'!$A$10:$J$500,5,FALSE))</f>
        <v/>
      </c>
      <c r="E43" s="165" t="str">
        <f>IF(ISERROR(VLOOKUP(A43,'[1]Z04 支出决算表(财决04表)'!$A$10:$J$500,6,FALSE)),"",VLOOKUP(A43,'[1]Z04 支出决算表(财决04表)'!$A$10:$J$500,6,FALSE))</f>
        <v/>
      </c>
      <c r="F43" s="165" t="str">
        <f>IF(ISERROR(VLOOKUP(A43,'[1]Z04 支出决算表(财决04表)'!$A$10:$J$500,7,FALSE)),"",VLOOKUP(A43,'[1]Z04 支出决算表(财决04表)'!$A$10:$J$500,7,FALSE))</f>
        <v/>
      </c>
      <c r="G43" s="165" t="str">
        <f>IF(ISERROR(VLOOKUP(A43,'[1]Z04 支出决算表(财决04表)'!$A$10:$J$500,8,FALSE)),"",VLOOKUP(A43,'[1]Z04 支出决算表(财决04表)'!$A$10:$J$500,8,FALSE))</f>
        <v/>
      </c>
      <c r="H43" s="165" t="str">
        <f>IF(ISERROR(VLOOKUP(A43,'[1]Z04 支出决算表(财决04表)'!$A$10:$J$500,9,FALSE)),"",VLOOKUP(A43,'[1]Z04 支出决算表(财决04表)'!$A$10:$J$500,9,FALSE))</f>
        <v/>
      </c>
      <c r="I43" s="165" t="str">
        <f>IF(ISERROR(VLOOKUP(A43,'[1]Z04 支出决算表(财决04表)'!$A$10:$J$500,10,FALSE)),"",VLOOKUP(A43,'[1]Z04 支出决算表(财决04表)'!$A$10:$J$500,10,FALSE))</f>
        <v/>
      </c>
      <c r="J43" s="176">
        <f>'[1]Z04 支出决算表(财决04表)'!$A42</f>
        <v>0</v>
      </c>
      <c r="K43" s="177">
        <f>'[1]Z04 支出决算表(财决04表)'!$E42</f>
        <v>0</v>
      </c>
      <c r="L43" s="149" t="str">
        <f t="shared" si="1"/>
        <v/>
      </c>
    </row>
    <row r="44" ht="22.7" customHeight="1" spans="1:12">
      <c r="A44" s="162" t="str">
        <f t="shared" si="0"/>
        <v/>
      </c>
      <c r="B44" s="163"/>
      <c r="C44" s="164" t="str">
        <f>IF(ISERROR(VLOOKUP(A44,'[1]Z04 支出决算表(财决04表)'!$A$10:$J$500,4,FALSE)),"",VLOOKUP(A44,'[1]Z04 支出决算表(财决04表)'!$A$10:$J$500,4,FALSE))</f>
        <v/>
      </c>
      <c r="D44" s="165" t="str">
        <f>IF(ISERROR(VLOOKUP(A44,'[1]Z04 支出决算表(财决04表)'!$A$10:$J$500,5,FALSE)),"",VLOOKUP(A44,'[1]Z04 支出决算表(财决04表)'!$A$10:$J$500,5,FALSE))</f>
        <v/>
      </c>
      <c r="E44" s="165" t="str">
        <f>IF(ISERROR(VLOOKUP(A44,'[1]Z04 支出决算表(财决04表)'!$A$10:$J$500,6,FALSE)),"",VLOOKUP(A44,'[1]Z04 支出决算表(财决04表)'!$A$10:$J$500,6,FALSE))</f>
        <v/>
      </c>
      <c r="F44" s="165" t="str">
        <f>IF(ISERROR(VLOOKUP(A44,'[1]Z04 支出决算表(财决04表)'!$A$10:$J$500,7,FALSE)),"",VLOOKUP(A44,'[1]Z04 支出决算表(财决04表)'!$A$10:$J$500,7,FALSE))</f>
        <v/>
      </c>
      <c r="G44" s="165" t="str">
        <f>IF(ISERROR(VLOOKUP(A44,'[1]Z04 支出决算表(财决04表)'!$A$10:$J$500,8,FALSE)),"",VLOOKUP(A44,'[1]Z04 支出决算表(财决04表)'!$A$10:$J$500,8,FALSE))</f>
        <v/>
      </c>
      <c r="H44" s="165" t="str">
        <f>IF(ISERROR(VLOOKUP(A44,'[1]Z04 支出决算表(财决04表)'!$A$10:$J$500,9,FALSE)),"",VLOOKUP(A44,'[1]Z04 支出决算表(财决04表)'!$A$10:$J$500,9,FALSE))</f>
        <v/>
      </c>
      <c r="I44" s="165" t="str">
        <f>IF(ISERROR(VLOOKUP(A44,'[1]Z04 支出决算表(财决04表)'!$A$10:$J$500,10,FALSE)),"",VLOOKUP(A44,'[1]Z04 支出决算表(财决04表)'!$A$10:$J$500,10,FALSE))</f>
        <v/>
      </c>
      <c r="J44" s="176">
        <f>'[1]Z04 支出决算表(财决04表)'!$A43</f>
        <v>0</v>
      </c>
      <c r="K44" s="177">
        <f>'[1]Z04 支出决算表(财决04表)'!$E43</f>
        <v>0</v>
      </c>
      <c r="L44" s="149" t="str">
        <f t="shared" si="1"/>
        <v/>
      </c>
    </row>
    <row r="45" ht="22.7" customHeight="1" spans="1:12">
      <c r="A45" s="162" t="str">
        <f t="shared" si="0"/>
        <v/>
      </c>
      <c r="B45" s="163"/>
      <c r="C45" s="164" t="str">
        <f>IF(ISERROR(VLOOKUP(A45,'[1]Z04 支出决算表(财决04表)'!$A$10:$J$500,4,FALSE)),"",VLOOKUP(A45,'[1]Z04 支出决算表(财决04表)'!$A$10:$J$500,4,FALSE))</f>
        <v/>
      </c>
      <c r="D45" s="165" t="str">
        <f>IF(ISERROR(VLOOKUP(A45,'[1]Z04 支出决算表(财决04表)'!$A$10:$J$500,5,FALSE)),"",VLOOKUP(A45,'[1]Z04 支出决算表(财决04表)'!$A$10:$J$500,5,FALSE))</f>
        <v/>
      </c>
      <c r="E45" s="165" t="str">
        <f>IF(ISERROR(VLOOKUP(A45,'[1]Z04 支出决算表(财决04表)'!$A$10:$J$500,6,FALSE)),"",VLOOKUP(A45,'[1]Z04 支出决算表(财决04表)'!$A$10:$J$500,6,FALSE))</f>
        <v/>
      </c>
      <c r="F45" s="165" t="str">
        <f>IF(ISERROR(VLOOKUP(A45,'[1]Z04 支出决算表(财决04表)'!$A$10:$J$500,7,FALSE)),"",VLOOKUP(A45,'[1]Z04 支出决算表(财决04表)'!$A$10:$J$500,7,FALSE))</f>
        <v/>
      </c>
      <c r="G45" s="165" t="str">
        <f>IF(ISERROR(VLOOKUP(A45,'[1]Z04 支出决算表(财决04表)'!$A$10:$J$500,8,FALSE)),"",VLOOKUP(A45,'[1]Z04 支出决算表(财决04表)'!$A$10:$J$500,8,FALSE))</f>
        <v/>
      </c>
      <c r="H45" s="165" t="str">
        <f>IF(ISERROR(VLOOKUP(A45,'[1]Z04 支出决算表(财决04表)'!$A$10:$J$500,9,FALSE)),"",VLOOKUP(A45,'[1]Z04 支出决算表(财决04表)'!$A$10:$J$500,9,FALSE))</f>
        <v/>
      </c>
      <c r="I45" s="165" t="str">
        <f>IF(ISERROR(VLOOKUP(A45,'[1]Z04 支出决算表(财决04表)'!$A$10:$J$500,10,FALSE)),"",VLOOKUP(A45,'[1]Z04 支出决算表(财决04表)'!$A$10:$J$500,10,FALSE))</f>
        <v/>
      </c>
      <c r="J45" s="176">
        <f>'[1]Z04 支出决算表(财决04表)'!$A44</f>
        <v>0</v>
      </c>
      <c r="K45" s="177">
        <f>'[1]Z04 支出决算表(财决04表)'!$E44</f>
        <v>0</v>
      </c>
      <c r="L45" s="149" t="str">
        <f t="shared" si="1"/>
        <v/>
      </c>
    </row>
    <row r="46" ht="22.7" customHeight="1" spans="1:12">
      <c r="A46" s="162" t="str">
        <f t="shared" si="0"/>
        <v/>
      </c>
      <c r="B46" s="163"/>
      <c r="C46" s="164" t="str">
        <f>IF(ISERROR(VLOOKUP(A46,'[1]Z04 支出决算表(财决04表)'!$A$10:$J$500,4,FALSE)),"",VLOOKUP(A46,'[1]Z04 支出决算表(财决04表)'!$A$10:$J$500,4,FALSE))</f>
        <v/>
      </c>
      <c r="D46" s="165" t="str">
        <f>IF(ISERROR(VLOOKUP(A46,'[1]Z04 支出决算表(财决04表)'!$A$10:$J$500,5,FALSE)),"",VLOOKUP(A46,'[1]Z04 支出决算表(财决04表)'!$A$10:$J$500,5,FALSE))</f>
        <v/>
      </c>
      <c r="E46" s="165" t="str">
        <f>IF(ISERROR(VLOOKUP(A46,'[1]Z04 支出决算表(财决04表)'!$A$10:$J$500,6,FALSE)),"",VLOOKUP(A46,'[1]Z04 支出决算表(财决04表)'!$A$10:$J$500,6,FALSE))</f>
        <v/>
      </c>
      <c r="F46" s="165" t="str">
        <f>IF(ISERROR(VLOOKUP(A46,'[1]Z04 支出决算表(财决04表)'!$A$10:$J$500,7,FALSE)),"",VLOOKUP(A46,'[1]Z04 支出决算表(财决04表)'!$A$10:$J$500,7,FALSE))</f>
        <v/>
      </c>
      <c r="G46" s="165" t="str">
        <f>IF(ISERROR(VLOOKUP(A46,'[1]Z04 支出决算表(财决04表)'!$A$10:$J$500,8,FALSE)),"",VLOOKUP(A46,'[1]Z04 支出决算表(财决04表)'!$A$10:$J$500,8,FALSE))</f>
        <v/>
      </c>
      <c r="H46" s="165" t="str">
        <f>IF(ISERROR(VLOOKUP(A46,'[1]Z04 支出决算表(财决04表)'!$A$10:$J$500,9,FALSE)),"",VLOOKUP(A46,'[1]Z04 支出决算表(财决04表)'!$A$10:$J$500,9,FALSE))</f>
        <v/>
      </c>
      <c r="I46" s="165" t="str">
        <f>IF(ISERROR(VLOOKUP(A46,'[1]Z04 支出决算表(财决04表)'!$A$10:$J$500,10,FALSE)),"",VLOOKUP(A46,'[1]Z04 支出决算表(财决04表)'!$A$10:$J$500,10,FALSE))</f>
        <v/>
      </c>
      <c r="J46" s="176">
        <f>'[1]Z04 支出决算表(财决04表)'!$A45</f>
        <v>0</v>
      </c>
      <c r="K46" s="177">
        <f>'[1]Z04 支出决算表(财决04表)'!$E45</f>
        <v>0</v>
      </c>
      <c r="L46" s="149" t="str">
        <f t="shared" si="1"/>
        <v/>
      </c>
    </row>
    <row r="47" ht="22.7" customHeight="1" spans="1:12">
      <c r="A47" s="162" t="str">
        <f t="shared" si="0"/>
        <v/>
      </c>
      <c r="B47" s="163"/>
      <c r="C47" s="164" t="str">
        <f>IF(ISERROR(VLOOKUP(A47,'[1]Z04 支出决算表(财决04表)'!$A$10:$J$500,4,FALSE)),"",VLOOKUP(A47,'[1]Z04 支出决算表(财决04表)'!$A$10:$J$500,4,FALSE))</f>
        <v/>
      </c>
      <c r="D47" s="165" t="str">
        <f>IF(ISERROR(VLOOKUP(A47,'[1]Z04 支出决算表(财决04表)'!$A$10:$J$500,5,FALSE)),"",VLOOKUP(A47,'[1]Z04 支出决算表(财决04表)'!$A$10:$J$500,5,FALSE))</f>
        <v/>
      </c>
      <c r="E47" s="165" t="str">
        <f>IF(ISERROR(VLOOKUP(A47,'[1]Z04 支出决算表(财决04表)'!$A$10:$J$500,6,FALSE)),"",VLOOKUP(A47,'[1]Z04 支出决算表(财决04表)'!$A$10:$J$500,6,FALSE))</f>
        <v/>
      </c>
      <c r="F47" s="165" t="str">
        <f>IF(ISERROR(VLOOKUP(A47,'[1]Z04 支出决算表(财决04表)'!$A$10:$J$500,7,FALSE)),"",VLOOKUP(A47,'[1]Z04 支出决算表(财决04表)'!$A$10:$J$500,7,FALSE))</f>
        <v/>
      </c>
      <c r="G47" s="165" t="str">
        <f>IF(ISERROR(VLOOKUP(A47,'[1]Z04 支出决算表(财决04表)'!$A$10:$J$500,8,FALSE)),"",VLOOKUP(A47,'[1]Z04 支出决算表(财决04表)'!$A$10:$J$500,8,FALSE))</f>
        <v/>
      </c>
      <c r="H47" s="165" t="str">
        <f>IF(ISERROR(VLOOKUP(A47,'[1]Z04 支出决算表(财决04表)'!$A$10:$J$500,9,FALSE)),"",VLOOKUP(A47,'[1]Z04 支出决算表(财决04表)'!$A$10:$J$500,9,FALSE))</f>
        <v/>
      </c>
      <c r="I47" s="165" t="str">
        <f>IF(ISERROR(VLOOKUP(A47,'[1]Z04 支出决算表(财决04表)'!$A$10:$J$500,10,FALSE)),"",VLOOKUP(A47,'[1]Z04 支出决算表(财决04表)'!$A$10:$J$500,10,FALSE))</f>
        <v/>
      </c>
      <c r="J47" s="176">
        <f>'[1]Z04 支出决算表(财决04表)'!$A46</f>
        <v>0</v>
      </c>
      <c r="K47" s="177">
        <f>'[1]Z04 支出决算表(财决04表)'!$E46</f>
        <v>0</v>
      </c>
      <c r="L47" s="149" t="str">
        <f t="shared" si="1"/>
        <v/>
      </c>
    </row>
    <row r="48" ht="22.7" customHeight="1" spans="1:12">
      <c r="A48" s="162" t="str">
        <f t="shared" si="0"/>
        <v/>
      </c>
      <c r="B48" s="163"/>
      <c r="C48" s="164" t="str">
        <f>IF(ISERROR(VLOOKUP(A48,'[1]Z04 支出决算表(财决04表)'!$A$10:$J$500,4,FALSE)),"",VLOOKUP(A48,'[1]Z04 支出决算表(财决04表)'!$A$10:$J$500,4,FALSE))</f>
        <v/>
      </c>
      <c r="D48" s="165" t="str">
        <f>IF(ISERROR(VLOOKUP(A48,'[1]Z04 支出决算表(财决04表)'!$A$10:$J$500,5,FALSE)),"",VLOOKUP(A48,'[1]Z04 支出决算表(财决04表)'!$A$10:$J$500,5,FALSE))</f>
        <v/>
      </c>
      <c r="E48" s="165" t="str">
        <f>IF(ISERROR(VLOOKUP(A48,'[1]Z04 支出决算表(财决04表)'!$A$10:$J$500,6,FALSE)),"",VLOOKUP(A48,'[1]Z04 支出决算表(财决04表)'!$A$10:$J$500,6,FALSE))</f>
        <v/>
      </c>
      <c r="F48" s="165" t="str">
        <f>IF(ISERROR(VLOOKUP(A48,'[1]Z04 支出决算表(财决04表)'!$A$10:$J$500,7,FALSE)),"",VLOOKUP(A48,'[1]Z04 支出决算表(财决04表)'!$A$10:$J$500,7,FALSE))</f>
        <v/>
      </c>
      <c r="G48" s="165" t="str">
        <f>IF(ISERROR(VLOOKUP(A48,'[1]Z04 支出决算表(财决04表)'!$A$10:$J$500,8,FALSE)),"",VLOOKUP(A48,'[1]Z04 支出决算表(财决04表)'!$A$10:$J$500,8,FALSE))</f>
        <v/>
      </c>
      <c r="H48" s="165" t="str">
        <f>IF(ISERROR(VLOOKUP(A48,'[1]Z04 支出决算表(财决04表)'!$A$10:$J$500,9,FALSE)),"",VLOOKUP(A48,'[1]Z04 支出决算表(财决04表)'!$A$10:$J$500,9,FALSE))</f>
        <v/>
      </c>
      <c r="I48" s="165" t="str">
        <f>IF(ISERROR(VLOOKUP(A48,'[1]Z04 支出决算表(财决04表)'!$A$10:$J$500,10,FALSE)),"",VLOOKUP(A48,'[1]Z04 支出决算表(财决04表)'!$A$10:$J$500,10,FALSE))</f>
        <v/>
      </c>
      <c r="J48" s="176">
        <f>'[1]Z04 支出决算表(财决04表)'!$A47</f>
        <v>0</v>
      </c>
      <c r="K48" s="177">
        <f>'[1]Z04 支出决算表(财决04表)'!$E47</f>
        <v>0</v>
      </c>
      <c r="L48" s="149" t="str">
        <f t="shared" si="1"/>
        <v/>
      </c>
    </row>
    <row r="49" ht="22.7" customHeight="1" spans="1:12">
      <c r="A49" s="162" t="str">
        <f t="shared" si="0"/>
        <v/>
      </c>
      <c r="B49" s="163"/>
      <c r="C49" s="164" t="str">
        <f>IF(ISERROR(VLOOKUP(A49,'[1]Z04 支出决算表(财决04表)'!$A$10:$J$500,4,FALSE)),"",VLOOKUP(A49,'[1]Z04 支出决算表(财决04表)'!$A$10:$J$500,4,FALSE))</f>
        <v/>
      </c>
      <c r="D49" s="165" t="str">
        <f>IF(ISERROR(VLOOKUP(A49,'[1]Z04 支出决算表(财决04表)'!$A$10:$J$500,5,FALSE)),"",VLOOKUP(A49,'[1]Z04 支出决算表(财决04表)'!$A$10:$J$500,5,FALSE))</f>
        <v/>
      </c>
      <c r="E49" s="165" t="str">
        <f>IF(ISERROR(VLOOKUP(A49,'[1]Z04 支出决算表(财决04表)'!$A$10:$J$500,6,FALSE)),"",VLOOKUP(A49,'[1]Z04 支出决算表(财决04表)'!$A$10:$J$500,6,FALSE))</f>
        <v/>
      </c>
      <c r="F49" s="165" t="str">
        <f>IF(ISERROR(VLOOKUP(A49,'[1]Z04 支出决算表(财决04表)'!$A$10:$J$500,7,FALSE)),"",VLOOKUP(A49,'[1]Z04 支出决算表(财决04表)'!$A$10:$J$500,7,FALSE))</f>
        <v/>
      </c>
      <c r="G49" s="165" t="str">
        <f>IF(ISERROR(VLOOKUP(A49,'[1]Z04 支出决算表(财决04表)'!$A$10:$J$500,8,FALSE)),"",VLOOKUP(A49,'[1]Z04 支出决算表(财决04表)'!$A$10:$J$500,8,FALSE))</f>
        <v/>
      </c>
      <c r="H49" s="165" t="str">
        <f>IF(ISERROR(VLOOKUP(A49,'[1]Z04 支出决算表(财决04表)'!$A$10:$J$500,9,FALSE)),"",VLOOKUP(A49,'[1]Z04 支出决算表(财决04表)'!$A$10:$J$500,9,FALSE))</f>
        <v/>
      </c>
      <c r="I49" s="165" t="str">
        <f>IF(ISERROR(VLOOKUP(A49,'[1]Z04 支出决算表(财决04表)'!$A$10:$J$500,10,FALSE)),"",VLOOKUP(A49,'[1]Z04 支出决算表(财决04表)'!$A$10:$J$500,10,FALSE))</f>
        <v/>
      </c>
      <c r="J49" s="176">
        <f>'[1]Z04 支出决算表(财决04表)'!$A48</f>
        <v>0</v>
      </c>
      <c r="K49" s="177">
        <f>'[1]Z04 支出决算表(财决04表)'!$E48</f>
        <v>0</v>
      </c>
      <c r="L49" s="149" t="str">
        <f t="shared" si="1"/>
        <v/>
      </c>
    </row>
    <row r="50" ht="22.7" customHeight="1" spans="1:12">
      <c r="A50" s="162" t="str">
        <f t="shared" si="0"/>
        <v/>
      </c>
      <c r="B50" s="163"/>
      <c r="C50" s="164" t="str">
        <f>IF(ISERROR(VLOOKUP(A50,'[1]Z04 支出决算表(财决04表)'!$A$10:$J$500,4,FALSE)),"",VLOOKUP(A50,'[1]Z04 支出决算表(财决04表)'!$A$10:$J$500,4,FALSE))</f>
        <v/>
      </c>
      <c r="D50" s="165" t="str">
        <f>IF(ISERROR(VLOOKUP(A50,'[1]Z04 支出决算表(财决04表)'!$A$10:$J$500,5,FALSE)),"",VLOOKUP(A50,'[1]Z04 支出决算表(财决04表)'!$A$10:$J$500,5,FALSE))</f>
        <v/>
      </c>
      <c r="E50" s="165" t="str">
        <f>IF(ISERROR(VLOOKUP(A50,'[1]Z04 支出决算表(财决04表)'!$A$10:$J$500,6,FALSE)),"",VLOOKUP(A50,'[1]Z04 支出决算表(财决04表)'!$A$10:$J$500,6,FALSE))</f>
        <v/>
      </c>
      <c r="F50" s="165" t="str">
        <f>IF(ISERROR(VLOOKUP(A50,'[1]Z04 支出决算表(财决04表)'!$A$10:$J$500,7,FALSE)),"",VLOOKUP(A50,'[1]Z04 支出决算表(财决04表)'!$A$10:$J$500,7,FALSE))</f>
        <v/>
      </c>
      <c r="G50" s="165" t="str">
        <f>IF(ISERROR(VLOOKUP(A50,'[1]Z04 支出决算表(财决04表)'!$A$10:$J$500,8,FALSE)),"",VLOOKUP(A50,'[1]Z04 支出决算表(财决04表)'!$A$10:$J$500,8,FALSE))</f>
        <v/>
      </c>
      <c r="H50" s="165" t="str">
        <f>IF(ISERROR(VLOOKUP(A50,'[1]Z04 支出决算表(财决04表)'!$A$10:$J$500,9,FALSE)),"",VLOOKUP(A50,'[1]Z04 支出决算表(财决04表)'!$A$10:$J$500,9,FALSE))</f>
        <v/>
      </c>
      <c r="I50" s="165" t="str">
        <f>IF(ISERROR(VLOOKUP(A50,'[1]Z04 支出决算表(财决04表)'!$A$10:$J$500,10,FALSE)),"",VLOOKUP(A50,'[1]Z04 支出决算表(财决04表)'!$A$10:$J$500,10,FALSE))</f>
        <v/>
      </c>
      <c r="J50" s="176">
        <f>'[1]Z04 支出决算表(财决04表)'!$A49</f>
        <v>0</v>
      </c>
      <c r="K50" s="177">
        <f>'[1]Z04 支出决算表(财决04表)'!$E49</f>
        <v>0</v>
      </c>
      <c r="L50" s="149" t="str">
        <f t="shared" si="1"/>
        <v/>
      </c>
    </row>
    <row r="51" ht="22.7" customHeight="1" spans="1:12">
      <c r="A51" s="162" t="str">
        <f t="shared" si="0"/>
        <v/>
      </c>
      <c r="B51" s="163"/>
      <c r="C51" s="164" t="str">
        <f>IF(ISERROR(VLOOKUP(A51,'[1]Z04 支出决算表(财决04表)'!$A$10:$J$500,4,FALSE)),"",VLOOKUP(A51,'[1]Z04 支出决算表(财决04表)'!$A$10:$J$500,4,FALSE))</f>
        <v/>
      </c>
      <c r="D51" s="165" t="str">
        <f>IF(ISERROR(VLOOKUP(A51,'[1]Z04 支出决算表(财决04表)'!$A$10:$J$500,5,FALSE)),"",VLOOKUP(A51,'[1]Z04 支出决算表(财决04表)'!$A$10:$J$500,5,FALSE))</f>
        <v/>
      </c>
      <c r="E51" s="165" t="str">
        <f>IF(ISERROR(VLOOKUP(A51,'[1]Z04 支出决算表(财决04表)'!$A$10:$J$500,6,FALSE)),"",VLOOKUP(A51,'[1]Z04 支出决算表(财决04表)'!$A$10:$J$500,6,FALSE))</f>
        <v/>
      </c>
      <c r="F51" s="165" t="str">
        <f>IF(ISERROR(VLOOKUP(A51,'[1]Z04 支出决算表(财决04表)'!$A$10:$J$500,7,FALSE)),"",VLOOKUP(A51,'[1]Z04 支出决算表(财决04表)'!$A$10:$J$500,7,FALSE))</f>
        <v/>
      </c>
      <c r="G51" s="165" t="str">
        <f>IF(ISERROR(VLOOKUP(A51,'[1]Z04 支出决算表(财决04表)'!$A$10:$J$500,8,FALSE)),"",VLOOKUP(A51,'[1]Z04 支出决算表(财决04表)'!$A$10:$J$500,8,FALSE))</f>
        <v/>
      </c>
      <c r="H51" s="165" t="str">
        <f>IF(ISERROR(VLOOKUP(A51,'[1]Z04 支出决算表(财决04表)'!$A$10:$J$500,9,FALSE)),"",VLOOKUP(A51,'[1]Z04 支出决算表(财决04表)'!$A$10:$J$500,9,FALSE))</f>
        <v/>
      </c>
      <c r="I51" s="165" t="str">
        <f>IF(ISERROR(VLOOKUP(A51,'[1]Z04 支出决算表(财决04表)'!$A$10:$J$500,10,FALSE)),"",VLOOKUP(A51,'[1]Z04 支出决算表(财决04表)'!$A$10:$J$500,10,FALSE))</f>
        <v/>
      </c>
      <c r="J51" s="176">
        <f>'[1]Z04 支出决算表(财决04表)'!$A50</f>
        <v>0</v>
      </c>
      <c r="K51" s="177">
        <f>'[1]Z04 支出决算表(财决04表)'!$E50</f>
        <v>0</v>
      </c>
      <c r="L51" s="149" t="str">
        <f t="shared" si="1"/>
        <v/>
      </c>
    </row>
    <row r="52" ht="22.7" customHeight="1" spans="1:12">
      <c r="A52" s="162" t="str">
        <f t="shared" si="0"/>
        <v/>
      </c>
      <c r="B52" s="163"/>
      <c r="C52" s="164" t="str">
        <f>IF(ISERROR(VLOOKUP(A52,'[1]Z04 支出决算表(财决04表)'!$A$10:$J$500,4,FALSE)),"",VLOOKUP(A52,'[1]Z04 支出决算表(财决04表)'!$A$10:$J$500,4,FALSE))</f>
        <v/>
      </c>
      <c r="D52" s="165" t="str">
        <f>IF(ISERROR(VLOOKUP(A52,'[1]Z04 支出决算表(财决04表)'!$A$10:$J$500,5,FALSE)),"",VLOOKUP(A52,'[1]Z04 支出决算表(财决04表)'!$A$10:$J$500,5,FALSE))</f>
        <v/>
      </c>
      <c r="E52" s="165" t="str">
        <f>IF(ISERROR(VLOOKUP(A52,'[1]Z04 支出决算表(财决04表)'!$A$10:$J$500,6,FALSE)),"",VLOOKUP(A52,'[1]Z04 支出决算表(财决04表)'!$A$10:$J$500,6,FALSE))</f>
        <v/>
      </c>
      <c r="F52" s="165" t="str">
        <f>IF(ISERROR(VLOOKUP(A52,'[1]Z04 支出决算表(财决04表)'!$A$10:$J$500,7,FALSE)),"",VLOOKUP(A52,'[1]Z04 支出决算表(财决04表)'!$A$10:$J$500,7,FALSE))</f>
        <v/>
      </c>
      <c r="G52" s="165" t="str">
        <f>IF(ISERROR(VLOOKUP(A52,'[1]Z04 支出决算表(财决04表)'!$A$10:$J$500,8,FALSE)),"",VLOOKUP(A52,'[1]Z04 支出决算表(财决04表)'!$A$10:$J$500,8,FALSE))</f>
        <v/>
      </c>
      <c r="H52" s="165" t="str">
        <f>IF(ISERROR(VLOOKUP(A52,'[1]Z04 支出决算表(财决04表)'!$A$10:$J$500,9,FALSE)),"",VLOOKUP(A52,'[1]Z04 支出决算表(财决04表)'!$A$10:$J$500,9,FALSE))</f>
        <v/>
      </c>
      <c r="I52" s="165" t="str">
        <f>IF(ISERROR(VLOOKUP(A52,'[1]Z04 支出决算表(财决04表)'!$A$10:$J$500,10,FALSE)),"",VLOOKUP(A52,'[1]Z04 支出决算表(财决04表)'!$A$10:$J$500,10,FALSE))</f>
        <v/>
      </c>
      <c r="J52" s="176">
        <f>'[1]Z04 支出决算表(财决04表)'!$A51</f>
        <v>0</v>
      </c>
      <c r="K52" s="177">
        <f>'[1]Z04 支出决算表(财决04表)'!$E51</f>
        <v>0</v>
      </c>
      <c r="L52" s="149" t="str">
        <f t="shared" si="1"/>
        <v/>
      </c>
    </row>
    <row r="53" ht="22.7" customHeight="1" spans="1:12">
      <c r="A53" s="162" t="str">
        <f t="shared" si="0"/>
        <v/>
      </c>
      <c r="B53" s="163"/>
      <c r="C53" s="164" t="str">
        <f>IF(ISERROR(VLOOKUP(A53,'[1]Z04 支出决算表(财决04表)'!$A$10:$J$500,4,FALSE)),"",VLOOKUP(A53,'[1]Z04 支出决算表(财决04表)'!$A$10:$J$500,4,FALSE))</f>
        <v/>
      </c>
      <c r="D53" s="165" t="str">
        <f>IF(ISERROR(VLOOKUP(A53,'[1]Z04 支出决算表(财决04表)'!$A$10:$J$500,5,FALSE)),"",VLOOKUP(A53,'[1]Z04 支出决算表(财决04表)'!$A$10:$J$500,5,FALSE))</f>
        <v/>
      </c>
      <c r="E53" s="165" t="str">
        <f>IF(ISERROR(VLOOKUP(A53,'[1]Z04 支出决算表(财决04表)'!$A$10:$J$500,6,FALSE)),"",VLOOKUP(A53,'[1]Z04 支出决算表(财决04表)'!$A$10:$J$500,6,FALSE))</f>
        <v/>
      </c>
      <c r="F53" s="165" t="str">
        <f>IF(ISERROR(VLOOKUP(A53,'[1]Z04 支出决算表(财决04表)'!$A$10:$J$500,7,FALSE)),"",VLOOKUP(A53,'[1]Z04 支出决算表(财决04表)'!$A$10:$J$500,7,FALSE))</f>
        <v/>
      </c>
      <c r="G53" s="165" t="str">
        <f>IF(ISERROR(VLOOKUP(A53,'[1]Z04 支出决算表(财决04表)'!$A$10:$J$500,8,FALSE)),"",VLOOKUP(A53,'[1]Z04 支出决算表(财决04表)'!$A$10:$J$500,8,FALSE))</f>
        <v/>
      </c>
      <c r="H53" s="165" t="str">
        <f>IF(ISERROR(VLOOKUP(A53,'[1]Z04 支出决算表(财决04表)'!$A$10:$J$500,9,FALSE)),"",VLOOKUP(A53,'[1]Z04 支出决算表(财决04表)'!$A$10:$J$500,9,FALSE))</f>
        <v/>
      </c>
      <c r="I53" s="165" t="str">
        <f>IF(ISERROR(VLOOKUP(A53,'[1]Z04 支出决算表(财决04表)'!$A$10:$J$500,10,FALSE)),"",VLOOKUP(A53,'[1]Z04 支出决算表(财决04表)'!$A$10:$J$500,10,FALSE))</f>
        <v/>
      </c>
      <c r="J53" s="176">
        <f>'[1]Z04 支出决算表(财决04表)'!$A52</f>
        <v>0</v>
      </c>
      <c r="K53" s="177">
        <f>'[1]Z04 支出决算表(财决04表)'!$E52</f>
        <v>0</v>
      </c>
      <c r="L53" s="149" t="str">
        <f t="shared" si="1"/>
        <v/>
      </c>
    </row>
    <row r="54" ht="22.7" customHeight="1" spans="1:12">
      <c r="A54" s="162" t="str">
        <f t="shared" si="0"/>
        <v/>
      </c>
      <c r="B54" s="163"/>
      <c r="C54" s="164" t="str">
        <f>IF(ISERROR(VLOOKUP(A54,'[1]Z04 支出决算表(财决04表)'!$A$10:$J$500,4,FALSE)),"",VLOOKUP(A54,'[1]Z04 支出决算表(财决04表)'!$A$10:$J$500,4,FALSE))</f>
        <v/>
      </c>
      <c r="D54" s="165" t="str">
        <f>IF(ISERROR(VLOOKUP(A54,'[1]Z04 支出决算表(财决04表)'!$A$10:$J$500,5,FALSE)),"",VLOOKUP(A54,'[1]Z04 支出决算表(财决04表)'!$A$10:$J$500,5,FALSE))</f>
        <v/>
      </c>
      <c r="E54" s="165" t="str">
        <f>IF(ISERROR(VLOOKUP(A54,'[1]Z04 支出决算表(财决04表)'!$A$10:$J$500,6,FALSE)),"",VLOOKUP(A54,'[1]Z04 支出决算表(财决04表)'!$A$10:$J$500,6,FALSE))</f>
        <v/>
      </c>
      <c r="F54" s="165" t="str">
        <f>IF(ISERROR(VLOOKUP(A54,'[1]Z04 支出决算表(财决04表)'!$A$10:$J$500,7,FALSE)),"",VLOOKUP(A54,'[1]Z04 支出决算表(财决04表)'!$A$10:$J$500,7,FALSE))</f>
        <v/>
      </c>
      <c r="G54" s="165" t="str">
        <f>IF(ISERROR(VLOOKUP(A54,'[1]Z04 支出决算表(财决04表)'!$A$10:$J$500,8,FALSE)),"",VLOOKUP(A54,'[1]Z04 支出决算表(财决04表)'!$A$10:$J$500,8,FALSE))</f>
        <v/>
      </c>
      <c r="H54" s="165" t="str">
        <f>IF(ISERROR(VLOOKUP(A54,'[1]Z04 支出决算表(财决04表)'!$A$10:$J$500,9,FALSE)),"",VLOOKUP(A54,'[1]Z04 支出决算表(财决04表)'!$A$10:$J$500,9,FALSE))</f>
        <v/>
      </c>
      <c r="I54" s="165" t="str">
        <f>IF(ISERROR(VLOOKUP(A54,'[1]Z04 支出决算表(财决04表)'!$A$10:$J$500,10,FALSE)),"",VLOOKUP(A54,'[1]Z04 支出决算表(财决04表)'!$A$10:$J$500,10,FALSE))</f>
        <v/>
      </c>
      <c r="J54" s="176">
        <f>'[1]Z04 支出决算表(财决04表)'!$A53</f>
        <v>0</v>
      </c>
      <c r="K54" s="177">
        <f>'[1]Z04 支出决算表(财决04表)'!$E53</f>
        <v>0</v>
      </c>
      <c r="L54" s="149" t="str">
        <f t="shared" si="1"/>
        <v/>
      </c>
    </row>
    <row r="55" ht="22.7" customHeight="1" spans="1:12">
      <c r="A55" s="162" t="str">
        <f t="shared" si="0"/>
        <v/>
      </c>
      <c r="B55" s="163"/>
      <c r="C55" s="164" t="str">
        <f>IF(ISERROR(VLOOKUP(A55,'[1]Z04 支出决算表(财决04表)'!$A$10:$J$500,4,FALSE)),"",VLOOKUP(A55,'[1]Z04 支出决算表(财决04表)'!$A$10:$J$500,4,FALSE))</f>
        <v/>
      </c>
      <c r="D55" s="165" t="str">
        <f>IF(ISERROR(VLOOKUP(A55,'[1]Z04 支出决算表(财决04表)'!$A$10:$J$500,5,FALSE)),"",VLOOKUP(A55,'[1]Z04 支出决算表(财决04表)'!$A$10:$J$500,5,FALSE))</f>
        <v/>
      </c>
      <c r="E55" s="165" t="str">
        <f>IF(ISERROR(VLOOKUP(A55,'[1]Z04 支出决算表(财决04表)'!$A$10:$J$500,6,FALSE)),"",VLOOKUP(A55,'[1]Z04 支出决算表(财决04表)'!$A$10:$J$500,6,FALSE))</f>
        <v/>
      </c>
      <c r="F55" s="165" t="str">
        <f>IF(ISERROR(VLOOKUP(A55,'[1]Z04 支出决算表(财决04表)'!$A$10:$J$500,7,FALSE)),"",VLOOKUP(A55,'[1]Z04 支出决算表(财决04表)'!$A$10:$J$500,7,FALSE))</f>
        <v/>
      </c>
      <c r="G55" s="165" t="str">
        <f>IF(ISERROR(VLOOKUP(A55,'[1]Z04 支出决算表(财决04表)'!$A$10:$J$500,8,FALSE)),"",VLOOKUP(A55,'[1]Z04 支出决算表(财决04表)'!$A$10:$J$500,8,FALSE))</f>
        <v/>
      </c>
      <c r="H55" s="165" t="str">
        <f>IF(ISERROR(VLOOKUP(A55,'[1]Z04 支出决算表(财决04表)'!$A$10:$J$500,9,FALSE)),"",VLOOKUP(A55,'[1]Z04 支出决算表(财决04表)'!$A$10:$J$500,9,FALSE))</f>
        <v/>
      </c>
      <c r="I55" s="165" t="str">
        <f>IF(ISERROR(VLOOKUP(A55,'[1]Z04 支出决算表(财决04表)'!$A$10:$J$500,10,FALSE)),"",VLOOKUP(A55,'[1]Z04 支出决算表(财决04表)'!$A$10:$J$500,10,FALSE))</f>
        <v/>
      </c>
      <c r="J55" s="176">
        <f>'[1]Z04 支出决算表(财决04表)'!$A54</f>
        <v>0</v>
      </c>
      <c r="K55" s="177">
        <f>'[1]Z04 支出决算表(财决04表)'!$E54</f>
        <v>0</v>
      </c>
      <c r="L55" s="149" t="str">
        <f t="shared" si="1"/>
        <v/>
      </c>
    </row>
    <row r="56" ht="22.7" customHeight="1" spans="1:12">
      <c r="A56" s="162" t="str">
        <f t="shared" si="0"/>
        <v/>
      </c>
      <c r="B56" s="163"/>
      <c r="C56" s="164" t="str">
        <f>IF(ISERROR(VLOOKUP(A56,'[1]Z04 支出决算表(财决04表)'!$A$10:$J$500,4,FALSE)),"",VLOOKUP(A56,'[1]Z04 支出决算表(财决04表)'!$A$10:$J$500,4,FALSE))</f>
        <v/>
      </c>
      <c r="D56" s="165" t="str">
        <f>IF(ISERROR(VLOOKUP(A56,'[1]Z04 支出决算表(财决04表)'!$A$10:$J$500,5,FALSE)),"",VLOOKUP(A56,'[1]Z04 支出决算表(财决04表)'!$A$10:$J$500,5,FALSE))</f>
        <v/>
      </c>
      <c r="E56" s="165" t="str">
        <f>IF(ISERROR(VLOOKUP(A56,'[1]Z04 支出决算表(财决04表)'!$A$10:$J$500,6,FALSE)),"",VLOOKUP(A56,'[1]Z04 支出决算表(财决04表)'!$A$10:$J$500,6,FALSE))</f>
        <v/>
      </c>
      <c r="F56" s="165" t="str">
        <f>IF(ISERROR(VLOOKUP(A56,'[1]Z04 支出决算表(财决04表)'!$A$10:$J$500,7,FALSE)),"",VLOOKUP(A56,'[1]Z04 支出决算表(财决04表)'!$A$10:$J$500,7,FALSE))</f>
        <v/>
      </c>
      <c r="G56" s="165" t="str">
        <f>IF(ISERROR(VLOOKUP(A56,'[1]Z04 支出决算表(财决04表)'!$A$10:$J$500,8,FALSE)),"",VLOOKUP(A56,'[1]Z04 支出决算表(财决04表)'!$A$10:$J$500,8,FALSE))</f>
        <v/>
      </c>
      <c r="H56" s="165" t="str">
        <f>IF(ISERROR(VLOOKUP(A56,'[1]Z04 支出决算表(财决04表)'!$A$10:$J$500,9,FALSE)),"",VLOOKUP(A56,'[1]Z04 支出决算表(财决04表)'!$A$10:$J$500,9,FALSE))</f>
        <v/>
      </c>
      <c r="I56" s="165" t="str">
        <f>IF(ISERROR(VLOOKUP(A56,'[1]Z04 支出决算表(财决04表)'!$A$10:$J$500,10,FALSE)),"",VLOOKUP(A56,'[1]Z04 支出决算表(财决04表)'!$A$10:$J$500,10,FALSE))</f>
        <v/>
      </c>
      <c r="J56" s="176">
        <f>'[1]Z04 支出决算表(财决04表)'!$A55</f>
        <v>0</v>
      </c>
      <c r="K56" s="177">
        <f>'[1]Z04 支出决算表(财决04表)'!$E55</f>
        <v>0</v>
      </c>
      <c r="L56" s="149" t="str">
        <f t="shared" si="1"/>
        <v/>
      </c>
    </row>
    <row r="57" ht="22.7" customHeight="1" spans="1:12">
      <c r="A57" s="162" t="str">
        <f t="shared" si="0"/>
        <v/>
      </c>
      <c r="B57" s="163"/>
      <c r="C57" s="164" t="str">
        <f>IF(ISERROR(VLOOKUP(A57,'[1]Z04 支出决算表(财决04表)'!$A$10:$J$500,4,FALSE)),"",VLOOKUP(A57,'[1]Z04 支出决算表(财决04表)'!$A$10:$J$500,4,FALSE))</f>
        <v/>
      </c>
      <c r="D57" s="165" t="str">
        <f>IF(ISERROR(VLOOKUP(A57,'[1]Z04 支出决算表(财决04表)'!$A$10:$J$500,5,FALSE)),"",VLOOKUP(A57,'[1]Z04 支出决算表(财决04表)'!$A$10:$J$500,5,FALSE))</f>
        <v/>
      </c>
      <c r="E57" s="165" t="str">
        <f>IF(ISERROR(VLOOKUP(A57,'[1]Z04 支出决算表(财决04表)'!$A$10:$J$500,6,FALSE)),"",VLOOKUP(A57,'[1]Z04 支出决算表(财决04表)'!$A$10:$J$500,6,FALSE))</f>
        <v/>
      </c>
      <c r="F57" s="165" t="str">
        <f>IF(ISERROR(VLOOKUP(A57,'[1]Z04 支出决算表(财决04表)'!$A$10:$J$500,7,FALSE)),"",VLOOKUP(A57,'[1]Z04 支出决算表(财决04表)'!$A$10:$J$500,7,FALSE))</f>
        <v/>
      </c>
      <c r="G57" s="165" t="str">
        <f>IF(ISERROR(VLOOKUP(A57,'[1]Z04 支出决算表(财决04表)'!$A$10:$J$500,8,FALSE)),"",VLOOKUP(A57,'[1]Z04 支出决算表(财决04表)'!$A$10:$J$500,8,FALSE))</f>
        <v/>
      </c>
      <c r="H57" s="165" t="str">
        <f>IF(ISERROR(VLOOKUP(A57,'[1]Z04 支出决算表(财决04表)'!$A$10:$J$500,9,FALSE)),"",VLOOKUP(A57,'[1]Z04 支出决算表(财决04表)'!$A$10:$J$500,9,FALSE))</f>
        <v/>
      </c>
      <c r="I57" s="165" t="str">
        <f>IF(ISERROR(VLOOKUP(A57,'[1]Z04 支出决算表(财决04表)'!$A$10:$J$500,10,FALSE)),"",VLOOKUP(A57,'[1]Z04 支出决算表(财决04表)'!$A$10:$J$500,10,FALSE))</f>
        <v/>
      </c>
      <c r="J57" s="176">
        <f>'[1]Z04 支出决算表(财决04表)'!$A56</f>
        <v>0</v>
      </c>
      <c r="K57" s="177">
        <f>'[1]Z04 支出决算表(财决04表)'!$E56</f>
        <v>0</v>
      </c>
      <c r="L57" s="149" t="str">
        <f t="shared" si="1"/>
        <v/>
      </c>
    </row>
    <row r="58" ht="22.7" customHeight="1" spans="1:12">
      <c r="A58" s="162" t="str">
        <f t="shared" si="0"/>
        <v/>
      </c>
      <c r="B58" s="163"/>
      <c r="C58" s="164" t="str">
        <f>IF(ISERROR(VLOOKUP(A58,'[1]Z04 支出决算表(财决04表)'!$A$10:$J$500,4,FALSE)),"",VLOOKUP(A58,'[1]Z04 支出决算表(财决04表)'!$A$10:$J$500,4,FALSE))</f>
        <v/>
      </c>
      <c r="D58" s="165" t="str">
        <f>IF(ISERROR(VLOOKUP(A58,'[1]Z04 支出决算表(财决04表)'!$A$10:$J$500,5,FALSE)),"",VLOOKUP(A58,'[1]Z04 支出决算表(财决04表)'!$A$10:$J$500,5,FALSE))</f>
        <v/>
      </c>
      <c r="E58" s="165" t="str">
        <f>IF(ISERROR(VLOOKUP(A58,'[1]Z04 支出决算表(财决04表)'!$A$10:$J$500,6,FALSE)),"",VLOOKUP(A58,'[1]Z04 支出决算表(财决04表)'!$A$10:$J$500,6,FALSE))</f>
        <v/>
      </c>
      <c r="F58" s="165" t="str">
        <f>IF(ISERROR(VLOOKUP(A58,'[1]Z04 支出决算表(财决04表)'!$A$10:$J$500,7,FALSE)),"",VLOOKUP(A58,'[1]Z04 支出决算表(财决04表)'!$A$10:$J$500,7,FALSE))</f>
        <v/>
      </c>
      <c r="G58" s="165" t="str">
        <f>IF(ISERROR(VLOOKUP(A58,'[1]Z04 支出决算表(财决04表)'!$A$10:$J$500,8,FALSE)),"",VLOOKUP(A58,'[1]Z04 支出决算表(财决04表)'!$A$10:$J$500,8,FALSE))</f>
        <v/>
      </c>
      <c r="H58" s="165" t="str">
        <f>IF(ISERROR(VLOOKUP(A58,'[1]Z04 支出决算表(财决04表)'!$A$10:$J$500,9,FALSE)),"",VLOOKUP(A58,'[1]Z04 支出决算表(财决04表)'!$A$10:$J$500,9,FALSE))</f>
        <v/>
      </c>
      <c r="I58" s="165" t="str">
        <f>IF(ISERROR(VLOOKUP(A58,'[1]Z04 支出决算表(财决04表)'!$A$10:$J$500,10,FALSE)),"",VLOOKUP(A58,'[1]Z04 支出决算表(财决04表)'!$A$10:$J$500,10,FALSE))</f>
        <v/>
      </c>
      <c r="J58" s="176">
        <f>'[1]Z04 支出决算表(财决04表)'!$A57</f>
        <v>0</v>
      </c>
      <c r="K58" s="177">
        <f>'[1]Z04 支出决算表(财决04表)'!$E57</f>
        <v>0</v>
      </c>
      <c r="L58" s="149" t="str">
        <f t="shared" si="1"/>
        <v/>
      </c>
    </row>
    <row r="59" ht="22.7" customHeight="1" spans="1:12">
      <c r="A59" s="162" t="str">
        <f t="shared" si="0"/>
        <v/>
      </c>
      <c r="B59" s="163"/>
      <c r="C59" s="164" t="str">
        <f>IF(ISERROR(VLOOKUP(A59,'[1]Z04 支出决算表(财决04表)'!$A$10:$J$500,4,FALSE)),"",VLOOKUP(A59,'[1]Z04 支出决算表(财决04表)'!$A$10:$J$500,4,FALSE))</f>
        <v/>
      </c>
      <c r="D59" s="165" t="str">
        <f>IF(ISERROR(VLOOKUP(A59,'[1]Z04 支出决算表(财决04表)'!$A$10:$J$500,5,FALSE)),"",VLOOKUP(A59,'[1]Z04 支出决算表(财决04表)'!$A$10:$J$500,5,FALSE))</f>
        <v/>
      </c>
      <c r="E59" s="165" t="str">
        <f>IF(ISERROR(VLOOKUP(A59,'[1]Z04 支出决算表(财决04表)'!$A$10:$J$500,6,FALSE)),"",VLOOKUP(A59,'[1]Z04 支出决算表(财决04表)'!$A$10:$J$500,6,FALSE))</f>
        <v/>
      </c>
      <c r="F59" s="165" t="str">
        <f>IF(ISERROR(VLOOKUP(A59,'[1]Z04 支出决算表(财决04表)'!$A$10:$J$500,7,FALSE)),"",VLOOKUP(A59,'[1]Z04 支出决算表(财决04表)'!$A$10:$J$500,7,FALSE))</f>
        <v/>
      </c>
      <c r="G59" s="165" t="str">
        <f>IF(ISERROR(VLOOKUP(A59,'[1]Z04 支出决算表(财决04表)'!$A$10:$J$500,8,FALSE)),"",VLOOKUP(A59,'[1]Z04 支出决算表(财决04表)'!$A$10:$J$500,8,FALSE))</f>
        <v/>
      </c>
      <c r="H59" s="165" t="str">
        <f>IF(ISERROR(VLOOKUP(A59,'[1]Z04 支出决算表(财决04表)'!$A$10:$J$500,9,FALSE)),"",VLOOKUP(A59,'[1]Z04 支出决算表(财决04表)'!$A$10:$J$500,9,FALSE))</f>
        <v/>
      </c>
      <c r="I59" s="165" t="str">
        <f>IF(ISERROR(VLOOKUP(A59,'[1]Z04 支出决算表(财决04表)'!$A$10:$J$500,10,FALSE)),"",VLOOKUP(A59,'[1]Z04 支出决算表(财决04表)'!$A$10:$J$500,10,FALSE))</f>
        <v/>
      </c>
      <c r="J59" s="176">
        <f>'[1]Z04 支出决算表(财决04表)'!$A58</f>
        <v>0</v>
      </c>
      <c r="K59" s="177">
        <f>'[1]Z04 支出决算表(财决04表)'!$E58</f>
        <v>0</v>
      </c>
      <c r="L59" s="149" t="str">
        <f t="shared" si="1"/>
        <v/>
      </c>
    </row>
    <row r="60" ht="22.7" customHeight="1" spans="1:12">
      <c r="A60" s="162" t="str">
        <f t="shared" si="0"/>
        <v/>
      </c>
      <c r="B60" s="163"/>
      <c r="C60" s="164" t="str">
        <f>IF(ISERROR(VLOOKUP(A60,'[1]Z04 支出决算表(财决04表)'!$A$10:$J$500,4,FALSE)),"",VLOOKUP(A60,'[1]Z04 支出决算表(财决04表)'!$A$10:$J$500,4,FALSE))</f>
        <v/>
      </c>
      <c r="D60" s="165" t="str">
        <f>IF(ISERROR(VLOOKUP(A60,'[1]Z04 支出决算表(财决04表)'!$A$10:$J$500,5,FALSE)),"",VLOOKUP(A60,'[1]Z04 支出决算表(财决04表)'!$A$10:$J$500,5,FALSE))</f>
        <v/>
      </c>
      <c r="E60" s="165" t="str">
        <f>IF(ISERROR(VLOOKUP(A60,'[1]Z04 支出决算表(财决04表)'!$A$10:$J$500,6,FALSE)),"",VLOOKUP(A60,'[1]Z04 支出决算表(财决04表)'!$A$10:$J$500,6,FALSE))</f>
        <v/>
      </c>
      <c r="F60" s="165" t="str">
        <f>IF(ISERROR(VLOOKUP(A60,'[1]Z04 支出决算表(财决04表)'!$A$10:$J$500,7,FALSE)),"",VLOOKUP(A60,'[1]Z04 支出决算表(财决04表)'!$A$10:$J$500,7,FALSE))</f>
        <v/>
      </c>
      <c r="G60" s="165" t="str">
        <f>IF(ISERROR(VLOOKUP(A60,'[1]Z04 支出决算表(财决04表)'!$A$10:$J$500,8,FALSE)),"",VLOOKUP(A60,'[1]Z04 支出决算表(财决04表)'!$A$10:$J$500,8,FALSE))</f>
        <v/>
      </c>
      <c r="H60" s="165" t="str">
        <f>IF(ISERROR(VLOOKUP(A60,'[1]Z04 支出决算表(财决04表)'!$A$10:$J$500,9,FALSE)),"",VLOOKUP(A60,'[1]Z04 支出决算表(财决04表)'!$A$10:$J$500,9,FALSE))</f>
        <v/>
      </c>
      <c r="I60" s="165" t="str">
        <f>IF(ISERROR(VLOOKUP(A60,'[1]Z04 支出决算表(财决04表)'!$A$10:$J$500,10,FALSE)),"",VLOOKUP(A60,'[1]Z04 支出决算表(财决04表)'!$A$10:$J$500,10,FALSE))</f>
        <v/>
      </c>
      <c r="J60" s="176">
        <f>'[1]Z04 支出决算表(财决04表)'!$A59</f>
        <v>0</v>
      </c>
      <c r="K60" s="177">
        <f>'[1]Z04 支出决算表(财决04表)'!$E59</f>
        <v>0</v>
      </c>
      <c r="L60" s="149" t="str">
        <f t="shared" si="1"/>
        <v/>
      </c>
    </row>
    <row r="61" ht="22.7" customHeight="1" spans="1:12">
      <c r="A61" s="162" t="str">
        <f t="shared" si="0"/>
        <v/>
      </c>
      <c r="B61" s="163"/>
      <c r="C61" s="164" t="str">
        <f>IF(ISERROR(VLOOKUP(A61,'[1]Z04 支出决算表(财决04表)'!$A$10:$J$500,4,FALSE)),"",VLOOKUP(A61,'[1]Z04 支出决算表(财决04表)'!$A$10:$J$500,4,FALSE))</f>
        <v/>
      </c>
      <c r="D61" s="165" t="str">
        <f>IF(ISERROR(VLOOKUP(A61,'[1]Z04 支出决算表(财决04表)'!$A$10:$J$500,5,FALSE)),"",VLOOKUP(A61,'[1]Z04 支出决算表(财决04表)'!$A$10:$J$500,5,FALSE))</f>
        <v/>
      </c>
      <c r="E61" s="165" t="str">
        <f>IF(ISERROR(VLOOKUP(A61,'[1]Z04 支出决算表(财决04表)'!$A$10:$J$500,6,FALSE)),"",VLOOKUP(A61,'[1]Z04 支出决算表(财决04表)'!$A$10:$J$500,6,FALSE))</f>
        <v/>
      </c>
      <c r="F61" s="165" t="str">
        <f>IF(ISERROR(VLOOKUP(A61,'[1]Z04 支出决算表(财决04表)'!$A$10:$J$500,7,FALSE)),"",VLOOKUP(A61,'[1]Z04 支出决算表(财决04表)'!$A$10:$J$500,7,FALSE))</f>
        <v/>
      </c>
      <c r="G61" s="165" t="str">
        <f>IF(ISERROR(VLOOKUP(A61,'[1]Z04 支出决算表(财决04表)'!$A$10:$J$500,8,FALSE)),"",VLOOKUP(A61,'[1]Z04 支出决算表(财决04表)'!$A$10:$J$500,8,FALSE))</f>
        <v/>
      </c>
      <c r="H61" s="165" t="str">
        <f>IF(ISERROR(VLOOKUP(A61,'[1]Z04 支出决算表(财决04表)'!$A$10:$J$500,9,FALSE)),"",VLOOKUP(A61,'[1]Z04 支出决算表(财决04表)'!$A$10:$J$500,9,FALSE))</f>
        <v/>
      </c>
      <c r="I61" s="165" t="str">
        <f>IF(ISERROR(VLOOKUP(A61,'[1]Z04 支出决算表(财决04表)'!$A$10:$J$500,10,FALSE)),"",VLOOKUP(A61,'[1]Z04 支出决算表(财决04表)'!$A$10:$J$500,10,FALSE))</f>
        <v/>
      </c>
      <c r="J61" s="176">
        <f>'[1]Z04 支出决算表(财决04表)'!$A60</f>
        <v>0</v>
      </c>
      <c r="K61" s="177">
        <f>'[1]Z04 支出决算表(财决04表)'!$E60</f>
        <v>0</v>
      </c>
      <c r="L61" s="149" t="str">
        <f t="shared" si="1"/>
        <v/>
      </c>
    </row>
    <row r="62" ht="22.7" customHeight="1" spans="1:12">
      <c r="A62" s="162" t="str">
        <f t="shared" si="0"/>
        <v/>
      </c>
      <c r="B62" s="163"/>
      <c r="C62" s="164" t="str">
        <f>IF(ISERROR(VLOOKUP(A62,'[1]Z04 支出决算表(财决04表)'!$A$10:$J$500,4,FALSE)),"",VLOOKUP(A62,'[1]Z04 支出决算表(财决04表)'!$A$10:$J$500,4,FALSE))</f>
        <v/>
      </c>
      <c r="D62" s="165" t="str">
        <f>IF(ISERROR(VLOOKUP(A62,'[1]Z04 支出决算表(财决04表)'!$A$10:$J$500,5,FALSE)),"",VLOOKUP(A62,'[1]Z04 支出决算表(财决04表)'!$A$10:$J$500,5,FALSE))</f>
        <v/>
      </c>
      <c r="E62" s="165" t="str">
        <f>IF(ISERROR(VLOOKUP(A62,'[1]Z04 支出决算表(财决04表)'!$A$10:$J$500,6,FALSE)),"",VLOOKUP(A62,'[1]Z04 支出决算表(财决04表)'!$A$10:$J$500,6,FALSE))</f>
        <v/>
      </c>
      <c r="F62" s="165" t="str">
        <f>IF(ISERROR(VLOOKUP(A62,'[1]Z04 支出决算表(财决04表)'!$A$10:$J$500,7,FALSE)),"",VLOOKUP(A62,'[1]Z04 支出决算表(财决04表)'!$A$10:$J$500,7,FALSE))</f>
        <v/>
      </c>
      <c r="G62" s="165" t="str">
        <f>IF(ISERROR(VLOOKUP(A62,'[1]Z04 支出决算表(财决04表)'!$A$10:$J$500,8,FALSE)),"",VLOOKUP(A62,'[1]Z04 支出决算表(财决04表)'!$A$10:$J$500,8,FALSE))</f>
        <v/>
      </c>
      <c r="H62" s="165" t="str">
        <f>IF(ISERROR(VLOOKUP(A62,'[1]Z04 支出决算表(财决04表)'!$A$10:$J$500,9,FALSE)),"",VLOOKUP(A62,'[1]Z04 支出决算表(财决04表)'!$A$10:$J$500,9,FALSE))</f>
        <v/>
      </c>
      <c r="I62" s="165" t="str">
        <f>IF(ISERROR(VLOOKUP(A62,'[1]Z04 支出决算表(财决04表)'!$A$10:$J$500,10,FALSE)),"",VLOOKUP(A62,'[1]Z04 支出决算表(财决04表)'!$A$10:$J$500,10,FALSE))</f>
        <v/>
      </c>
      <c r="J62" s="176">
        <f>'[1]Z04 支出决算表(财决04表)'!$A61</f>
        <v>0</v>
      </c>
      <c r="K62" s="177">
        <f>'[1]Z04 支出决算表(财决04表)'!$E61</f>
        <v>0</v>
      </c>
      <c r="L62" s="149" t="str">
        <f t="shared" si="1"/>
        <v/>
      </c>
    </row>
    <row r="63" ht="22.7" customHeight="1" spans="1:12">
      <c r="A63" s="162" t="str">
        <f t="shared" si="0"/>
        <v/>
      </c>
      <c r="B63" s="163"/>
      <c r="C63" s="164" t="str">
        <f>IF(ISERROR(VLOOKUP(A63,'[1]Z04 支出决算表(财决04表)'!$A$10:$J$500,4,FALSE)),"",VLOOKUP(A63,'[1]Z04 支出决算表(财决04表)'!$A$10:$J$500,4,FALSE))</f>
        <v/>
      </c>
      <c r="D63" s="165" t="str">
        <f>IF(ISERROR(VLOOKUP(A63,'[1]Z04 支出决算表(财决04表)'!$A$10:$J$500,5,FALSE)),"",VLOOKUP(A63,'[1]Z04 支出决算表(财决04表)'!$A$10:$J$500,5,FALSE))</f>
        <v/>
      </c>
      <c r="E63" s="165" t="str">
        <f>IF(ISERROR(VLOOKUP(A63,'[1]Z04 支出决算表(财决04表)'!$A$10:$J$500,6,FALSE)),"",VLOOKUP(A63,'[1]Z04 支出决算表(财决04表)'!$A$10:$J$500,6,FALSE))</f>
        <v/>
      </c>
      <c r="F63" s="165" t="str">
        <f>IF(ISERROR(VLOOKUP(A63,'[1]Z04 支出决算表(财决04表)'!$A$10:$J$500,7,FALSE)),"",VLOOKUP(A63,'[1]Z04 支出决算表(财决04表)'!$A$10:$J$500,7,FALSE))</f>
        <v/>
      </c>
      <c r="G63" s="165" t="str">
        <f>IF(ISERROR(VLOOKUP(A63,'[1]Z04 支出决算表(财决04表)'!$A$10:$J$500,8,FALSE)),"",VLOOKUP(A63,'[1]Z04 支出决算表(财决04表)'!$A$10:$J$500,8,FALSE))</f>
        <v/>
      </c>
      <c r="H63" s="165" t="str">
        <f>IF(ISERROR(VLOOKUP(A63,'[1]Z04 支出决算表(财决04表)'!$A$10:$J$500,9,FALSE)),"",VLOOKUP(A63,'[1]Z04 支出决算表(财决04表)'!$A$10:$J$500,9,FALSE))</f>
        <v/>
      </c>
      <c r="I63" s="165" t="str">
        <f>IF(ISERROR(VLOOKUP(A63,'[1]Z04 支出决算表(财决04表)'!$A$10:$J$500,10,FALSE)),"",VLOOKUP(A63,'[1]Z04 支出决算表(财决04表)'!$A$10:$J$500,10,FALSE))</f>
        <v/>
      </c>
      <c r="J63" s="176">
        <f>'[1]Z04 支出决算表(财决04表)'!$A62</f>
        <v>0</v>
      </c>
      <c r="K63" s="177">
        <f>'[1]Z04 支出决算表(财决04表)'!$E62</f>
        <v>0</v>
      </c>
      <c r="L63" s="149" t="str">
        <f t="shared" si="1"/>
        <v/>
      </c>
    </row>
    <row r="64" ht="22.7" customHeight="1" spans="1:12">
      <c r="A64" s="162" t="str">
        <f t="shared" si="0"/>
        <v/>
      </c>
      <c r="B64" s="163"/>
      <c r="C64" s="164" t="str">
        <f>IF(ISERROR(VLOOKUP(A64,'[1]Z04 支出决算表(财决04表)'!$A$10:$J$500,4,FALSE)),"",VLOOKUP(A64,'[1]Z04 支出决算表(财决04表)'!$A$10:$J$500,4,FALSE))</f>
        <v/>
      </c>
      <c r="D64" s="165" t="str">
        <f>IF(ISERROR(VLOOKUP(A64,'[1]Z04 支出决算表(财决04表)'!$A$10:$J$500,5,FALSE)),"",VLOOKUP(A64,'[1]Z04 支出决算表(财决04表)'!$A$10:$J$500,5,FALSE))</f>
        <v/>
      </c>
      <c r="E64" s="165" t="str">
        <f>IF(ISERROR(VLOOKUP(A64,'[1]Z04 支出决算表(财决04表)'!$A$10:$J$500,6,FALSE)),"",VLOOKUP(A64,'[1]Z04 支出决算表(财决04表)'!$A$10:$J$500,6,FALSE))</f>
        <v/>
      </c>
      <c r="F64" s="165" t="str">
        <f>IF(ISERROR(VLOOKUP(A64,'[1]Z04 支出决算表(财决04表)'!$A$10:$J$500,7,FALSE)),"",VLOOKUP(A64,'[1]Z04 支出决算表(财决04表)'!$A$10:$J$500,7,FALSE))</f>
        <v/>
      </c>
      <c r="G64" s="165" t="str">
        <f>IF(ISERROR(VLOOKUP(A64,'[1]Z04 支出决算表(财决04表)'!$A$10:$J$500,8,FALSE)),"",VLOOKUP(A64,'[1]Z04 支出决算表(财决04表)'!$A$10:$J$500,8,FALSE))</f>
        <v/>
      </c>
      <c r="H64" s="165" t="str">
        <f>IF(ISERROR(VLOOKUP(A64,'[1]Z04 支出决算表(财决04表)'!$A$10:$J$500,9,FALSE)),"",VLOOKUP(A64,'[1]Z04 支出决算表(财决04表)'!$A$10:$J$500,9,FALSE))</f>
        <v/>
      </c>
      <c r="I64" s="165" t="str">
        <f>IF(ISERROR(VLOOKUP(A64,'[1]Z04 支出决算表(财决04表)'!$A$10:$J$500,10,FALSE)),"",VLOOKUP(A64,'[1]Z04 支出决算表(财决04表)'!$A$10:$J$500,10,FALSE))</f>
        <v/>
      </c>
      <c r="J64" s="176">
        <f>'[1]Z04 支出决算表(财决04表)'!$A63</f>
        <v>0</v>
      </c>
      <c r="K64" s="177">
        <f>'[1]Z04 支出决算表(财决04表)'!$E63</f>
        <v>0</v>
      </c>
      <c r="L64" s="149" t="str">
        <f t="shared" si="1"/>
        <v/>
      </c>
    </row>
    <row r="65" ht="22.7" customHeight="1" spans="1:12">
      <c r="A65" s="162" t="str">
        <f t="shared" si="0"/>
        <v/>
      </c>
      <c r="B65" s="163"/>
      <c r="C65" s="164" t="str">
        <f>IF(ISERROR(VLOOKUP(A65,'[1]Z04 支出决算表(财决04表)'!$A$10:$J$500,4,FALSE)),"",VLOOKUP(A65,'[1]Z04 支出决算表(财决04表)'!$A$10:$J$500,4,FALSE))</f>
        <v/>
      </c>
      <c r="D65" s="165" t="str">
        <f>IF(ISERROR(VLOOKUP(A65,'[1]Z04 支出决算表(财决04表)'!$A$10:$J$500,5,FALSE)),"",VLOOKUP(A65,'[1]Z04 支出决算表(财决04表)'!$A$10:$J$500,5,FALSE))</f>
        <v/>
      </c>
      <c r="E65" s="165" t="str">
        <f>IF(ISERROR(VLOOKUP(A65,'[1]Z04 支出决算表(财决04表)'!$A$10:$J$500,6,FALSE)),"",VLOOKUP(A65,'[1]Z04 支出决算表(财决04表)'!$A$10:$J$500,6,FALSE))</f>
        <v/>
      </c>
      <c r="F65" s="165" t="str">
        <f>IF(ISERROR(VLOOKUP(A65,'[1]Z04 支出决算表(财决04表)'!$A$10:$J$500,7,FALSE)),"",VLOOKUP(A65,'[1]Z04 支出决算表(财决04表)'!$A$10:$J$500,7,FALSE))</f>
        <v/>
      </c>
      <c r="G65" s="165" t="str">
        <f>IF(ISERROR(VLOOKUP(A65,'[1]Z04 支出决算表(财决04表)'!$A$10:$J$500,8,FALSE)),"",VLOOKUP(A65,'[1]Z04 支出决算表(财决04表)'!$A$10:$J$500,8,FALSE))</f>
        <v/>
      </c>
      <c r="H65" s="165" t="str">
        <f>IF(ISERROR(VLOOKUP(A65,'[1]Z04 支出决算表(财决04表)'!$A$10:$J$500,9,FALSE)),"",VLOOKUP(A65,'[1]Z04 支出决算表(财决04表)'!$A$10:$J$500,9,FALSE))</f>
        <v/>
      </c>
      <c r="I65" s="165" t="str">
        <f>IF(ISERROR(VLOOKUP(A65,'[1]Z04 支出决算表(财决04表)'!$A$10:$J$500,10,FALSE)),"",VLOOKUP(A65,'[1]Z04 支出决算表(财决04表)'!$A$10:$J$500,10,FALSE))</f>
        <v/>
      </c>
      <c r="J65" s="176">
        <f>'[1]Z04 支出决算表(财决04表)'!$A64</f>
        <v>0</v>
      </c>
      <c r="K65" s="177">
        <f>'[1]Z04 支出决算表(财决04表)'!$E64</f>
        <v>0</v>
      </c>
      <c r="L65" s="149" t="str">
        <f t="shared" si="1"/>
        <v/>
      </c>
    </row>
    <row r="66" ht="22.7" customHeight="1" spans="1:12">
      <c r="A66" s="162" t="str">
        <f t="shared" si="0"/>
        <v/>
      </c>
      <c r="B66" s="163"/>
      <c r="C66" s="164" t="str">
        <f>IF(ISERROR(VLOOKUP(A66,'[1]Z04 支出决算表(财决04表)'!$A$10:$J$500,4,FALSE)),"",VLOOKUP(A66,'[1]Z04 支出决算表(财决04表)'!$A$10:$J$500,4,FALSE))</f>
        <v/>
      </c>
      <c r="D66" s="165" t="str">
        <f>IF(ISERROR(VLOOKUP(A66,'[1]Z04 支出决算表(财决04表)'!$A$10:$J$500,5,FALSE)),"",VLOOKUP(A66,'[1]Z04 支出决算表(财决04表)'!$A$10:$J$500,5,FALSE))</f>
        <v/>
      </c>
      <c r="E66" s="165" t="str">
        <f>IF(ISERROR(VLOOKUP(A66,'[1]Z04 支出决算表(财决04表)'!$A$10:$J$500,6,FALSE)),"",VLOOKUP(A66,'[1]Z04 支出决算表(财决04表)'!$A$10:$J$500,6,FALSE))</f>
        <v/>
      </c>
      <c r="F66" s="165" t="str">
        <f>IF(ISERROR(VLOOKUP(A66,'[1]Z04 支出决算表(财决04表)'!$A$10:$J$500,7,FALSE)),"",VLOOKUP(A66,'[1]Z04 支出决算表(财决04表)'!$A$10:$J$500,7,FALSE))</f>
        <v/>
      </c>
      <c r="G66" s="165" t="str">
        <f>IF(ISERROR(VLOOKUP(A66,'[1]Z04 支出决算表(财决04表)'!$A$10:$J$500,8,FALSE)),"",VLOOKUP(A66,'[1]Z04 支出决算表(财决04表)'!$A$10:$J$500,8,FALSE))</f>
        <v/>
      </c>
      <c r="H66" s="165" t="str">
        <f>IF(ISERROR(VLOOKUP(A66,'[1]Z04 支出决算表(财决04表)'!$A$10:$J$500,9,FALSE)),"",VLOOKUP(A66,'[1]Z04 支出决算表(财决04表)'!$A$10:$J$500,9,FALSE))</f>
        <v/>
      </c>
      <c r="I66" s="165" t="str">
        <f>IF(ISERROR(VLOOKUP(A66,'[1]Z04 支出决算表(财决04表)'!$A$10:$J$500,10,FALSE)),"",VLOOKUP(A66,'[1]Z04 支出决算表(财决04表)'!$A$10:$J$500,10,FALSE))</f>
        <v/>
      </c>
      <c r="J66" s="176">
        <f>'[1]Z04 支出决算表(财决04表)'!$A65</f>
        <v>0</v>
      </c>
      <c r="K66" s="177">
        <f>'[1]Z04 支出决算表(财决04表)'!$E65</f>
        <v>0</v>
      </c>
      <c r="L66" s="149" t="str">
        <f t="shared" si="1"/>
        <v/>
      </c>
    </row>
    <row r="67" ht="22.7" customHeight="1" spans="1:12">
      <c r="A67" s="162" t="str">
        <f t="shared" si="0"/>
        <v/>
      </c>
      <c r="B67" s="163"/>
      <c r="C67" s="164" t="str">
        <f>IF(ISERROR(VLOOKUP(A67,'[1]Z04 支出决算表(财决04表)'!$A$10:$J$500,4,FALSE)),"",VLOOKUP(A67,'[1]Z04 支出决算表(财决04表)'!$A$10:$J$500,4,FALSE))</f>
        <v/>
      </c>
      <c r="D67" s="165" t="str">
        <f>IF(ISERROR(VLOOKUP(A67,'[1]Z04 支出决算表(财决04表)'!$A$10:$J$500,5,FALSE)),"",VLOOKUP(A67,'[1]Z04 支出决算表(财决04表)'!$A$10:$J$500,5,FALSE))</f>
        <v/>
      </c>
      <c r="E67" s="165" t="str">
        <f>IF(ISERROR(VLOOKUP(A67,'[1]Z04 支出决算表(财决04表)'!$A$10:$J$500,6,FALSE)),"",VLOOKUP(A67,'[1]Z04 支出决算表(财决04表)'!$A$10:$J$500,6,FALSE))</f>
        <v/>
      </c>
      <c r="F67" s="165" t="str">
        <f>IF(ISERROR(VLOOKUP(A67,'[1]Z04 支出决算表(财决04表)'!$A$10:$J$500,7,FALSE)),"",VLOOKUP(A67,'[1]Z04 支出决算表(财决04表)'!$A$10:$J$500,7,FALSE))</f>
        <v/>
      </c>
      <c r="G67" s="165" t="str">
        <f>IF(ISERROR(VLOOKUP(A67,'[1]Z04 支出决算表(财决04表)'!$A$10:$J$500,8,FALSE)),"",VLOOKUP(A67,'[1]Z04 支出决算表(财决04表)'!$A$10:$J$500,8,FALSE))</f>
        <v/>
      </c>
      <c r="H67" s="165" t="str">
        <f>IF(ISERROR(VLOOKUP(A67,'[1]Z04 支出决算表(财决04表)'!$A$10:$J$500,9,FALSE)),"",VLOOKUP(A67,'[1]Z04 支出决算表(财决04表)'!$A$10:$J$500,9,FALSE))</f>
        <v/>
      </c>
      <c r="I67" s="165" t="str">
        <f>IF(ISERROR(VLOOKUP(A67,'[1]Z04 支出决算表(财决04表)'!$A$10:$J$500,10,FALSE)),"",VLOOKUP(A67,'[1]Z04 支出决算表(财决04表)'!$A$10:$J$500,10,FALSE))</f>
        <v/>
      </c>
      <c r="J67" s="176">
        <f>'[1]Z04 支出决算表(财决04表)'!$A66</f>
        <v>0</v>
      </c>
      <c r="K67" s="177">
        <f>'[1]Z04 支出决算表(财决04表)'!$E66</f>
        <v>0</v>
      </c>
      <c r="L67" s="149" t="str">
        <f t="shared" si="1"/>
        <v/>
      </c>
    </row>
    <row r="68" ht="22.7" customHeight="1" spans="1:12">
      <c r="A68" s="162" t="str">
        <f t="shared" si="0"/>
        <v/>
      </c>
      <c r="B68" s="163"/>
      <c r="C68" s="164" t="str">
        <f>IF(ISERROR(VLOOKUP(A68,'[1]Z04 支出决算表(财决04表)'!$A$10:$J$500,4,FALSE)),"",VLOOKUP(A68,'[1]Z04 支出决算表(财决04表)'!$A$10:$J$500,4,FALSE))</f>
        <v/>
      </c>
      <c r="D68" s="165" t="str">
        <f>IF(ISERROR(VLOOKUP(A68,'[1]Z04 支出决算表(财决04表)'!$A$10:$J$500,5,FALSE)),"",VLOOKUP(A68,'[1]Z04 支出决算表(财决04表)'!$A$10:$J$500,5,FALSE))</f>
        <v/>
      </c>
      <c r="E68" s="165" t="str">
        <f>IF(ISERROR(VLOOKUP(A68,'[1]Z04 支出决算表(财决04表)'!$A$10:$J$500,6,FALSE)),"",VLOOKUP(A68,'[1]Z04 支出决算表(财决04表)'!$A$10:$J$500,6,FALSE))</f>
        <v/>
      </c>
      <c r="F68" s="165" t="str">
        <f>IF(ISERROR(VLOOKUP(A68,'[1]Z04 支出决算表(财决04表)'!$A$10:$J$500,7,FALSE)),"",VLOOKUP(A68,'[1]Z04 支出决算表(财决04表)'!$A$10:$J$500,7,FALSE))</f>
        <v/>
      </c>
      <c r="G68" s="165" t="str">
        <f>IF(ISERROR(VLOOKUP(A68,'[1]Z04 支出决算表(财决04表)'!$A$10:$J$500,8,FALSE)),"",VLOOKUP(A68,'[1]Z04 支出决算表(财决04表)'!$A$10:$J$500,8,FALSE))</f>
        <v/>
      </c>
      <c r="H68" s="165" t="str">
        <f>IF(ISERROR(VLOOKUP(A68,'[1]Z04 支出决算表(财决04表)'!$A$10:$J$500,9,FALSE)),"",VLOOKUP(A68,'[1]Z04 支出决算表(财决04表)'!$A$10:$J$500,9,FALSE))</f>
        <v/>
      </c>
      <c r="I68" s="165" t="str">
        <f>IF(ISERROR(VLOOKUP(A68,'[1]Z04 支出决算表(财决04表)'!$A$10:$J$500,10,FALSE)),"",VLOOKUP(A68,'[1]Z04 支出决算表(财决04表)'!$A$10:$J$500,10,FALSE))</f>
        <v/>
      </c>
      <c r="J68" s="176">
        <f>'[1]Z04 支出决算表(财决04表)'!$A67</f>
        <v>0</v>
      </c>
      <c r="K68" s="177">
        <f>'[1]Z04 支出决算表(财决04表)'!$E67</f>
        <v>0</v>
      </c>
      <c r="L68" s="149" t="str">
        <f t="shared" si="1"/>
        <v/>
      </c>
    </row>
    <row r="69" ht="22.7" customHeight="1" spans="1:12">
      <c r="A69" s="162" t="str">
        <f t="shared" si="0"/>
        <v/>
      </c>
      <c r="B69" s="163"/>
      <c r="C69" s="164" t="str">
        <f>IF(ISERROR(VLOOKUP(A69,'[1]Z04 支出决算表(财决04表)'!$A$10:$J$500,4,FALSE)),"",VLOOKUP(A69,'[1]Z04 支出决算表(财决04表)'!$A$10:$J$500,4,FALSE))</f>
        <v/>
      </c>
      <c r="D69" s="165" t="str">
        <f>IF(ISERROR(VLOOKUP(A69,'[1]Z04 支出决算表(财决04表)'!$A$10:$J$500,5,FALSE)),"",VLOOKUP(A69,'[1]Z04 支出决算表(财决04表)'!$A$10:$J$500,5,FALSE))</f>
        <v/>
      </c>
      <c r="E69" s="165" t="str">
        <f>IF(ISERROR(VLOOKUP(A69,'[1]Z04 支出决算表(财决04表)'!$A$10:$J$500,6,FALSE)),"",VLOOKUP(A69,'[1]Z04 支出决算表(财决04表)'!$A$10:$J$500,6,FALSE))</f>
        <v/>
      </c>
      <c r="F69" s="165" t="str">
        <f>IF(ISERROR(VLOOKUP(A69,'[1]Z04 支出决算表(财决04表)'!$A$10:$J$500,7,FALSE)),"",VLOOKUP(A69,'[1]Z04 支出决算表(财决04表)'!$A$10:$J$500,7,FALSE))</f>
        <v/>
      </c>
      <c r="G69" s="165" t="str">
        <f>IF(ISERROR(VLOOKUP(A69,'[1]Z04 支出决算表(财决04表)'!$A$10:$J$500,8,FALSE)),"",VLOOKUP(A69,'[1]Z04 支出决算表(财决04表)'!$A$10:$J$500,8,FALSE))</f>
        <v/>
      </c>
      <c r="H69" s="165" t="str">
        <f>IF(ISERROR(VLOOKUP(A69,'[1]Z04 支出决算表(财决04表)'!$A$10:$J$500,9,FALSE)),"",VLOOKUP(A69,'[1]Z04 支出决算表(财决04表)'!$A$10:$J$500,9,FALSE))</f>
        <v/>
      </c>
      <c r="I69" s="165" t="str">
        <f>IF(ISERROR(VLOOKUP(A69,'[1]Z04 支出决算表(财决04表)'!$A$10:$J$500,10,FALSE)),"",VLOOKUP(A69,'[1]Z04 支出决算表(财决04表)'!$A$10:$J$500,10,FALSE))</f>
        <v/>
      </c>
      <c r="J69" s="176">
        <f>'[1]Z04 支出决算表(财决04表)'!$A68</f>
        <v>0</v>
      </c>
      <c r="K69" s="177">
        <f>'[1]Z04 支出决算表(财决04表)'!$E68</f>
        <v>0</v>
      </c>
      <c r="L69" s="149" t="str">
        <f t="shared" si="1"/>
        <v/>
      </c>
    </row>
    <row r="70" ht="22.7" customHeight="1" spans="1:12">
      <c r="A70" s="162" t="str">
        <f t="shared" si="0"/>
        <v/>
      </c>
      <c r="B70" s="163"/>
      <c r="C70" s="164" t="str">
        <f>IF(ISERROR(VLOOKUP(A70,'[1]Z04 支出决算表(财决04表)'!$A$10:$J$500,4,FALSE)),"",VLOOKUP(A70,'[1]Z04 支出决算表(财决04表)'!$A$10:$J$500,4,FALSE))</f>
        <v/>
      </c>
      <c r="D70" s="165" t="str">
        <f>IF(ISERROR(VLOOKUP(A70,'[1]Z04 支出决算表(财决04表)'!$A$10:$J$500,5,FALSE)),"",VLOOKUP(A70,'[1]Z04 支出决算表(财决04表)'!$A$10:$J$500,5,FALSE))</f>
        <v/>
      </c>
      <c r="E70" s="165" t="str">
        <f>IF(ISERROR(VLOOKUP(A70,'[1]Z04 支出决算表(财决04表)'!$A$10:$J$500,6,FALSE)),"",VLOOKUP(A70,'[1]Z04 支出决算表(财决04表)'!$A$10:$J$500,6,FALSE))</f>
        <v/>
      </c>
      <c r="F70" s="165" t="str">
        <f>IF(ISERROR(VLOOKUP(A70,'[1]Z04 支出决算表(财决04表)'!$A$10:$J$500,7,FALSE)),"",VLOOKUP(A70,'[1]Z04 支出决算表(财决04表)'!$A$10:$J$500,7,FALSE))</f>
        <v/>
      </c>
      <c r="G70" s="165" t="str">
        <f>IF(ISERROR(VLOOKUP(A70,'[1]Z04 支出决算表(财决04表)'!$A$10:$J$500,8,FALSE)),"",VLOOKUP(A70,'[1]Z04 支出决算表(财决04表)'!$A$10:$J$500,8,FALSE))</f>
        <v/>
      </c>
      <c r="H70" s="165" t="str">
        <f>IF(ISERROR(VLOOKUP(A70,'[1]Z04 支出决算表(财决04表)'!$A$10:$J$500,9,FALSE)),"",VLOOKUP(A70,'[1]Z04 支出决算表(财决04表)'!$A$10:$J$500,9,FALSE))</f>
        <v/>
      </c>
      <c r="I70" s="165" t="str">
        <f>IF(ISERROR(VLOOKUP(A70,'[1]Z04 支出决算表(财决04表)'!$A$10:$J$500,10,FALSE)),"",VLOOKUP(A70,'[1]Z04 支出决算表(财决04表)'!$A$10:$J$500,10,FALSE))</f>
        <v/>
      </c>
      <c r="J70" s="176">
        <f>'[1]Z04 支出决算表(财决04表)'!$A69</f>
        <v>0</v>
      </c>
      <c r="K70" s="177">
        <f>'[1]Z04 支出决算表(财决04表)'!$E69</f>
        <v>0</v>
      </c>
      <c r="L70" s="149" t="str">
        <f t="shared" si="1"/>
        <v/>
      </c>
    </row>
    <row r="71" ht="22.7" customHeight="1" spans="1:12">
      <c r="A71" s="162" t="str">
        <f t="shared" si="0"/>
        <v/>
      </c>
      <c r="B71" s="163"/>
      <c r="C71" s="164" t="str">
        <f>IF(ISERROR(VLOOKUP(A71,'[1]Z04 支出决算表(财决04表)'!$A$10:$J$500,4,FALSE)),"",VLOOKUP(A71,'[1]Z04 支出决算表(财决04表)'!$A$10:$J$500,4,FALSE))</f>
        <v/>
      </c>
      <c r="D71" s="165" t="str">
        <f>IF(ISERROR(VLOOKUP(A71,'[1]Z04 支出决算表(财决04表)'!$A$10:$J$500,5,FALSE)),"",VLOOKUP(A71,'[1]Z04 支出决算表(财决04表)'!$A$10:$J$500,5,FALSE))</f>
        <v/>
      </c>
      <c r="E71" s="165" t="str">
        <f>IF(ISERROR(VLOOKUP(A71,'[1]Z04 支出决算表(财决04表)'!$A$10:$J$500,6,FALSE)),"",VLOOKUP(A71,'[1]Z04 支出决算表(财决04表)'!$A$10:$J$500,6,FALSE))</f>
        <v/>
      </c>
      <c r="F71" s="165" t="str">
        <f>IF(ISERROR(VLOOKUP(A71,'[1]Z04 支出决算表(财决04表)'!$A$10:$J$500,7,FALSE)),"",VLOOKUP(A71,'[1]Z04 支出决算表(财决04表)'!$A$10:$J$500,7,FALSE))</f>
        <v/>
      </c>
      <c r="G71" s="165" t="str">
        <f>IF(ISERROR(VLOOKUP(A71,'[1]Z04 支出决算表(财决04表)'!$A$10:$J$500,8,FALSE)),"",VLOOKUP(A71,'[1]Z04 支出决算表(财决04表)'!$A$10:$J$500,8,FALSE))</f>
        <v/>
      </c>
      <c r="H71" s="165" t="str">
        <f>IF(ISERROR(VLOOKUP(A71,'[1]Z04 支出决算表(财决04表)'!$A$10:$J$500,9,FALSE)),"",VLOOKUP(A71,'[1]Z04 支出决算表(财决04表)'!$A$10:$J$500,9,FALSE))</f>
        <v/>
      </c>
      <c r="I71" s="165" t="str">
        <f>IF(ISERROR(VLOOKUP(A71,'[1]Z04 支出决算表(财决04表)'!$A$10:$J$500,10,FALSE)),"",VLOOKUP(A71,'[1]Z04 支出决算表(财决04表)'!$A$10:$J$500,10,FALSE))</f>
        <v/>
      </c>
      <c r="J71" s="176">
        <f>'[1]Z04 支出决算表(财决04表)'!$A70</f>
        <v>0</v>
      </c>
      <c r="K71" s="177">
        <f>'[1]Z04 支出决算表(财决04表)'!$E70</f>
        <v>0</v>
      </c>
      <c r="L71" s="149" t="str">
        <f t="shared" si="1"/>
        <v/>
      </c>
    </row>
    <row r="72" ht="22.7" customHeight="1" spans="1:12">
      <c r="A72" s="162" t="str">
        <f t="shared" si="0"/>
        <v/>
      </c>
      <c r="B72" s="163"/>
      <c r="C72" s="164" t="str">
        <f>IF(ISERROR(VLOOKUP(A72,'[1]Z04 支出决算表(财决04表)'!$A$10:$J$500,4,FALSE)),"",VLOOKUP(A72,'[1]Z04 支出决算表(财决04表)'!$A$10:$J$500,4,FALSE))</f>
        <v/>
      </c>
      <c r="D72" s="165" t="str">
        <f>IF(ISERROR(VLOOKUP(A72,'[1]Z04 支出决算表(财决04表)'!$A$10:$J$500,5,FALSE)),"",VLOOKUP(A72,'[1]Z04 支出决算表(财决04表)'!$A$10:$J$500,5,FALSE))</f>
        <v/>
      </c>
      <c r="E72" s="165" t="str">
        <f>IF(ISERROR(VLOOKUP(A72,'[1]Z04 支出决算表(财决04表)'!$A$10:$J$500,6,FALSE)),"",VLOOKUP(A72,'[1]Z04 支出决算表(财决04表)'!$A$10:$J$500,6,FALSE))</f>
        <v/>
      </c>
      <c r="F72" s="165" t="str">
        <f>IF(ISERROR(VLOOKUP(A72,'[1]Z04 支出决算表(财决04表)'!$A$10:$J$500,7,FALSE)),"",VLOOKUP(A72,'[1]Z04 支出决算表(财决04表)'!$A$10:$J$500,7,FALSE))</f>
        <v/>
      </c>
      <c r="G72" s="165" t="str">
        <f>IF(ISERROR(VLOOKUP(A72,'[1]Z04 支出决算表(财决04表)'!$A$10:$J$500,8,FALSE)),"",VLOOKUP(A72,'[1]Z04 支出决算表(财决04表)'!$A$10:$J$500,8,FALSE))</f>
        <v/>
      </c>
      <c r="H72" s="165" t="str">
        <f>IF(ISERROR(VLOOKUP(A72,'[1]Z04 支出决算表(财决04表)'!$A$10:$J$500,9,FALSE)),"",VLOOKUP(A72,'[1]Z04 支出决算表(财决04表)'!$A$10:$J$500,9,FALSE))</f>
        <v/>
      </c>
      <c r="I72" s="165" t="str">
        <f>IF(ISERROR(VLOOKUP(A72,'[1]Z04 支出决算表(财决04表)'!$A$10:$J$500,10,FALSE)),"",VLOOKUP(A72,'[1]Z04 支出决算表(财决04表)'!$A$10:$J$500,10,FALSE))</f>
        <v/>
      </c>
      <c r="J72" s="176">
        <f>'[1]Z04 支出决算表(财决04表)'!$A71</f>
        <v>0</v>
      </c>
      <c r="K72" s="177">
        <f>'[1]Z04 支出决算表(财决04表)'!$E71</f>
        <v>0</v>
      </c>
      <c r="L72" s="149" t="str">
        <f t="shared" si="1"/>
        <v/>
      </c>
    </row>
    <row r="73" ht="22.7" customHeight="1" spans="1:12">
      <c r="A73" s="162" t="str">
        <f t="shared" si="0"/>
        <v/>
      </c>
      <c r="B73" s="163"/>
      <c r="C73" s="164" t="str">
        <f>IF(ISERROR(VLOOKUP(A73,'[1]Z04 支出决算表(财决04表)'!$A$10:$J$500,4,FALSE)),"",VLOOKUP(A73,'[1]Z04 支出决算表(财决04表)'!$A$10:$J$500,4,FALSE))</f>
        <v/>
      </c>
      <c r="D73" s="165" t="str">
        <f>IF(ISERROR(VLOOKUP(A73,'[1]Z04 支出决算表(财决04表)'!$A$10:$J$500,5,FALSE)),"",VLOOKUP(A73,'[1]Z04 支出决算表(财决04表)'!$A$10:$J$500,5,FALSE))</f>
        <v/>
      </c>
      <c r="E73" s="165" t="str">
        <f>IF(ISERROR(VLOOKUP(A73,'[1]Z04 支出决算表(财决04表)'!$A$10:$J$500,6,FALSE)),"",VLOOKUP(A73,'[1]Z04 支出决算表(财决04表)'!$A$10:$J$500,6,FALSE))</f>
        <v/>
      </c>
      <c r="F73" s="165" t="str">
        <f>IF(ISERROR(VLOOKUP(A73,'[1]Z04 支出决算表(财决04表)'!$A$10:$J$500,7,FALSE)),"",VLOOKUP(A73,'[1]Z04 支出决算表(财决04表)'!$A$10:$J$500,7,FALSE))</f>
        <v/>
      </c>
      <c r="G73" s="165" t="str">
        <f>IF(ISERROR(VLOOKUP(A73,'[1]Z04 支出决算表(财决04表)'!$A$10:$J$500,8,FALSE)),"",VLOOKUP(A73,'[1]Z04 支出决算表(财决04表)'!$A$10:$J$500,8,FALSE))</f>
        <v/>
      </c>
      <c r="H73" s="165" t="str">
        <f>IF(ISERROR(VLOOKUP(A73,'[1]Z04 支出决算表(财决04表)'!$A$10:$J$500,9,FALSE)),"",VLOOKUP(A73,'[1]Z04 支出决算表(财决04表)'!$A$10:$J$500,9,FALSE))</f>
        <v/>
      </c>
      <c r="I73" s="165" t="str">
        <f>IF(ISERROR(VLOOKUP(A73,'[1]Z04 支出决算表(财决04表)'!$A$10:$J$500,10,FALSE)),"",VLOOKUP(A73,'[1]Z04 支出决算表(财决04表)'!$A$10:$J$500,10,FALSE))</f>
        <v/>
      </c>
      <c r="J73" s="176">
        <f>'[1]Z04 支出决算表(财决04表)'!$A72</f>
        <v>0</v>
      </c>
      <c r="K73" s="177">
        <f>'[1]Z04 支出决算表(财决04表)'!$E72</f>
        <v>0</v>
      </c>
      <c r="L73" s="149" t="str">
        <f t="shared" si="1"/>
        <v/>
      </c>
    </row>
    <row r="74" ht="22.7" customHeight="1" spans="1:12">
      <c r="A74" s="162" t="str">
        <f t="shared" si="0"/>
        <v/>
      </c>
      <c r="B74" s="163"/>
      <c r="C74" s="164" t="str">
        <f>IF(ISERROR(VLOOKUP(A74,'[1]Z04 支出决算表(财决04表)'!$A$10:$J$500,4,FALSE)),"",VLOOKUP(A74,'[1]Z04 支出决算表(财决04表)'!$A$10:$J$500,4,FALSE))</f>
        <v/>
      </c>
      <c r="D74" s="165" t="str">
        <f>IF(ISERROR(VLOOKUP(A74,'[1]Z04 支出决算表(财决04表)'!$A$10:$J$500,5,FALSE)),"",VLOOKUP(A74,'[1]Z04 支出决算表(财决04表)'!$A$10:$J$500,5,FALSE))</f>
        <v/>
      </c>
      <c r="E74" s="165" t="str">
        <f>IF(ISERROR(VLOOKUP(A74,'[1]Z04 支出决算表(财决04表)'!$A$10:$J$500,6,FALSE)),"",VLOOKUP(A74,'[1]Z04 支出决算表(财决04表)'!$A$10:$J$500,6,FALSE))</f>
        <v/>
      </c>
      <c r="F74" s="165" t="str">
        <f>IF(ISERROR(VLOOKUP(A74,'[1]Z04 支出决算表(财决04表)'!$A$10:$J$500,7,FALSE)),"",VLOOKUP(A74,'[1]Z04 支出决算表(财决04表)'!$A$10:$J$500,7,FALSE))</f>
        <v/>
      </c>
      <c r="G74" s="165" t="str">
        <f>IF(ISERROR(VLOOKUP(A74,'[1]Z04 支出决算表(财决04表)'!$A$10:$J$500,8,FALSE)),"",VLOOKUP(A74,'[1]Z04 支出决算表(财决04表)'!$A$10:$J$500,8,FALSE))</f>
        <v/>
      </c>
      <c r="H74" s="165" t="str">
        <f>IF(ISERROR(VLOOKUP(A74,'[1]Z04 支出决算表(财决04表)'!$A$10:$J$500,9,FALSE)),"",VLOOKUP(A74,'[1]Z04 支出决算表(财决04表)'!$A$10:$J$500,9,FALSE))</f>
        <v/>
      </c>
      <c r="I74" s="165" t="str">
        <f>IF(ISERROR(VLOOKUP(A74,'[1]Z04 支出决算表(财决04表)'!$A$10:$J$500,10,FALSE)),"",VLOOKUP(A74,'[1]Z04 支出决算表(财决04表)'!$A$10:$J$500,10,FALSE))</f>
        <v/>
      </c>
      <c r="J74" s="176">
        <f>'[1]Z04 支出决算表(财决04表)'!$A73</f>
        <v>0</v>
      </c>
      <c r="K74" s="177">
        <f>'[1]Z04 支出决算表(财决04表)'!$E73</f>
        <v>0</v>
      </c>
      <c r="L74" s="149" t="str">
        <f t="shared" si="1"/>
        <v/>
      </c>
    </row>
    <row r="75" ht="22.7" customHeight="1" spans="1:12">
      <c r="A75" s="162" t="str">
        <f t="shared" si="0"/>
        <v/>
      </c>
      <c r="B75" s="163"/>
      <c r="C75" s="164" t="str">
        <f>IF(ISERROR(VLOOKUP(A75,'[1]Z04 支出决算表(财决04表)'!$A$10:$J$500,4,FALSE)),"",VLOOKUP(A75,'[1]Z04 支出决算表(财决04表)'!$A$10:$J$500,4,FALSE))</f>
        <v/>
      </c>
      <c r="D75" s="165" t="str">
        <f>IF(ISERROR(VLOOKUP(A75,'[1]Z04 支出决算表(财决04表)'!$A$10:$J$500,5,FALSE)),"",VLOOKUP(A75,'[1]Z04 支出决算表(财决04表)'!$A$10:$J$500,5,FALSE))</f>
        <v/>
      </c>
      <c r="E75" s="165" t="str">
        <f>IF(ISERROR(VLOOKUP(A75,'[1]Z04 支出决算表(财决04表)'!$A$10:$J$500,6,FALSE)),"",VLOOKUP(A75,'[1]Z04 支出决算表(财决04表)'!$A$10:$J$500,6,FALSE))</f>
        <v/>
      </c>
      <c r="F75" s="165" t="str">
        <f>IF(ISERROR(VLOOKUP(A75,'[1]Z04 支出决算表(财决04表)'!$A$10:$J$500,7,FALSE)),"",VLOOKUP(A75,'[1]Z04 支出决算表(财决04表)'!$A$10:$J$500,7,FALSE))</f>
        <v/>
      </c>
      <c r="G75" s="165" t="str">
        <f>IF(ISERROR(VLOOKUP(A75,'[1]Z04 支出决算表(财决04表)'!$A$10:$J$500,8,FALSE)),"",VLOOKUP(A75,'[1]Z04 支出决算表(财决04表)'!$A$10:$J$500,8,FALSE))</f>
        <v/>
      </c>
      <c r="H75" s="165" t="str">
        <f>IF(ISERROR(VLOOKUP(A75,'[1]Z04 支出决算表(财决04表)'!$A$10:$J$500,9,FALSE)),"",VLOOKUP(A75,'[1]Z04 支出决算表(财决04表)'!$A$10:$J$500,9,FALSE))</f>
        <v/>
      </c>
      <c r="I75" s="165" t="str">
        <f>IF(ISERROR(VLOOKUP(A75,'[1]Z04 支出决算表(财决04表)'!$A$10:$J$500,10,FALSE)),"",VLOOKUP(A75,'[1]Z04 支出决算表(财决04表)'!$A$10:$J$500,10,FALSE))</f>
        <v/>
      </c>
      <c r="J75" s="176">
        <f>'[1]Z04 支出决算表(财决04表)'!$A74</f>
        <v>0</v>
      </c>
      <c r="K75" s="177">
        <f>'[1]Z04 支出决算表(财决04表)'!$E74</f>
        <v>0</v>
      </c>
      <c r="L75" s="149" t="str">
        <f t="shared" si="1"/>
        <v/>
      </c>
    </row>
    <row r="76" ht="22.7" customHeight="1" spans="1:12">
      <c r="A76" s="162" t="str">
        <f t="shared" ref="A76:A139" si="2">IF(J76&gt;0,J76,"")</f>
        <v/>
      </c>
      <c r="B76" s="163"/>
      <c r="C76" s="164" t="str">
        <f>IF(ISERROR(VLOOKUP(A76,'[1]Z04 支出决算表(财决04表)'!$A$10:$J$500,4,FALSE)),"",VLOOKUP(A76,'[1]Z04 支出决算表(财决04表)'!$A$10:$J$500,4,FALSE))</f>
        <v/>
      </c>
      <c r="D76" s="165" t="str">
        <f>IF(ISERROR(VLOOKUP(A76,'[1]Z04 支出决算表(财决04表)'!$A$10:$J$500,5,FALSE)),"",VLOOKUP(A76,'[1]Z04 支出决算表(财决04表)'!$A$10:$J$500,5,FALSE))</f>
        <v/>
      </c>
      <c r="E76" s="165" t="str">
        <f>IF(ISERROR(VLOOKUP(A76,'[1]Z04 支出决算表(财决04表)'!$A$10:$J$500,6,FALSE)),"",VLOOKUP(A76,'[1]Z04 支出决算表(财决04表)'!$A$10:$J$500,6,FALSE))</f>
        <v/>
      </c>
      <c r="F76" s="165" t="str">
        <f>IF(ISERROR(VLOOKUP(A76,'[1]Z04 支出决算表(财决04表)'!$A$10:$J$500,7,FALSE)),"",VLOOKUP(A76,'[1]Z04 支出决算表(财决04表)'!$A$10:$J$500,7,FALSE))</f>
        <v/>
      </c>
      <c r="G76" s="165" t="str">
        <f>IF(ISERROR(VLOOKUP(A76,'[1]Z04 支出决算表(财决04表)'!$A$10:$J$500,8,FALSE)),"",VLOOKUP(A76,'[1]Z04 支出决算表(财决04表)'!$A$10:$J$500,8,FALSE))</f>
        <v/>
      </c>
      <c r="H76" s="165" t="str">
        <f>IF(ISERROR(VLOOKUP(A76,'[1]Z04 支出决算表(财决04表)'!$A$10:$J$500,9,FALSE)),"",VLOOKUP(A76,'[1]Z04 支出决算表(财决04表)'!$A$10:$J$500,9,FALSE))</f>
        <v/>
      </c>
      <c r="I76" s="165" t="str">
        <f>IF(ISERROR(VLOOKUP(A76,'[1]Z04 支出决算表(财决04表)'!$A$10:$J$500,10,FALSE)),"",VLOOKUP(A76,'[1]Z04 支出决算表(财决04表)'!$A$10:$J$500,10,FALSE))</f>
        <v/>
      </c>
      <c r="J76" s="176">
        <f>'[1]Z04 支出决算表(财决04表)'!$A75</f>
        <v>0</v>
      </c>
      <c r="K76" s="177">
        <f>'[1]Z04 支出决算表(财决04表)'!$E75</f>
        <v>0</v>
      </c>
      <c r="L76" s="149" t="str">
        <f t="shared" ref="L76:L139" si="3">IF(C76&lt;&gt;"",ROW(),"")</f>
        <v/>
      </c>
    </row>
    <row r="77" ht="22.7" customHeight="1" spans="1:12">
      <c r="A77" s="162" t="str">
        <f t="shared" si="2"/>
        <v/>
      </c>
      <c r="B77" s="163"/>
      <c r="C77" s="164" t="str">
        <f>IF(ISERROR(VLOOKUP(A77,'[1]Z04 支出决算表(财决04表)'!$A$10:$J$500,4,FALSE)),"",VLOOKUP(A77,'[1]Z04 支出决算表(财决04表)'!$A$10:$J$500,4,FALSE))</f>
        <v/>
      </c>
      <c r="D77" s="165" t="str">
        <f>IF(ISERROR(VLOOKUP(A77,'[1]Z04 支出决算表(财决04表)'!$A$10:$J$500,5,FALSE)),"",VLOOKUP(A77,'[1]Z04 支出决算表(财决04表)'!$A$10:$J$500,5,FALSE))</f>
        <v/>
      </c>
      <c r="E77" s="165" t="str">
        <f>IF(ISERROR(VLOOKUP(A77,'[1]Z04 支出决算表(财决04表)'!$A$10:$J$500,6,FALSE)),"",VLOOKUP(A77,'[1]Z04 支出决算表(财决04表)'!$A$10:$J$500,6,FALSE))</f>
        <v/>
      </c>
      <c r="F77" s="165" t="str">
        <f>IF(ISERROR(VLOOKUP(A77,'[1]Z04 支出决算表(财决04表)'!$A$10:$J$500,7,FALSE)),"",VLOOKUP(A77,'[1]Z04 支出决算表(财决04表)'!$A$10:$J$500,7,FALSE))</f>
        <v/>
      </c>
      <c r="G77" s="165" t="str">
        <f>IF(ISERROR(VLOOKUP(A77,'[1]Z04 支出决算表(财决04表)'!$A$10:$J$500,8,FALSE)),"",VLOOKUP(A77,'[1]Z04 支出决算表(财决04表)'!$A$10:$J$500,8,FALSE))</f>
        <v/>
      </c>
      <c r="H77" s="165" t="str">
        <f>IF(ISERROR(VLOOKUP(A77,'[1]Z04 支出决算表(财决04表)'!$A$10:$J$500,9,FALSE)),"",VLOOKUP(A77,'[1]Z04 支出决算表(财决04表)'!$A$10:$J$500,9,FALSE))</f>
        <v/>
      </c>
      <c r="I77" s="165" t="str">
        <f>IF(ISERROR(VLOOKUP(A77,'[1]Z04 支出决算表(财决04表)'!$A$10:$J$500,10,FALSE)),"",VLOOKUP(A77,'[1]Z04 支出决算表(财决04表)'!$A$10:$J$500,10,FALSE))</f>
        <v/>
      </c>
      <c r="J77" s="176">
        <f>'[1]Z04 支出决算表(财决04表)'!$A76</f>
        <v>0</v>
      </c>
      <c r="K77" s="177">
        <f>'[1]Z04 支出决算表(财决04表)'!$E76</f>
        <v>0</v>
      </c>
      <c r="L77" s="149" t="str">
        <f t="shared" si="3"/>
        <v/>
      </c>
    </row>
    <row r="78" ht="22.7" customHeight="1" spans="1:12">
      <c r="A78" s="162" t="str">
        <f t="shared" si="2"/>
        <v/>
      </c>
      <c r="B78" s="163"/>
      <c r="C78" s="164" t="str">
        <f>IF(ISERROR(VLOOKUP(A78,'[1]Z04 支出决算表(财决04表)'!$A$10:$J$500,4,FALSE)),"",VLOOKUP(A78,'[1]Z04 支出决算表(财决04表)'!$A$10:$J$500,4,FALSE))</f>
        <v/>
      </c>
      <c r="D78" s="165" t="str">
        <f>IF(ISERROR(VLOOKUP(A78,'[1]Z04 支出决算表(财决04表)'!$A$10:$J$500,5,FALSE)),"",VLOOKUP(A78,'[1]Z04 支出决算表(财决04表)'!$A$10:$J$500,5,FALSE))</f>
        <v/>
      </c>
      <c r="E78" s="165" t="str">
        <f>IF(ISERROR(VLOOKUP(A78,'[1]Z04 支出决算表(财决04表)'!$A$10:$J$500,6,FALSE)),"",VLOOKUP(A78,'[1]Z04 支出决算表(财决04表)'!$A$10:$J$500,6,FALSE))</f>
        <v/>
      </c>
      <c r="F78" s="165" t="str">
        <f>IF(ISERROR(VLOOKUP(A78,'[1]Z04 支出决算表(财决04表)'!$A$10:$J$500,7,FALSE)),"",VLOOKUP(A78,'[1]Z04 支出决算表(财决04表)'!$A$10:$J$500,7,FALSE))</f>
        <v/>
      </c>
      <c r="G78" s="165" t="str">
        <f>IF(ISERROR(VLOOKUP(A78,'[1]Z04 支出决算表(财决04表)'!$A$10:$J$500,8,FALSE)),"",VLOOKUP(A78,'[1]Z04 支出决算表(财决04表)'!$A$10:$J$500,8,FALSE))</f>
        <v/>
      </c>
      <c r="H78" s="165" t="str">
        <f>IF(ISERROR(VLOOKUP(A78,'[1]Z04 支出决算表(财决04表)'!$A$10:$J$500,9,FALSE)),"",VLOOKUP(A78,'[1]Z04 支出决算表(财决04表)'!$A$10:$J$500,9,FALSE))</f>
        <v/>
      </c>
      <c r="I78" s="165" t="str">
        <f>IF(ISERROR(VLOOKUP(A78,'[1]Z04 支出决算表(财决04表)'!$A$10:$J$500,10,FALSE)),"",VLOOKUP(A78,'[1]Z04 支出决算表(财决04表)'!$A$10:$J$500,10,FALSE))</f>
        <v/>
      </c>
      <c r="J78" s="176">
        <f>'[1]Z04 支出决算表(财决04表)'!$A77</f>
        <v>0</v>
      </c>
      <c r="K78" s="177">
        <f>'[1]Z04 支出决算表(财决04表)'!$E77</f>
        <v>0</v>
      </c>
      <c r="L78" s="149" t="str">
        <f t="shared" si="3"/>
        <v/>
      </c>
    </row>
    <row r="79" ht="22.7" customHeight="1" spans="1:12">
      <c r="A79" s="162" t="str">
        <f t="shared" si="2"/>
        <v/>
      </c>
      <c r="B79" s="163"/>
      <c r="C79" s="164" t="str">
        <f>IF(ISERROR(VLOOKUP(A79,'[1]Z04 支出决算表(财决04表)'!$A$10:$J$500,4,FALSE)),"",VLOOKUP(A79,'[1]Z04 支出决算表(财决04表)'!$A$10:$J$500,4,FALSE))</f>
        <v/>
      </c>
      <c r="D79" s="165" t="str">
        <f>IF(ISERROR(VLOOKUP(A79,'[1]Z04 支出决算表(财决04表)'!$A$10:$J$500,5,FALSE)),"",VLOOKUP(A79,'[1]Z04 支出决算表(财决04表)'!$A$10:$J$500,5,FALSE))</f>
        <v/>
      </c>
      <c r="E79" s="165" t="str">
        <f>IF(ISERROR(VLOOKUP(A79,'[1]Z04 支出决算表(财决04表)'!$A$10:$J$500,6,FALSE)),"",VLOOKUP(A79,'[1]Z04 支出决算表(财决04表)'!$A$10:$J$500,6,FALSE))</f>
        <v/>
      </c>
      <c r="F79" s="165" t="str">
        <f>IF(ISERROR(VLOOKUP(A79,'[1]Z04 支出决算表(财决04表)'!$A$10:$J$500,7,FALSE)),"",VLOOKUP(A79,'[1]Z04 支出决算表(财决04表)'!$A$10:$J$500,7,FALSE))</f>
        <v/>
      </c>
      <c r="G79" s="165" t="str">
        <f>IF(ISERROR(VLOOKUP(A79,'[1]Z04 支出决算表(财决04表)'!$A$10:$J$500,8,FALSE)),"",VLOOKUP(A79,'[1]Z04 支出决算表(财决04表)'!$A$10:$J$500,8,FALSE))</f>
        <v/>
      </c>
      <c r="H79" s="165" t="str">
        <f>IF(ISERROR(VLOOKUP(A79,'[1]Z04 支出决算表(财决04表)'!$A$10:$J$500,9,FALSE)),"",VLOOKUP(A79,'[1]Z04 支出决算表(财决04表)'!$A$10:$J$500,9,FALSE))</f>
        <v/>
      </c>
      <c r="I79" s="165" t="str">
        <f>IF(ISERROR(VLOOKUP(A79,'[1]Z04 支出决算表(财决04表)'!$A$10:$J$500,10,FALSE)),"",VLOOKUP(A79,'[1]Z04 支出决算表(财决04表)'!$A$10:$J$500,10,FALSE))</f>
        <v/>
      </c>
      <c r="J79" s="176">
        <f>'[1]Z04 支出决算表(财决04表)'!$A78</f>
        <v>0</v>
      </c>
      <c r="K79" s="177">
        <f>'[1]Z04 支出决算表(财决04表)'!$E78</f>
        <v>0</v>
      </c>
      <c r="L79" s="149" t="str">
        <f t="shared" si="3"/>
        <v/>
      </c>
    </row>
    <row r="80" ht="22.7" customHeight="1" spans="1:12">
      <c r="A80" s="162" t="str">
        <f t="shared" si="2"/>
        <v/>
      </c>
      <c r="B80" s="163"/>
      <c r="C80" s="164" t="str">
        <f>IF(ISERROR(VLOOKUP(A80,'[1]Z04 支出决算表(财决04表)'!$A$10:$J$500,4,FALSE)),"",VLOOKUP(A80,'[1]Z04 支出决算表(财决04表)'!$A$10:$J$500,4,FALSE))</f>
        <v/>
      </c>
      <c r="D80" s="165" t="str">
        <f>IF(ISERROR(VLOOKUP(A80,'[1]Z04 支出决算表(财决04表)'!$A$10:$J$500,5,FALSE)),"",VLOOKUP(A80,'[1]Z04 支出决算表(财决04表)'!$A$10:$J$500,5,FALSE))</f>
        <v/>
      </c>
      <c r="E80" s="165" t="str">
        <f>IF(ISERROR(VLOOKUP(A80,'[1]Z04 支出决算表(财决04表)'!$A$10:$J$500,6,FALSE)),"",VLOOKUP(A80,'[1]Z04 支出决算表(财决04表)'!$A$10:$J$500,6,FALSE))</f>
        <v/>
      </c>
      <c r="F80" s="165" t="str">
        <f>IF(ISERROR(VLOOKUP(A80,'[1]Z04 支出决算表(财决04表)'!$A$10:$J$500,7,FALSE)),"",VLOOKUP(A80,'[1]Z04 支出决算表(财决04表)'!$A$10:$J$500,7,FALSE))</f>
        <v/>
      </c>
      <c r="G80" s="165" t="str">
        <f>IF(ISERROR(VLOOKUP(A80,'[1]Z04 支出决算表(财决04表)'!$A$10:$J$500,8,FALSE)),"",VLOOKUP(A80,'[1]Z04 支出决算表(财决04表)'!$A$10:$J$500,8,FALSE))</f>
        <v/>
      </c>
      <c r="H80" s="165" t="str">
        <f>IF(ISERROR(VLOOKUP(A80,'[1]Z04 支出决算表(财决04表)'!$A$10:$J$500,9,FALSE)),"",VLOOKUP(A80,'[1]Z04 支出决算表(财决04表)'!$A$10:$J$500,9,FALSE))</f>
        <v/>
      </c>
      <c r="I80" s="165" t="str">
        <f>IF(ISERROR(VLOOKUP(A80,'[1]Z04 支出决算表(财决04表)'!$A$10:$J$500,10,FALSE)),"",VLOOKUP(A80,'[1]Z04 支出决算表(财决04表)'!$A$10:$J$500,10,FALSE))</f>
        <v/>
      </c>
      <c r="J80" s="176">
        <f>'[1]Z04 支出决算表(财决04表)'!$A79</f>
        <v>0</v>
      </c>
      <c r="K80" s="177">
        <f>'[1]Z04 支出决算表(财决04表)'!$E79</f>
        <v>0</v>
      </c>
      <c r="L80" s="149" t="str">
        <f t="shared" si="3"/>
        <v/>
      </c>
    </row>
    <row r="81" ht="22.7" customHeight="1" spans="1:12">
      <c r="A81" s="162" t="str">
        <f t="shared" si="2"/>
        <v/>
      </c>
      <c r="B81" s="163"/>
      <c r="C81" s="164" t="str">
        <f>IF(ISERROR(VLOOKUP(A81,'[1]Z04 支出决算表(财决04表)'!$A$10:$J$500,4,FALSE)),"",VLOOKUP(A81,'[1]Z04 支出决算表(财决04表)'!$A$10:$J$500,4,FALSE))</f>
        <v/>
      </c>
      <c r="D81" s="165" t="str">
        <f>IF(ISERROR(VLOOKUP(A81,'[1]Z04 支出决算表(财决04表)'!$A$10:$J$500,5,FALSE)),"",VLOOKUP(A81,'[1]Z04 支出决算表(财决04表)'!$A$10:$J$500,5,FALSE))</f>
        <v/>
      </c>
      <c r="E81" s="165" t="str">
        <f>IF(ISERROR(VLOOKUP(A81,'[1]Z04 支出决算表(财决04表)'!$A$10:$J$500,6,FALSE)),"",VLOOKUP(A81,'[1]Z04 支出决算表(财决04表)'!$A$10:$J$500,6,FALSE))</f>
        <v/>
      </c>
      <c r="F81" s="165" t="str">
        <f>IF(ISERROR(VLOOKUP(A81,'[1]Z04 支出决算表(财决04表)'!$A$10:$J$500,7,FALSE)),"",VLOOKUP(A81,'[1]Z04 支出决算表(财决04表)'!$A$10:$J$500,7,FALSE))</f>
        <v/>
      </c>
      <c r="G81" s="165" t="str">
        <f>IF(ISERROR(VLOOKUP(A81,'[1]Z04 支出决算表(财决04表)'!$A$10:$J$500,8,FALSE)),"",VLOOKUP(A81,'[1]Z04 支出决算表(财决04表)'!$A$10:$J$500,8,FALSE))</f>
        <v/>
      </c>
      <c r="H81" s="165" t="str">
        <f>IF(ISERROR(VLOOKUP(A81,'[1]Z04 支出决算表(财决04表)'!$A$10:$J$500,9,FALSE)),"",VLOOKUP(A81,'[1]Z04 支出决算表(财决04表)'!$A$10:$J$500,9,FALSE))</f>
        <v/>
      </c>
      <c r="I81" s="165" t="str">
        <f>IF(ISERROR(VLOOKUP(A81,'[1]Z04 支出决算表(财决04表)'!$A$10:$J$500,10,FALSE)),"",VLOOKUP(A81,'[1]Z04 支出决算表(财决04表)'!$A$10:$J$500,10,FALSE))</f>
        <v/>
      </c>
      <c r="J81" s="176">
        <f>'[1]Z04 支出决算表(财决04表)'!$A80</f>
        <v>0</v>
      </c>
      <c r="K81" s="177">
        <f>'[1]Z04 支出决算表(财决04表)'!$E80</f>
        <v>0</v>
      </c>
      <c r="L81" s="149" t="str">
        <f t="shared" si="3"/>
        <v/>
      </c>
    </row>
    <row r="82" ht="22.7" customHeight="1" spans="1:12">
      <c r="A82" s="162" t="str">
        <f t="shared" si="2"/>
        <v/>
      </c>
      <c r="B82" s="163"/>
      <c r="C82" s="164" t="str">
        <f>IF(ISERROR(VLOOKUP(A82,'[1]Z04 支出决算表(财决04表)'!$A$10:$J$500,4,FALSE)),"",VLOOKUP(A82,'[1]Z04 支出决算表(财决04表)'!$A$10:$J$500,4,FALSE))</f>
        <v/>
      </c>
      <c r="D82" s="165" t="str">
        <f>IF(ISERROR(VLOOKUP(A82,'[1]Z04 支出决算表(财决04表)'!$A$10:$J$500,5,FALSE)),"",VLOOKUP(A82,'[1]Z04 支出决算表(财决04表)'!$A$10:$J$500,5,FALSE))</f>
        <v/>
      </c>
      <c r="E82" s="165" t="str">
        <f>IF(ISERROR(VLOOKUP(A82,'[1]Z04 支出决算表(财决04表)'!$A$10:$J$500,6,FALSE)),"",VLOOKUP(A82,'[1]Z04 支出决算表(财决04表)'!$A$10:$J$500,6,FALSE))</f>
        <v/>
      </c>
      <c r="F82" s="165" t="str">
        <f>IF(ISERROR(VLOOKUP(A82,'[1]Z04 支出决算表(财决04表)'!$A$10:$J$500,7,FALSE)),"",VLOOKUP(A82,'[1]Z04 支出决算表(财决04表)'!$A$10:$J$500,7,FALSE))</f>
        <v/>
      </c>
      <c r="G82" s="165" t="str">
        <f>IF(ISERROR(VLOOKUP(A82,'[1]Z04 支出决算表(财决04表)'!$A$10:$J$500,8,FALSE)),"",VLOOKUP(A82,'[1]Z04 支出决算表(财决04表)'!$A$10:$J$500,8,FALSE))</f>
        <v/>
      </c>
      <c r="H82" s="165" t="str">
        <f>IF(ISERROR(VLOOKUP(A82,'[1]Z04 支出决算表(财决04表)'!$A$10:$J$500,9,FALSE)),"",VLOOKUP(A82,'[1]Z04 支出决算表(财决04表)'!$A$10:$J$500,9,FALSE))</f>
        <v/>
      </c>
      <c r="I82" s="165" t="str">
        <f>IF(ISERROR(VLOOKUP(A82,'[1]Z04 支出决算表(财决04表)'!$A$10:$J$500,10,FALSE)),"",VLOOKUP(A82,'[1]Z04 支出决算表(财决04表)'!$A$10:$J$500,10,FALSE))</f>
        <v/>
      </c>
      <c r="J82" s="176">
        <f>'[1]Z04 支出决算表(财决04表)'!$A81</f>
        <v>0</v>
      </c>
      <c r="K82" s="177">
        <f>'[1]Z04 支出决算表(财决04表)'!$E81</f>
        <v>0</v>
      </c>
      <c r="L82" s="149" t="str">
        <f t="shared" si="3"/>
        <v/>
      </c>
    </row>
    <row r="83" ht="22.7" customHeight="1" spans="1:12">
      <c r="A83" s="162" t="str">
        <f t="shared" si="2"/>
        <v/>
      </c>
      <c r="B83" s="163"/>
      <c r="C83" s="164" t="str">
        <f>IF(ISERROR(VLOOKUP(A83,'[1]Z04 支出决算表(财决04表)'!$A$10:$J$500,4,FALSE)),"",VLOOKUP(A83,'[1]Z04 支出决算表(财决04表)'!$A$10:$J$500,4,FALSE))</f>
        <v/>
      </c>
      <c r="D83" s="165" t="str">
        <f>IF(ISERROR(VLOOKUP(A83,'[1]Z04 支出决算表(财决04表)'!$A$10:$J$500,5,FALSE)),"",VLOOKUP(A83,'[1]Z04 支出决算表(财决04表)'!$A$10:$J$500,5,FALSE))</f>
        <v/>
      </c>
      <c r="E83" s="165" t="str">
        <f>IF(ISERROR(VLOOKUP(A83,'[1]Z04 支出决算表(财决04表)'!$A$10:$J$500,6,FALSE)),"",VLOOKUP(A83,'[1]Z04 支出决算表(财决04表)'!$A$10:$J$500,6,FALSE))</f>
        <v/>
      </c>
      <c r="F83" s="165" t="str">
        <f>IF(ISERROR(VLOOKUP(A83,'[1]Z04 支出决算表(财决04表)'!$A$10:$J$500,7,FALSE)),"",VLOOKUP(A83,'[1]Z04 支出决算表(财决04表)'!$A$10:$J$500,7,FALSE))</f>
        <v/>
      </c>
      <c r="G83" s="165" t="str">
        <f>IF(ISERROR(VLOOKUP(A83,'[1]Z04 支出决算表(财决04表)'!$A$10:$J$500,8,FALSE)),"",VLOOKUP(A83,'[1]Z04 支出决算表(财决04表)'!$A$10:$J$500,8,FALSE))</f>
        <v/>
      </c>
      <c r="H83" s="165" t="str">
        <f>IF(ISERROR(VLOOKUP(A83,'[1]Z04 支出决算表(财决04表)'!$A$10:$J$500,9,FALSE)),"",VLOOKUP(A83,'[1]Z04 支出决算表(财决04表)'!$A$10:$J$500,9,FALSE))</f>
        <v/>
      </c>
      <c r="I83" s="165" t="str">
        <f>IF(ISERROR(VLOOKUP(A83,'[1]Z04 支出决算表(财决04表)'!$A$10:$J$500,10,FALSE)),"",VLOOKUP(A83,'[1]Z04 支出决算表(财决04表)'!$A$10:$J$500,10,FALSE))</f>
        <v/>
      </c>
      <c r="J83" s="176">
        <f>'[1]Z04 支出决算表(财决04表)'!$A82</f>
        <v>0</v>
      </c>
      <c r="K83" s="177">
        <f>'[1]Z04 支出决算表(财决04表)'!$E82</f>
        <v>0</v>
      </c>
      <c r="L83" s="149" t="str">
        <f t="shared" si="3"/>
        <v/>
      </c>
    </row>
    <row r="84" ht="22.7" customHeight="1" spans="1:12">
      <c r="A84" s="162" t="str">
        <f t="shared" si="2"/>
        <v/>
      </c>
      <c r="B84" s="163"/>
      <c r="C84" s="164" t="str">
        <f>IF(ISERROR(VLOOKUP(A84,'[1]Z04 支出决算表(财决04表)'!$A$10:$J$500,4,FALSE)),"",VLOOKUP(A84,'[1]Z04 支出决算表(财决04表)'!$A$10:$J$500,4,FALSE))</f>
        <v/>
      </c>
      <c r="D84" s="165" t="str">
        <f>IF(ISERROR(VLOOKUP(A84,'[1]Z04 支出决算表(财决04表)'!$A$10:$J$500,5,FALSE)),"",VLOOKUP(A84,'[1]Z04 支出决算表(财决04表)'!$A$10:$J$500,5,FALSE))</f>
        <v/>
      </c>
      <c r="E84" s="165" t="str">
        <f>IF(ISERROR(VLOOKUP(A84,'[1]Z04 支出决算表(财决04表)'!$A$10:$J$500,6,FALSE)),"",VLOOKUP(A84,'[1]Z04 支出决算表(财决04表)'!$A$10:$J$500,6,FALSE))</f>
        <v/>
      </c>
      <c r="F84" s="165" t="str">
        <f>IF(ISERROR(VLOOKUP(A84,'[1]Z04 支出决算表(财决04表)'!$A$10:$J$500,7,FALSE)),"",VLOOKUP(A84,'[1]Z04 支出决算表(财决04表)'!$A$10:$J$500,7,FALSE))</f>
        <v/>
      </c>
      <c r="G84" s="165" t="str">
        <f>IF(ISERROR(VLOOKUP(A84,'[1]Z04 支出决算表(财决04表)'!$A$10:$J$500,8,FALSE)),"",VLOOKUP(A84,'[1]Z04 支出决算表(财决04表)'!$A$10:$J$500,8,FALSE))</f>
        <v/>
      </c>
      <c r="H84" s="165" t="str">
        <f>IF(ISERROR(VLOOKUP(A84,'[1]Z04 支出决算表(财决04表)'!$A$10:$J$500,9,FALSE)),"",VLOOKUP(A84,'[1]Z04 支出决算表(财决04表)'!$A$10:$J$500,9,FALSE))</f>
        <v/>
      </c>
      <c r="I84" s="165" t="str">
        <f>IF(ISERROR(VLOOKUP(A84,'[1]Z04 支出决算表(财决04表)'!$A$10:$J$500,10,FALSE)),"",VLOOKUP(A84,'[1]Z04 支出决算表(财决04表)'!$A$10:$J$500,10,FALSE))</f>
        <v/>
      </c>
      <c r="J84" s="176">
        <f>'[1]Z04 支出决算表(财决04表)'!$A83</f>
        <v>0</v>
      </c>
      <c r="K84" s="177">
        <f>'[1]Z04 支出决算表(财决04表)'!$E83</f>
        <v>0</v>
      </c>
      <c r="L84" s="149" t="str">
        <f t="shared" si="3"/>
        <v/>
      </c>
    </row>
    <row r="85" ht="22.7" customHeight="1" spans="1:12">
      <c r="A85" s="162" t="str">
        <f t="shared" si="2"/>
        <v/>
      </c>
      <c r="B85" s="163"/>
      <c r="C85" s="164" t="str">
        <f>IF(ISERROR(VLOOKUP(A85,'[1]Z04 支出决算表(财决04表)'!$A$10:$J$500,4,FALSE)),"",VLOOKUP(A85,'[1]Z04 支出决算表(财决04表)'!$A$10:$J$500,4,FALSE))</f>
        <v/>
      </c>
      <c r="D85" s="165" t="str">
        <f>IF(ISERROR(VLOOKUP(A85,'[1]Z04 支出决算表(财决04表)'!$A$10:$J$500,5,FALSE)),"",VLOOKUP(A85,'[1]Z04 支出决算表(财决04表)'!$A$10:$J$500,5,FALSE))</f>
        <v/>
      </c>
      <c r="E85" s="165" t="str">
        <f>IF(ISERROR(VLOOKUP(A85,'[1]Z04 支出决算表(财决04表)'!$A$10:$J$500,6,FALSE)),"",VLOOKUP(A85,'[1]Z04 支出决算表(财决04表)'!$A$10:$J$500,6,FALSE))</f>
        <v/>
      </c>
      <c r="F85" s="165" t="str">
        <f>IF(ISERROR(VLOOKUP(A85,'[1]Z04 支出决算表(财决04表)'!$A$10:$J$500,7,FALSE)),"",VLOOKUP(A85,'[1]Z04 支出决算表(财决04表)'!$A$10:$J$500,7,FALSE))</f>
        <v/>
      </c>
      <c r="G85" s="165" t="str">
        <f>IF(ISERROR(VLOOKUP(A85,'[1]Z04 支出决算表(财决04表)'!$A$10:$J$500,8,FALSE)),"",VLOOKUP(A85,'[1]Z04 支出决算表(财决04表)'!$A$10:$J$500,8,FALSE))</f>
        <v/>
      </c>
      <c r="H85" s="165" t="str">
        <f>IF(ISERROR(VLOOKUP(A85,'[1]Z04 支出决算表(财决04表)'!$A$10:$J$500,9,FALSE)),"",VLOOKUP(A85,'[1]Z04 支出决算表(财决04表)'!$A$10:$J$500,9,FALSE))</f>
        <v/>
      </c>
      <c r="I85" s="165" t="str">
        <f>IF(ISERROR(VLOOKUP(A85,'[1]Z04 支出决算表(财决04表)'!$A$10:$J$500,10,FALSE)),"",VLOOKUP(A85,'[1]Z04 支出决算表(财决04表)'!$A$10:$J$500,10,FALSE))</f>
        <v/>
      </c>
      <c r="J85" s="176">
        <f>'[1]Z04 支出决算表(财决04表)'!$A84</f>
        <v>0</v>
      </c>
      <c r="K85" s="177">
        <f>'[1]Z04 支出决算表(财决04表)'!$E84</f>
        <v>0</v>
      </c>
      <c r="L85" s="149" t="str">
        <f t="shared" si="3"/>
        <v/>
      </c>
    </row>
    <row r="86" ht="22.7" customHeight="1" spans="1:12">
      <c r="A86" s="162" t="str">
        <f t="shared" si="2"/>
        <v/>
      </c>
      <c r="B86" s="163"/>
      <c r="C86" s="164" t="str">
        <f>IF(ISERROR(VLOOKUP(A86,'[1]Z04 支出决算表(财决04表)'!$A$10:$J$500,4,FALSE)),"",VLOOKUP(A86,'[1]Z04 支出决算表(财决04表)'!$A$10:$J$500,4,FALSE))</f>
        <v/>
      </c>
      <c r="D86" s="165" t="str">
        <f>IF(ISERROR(VLOOKUP(A86,'[1]Z04 支出决算表(财决04表)'!$A$10:$J$500,5,FALSE)),"",VLOOKUP(A86,'[1]Z04 支出决算表(财决04表)'!$A$10:$J$500,5,FALSE))</f>
        <v/>
      </c>
      <c r="E86" s="165" t="str">
        <f>IF(ISERROR(VLOOKUP(A86,'[1]Z04 支出决算表(财决04表)'!$A$10:$J$500,6,FALSE)),"",VLOOKUP(A86,'[1]Z04 支出决算表(财决04表)'!$A$10:$J$500,6,FALSE))</f>
        <v/>
      </c>
      <c r="F86" s="165" t="str">
        <f>IF(ISERROR(VLOOKUP(A86,'[1]Z04 支出决算表(财决04表)'!$A$10:$J$500,7,FALSE)),"",VLOOKUP(A86,'[1]Z04 支出决算表(财决04表)'!$A$10:$J$500,7,FALSE))</f>
        <v/>
      </c>
      <c r="G86" s="165" t="str">
        <f>IF(ISERROR(VLOOKUP(A86,'[1]Z04 支出决算表(财决04表)'!$A$10:$J$500,8,FALSE)),"",VLOOKUP(A86,'[1]Z04 支出决算表(财决04表)'!$A$10:$J$500,8,FALSE))</f>
        <v/>
      </c>
      <c r="H86" s="165" t="str">
        <f>IF(ISERROR(VLOOKUP(A86,'[1]Z04 支出决算表(财决04表)'!$A$10:$J$500,9,FALSE)),"",VLOOKUP(A86,'[1]Z04 支出决算表(财决04表)'!$A$10:$J$500,9,FALSE))</f>
        <v/>
      </c>
      <c r="I86" s="165" t="str">
        <f>IF(ISERROR(VLOOKUP(A86,'[1]Z04 支出决算表(财决04表)'!$A$10:$J$500,10,FALSE)),"",VLOOKUP(A86,'[1]Z04 支出决算表(财决04表)'!$A$10:$J$500,10,FALSE))</f>
        <v/>
      </c>
      <c r="J86" s="176">
        <f>'[1]Z04 支出决算表(财决04表)'!$A85</f>
        <v>0</v>
      </c>
      <c r="K86" s="177">
        <f>'[1]Z04 支出决算表(财决04表)'!$E85</f>
        <v>0</v>
      </c>
      <c r="L86" s="149" t="str">
        <f t="shared" si="3"/>
        <v/>
      </c>
    </row>
    <row r="87" ht="22.7" customHeight="1" spans="1:12">
      <c r="A87" s="162" t="str">
        <f t="shared" si="2"/>
        <v/>
      </c>
      <c r="B87" s="163"/>
      <c r="C87" s="164" t="str">
        <f>IF(ISERROR(VLOOKUP(A87,'[1]Z04 支出决算表(财决04表)'!$A$10:$J$500,4,FALSE)),"",VLOOKUP(A87,'[1]Z04 支出决算表(财决04表)'!$A$10:$J$500,4,FALSE))</f>
        <v/>
      </c>
      <c r="D87" s="165" t="str">
        <f>IF(ISERROR(VLOOKUP(A87,'[1]Z04 支出决算表(财决04表)'!$A$10:$J$500,5,FALSE)),"",VLOOKUP(A87,'[1]Z04 支出决算表(财决04表)'!$A$10:$J$500,5,FALSE))</f>
        <v/>
      </c>
      <c r="E87" s="165" t="str">
        <f>IF(ISERROR(VLOOKUP(A87,'[1]Z04 支出决算表(财决04表)'!$A$10:$J$500,6,FALSE)),"",VLOOKUP(A87,'[1]Z04 支出决算表(财决04表)'!$A$10:$J$500,6,FALSE))</f>
        <v/>
      </c>
      <c r="F87" s="165" t="str">
        <f>IF(ISERROR(VLOOKUP(A87,'[1]Z04 支出决算表(财决04表)'!$A$10:$J$500,7,FALSE)),"",VLOOKUP(A87,'[1]Z04 支出决算表(财决04表)'!$A$10:$J$500,7,FALSE))</f>
        <v/>
      </c>
      <c r="G87" s="165" t="str">
        <f>IF(ISERROR(VLOOKUP(A87,'[1]Z04 支出决算表(财决04表)'!$A$10:$J$500,8,FALSE)),"",VLOOKUP(A87,'[1]Z04 支出决算表(财决04表)'!$A$10:$J$500,8,FALSE))</f>
        <v/>
      </c>
      <c r="H87" s="165" t="str">
        <f>IF(ISERROR(VLOOKUP(A87,'[1]Z04 支出决算表(财决04表)'!$A$10:$J$500,9,FALSE)),"",VLOOKUP(A87,'[1]Z04 支出决算表(财决04表)'!$A$10:$J$500,9,FALSE))</f>
        <v/>
      </c>
      <c r="I87" s="165" t="str">
        <f>IF(ISERROR(VLOOKUP(A87,'[1]Z04 支出决算表(财决04表)'!$A$10:$J$500,10,FALSE)),"",VLOOKUP(A87,'[1]Z04 支出决算表(财决04表)'!$A$10:$J$500,10,FALSE))</f>
        <v/>
      </c>
      <c r="J87" s="176">
        <f>'[1]Z04 支出决算表(财决04表)'!$A86</f>
        <v>0</v>
      </c>
      <c r="K87" s="177">
        <f>'[1]Z04 支出决算表(财决04表)'!$E86</f>
        <v>0</v>
      </c>
      <c r="L87" s="149" t="str">
        <f t="shared" si="3"/>
        <v/>
      </c>
    </row>
    <row r="88" ht="22.7" customHeight="1" spans="1:12">
      <c r="A88" s="162" t="str">
        <f t="shared" si="2"/>
        <v/>
      </c>
      <c r="B88" s="163"/>
      <c r="C88" s="164" t="str">
        <f>IF(ISERROR(VLOOKUP(A88,'[1]Z04 支出决算表(财决04表)'!$A$10:$J$500,4,FALSE)),"",VLOOKUP(A88,'[1]Z04 支出决算表(财决04表)'!$A$10:$J$500,4,FALSE))</f>
        <v/>
      </c>
      <c r="D88" s="165" t="str">
        <f>IF(ISERROR(VLOOKUP(A88,'[1]Z04 支出决算表(财决04表)'!$A$10:$J$500,5,FALSE)),"",VLOOKUP(A88,'[1]Z04 支出决算表(财决04表)'!$A$10:$J$500,5,FALSE))</f>
        <v/>
      </c>
      <c r="E88" s="165" t="str">
        <f>IF(ISERROR(VLOOKUP(A88,'[1]Z04 支出决算表(财决04表)'!$A$10:$J$500,6,FALSE)),"",VLOOKUP(A88,'[1]Z04 支出决算表(财决04表)'!$A$10:$J$500,6,FALSE))</f>
        <v/>
      </c>
      <c r="F88" s="165" t="str">
        <f>IF(ISERROR(VLOOKUP(A88,'[1]Z04 支出决算表(财决04表)'!$A$10:$J$500,7,FALSE)),"",VLOOKUP(A88,'[1]Z04 支出决算表(财决04表)'!$A$10:$J$500,7,FALSE))</f>
        <v/>
      </c>
      <c r="G88" s="165" t="str">
        <f>IF(ISERROR(VLOOKUP(A88,'[1]Z04 支出决算表(财决04表)'!$A$10:$J$500,8,FALSE)),"",VLOOKUP(A88,'[1]Z04 支出决算表(财决04表)'!$A$10:$J$500,8,FALSE))</f>
        <v/>
      </c>
      <c r="H88" s="165" t="str">
        <f>IF(ISERROR(VLOOKUP(A88,'[1]Z04 支出决算表(财决04表)'!$A$10:$J$500,9,FALSE)),"",VLOOKUP(A88,'[1]Z04 支出决算表(财决04表)'!$A$10:$J$500,9,FALSE))</f>
        <v/>
      </c>
      <c r="I88" s="165" t="str">
        <f>IF(ISERROR(VLOOKUP(A88,'[1]Z04 支出决算表(财决04表)'!$A$10:$J$500,10,FALSE)),"",VLOOKUP(A88,'[1]Z04 支出决算表(财决04表)'!$A$10:$J$500,10,FALSE))</f>
        <v/>
      </c>
      <c r="J88" s="176">
        <f>'[1]Z04 支出决算表(财决04表)'!$A87</f>
        <v>0</v>
      </c>
      <c r="K88" s="177">
        <f>'[1]Z04 支出决算表(财决04表)'!$E87</f>
        <v>0</v>
      </c>
      <c r="L88" s="149" t="str">
        <f t="shared" si="3"/>
        <v/>
      </c>
    </row>
    <row r="89" ht="22.7" customHeight="1" spans="1:12">
      <c r="A89" s="162" t="str">
        <f t="shared" si="2"/>
        <v/>
      </c>
      <c r="B89" s="163"/>
      <c r="C89" s="164" t="str">
        <f>IF(ISERROR(VLOOKUP(A89,'[1]Z04 支出决算表(财决04表)'!$A$10:$J$500,4,FALSE)),"",VLOOKUP(A89,'[1]Z04 支出决算表(财决04表)'!$A$10:$J$500,4,FALSE))</f>
        <v/>
      </c>
      <c r="D89" s="165" t="str">
        <f>IF(ISERROR(VLOOKUP(A89,'[1]Z04 支出决算表(财决04表)'!$A$10:$J$500,5,FALSE)),"",VLOOKUP(A89,'[1]Z04 支出决算表(财决04表)'!$A$10:$J$500,5,FALSE))</f>
        <v/>
      </c>
      <c r="E89" s="165" t="str">
        <f>IF(ISERROR(VLOOKUP(A89,'[1]Z04 支出决算表(财决04表)'!$A$10:$J$500,6,FALSE)),"",VLOOKUP(A89,'[1]Z04 支出决算表(财决04表)'!$A$10:$J$500,6,FALSE))</f>
        <v/>
      </c>
      <c r="F89" s="165" t="str">
        <f>IF(ISERROR(VLOOKUP(A89,'[1]Z04 支出决算表(财决04表)'!$A$10:$J$500,7,FALSE)),"",VLOOKUP(A89,'[1]Z04 支出决算表(财决04表)'!$A$10:$J$500,7,FALSE))</f>
        <v/>
      </c>
      <c r="G89" s="165" t="str">
        <f>IF(ISERROR(VLOOKUP(A89,'[1]Z04 支出决算表(财决04表)'!$A$10:$J$500,8,FALSE)),"",VLOOKUP(A89,'[1]Z04 支出决算表(财决04表)'!$A$10:$J$500,8,FALSE))</f>
        <v/>
      </c>
      <c r="H89" s="165" t="str">
        <f>IF(ISERROR(VLOOKUP(A89,'[1]Z04 支出决算表(财决04表)'!$A$10:$J$500,9,FALSE)),"",VLOOKUP(A89,'[1]Z04 支出决算表(财决04表)'!$A$10:$J$500,9,FALSE))</f>
        <v/>
      </c>
      <c r="I89" s="165" t="str">
        <f>IF(ISERROR(VLOOKUP(A89,'[1]Z04 支出决算表(财决04表)'!$A$10:$J$500,10,FALSE)),"",VLOOKUP(A89,'[1]Z04 支出决算表(财决04表)'!$A$10:$J$500,10,FALSE))</f>
        <v/>
      </c>
      <c r="J89" s="176">
        <f>'[1]Z04 支出决算表(财决04表)'!$A88</f>
        <v>0</v>
      </c>
      <c r="K89" s="177">
        <f>'[1]Z04 支出决算表(财决04表)'!$E88</f>
        <v>0</v>
      </c>
      <c r="L89" s="149" t="str">
        <f t="shared" si="3"/>
        <v/>
      </c>
    </row>
    <row r="90" ht="22.7" customHeight="1" spans="1:12">
      <c r="A90" s="162" t="str">
        <f t="shared" si="2"/>
        <v/>
      </c>
      <c r="B90" s="163"/>
      <c r="C90" s="164" t="str">
        <f>IF(ISERROR(VLOOKUP(A90,'[1]Z04 支出决算表(财决04表)'!$A$10:$J$500,4,FALSE)),"",VLOOKUP(A90,'[1]Z04 支出决算表(财决04表)'!$A$10:$J$500,4,FALSE))</f>
        <v/>
      </c>
      <c r="D90" s="165" t="str">
        <f>IF(ISERROR(VLOOKUP(A90,'[1]Z04 支出决算表(财决04表)'!$A$10:$J$500,5,FALSE)),"",VLOOKUP(A90,'[1]Z04 支出决算表(财决04表)'!$A$10:$J$500,5,FALSE))</f>
        <v/>
      </c>
      <c r="E90" s="165" t="str">
        <f>IF(ISERROR(VLOOKUP(A90,'[1]Z04 支出决算表(财决04表)'!$A$10:$J$500,6,FALSE)),"",VLOOKUP(A90,'[1]Z04 支出决算表(财决04表)'!$A$10:$J$500,6,FALSE))</f>
        <v/>
      </c>
      <c r="F90" s="165" t="str">
        <f>IF(ISERROR(VLOOKUP(A90,'[1]Z04 支出决算表(财决04表)'!$A$10:$J$500,7,FALSE)),"",VLOOKUP(A90,'[1]Z04 支出决算表(财决04表)'!$A$10:$J$500,7,FALSE))</f>
        <v/>
      </c>
      <c r="G90" s="165" t="str">
        <f>IF(ISERROR(VLOOKUP(A90,'[1]Z04 支出决算表(财决04表)'!$A$10:$J$500,8,FALSE)),"",VLOOKUP(A90,'[1]Z04 支出决算表(财决04表)'!$A$10:$J$500,8,FALSE))</f>
        <v/>
      </c>
      <c r="H90" s="165" t="str">
        <f>IF(ISERROR(VLOOKUP(A90,'[1]Z04 支出决算表(财决04表)'!$A$10:$J$500,9,FALSE)),"",VLOOKUP(A90,'[1]Z04 支出决算表(财决04表)'!$A$10:$J$500,9,FALSE))</f>
        <v/>
      </c>
      <c r="I90" s="165" t="str">
        <f>IF(ISERROR(VLOOKUP(A90,'[1]Z04 支出决算表(财决04表)'!$A$10:$J$500,10,FALSE)),"",VLOOKUP(A90,'[1]Z04 支出决算表(财决04表)'!$A$10:$J$500,10,FALSE))</f>
        <v/>
      </c>
      <c r="J90" s="176">
        <f>'[1]Z04 支出决算表(财决04表)'!$A89</f>
        <v>0</v>
      </c>
      <c r="K90" s="177">
        <f>'[1]Z04 支出决算表(财决04表)'!$E89</f>
        <v>0</v>
      </c>
      <c r="L90" s="149" t="str">
        <f t="shared" si="3"/>
        <v/>
      </c>
    </row>
    <row r="91" ht="22.7" customHeight="1" spans="1:12">
      <c r="A91" s="162" t="str">
        <f t="shared" si="2"/>
        <v/>
      </c>
      <c r="B91" s="163"/>
      <c r="C91" s="164" t="str">
        <f>IF(ISERROR(VLOOKUP(A91,'[1]Z04 支出决算表(财决04表)'!$A$10:$J$500,4,FALSE)),"",VLOOKUP(A91,'[1]Z04 支出决算表(财决04表)'!$A$10:$J$500,4,FALSE))</f>
        <v/>
      </c>
      <c r="D91" s="165" t="str">
        <f>IF(ISERROR(VLOOKUP(A91,'[1]Z04 支出决算表(财决04表)'!$A$10:$J$500,5,FALSE)),"",VLOOKUP(A91,'[1]Z04 支出决算表(财决04表)'!$A$10:$J$500,5,FALSE))</f>
        <v/>
      </c>
      <c r="E91" s="165" t="str">
        <f>IF(ISERROR(VLOOKUP(A91,'[1]Z04 支出决算表(财决04表)'!$A$10:$J$500,6,FALSE)),"",VLOOKUP(A91,'[1]Z04 支出决算表(财决04表)'!$A$10:$J$500,6,FALSE))</f>
        <v/>
      </c>
      <c r="F91" s="165" t="str">
        <f>IF(ISERROR(VLOOKUP(A91,'[1]Z04 支出决算表(财决04表)'!$A$10:$J$500,7,FALSE)),"",VLOOKUP(A91,'[1]Z04 支出决算表(财决04表)'!$A$10:$J$500,7,FALSE))</f>
        <v/>
      </c>
      <c r="G91" s="165" t="str">
        <f>IF(ISERROR(VLOOKUP(A91,'[1]Z04 支出决算表(财决04表)'!$A$10:$J$500,8,FALSE)),"",VLOOKUP(A91,'[1]Z04 支出决算表(财决04表)'!$A$10:$J$500,8,FALSE))</f>
        <v/>
      </c>
      <c r="H91" s="165" t="str">
        <f>IF(ISERROR(VLOOKUP(A91,'[1]Z04 支出决算表(财决04表)'!$A$10:$J$500,9,FALSE)),"",VLOOKUP(A91,'[1]Z04 支出决算表(财决04表)'!$A$10:$J$500,9,FALSE))</f>
        <v/>
      </c>
      <c r="I91" s="165" t="str">
        <f>IF(ISERROR(VLOOKUP(A91,'[1]Z04 支出决算表(财决04表)'!$A$10:$J$500,10,FALSE)),"",VLOOKUP(A91,'[1]Z04 支出决算表(财决04表)'!$A$10:$J$500,10,FALSE))</f>
        <v/>
      </c>
      <c r="J91" s="176">
        <f>'[1]Z04 支出决算表(财决04表)'!$A90</f>
        <v>0</v>
      </c>
      <c r="K91" s="177">
        <f>'[1]Z04 支出决算表(财决04表)'!$E90</f>
        <v>0</v>
      </c>
      <c r="L91" s="149" t="str">
        <f t="shared" si="3"/>
        <v/>
      </c>
    </row>
    <row r="92" ht="22.7" customHeight="1" spans="1:12">
      <c r="A92" s="162" t="str">
        <f t="shared" si="2"/>
        <v/>
      </c>
      <c r="B92" s="163"/>
      <c r="C92" s="164" t="str">
        <f>IF(ISERROR(VLOOKUP(A92,'[1]Z04 支出决算表(财决04表)'!$A$10:$J$500,4,FALSE)),"",VLOOKUP(A92,'[1]Z04 支出决算表(财决04表)'!$A$10:$J$500,4,FALSE))</f>
        <v/>
      </c>
      <c r="D92" s="165" t="str">
        <f>IF(ISERROR(VLOOKUP(A92,'[1]Z04 支出决算表(财决04表)'!$A$10:$J$500,5,FALSE)),"",VLOOKUP(A92,'[1]Z04 支出决算表(财决04表)'!$A$10:$J$500,5,FALSE))</f>
        <v/>
      </c>
      <c r="E92" s="165" t="str">
        <f>IF(ISERROR(VLOOKUP(A92,'[1]Z04 支出决算表(财决04表)'!$A$10:$J$500,6,FALSE)),"",VLOOKUP(A92,'[1]Z04 支出决算表(财决04表)'!$A$10:$J$500,6,FALSE))</f>
        <v/>
      </c>
      <c r="F92" s="165" t="str">
        <f>IF(ISERROR(VLOOKUP(A92,'[1]Z04 支出决算表(财决04表)'!$A$10:$J$500,7,FALSE)),"",VLOOKUP(A92,'[1]Z04 支出决算表(财决04表)'!$A$10:$J$500,7,FALSE))</f>
        <v/>
      </c>
      <c r="G92" s="165" t="str">
        <f>IF(ISERROR(VLOOKUP(A92,'[1]Z04 支出决算表(财决04表)'!$A$10:$J$500,8,FALSE)),"",VLOOKUP(A92,'[1]Z04 支出决算表(财决04表)'!$A$10:$J$500,8,FALSE))</f>
        <v/>
      </c>
      <c r="H92" s="165" t="str">
        <f>IF(ISERROR(VLOOKUP(A92,'[1]Z04 支出决算表(财决04表)'!$A$10:$J$500,9,FALSE)),"",VLOOKUP(A92,'[1]Z04 支出决算表(财决04表)'!$A$10:$J$500,9,FALSE))</f>
        <v/>
      </c>
      <c r="I92" s="165" t="str">
        <f>IF(ISERROR(VLOOKUP(A92,'[1]Z04 支出决算表(财决04表)'!$A$10:$J$500,10,FALSE)),"",VLOOKUP(A92,'[1]Z04 支出决算表(财决04表)'!$A$10:$J$500,10,FALSE))</f>
        <v/>
      </c>
      <c r="J92" s="176">
        <f>'[1]Z04 支出决算表(财决04表)'!$A91</f>
        <v>0</v>
      </c>
      <c r="K92" s="177">
        <f>'[1]Z04 支出决算表(财决04表)'!$E91</f>
        <v>0</v>
      </c>
      <c r="L92" s="149" t="str">
        <f t="shared" si="3"/>
        <v/>
      </c>
    </row>
    <row r="93" ht="22.7" customHeight="1" spans="1:12">
      <c r="A93" s="162" t="str">
        <f t="shared" si="2"/>
        <v/>
      </c>
      <c r="B93" s="163"/>
      <c r="C93" s="164" t="str">
        <f>IF(ISERROR(VLOOKUP(A93,'[1]Z04 支出决算表(财决04表)'!$A$10:$J$500,4,FALSE)),"",VLOOKUP(A93,'[1]Z04 支出决算表(财决04表)'!$A$10:$J$500,4,FALSE))</f>
        <v/>
      </c>
      <c r="D93" s="165" t="str">
        <f>IF(ISERROR(VLOOKUP(A93,'[1]Z04 支出决算表(财决04表)'!$A$10:$J$500,5,FALSE)),"",VLOOKUP(A93,'[1]Z04 支出决算表(财决04表)'!$A$10:$J$500,5,FALSE))</f>
        <v/>
      </c>
      <c r="E93" s="165" t="str">
        <f>IF(ISERROR(VLOOKUP(A93,'[1]Z04 支出决算表(财决04表)'!$A$10:$J$500,6,FALSE)),"",VLOOKUP(A93,'[1]Z04 支出决算表(财决04表)'!$A$10:$J$500,6,FALSE))</f>
        <v/>
      </c>
      <c r="F93" s="165" t="str">
        <f>IF(ISERROR(VLOOKUP(A93,'[1]Z04 支出决算表(财决04表)'!$A$10:$J$500,7,FALSE)),"",VLOOKUP(A93,'[1]Z04 支出决算表(财决04表)'!$A$10:$J$500,7,FALSE))</f>
        <v/>
      </c>
      <c r="G93" s="165" t="str">
        <f>IF(ISERROR(VLOOKUP(A93,'[1]Z04 支出决算表(财决04表)'!$A$10:$J$500,8,FALSE)),"",VLOOKUP(A93,'[1]Z04 支出决算表(财决04表)'!$A$10:$J$500,8,FALSE))</f>
        <v/>
      </c>
      <c r="H93" s="165" t="str">
        <f>IF(ISERROR(VLOOKUP(A93,'[1]Z04 支出决算表(财决04表)'!$A$10:$J$500,9,FALSE)),"",VLOOKUP(A93,'[1]Z04 支出决算表(财决04表)'!$A$10:$J$500,9,FALSE))</f>
        <v/>
      </c>
      <c r="I93" s="165" t="str">
        <f>IF(ISERROR(VLOOKUP(A93,'[1]Z04 支出决算表(财决04表)'!$A$10:$J$500,10,FALSE)),"",VLOOKUP(A93,'[1]Z04 支出决算表(财决04表)'!$A$10:$J$500,10,FALSE))</f>
        <v/>
      </c>
      <c r="J93" s="176">
        <f>'[1]Z04 支出决算表(财决04表)'!$A92</f>
        <v>0</v>
      </c>
      <c r="K93" s="177">
        <f>'[1]Z04 支出决算表(财决04表)'!$E92</f>
        <v>0</v>
      </c>
      <c r="L93" s="149" t="str">
        <f t="shared" si="3"/>
        <v/>
      </c>
    </row>
    <row r="94" ht="22.7" customHeight="1" spans="1:12">
      <c r="A94" s="162" t="str">
        <f t="shared" si="2"/>
        <v/>
      </c>
      <c r="B94" s="163"/>
      <c r="C94" s="164" t="str">
        <f>IF(ISERROR(VLOOKUP(A94,'[1]Z04 支出决算表(财决04表)'!$A$10:$J$500,4,FALSE)),"",VLOOKUP(A94,'[1]Z04 支出决算表(财决04表)'!$A$10:$J$500,4,FALSE))</f>
        <v/>
      </c>
      <c r="D94" s="165" t="str">
        <f>IF(ISERROR(VLOOKUP(A94,'[1]Z04 支出决算表(财决04表)'!$A$10:$J$500,5,FALSE)),"",VLOOKUP(A94,'[1]Z04 支出决算表(财决04表)'!$A$10:$J$500,5,FALSE))</f>
        <v/>
      </c>
      <c r="E94" s="165" t="str">
        <f>IF(ISERROR(VLOOKUP(A94,'[1]Z04 支出决算表(财决04表)'!$A$10:$J$500,6,FALSE)),"",VLOOKUP(A94,'[1]Z04 支出决算表(财决04表)'!$A$10:$J$500,6,FALSE))</f>
        <v/>
      </c>
      <c r="F94" s="165" t="str">
        <f>IF(ISERROR(VLOOKUP(A94,'[1]Z04 支出决算表(财决04表)'!$A$10:$J$500,7,FALSE)),"",VLOOKUP(A94,'[1]Z04 支出决算表(财决04表)'!$A$10:$J$500,7,FALSE))</f>
        <v/>
      </c>
      <c r="G94" s="165" t="str">
        <f>IF(ISERROR(VLOOKUP(A94,'[1]Z04 支出决算表(财决04表)'!$A$10:$J$500,8,FALSE)),"",VLOOKUP(A94,'[1]Z04 支出决算表(财决04表)'!$A$10:$J$500,8,FALSE))</f>
        <v/>
      </c>
      <c r="H94" s="165" t="str">
        <f>IF(ISERROR(VLOOKUP(A94,'[1]Z04 支出决算表(财决04表)'!$A$10:$J$500,9,FALSE)),"",VLOOKUP(A94,'[1]Z04 支出决算表(财决04表)'!$A$10:$J$500,9,FALSE))</f>
        <v/>
      </c>
      <c r="I94" s="165" t="str">
        <f>IF(ISERROR(VLOOKUP(A94,'[1]Z04 支出决算表(财决04表)'!$A$10:$J$500,10,FALSE)),"",VLOOKUP(A94,'[1]Z04 支出决算表(财决04表)'!$A$10:$J$500,10,FALSE))</f>
        <v/>
      </c>
      <c r="J94" s="176">
        <f>'[1]Z04 支出决算表(财决04表)'!$A93</f>
        <v>0</v>
      </c>
      <c r="K94" s="177">
        <f>'[1]Z04 支出决算表(财决04表)'!$E93</f>
        <v>0</v>
      </c>
      <c r="L94" s="149" t="str">
        <f t="shared" si="3"/>
        <v/>
      </c>
    </row>
    <row r="95" ht="22.7" customHeight="1" spans="1:12">
      <c r="A95" s="162" t="str">
        <f t="shared" si="2"/>
        <v/>
      </c>
      <c r="B95" s="163"/>
      <c r="C95" s="164" t="str">
        <f>IF(ISERROR(VLOOKUP(A95,'[1]Z04 支出决算表(财决04表)'!$A$10:$J$500,4,FALSE)),"",VLOOKUP(A95,'[1]Z04 支出决算表(财决04表)'!$A$10:$J$500,4,FALSE))</f>
        <v/>
      </c>
      <c r="D95" s="165" t="str">
        <f>IF(ISERROR(VLOOKUP(A95,'[1]Z04 支出决算表(财决04表)'!$A$10:$J$500,5,FALSE)),"",VLOOKUP(A95,'[1]Z04 支出决算表(财决04表)'!$A$10:$J$500,5,FALSE))</f>
        <v/>
      </c>
      <c r="E95" s="165" t="str">
        <f>IF(ISERROR(VLOOKUP(A95,'[1]Z04 支出决算表(财决04表)'!$A$10:$J$500,6,FALSE)),"",VLOOKUP(A95,'[1]Z04 支出决算表(财决04表)'!$A$10:$J$500,6,FALSE))</f>
        <v/>
      </c>
      <c r="F95" s="165" t="str">
        <f>IF(ISERROR(VLOOKUP(A95,'[1]Z04 支出决算表(财决04表)'!$A$10:$J$500,7,FALSE)),"",VLOOKUP(A95,'[1]Z04 支出决算表(财决04表)'!$A$10:$J$500,7,FALSE))</f>
        <v/>
      </c>
      <c r="G95" s="165" t="str">
        <f>IF(ISERROR(VLOOKUP(A95,'[1]Z04 支出决算表(财决04表)'!$A$10:$J$500,8,FALSE)),"",VLOOKUP(A95,'[1]Z04 支出决算表(财决04表)'!$A$10:$J$500,8,FALSE))</f>
        <v/>
      </c>
      <c r="H95" s="165" t="str">
        <f>IF(ISERROR(VLOOKUP(A95,'[1]Z04 支出决算表(财决04表)'!$A$10:$J$500,9,FALSE)),"",VLOOKUP(A95,'[1]Z04 支出决算表(财决04表)'!$A$10:$J$500,9,FALSE))</f>
        <v/>
      </c>
      <c r="I95" s="165" t="str">
        <f>IF(ISERROR(VLOOKUP(A95,'[1]Z04 支出决算表(财决04表)'!$A$10:$J$500,10,FALSE)),"",VLOOKUP(A95,'[1]Z04 支出决算表(财决04表)'!$A$10:$J$500,10,FALSE))</f>
        <v/>
      </c>
      <c r="J95" s="176">
        <f>'[1]Z04 支出决算表(财决04表)'!$A94</f>
        <v>0</v>
      </c>
      <c r="K95" s="177">
        <f>'[1]Z04 支出决算表(财决04表)'!$E94</f>
        <v>0</v>
      </c>
      <c r="L95" s="149" t="str">
        <f t="shared" si="3"/>
        <v/>
      </c>
    </row>
    <row r="96" ht="22.7" customHeight="1" spans="1:12">
      <c r="A96" s="162" t="str">
        <f t="shared" si="2"/>
        <v/>
      </c>
      <c r="B96" s="163"/>
      <c r="C96" s="164" t="str">
        <f>IF(ISERROR(VLOOKUP(A96,'[1]Z04 支出决算表(财决04表)'!$A$10:$J$500,4,FALSE)),"",VLOOKUP(A96,'[1]Z04 支出决算表(财决04表)'!$A$10:$J$500,4,FALSE))</f>
        <v/>
      </c>
      <c r="D96" s="165" t="str">
        <f>IF(ISERROR(VLOOKUP(A96,'[1]Z04 支出决算表(财决04表)'!$A$10:$J$500,5,FALSE)),"",VLOOKUP(A96,'[1]Z04 支出决算表(财决04表)'!$A$10:$J$500,5,FALSE))</f>
        <v/>
      </c>
      <c r="E96" s="165" t="str">
        <f>IF(ISERROR(VLOOKUP(A96,'[1]Z04 支出决算表(财决04表)'!$A$10:$J$500,6,FALSE)),"",VLOOKUP(A96,'[1]Z04 支出决算表(财决04表)'!$A$10:$J$500,6,FALSE))</f>
        <v/>
      </c>
      <c r="F96" s="165" t="str">
        <f>IF(ISERROR(VLOOKUP(A96,'[1]Z04 支出决算表(财决04表)'!$A$10:$J$500,7,FALSE)),"",VLOOKUP(A96,'[1]Z04 支出决算表(财决04表)'!$A$10:$J$500,7,FALSE))</f>
        <v/>
      </c>
      <c r="G96" s="165" t="str">
        <f>IF(ISERROR(VLOOKUP(A96,'[1]Z04 支出决算表(财决04表)'!$A$10:$J$500,8,FALSE)),"",VLOOKUP(A96,'[1]Z04 支出决算表(财决04表)'!$A$10:$J$500,8,FALSE))</f>
        <v/>
      </c>
      <c r="H96" s="165" t="str">
        <f>IF(ISERROR(VLOOKUP(A96,'[1]Z04 支出决算表(财决04表)'!$A$10:$J$500,9,FALSE)),"",VLOOKUP(A96,'[1]Z04 支出决算表(财决04表)'!$A$10:$J$500,9,FALSE))</f>
        <v/>
      </c>
      <c r="I96" s="165" t="str">
        <f>IF(ISERROR(VLOOKUP(A96,'[1]Z04 支出决算表(财决04表)'!$A$10:$J$500,10,FALSE)),"",VLOOKUP(A96,'[1]Z04 支出决算表(财决04表)'!$A$10:$J$500,10,FALSE))</f>
        <v/>
      </c>
      <c r="J96" s="176">
        <f>'[1]Z04 支出决算表(财决04表)'!$A95</f>
        <v>0</v>
      </c>
      <c r="K96" s="177">
        <f>'[1]Z04 支出决算表(财决04表)'!$E95</f>
        <v>0</v>
      </c>
      <c r="L96" s="149" t="str">
        <f t="shared" si="3"/>
        <v/>
      </c>
    </row>
    <row r="97" ht="22.7" customHeight="1" spans="1:12">
      <c r="A97" s="162" t="str">
        <f t="shared" si="2"/>
        <v/>
      </c>
      <c r="B97" s="163"/>
      <c r="C97" s="164" t="str">
        <f>IF(ISERROR(VLOOKUP(A97,'[1]Z04 支出决算表(财决04表)'!$A$10:$J$500,4,FALSE)),"",VLOOKUP(A97,'[1]Z04 支出决算表(财决04表)'!$A$10:$J$500,4,FALSE))</f>
        <v/>
      </c>
      <c r="D97" s="165" t="str">
        <f>IF(ISERROR(VLOOKUP(A97,'[1]Z04 支出决算表(财决04表)'!$A$10:$J$500,5,FALSE)),"",VLOOKUP(A97,'[1]Z04 支出决算表(财决04表)'!$A$10:$J$500,5,FALSE))</f>
        <v/>
      </c>
      <c r="E97" s="165" t="str">
        <f>IF(ISERROR(VLOOKUP(A97,'[1]Z04 支出决算表(财决04表)'!$A$10:$J$500,6,FALSE)),"",VLOOKUP(A97,'[1]Z04 支出决算表(财决04表)'!$A$10:$J$500,6,FALSE))</f>
        <v/>
      </c>
      <c r="F97" s="165" t="str">
        <f>IF(ISERROR(VLOOKUP(A97,'[1]Z04 支出决算表(财决04表)'!$A$10:$J$500,7,FALSE)),"",VLOOKUP(A97,'[1]Z04 支出决算表(财决04表)'!$A$10:$J$500,7,FALSE))</f>
        <v/>
      </c>
      <c r="G97" s="165" t="str">
        <f>IF(ISERROR(VLOOKUP(A97,'[1]Z04 支出决算表(财决04表)'!$A$10:$J$500,8,FALSE)),"",VLOOKUP(A97,'[1]Z04 支出决算表(财决04表)'!$A$10:$J$500,8,FALSE))</f>
        <v/>
      </c>
      <c r="H97" s="165" t="str">
        <f>IF(ISERROR(VLOOKUP(A97,'[1]Z04 支出决算表(财决04表)'!$A$10:$J$500,9,FALSE)),"",VLOOKUP(A97,'[1]Z04 支出决算表(财决04表)'!$A$10:$J$500,9,FALSE))</f>
        <v/>
      </c>
      <c r="I97" s="165" t="str">
        <f>IF(ISERROR(VLOOKUP(A97,'[1]Z04 支出决算表(财决04表)'!$A$10:$J$500,10,FALSE)),"",VLOOKUP(A97,'[1]Z04 支出决算表(财决04表)'!$A$10:$J$500,10,FALSE))</f>
        <v/>
      </c>
      <c r="J97" s="176">
        <f>'[1]Z04 支出决算表(财决04表)'!$A96</f>
        <v>0</v>
      </c>
      <c r="K97" s="177">
        <f>'[1]Z04 支出决算表(财决04表)'!$E96</f>
        <v>0</v>
      </c>
      <c r="L97" s="149" t="str">
        <f t="shared" si="3"/>
        <v/>
      </c>
    </row>
    <row r="98" ht="22.7" customHeight="1" spans="1:12">
      <c r="A98" s="162" t="str">
        <f t="shared" si="2"/>
        <v/>
      </c>
      <c r="B98" s="163"/>
      <c r="C98" s="164" t="str">
        <f>IF(ISERROR(VLOOKUP(A98,'[1]Z04 支出决算表(财决04表)'!$A$10:$J$500,4,FALSE)),"",VLOOKUP(A98,'[1]Z04 支出决算表(财决04表)'!$A$10:$J$500,4,FALSE))</f>
        <v/>
      </c>
      <c r="D98" s="165" t="str">
        <f>IF(ISERROR(VLOOKUP(A98,'[1]Z04 支出决算表(财决04表)'!$A$10:$J$500,5,FALSE)),"",VLOOKUP(A98,'[1]Z04 支出决算表(财决04表)'!$A$10:$J$500,5,FALSE))</f>
        <v/>
      </c>
      <c r="E98" s="165" t="str">
        <f>IF(ISERROR(VLOOKUP(A98,'[1]Z04 支出决算表(财决04表)'!$A$10:$J$500,6,FALSE)),"",VLOOKUP(A98,'[1]Z04 支出决算表(财决04表)'!$A$10:$J$500,6,FALSE))</f>
        <v/>
      </c>
      <c r="F98" s="165" t="str">
        <f>IF(ISERROR(VLOOKUP(A98,'[1]Z04 支出决算表(财决04表)'!$A$10:$J$500,7,FALSE)),"",VLOOKUP(A98,'[1]Z04 支出决算表(财决04表)'!$A$10:$J$500,7,FALSE))</f>
        <v/>
      </c>
      <c r="G98" s="165" t="str">
        <f>IF(ISERROR(VLOOKUP(A98,'[1]Z04 支出决算表(财决04表)'!$A$10:$J$500,8,FALSE)),"",VLOOKUP(A98,'[1]Z04 支出决算表(财决04表)'!$A$10:$J$500,8,FALSE))</f>
        <v/>
      </c>
      <c r="H98" s="165" t="str">
        <f>IF(ISERROR(VLOOKUP(A98,'[1]Z04 支出决算表(财决04表)'!$A$10:$J$500,9,FALSE)),"",VLOOKUP(A98,'[1]Z04 支出决算表(财决04表)'!$A$10:$J$500,9,FALSE))</f>
        <v/>
      </c>
      <c r="I98" s="165" t="str">
        <f>IF(ISERROR(VLOOKUP(A98,'[1]Z04 支出决算表(财决04表)'!$A$10:$J$500,10,FALSE)),"",VLOOKUP(A98,'[1]Z04 支出决算表(财决04表)'!$A$10:$J$500,10,FALSE))</f>
        <v/>
      </c>
      <c r="J98" s="176">
        <f>'[1]Z04 支出决算表(财决04表)'!$A97</f>
        <v>0</v>
      </c>
      <c r="K98" s="177">
        <f>'[1]Z04 支出决算表(财决04表)'!$E97</f>
        <v>0</v>
      </c>
      <c r="L98" s="149" t="str">
        <f t="shared" si="3"/>
        <v/>
      </c>
    </row>
    <row r="99" ht="22.7" customHeight="1" spans="1:12">
      <c r="A99" s="162" t="str">
        <f t="shared" si="2"/>
        <v/>
      </c>
      <c r="B99" s="163"/>
      <c r="C99" s="164" t="str">
        <f>IF(ISERROR(VLOOKUP(A99,'[1]Z04 支出决算表(财决04表)'!$A$10:$J$500,4,FALSE)),"",VLOOKUP(A99,'[1]Z04 支出决算表(财决04表)'!$A$10:$J$500,4,FALSE))</f>
        <v/>
      </c>
      <c r="D99" s="165" t="str">
        <f>IF(ISERROR(VLOOKUP(A99,'[1]Z04 支出决算表(财决04表)'!$A$10:$J$500,5,FALSE)),"",VLOOKUP(A99,'[1]Z04 支出决算表(财决04表)'!$A$10:$J$500,5,FALSE))</f>
        <v/>
      </c>
      <c r="E99" s="165" t="str">
        <f>IF(ISERROR(VLOOKUP(A99,'[1]Z04 支出决算表(财决04表)'!$A$10:$J$500,6,FALSE)),"",VLOOKUP(A99,'[1]Z04 支出决算表(财决04表)'!$A$10:$J$500,6,FALSE))</f>
        <v/>
      </c>
      <c r="F99" s="165" t="str">
        <f>IF(ISERROR(VLOOKUP(A99,'[1]Z04 支出决算表(财决04表)'!$A$10:$J$500,7,FALSE)),"",VLOOKUP(A99,'[1]Z04 支出决算表(财决04表)'!$A$10:$J$500,7,FALSE))</f>
        <v/>
      </c>
      <c r="G99" s="165" t="str">
        <f>IF(ISERROR(VLOOKUP(A99,'[1]Z04 支出决算表(财决04表)'!$A$10:$J$500,8,FALSE)),"",VLOOKUP(A99,'[1]Z04 支出决算表(财决04表)'!$A$10:$J$500,8,FALSE))</f>
        <v/>
      </c>
      <c r="H99" s="165" t="str">
        <f>IF(ISERROR(VLOOKUP(A99,'[1]Z04 支出决算表(财决04表)'!$A$10:$J$500,9,FALSE)),"",VLOOKUP(A99,'[1]Z04 支出决算表(财决04表)'!$A$10:$J$500,9,FALSE))</f>
        <v/>
      </c>
      <c r="I99" s="165" t="str">
        <f>IF(ISERROR(VLOOKUP(A99,'[1]Z04 支出决算表(财决04表)'!$A$10:$J$500,10,FALSE)),"",VLOOKUP(A99,'[1]Z04 支出决算表(财决04表)'!$A$10:$J$500,10,FALSE))</f>
        <v/>
      </c>
      <c r="J99" s="176">
        <f>'[1]Z04 支出决算表(财决04表)'!$A98</f>
        <v>0</v>
      </c>
      <c r="K99" s="177">
        <f>'[1]Z04 支出决算表(财决04表)'!$E98</f>
        <v>0</v>
      </c>
      <c r="L99" s="149" t="str">
        <f t="shared" si="3"/>
        <v/>
      </c>
    </row>
    <row r="100" ht="22.7" customHeight="1" spans="1:12">
      <c r="A100" s="162" t="str">
        <f t="shared" si="2"/>
        <v/>
      </c>
      <c r="B100" s="163"/>
      <c r="C100" s="164" t="str">
        <f>IF(ISERROR(VLOOKUP(A100,'[1]Z04 支出决算表(财决04表)'!$A$10:$J$500,4,FALSE)),"",VLOOKUP(A100,'[1]Z04 支出决算表(财决04表)'!$A$10:$J$500,4,FALSE))</f>
        <v/>
      </c>
      <c r="D100" s="165" t="str">
        <f>IF(ISERROR(VLOOKUP(A100,'[1]Z04 支出决算表(财决04表)'!$A$10:$J$500,5,FALSE)),"",VLOOKUP(A100,'[1]Z04 支出决算表(财决04表)'!$A$10:$J$500,5,FALSE))</f>
        <v/>
      </c>
      <c r="E100" s="165" t="str">
        <f>IF(ISERROR(VLOOKUP(A100,'[1]Z04 支出决算表(财决04表)'!$A$10:$J$500,6,FALSE)),"",VLOOKUP(A100,'[1]Z04 支出决算表(财决04表)'!$A$10:$J$500,6,FALSE))</f>
        <v/>
      </c>
      <c r="F100" s="165" t="str">
        <f>IF(ISERROR(VLOOKUP(A100,'[1]Z04 支出决算表(财决04表)'!$A$10:$J$500,7,FALSE)),"",VLOOKUP(A100,'[1]Z04 支出决算表(财决04表)'!$A$10:$J$500,7,FALSE))</f>
        <v/>
      </c>
      <c r="G100" s="165" t="str">
        <f>IF(ISERROR(VLOOKUP(A100,'[1]Z04 支出决算表(财决04表)'!$A$10:$J$500,8,FALSE)),"",VLOOKUP(A100,'[1]Z04 支出决算表(财决04表)'!$A$10:$J$500,8,FALSE))</f>
        <v/>
      </c>
      <c r="H100" s="165" t="str">
        <f>IF(ISERROR(VLOOKUP(A100,'[1]Z04 支出决算表(财决04表)'!$A$10:$J$500,9,FALSE)),"",VLOOKUP(A100,'[1]Z04 支出决算表(财决04表)'!$A$10:$J$500,9,FALSE))</f>
        <v/>
      </c>
      <c r="I100" s="165" t="str">
        <f>IF(ISERROR(VLOOKUP(A100,'[1]Z04 支出决算表(财决04表)'!$A$10:$J$500,10,FALSE)),"",VLOOKUP(A100,'[1]Z04 支出决算表(财决04表)'!$A$10:$J$500,10,FALSE))</f>
        <v/>
      </c>
      <c r="J100" s="176">
        <f>'[1]Z04 支出决算表(财决04表)'!$A99</f>
        <v>0</v>
      </c>
      <c r="K100" s="177">
        <f>'[1]Z04 支出决算表(财决04表)'!$E99</f>
        <v>0</v>
      </c>
      <c r="L100" s="149" t="str">
        <f t="shared" si="3"/>
        <v/>
      </c>
    </row>
    <row r="101" ht="22.7" customHeight="1" spans="1:12">
      <c r="A101" s="162" t="str">
        <f t="shared" si="2"/>
        <v/>
      </c>
      <c r="B101" s="163"/>
      <c r="C101" s="164" t="str">
        <f>IF(ISERROR(VLOOKUP(A101,'[1]Z04 支出决算表(财决04表)'!$A$10:$J$500,4,FALSE)),"",VLOOKUP(A101,'[1]Z04 支出决算表(财决04表)'!$A$10:$J$500,4,FALSE))</f>
        <v/>
      </c>
      <c r="D101" s="165" t="str">
        <f>IF(ISERROR(VLOOKUP(A101,'[1]Z04 支出决算表(财决04表)'!$A$10:$J$500,5,FALSE)),"",VLOOKUP(A101,'[1]Z04 支出决算表(财决04表)'!$A$10:$J$500,5,FALSE))</f>
        <v/>
      </c>
      <c r="E101" s="165" t="str">
        <f>IF(ISERROR(VLOOKUP(A101,'[1]Z04 支出决算表(财决04表)'!$A$10:$J$500,6,FALSE)),"",VLOOKUP(A101,'[1]Z04 支出决算表(财决04表)'!$A$10:$J$500,6,FALSE))</f>
        <v/>
      </c>
      <c r="F101" s="165" t="str">
        <f>IF(ISERROR(VLOOKUP(A101,'[1]Z04 支出决算表(财决04表)'!$A$10:$J$500,7,FALSE)),"",VLOOKUP(A101,'[1]Z04 支出决算表(财决04表)'!$A$10:$J$500,7,FALSE))</f>
        <v/>
      </c>
      <c r="G101" s="165" t="str">
        <f>IF(ISERROR(VLOOKUP(A101,'[1]Z04 支出决算表(财决04表)'!$A$10:$J$500,8,FALSE)),"",VLOOKUP(A101,'[1]Z04 支出决算表(财决04表)'!$A$10:$J$500,8,FALSE))</f>
        <v/>
      </c>
      <c r="H101" s="165" t="str">
        <f>IF(ISERROR(VLOOKUP(A101,'[1]Z04 支出决算表(财决04表)'!$A$10:$J$500,9,FALSE)),"",VLOOKUP(A101,'[1]Z04 支出决算表(财决04表)'!$A$10:$J$500,9,FALSE))</f>
        <v/>
      </c>
      <c r="I101" s="165" t="str">
        <f>IF(ISERROR(VLOOKUP(A101,'[1]Z04 支出决算表(财决04表)'!$A$10:$J$500,10,FALSE)),"",VLOOKUP(A101,'[1]Z04 支出决算表(财决04表)'!$A$10:$J$500,10,FALSE))</f>
        <v/>
      </c>
      <c r="J101" s="176">
        <f>'[1]Z04 支出决算表(财决04表)'!$A100</f>
        <v>0</v>
      </c>
      <c r="K101" s="177">
        <f>'[1]Z04 支出决算表(财决04表)'!$E100</f>
        <v>0</v>
      </c>
      <c r="L101" s="149" t="str">
        <f t="shared" si="3"/>
        <v/>
      </c>
    </row>
    <row r="102" ht="22.7" customHeight="1" spans="1:12">
      <c r="A102" s="162" t="str">
        <f t="shared" si="2"/>
        <v/>
      </c>
      <c r="B102" s="163"/>
      <c r="C102" s="164" t="str">
        <f>IF(ISERROR(VLOOKUP(A102,'[1]Z04 支出决算表(财决04表)'!$A$10:$J$500,4,FALSE)),"",VLOOKUP(A102,'[1]Z04 支出决算表(财决04表)'!$A$10:$J$500,4,FALSE))</f>
        <v/>
      </c>
      <c r="D102" s="165" t="str">
        <f>IF(ISERROR(VLOOKUP(A102,'[1]Z04 支出决算表(财决04表)'!$A$10:$J$500,5,FALSE)),"",VLOOKUP(A102,'[1]Z04 支出决算表(财决04表)'!$A$10:$J$500,5,FALSE))</f>
        <v/>
      </c>
      <c r="E102" s="165" t="str">
        <f>IF(ISERROR(VLOOKUP(A102,'[1]Z04 支出决算表(财决04表)'!$A$10:$J$500,6,FALSE)),"",VLOOKUP(A102,'[1]Z04 支出决算表(财决04表)'!$A$10:$J$500,6,FALSE))</f>
        <v/>
      </c>
      <c r="F102" s="165" t="str">
        <f>IF(ISERROR(VLOOKUP(A102,'[1]Z04 支出决算表(财决04表)'!$A$10:$J$500,7,FALSE)),"",VLOOKUP(A102,'[1]Z04 支出决算表(财决04表)'!$A$10:$J$500,7,FALSE))</f>
        <v/>
      </c>
      <c r="G102" s="165" t="str">
        <f>IF(ISERROR(VLOOKUP(A102,'[1]Z04 支出决算表(财决04表)'!$A$10:$J$500,8,FALSE)),"",VLOOKUP(A102,'[1]Z04 支出决算表(财决04表)'!$A$10:$J$500,8,FALSE))</f>
        <v/>
      </c>
      <c r="H102" s="165" t="str">
        <f>IF(ISERROR(VLOOKUP(A102,'[1]Z04 支出决算表(财决04表)'!$A$10:$J$500,9,FALSE)),"",VLOOKUP(A102,'[1]Z04 支出决算表(财决04表)'!$A$10:$J$500,9,FALSE))</f>
        <v/>
      </c>
      <c r="I102" s="165" t="str">
        <f>IF(ISERROR(VLOOKUP(A102,'[1]Z04 支出决算表(财决04表)'!$A$10:$J$500,10,FALSE)),"",VLOOKUP(A102,'[1]Z04 支出决算表(财决04表)'!$A$10:$J$500,10,FALSE))</f>
        <v/>
      </c>
      <c r="J102" s="176">
        <f>'[1]Z04 支出决算表(财决04表)'!$A101</f>
        <v>0</v>
      </c>
      <c r="K102" s="177">
        <f>'[1]Z04 支出决算表(财决04表)'!$E101</f>
        <v>0</v>
      </c>
      <c r="L102" s="149" t="str">
        <f t="shared" si="3"/>
        <v/>
      </c>
    </row>
    <row r="103" ht="22.7" customHeight="1" spans="1:12">
      <c r="A103" s="162" t="str">
        <f t="shared" si="2"/>
        <v/>
      </c>
      <c r="B103" s="163"/>
      <c r="C103" s="164" t="str">
        <f>IF(ISERROR(VLOOKUP(A103,'[1]Z04 支出决算表(财决04表)'!$A$10:$J$500,4,FALSE)),"",VLOOKUP(A103,'[1]Z04 支出决算表(财决04表)'!$A$10:$J$500,4,FALSE))</f>
        <v/>
      </c>
      <c r="D103" s="165" t="str">
        <f>IF(ISERROR(VLOOKUP(A103,'[1]Z04 支出决算表(财决04表)'!$A$10:$J$500,5,FALSE)),"",VLOOKUP(A103,'[1]Z04 支出决算表(财决04表)'!$A$10:$J$500,5,FALSE))</f>
        <v/>
      </c>
      <c r="E103" s="165" t="str">
        <f>IF(ISERROR(VLOOKUP(A103,'[1]Z04 支出决算表(财决04表)'!$A$10:$J$500,6,FALSE)),"",VLOOKUP(A103,'[1]Z04 支出决算表(财决04表)'!$A$10:$J$500,6,FALSE))</f>
        <v/>
      </c>
      <c r="F103" s="165" t="str">
        <f>IF(ISERROR(VLOOKUP(A103,'[1]Z04 支出决算表(财决04表)'!$A$10:$J$500,7,FALSE)),"",VLOOKUP(A103,'[1]Z04 支出决算表(财决04表)'!$A$10:$J$500,7,FALSE))</f>
        <v/>
      </c>
      <c r="G103" s="165" t="str">
        <f>IF(ISERROR(VLOOKUP(A103,'[1]Z04 支出决算表(财决04表)'!$A$10:$J$500,8,FALSE)),"",VLOOKUP(A103,'[1]Z04 支出决算表(财决04表)'!$A$10:$J$500,8,FALSE))</f>
        <v/>
      </c>
      <c r="H103" s="165" t="str">
        <f>IF(ISERROR(VLOOKUP(A103,'[1]Z04 支出决算表(财决04表)'!$A$10:$J$500,9,FALSE)),"",VLOOKUP(A103,'[1]Z04 支出决算表(财决04表)'!$A$10:$J$500,9,FALSE))</f>
        <v/>
      </c>
      <c r="I103" s="165" t="str">
        <f>IF(ISERROR(VLOOKUP(A103,'[1]Z04 支出决算表(财决04表)'!$A$10:$J$500,10,FALSE)),"",VLOOKUP(A103,'[1]Z04 支出决算表(财决04表)'!$A$10:$J$500,10,FALSE))</f>
        <v/>
      </c>
      <c r="J103" s="176">
        <f>'[1]Z04 支出决算表(财决04表)'!$A102</f>
        <v>0</v>
      </c>
      <c r="K103" s="177">
        <f>'[1]Z04 支出决算表(财决04表)'!$E102</f>
        <v>0</v>
      </c>
      <c r="L103" s="149" t="str">
        <f t="shared" si="3"/>
        <v/>
      </c>
    </row>
    <row r="104" ht="22.7" customHeight="1" spans="1:12">
      <c r="A104" s="162" t="str">
        <f t="shared" si="2"/>
        <v/>
      </c>
      <c r="B104" s="163"/>
      <c r="C104" s="164" t="str">
        <f>IF(ISERROR(VLOOKUP(A104,'[1]Z04 支出决算表(财决04表)'!$A$10:$J$500,4,FALSE)),"",VLOOKUP(A104,'[1]Z04 支出决算表(财决04表)'!$A$10:$J$500,4,FALSE))</f>
        <v/>
      </c>
      <c r="D104" s="165" t="str">
        <f>IF(ISERROR(VLOOKUP(A104,'[1]Z04 支出决算表(财决04表)'!$A$10:$J$500,5,FALSE)),"",VLOOKUP(A104,'[1]Z04 支出决算表(财决04表)'!$A$10:$J$500,5,FALSE))</f>
        <v/>
      </c>
      <c r="E104" s="165" t="str">
        <f>IF(ISERROR(VLOOKUP(A104,'[1]Z04 支出决算表(财决04表)'!$A$10:$J$500,6,FALSE)),"",VLOOKUP(A104,'[1]Z04 支出决算表(财决04表)'!$A$10:$J$500,6,FALSE))</f>
        <v/>
      </c>
      <c r="F104" s="165" t="str">
        <f>IF(ISERROR(VLOOKUP(A104,'[1]Z04 支出决算表(财决04表)'!$A$10:$J$500,7,FALSE)),"",VLOOKUP(A104,'[1]Z04 支出决算表(财决04表)'!$A$10:$J$500,7,FALSE))</f>
        <v/>
      </c>
      <c r="G104" s="165" t="str">
        <f>IF(ISERROR(VLOOKUP(A104,'[1]Z04 支出决算表(财决04表)'!$A$10:$J$500,8,FALSE)),"",VLOOKUP(A104,'[1]Z04 支出决算表(财决04表)'!$A$10:$J$500,8,FALSE))</f>
        <v/>
      </c>
      <c r="H104" s="165" t="str">
        <f>IF(ISERROR(VLOOKUP(A104,'[1]Z04 支出决算表(财决04表)'!$A$10:$J$500,9,FALSE)),"",VLOOKUP(A104,'[1]Z04 支出决算表(财决04表)'!$A$10:$J$500,9,FALSE))</f>
        <v/>
      </c>
      <c r="I104" s="165" t="str">
        <f>IF(ISERROR(VLOOKUP(A104,'[1]Z04 支出决算表(财决04表)'!$A$10:$J$500,10,FALSE)),"",VLOOKUP(A104,'[1]Z04 支出决算表(财决04表)'!$A$10:$J$500,10,FALSE))</f>
        <v/>
      </c>
      <c r="J104" s="176">
        <f>'[1]Z04 支出决算表(财决04表)'!$A103</f>
        <v>0</v>
      </c>
      <c r="K104" s="177">
        <f>'[1]Z04 支出决算表(财决04表)'!$E103</f>
        <v>0</v>
      </c>
      <c r="L104" s="149" t="str">
        <f t="shared" si="3"/>
        <v/>
      </c>
    </row>
    <row r="105" ht="22.7" customHeight="1" spans="1:12">
      <c r="A105" s="162" t="str">
        <f t="shared" si="2"/>
        <v/>
      </c>
      <c r="B105" s="163"/>
      <c r="C105" s="164" t="str">
        <f>IF(ISERROR(VLOOKUP(A105,'[1]Z04 支出决算表(财决04表)'!$A$10:$J$500,4,FALSE)),"",VLOOKUP(A105,'[1]Z04 支出决算表(财决04表)'!$A$10:$J$500,4,FALSE))</f>
        <v/>
      </c>
      <c r="D105" s="165" t="str">
        <f>IF(ISERROR(VLOOKUP(A105,'[1]Z04 支出决算表(财决04表)'!$A$10:$J$500,5,FALSE)),"",VLOOKUP(A105,'[1]Z04 支出决算表(财决04表)'!$A$10:$J$500,5,FALSE))</f>
        <v/>
      </c>
      <c r="E105" s="165" t="str">
        <f>IF(ISERROR(VLOOKUP(A105,'[1]Z04 支出决算表(财决04表)'!$A$10:$J$500,6,FALSE)),"",VLOOKUP(A105,'[1]Z04 支出决算表(财决04表)'!$A$10:$J$500,6,FALSE))</f>
        <v/>
      </c>
      <c r="F105" s="165" t="str">
        <f>IF(ISERROR(VLOOKUP(A105,'[1]Z04 支出决算表(财决04表)'!$A$10:$J$500,7,FALSE)),"",VLOOKUP(A105,'[1]Z04 支出决算表(财决04表)'!$A$10:$J$500,7,FALSE))</f>
        <v/>
      </c>
      <c r="G105" s="165" t="str">
        <f>IF(ISERROR(VLOOKUP(A105,'[1]Z04 支出决算表(财决04表)'!$A$10:$J$500,8,FALSE)),"",VLOOKUP(A105,'[1]Z04 支出决算表(财决04表)'!$A$10:$J$500,8,FALSE))</f>
        <v/>
      </c>
      <c r="H105" s="165" t="str">
        <f>IF(ISERROR(VLOOKUP(A105,'[1]Z04 支出决算表(财决04表)'!$A$10:$J$500,9,FALSE)),"",VLOOKUP(A105,'[1]Z04 支出决算表(财决04表)'!$A$10:$J$500,9,FALSE))</f>
        <v/>
      </c>
      <c r="I105" s="165" t="str">
        <f>IF(ISERROR(VLOOKUP(A105,'[1]Z04 支出决算表(财决04表)'!$A$10:$J$500,10,FALSE)),"",VLOOKUP(A105,'[1]Z04 支出决算表(财决04表)'!$A$10:$J$500,10,FALSE))</f>
        <v/>
      </c>
      <c r="J105" s="176">
        <f>'[1]Z04 支出决算表(财决04表)'!$A104</f>
        <v>0</v>
      </c>
      <c r="K105" s="177">
        <f>'[1]Z04 支出决算表(财决04表)'!$E104</f>
        <v>0</v>
      </c>
      <c r="L105" s="149" t="str">
        <f t="shared" si="3"/>
        <v/>
      </c>
    </row>
    <row r="106" ht="22.7" customHeight="1" spans="1:12">
      <c r="A106" s="162" t="str">
        <f t="shared" si="2"/>
        <v/>
      </c>
      <c r="B106" s="163"/>
      <c r="C106" s="164" t="str">
        <f>IF(ISERROR(VLOOKUP(A106,'[1]Z04 支出决算表(财决04表)'!$A$10:$J$500,4,FALSE)),"",VLOOKUP(A106,'[1]Z04 支出决算表(财决04表)'!$A$10:$J$500,4,FALSE))</f>
        <v/>
      </c>
      <c r="D106" s="165" t="str">
        <f>IF(ISERROR(VLOOKUP(A106,'[1]Z04 支出决算表(财决04表)'!$A$10:$J$500,5,FALSE)),"",VLOOKUP(A106,'[1]Z04 支出决算表(财决04表)'!$A$10:$J$500,5,FALSE))</f>
        <v/>
      </c>
      <c r="E106" s="165" t="str">
        <f>IF(ISERROR(VLOOKUP(A106,'[1]Z04 支出决算表(财决04表)'!$A$10:$J$500,6,FALSE)),"",VLOOKUP(A106,'[1]Z04 支出决算表(财决04表)'!$A$10:$J$500,6,FALSE))</f>
        <v/>
      </c>
      <c r="F106" s="165" t="str">
        <f>IF(ISERROR(VLOOKUP(A106,'[1]Z04 支出决算表(财决04表)'!$A$10:$J$500,7,FALSE)),"",VLOOKUP(A106,'[1]Z04 支出决算表(财决04表)'!$A$10:$J$500,7,FALSE))</f>
        <v/>
      </c>
      <c r="G106" s="165" t="str">
        <f>IF(ISERROR(VLOOKUP(A106,'[1]Z04 支出决算表(财决04表)'!$A$10:$J$500,8,FALSE)),"",VLOOKUP(A106,'[1]Z04 支出决算表(财决04表)'!$A$10:$J$500,8,FALSE))</f>
        <v/>
      </c>
      <c r="H106" s="165" t="str">
        <f>IF(ISERROR(VLOOKUP(A106,'[1]Z04 支出决算表(财决04表)'!$A$10:$J$500,9,FALSE)),"",VLOOKUP(A106,'[1]Z04 支出决算表(财决04表)'!$A$10:$J$500,9,FALSE))</f>
        <v/>
      </c>
      <c r="I106" s="165" t="str">
        <f>IF(ISERROR(VLOOKUP(A106,'[1]Z04 支出决算表(财决04表)'!$A$10:$J$500,10,FALSE)),"",VLOOKUP(A106,'[1]Z04 支出决算表(财决04表)'!$A$10:$J$500,10,FALSE))</f>
        <v/>
      </c>
      <c r="J106" s="176">
        <f>'[1]Z04 支出决算表(财决04表)'!$A105</f>
        <v>0</v>
      </c>
      <c r="K106" s="177">
        <f>'[1]Z04 支出决算表(财决04表)'!$E105</f>
        <v>0</v>
      </c>
      <c r="L106" s="149" t="str">
        <f t="shared" si="3"/>
        <v/>
      </c>
    </row>
    <row r="107" ht="22.7" customHeight="1" spans="1:12">
      <c r="A107" s="162" t="str">
        <f t="shared" si="2"/>
        <v/>
      </c>
      <c r="B107" s="163"/>
      <c r="C107" s="164" t="str">
        <f>IF(ISERROR(VLOOKUP(A107,'[1]Z04 支出决算表(财决04表)'!$A$10:$J$500,4,FALSE)),"",VLOOKUP(A107,'[1]Z04 支出决算表(财决04表)'!$A$10:$J$500,4,FALSE))</f>
        <v/>
      </c>
      <c r="D107" s="165" t="str">
        <f>IF(ISERROR(VLOOKUP(A107,'[1]Z04 支出决算表(财决04表)'!$A$10:$J$500,5,FALSE)),"",VLOOKUP(A107,'[1]Z04 支出决算表(财决04表)'!$A$10:$J$500,5,FALSE))</f>
        <v/>
      </c>
      <c r="E107" s="165" t="str">
        <f>IF(ISERROR(VLOOKUP(A107,'[1]Z04 支出决算表(财决04表)'!$A$10:$J$500,6,FALSE)),"",VLOOKUP(A107,'[1]Z04 支出决算表(财决04表)'!$A$10:$J$500,6,FALSE))</f>
        <v/>
      </c>
      <c r="F107" s="165" t="str">
        <f>IF(ISERROR(VLOOKUP(A107,'[1]Z04 支出决算表(财决04表)'!$A$10:$J$500,7,FALSE)),"",VLOOKUP(A107,'[1]Z04 支出决算表(财决04表)'!$A$10:$J$500,7,FALSE))</f>
        <v/>
      </c>
      <c r="G107" s="165" t="str">
        <f>IF(ISERROR(VLOOKUP(A107,'[1]Z04 支出决算表(财决04表)'!$A$10:$J$500,8,FALSE)),"",VLOOKUP(A107,'[1]Z04 支出决算表(财决04表)'!$A$10:$J$500,8,FALSE))</f>
        <v/>
      </c>
      <c r="H107" s="165" t="str">
        <f>IF(ISERROR(VLOOKUP(A107,'[1]Z04 支出决算表(财决04表)'!$A$10:$J$500,9,FALSE)),"",VLOOKUP(A107,'[1]Z04 支出决算表(财决04表)'!$A$10:$J$500,9,FALSE))</f>
        <v/>
      </c>
      <c r="I107" s="165" t="str">
        <f>IF(ISERROR(VLOOKUP(A107,'[1]Z04 支出决算表(财决04表)'!$A$10:$J$500,10,FALSE)),"",VLOOKUP(A107,'[1]Z04 支出决算表(财决04表)'!$A$10:$J$500,10,FALSE))</f>
        <v/>
      </c>
      <c r="J107" s="176">
        <f>'[1]Z04 支出决算表(财决04表)'!$A106</f>
        <v>0</v>
      </c>
      <c r="K107" s="177">
        <f>'[1]Z04 支出决算表(财决04表)'!$E106</f>
        <v>0</v>
      </c>
      <c r="L107" s="149" t="str">
        <f t="shared" si="3"/>
        <v/>
      </c>
    </row>
    <row r="108" ht="22.7" customHeight="1" spans="1:12">
      <c r="A108" s="162" t="str">
        <f t="shared" si="2"/>
        <v/>
      </c>
      <c r="B108" s="163"/>
      <c r="C108" s="164" t="str">
        <f>IF(ISERROR(VLOOKUP(A108,'[1]Z04 支出决算表(财决04表)'!$A$10:$J$500,4,FALSE)),"",VLOOKUP(A108,'[1]Z04 支出决算表(财决04表)'!$A$10:$J$500,4,FALSE))</f>
        <v/>
      </c>
      <c r="D108" s="165" t="str">
        <f>IF(ISERROR(VLOOKUP(A108,'[1]Z04 支出决算表(财决04表)'!$A$10:$J$500,5,FALSE)),"",VLOOKUP(A108,'[1]Z04 支出决算表(财决04表)'!$A$10:$J$500,5,FALSE))</f>
        <v/>
      </c>
      <c r="E108" s="165" t="str">
        <f>IF(ISERROR(VLOOKUP(A108,'[1]Z04 支出决算表(财决04表)'!$A$10:$J$500,6,FALSE)),"",VLOOKUP(A108,'[1]Z04 支出决算表(财决04表)'!$A$10:$J$500,6,FALSE))</f>
        <v/>
      </c>
      <c r="F108" s="165" t="str">
        <f>IF(ISERROR(VLOOKUP(A108,'[1]Z04 支出决算表(财决04表)'!$A$10:$J$500,7,FALSE)),"",VLOOKUP(A108,'[1]Z04 支出决算表(财决04表)'!$A$10:$J$500,7,FALSE))</f>
        <v/>
      </c>
      <c r="G108" s="165" t="str">
        <f>IF(ISERROR(VLOOKUP(A108,'[1]Z04 支出决算表(财决04表)'!$A$10:$J$500,8,FALSE)),"",VLOOKUP(A108,'[1]Z04 支出决算表(财决04表)'!$A$10:$J$500,8,FALSE))</f>
        <v/>
      </c>
      <c r="H108" s="165" t="str">
        <f>IF(ISERROR(VLOOKUP(A108,'[1]Z04 支出决算表(财决04表)'!$A$10:$J$500,9,FALSE)),"",VLOOKUP(A108,'[1]Z04 支出决算表(财决04表)'!$A$10:$J$500,9,FALSE))</f>
        <v/>
      </c>
      <c r="I108" s="165" t="str">
        <f>IF(ISERROR(VLOOKUP(A108,'[1]Z04 支出决算表(财决04表)'!$A$10:$J$500,10,FALSE)),"",VLOOKUP(A108,'[1]Z04 支出决算表(财决04表)'!$A$10:$J$500,10,FALSE))</f>
        <v/>
      </c>
      <c r="J108" s="176">
        <f>'[1]Z04 支出决算表(财决04表)'!$A107</f>
        <v>0</v>
      </c>
      <c r="K108" s="177">
        <f>'[1]Z04 支出决算表(财决04表)'!$E107</f>
        <v>0</v>
      </c>
      <c r="L108" s="149" t="str">
        <f t="shared" si="3"/>
        <v/>
      </c>
    </row>
    <row r="109" ht="22.7" customHeight="1" spans="1:12">
      <c r="A109" s="162" t="str">
        <f t="shared" si="2"/>
        <v/>
      </c>
      <c r="B109" s="163"/>
      <c r="C109" s="164" t="str">
        <f>IF(ISERROR(VLOOKUP(A109,'[1]Z04 支出决算表(财决04表)'!$A$10:$J$500,4,FALSE)),"",VLOOKUP(A109,'[1]Z04 支出决算表(财决04表)'!$A$10:$J$500,4,FALSE))</f>
        <v/>
      </c>
      <c r="D109" s="165" t="str">
        <f>IF(ISERROR(VLOOKUP(A109,'[1]Z04 支出决算表(财决04表)'!$A$10:$J$500,5,FALSE)),"",VLOOKUP(A109,'[1]Z04 支出决算表(财决04表)'!$A$10:$J$500,5,FALSE))</f>
        <v/>
      </c>
      <c r="E109" s="165" t="str">
        <f>IF(ISERROR(VLOOKUP(A109,'[1]Z04 支出决算表(财决04表)'!$A$10:$J$500,6,FALSE)),"",VLOOKUP(A109,'[1]Z04 支出决算表(财决04表)'!$A$10:$J$500,6,FALSE))</f>
        <v/>
      </c>
      <c r="F109" s="165" t="str">
        <f>IF(ISERROR(VLOOKUP(A109,'[1]Z04 支出决算表(财决04表)'!$A$10:$J$500,7,FALSE)),"",VLOOKUP(A109,'[1]Z04 支出决算表(财决04表)'!$A$10:$J$500,7,FALSE))</f>
        <v/>
      </c>
      <c r="G109" s="165" t="str">
        <f>IF(ISERROR(VLOOKUP(A109,'[1]Z04 支出决算表(财决04表)'!$A$10:$J$500,8,FALSE)),"",VLOOKUP(A109,'[1]Z04 支出决算表(财决04表)'!$A$10:$J$500,8,FALSE))</f>
        <v/>
      </c>
      <c r="H109" s="165" t="str">
        <f>IF(ISERROR(VLOOKUP(A109,'[1]Z04 支出决算表(财决04表)'!$A$10:$J$500,9,FALSE)),"",VLOOKUP(A109,'[1]Z04 支出决算表(财决04表)'!$A$10:$J$500,9,FALSE))</f>
        <v/>
      </c>
      <c r="I109" s="165" t="str">
        <f>IF(ISERROR(VLOOKUP(A109,'[1]Z04 支出决算表(财决04表)'!$A$10:$J$500,10,FALSE)),"",VLOOKUP(A109,'[1]Z04 支出决算表(财决04表)'!$A$10:$J$500,10,FALSE))</f>
        <v/>
      </c>
      <c r="J109" s="176">
        <f>'[1]Z04 支出决算表(财决04表)'!$A108</f>
        <v>0</v>
      </c>
      <c r="K109" s="177">
        <f>'[1]Z04 支出决算表(财决04表)'!$E108</f>
        <v>0</v>
      </c>
      <c r="L109" s="149" t="str">
        <f t="shared" si="3"/>
        <v/>
      </c>
    </row>
    <row r="110" ht="22.7" customHeight="1" spans="1:12">
      <c r="A110" s="162" t="str">
        <f t="shared" si="2"/>
        <v/>
      </c>
      <c r="B110" s="163"/>
      <c r="C110" s="164" t="str">
        <f>IF(ISERROR(VLOOKUP(A110,'[1]Z04 支出决算表(财决04表)'!$A$10:$J$500,4,FALSE)),"",VLOOKUP(A110,'[1]Z04 支出决算表(财决04表)'!$A$10:$J$500,4,FALSE))</f>
        <v/>
      </c>
      <c r="D110" s="165" t="str">
        <f>IF(ISERROR(VLOOKUP(A110,'[1]Z04 支出决算表(财决04表)'!$A$10:$J$500,5,FALSE)),"",VLOOKUP(A110,'[1]Z04 支出决算表(财决04表)'!$A$10:$J$500,5,FALSE))</f>
        <v/>
      </c>
      <c r="E110" s="165" t="str">
        <f>IF(ISERROR(VLOOKUP(A110,'[1]Z04 支出决算表(财决04表)'!$A$10:$J$500,6,FALSE)),"",VLOOKUP(A110,'[1]Z04 支出决算表(财决04表)'!$A$10:$J$500,6,FALSE))</f>
        <v/>
      </c>
      <c r="F110" s="165" t="str">
        <f>IF(ISERROR(VLOOKUP(A110,'[1]Z04 支出决算表(财决04表)'!$A$10:$J$500,7,FALSE)),"",VLOOKUP(A110,'[1]Z04 支出决算表(财决04表)'!$A$10:$J$500,7,FALSE))</f>
        <v/>
      </c>
      <c r="G110" s="165" t="str">
        <f>IF(ISERROR(VLOOKUP(A110,'[1]Z04 支出决算表(财决04表)'!$A$10:$J$500,8,FALSE)),"",VLOOKUP(A110,'[1]Z04 支出决算表(财决04表)'!$A$10:$J$500,8,FALSE))</f>
        <v/>
      </c>
      <c r="H110" s="165" t="str">
        <f>IF(ISERROR(VLOOKUP(A110,'[1]Z04 支出决算表(财决04表)'!$A$10:$J$500,9,FALSE)),"",VLOOKUP(A110,'[1]Z04 支出决算表(财决04表)'!$A$10:$J$500,9,FALSE))</f>
        <v/>
      </c>
      <c r="I110" s="165" t="str">
        <f>IF(ISERROR(VLOOKUP(A110,'[1]Z04 支出决算表(财决04表)'!$A$10:$J$500,10,FALSE)),"",VLOOKUP(A110,'[1]Z04 支出决算表(财决04表)'!$A$10:$J$500,10,FALSE))</f>
        <v/>
      </c>
      <c r="J110" s="176">
        <f>'[1]Z04 支出决算表(财决04表)'!$A109</f>
        <v>0</v>
      </c>
      <c r="K110" s="177">
        <f>'[1]Z04 支出决算表(财决04表)'!$E109</f>
        <v>0</v>
      </c>
      <c r="L110" s="149" t="str">
        <f t="shared" si="3"/>
        <v/>
      </c>
    </row>
    <row r="111" ht="22.7" customHeight="1" spans="1:12">
      <c r="A111" s="162" t="str">
        <f t="shared" si="2"/>
        <v/>
      </c>
      <c r="B111" s="163"/>
      <c r="C111" s="164" t="str">
        <f>IF(ISERROR(VLOOKUP(A111,'[1]Z04 支出决算表(财决04表)'!$A$10:$J$500,4,FALSE)),"",VLOOKUP(A111,'[1]Z04 支出决算表(财决04表)'!$A$10:$J$500,4,FALSE))</f>
        <v/>
      </c>
      <c r="D111" s="165" t="str">
        <f>IF(ISERROR(VLOOKUP(A111,'[1]Z04 支出决算表(财决04表)'!$A$10:$J$500,5,FALSE)),"",VLOOKUP(A111,'[1]Z04 支出决算表(财决04表)'!$A$10:$J$500,5,FALSE))</f>
        <v/>
      </c>
      <c r="E111" s="165" t="str">
        <f>IF(ISERROR(VLOOKUP(A111,'[1]Z04 支出决算表(财决04表)'!$A$10:$J$500,6,FALSE)),"",VLOOKUP(A111,'[1]Z04 支出决算表(财决04表)'!$A$10:$J$500,6,FALSE))</f>
        <v/>
      </c>
      <c r="F111" s="165" t="str">
        <f>IF(ISERROR(VLOOKUP(A111,'[1]Z04 支出决算表(财决04表)'!$A$10:$J$500,7,FALSE)),"",VLOOKUP(A111,'[1]Z04 支出决算表(财决04表)'!$A$10:$J$500,7,FALSE))</f>
        <v/>
      </c>
      <c r="G111" s="165" t="str">
        <f>IF(ISERROR(VLOOKUP(A111,'[1]Z04 支出决算表(财决04表)'!$A$10:$J$500,8,FALSE)),"",VLOOKUP(A111,'[1]Z04 支出决算表(财决04表)'!$A$10:$J$500,8,FALSE))</f>
        <v/>
      </c>
      <c r="H111" s="165" t="str">
        <f>IF(ISERROR(VLOOKUP(A111,'[1]Z04 支出决算表(财决04表)'!$A$10:$J$500,9,FALSE)),"",VLOOKUP(A111,'[1]Z04 支出决算表(财决04表)'!$A$10:$J$500,9,FALSE))</f>
        <v/>
      </c>
      <c r="I111" s="165" t="str">
        <f>IF(ISERROR(VLOOKUP(A111,'[1]Z04 支出决算表(财决04表)'!$A$10:$J$500,10,FALSE)),"",VLOOKUP(A111,'[1]Z04 支出决算表(财决04表)'!$A$10:$J$500,10,FALSE))</f>
        <v/>
      </c>
      <c r="J111" s="176">
        <f>'[1]Z04 支出决算表(财决04表)'!$A110</f>
        <v>0</v>
      </c>
      <c r="K111" s="177">
        <f>'[1]Z04 支出决算表(财决04表)'!$E110</f>
        <v>0</v>
      </c>
      <c r="L111" s="149" t="str">
        <f t="shared" si="3"/>
        <v/>
      </c>
    </row>
    <row r="112" ht="22.7" customHeight="1" spans="1:12">
      <c r="A112" s="162" t="str">
        <f t="shared" si="2"/>
        <v/>
      </c>
      <c r="B112" s="163"/>
      <c r="C112" s="164" t="str">
        <f>IF(ISERROR(VLOOKUP(A112,'[1]Z04 支出决算表(财决04表)'!$A$10:$J$500,4,FALSE)),"",VLOOKUP(A112,'[1]Z04 支出决算表(财决04表)'!$A$10:$J$500,4,FALSE))</f>
        <v/>
      </c>
      <c r="D112" s="165" t="str">
        <f>IF(ISERROR(VLOOKUP(A112,'[1]Z04 支出决算表(财决04表)'!$A$10:$J$500,5,FALSE)),"",VLOOKUP(A112,'[1]Z04 支出决算表(财决04表)'!$A$10:$J$500,5,FALSE))</f>
        <v/>
      </c>
      <c r="E112" s="165" t="str">
        <f>IF(ISERROR(VLOOKUP(A112,'[1]Z04 支出决算表(财决04表)'!$A$10:$J$500,6,FALSE)),"",VLOOKUP(A112,'[1]Z04 支出决算表(财决04表)'!$A$10:$J$500,6,FALSE))</f>
        <v/>
      </c>
      <c r="F112" s="165" t="str">
        <f>IF(ISERROR(VLOOKUP(A112,'[1]Z04 支出决算表(财决04表)'!$A$10:$J$500,7,FALSE)),"",VLOOKUP(A112,'[1]Z04 支出决算表(财决04表)'!$A$10:$J$500,7,FALSE))</f>
        <v/>
      </c>
      <c r="G112" s="165" t="str">
        <f>IF(ISERROR(VLOOKUP(A112,'[1]Z04 支出决算表(财决04表)'!$A$10:$J$500,8,FALSE)),"",VLOOKUP(A112,'[1]Z04 支出决算表(财决04表)'!$A$10:$J$500,8,FALSE))</f>
        <v/>
      </c>
      <c r="H112" s="165" t="str">
        <f>IF(ISERROR(VLOOKUP(A112,'[1]Z04 支出决算表(财决04表)'!$A$10:$J$500,9,FALSE)),"",VLOOKUP(A112,'[1]Z04 支出决算表(财决04表)'!$A$10:$J$500,9,FALSE))</f>
        <v/>
      </c>
      <c r="I112" s="165" t="str">
        <f>IF(ISERROR(VLOOKUP(A112,'[1]Z04 支出决算表(财决04表)'!$A$10:$J$500,10,FALSE)),"",VLOOKUP(A112,'[1]Z04 支出决算表(财决04表)'!$A$10:$J$500,10,FALSE))</f>
        <v/>
      </c>
      <c r="J112" s="176">
        <f>'[1]Z04 支出决算表(财决04表)'!$A111</f>
        <v>0</v>
      </c>
      <c r="K112" s="177">
        <f>'[1]Z04 支出决算表(财决04表)'!$E111</f>
        <v>0</v>
      </c>
      <c r="L112" s="149" t="str">
        <f t="shared" si="3"/>
        <v/>
      </c>
    </row>
    <row r="113" ht="22.7" customHeight="1" spans="1:12">
      <c r="A113" s="162" t="str">
        <f t="shared" si="2"/>
        <v/>
      </c>
      <c r="B113" s="163"/>
      <c r="C113" s="164" t="str">
        <f>IF(ISERROR(VLOOKUP(A113,'[1]Z04 支出决算表(财决04表)'!$A$10:$J$500,4,FALSE)),"",VLOOKUP(A113,'[1]Z04 支出决算表(财决04表)'!$A$10:$J$500,4,FALSE))</f>
        <v/>
      </c>
      <c r="D113" s="165" t="str">
        <f>IF(ISERROR(VLOOKUP(A113,'[1]Z04 支出决算表(财决04表)'!$A$10:$J$500,5,FALSE)),"",VLOOKUP(A113,'[1]Z04 支出决算表(财决04表)'!$A$10:$J$500,5,FALSE))</f>
        <v/>
      </c>
      <c r="E113" s="165" t="str">
        <f>IF(ISERROR(VLOOKUP(A113,'[1]Z04 支出决算表(财决04表)'!$A$10:$J$500,6,FALSE)),"",VLOOKUP(A113,'[1]Z04 支出决算表(财决04表)'!$A$10:$J$500,6,FALSE))</f>
        <v/>
      </c>
      <c r="F113" s="165" t="str">
        <f>IF(ISERROR(VLOOKUP(A113,'[1]Z04 支出决算表(财决04表)'!$A$10:$J$500,7,FALSE)),"",VLOOKUP(A113,'[1]Z04 支出决算表(财决04表)'!$A$10:$J$500,7,FALSE))</f>
        <v/>
      </c>
      <c r="G113" s="165" t="str">
        <f>IF(ISERROR(VLOOKUP(A113,'[1]Z04 支出决算表(财决04表)'!$A$10:$J$500,8,FALSE)),"",VLOOKUP(A113,'[1]Z04 支出决算表(财决04表)'!$A$10:$J$500,8,FALSE))</f>
        <v/>
      </c>
      <c r="H113" s="165" t="str">
        <f>IF(ISERROR(VLOOKUP(A113,'[1]Z04 支出决算表(财决04表)'!$A$10:$J$500,9,FALSE)),"",VLOOKUP(A113,'[1]Z04 支出决算表(财决04表)'!$A$10:$J$500,9,FALSE))</f>
        <v/>
      </c>
      <c r="I113" s="165" t="str">
        <f>IF(ISERROR(VLOOKUP(A113,'[1]Z04 支出决算表(财决04表)'!$A$10:$J$500,10,FALSE)),"",VLOOKUP(A113,'[1]Z04 支出决算表(财决04表)'!$A$10:$J$500,10,FALSE))</f>
        <v/>
      </c>
      <c r="J113" s="176">
        <f>'[1]Z04 支出决算表(财决04表)'!$A112</f>
        <v>0</v>
      </c>
      <c r="K113" s="177">
        <f>'[1]Z04 支出决算表(财决04表)'!$E112</f>
        <v>0</v>
      </c>
      <c r="L113" s="149" t="str">
        <f t="shared" si="3"/>
        <v/>
      </c>
    </row>
    <row r="114" ht="22.7" customHeight="1" spans="1:12">
      <c r="A114" s="162" t="str">
        <f t="shared" si="2"/>
        <v/>
      </c>
      <c r="B114" s="163"/>
      <c r="C114" s="164" t="str">
        <f>IF(ISERROR(VLOOKUP(A114,'[1]Z04 支出决算表(财决04表)'!$A$10:$J$500,4,FALSE)),"",VLOOKUP(A114,'[1]Z04 支出决算表(财决04表)'!$A$10:$J$500,4,FALSE))</f>
        <v/>
      </c>
      <c r="D114" s="165" t="str">
        <f>IF(ISERROR(VLOOKUP(A114,'[1]Z04 支出决算表(财决04表)'!$A$10:$J$500,5,FALSE)),"",VLOOKUP(A114,'[1]Z04 支出决算表(财决04表)'!$A$10:$J$500,5,FALSE))</f>
        <v/>
      </c>
      <c r="E114" s="165" t="str">
        <f>IF(ISERROR(VLOOKUP(A114,'[1]Z04 支出决算表(财决04表)'!$A$10:$J$500,6,FALSE)),"",VLOOKUP(A114,'[1]Z04 支出决算表(财决04表)'!$A$10:$J$500,6,FALSE))</f>
        <v/>
      </c>
      <c r="F114" s="165" t="str">
        <f>IF(ISERROR(VLOOKUP(A114,'[1]Z04 支出决算表(财决04表)'!$A$10:$J$500,7,FALSE)),"",VLOOKUP(A114,'[1]Z04 支出决算表(财决04表)'!$A$10:$J$500,7,FALSE))</f>
        <v/>
      </c>
      <c r="G114" s="165" t="str">
        <f>IF(ISERROR(VLOOKUP(A114,'[1]Z04 支出决算表(财决04表)'!$A$10:$J$500,8,FALSE)),"",VLOOKUP(A114,'[1]Z04 支出决算表(财决04表)'!$A$10:$J$500,8,FALSE))</f>
        <v/>
      </c>
      <c r="H114" s="165" t="str">
        <f>IF(ISERROR(VLOOKUP(A114,'[1]Z04 支出决算表(财决04表)'!$A$10:$J$500,9,FALSE)),"",VLOOKUP(A114,'[1]Z04 支出决算表(财决04表)'!$A$10:$J$500,9,FALSE))</f>
        <v/>
      </c>
      <c r="I114" s="165" t="str">
        <f>IF(ISERROR(VLOOKUP(A114,'[1]Z04 支出决算表(财决04表)'!$A$10:$J$500,10,FALSE)),"",VLOOKUP(A114,'[1]Z04 支出决算表(财决04表)'!$A$10:$J$500,10,FALSE))</f>
        <v/>
      </c>
      <c r="J114" s="176">
        <f>'[1]Z04 支出决算表(财决04表)'!$A113</f>
        <v>0</v>
      </c>
      <c r="K114" s="177">
        <f>'[1]Z04 支出决算表(财决04表)'!$E113</f>
        <v>0</v>
      </c>
      <c r="L114" s="149" t="str">
        <f t="shared" si="3"/>
        <v/>
      </c>
    </row>
    <row r="115" ht="22.7" customHeight="1" spans="1:12">
      <c r="A115" s="162" t="str">
        <f t="shared" si="2"/>
        <v/>
      </c>
      <c r="B115" s="163"/>
      <c r="C115" s="164" t="str">
        <f>IF(ISERROR(VLOOKUP(A115,'[1]Z04 支出决算表(财决04表)'!$A$10:$J$500,4,FALSE)),"",VLOOKUP(A115,'[1]Z04 支出决算表(财决04表)'!$A$10:$J$500,4,FALSE))</f>
        <v/>
      </c>
      <c r="D115" s="165" t="str">
        <f>IF(ISERROR(VLOOKUP(A115,'[1]Z04 支出决算表(财决04表)'!$A$10:$J$500,5,FALSE)),"",VLOOKUP(A115,'[1]Z04 支出决算表(财决04表)'!$A$10:$J$500,5,FALSE))</f>
        <v/>
      </c>
      <c r="E115" s="165" t="str">
        <f>IF(ISERROR(VLOOKUP(A115,'[1]Z04 支出决算表(财决04表)'!$A$10:$J$500,6,FALSE)),"",VLOOKUP(A115,'[1]Z04 支出决算表(财决04表)'!$A$10:$J$500,6,FALSE))</f>
        <v/>
      </c>
      <c r="F115" s="165" t="str">
        <f>IF(ISERROR(VLOOKUP(A115,'[1]Z04 支出决算表(财决04表)'!$A$10:$J$500,7,FALSE)),"",VLOOKUP(A115,'[1]Z04 支出决算表(财决04表)'!$A$10:$J$500,7,FALSE))</f>
        <v/>
      </c>
      <c r="G115" s="165" t="str">
        <f>IF(ISERROR(VLOOKUP(A115,'[1]Z04 支出决算表(财决04表)'!$A$10:$J$500,8,FALSE)),"",VLOOKUP(A115,'[1]Z04 支出决算表(财决04表)'!$A$10:$J$500,8,FALSE))</f>
        <v/>
      </c>
      <c r="H115" s="165" t="str">
        <f>IF(ISERROR(VLOOKUP(A115,'[1]Z04 支出决算表(财决04表)'!$A$10:$J$500,9,FALSE)),"",VLOOKUP(A115,'[1]Z04 支出决算表(财决04表)'!$A$10:$J$500,9,FALSE))</f>
        <v/>
      </c>
      <c r="I115" s="165" t="str">
        <f>IF(ISERROR(VLOOKUP(A115,'[1]Z04 支出决算表(财决04表)'!$A$10:$J$500,10,FALSE)),"",VLOOKUP(A115,'[1]Z04 支出决算表(财决04表)'!$A$10:$J$500,10,FALSE))</f>
        <v/>
      </c>
      <c r="J115" s="176">
        <f>'[1]Z04 支出决算表(财决04表)'!$A114</f>
        <v>0</v>
      </c>
      <c r="K115" s="177">
        <f>'[1]Z04 支出决算表(财决04表)'!$E114</f>
        <v>0</v>
      </c>
      <c r="L115" s="149" t="str">
        <f t="shared" si="3"/>
        <v/>
      </c>
    </row>
    <row r="116" ht="22.7" customHeight="1" spans="1:12">
      <c r="A116" s="162" t="str">
        <f t="shared" si="2"/>
        <v/>
      </c>
      <c r="B116" s="163"/>
      <c r="C116" s="164" t="str">
        <f>IF(ISERROR(VLOOKUP(A116,'[1]Z04 支出决算表(财决04表)'!$A$10:$J$500,4,FALSE)),"",VLOOKUP(A116,'[1]Z04 支出决算表(财决04表)'!$A$10:$J$500,4,FALSE))</f>
        <v/>
      </c>
      <c r="D116" s="165" t="str">
        <f>IF(ISERROR(VLOOKUP(A116,'[1]Z04 支出决算表(财决04表)'!$A$10:$J$500,5,FALSE)),"",VLOOKUP(A116,'[1]Z04 支出决算表(财决04表)'!$A$10:$J$500,5,FALSE))</f>
        <v/>
      </c>
      <c r="E116" s="165" t="str">
        <f>IF(ISERROR(VLOOKUP(A116,'[1]Z04 支出决算表(财决04表)'!$A$10:$J$500,6,FALSE)),"",VLOOKUP(A116,'[1]Z04 支出决算表(财决04表)'!$A$10:$J$500,6,FALSE))</f>
        <v/>
      </c>
      <c r="F116" s="165" t="str">
        <f>IF(ISERROR(VLOOKUP(A116,'[1]Z04 支出决算表(财决04表)'!$A$10:$J$500,7,FALSE)),"",VLOOKUP(A116,'[1]Z04 支出决算表(财决04表)'!$A$10:$J$500,7,FALSE))</f>
        <v/>
      </c>
      <c r="G116" s="165" t="str">
        <f>IF(ISERROR(VLOOKUP(A116,'[1]Z04 支出决算表(财决04表)'!$A$10:$J$500,8,FALSE)),"",VLOOKUP(A116,'[1]Z04 支出决算表(财决04表)'!$A$10:$J$500,8,FALSE))</f>
        <v/>
      </c>
      <c r="H116" s="165" t="str">
        <f>IF(ISERROR(VLOOKUP(A116,'[1]Z04 支出决算表(财决04表)'!$A$10:$J$500,9,FALSE)),"",VLOOKUP(A116,'[1]Z04 支出决算表(财决04表)'!$A$10:$J$500,9,FALSE))</f>
        <v/>
      </c>
      <c r="I116" s="165" t="str">
        <f>IF(ISERROR(VLOOKUP(A116,'[1]Z04 支出决算表(财决04表)'!$A$10:$J$500,10,FALSE)),"",VLOOKUP(A116,'[1]Z04 支出决算表(财决04表)'!$A$10:$J$500,10,FALSE))</f>
        <v/>
      </c>
      <c r="J116" s="176">
        <f>'[1]Z04 支出决算表(财决04表)'!$A115</f>
        <v>0</v>
      </c>
      <c r="K116" s="177">
        <f>'[1]Z04 支出决算表(财决04表)'!$E115</f>
        <v>0</v>
      </c>
      <c r="L116" s="149" t="str">
        <f t="shared" si="3"/>
        <v/>
      </c>
    </row>
    <row r="117" ht="22.7" customHeight="1" spans="1:12">
      <c r="A117" s="162" t="str">
        <f t="shared" si="2"/>
        <v/>
      </c>
      <c r="B117" s="163"/>
      <c r="C117" s="164" t="str">
        <f>IF(ISERROR(VLOOKUP(A117,'[1]Z04 支出决算表(财决04表)'!$A$10:$J$500,4,FALSE)),"",VLOOKUP(A117,'[1]Z04 支出决算表(财决04表)'!$A$10:$J$500,4,FALSE))</f>
        <v/>
      </c>
      <c r="D117" s="165" t="str">
        <f>IF(ISERROR(VLOOKUP(A117,'[1]Z04 支出决算表(财决04表)'!$A$10:$J$500,5,FALSE)),"",VLOOKUP(A117,'[1]Z04 支出决算表(财决04表)'!$A$10:$J$500,5,FALSE))</f>
        <v/>
      </c>
      <c r="E117" s="165" t="str">
        <f>IF(ISERROR(VLOOKUP(A117,'[1]Z04 支出决算表(财决04表)'!$A$10:$J$500,6,FALSE)),"",VLOOKUP(A117,'[1]Z04 支出决算表(财决04表)'!$A$10:$J$500,6,FALSE))</f>
        <v/>
      </c>
      <c r="F117" s="165" t="str">
        <f>IF(ISERROR(VLOOKUP(A117,'[1]Z04 支出决算表(财决04表)'!$A$10:$J$500,7,FALSE)),"",VLOOKUP(A117,'[1]Z04 支出决算表(财决04表)'!$A$10:$J$500,7,FALSE))</f>
        <v/>
      </c>
      <c r="G117" s="165" t="str">
        <f>IF(ISERROR(VLOOKUP(A117,'[1]Z04 支出决算表(财决04表)'!$A$10:$J$500,8,FALSE)),"",VLOOKUP(A117,'[1]Z04 支出决算表(财决04表)'!$A$10:$J$500,8,FALSE))</f>
        <v/>
      </c>
      <c r="H117" s="165" t="str">
        <f>IF(ISERROR(VLOOKUP(A117,'[1]Z04 支出决算表(财决04表)'!$A$10:$J$500,9,FALSE)),"",VLOOKUP(A117,'[1]Z04 支出决算表(财决04表)'!$A$10:$J$500,9,FALSE))</f>
        <v/>
      </c>
      <c r="I117" s="165" t="str">
        <f>IF(ISERROR(VLOOKUP(A117,'[1]Z04 支出决算表(财决04表)'!$A$10:$J$500,10,FALSE)),"",VLOOKUP(A117,'[1]Z04 支出决算表(财决04表)'!$A$10:$J$500,10,FALSE))</f>
        <v/>
      </c>
      <c r="J117" s="176">
        <f>'[1]Z04 支出决算表(财决04表)'!$A116</f>
        <v>0</v>
      </c>
      <c r="K117" s="177">
        <f>'[1]Z04 支出决算表(财决04表)'!$E116</f>
        <v>0</v>
      </c>
      <c r="L117" s="149" t="str">
        <f t="shared" si="3"/>
        <v/>
      </c>
    </row>
    <row r="118" ht="22.7" customHeight="1" spans="1:12">
      <c r="A118" s="162" t="str">
        <f t="shared" si="2"/>
        <v/>
      </c>
      <c r="B118" s="163"/>
      <c r="C118" s="164" t="str">
        <f>IF(ISERROR(VLOOKUP(A118,'[1]Z04 支出决算表(财决04表)'!$A$10:$J$500,4,FALSE)),"",VLOOKUP(A118,'[1]Z04 支出决算表(财决04表)'!$A$10:$J$500,4,FALSE))</f>
        <v/>
      </c>
      <c r="D118" s="165" t="str">
        <f>IF(ISERROR(VLOOKUP(A118,'[1]Z04 支出决算表(财决04表)'!$A$10:$J$500,5,FALSE)),"",VLOOKUP(A118,'[1]Z04 支出决算表(财决04表)'!$A$10:$J$500,5,FALSE))</f>
        <v/>
      </c>
      <c r="E118" s="165" t="str">
        <f>IF(ISERROR(VLOOKUP(A118,'[1]Z04 支出决算表(财决04表)'!$A$10:$J$500,6,FALSE)),"",VLOOKUP(A118,'[1]Z04 支出决算表(财决04表)'!$A$10:$J$500,6,FALSE))</f>
        <v/>
      </c>
      <c r="F118" s="165" t="str">
        <f>IF(ISERROR(VLOOKUP(A118,'[1]Z04 支出决算表(财决04表)'!$A$10:$J$500,7,FALSE)),"",VLOOKUP(A118,'[1]Z04 支出决算表(财决04表)'!$A$10:$J$500,7,FALSE))</f>
        <v/>
      </c>
      <c r="G118" s="165" t="str">
        <f>IF(ISERROR(VLOOKUP(A118,'[1]Z04 支出决算表(财决04表)'!$A$10:$J$500,8,FALSE)),"",VLOOKUP(A118,'[1]Z04 支出决算表(财决04表)'!$A$10:$J$500,8,FALSE))</f>
        <v/>
      </c>
      <c r="H118" s="165" t="str">
        <f>IF(ISERROR(VLOOKUP(A118,'[1]Z04 支出决算表(财决04表)'!$A$10:$J$500,9,FALSE)),"",VLOOKUP(A118,'[1]Z04 支出决算表(财决04表)'!$A$10:$J$500,9,FALSE))</f>
        <v/>
      </c>
      <c r="I118" s="165" t="str">
        <f>IF(ISERROR(VLOOKUP(A118,'[1]Z04 支出决算表(财决04表)'!$A$10:$J$500,10,FALSE)),"",VLOOKUP(A118,'[1]Z04 支出决算表(财决04表)'!$A$10:$J$500,10,FALSE))</f>
        <v/>
      </c>
      <c r="J118" s="176">
        <f>'[1]Z04 支出决算表(财决04表)'!$A117</f>
        <v>0</v>
      </c>
      <c r="K118" s="177">
        <f>'[1]Z04 支出决算表(财决04表)'!$E117</f>
        <v>0</v>
      </c>
      <c r="L118" s="149" t="str">
        <f t="shared" si="3"/>
        <v/>
      </c>
    </row>
    <row r="119" ht="22.7" customHeight="1" spans="1:12">
      <c r="A119" s="162" t="str">
        <f t="shared" si="2"/>
        <v/>
      </c>
      <c r="B119" s="163"/>
      <c r="C119" s="164" t="str">
        <f>IF(ISERROR(VLOOKUP(A119,'[1]Z04 支出决算表(财决04表)'!$A$10:$J$500,4,FALSE)),"",VLOOKUP(A119,'[1]Z04 支出决算表(财决04表)'!$A$10:$J$500,4,FALSE))</f>
        <v/>
      </c>
      <c r="D119" s="165" t="str">
        <f>IF(ISERROR(VLOOKUP(A119,'[1]Z04 支出决算表(财决04表)'!$A$10:$J$500,5,FALSE)),"",VLOOKUP(A119,'[1]Z04 支出决算表(财决04表)'!$A$10:$J$500,5,FALSE))</f>
        <v/>
      </c>
      <c r="E119" s="165" t="str">
        <f>IF(ISERROR(VLOOKUP(A119,'[1]Z04 支出决算表(财决04表)'!$A$10:$J$500,6,FALSE)),"",VLOOKUP(A119,'[1]Z04 支出决算表(财决04表)'!$A$10:$J$500,6,FALSE))</f>
        <v/>
      </c>
      <c r="F119" s="165" t="str">
        <f>IF(ISERROR(VLOOKUP(A119,'[1]Z04 支出决算表(财决04表)'!$A$10:$J$500,7,FALSE)),"",VLOOKUP(A119,'[1]Z04 支出决算表(财决04表)'!$A$10:$J$500,7,FALSE))</f>
        <v/>
      </c>
      <c r="G119" s="165" t="str">
        <f>IF(ISERROR(VLOOKUP(A119,'[1]Z04 支出决算表(财决04表)'!$A$10:$J$500,8,FALSE)),"",VLOOKUP(A119,'[1]Z04 支出决算表(财决04表)'!$A$10:$J$500,8,FALSE))</f>
        <v/>
      </c>
      <c r="H119" s="165" t="str">
        <f>IF(ISERROR(VLOOKUP(A119,'[1]Z04 支出决算表(财决04表)'!$A$10:$J$500,9,FALSE)),"",VLOOKUP(A119,'[1]Z04 支出决算表(财决04表)'!$A$10:$J$500,9,FALSE))</f>
        <v/>
      </c>
      <c r="I119" s="165" t="str">
        <f>IF(ISERROR(VLOOKUP(A119,'[1]Z04 支出决算表(财决04表)'!$A$10:$J$500,10,FALSE)),"",VLOOKUP(A119,'[1]Z04 支出决算表(财决04表)'!$A$10:$J$500,10,FALSE))</f>
        <v/>
      </c>
      <c r="J119" s="176">
        <f>'[1]Z04 支出决算表(财决04表)'!$A118</f>
        <v>0</v>
      </c>
      <c r="K119" s="177">
        <f>'[1]Z04 支出决算表(财决04表)'!$E118</f>
        <v>0</v>
      </c>
      <c r="L119" s="149" t="str">
        <f t="shared" si="3"/>
        <v/>
      </c>
    </row>
    <row r="120" ht="22.7" customHeight="1" spans="1:12">
      <c r="A120" s="162" t="str">
        <f t="shared" si="2"/>
        <v/>
      </c>
      <c r="B120" s="163"/>
      <c r="C120" s="164" t="str">
        <f>IF(ISERROR(VLOOKUP(A120,'[1]Z04 支出决算表(财决04表)'!$A$10:$J$500,4,FALSE)),"",VLOOKUP(A120,'[1]Z04 支出决算表(财决04表)'!$A$10:$J$500,4,FALSE))</f>
        <v/>
      </c>
      <c r="D120" s="165" t="str">
        <f>IF(ISERROR(VLOOKUP(A120,'[1]Z04 支出决算表(财决04表)'!$A$10:$J$500,5,FALSE)),"",VLOOKUP(A120,'[1]Z04 支出决算表(财决04表)'!$A$10:$J$500,5,FALSE))</f>
        <v/>
      </c>
      <c r="E120" s="165" t="str">
        <f>IF(ISERROR(VLOOKUP(A120,'[1]Z04 支出决算表(财决04表)'!$A$10:$J$500,6,FALSE)),"",VLOOKUP(A120,'[1]Z04 支出决算表(财决04表)'!$A$10:$J$500,6,FALSE))</f>
        <v/>
      </c>
      <c r="F120" s="165" t="str">
        <f>IF(ISERROR(VLOOKUP(A120,'[1]Z04 支出决算表(财决04表)'!$A$10:$J$500,7,FALSE)),"",VLOOKUP(A120,'[1]Z04 支出决算表(财决04表)'!$A$10:$J$500,7,FALSE))</f>
        <v/>
      </c>
      <c r="G120" s="165" t="str">
        <f>IF(ISERROR(VLOOKUP(A120,'[1]Z04 支出决算表(财决04表)'!$A$10:$J$500,8,FALSE)),"",VLOOKUP(A120,'[1]Z04 支出决算表(财决04表)'!$A$10:$J$500,8,FALSE))</f>
        <v/>
      </c>
      <c r="H120" s="165" t="str">
        <f>IF(ISERROR(VLOOKUP(A120,'[1]Z04 支出决算表(财决04表)'!$A$10:$J$500,9,FALSE)),"",VLOOKUP(A120,'[1]Z04 支出决算表(财决04表)'!$A$10:$J$500,9,FALSE))</f>
        <v/>
      </c>
      <c r="I120" s="165" t="str">
        <f>IF(ISERROR(VLOOKUP(A120,'[1]Z04 支出决算表(财决04表)'!$A$10:$J$500,10,FALSE)),"",VLOOKUP(A120,'[1]Z04 支出决算表(财决04表)'!$A$10:$J$500,10,FALSE))</f>
        <v/>
      </c>
      <c r="J120" s="176">
        <f>'[1]Z04 支出决算表(财决04表)'!$A119</f>
        <v>0</v>
      </c>
      <c r="K120" s="177">
        <f>'[1]Z04 支出决算表(财决04表)'!$E119</f>
        <v>0</v>
      </c>
      <c r="L120" s="149" t="str">
        <f t="shared" si="3"/>
        <v/>
      </c>
    </row>
    <row r="121" ht="22.7" customHeight="1" spans="1:12">
      <c r="A121" s="162" t="str">
        <f t="shared" si="2"/>
        <v/>
      </c>
      <c r="B121" s="163"/>
      <c r="C121" s="164" t="str">
        <f>IF(ISERROR(VLOOKUP(A121,'[1]Z04 支出决算表(财决04表)'!$A$10:$J$500,4,FALSE)),"",VLOOKUP(A121,'[1]Z04 支出决算表(财决04表)'!$A$10:$J$500,4,FALSE))</f>
        <v/>
      </c>
      <c r="D121" s="165" t="str">
        <f>IF(ISERROR(VLOOKUP(A121,'[1]Z04 支出决算表(财决04表)'!$A$10:$J$500,5,FALSE)),"",VLOOKUP(A121,'[1]Z04 支出决算表(财决04表)'!$A$10:$J$500,5,FALSE))</f>
        <v/>
      </c>
      <c r="E121" s="165" t="str">
        <f>IF(ISERROR(VLOOKUP(A121,'[1]Z04 支出决算表(财决04表)'!$A$10:$J$500,6,FALSE)),"",VLOOKUP(A121,'[1]Z04 支出决算表(财决04表)'!$A$10:$J$500,6,FALSE))</f>
        <v/>
      </c>
      <c r="F121" s="165" t="str">
        <f>IF(ISERROR(VLOOKUP(A121,'[1]Z04 支出决算表(财决04表)'!$A$10:$J$500,7,FALSE)),"",VLOOKUP(A121,'[1]Z04 支出决算表(财决04表)'!$A$10:$J$500,7,FALSE))</f>
        <v/>
      </c>
      <c r="G121" s="165" t="str">
        <f>IF(ISERROR(VLOOKUP(A121,'[1]Z04 支出决算表(财决04表)'!$A$10:$J$500,8,FALSE)),"",VLOOKUP(A121,'[1]Z04 支出决算表(财决04表)'!$A$10:$J$500,8,FALSE))</f>
        <v/>
      </c>
      <c r="H121" s="165" t="str">
        <f>IF(ISERROR(VLOOKUP(A121,'[1]Z04 支出决算表(财决04表)'!$A$10:$J$500,9,FALSE)),"",VLOOKUP(A121,'[1]Z04 支出决算表(财决04表)'!$A$10:$J$500,9,FALSE))</f>
        <v/>
      </c>
      <c r="I121" s="165" t="str">
        <f>IF(ISERROR(VLOOKUP(A121,'[1]Z04 支出决算表(财决04表)'!$A$10:$J$500,10,FALSE)),"",VLOOKUP(A121,'[1]Z04 支出决算表(财决04表)'!$A$10:$J$500,10,FALSE))</f>
        <v/>
      </c>
      <c r="J121" s="176">
        <f>'[1]Z04 支出决算表(财决04表)'!$A120</f>
        <v>0</v>
      </c>
      <c r="K121" s="177">
        <f>'[1]Z04 支出决算表(财决04表)'!$E120</f>
        <v>0</v>
      </c>
      <c r="L121" s="149" t="str">
        <f t="shared" si="3"/>
        <v/>
      </c>
    </row>
    <row r="122" ht="22.7" customHeight="1" spans="1:12">
      <c r="A122" s="162" t="str">
        <f t="shared" si="2"/>
        <v/>
      </c>
      <c r="B122" s="163"/>
      <c r="C122" s="164" t="str">
        <f>IF(ISERROR(VLOOKUP(A122,'[1]Z04 支出决算表(财决04表)'!$A$10:$J$500,4,FALSE)),"",VLOOKUP(A122,'[1]Z04 支出决算表(财决04表)'!$A$10:$J$500,4,FALSE))</f>
        <v/>
      </c>
      <c r="D122" s="165" t="str">
        <f>IF(ISERROR(VLOOKUP(A122,'[1]Z04 支出决算表(财决04表)'!$A$10:$J$500,5,FALSE)),"",VLOOKUP(A122,'[1]Z04 支出决算表(财决04表)'!$A$10:$J$500,5,FALSE))</f>
        <v/>
      </c>
      <c r="E122" s="165" t="str">
        <f>IF(ISERROR(VLOOKUP(A122,'[1]Z04 支出决算表(财决04表)'!$A$10:$J$500,6,FALSE)),"",VLOOKUP(A122,'[1]Z04 支出决算表(财决04表)'!$A$10:$J$500,6,FALSE))</f>
        <v/>
      </c>
      <c r="F122" s="165" t="str">
        <f>IF(ISERROR(VLOOKUP(A122,'[1]Z04 支出决算表(财决04表)'!$A$10:$J$500,7,FALSE)),"",VLOOKUP(A122,'[1]Z04 支出决算表(财决04表)'!$A$10:$J$500,7,FALSE))</f>
        <v/>
      </c>
      <c r="G122" s="165" t="str">
        <f>IF(ISERROR(VLOOKUP(A122,'[1]Z04 支出决算表(财决04表)'!$A$10:$J$500,8,FALSE)),"",VLOOKUP(A122,'[1]Z04 支出决算表(财决04表)'!$A$10:$J$500,8,FALSE))</f>
        <v/>
      </c>
      <c r="H122" s="165" t="str">
        <f>IF(ISERROR(VLOOKUP(A122,'[1]Z04 支出决算表(财决04表)'!$A$10:$J$500,9,FALSE)),"",VLOOKUP(A122,'[1]Z04 支出决算表(财决04表)'!$A$10:$J$500,9,FALSE))</f>
        <v/>
      </c>
      <c r="I122" s="165" t="str">
        <f>IF(ISERROR(VLOOKUP(A122,'[1]Z04 支出决算表(财决04表)'!$A$10:$J$500,10,FALSE)),"",VLOOKUP(A122,'[1]Z04 支出决算表(财决04表)'!$A$10:$J$500,10,FALSE))</f>
        <v/>
      </c>
      <c r="J122" s="176">
        <f>'[1]Z04 支出决算表(财决04表)'!$A121</f>
        <v>0</v>
      </c>
      <c r="K122" s="177">
        <f>'[1]Z04 支出决算表(财决04表)'!$E121</f>
        <v>0</v>
      </c>
      <c r="L122" s="149" t="str">
        <f t="shared" si="3"/>
        <v/>
      </c>
    </row>
    <row r="123" ht="22.7" customHeight="1" spans="1:12">
      <c r="A123" s="162" t="str">
        <f t="shared" si="2"/>
        <v/>
      </c>
      <c r="B123" s="163"/>
      <c r="C123" s="164" t="str">
        <f>IF(ISERROR(VLOOKUP(A123,'[1]Z04 支出决算表(财决04表)'!$A$10:$J$500,4,FALSE)),"",VLOOKUP(A123,'[1]Z04 支出决算表(财决04表)'!$A$10:$J$500,4,FALSE))</f>
        <v/>
      </c>
      <c r="D123" s="165" t="str">
        <f>IF(ISERROR(VLOOKUP(A123,'[1]Z04 支出决算表(财决04表)'!$A$10:$J$500,5,FALSE)),"",VLOOKUP(A123,'[1]Z04 支出决算表(财决04表)'!$A$10:$J$500,5,FALSE))</f>
        <v/>
      </c>
      <c r="E123" s="165" t="str">
        <f>IF(ISERROR(VLOOKUP(A123,'[1]Z04 支出决算表(财决04表)'!$A$10:$J$500,6,FALSE)),"",VLOOKUP(A123,'[1]Z04 支出决算表(财决04表)'!$A$10:$J$500,6,FALSE))</f>
        <v/>
      </c>
      <c r="F123" s="165" t="str">
        <f>IF(ISERROR(VLOOKUP(A123,'[1]Z04 支出决算表(财决04表)'!$A$10:$J$500,7,FALSE)),"",VLOOKUP(A123,'[1]Z04 支出决算表(财决04表)'!$A$10:$J$500,7,FALSE))</f>
        <v/>
      </c>
      <c r="G123" s="165" t="str">
        <f>IF(ISERROR(VLOOKUP(A123,'[1]Z04 支出决算表(财决04表)'!$A$10:$J$500,8,FALSE)),"",VLOOKUP(A123,'[1]Z04 支出决算表(财决04表)'!$A$10:$J$500,8,FALSE))</f>
        <v/>
      </c>
      <c r="H123" s="165" t="str">
        <f>IF(ISERROR(VLOOKUP(A123,'[1]Z04 支出决算表(财决04表)'!$A$10:$J$500,9,FALSE)),"",VLOOKUP(A123,'[1]Z04 支出决算表(财决04表)'!$A$10:$J$500,9,FALSE))</f>
        <v/>
      </c>
      <c r="I123" s="165" t="str">
        <f>IF(ISERROR(VLOOKUP(A123,'[1]Z04 支出决算表(财决04表)'!$A$10:$J$500,10,FALSE)),"",VLOOKUP(A123,'[1]Z04 支出决算表(财决04表)'!$A$10:$J$500,10,FALSE))</f>
        <v/>
      </c>
      <c r="J123" s="176">
        <f>'[1]Z04 支出决算表(财决04表)'!$A122</f>
        <v>0</v>
      </c>
      <c r="K123" s="177">
        <f>'[1]Z04 支出决算表(财决04表)'!$E122</f>
        <v>0</v>
      </c>
      <c r="L123" s="149" t="str">
        <f t="shared" si="3"/>
        <v/>
      </c>
    </row>
    <row r="124" ht="22.7" customHeight="1" spans="1:12">
      <c r="A124" s="162" t="str">
        <f t="shared" si="2"/>
        <v/>
      </c>
      <c r="B124" s="163"/>
      <c r="C124" s="164" t="str">
        <f>IF(ISERROR(VLOOKUP(A124,'[1]Z04 支出决算表(财决04表)'!$A$10:$J$500,4,FALSE)),"",VLOOKUP(A124,'[1]Z04 支出决算表(财决04表)'!$A$10:$J$500,4,FALSE))</f>
        <v/>
      </c>
      <c r="D124" s="165" t="str">
        <f>IF(ISERROR(VLOOKUP(A124,'[1]Z04 支出决算表(财决04表)'!$A$10:$J$500,5,FALSE)),"",VLOOKUP(A124,'[1]Z04 支出决算表(财决04表)'!$A$10:$J$500,5,FALSE))</f>
        <v/>
      </c>
      <c r="E124" s="165" t="str">
        <f>IF(ISERROR(VLOOKUP(A124,'[1]Z04 支出决算表(财决04表)'!$A$10:$J$500,6,FALSE)),"",VLOOKUP(A124,'[1]Z04 支出决算表(财决04表)'!$A$10:$J$500,6,FALSE))</f>
        <v/>
      </c>
      <c r="F124" s="165" t="str">
        <f>IF(ISERROR(VLOOKUP(A124,'[1]Z04 支出决算表(财决04表)'!$A$10:$J$500,7,FALSE)),"",VLOOKUP(A124,'[1]Z04 支出决算表(财决04表)'!$A$10:$J$500,7,FALSE))</f>
        <v/>
      </c>
      <c r="G124" s="165" t="str">
        <f>IF(ISERROR(VLOOKUP(A124,'[1]Z04 支出决算表(财决04表)'!$A$10:$J$500,8,FALSE)),"",VLOOKUP(A124,'[1]Z04 支出决算表(财决04表)'!$A$10:$J$500,8,FALSE))</f>
        <v/>
      </c>
      <c r="H124" s="165" t="str">
        <f>IF(ISERROR(VLOOKUP(A124,'[1]Z04 支出决算表(财决04表)'!$A$10:$J$500,9,FALSE)),"",VLOOKUP(A124,'[1]Z04 支出决算表(财决04表)'!$A$10:$J$500,9,FALSE))</f>
        <v/>
      </c>
      <c r="I124" s="165" t="str">
        <f>IF(ISERROR(VLOOKUP(A124,'[1]Z04 支出决算表(财决04表)'!$A$10:$J$500,10,FALSE)),"",VLOOKUP(A124,'[1]Z04 支出决算表(财决04表)'!$A$10:$J$500,10,FALSE))</f>
        <v/>
      </c>
      <c r="J124" s="176">
        <f>'[1]Z04 支出决算表(财决04表)'!$A123</f>
        <v>0</v>
      </c>
      <c r="K124" s="177">
        <f>'[1]Z04 支出决算表(财决04表)'!$E123</f>
        <v>0</v>
      </c>
      <c r="L124" s="149" t="str">
        <f t="shared" si="3"/>
        <v/>
      </c>
    </row>
    <row r="125" ht="22.7" customHeight="1" spans="1:12">
      <c r="A125" s="162" t="str">
        <f t="shared" si="2"/>
        <v/>
      </c>
      <c r="B125" s="163"/>
      <c r="C125" s="164" t="str">
        <f>IF(ISERROR(VLOOKUP(A125,'[1]Z04 支出决算表(财决04表)'!$A$10:$J$500,4,FALSE)),"",VLOOKUP(A125,'[1]Z04 支出决算表(财决04表)'!$A$10:$J$500,4,FALSE))</f>
        <v/>
      </c>
      <c r="D125" s="165" t="str">
        <f>IF(ISERROR(VLOOKUP(A125,'[1]Z04 支出决算表(财决04表)'!$A$10:$J$500,5,FALSE)),"",VLOOKUP(A125,'[1]Z04 支出决算表(财决04表)'!$A$10:$J$500,5,FALSE))</f>
        <v/>
      </c>
      <c r="E125" s="165" t="str">
        <f>IF(ISERROR(VLOOKUP(A125,'[1]Z04 支出决算表(财决04表)'!$A$10:$J$500,6,FALSE)),"",VLOOKUP(A125,'[1]Z04 支出决算表(财决04表)'!$A$10:$J$500,6,FALSE))</f>
        <v/>
      </c>
      <c r="F125" s="165" t="str">
        <f>IF(ISERROR(VLOOKUP(A125,'[1]Z04 支出决算表(财决04表)'!$A$10:$J$500,7,FALSE)),"",VLOOKUP(A125,'[1]Z04 支出决算表(财决04表)'!$A$10:$J$500,7,FALSE))</f>
        <v/>
      </c>
      <c r="G125" s="165" t="str">
        <f>IF(ISERROR(VLOOKUP(A125,'[1]Z04 支出决算表(财决04表)'!$A$10:$J$500,8,FALSE)),"",VLOOKUP(A125,'[1]Z04 支出决算表(财决04表)'!$A$10:$J$500,8,FALSE))</f>
        <v/>
      </c>
      <c r="H125" s="165" t="str">
        <f>IF(ISERROR(VLOOKUP(A125,'[1]Z04 支出决算表(财决04表)'!$A$10:$J$500,9,FALSE)),"",VLOOKUP(A125,'[1]Z04 支出决算表(财决04表)'!$A$10:$J$500,9,FALSE))</f>
        <v/>
      </c>
      <c r="I125" s="165" t="str">
        <f>IF(ISERROR(VLOOKUP(A125,'[1]Z04 支出决算表(财决04表)'!$A$10:$J$500,10,FALSE)),"",VLOOKUP(A125,'[1]Z04 支出决算表(财决04表)'!$A$10:$J$500,10,FALSE))</f>
        <v/>
      </c>
      <c r="J125" s="176">
        <f>'[1]Z04 支出决算表(财决04表)'!$A124</f>
        <v>0</v>
      </c>
      <c r="K125" s="177">
        <f>'[1]Z04 支出决算表(财决04表)'!$E124</f>
        <v>0</v>
      </c>
      <c r="L125" s="149" t="str">
        <f t="shared" si="3"/>
        <v/>
      </c>
    </row>
    <row r="126" ht="22.7" customHeight="1" spans="1:12">
      <c r="A126" s="162" t="str">
        <f t="shared" si="2"/>
        <v/>
      </c>
      <c r="B126" s="163"/>
      <c r="C126" s="164" t="str">
        <f>IF(ISERROR(VLOOKUP(A126,'[1]Z04 支出决算表(财决04表)'!$A$10:$J$500,4,FALSE)),"",VLOOKUP(A126,'[1]Z04 支出决算表(财决04表)'!$A$10:$J$500,4,FALSE))</f>
        <v/>
      </c>
      <c r="D126" s="165" t="str">
        <f>IF(ISERROR(VLOOKUP(A126,'[1]Z04 支出决算表(财决04表)'!$A$10:$J$500,5,FALSE)),"",VLOOKUP(A126,'[1]Z04 支出决算表(财决04表)'!$A$10:$J$500,5,FALSE))</f>
        <v/>
      </c>
      <c r="E126" s="165" t="str">
        <f>IF(ISERROR(VLOOKUP(A126,'[1]Z04 支出决算表(财决04表)'!$A$10:$J$500,6,FALSE)),"",VLOOKUP(A126,'[1]Z04 支出决算表(财决04表)'!$A$10:$J$500,6,FALSE))</f>
        <v/>
      </c>
      <c r="F126" s="165" t="str">
        <f>IF(ISERROR(VLOOKUP(A126,'[1]Z04 支出决算表(财决04表)'!$A$10:$J$500,7,FALSE)),"",VLOOKUP(A126,'[1]Z04 支出决算表(财决04表)'!$A$10:$J$500,7,FALSE))</f>
        <v/>
      </c>
      <c r="G126" s="165" t="str">
        <f>IF(ISERROR(VLOOKUP(A126,'[1]Z04 支出决算表(财决04表)'!$A$10:$J$500,8,FALSE)),"",VLOOKUP(A126,'[1]Z04 支出决算表(财决04表)'!$A$10:$J$500,8,FALSE))</f>
        <v/>
      </c>
      <c r="H126" s="165" t="str">
        <f>IF(ISERROR(VLOOKUP(A126,'[1]Z04 支出决算表(财决04表)'!$A$10:$J$500,9,FALSE)),"",VLOOKUP(A126,'[1]Z04 支出决算表(财决04表)'!$A$10:$J$500,9,FALSE))</f>
        <v/>
      </c>
      <c r="I126" s="165" t="str">
        <f>IF(ISERROR(VLOOKUP(A126,'[1]Z04 支出决算表(财决04表)'!$A$10:$J$500,10,FALSE)),"",VLOOKUP(A126,'[1]Z04 支出决算表(财决04表)'!$A$10:$J$500,10,FALSE))</f>
        <v/>
      </c>
      <c r="J126" s="176">
        <f>'[1]Z04 支出决算表(财决04表)'!$A125</f>
        <v>0</v>
      </c>
      <c r="K126" s="177">
        <f>'[1]Z04 支出决算表(财决04表)'!$E125</f>
        <v>0</v>
      </c>
      <c r="L126" s="149" t="str">
        <f t="shared" si="3"/>
        <v/>
      </c>
    </row>
    <row r="127" ht="22.7" customHeight="1" spans="1:12">
      <c r="A127" s="162" t="str">
        <f t="shared" si="2"/>
        <v/>
      </c>
      <c r="B127" s="163"/>
      <c r="C127" s="164" t="str">
        <f>IF(ISERROR(VLOOKUP(A127,'[1]Z04 支出决算表(财决04表)'!$A$10:$J$500,4,FALSE)),"",VLOOKUP(A127,'[1]Z04 支出决算表(财决04表)'!$A$10:$J$500,4,FALSE))</f>
        <v/>
      </c>
      <c r="D127" s="165" t="str">
        <f>IF(ISERROR(VLOOKUP(A127,'[1]Z04 支出决算表(财决04表)'!$A$10:$J$500,5,FALSE)),"",VLOOKUP(A127,'[1]Z04 支出决算表(财决04表)'!$A$10:$J$500,5,FALSE))</f>
        <v/>
      </c>
      <c r="E127" s="165" t="str">
        <f>IF(ISERROR(VLOOKUP(A127,'[1]Z04 支出决算表(财决04表)'!$A$10:$J$500,6,FALSE)),"",VLOOKUP(A127,'[1]Z04 支出决算表(财决04表)'!$A$10:$J$500,6,FALSE))</f>
        <v/>
      </c>
      <c r="F127" s="165" t="str">
        <f>IF(ISERROR(VLOOKUP(A127,'[1]Z04 支出决算表(财决04表)'!$A$10:$J$500,7,FALSE)),"",VLOOKUP(A127,'[1]Z04 支出决算表(财决04表)'!$A$10:$J$500,7,FALSE))</f>
        <v/>
      </c>
      <c r="G127" s="165" t="str">
        <f>IF(ISERROR(VLOOKUP(A127,'[1]Z04 支出决算表(财决04表)'!$A$10:$J$500,8,FALSE)),"",VLOOKUP(A127,'[1]Z04 支出决算表(财决04表)'!$A$10:$J$500,8,FALSE))</f>
        <v/>
      </c>
      <c r="H127" s="165" t="str">
        <f>IF(ISERROR(VLOOKUP(A127,'[1]Z04 支出决算表(财决04表)'!$A$10:$J$500,9,FALSE)),"",VLOOKUP(A127,'[1]Z04 支出决算表(财决04表)'!$A$10:$J$500,9,FALSE))</f>
        <v/>
      </c>
      <c r="I127" s="165" t="str">
        <f>IF(ISERROR(VLOOKUP(A127,'[1]Z04 支出决算表(财决04表)'!$A$10:$J$500,10,FALSE)),"",VLOOKUP(A127,'[1]Z04 支出决算表(财决04表)'!$A$10:$J$500,10,FALSE))</f>
        <v/>
      </c>
      <c r="J127" s="176">
        <f>'[1]Z04 支出决算表(财决04表)'!$A126</f>
        <v>0</v>
      </c>
      <c r="K127" s="177">
        <f>'[1]Z04 支出决算表(财决04表)'!$E126</f>
        <v>0</v>
      </c>
      <c r="L127" s="149" t="str">
        <f t="shared" si="3"/>
        <v/>
      </c>
    </row>
    <row r="128" ht="22.7" customHeight="1" spans="1:12">
      <c r="A128" s="162" t="str">
        <f t="shared" si="2"/>
        <v/>
      </c>
      <c r="B128" s="163"/>
      <c r="C128" s="164" t="str">
        <f>IF(ISERROR(VLOOKUP(A128,'[1]Z04 支出决算表(财决04表)'!$A$10:$J$500,4,FALSE)),"",VLOOKUP(A128,'[1]Z04 支出决算表(财决04表)'!$A$10:$J$500,4,FALSE))</f>
        <v/>
      </c>
      <c r="D128" s="165" t="str">
        <f>IF(ISERROR(VLOOKUP(A128,'[1]Z04 支出决算表(财决04表)'!$A$10:$J$500,5,FALSE)),"",VLOOKUP(A128,'[1]Z04 支出决算表(财决04表)'!$A$10:$J$500,5,FALSE))</f>
        <v/>
      </c>
      <c r="E128" s="165" t="str">
        <f>IF(ISERROR(VLOOKUP(A128,'[1]Z04 支出决算表(财决04表)'!$A$10:$J$500,6,FALSE)),"",VLOOKUP(A128,'[1]Z04 支出决算表(财决04表)'!$A$10:$J$500,6,FALSE))</f>
        <v/>
      </c>
      <c r="F128" s="165" t="str">
        <f>IF(ISERROR(VLOOKUP(A128,'[1]Z04 支出决算表(财决04表)'!$A$10:$J$500,7,FALSE)),"",VLOOKUP(A128,'[1]Z04 支出决算表(财决04表)'!$A$10:$J$500,7,FALSE))</f>
        <v/>
      </c>
      <c r="G128" s="165" t="str">
        <f>IF(ISERROR(VLOOKUP(A128,'[1]Z04 支出决算表(财决04表)'!$A$10:$J$500,8,FALSE)),"",VLOOKUP(A128,'[1]Z04 支出决算表(财决04表)'!$A$10:$J$500,8,FALSE))</f>
        <v/>
      </c>
      <c r="H128" s="165" t="str">
        <f>IF(ISERROR(VLOOKUP(A128,'[1]Z04 支出决算表(财决04表)'!$A$10:$J$500,9,FALSE)),"",VLOOKUP(A128,'[1]Z04 支出决算表(财决04表)'!$A$10:$J$500,9,FALSE))</f>
        <v/>
      </c>
      <c r="I128" s="165" t="str">
        <f>IF(ISERROR(VLOOKUP(A128,'[1]Z04 支出决算表(财决04表)'!$A$10:$J$500,10,FALSE)),"",VLOOKUP(A128,'[1]Z04 支出决算表(财决04表)'!$A$10:$J$500,10,FALSE))</f>
        <v/>
      </c>
      <c r="J128" s="176">
        <f>'[1]Z04 支出决算表(财决04表)'!$A127</f>
        <v>0</v>
      </c>
      <c r="K128" s="177">
        <f>'[1]Z04 支出决算表(财决04表)'!$E127</f>
        <v>0</v>
      </c>
      <c r="L128" s="149" t="str">
        <f t="shared" si="3"/>
        <v/>
      </c>
    </row>
    <row r="129" ht="22.7" customHeight="1" spans="1:12">
      <c r="A129" s="162" t="str">
        <f t="shared" si="2"/>
        <v/>
      </c>
      <c r="B129" s="163"/>
      <c r="C129" s="164" t="str">
        <f>IF(ISERROR(VLOOKUP(A129,'[1]Z04 支出决算表(财决04表)'!$A$10:$J$500,4,FALSE)),"",VLOOKUP(A129,'[1]Z04 支出决算表(财决04表)'!$A$10:$J$500,4,FALSE))</f>
        <v/>
      </c>
      <c r="D129" s="165" t="str">
        <f>IF(ISERROR(VLOOKUP(A129,'[1]Z04 支出决算表(财决04表)'!$A$10:$J$500,5,FALSE)),"",VLOOKUP(A129,'[1]Z04 支出决算表(财决04表)'!$A$10:$J$500,5,FALSE))</f>
        <v/>
      </c>
      <c r="E129" s="165" t="str">
        <f>IF(ISERROR(VLOOKUP(A129,'[1]Z04 支出决算表(财决04表)'!$A$10:$J$500,6,FALSE)),"",VLOOKUP(A129,'[1]Z04 支出决算表(财决04表)'!$A$10:$J$500,6,FALSE))</f>
        <v/>
      </c>
      <c r="F129" s="165" t="str">
        <f>IF(ISERROR(VLOOKUP(A129,'[1]Z04 支出决算表(财决04表)'!$A$10:$J$500,7,FALSE)),"",VLOOKUP(A129,'[1]Z04 支出决算表(财决04表)'!$A$10:$J$500,7,FALSE))</f>
        <v/>
      </c>
      <c r="G129" s="165" t="str">
        <f>IF(ISERROR(VLOOKUP(A129,'[1]Z04 支出决算表(财决04表)'!$A$10:$J$500,8,FALSE)),"",VLOOKUP(A129,'[1]Z04 支出决算表(财决04表)'!$A$10:$J$500,8,FALSE))</f>
        <v/>
      </c>
      <c r="H129" s="165" t="str">
        <f>IF(ISERROR(VLOOKUP(A129,'[1]Z04 支出决算表(财决04表)'!$A$10:$J$500,9,FALSE)),"",VLOOKUP(A129,'[1]Z04 支出决算表(财决04表)'!$A$10:$J$500,9,FALSE))</f>
        <v/>
      </c>
      <c r="I129" s="165" t="str">
        <f>IF(ISERROR(VLOOKUP(A129,'[1]Z04 支出决算表(财决04表)'!$A$10:$J$500,10,FALSE)),"",VLOOKUP(A129,'[1]Z04 支出决算表(财决04表)'!$A$10:$J$500,10,FALSE))</f>
        <v/>
      </c>
      <c r="J129" s="176">
        <f>'[1]Z04 支出决算表(财决04表)'!$A128</f>
        <v>0</v>
      </c>
      <c r="K129" s="177">
        <f>'[1]Z04 支出决算表(财决04表)'!$E128</f>
        <v>0</v>
      </c>
      <c r="L129" s="149" t="str">
        <f t="shared" si="3"/>
        <v/>
      </c>
    </row>
    <row r="130" ht="22.7" customHeight="1" spans="1:12">
      <c r="A130" s="162" t="str">
        <f t="shared" si="2"/>
        <v/>
      </c>
      <c r="B130" s="163"/>
      <c r="C130" s="164" t="str">
        <f>IF(ISERROR(VLOOKUP(A130,'[1]Z04 支出决算表(财决04表)'!$A$10:$J$500,4,FALSE)),"",VLOOKUP(A130,'[1]Z04 支出决算表(财决04表)'!$A$10:$J$500,4,FALSE))</f>
        <v/>
      </c>
      <c r="D130" s="165" t="str">
        <f>IF(ISERROR(VLOOKUP(A130,'[1]Z04 支出决算表(财决04表)'!$A$10:$J$500,5,FALSE)),"",VLOOKUP(A130,'[1]Z04 支出决算表(财决04表)'!$A$10:$J$500,5,FALSE))</f>
        <v/>
      </c>
      <c r="E130" s="165" t="str">
        <f>IF(ISERROR(VLOOKUP(A130,'[1]Z04 支出决算表(财决04表)'!$A$10:$J$500,6,FALSE)),"",VLOOKUP(A130,'[1]Z04 支出决算表(财决04表)'!$A$10:$J$500,6,FALSE))</f>
        <v/>
      </c>
      <c r="F130" s="165" t="str">
        <f>IF(ISERROR(VLOOKUP(A130,'[1]Z04 支出决算表(财决04表)'!$A$10:$J$500,7,FALSE)),"",VLOOKUP(A130,'[1]Z04 支出决算表(财决04表)'!$A$10:$J$500,7,FALSE))</f>
        <v/>
      </c>
      <c r="G130" s="165" t="str">
        <f>IF(ISERROR(VLOOKUP(A130,'[1]Z04 支出决算表(财决04表)'!$A$10:$J$500,8,FALSE)),"",VLOOKUP(A130,'[1]Z04 支出决算表(财决04表)'!$A$10:$J$500,8,FALSE))</f>
        <v/>
      </c>
      <c r="H130" s="165" t="str">
        <f>IF(ISERROR(VLOOKUP(A130,'[1]Z04 支出决算表(财决04表)'!$A$10:$J$500,9,FALSE)),"",VLOOKUP(A130,'[1]Z04 支出决算表(财决04表)'!$A$10:$J$500,9,FALSE))</f>
        <v/>
      </c>
      <c r="I130" s="165" t="str">
        <f>IF(ISERROR(VLOOKUP(A130,'[1]Z04 支出决算表(财决04表)'!$A$10:$J$500,10,FALSE)),"",VLOOKUP(A130,'[1]Z04 支出决算表(财决04表)'!$A$10:$J$500,10,FALSE))</f>
        <v/>
      </c>
      <c r="J130" s="176">
        <f>'[1]Z04 支出决算表(财决04表)'!$A129</f>
        <v>0</v>
      </c>
      <c r="K130" s="177">
        <f>'[1]Z04 支出决算表(财决04表)'!$E129</f>
        <v>0</v>
      </c>
      <c r="L130" s="149" t="str">
        <f t="shared" si="3"/>
        <v/>
      </c>
    </row>
    <row r="131" ht="22.7" customHeight="1" spans="1:12">
      <c r="A131" s="162" t="str">
        <f t="shared" si="2"/>
        <v/>
      </c>
      <c r="B131" s="163"/>
      <c r="C131" s="164" t="str">
        <f>IF(ISERROR(VLOOKUP(A131,'[1]Z04 支出决算表(财决04表)'!$A$10:$J$500,4,FALSE)),"",VLOOKUP(A131,'[1]Z04 支出决算表(财决04表)'!$A$10:$J$500,4,FALSE))</f>
        <v/>
      </c>
      <c r="D131" s="165" t="str">
        <f>IF(ISERROR(VLOOKUP(A131,'[1]Z04 支出决算表(财决04表)'!$A$10:$J$500,5,FALSE)),"",VLOOKUP(A131,'[1]Z04 支出决算表(财决04表)'!$A$10:$J$500,5,FALSE))</f>
        <v/>
      </c>
      <c r="E131" s="165" t="str">
        <f>IF(ISERROR(VLOOKUP(A131,'[1]Z04 支出决算表(财决04表)'!$A$10:$J$500,6,FALSE)),"",VLOOKUP(A131,'[1]Z04 支出决算表(财决04表)'!$A$10:$J$500,6,FALSE))</f>
        <v/>
      </c>
      <c r="F131" s="165" t="str">
        <f>IF(ISERROR(VLOOKUP(A131,'[1]Z04 支出决算表(财决04表)'!$A$10:$J$500,7,FALSE)),"",VLOOKUP(A131,'[1]Z04 支出决算表(财决04表)'!$A$10:$J$500,7,FALSE))</f>
        <v/>
      </c>
      <c r="G131" s="165" t="str">
        <f>IF(ISERROR(VLOOKUP(A131,'[1]Z04 支出决算表(财决04表)'!$A$10:$J$500,8,FALSE)),"",VLOOKUP(A131,'[1]Z04 支出决算表(财决04表)'!$A$10:$J$500,8,FALSE))</f>
        <v/>
      </c>
      <c r="H131" s="165" t="str">
        <f>IF(ISERROR(VLOOKUP(A131,'[1]Z04 支出决算表(财决04表)'!$A$10:$J$500,9,FALSE)),"",VLOOKUP(A131,'[1]Z04 支出决算表(财决04表)'!$A$10:$J$500,9,FALSE))</f>
        <v/>
      </c>
      <c r="I131" s="165" t="str">
        <f>IF(ISERROR(VLOOKUP(A131,'[1]Z04 支出决算表(财决04表)'!$A$10:$J$500,10,FALSE)),"",VLOOKUP(A131,'[1]Z04 支出决算表(财决04表)'!$A$10:$J$500,10,FALSE))</f>
        <v/>
      </c>
      <c r="J131" s="176">
        <f>'[1]Z04 支出决算表(财决04表)'!$A130</f>
        <v>0</v>
      </c>
      <c r="K131" s="177">
        <f>'[1]Z04 支出决算表(财决04表)'!$E130</f>
        <v>0</v>
      </c>
      <c r="L131" s="149" t="str">
        <f t="shared" si="3"/>
        <v/>
      </c>
    </row>
    <row r="132" ht="22.7" customHeight="1" spans="1:12">
      <c r="A132" s="162" t="str">
        <f t="shared" si="2"/>
        <v/>
      </c>
      <c r="B132" s="163"/>
      <c r="C132" s="164" t="str">
        <f>IF(ISERROR(VLOOKUP(A132,'[1]Z04 支出决算表(财决04表)'!$A$10:$J$500,4,FALSE)),"",VLOOKUP(A132,'[1]Z04 支出决算表(财决04表)'!$A$10:$J$500,4,FALSE))</f>
        <v/>
      </c>
      <c r="D132" s="165" t="str">
        <f>IF(ISERROR(VLOOKUP(A132,'[1]Z04 支出决算表(财决04表)'!$A$10:$J$500,5,FALSE)),"",VLOOKUP(A132,'[1]Z04 支出决算表(财决04表)'!$A$10:$J$500,5,FALSE))</f>
        <v/>
      </c>
      <c r="E132" s="165" t="str">
        <f>IF(ISERROR(VLOOKUP(A132,'[1]Z04 支出决算表(财决04表)'!$A$10:$J$500,6,FALSE)),"",VLOOKUP(A132,'[1]Z04 支出决算表(财决04表)'!$A$10:$J$500,6,FALSE))</f>
        <v/>
      </c>
      <c r="F132" s="165" t="str">
        <f>IF(ISERROR(VLOOKUP(A132,'[1]Z04 支出决算表(财决04表)'!$A$10:$J$500,7,FALSE)),"",VLOOKUP(A132,'[1]Z04 支出决算表(财决04表)'!$A$10:$J$500,7,FALSE))</f>
        <v/>
      </c>
      <c r="G132" s="165" t="str">
        <f>IF(ISERROR(VLOOKUP(A132,'[1]Z04 支出决算表(财决04表)'!$A$10:$J$500,8,FALSE)),"",VLOOKUP(A132,'[1]Z04 支出决算表(财决04表)'!$A$10:$J$500,8,FALSE))</f>
        <v/>
      </c>
      <c r="H132" s="165" t="str">
        <f>IF(ISERROR(VLOOKUP(A132,'[1]Z04 支出决算表(财决04表)'!$A$10:$J$500,9,FALSE)),"",VLOOKUP(A132,'[1]Z04 支出决算表(财决04表)'!$A$10:$J$500,9,FALSE))</f>
        <v/>
      </c>
      <c r="I132" s="165" t="str">
        <f>IF(ISERROR(VLOOKUP(A132,'[1]Z04 支出决算表(财决04表)'!$A$10:$J$500,10,FALSE)),"",VLOOKUP(A132,'[1]Z04 支出决算表(财决04表)'!$A$10:$J$500,10,FALSE))</f>
        <v/>
      </c>
      <c r="J132" s="176">
        <f>'[1]Z04 支出决算表(财决04表)'!$A131</f>
        <v>0</v>
      </c>
      <c r="K132" s="177">
        <f>'[1]Z04 支出决算表(财决04表)'!$E131</f>
        <v>0</v>
      </c>
      <c r="L132" s="149" t="str">
        <f t="shared" si="3"/>
        <v/>
      </c>
    </row>
    <row r="133" ht="22.7" customHeight="1" spans="1:12">
      <c r="A133" s="162" t="str">
        <f t="shared" si="2"/>
        <v/>
      </c>
      <c r="B133" s="163"/>
      <c r="C133" s="164" t="str">
        <f>IF(ISERROR(VLOOKUP(A133,'[1]Z04 支出决算表(财决04表)'!$A$10:$J$500,4,FALSE)),"",VLOOKUP(A133,'[1]Z04 支出决算表(财决04表)'!$A$10:$J$500,4,FALSE))</f>
        <v/>
      </c>
      <c r="D133" s="165" t="str">
        <f>IF(ISERROR(VLOOKUP(A133,'[1]Z04 支出决算表(财决04表)'!$A$10:$J$500,5,FALSE)),"",VLOOKUP(A133,'[1]Z04 支出决算表(财决04表)'!$A$10:$J$500,5,FALSE))</f>
        <v/>
      </c>
      <c r="E133" s="165" t="str">
        <f>IF(ISERROR(VLOOKUP(A133,'[1]Z04 支出决算表(财决04表)'!$A$10:$J$500,6,FALSE)),"",VLOOKUP(A133,'[1]Z04 支出决算表(财决04表)'!$A$10:$J$500,6,FALSE))</f>
        <v/>
      </c>
      <c r="F133" s="165" t="str">
        <f>IF(ISERROR(VLOOKUP(A133,'[1]Z04 支出决算表(财决04表)'!$A$10:$J$500,7,FALSE)),"",VLOOKUP(A133,'[1]Z04 支出决算表(财决04表)'!$A$10:$J$500,7,FALSE))</f>
        <v/>
      </c>
      <c r="G133" s="165" t="str">
        <f>IF(ISERROR(VLOOKUP(A133,'[1]Z04 支出决算表(财决04表)'!$A$10:$J$500,8,FALSE)),"",VLOOKUP(A133,'[1]Z04 支出决算表(财决04表)'!$A$10:$J$500,8,FALSE))</f>
        <v/>
      </c>
      <c r="H133" s="165" t="str">
        <f>IF(ISERROR(VLOOKUP(A133,'[1]Z04 支出决算表(财决04表)'!$A$10:$J$500,9,FALSE)),"",VLOOKUP(A133,'[1]Z04 支出决算表(财决04表)'!$A$10:$J$500,9,FALSE))</f>
        <v/>
      </c>
      <c r="I133" s="165" t="str">
        <f>IF(ISERROR(VLOOKUP(A133,'[1]Z04 支出决算表(财决04表)'!$A$10:$J$500,10,FALSE)),"",VLOOKUP(A133,'[1]Z04 支出决算表(财决04表)'!$A$10:$J$500,10,FALSE))</f>
        <v/>
      </c>
      <c r="J133" s="176">
        <f>'[1]Z04 支出决算表(财决04表)'!$A132</f>
        <v>0</v>
      </c>
      <c r="K133" s="177">
        <f>'[1]Z04 支出决算表(财决04表)'!$E132</f>
        <v>0</v>
      </c>
      <c r="L133" s="149" t="str">
        <f t="shared" si="3"/>
        <v/>
      </c>
    </row>
    <row r="134" ht="22.7" customHeight="1" spans="1:12">
      <c r="A134" s="162" t="str">
        <f t="shared" si="2"/>
        <v/>
      </c>
      <c r="B134" s="163"/>
      <c r="C134" s="164" t="str">
        <f>IF(ISERROR(VLOOKUP(A134,'[1]Z04 支出决算表(财决04表)'!$A$10:$J$500,4,FALSE)),"",VLOOKUP(A134,'[1]Z04 支出决算表(财决04表)'!$A$10:$J$500,4,FALSE))</f>
        <v/>
      </c>
      <c r="D134" s="165" t="str">
        <f>IF(ISERROR(VLOOKUP(A134,'[1]Z04 支出决算表(财决04表)'!$A$10:$J$500,5,FALSE)),"",VLOOKUP(A134,'[1]Z04 支出决算表(财决04表)'!$A$10:$J$500,5,FALSE))</f>
        <v/>
      </c>
      <c r="E134" s="165" t="str">
        <f>IF(ISERROR(VLOOKUP(A134,'[1]Z04 支出决算表(财决04表)'!$A$10:$J$500,6,FALSE)),"",VLOOKUP(A134,'[1]Z04 支出决算表(财决04表)'!$A$10:$J$500,6,FALSE))</f>
        <v/>
      </c>
      <c r="F134" s="165" t="str">
        <f>IF(ISERROR(VLOOKUP(A134,'[1]Z04 支出决算表(财决04表)'!$A$10:$J$500,7,FALSE)),"",VLOOKUP(A134,'[1]Z04 支出决算表(财决04表)'!$A$10:$J$500,7,FALSE))</f>
        <v/>
      </c>
      <c r="G134" s="165" t="str">
        <f>IF(ISERROR(VLOOKUP(A134,'[1]Z04 支出决算表(财决04表)'!$A$10:$J$500,8,FALSE)),"",VLOOKUP(A134,'[1]Z04 支出决算表(财决04表)'!$A$10:$J$500,8,FALSE))</f>
        <v/>
      </c>
      <c r="H134" s="165" t="str">
        <f>IF(ISERROR(VLOOKUP(A134,'[1]Z04 支出决算表(财决04表)'!$A$10:$J$500,9,FALSE)),"",VLOOKUP(A134,'[1]Z04 支出决算表(财决04表)'!$A$10:$J$500,9,FALSE))</f>
        <v/>
      </c>
      <c r="I134" s="165" t="str">
        <f>IF(ISERROR(VLOOKUP(A134,'[1]Z04 支出决算表(财决04表)'!$A$10:$J$500,10,FALSE)),"",VLOOKUP(A134,'[1]Z04 支出决算表(财决04表)'!$A$10:$J$500,10,FALSE))</f>
        <v/>
      </c>
      <c r="J134" s="176">
        <f>'[1]Z04 支出决算表(财决04表)'!$A133</f>
        <v>0</v>
      </c>
      <c r="K134" s="177">
        <f>'[1]Z04 支出决算表(财决04表)'!$E133</f>
        <v>0</v>
      </c>
      <c r="L134" s="149" t="str">
        <f t="shared" si="3"/>
        <v/>
      </c>
    </row>
    <row r="135" ht="22.7" customHeight="1" spans="1:12">
      <c r="A135" s="162" t="str">
        <f t="shared" si="2"/>
        <v/>
      </c>
      <c r="B135" s="163"/>
      <c r="C135" s="164" t="str">
        <f>IF(ISERROR(VLOOKUP(A135,'[1]Z04 支出决算表(财决04表)'!$A$10:$J$500,4,FALSE)),"",VLOOKUP(A135,'[1]Z04 支出决算表(财决04表)'!$A$10:$J$500,4,FALSE))</f>
        <v/>
      </c>
      <c r="D135" s="165" t="str">
        <f>IF(ISERROR(VLOOKUP(A135,'[1]Z04 支出决算表(财决04表)'!$A$10:$J$500,5,FALSE)),"",VLOOKUP(A135,'[1]Z04 支出决算表(财决04表)'!$A$10:$J$500,5,FALSE))</f>
        <v/>
      </c>
      <c r="E135" s="165" t="str">
        <f>IF(ISERROR(VLOOKUP(A135,'[1]Z04 支出决算表(财决04表)'!$A$10:$J$500,6,FALSE)),"",VLOOKUP(A135,'[1]Z04 支出决算表(财决04表)'!$A$10:$J$500,6,FALSE))</f>
        <v/>
      </c>
      <c r="F135" s="165" t="str">
        <f>IF(ISERROR(VLOOKUP(A135,'[1]Z04 支出决算表(财决04表)'!$A$10:$J$500,7,FALSE)),"",VLOOKUP(A135,'[1]Z04 支出决算表(财决04表)'!$A$10:$J$500,7,FALSE))</f>
        <v/>
      </c>
      <c r="G135" s="165" t="str">
        <f>IF(ISERROR(VLOOKUP(A135,'[1]Z04 支出决算表(财决04表)'!$A$10:$J$500,8,FALSE)),"",VLOOKUP(A135,'[1]Z04 支出决算表(财决04表)'!$A$10:$J$500,8,FALSE))</f>
        <v/>
      </c>
      <c r="H135" s="165" t="str">
        <f>IF(ISERROR(VLOOKUP(A135,'[1]Z04 支出决算表(财决04表)'!$A$10:$J$500,9,FALSE)),"",VLOOKUP(A135,'[1]Z04 支出决算表(财决04表)'!$A$10:$J$500,9,FALSE))</f>
        <v/>
      </c>
      <c r="I135" s="165" t="str">
        <f>IF(ISERROR(VLOOKUP(A135,'[1]Z04 支出决算表(财决04表)'!$A$10:$J$500,10,FALSE)),"",VLOOKUP(A135,'[1]Z04 支出决算表(财决04表)'!$A$10:$J$500,10,FALSE))</f>
        <v/>
      </c>
      <c r="J135" s="176">
        <f>'[1]Z04 支出决算表(财决04表)'!$A134</f>
        <v>0</v>
      </c>
      <c r="K135" s="177">
        <f>'[1]Z04 支出决算表(财决04表)'!$E134</f>
        <v>0</v>
      </c>
      <c r="L135" s="149" t="str">
        <f t="shared" si="3"/>
        <v/>
      </c>
    </row>
    <row r="136" ht="22.7" customHeight="1" spans="1:12">
      <c r="A136" s="162" t="str">
        <f t="shared" si="2"/>
        <v/>
      </c>
      <c r="B136" s="163"/>
      <c r="C136" s="164" t="str">
        <f>IF(ISERROR(VLOOKUP(A136,'[1]Z04 支出决算表(财决04表)'!$A$10:$J$500,4,FALSE)),"",VLOOKUP(A136,'[1]Z04 支出决算表(财决04表)'!$A$10:$J$500,4,FALSE))</f>
        <v/>
      </c>
      <c r="D136" s="165" t="str">
        <f>IF(ISERROR(VLOOKUP(A136,'[1]Z04 支出决算表(财决04表)'!$A$10:$J$500,5,FALSE)),"",VLOOKUP(A136,'[1]Z04 支出决算表(财决04表)'!$A$10:$J$500,5,FALSE))</f>
        <v/>
      </c>
      <c r="E136" s="165" t="str">
        <f>IF(ISERROR(VLOOKUP(A136,'[1]Z04 支出决算表(财决04表)'!$A$10:$J$500,6,FALSE)),"",VLOOKUP(A136,'[1]Z04 支出决算表(财决04表)'!$A$10:$J$500,6,FALSE))</f>
        <v/>
      </c>
      <c r="F136" s="165" t="str">
        <f>IF(ISERROR(VLOOKUP(A136,'[1]Z04 支出决算表(财决04表)'!$A$10:$J$500,7,FALSE)),"",VLOOKUP(A136,'[1]Z04 支出决算表(财决04表)'!$A$10:$J$500,7,FALSE))</f>
        <v/>
      </c>
      <c r="G136" s="165" t="str">
        <f>IF(ISERROR(VLOOKUP(A136,'[1]Z04 支出决算表(财决04表)'!$A$10:$J$500,8,FALSE)),"",VLOOKUP(A136,'[1]Z04 支出决算表(财决04表)'!$A$10:$J$500,8,FALSE))</f>
        <v/>
      </c>
      <c r="H136" s="165" t="str">
        <f>IF(ISERROR(VLOOKUP(A136,'[1]Z04 支出决算表(财决04表)'!$A$10:$J$500,9,FALSE)),"",VLOOKUP(A136,'[1]Z04 支出决算表(财决04表)'!$A$10:$J$500,9,FALSE))</f>
        <v/>
      </c>
      <c r="I136" s="165" t="str">
        <f>IF(ISERROR(VLOOKUP(A136,'[1]Z04 支出决算表(财决04表)'!$A$10:$J$500,10,FALSE)),"",VLOOKUP(A136,'[1]Z04 支出决算表(财决04表)'!$A$10:$J$500,10,FALSE))</f>
        <v/>
      </c>
      <c r="J136" s="176">
        <f>'[1]Z04 支出决算表(财决04表)'!$A135</f>
        <v>0</v>
      </c>
      <c r="K136" s="177">
        <f>'[1]Z04 支出决算表(财决04表)'!$E135</f>
        <v>0</v>
      </c>
      <c r="L136" s="149" t="str">
        <f t="shared" si="3"/>
        <v/>
      </c>
    </row>
    <row r="137" ht="22.7" customHeight="1" spans="1:12">
      <c r="A137" s="162" t="str">
        <f t="shared" si="2"/>
        <v/>
      </c>
      <c r="B137" s="163"/>
      <c r="C137" s="164" t="str">
        <f>IF(ISERROR(VLOOKUP(A137,'[1]Z04 支出决算表(财决04表)'!$A$10:$J$500,4,FALSE)),"",VLOOKUP(A137,'[1]Z04 支出决算表(财决04表)'!$A$10:$J$500,4,FALSE))</f>
        <v/>
      </c>
      <c r="D137" s="165" t="str">
        <f>IF(ISERROR(VLOOKUP(A137,'[1]Z04 支出决算表(财决04表)'!$A$10:$J$500,5,FALSE)),"",VLOOKUP(A137,'[1]Z04 支出决算表(财决04表)'!$A$10:$J$500,5,FALSE))</f>
        <v/>
      </c>
      <c r="E137" s="165" t="str">
        <f>IF(ISERROR(VLOOKUP(A137,'[1]Z04 支出决算表(财决04表)'!$A$10:$J$500,6,FALSE)),"",VLOOKUP(A137,'[1]Z04 支出决算表(财决04表)'!$A$10:$J$500,6,FALSE))</f>
        <v/>
      </c>
      <c r="F137" s="165" t="str">
        <f>IF(ISERROR(VLOOKUP(A137,'[1]Z04 支出决算表(财决04表)'!$A$10:$J$500,7,FALSE)),"",VLOOKUP(A137,'[1]Z04 支出决算表(财决04表)'!$A$10:$J$500,7,FALSE))</f>
        <v/>
      </c>
      <c r="G137" s="165" t="str">
        <f>IF(ISERROR(VLOOKUP(A137,'[1]Z04 支出决算表(财决04表)'!$A$10:$J$500,8,FALSE)),"",VLOOKUP(A137,'[1]Z04 支出决算表(财决04表)'!$A$10:$J$500,8,FALSE))</f>
        <v/>
      </c>
      <c r="H137" s="165" t="str">
        <f>IF(ISERROR(VLOOKUP(A137,'[1]Z04 支出决算表(财决04表)'!$A$10:$J$500,9,FALSE)),"",VLOOKUP(A137,'[1]Z04 支出决算表(财决04表)'!$A$10:$J$500,9,FALSE))</f>
        <v/>
      </c>
      <c r="I137" s="165" t="str">
        <f>IF(ISERROR(VLOOKUP(A137,'[1]Z04 支出决算表(财决04表)'!$A$10:$J$500,10,FALSE)),"",VLOOKUP(A137,'[1]Z04 支出决算表(财决04表)'!$A$10:$J$500,10,FALSE))</f>
        <v/>
      </c>
      <c r="J137" s="176">
        <f>'[1]Z04 支出决算表(财决04表)'!$A136</f>
        <v>0</v>
      </c>
      <c r="K137" s="177">
        <f>'[1]Z04 支出决算表(财决04表)'!$E136</f>
        <v>0</v>
      </c>
      <c r="L137" s="149" t="str">
        <f t="shared" si="3"/>
        <v/>
      </c>
    </row>
    <row r="138" ht="22.7" customHeight="1" spans="1:12">
      <c r="A138" s="162" t="str">
        <f t="shared" si="2"/>
        <v/>
      </c>
      <c r="B138" s="163"/>
      <c r="C138" s="164" t="str">
        <f>IF(ISERROR(VLOOKUP(A138,'[1]Z04 支出决算表(财决04表)'!$A$10:$J$500,4,FALSE)),"",VLOOKUP(A138,'[1]Z04 支出决算表(财决04表)'!$A$10:$J$500,4,FALSE))</f>
        <v/>
      </c>
      <c r="D138" s="165" t="str">
        <f>IF(ISERROR(VLOOKUP(A138,'[1]Z04 支出决算表(财决04表)'!$A$10:$J$500,5,FALSE)),"",VLOOKUP(A138,'[1]Z04 支出决算表(财决04表)'!$A$10:$J$500,5,FALSE))</f>
        <v/>
      </c>
      <c r="E138" s="165" t="str">
        <f>IF(ISERROR(VLOOKUP(A138,'[1]Z04 支出决算表(财决04表)'!$A$10:$J$500,6,FALSE)),"",VLOOKUP(A138,'[1]Z04 支出决算表(财决04表)'!$A$10:$J$500,6,FALSE))</f>
        <v/>
      </c>
      <c r="F138" s="165" t="str">
        <f>IF(ISERROR(VLOOKUP(A138,'[1]Z04 支出决算表(财决04表)'!$A$10:$J$500,7,FALSE)),"",VLOOKUP(A138,'[1]Z04 支出决算表(财决04表)'!$A$10:$J$500,7,FALSE))</f>
        <v/>
      </c>
      <c r="G138" s="165" t="str">
        <f>IF(ISERROR(VLOOKUP(A138,'[1]Z04 支出决算表(财决04表)'!$A$10:$J$500,8,FALSE)),"",VLOOKUP(A138,'[1]Z04 支出决算表(财决04表)'!$A$10:$J$500,8,FALSE))</f>
        <v/>
      </c>
      <c r="H138" s="165" t="str">
        <f>IF(ISERROR(VLOOKUP(A138,'[1]Z04 支出决算表(财决04表)'!$A$10:$J$500,9,FALSE)),"",VLOOKUP(A138,'[1]Z04 支出决算表(财决04表)'!$A$10:$J$500,9,FALSE))</f>
        <v/>
      </c>
      <c r="I138" s="165" t="str">
        <f>IF(ISERROR(VLOOKUP(A138,'[1]Z04 支出决算表(财决04表)'!$A$10:$J$500,10,FALSE)),"",VLOOKUP(A138,'[1]Z04 支出决算表(财决04表)'!$A$10:$J$500,10,FALSE))</f>
        <v/>
      </c>
      <c r="J138" s="176">
        <f>'[1]Z04 支出决算表(财决04表)'!$A137</f>
        <v>0</v>
      </c>
      <c r="K138" s="177">
        <f>'[1]Z04 支出决算表(财决04表)'!$E137</f>
        <v>0</v>
      </c>
      <c r="L138" s="149" t="str">
        <f t="shared" si="3"/>
        <v/>
      </c>
    </row>
    <row r="139" ht="22.7" customHeight="1" spans="1:12">
      <c r="A139" s="162" t="str">
        <f t="shared" si="2"/>
        <v/>
      </c>
      <c r="B139" s="163"/>
      <c r="C139" s="164" t="str">
        <f>IF(ISERROR(VLOOKUP(A139,'[1]Z04 支出决算表(财决04表)'!$A$10:$J$500,4,FALSE)),"",VLOOKUP(A139,'[1]Z04 支出决算表(财决04表)'!$A$10:$J$500,4,FALSE))</f>
        <v/>
      </c>
      <c r="D139" s="165" t="str">
        <f>IF(ISERROR(VLOOKUP(A139,'[1]Z04 支出决算表(财决04表)'!$A$10:$J$500,5,FALSE)),"",VLOOKUP(A139,'[1]Z04 支出决算表(财决04表)'!$A$10:$J$500,5,FALSE))</f>
        <v/>
      </c>
      <c r="E139" s="165" t="str">
        <f>IF(ISERROR(VLOOKUP(A139,'[1]Z04 支出决算表(财决04表)'!$A$10:$J$500,6,FALSE)),"",VLOOKUP(A139,'[1]Z04 支出决算表(财决04表)'!$A$10:$J$500,6,FALSE))</f>
        <v/>
      </c>
      <c r="F139" s="165" t="str">
        <f>IF(ISERROR(VLOOKUP(A139,'[1]Z04 支出决算表(财决04表)'!$A$10:$J$500,7,FALSE)),"",VLOOKUP(A139,'[1]Z04 支出决算表(财决04表)'!$A$10:$J$500,7,FALSE))</f>
        <v/>
      </c>
      <c r="G139" s="165" t="str">
        <f>IF(ISERROR(VLOOKUP(A139,'[1]Z04 支出决算表(财决04表)'!$A$10:$J$500,8,FALSE)),"",VLOOKUP(A139,'[1]Z04 支出决算表(财决04表)'!$A$10:$J$500,8,FALSE))</f>
        <v/>
      </c>
      <c r="H139" s="165" t="str">
        <f>IF(ISERROR(VLOOKUP(A139,'[1]Z04 支出决算表(财决04表)'!$A$10:$J$500,9,FALSE)),"",VLOOKUP(A139,'[1]Z04 支出决算表(财决04表)'!$A$10:$J$500,9,FALSE))</f>
        <v/>
      </c>
      <c r="I139" s="165" t="str">
        <f>IF(ISERROR(VLOOKUP(A139,'[1]Z04 支出决算表(财决04表)'!$A$10:$J$500,10,FALSE)),"",VLOOKUP(A139,'[1]Z04 支出决算表(财决04表)'!$A$10:$J$500,10,FALSE))</f>
        <v/>
      </c>
      <c r="J139" s="176">
        <f>'[1]Z04 支出决算表(财决04表)'!$A138</f>
        <v>0</v>
      </c>
      <c r="K139" s="177">
        <f>'[1]Z04 支出决算表(财决04表)'!$E138</f>
        <v>0</v>
      </c>
      <c r="L139" s="149" t="str">
        <f t="shared" si="3"/>
        <v/>
      </c>
    </row>
    <row r="140" ht="22.7" customHeight="1" spans="1:12">
      <c r="A140" s="162" t="str">
        <f t="shared" ref="A140:A203" si="4">IF(J140&gt;0,J140,"")</f>
        <v/>
      </c>
      <c r="B140" s="163"/>
      <c r="C140" s="164" t="str">
        <f>IF(ISERROR(VLOOKUP(A140,'[1]Z04 支出决算表(财决04表)'!$A$10:$J$500,4,FALSE)),"",VLOOKUP(A140,'[1]Z04 支出决算表(财决04表)'!$A$10:$J$500,4,FALSE))</f>
        <v/>
      </c>
      <c r="D140" s="165" t="str">
        <f>IF(ISERROR(VLOOKUP(A140,'[1]Z04 支出决算表(财决04表)'!$A$10:$J$500,5,FALSE)),"",VLOOKUP(A140,'[1]Z04 支出决算表(财决04表)'!$A$10:$J$500,5,FALSE))</f>
        <v/>
      </c>
      <c r="E140" s="165" t="str">
        <f>IF(ISERROR(VLOOKUP(A140,'[1]Z04 支出决算表(财决04表)'!$A$10:$J$500,6,FALSE)),"",VLOOKUP(A140,'[1]Z04 支出决算表(财决04表)'!$A$10:$J$500,6,FALSE))</f>
        <v/>
      </c>
      <c r="F140" s="165" t="str">
        <f>IF(ISERROR(VLOOKUP(A140,'[1]Z04 支出决算表(财决04表)'!$A$10:$J$500,7,FALSE)),"",VLOOKUP(A140,'[1]Z04 支出决算表(财决04表)'!$A$10:$J$500,7,FALSE))</f>
        <v/>
      </c>
      <c r="G140" s="165" t="str">
        <f>IF(ISERROR(VLOOKUP(A140,'[1]Z04 支出决算表(财决04表)'!$A$10:$J$500,8,FALSE)),"",VLOOKUP(A140,'[1]Z04 支出决算表(财决04表)'!$A$10:$J$500,8,FALSE))</f>
        <v/>
      </c>
      <c r="H140" s="165" t="str">
        <f>IF(ISERROR(VLOOKUP(A140,'[1]Z04 支出决算表(财决04表)'!$A$10:$J$500,9,FALSE)),"",VLOOKUP(A140,'[1]Z04 支出决算表(财决04表)'!$A$10:$J$500,9,FALSE))</f>
        <v/>
      </c>
      <c r="I140" s="165" t="str">
        <f>IF(ISERROR(VLOOKUP(A140,'[1]Z04 支出决算表(财决04表)'!$A$10:$J$500,10,FALSE)),"",VLOOKUP(A140,'[1]Z04 支出决算表(财决04表)'!$A$10:$J$500,10,FALSE))</f>
        <v/>
      </c>
      <c r="J140" s="176">
        <f>'[1]Z04 支出决算表(财决04表)'!$A139</f>
        <v>0</v>
      </c>
      <c r="K140" s="177">
        <f>'[1]Z04 支出决算表(财决04表)'!$E139</f>
        <v>0</v>
      </c>
      <c r="L140" s="149" t="str">
        <f t="shared" ref="L140:L203" si="5">IF(C140&lt;&gt;"",ROW(),"")</f>
        <v/>
      </c>
    </row>
    <row r="141" ht="22.7" customHeight="1" spans="1:12">
      <c r="A141" s="162" t="str">
        <f t="shared" si="4"/>
        <v/>
      </c>
      <c r="B141" s="163"/>
      <c r="C141" s="164" t="str">
        <f>IF(ISERROR(VLOOKUP(A141,'[1]Z04 支出决算表(财决04表)'!$A$10:$J$500,4,FALSE)),"",VLOOKUP(A141,'[1]Z04 支出决算表(财决04表)'!$A$10:$J$500,4,FALSE))</f>
        <v/>
      </c>
      <c r="D141" s="165" t="str">
        <f>IF(ISERROR(VLOOKUP(A141,'[1]Z04 支出决算表(财决04表)'!$A$10:$J$500,5,FALSE)),"",VLOOKUP(A141,'[1]Z04 支出决算表(财决04表)'!$A$10:$J$500,5,FALSE))</f>
        <v/>
      </c>
      <c r="E141" s="165" t="str">
        <f>IF(ISERROR(VLOOKUP(A141,'[1]Z04 支出决算表(财决04表)'!$A$10:$J$500,6,FALSE)),"",VLOOKUP(A141,'[1]Z04 支出决算表(财决04表)'!$A$10:$J$500,6,FALSE))</f>
        <v/>
      </c>
      <c r="F141" s="165" t="str">
        <f>IF(ISERROR(VLOOKUP(A141,'[1]Z04 支出决算表(财决04表)'!$A$10:$J$500,7,FALSE)),"",VLOOKUP(A141,'[1]Z04 支出决算表(财决04表)'!$A$10:$J$500,7,FALSE))</f>
        <v/>
      </c>
      <c r="G141" s="165" t="str">
        <f>IF(ISERROR(VLOOKUP(A141,'[1]Z04 支出决算表(财决04表)'!$A$10:$J$500,8,FALSE)),"",VLOOKUP(A141,'[1]Z04 支出决算表(财决04表)'!$A$10:$J$500,8,FALSE))</f>
        <v/>
      </c>
      <c r="H141" s="165" t="str">
        <f>IF(ISERROR(VLOOKUP(A141,'[1]Z04 支出决算表(财决04表)'!$A$10:$J$500,9,FALSE)),"",VLOOKUP(A141,'[1]Z04 支出决算表(财决04表)'!$A$10:$J$500,9,FALSE))</f>
        <v/>
      </c>
      <c r="I141" s="165" t="str">
        <f>IF(ISERROR(VLOOKUP(A141,'[1]Z04 支出决算表(财决04表)'!$A$10:$J$500,10,FALSE)),"",VLOOKUP(A141,'[1]Z04 支出决算表(财决04表)'!$A$10:$J$500,10,FALSE))</f>
        <v/>
      </c>
      <c r="J141" s="176">
        <f>'[1]Z04 支出决算表(财决04表)'!$A140</f>
        <v>0</v>
      </c>
      <c r="K141" s="177">
        <f>'[1]Z04 支出决算表(财决04表)'!$E140</f>
        <v>0</v>
      </c>
      <c r="L141" s="149" t="str">
        <f t="shared" si="5"/>
        <v/>
      </c>
    </row>
    <row r="142" ht="22.7" customHeight="1" spans="1:12">
      <c r="A142" s="162" t="str">
        <f t="shared" si="4"/>
        <v/>
      </c>
      <c r="B142" s="163"/>
      <c r="C142" s="164" t="str">
        <f>IF(ISERROR(VLOOKUP(A142,'[1]Z04 支出决算表(财决04表)'!$A$10:$J$500,4,FALSE)),"",VLOOKUP(A142,'[1]Z04 支出决算表(财决04表)'!$A$10:$J$500,4,FALSE))</f>
        <v/>
      </c>
      <c r="D142" s="165" t="str">
        <f>IF(ISERROR(VLOOKUP(A142,'[1]Z04 支出决算表(财决04表)'!$A$10:$J$500,5,FALSE)),"",VLOOKUP(A142,'[1]Z04 支出决算表(财决04表)'!$A$10:$J$500,5,FALSE))</f>
        <v/>
      </c>
      <c r="E142" s="165" t="str">
        <f>IF(ISERROR(VLOOKUP(A142,'[1]Z04 支出决算表(财决04表)'!$A$10:$J$500,6,FALSE)),"",VLOOKUP(A142,'[1]Z04 支出决算表(财决04表)'!$A$10:$J$500,6,FALSE))</f>
        <v/>
      </c>
      <c r="F142" s="165" t="str">
        <f>IF(ISERROR(VLOOKUP(A142,'[1]Z04 支出决算表(财决04表)'!$A$10:$J$500,7,FALSE)),"",VLOOKUP(A142,'[1]Z04 支出决算表(财决04表)'!$A$10:$J$500,7,FALSE))</f>
        <v/>
      </c>
      <c r="G142" s="165" t="str">
        <f>IF(ISERROR(VLOOKUP(A142,'[1]Z04 支出决算表(财决04表)'!$A$10:$J$500,8,FALSE)),"",VLOOKUP(A142,'[1]Z04 支出决算表(财决04表)'!$A$10:$J$500,8,FALSE))</f>
        <v/>
      </c>
      <c r="H142" s="165" t="str">
        <f>IF(ISERROR(VLOOKUP(A142,'[1]Z04 支出决算表(财决04表)'!$A$10:$J$500,9,FALSE)),"",VLOOKUP(A142,'[1]Z04 支出决算表(财决04表)'!$A$10:$J$500,9,FALSE))</f>
        <v/>
      </c>
      <c r="I142" s="165" t="str">
        <f>IF(ISERROR(VLOOKUP(A142,'[1]Z04 支出决算表(财决04表)'!$A$10:$J$500,10,FALSE)),"",VLOOKUP(A142,'[1]Z04 支出决算表(财决04表)'!$A$10:$J$500,10,FALSE))</f>
        <v/>
      </c>
      <c r="J142" s="176">
        <f>'[1]Z04 支出决算表(财决04表)'!$A141</f>
        <v>0</v>
      </c>
      <c r="K142" s="177">
        <f>'[1]Z04 支出决算表(财决04表)'!$E141</f>
        <v>0</v>
      </c>
      <c r="L142" s="149" t="str">
        <f t="shared" si="5"/>
        <v/>
      </c>
    </row>
    <row r="143" ht="22.7" customHeight="1" spans="1:12">
      <c r="A143" s="162" t="str">
        <f t="shared" si="4"/>
        <v/>
      </c>
      <c r="B143" s="163"/>
      <c r="C143" s="164" t="str">
        <f>IF(ISERROR(VLOOKUP(A143,'[1]Z04 支出决算表(财决04表)'!$A$10:$J$500,4,FALSE)),"",VLOOKUP(A143,'[1]Z04 支出决算表(财决04表)'!$A$10:$J$500,4,FALSE))</f>
        <v/>
      </c>
      <c r="D143" s="165" t="str">
        <f>IF(ISERROR(VLOOKUP(A143,'[1]Z04 支出决算表(财决04表)'!$A$10:$J$500,5,FALSE)),"",VLOOKUP(A143,'[1]Z04 支出决算表(财决04表)'!$A$10:$J$500,5,FALSE))</f>
        <v/>
      </c>
      <c r="E143" s="165" t="str">
        <f>IF(ISERROR(VLOOKUP(A143,'[1]Z04 支出决算表(财决04表)'!$A$10:$J$500,6,FALSE)),"",VLOOKUP(A143,'[1]Z04 支出决算表(财决04表)'!$A$10:$J$500,6,FALSE))</f>
        <v/>
      </c>
      <c r="F143" s="165" t="str">
        <f>IF(ISERROR(VLOOKUP(A143,'[1]Z04 支出决算表(财决04表)'!$A$10:$J$500,7,FALSE)),"",VLOOKUP(A143,'[1]Z04 支出决算表(财决04表)'!$A$10:$J$500,7,FALSE))</f>
        <v/>
      </c>
      <c r="G143" s="165" t="str">
        <f>IF(ISERROR(VLOOKUP(A143,'[1]Z04 支出决算表(财决04表)'!$A$10:$J$500,8,FALSE)),"",VLOOKUP(A143,'[1]Z04 支出决算表(财决04表)'!$A$10:$J$500,8,FALSE))</f>
        <v/>
      </c>
      <c r="H143" s="165" t="str">
        <f>IF(ISERROR(VLOOKUP(A143,'[1]Z04 支出决算表(财决04表)'!$A$10:$J$500,9,FALSE)),"",VLOOKUP(A143,'[1]Z04 支出决算表(财决04表)'!$A$10:$J$500,9,FALSE))</f>
        <v/>
      </c>
      <c r="I143" s="165" t="str">
        <f>IF(ISERROR(VLOOKUP(A143,'[1]Z04 支出决算表(财决04表)'!$A$10:$J$500,10,FALSE)),"",VLOOKUP(A143,'[1]Z04 支出决算表(财决04表)'!$A$10:$J$500,10,FALSE))</f>
        <v/>
      </c>
      <c r="J143" s="176">
        <f>'[1]Z04 支出决算表(财决04表)'!$A142</f>
        <v>0</v>
      </c>
      <c r="K143" s="177">
        <f>'[1]Z04 支出决算表(财决04表)'!$E142</f>
        <v>0</v>
      </c>
      <c r="L143" s="149" t="str">
        <f t="shared" si="5"/>
        <v/>
      </c>
    </row>
    <row r="144" ht="22.7" customHeight="1" spans="1:12">
      <c r="A144" s="162" t="str">
        <f t="shared" si="4"/>
        <v/>
      </c>
      <c r="B144" s="163"/>
      <c r="C144" s="164" t="str">
        <f>IF(ISERROR(VLOOKUP(A144,'[1]Z04 支出决算表(财决04表)'!$A$10:$J$500,4,FALSE)),"",VLOOKUP(A144,'[1]Z04 支出决算表(财决04表)'!$A$10:$J$500,4,FALSE))</f>
        <v/>
      </c>
      <c r="D144" s="165" t="str">
        <f>IF(ISERROR(VLOOKUP(A144,'[1]Z04 支出决算表(财决04表)'!$A$10:$J$500,5,FALSE)),"",VLOOKUP(A144,'[1]Z04 支出决算表(财决04表)'!$A$10:$J$500,5,FALSE))</f>
        <v/>
      </c>
      <c r="E144" s="165" t="str">
        <f>IF(ISERROR(VLOOKUP(A144,'[1]Z04 支出决算表(财决04表)'!$A$10:$J$500,6,FALSE)),"",VLOOKUP(A144,'[1]Z04 支出决算表(财决04表)'!$A$10:$J$500,6,FALSE))</f>
        <v/>
      </c>
      <c r="F144" s="165" t="str">
        <f>IF(ISERROR(VLOOKUP(A144,'[1]Z04 支出决算表(财决04表)'!$A$10:$J$500,7,FALSE)),"",VLOOKUP(A144,'[1]Z04 支出决算表(财决04表)'!$A$10:$J$500,7,FALSE))</f>
        <v/>
      </c>
      <c r="G144" s="165" t="str">
        <f>IF(ISERROR(VLOOKUP(A144,'[1]Z04 支出决算表(财决04表)'!$A$10:$J$500,8,FALSE)),"",VLOOKUP(A144,'[1]Z04 支出决算表(财决04表)'!$A$10:$J$500,8,FALSE))</f>
        <v/>
      </c>
      <c r="H144" s="165" t="str">
        <f>IF(ISERROR(VLOOKUP(A144,'[1]Z04 支出决算表(财决04表)'!$A$10:$J$500,9,FALSE)),"",VLOOKUP(A144,'[1]Z04 支出决算表(财决04表)'!$A$10:$J$500,9,FALSE))</f>
        <v/>
      </c>
      <c r="I144" s="165" t="str">
        <f>IF(ISERROR(VLOOKUP(A144,'[1]Z04 支出决算表(财决04表)'!$A$10:$J$500,10,FALSE)),"",VLOOKUP(A144,'[1]Z04 支出决算表(财决04表)'!$A$10:$J$500,10,FALSE))</f>
        <v/>
      </c>
      <c r="J144" s="176">
        <f>'[1]Z04 支出决算表(财决04表)'!$A143</f>
        <v>0</v>
      </c>
      <c r="K144" s="177">
        <f>'[1]Z04 支出决算表(财决04表)'!$E143</f>
        <v>0</v>
      </c>
      <c r="L144" s="149" t="str">
        <f t="shared" si="5"/>
        <v/>
      </c>
    </row>
    <row r="145" ht="22.7" customHeight="1" spans="1:12">
      <c r="A145" s="162" t="str">
        <f t="shared" si="4"/>
        <v/>
      </c>
      <c r="B145" s="163"/>
      <c r="C145" s="164" t="str">
        <f>IF(ISERROR(VLOOKUP(A145,'[1]Z04 支出决算表(财决04表)'!$A$10:$J$500,4,FALSE)),"",VLOOKUP(A145,'[1]Z04 支出决算表(财决04表)'!$A$10:$J$500,4,FALSE))</f>
        <v/>
      </c>
      <c r="D145" s="165" t="str">
        <f>IF(ISERROR(VLOOKUP(A145,'[1]Z04 支出决算表(财决04表)'!$A$10:$J$500,5,FALSE)),"",VLOOKUP(A145,'[1]Z04 支出决算表(财决04表)'!$A$10:$J$500,5,FALSE))</f>
        <v/>
      </c>
      <c r="E145" s="165" t="str">
        <f>IF(ISERROR(VLOOKUP(A145,'[1]Z04 支出决算表(财决04表)'!$A$10:$J$500,6,FALSE)),"",VLOOKUP(A145,'[1]Z04 支出决算表(财决04表)'!$A$10:$J$500,6,FALSE))</f>
        <v/>
      </c>
      <c r="F145" s="165" t="str">
        <f>IF(ISERROR(VLOOKUP(A145,'[1]Z04 支出决算表(财决04表)'!$A$10:$J$500,7,FALSE)),"",VLOOKUP(A145,'[1]Z04 支出决算表(财决04表)'!$A$10:$J$500,7,FALSE))</f>
        <v/>
      </c>
      <c r="G145" s="165" t="str">
        <f>IF(ISERROR(VLOOKUP(A145,'[1]Z04 支出决算表(财决04表)'!$A$10:$J$500,8,FALSE)),"",VLOOKUP(A145,'[1]Z04 支出决算表(财决04表)'!$A$10:$J$500,8,FALSE))</f>
        <v/>
      </c>
      <c r="H145" s="165" t="str">
        <f>IF(ISERROR(VLOOKUP(A145,'[1]Z04 支出决算表(财决04表)'!$A$10:$J$500,9,FALSE)),"",VLOOKUP(A145,'[1]Z04 支出决算表(财决04表)'!$A$10:$J$500,9,FALSE))</f>
        <v/>
      </c>
      <c r="I145" s="165" t="str">
        <f>IF(ISERROR(VLOOKUP(A145,'[1]Z04 支出决算表(财决04表)'!$A$10:$J$500,10,FALSE)),"",VLOOKUP(A145,'[1]Z04 支出决算表(财决04表)'!$A$10:$J$500,10,FALSE))</f>
        <v/>
      </c>
      <c r="J145" s="176">
        <f>'[1]Z04 支出决算表(财决04表)'!$A144</f>
        <v>0</v>
      </c>
      <c r="K145" s="177">
        <f>'[1]Z04 支出决算表(财决04表)'!$E144</f>
        <v>0</v>
      </c>
      <c r="L145" s="149" t="str">
        <f t="shared" si="5"/>
        <v/>
      </c>
    </row>
    <row r="146" ht="22.7" customHeight="1" spans="1:12">
      <c r="A146" s="162" t="str">
        <f t="shared" si="4"/>
        <v/>
      </c>
      <c r="B146" s="163"/>
      <c r="C146" s="164" t="str">
        <f>IF(ISERROR(VLOOKUP(A146,'[1]Z04 支出决算表(财决04表)'!$A$10:$J$500,4,FALSE)),"",VLOOKUP(A146,'[1]Z04 支出决算表(财决04表)'!$A$10:$J$500,4,FALSE))</f>
        <v/>
      </c>
      <c r="D146" s="165" t="str">
        <f>IF(ISERROR(VLOOKUP(A146,'[1]Z04 支出决算表(财决04表)'!$A$10:$J$500,5,FALSE)),"",VLOOKUP(A146,'[1]Z04 支出决算表(财决04表)'!$A$10:$J$500,5,FALSE))</f>
        <v/>
      </c>
      <c r="E146" s="165" t="str">
        <f>IF(ISERROR(VLOOKUP(A146,'[1]Z04 支出决算表(财决04表)'!$A$10:$J$500,6,FALSE)),"",VLOOKUP(A146,'[1]Z04 支出决算表(财决04表)'!$A$10:$J$500,6,FALSE))</f>
        <v/>
      </c>
      <c r="F146" s="165" t="str">
        <f>IF(ISERROR(VLOOKUP(A146,'[1]Z04 支出决算表(财决04表)'!$A$10:$J$500,7,FALSE)),"",VLOOKUP(A146,'[1]Z04 支出决算表(财决04表)'!$A$10:$J$500,7,FALSE))</f>
        <v/>
      </c>
      <c r="G146" s="165" t="str">
        <f>IF(ISERROR(VLOOKUP(A146,'[1]Z04 支出决算表(财决04表)'!$A$10:$J$500,8,FALSE)),"",VLOOKUP(A146,'[1]Z04 支出决算表(财决04表)'!$A$10:$J$500,8,FALSE))</f>
        <v/>
      </c>
      <c r="H146" s="165" t="str">
        <f>IF(ISERROR(VLOOKUP(A146,'[1]Z04 支出决算表(财决04表)'!$A$10:$J$500,9,FALSE)),"",VLOOKUP(A146,'[1]Z04 支出决算表(财决04表)'!$A$10:$J$500,9,FALSE))</f>
        <v/>
      </c>
      <c r="I146" s="165" t="str">
        <f>IF(ISERROR(VLOOKUP(A146,'[1]Z04 支出决算表(财决04表)'!$A$10:$J$500,10,FALSE)),"",VLOOKUP(A146,'[1]Z04 支出决算表(财决04表)'!$A$10:$J$500,10,FALSE))</f>
        <v/>
      </c>
      <c r="J146" s="176">
        <f>'[1]Z04 支出决算表(财决04表)'!$A145</f>
        <v>0</v>
      </c>
      <c r="K146" s="177">
        <f>'[1]Z04 支出决算表(财决04表)'!$E145</f>
        <v>0</v>
      </c>
      <c r="L146" s="149" t="str">
        <f t="shared" si="5"/>
        <v/>
      </c>
    </row>
    <row r="147" ht="22.7" customHeight="1" spans="1:12">
      <c r="A147" s="162" t="str">
        <f t="shared" si="4"/>
        <v/>
      </c>
      <c r="B147" s="163"/>
      <c r="C147" s="164" t="str">
        <f>IF(ISERROR(VLOOKUP(A147,'[1]Z04 支出决算表(财决04表)'!$A$10:$J$500,4,FALSE)),"",VLOOKUP(A147,'[1]Z04 支出决算表(财决04表)'!$A$10:$J$500,4,FALSE))</f>
        <v/>
      </c>
      <c r="D147" s="165" t="str">
        <f>IF(ISERROR(VLOOKUP(A147,'[1]Z04 支出决算表(财决04表)'!$A$10:$J$500,5,FALSE)),"",VLOOKUP(A147,'[1]Z04 支出决算表(财决04表)'!$A$10:$J$500,5,FALSE))</f>
        <v/>
      </c>
      <c r="E147" s="165" t="str">
        <f>IF(ISERROR(VLOOKUP(A147,'[1]Z04 支出决算表(财决04表)'!$A$10:$J$500,6,FALSE)),"",VLOOKUP(A147,'[1]Z04 支出决算表(财决04表)'!$A$10:$J$500,6,FALSE))</f>
        <v/>
      </c>
      <c r="F147" s="165" t="str">
        <f>IF(ISERROR(VLOOKUP(A147,'[1]Z04 支出决算表(财决04表)'!$A$10:$J$500,7,FALSE)),"",VLOOKUP(A147,'[1]Z04 支出决算表(财决04表)'!$A$10:$J$500,7,FALSE))</f>
        <v/>
      </c>
      <c r="G147" s="165" t="str">
        <f>IF(ISERROR(VLOOKUP(A147,'[1]Z04 支出决算表(财决04表)'!$A$10:$J$500,8,FALSE)),"",VLOOKUP(A147,'[1]Z04 支出决算表(财决04表)'!$A$10:$J$500,8,FALSE))</f>
        <v/>
      </c>
      <c r="H147" s="165" t="str">
        <f>IF(ISERROR(VLOOKUP(A147,'[1]Z04 支出决算表(财决04表)'!$A$10:$J$500,9,FALSE)),"",VLOOKUP(A147,'[1]Z04 支出决算表(财决04表)'!$A$10:$J$500,9,FALSE))</f>
        <v/>
      </c>
      <c r="I147" s="165" t="str">
        <f>IF(ISERROR(VLOOKUP(A147,'[1]Z04 支出决算表(财决04表)'!$A$10:$J$500,10,FALSE)),"",VLOOKUP(A147,'[1]Z04 支出决算表(财决04表)'!$A$10:$J$500,10,FALSE))</f>
        <v/>
      </c>
      <c r="J147" s="176">
        <f>'[1]Z04 支出决算表(财决04表)'!$A146</f>
        <v>0</v>
      </c>
      <c r="K147" s="177">
        <f>'[1]Z04 支出决算表(财决04表)'!$E146</f>
        <v>0</v>
      </c>
      <c r="L147" s="149" t="str">
        <f t="shared" si="5"/>
        <v/>
      </c>
    </row>
    <row r="148" ht="22.7" customHeight="1" spans="1:12">
      <c r="A148" s="162" t="str">
        <f t="shared" si="4"/>
        <v/>
      </c>
      <c r="B148" s="163"/>
      <c r="C148" s="164" t="str">
        <f>IF(ISERROR(VLOOKUP(A148,'[1]Z04 支出决算表(财决04表)'!$A$10:$J$500,4,FALSE)),"",VLOOKUP(A148,'[1]Z04 支出决算表(财决04表)'!$A$10:$J$500,4,FALSE))</f>
        <v/>
      </c>
      <c r="D148" s="165" t="str">
        <f>IF(ISERROR(VLOOKUP(A148,'[1]Z04 支出决算表(财决04表)'!$A$10:$J$500,5,FALSE)),"",VLOOKUP(A148,'[1]Z04 支出决算表(财决04表)'!$A$10:$J$500,5,FALSE))</f>
        <v/>
      </c>
      <c r="E148" s="165" t="str">
        <f>IF(ISERROR(VLOOKUP(A148,'[1]Z04 支出决算表(财决04表)'!$A$10:$J$500,6,FALSE)),"",VLOOKUP(A148,'[1]Z04 支出决算表(财决04表)'!$A$10:$J$500,6,FALSE))</f>
        <v/>
      </c>
      <c r="F148" s="165" t="str">
        <f>IF(ISERROR(VLOOKUP(A148,'[1]Z04 支出决算表(财决04表)'!$A$10:$J$500,7,FALSE)),"",VLOOKUP(A148,'[1]Z04 支出决算表(财决04表)'!$A$10:$J$500,7,FALSE))</f>
        <v/>
      </c>
      <c r="G148" s="165" t="str">
        <f>IF(ISERROR(VLOOKUP(A148,'[1]Z04 支出决算表(财决04表)'!$A$10:$J$500,8,FALSE)),"",VLOOKUP(A148,'[1]Z04 支出决算表(财决04表)'!$A$10:$J$500,8,FALSE))</f>
        <v/>
      </c>
      <c r="H148" s="165" t="str">
        <f>IF(ISERROR(VLOOKUP(A148,'[1]Z04 支出决算表(财决04表)'!$A$10:$J$500,9,FALSE)),"",VLOOKUP(A148,'[1]Z04 支出决算表(财决04表)'!$A$10:$J$500,9,FALSE))</f>
        <v/>
      </c>
      <c r="I148" s="165" t="str">
        <f>IF(ISERROR(VLOOKUP(A148,'[1]Z04 支出决算表(财决04表)'!$A$10:$J$500,10,FALSE)),"",VLOOKUP(A148,'[1]Z04 支出决算表(财决04表)'!$A$10:$J$500,10,FALSE))</f>
        <v/>
      </c>
      <c r="J148" s="176">
        <f>'[1]Z04 支出决算表(财决04表)'!$A147</f>
        <v>0</v>
      </c>
      <c r="K148" s="177">
        <f>'[1]Z04 支出决算表(财决04表)'!$E147</f>
        <v>0</v>
      </c>
      <c r="L148" s="149" t="str">
        <f t="shared" si="5"/>
        <v/>
      </c>
    </row>
    <row r="149" ht="22.7" customHeight="1" spans="1:12">
      <c r="A149" s="162" t="str">
        <f t="shared" si="4"/>
        <v/>
      </c>
      <c r="B149" s="163"/>
      <c r="C149" s="164" t="str">
        <f>IF(ISERROR(VLOOKUP(A149,'[1]Z04 支出决算表(财决04表)'!$A$10:$J$500,4,FALSE)),"",VLOOKUP(A149,'[1]Z04 支出决算表(财决04表)'!$A$10:$J$500,4,FALSE))</f>
        <v/>
      </c>
      <c r="D149" s="165" t="str">
        <f>IF(ISERROR(VLOOKUP(A149,'[1]Z04 支出决算表(财决04表)'!$A$10:$J$500,5,FALSE)),"",VLOOKUP(A149,'[1]Z04 支出决算表(财决04表)'!$A$10:$J$500,5,FALSE))</f>
        <v/>
      </c>
      <c r="E149" s="165" t="str">
        <f>IF(ISERROR(VLOOKUP(A149,'[1]Z04 支出决算表(财决04表)'!$A$10:$J$500,6,FALSE)),"",VLOOKUP(A149,'[1]Z04 支出决算表(财决04表)'!$A$10:$J$500,6,FALSE))</f>
        <v/>
      </c>
      <c r="F149" s="165" t="str">
        <f>IF(ISERROR(VLOOKUP(A149,'[1]Z04 支出决算表(财决04表)'!$A$10:$J$500,7,FALSE)),"",VLOOKUP(A149,'[1]Z04 支出决算表(财决04表)'!$A$10:$J$500,7,FALSE))</f>
        <v/>
      </c>
      <c r="G149" s="165" t="str">
        <f>IF(ISERROR(VLOOKUP(A149,'[1]Z04 支出决算表(财决04表)'!$A$10:$J$500,8,FALSE)),"",VLOOKUP(A149,'[1]Z04 支出决算表(财决04表)'!$A$10:$J$500,8,FALSE))</f>
        <v/>
      </c>
      <c r="H149" s="165" t="str">
        <f>IF(ISERROR(VLOOKUP(A149,'[1]Z04 支出决算表(财决04表)'!$A$10:$J$500,9,FALSE)),"",VLOOKUP(A149,'[1]Z04 支出决算表(财决04表)'!$A$10:$J$500,9,FALSE))</f>
        <v/>
      </c>
      <c r="I149" s="165" t="str">
        <f>IF(ISERROR(VLOOKUP(A149,'[1]Z04 支出决算表(财决04表)'!$A$10:$J$500,10,FALSE)),"",VLOOKUP(A149,'[1]Z04 支出决算表(财决04表)'!$A$10:$J$500,10,FALSE))</f>
        <v/>
      </c>
      <c r="J149" s="176">
        <f>'[1]Z04 支出决算表(财决04表)'!$A148</f>
        <v>0</v>
      </c>
      <c r="K149" s="177">
        <f>'[1]Z04 支出决算表(财决04表)'!$E148</f>
        <v>0</v>
      </c>
      <c r="L149" s="149" t="str">
        <f t="shared" si="5"/>
        <v/>
      </c>
    </row>
    <row r="150" ht="22.7" customHeight="1" spans="1:12">
      <c r="A150" s="162" t="str">
        <f t="shared" si="4"/>
        <v/>
      </c>
      <c r="B150" s="163"/>
      <c r="C150" s="164" t="str">
        <f>IF(ISERROR(VLOOKUP(A150,'[1]Z04 支出决算表(财决04表)'!$A$10:$J$500,4,FALSE)),"",VLOOKUP(A150,'[1]Z04 支出决算表(财决04表)'!$A$10:$J$500,4,FALSE))</f>
        <v/>
      </c>
      <c r="D150" s="165" t="str">
        <f>IF(ISERROR(VLOOKUP(A150,'[1]Z04 支出决算表(财决04表)'!$A$10:$J$500,5,FALSE)),"",VLOOKUP(A150,'[1]Z04 支出决算表(财决04表)'!$A$10:$J$500,5,FALSE))</f>
        <v/>
      </c>
      <c r="E150" s="165" t="str">
        <f>IF(ISERROR(VLOOKUP(A150,'[1]Z04 支出决算表(财决04表)'!$A$10:$J$500,6,FALSE)),"",VLOOKUP(A150,'[1]Z04 支出决算表(财决04表)'!$A$10:$J$500,6,FALSE))</f>
        <v/>
      </c>
      <c r="F150" s="165" t="str">
        <f>IF(ISERROR(VLOOKUP(A150,'[1]Z04 支出决算表(财决04表)'!$A$10:$J$500,7,FALSE)),"",VLOOKUP(A150,'[1]Z04 支出决算表(财决04表)'!$A$10:$J$500,7,FALSE))</f>
        <v/>
      </c>
      <c r="G150" s="165" t="str">
        <f>IF(ISERROR(VLOOKUP(A150,'[1]Z04 支出决算表(财决04表)'!$A$10:$J$500,8,FALSE)),"",VLOOKUP(A150,'[1]Z04 支出决算表(财决04表)'!$A$10:$J$500,8,FALSE))</f>
        <v/>
      </c>
      <c r="H150" s="165" t="str">
        <f>IF(ISERROR(VLOOKUP(A150,'[1]Z04 支出决算表(财决04表)'!$A$10:$J$500,9,FALSE)),"",VLOOKUP(A150,'[1]Z04 支出决算表(财决04表)'!$A$10:$J$500,9,FALSE))</f>
        <v/>
      </c>
      <c r="I150" s="165" t="str">
        <f>IF(ISERROR(VLOOKUP(A150,'[1]Z04 支出决算表(财决04表)'!$A$10:$J$500,10,FALSE)),"",VLOOKUP(A150,'[1]Z04 支出决算表(财决04表)'!$A$10:$J$500,10,FALSE))</f>
        <v/>
      </c>
      <c r="J150" s="176">
        <f>'[1]Z04 支出决算表(财决04表)'!$A149</f>
        <v>0</v>
      </c>
      <c r="K150" s="177">
        <f>'[1]Z04 支出决算表(财决04表)'!$E149</f>
        <v>0</v>
      </c>
      <c r="L150" s="149" t="str">
        <f t="shared" si="5"/>
        <v/>
      </c>
    </row>
    <row r="151" ht="22.7" customHeight="1" spans="1:12">
      <c r="A151" s="162" t="str">
        <f t="shared" si="4"/>
        <v/>
      </c>
      <c r="B151" s="163"/>
      <c r="C151" s="164" t="str">
        <f>IF(ISERROR(VLOOKUP(A151,'[1]Z04 支出决算表(财决04表)'!$A$10:$J$500,4,FALSE)),"",VLOOKUP(A151,'[1]Z04 支出决算表(财决04表)'!$A$10:$J$500,4,FALSE))</f>
        <v/>
      </c>
      <c r="D151" s="165" t="str">
        <f>IF(ISERROR(VLOOKUP(A151,'[1]Z04 支出决算表(财决04表)'!$A$10:$J$500,5,FALSE)),"",VLOOKUP(A151,'[1]Z04 支出决算表(财决04表)'!$A$10:$J$500,5,FALSE))</f>
        <v/>
      </c>
      <c r="E151" s="165" t="str">
        <f>IF(ISERROR(VLOOKUP(A151,'[1]Z04 支出决算表(财决04表)'!$A$10:$J$500,6,FALSE)),"",VLOOKUP(A151,'[1]Z04 支出决算表(财决04表)'!$A$10:$J$500,6,FALSE))</f>
        <v/>
      </c>
      <c r="F151" s="165" t="str">
        <f>IF(ISERROR(VLOOKUP(A151,'[1]Z04 支出决算表(财决04表)'!$A$10:$J$500,7,FALSE)),"",VLOOKUP(A151,'[1]Z04 支出决算表(财决04表)'!$A$10:$J$500,7,FALSE))</f>
        <v/>
      </c>
      <c r="G151" s="165" t="str">
        <f>IF(ISERROR(VLOOKUP(A151,'[1]Z04 支出决算表(财决04表)'!$A$10:$J$500,8,FALSE)),"",VLOOKUP(A151,'[1]Z04 支出决算表(财决04表)'!$A$10:$J$500,8,FALSE))</f>
        <v/>
      </c>
      <c r="H151" s="165" t="str">
        <f>IF(ISERROR(VLOOKUP(A151,'[1]Z04 支出决算表(财决04表)'!$A$10:$J$500,9,FALSE)),"",VLOOKUP(A151,'[1]Z04 支出决算表(财决04表)'!$A$10:$J$500,9,FALSE))</f>
        <v/>
      </c>
      <c r="I151" s="165" t="str">
        <f>IF(ISERROR(VLOOKUP(A151,'[1]Z04 支出决算表(财决04表)'!$A$10:$J$500,10,FALSE)),"",VLOOKUP(A151,'[1]Z04 支出决算表(财决04表)'!$A$10:$J$500,10,FALSE))</f>
        <v/>
      </c>
      <c r="J151" s="176">
        <f>'[1]Z04 支出决算表(财决04表)'!$A150</f>
        <v>0</v>
      </c>
      <c r="K151" s="177">
        <f>'[1]Z04 支出决算表(财决04表)'!$E150</f>
        <v>0</v>
      </c>
      <c r="L151" s="149" t="str">
        <f t="shared" si="5"/>
        <v/>
      </c>
    </row>
    <row r="152" ht="22.7" customHeight="1" spans="1:12">
      <c r="A152" s="162" t="str">
        <f t="shared" si="4"/>
        <v/>
      </c>
      <c r="B152" s="163"/>
      <c r="C152" s="164" t="str">
        <f>IF(ISERROR(VLOOKUP(A152,'[1]Z04 支出决算表(财决04表)'!$A$10:$J$500,4,FALSE)),"",VLOOKUP(A152,'[1]Z04 支出决算表(财决04表)'!$A$10:$J$500,4,FALSE))</f>
        <v/>
      </c>
      <c r="D152" s="165" t="str">
        <f>IF(ISERROR(VLOOKUP(A152,'[1]Z04 支出决算表(财决04表)'!$A$10:$J$500,5,FALSE)),"",VLOOKUP(A152,'[1]Z04 支出决算表(财决04表)'!$A$10:$J$500,5,FALSE))</f>
        <v/>
      </c>
      <c r="E152" s="165" t="str">
        <f>IF(ISERROR(VLOOKUP(A152,'[1]Z04 支出决算表(财决04表)'!$A$10:$J$500,6,FALSE)),"",VLOOKUP(A152,'[1]Z04 支出决算表(财决04表)'!$A$10:$J$500,6,FALSE))</f>
        <v/>
      </c>
      <c r="F152" s="165" t="str">
        <f>IF(ISERROR(VLOOKUP(A152,'[1]Z04 支出决算表(财决04表)'!$A$10:$J$500,7,FALSE)),"",VLOOKUP(A152,'[1]Z04 支出决算表(财决04表)'!$A$10:$J$500,7,FALSE))</f>
        <v/>
      </c>
      <c r="G152" s="165" t="str">
        <f>IF(ISERROR(VLOOKUP(A152,'[1]Z04 支出决算表(财决04表)'!$A$10:$J$500,8,FALSE)),"",VLOOKUP(A152,'[1]Z04 支出决算表(财决04表)'!$A$10:$J$500,8,FALSE))</f>
        <v/>
      </c>
      <c r="H152" s="165" t="str">
        <f>IF(ISERROR(VLOOKUP(A152,'[1]Z04 支出决算表(财决04表)'!$A$10:$J$500,9,FALSE)),"",VLOOKUP(A152,'[1]Z04 支出决算表(财决04表)'!$A$10:$J$500,9,FALSE))</f>
        <v/>
      </c>
      <c r="I152" s="165" t="str">
        <f>IF(ISERROR(VLOOKUP(A152,'[1]Z04 支出决算表(财决04表)'!$A$10:$J$500,10,FALSE)),"",VLOOKUP(A152,'[1]Z04 支出决算表(财决04表)'!$A$10:$J$500,10,FALSE))</f>
        <v/>
      </c>
      <c r="J152" s="176">
        <f>'[1]Z04 支出决算表(财决04表)'!$A151</f>
        <v>0</v>
      </c>
      <c r="K152" s="177">
        <f>'[1]Z04 支出决算表(财决04表)'!$E151</f>
        <v>0</v>
      </c>
      <c r="L152" s="149" t="str">
        <f t="shared" si="5"/>
        <v/>
      </c>
    </row>
    <row r="153" ht="22.7" customHeight="1" spans="1:12">
      <c r="A153" s="162" t="str">
        <f t="shared" si="4"/>
        <v/>
      </c>
      <c r="B153" s="163"/>
      <c r="C153" s="164" t="str">
        <f>IF(ISERROR(VLOOKUP(A153,'[1]Z04 支出决算表(财决04表)'!$A$10:$J$500,4,FALSE)),"",VLOOKUP(A153,'[1]Z04 支出决算表(财决04表)'!$A$10:$J$500,4,FALSE))</f>
        <v/>
      </c>
      <c r="D153" s="165" t="str">
        <f>IF(ISERROR(VLOOKUP(A153,'[1]Z04 支出决算表(财决04表)'!$A$10:$J$500,5,FALSE)),"",VLOOKUP(A153,'[1]Z04 支出决算表(财决04表)'!$A$10:$J$500,5,FALSE))</f>
        <v/>
      </c>
      <c r="E153" s="165" t="str">
        <f>IF(ISERROR(VLOOKUP(A153,'[1]Z04 支出决算表(财决04表)'!$A$10:$J$500,6,FALSE)),"",VLOOKUP(A153,'[1]Z04 支出决算表(财决04表)'!$A$10:$J$500,6,FALSE))</f>
        <v/>
      </c>
      <c r="F153" s="165" t="str">
        <f>IF(ISERROR(VLOOKUP(A153,'[1]Z04 支出决算表(财决04表)'!$A$10:$J$500,7,FALSE)),"",VLOOKUP(A153,'[1]Z04 支出决算表(财决04表)'!$A$10:$J$500,7,FALSE))</f>
        <v/>
      </c>
      <c r="G153" s="165" t="str">
        <f>IF(ISERROR(VLOOKUP(A153,'[1]Z04 支出决算表(财决04表)'!$A$10:$J$500,8,FALSE)),"",VLOOKUP(A153,'[1]Z04 支出决算表(财决04表)'!$A$10:$J$500,8,FALSE))</f>
        <v/>
      </c>
      <c r="H153" s="165" t="str">
        <f>IF(ISERROR(VLOOKUP(A153,'[1]Z04 支出决算表(财决04表)'!$A$10:$J$500,9,FALSE)),"",VLOOKUP(A153,'[1]Z04 支出决算表(财决04表)'!$A$10:$J$500,9,FALSE))</f>
        <v/>
      </c>
      <c r="I153" s="165" t="str">
        <f>IF(ISERROR(VLOOKUP(A153,'[1]Z04 支出决算表(财决04表)'!$A$10:$J$500,10,FALSE)),"",VLOOKUP(A153,'[1]Z04 支出决算表(财决04表)'!$A$10:$J$500,10,FALSE))</f>
        <v/>
      </c>
      <c r="J153" s="176">
        <f>'[1]Z04 支出决算表(财决04表)'!$A152</f>
        <v>0</v>
      </c>
      <c r="K153" s="177">
        <f>'[1]Z04 支出决算表(财决04表)'!$E152</f>
        <v>0</v>
      </c>
      <c r="L153" s="149" t="str">
        <f t="shared" si="5"/>
        <v/>
      </c>
    </row>
    <row r="154" ht="22.7" customHeight="1" spans="1:12">
      <c r="A154" s="162" t="str">
        <f t="shared" si="4"/>
        <v/>
      </c>
      <c r="B154" s="163"/>
      <c r="C154" s="164" t="str">
        <f>IF(ISERROR(VLOOKUP(A154,'[1]Z04 支出决算表(财决04表)'!$A$10:$J$500,4,FALSE)),"",VLOOKUP(A154,'[1]Z04 支出决算表(财决04表)'!$A$10:$J$500,4,FALSE))</f>
        <v/>
      </c>
      <c r="D154" s="165" t="str">
        <f>IF(ISERROR(VLOOKUP(A154,'[1]Z04 支出决算表(财决04表)'!$A$10:$J$500,5,FALSE)),"",VLOOKUP(A154,'[1]Z04 支出决算表(财决04表)'!$A$10:$J$500,5,FALSE))</f>
        <v/>
      </c>
      <c r="E154" s="165" t="str">
        <f>IF(ISERROR(VLOOKUP(A154,'[1]Z04 支出决算表(财决04表)'!$A$10:$J$500,6,FALSE)),"",VLOOKUP(A154,'[1]Z04 支出决算表(财决04表)'!$A$10:$J$500,6,FALSE))</f>
        <v/>
      </c>
      <c r="F154" s="165" t="str">
        <f>IF(ISERROR(VLOOKUP(A154,'[1]Z04 支出决算表(财决04表)'!$A$10:$J$500,7,FALSE)),"",VLOOKUP(A154,'[1]Z04 支出决算表(财决04表)'!$A$10:$J$500,7,FALSE))</f>
        <v/>
      </c>
      <c r="G154" s="165" t="str">
        <f>IF(ISERROR(VLOOKUP(A154,'[1]Z04 支出决算表(财决04表)'!$A$10:$J$500,8,FALSE)),"",VLOOKUP(A154,'[1]Z04 支出决算表(财决04表)'!$A$10:$J$500,8,FALSE))</f>
        <v/>
      </c>
      <c r="H154" s="165" t="str">
        <f>IF(ISERROR(VLOOKUP(A154,'[1]Z04 支出决算表(财决04表)'!$A$10:$J$500,9,FALSE)),"",VLOOKUP(A154,'[1]Z04 支出决算表(财决04表)'!$A$10:$J$500,9,FALSE))</f>
        <v/>
      </c>
      <c r="I154" s="165" t="str">
        <f>IF(ISERROR(VLOOKUP(A154,'[1]Z04 支出决算表(财决04表)'!$A$10:$J$500,10,FALSE)),"",VLOOKUP(A154,'[1]Z04 支出决算表(财决04表)'!$A$10:$J$500,10,FALSE))</f>
        <v/>
      </c>
      <c r="J154" s="176">
        <f>'[1]Z04 支出决算表(财决04表)'!$A153</f>
        <v>0</v>
      </c>
      <c r="K154" s="177">
        <f>'[1]Z04 支出决算表(财决04表)'!$E153</f>
        <v>0</v>
      </c>
      <c r="L154" s="149" t="str">
        <f t="shared" si="5"/>
        <v/>
      </c>
    </row>
    <row r="155" ht="22.7" customHeight="1" spans="1:12">
      <c r="A155" s="162" t="str">
        <f t="shared" si="4"/>
        <v/>
      </c>
      <c r="B155" s="163"/>
      <c r="C155" s="164" t="str">
        <f>IF(ISERROR(VLOOKUP(A155,'[1]Z04 支出决算表(财决04表)'!$A$10:$J$500,4,FALSE)),"",VLOOKUP(A155,'[1]Z04 支出决算表(财决04表)'!$A$10:$J$500,4,FALSE))</f>
        <v/>
      </c>
      <c r="D155" s="165" t="str">
        <f>IF(ISERROR(VLOOKUP(A155,'[1]Z04 支出决算表(财决04表)'!$A$10:$J$500,5,FALSE)),"",VLOOKUP(A155,'[1]Z04 支出决算表(财决04表)'!$A$10:$J$500,5,FALSE))</f>
        <v/>
      </c>
      <c r="E155" s="165" t="str">
        <f>IF(ISERROR(VLOOKUP(A155,'[1]Z04 支出决算表(财决04表)'!$A$10:$J$500,6,FALSE)),"",VLOOKUP(A155,'[1]Z04 支出决算表(财决04表)'!$A$10:$J$500,6,FALSE))</f>
        <v/>
      </c>
      <c r="F155" s="165" t="str">
        <f>IF(ISERROR(VLOOKUP(A155,'[1]Z04 支出决算表(财决04表)'!$A$10:$J$500,7,FALSE)),"",VLOOKUP(A155,'[1]Z04 支出决算表(财决04表)'!$A$10:$J$500,7,FALSE))</f>
        <v/>
      </c>
      <c r="G155" s="165" t="str">
        <f>IF(ISERROR(VLOOKUP(A155,'[1]Z04 支出决算表(财决04表)'!$A$10:$J$500,8,FALSE)),"",VLOOKUP(A155,'[1]Z04 支出决算表(财决04表)'!$A$10:$J$500,8,FALSE))</f>
        <v/>
      </c>
      <c r="H155" s="165" t="str">
        <f>IF(ISERROR(VLOOKUP(A155,'[1]Z04 支出决算表(财决04表)'!$A$10:$J$500,9,FALSE)),"",VLOOKUP(A155,'[1]Z04 支出决算表(财决04表)'!$A$10:$J$500,9,FALSE))</f>
        <v/>
      </c>
      <c r="I155" s="165" t="str">
        <f>IF(ISERROR(VLOOKUP(A155,'[1]Z04 支出决算表(财决04表)'!$A$10:$J$500,10,FALSE)),"",VLOOKUP(A155,'[1]Z04 支出决算表(财决04表)'!$A$10:$J$500,10,FALSE))</f>
        <v/>
      </c>
      <c r="J155" s="176">
        <f>'[1]Z04 支出决算表(财决04表)'!$A154</f>
        <v>0</v>
      </c>
      <c r="K155" s="177">
        <f>'[1]Z04 支出决算表(财决04表)'!$E154</f>
        <v>0</v>
      </c>
      <c r="L155" s="149" t="str">
        <f t="shared" si="5"/>
        <v/>
      </c>
    </row>
    <row r="156" ht="22.7" customHeight="1" spans="1:12">
      <c r="A156" s="162" t="str">
        <f t="shared" si="4"/>
        <v/>
      </c>
      <c r="B156" s="163"/>
      <c r="C156" s="164" t="str">
        <f>IF(ISERROR(VLOOKUP(A156,'[1]Z04 支出决算表(财决04表)'!$A$10:$J$500,4,FALSE)),"",VLOOKUP(A156,'[1]Z04 支出决算表(财决04表)'!$A$10:$J$500,4,FALSE))</f>
        <v/>
      </c>
      <c r="D156" s="165" t="str">
        <f>IF(ISERROR(VLOOKUP(A156,'[1]Z04 支出决算表(财决04表)'!$A$10:$J$500,5,FALSE)),"",VLOOKUP(A156,'[1]Z04 支出决算表(财决04表)'!$A$10:$J$500,5,FALSE))</f>
        <v/>
      </c>
      <c r="E156" s="165" t="str">
        <f>IF(ISERROR(VLOOKUP(A156,'[1]Z04 支出决算表(财决04表)'!$A$10:$J$500,6,FALSE)),"",VLOOKUP(A156,'[1]Z04 支出决算表(财决04表)'!$A$10:$J$500,6,FALSE))</f>
        <v/>
      </c>
      <c r="F156" s="165" t="str">
        <f>IF(ISERROR(VLOOKUP(A156,'[1]Z04 支出决算表(财决04表)'!$A$10:$J$500,7,FALSE)),"",VLOOKUP(A156,'[1]Z04 支出决算表(财决04表)'!$A$10:$J$500,7,FALSE))</f>
        <v/>
      </c>
      <c r="G156" s="165" t="str">
        <f>IF(ISERROR(VLOOKUP(A156,'[1]Z04 支出决算表(财决04表)'!$A$10:$J$500,8,FALSE)),"",VLOOKUP(A156,'[1]Z04 支出决算表(财决04表)'!$A$10:$J$500,8,FALSE))</f>
        <v/>
      </c>
      <c r="H156" s="165" t="str">
        <f>IF(ISERROR(VLOOKUP(A156,'[1]Z04 支出决算表(财决04表)'!$A$10:$J$500,9,FALSE)),"",VLOOKUP(A156,'[1]Z04 支出决算表(财决04表)'!$A$10:$J$500,9,FALSE))</f>
        <v/>
      </c>
      <c r="I156" s="165" t="str">
        <f>IF(ISERROR(VLOOKUP(A156,'[1]Z04 支出决算表(财决04表)'!$A$10:$J$500,10,FALSE)),"",VLOOKUP(A156,'[1]Z04 支出决算表(财决04表)'!$A$10:$J$500,10,FALSE))</f>
        <v/>
      </c>
      <c r="J156" s="176">
        <f>'[1]Z04 支出决算表(财决04表)'!$A155</f>
        <v>0</v>
      </c>
      <c r="K156" s="177">
        <f>'[1]Z04 支出决算表(财决04表)'!$E155</f>
        <v>0</v>
      </c>
      <c r="L156" s="149" t="str">
        <f t="shared" si="5"/>
        <v/>
      </c>
    </row>
    <row r="157" ht="22.7" customHeight="1" spans="1:12">
      <c r="A157" s="162" t="str">
        <f t="shared" si="4"/>
        <v/>
      </c>
      <c r="B157" s="163"/>
      <c r="C157" s="164" t="str">
        <f>IF(ISERROR(VLOOKUP(A157,'[1]Z04 支出决算表(财决04表)'!$A$10:$J$500,4,FALSE)),"",VLOOKUP(A157,'[1]Z04 支出决算表(财决04表)'!$A$10:$J$500,4,FALSE))</f>
        <v/>
      </c>
      <c r="D157" s="165" t="str">
        <f>IF(ISERROR(VLOOKUP(A157,'[1]Z04 支出决算表(财决04表)'!$A$10:$J$500,5,FALSE)),"",VLOOKUP(A157,'[1]Z04 支出决算表(财决04表)'!$A$10:$J$500,5,FALSE))</f>
        <v/>
      </c>
      <c r="E157" s="165" t="str">
        <f>IF(ISERROR(VLOOKUP(A157,'[1]Z04 支出决算表(财决04表)'!$A$10:$J$500,6,FALSE)),"",VLOOKUP(A157,'[1]Z04 支出决算表(财决04表)'!$A$10:$J$500,6,FALSE))</f>
        <v/>
      </c>
      <c r="F157" s="165" t="str">
        <f>IF(ISERROR(VLOOKUP(A157,'[1]Z04 支出决算表(财决04表)'!$A$10:$J$500,7,FALSE)),"",VLOOKUP(A157,'[1]Z04 支出决算表(财决04表)'!$A$10:$J$500,7,FALSE))</f>
        <v/>
      </c>
      <c r="G157" s="165" t="str">
        <f>IF(ISERROR(VLOOKUP(A157,'[1]Z04 支出决算表(财决04表)'!$A$10:$J$500,8,FALSE)),"",VLOOKUP(A157,'[1]Z04 支出决算表(财决04表)'!$A$10:$J$500,8,FALSE))</f>
        <v/>
      </c>
      <c r="H157" s="165" t="str">
        <f>IF(ISERROR(VLOOKUP(A157,'[1]Z04 支出决算表(财决04表)'!$A$10:$J$500,9,FALSE)),"",VLOOKUP(A157,'[1]Z04 支出决算表(财决04表)'!$A$10:$J$500,9,FALSE))</f>
        <v/>
      </c>
      <c r="I157" s="165" t="str">
        <f>IF(ISERROR(VLOOKUP(A157,'[1]Z04 支出决算表(财决04表)'!$A$10:$J$500,10,FALSE)),"",VLOOKUP(A157,'[1]Z04 支出决算表(财决04表)'!$A$10:$J$500,10,FALSE))</f>
        <v/>
      </c>
      <c r="J157" s="176">
        <f>'[1]Z04 支出决算表(财决04表)'!$A156</f>
        <v>0</v>
      </c>
      <c r="K157" s="177">
        <f>'[1]Z04 支出决算表(财决04表)'!$E156</f>
        <v>0</v>
      </c>
      <c r="L157" s="149" t="str">
        <f t="shared" si="5"/>
        <v/>
      </c>
    </row>
    <row r="158" ht="22.7" customHeight="1" spans="1:12">
      <c r="A158" s="162" t="str">
        <f t="shared" si="4"/>
        <v/>
      </c>
      <c r="B158" s="163"/>
      <c r="C158" s="164" t="str">
        <f>IF(ISERROR(VLOOKUP(A158,'[1]Z04 支出决算表(财决04表)'!$A$10:$J$500,4,FALSE)),"",VLOOKUP(A158,'[1]Z04 支出决算表(财决04表)'!$A$10:$J$500,4,FALSE))</f>
        <v/>
      </c>
      <c r="D158" s="165" t="str">
        <f>IF(ISERROR(VLOOKUP(A158,'[1]Z04 支出决算表(财决04表)'!$A$10:$J$500,5,FALSE)),"",VLOOKUP(A158,'[1]Z04 支出决算表(财决04表)'!$A$10:$J$500,5,FALSE))</f>
        <v/>
      </c>
      <c r="E158" s="165" t="str">
        <f>IF(ISERROR(VLOOKUP(A158,'[1]Z04 支出决算表(财决04表)'!$A$10:$J$500,6,FALSE)),"",VLOOKUP(A158,'[1]Z04 支出决算表(财决04表)'!$A$10:$J$500,6,FALSE))</f>
        <v/>
      </c>
      <c r="F158" s="165" t="str">
        <f>IF(ISERROR(VLOOKUP(A158,'[1]Z04 支出决算表(财决04表)'!$A$10:$J$500,7,FALSE)),"",VLOOKUP(A158,'[1]Z04 支出决算表(财决04表)'!$A$10:$J$500,7,FALSE))</f>
        <v/>
      </c>
      <c r="G158" s="165" t="str">
        <f>IF(ISERROR(VLOOKUP(A158,'[1]Z04 支出决算表(财决04表)'!$A$10:$J$500,8,FALSE)),"",VLOOKUP(A158,'[1]Z04 支出决算表(财决04表)'!$A$10:$J$500,8,FALSE))</f>
        <v/>
      </c>
      <c r="H158" s="165" t="str">
        <f>IF(ISERROR(VLOOKUP(A158,'[1]Z04 支出决算表(财决04表)'!$A$10:$J$500,9,FALSE)),"",VLOOKUP(A158,'[1]Z04 支出决算表(财决04表)'!$A$10:$J$500,9,FALSE))</f>
        <v/>
      </c>
      <c r="I158" s="165" t="str">
        <f>IF(ISERROR(VLOOKUP(A158,'[1]Z04 支出决算表(财决04表)'!$A$10:$J$500,10,FALSE)),"",VLOOKUP(A158,'[1]Z04 支出决算表(财决04表)'!$A$10:$J$500,10,FALSE))</f>
        <v/>
      </c>
      <c r="J158" s="176">
        <f>'[1]Z04 支出决算表(财决04表)'!$A157</f>
        <v>0</v>
      </c>
      <c r="K158" s="177">
        <f>'[1]Z04 支出决算表(财决04表)'!$E157</f>
        <v>0</v>
      </c>
      <c r="L158" s="149" t="str">
        <f t="shared" si="5"/>
        <v/>
      </c>
    </row>
    <row r="159" ht="22.7" customHeight="1" spans="1:12">
      <c r="A159" s="162" t="str">
        <f t="shared" si="4"/>
        <v/>
      </c>
      <c r="B159" s="163"/>
      <c r="C159" s="164" t="str">
        <f>IF(ISERROR(VLOOKUP(A159,'[1]Z04 支出决算表(财决04表)'!$A$10:$J$500,4,FALSE)),"",VLOOKUP(A159,'[1]Z04 支出决算表(财决04表)'!$A$10:$J$500,4,FALSE))</f>
        <v/>
      </c>
      <c r="D159" s="165" t="str">
        <f>IF(ISERROR(VLOOKUP(A159,'[1]Z04 支出决算表(财决04表)'!$A$10:$J$500,5,FALSE)),"",VLOOKUP(A159,'[1]Z04 支出决算表(财决04表)'!$A$10:$J$500,5,FALSE))</f>
        <v/>
      </c>
      <c r="E159" s="165" t="str">
        <f>IF(ISERROR(VLOOKUP(A159,'[1]Z04 支出决算表(财决04表)'!$A$10:$J$500,6,FALSE)),"",VLOOKUP(A159,'[1]Z04 支出决算表(财决04表)'!$A$10:$J$500,6,FALSE))</f>
        <v/>
      </c>
      <c r="F159" s="165" t="str">
        <f>IF(ISERROR(VLOOKUP(A159,'[1]Z04 支出决算表(财决04表)'!$A$10:$J$500,7,FALSE)),"",VLOOKUP(A159,'[1]Z04 支出决算表(财决04表)'!$A$10:$J$500,7,FALSE))</f>
        <v/>
      </c>
      <c r="G159" s="165" t="str">
        <f>IF(ISERROR(VLOOKUP(A159,'[1]Z04 支出决算表(财决04表)'!$A$10:$J$500,8,FALSE)),"",VLOOKUP(A159,'[1]Z04 支出决算表(财决04表)'!$A$10:$J$500,8,FALSE))</f>
        <v/>
      </c>
      <c r="H159" s="165" t="str">
        <f>IF(ISERROR(VLOOKUP(A159,'[1]Z04 支出决算表(财决04表)'!$A$10:$J$500,9,FALSE)),"",VLOOKUP(A159,'[1]Z04 支出决算表(财决04表)'!$A$10:$J$500,9,FALSE))</f>
        <v/>
      </c>
      <c r="I159" s="165" t="str">
        <f>IF(ISERROR(VLOOKUP(A159,'[1]Z04 支出决算表(财决04表)'!$A$10:$J$500,10,FALSE)),"",VLOOKUP(A159,'[1]Z04 支出决算表(财决04表)'!$A$10:$J$500,10,FALSE))</f>
        <v/>
      </c>
      <c r="J159" s="176">
        <f>'[1]Z04 支出决算表(财决04表)'!$A158</f>
        <v>0</v>
      </c>
      <c r="K159" s="177">
        <f>'[1]Z04 支出决算表(财决04表)'!$E158</f>
        <v>0</v>
      </c>
      <c r="L159" s="149" t="str">
        <f t="shared" si="5"/>
        <v/>
      </c>
    </row>
    <row r="160" ht="22.7" customHeight="1" spans="1:12">
      <c r="A160" s="162" t="str">
        <f t="shared" si="4"/>
        <v/>
      </c>
      <c r="B160" s="163"/>
      <c r="C160" s="164" t="str">
        <f>IF(ISERROR(VLOOKUP(A160,'[1]Z04 支出决算表(财决04表)'!$A$10:$J$500,4,FALSE)),"",VLOOKUP(A160,'[1]Z04 支出决算表(财决04表)'!$A$10:$J$500,4,FALSE))</f>
        <v/>
      </c>
      <c r="D160" s="165" t="str">
        <f>IF(ISERROR(VLOOKUP(A160,'[1]Z04 支出决算表(财决04表)'!$A$10:$J$500,5,FALSE)),"",VLOOKUP(A160,'[1]Z04 支出决算表(财决04表)'!$A$10:$J$500,5,FALSE))</f>
        <v/>
      </c>
      <c r="E160" s="165" t="str">
        <f>IF(ISERROR(VLOOKUP(A160,'[1]Z04 支出决算表(财决04表)'!$A$10:$J$500,6,FALSE)),"",VLOOKUP(A160,'[1]Z04 支出决算表(财决04表)'!$A$10:$J$500,6,FALSE))</f>
        <v/>
      </c>
      <c r="F160" s="165" t="str">
        <f>IF(ISERROR(VLOOKUP(A160,'[1]Z04 支出决算表(财决04表)'!$A$10:$J$500,7,FALSE)),"",VLOOKUP(A160,'[1]Z04 支出决算表(财决04表)'!$A$10:$J$500,7,FALSE))</f>
        <v/>
      </c>
      <c r="G160" s="165" t="str">
        <f>IF(ISERROR(VLOOKUP(A160,'[1]Z04 支出决算表(财决04表)'!$A$10:$J$500,8,FALSE)),"",VLOOKUP(A160,'[1]Z04 支出决算表(财决04表)'!$A$10:$J$500,8,FALSE))</f>
        <v/>
      </c>
      <c r="H160" s="165" t="str">
        <f>IF(ISERROR(VLOOKUP(A160,'[1]Z04 支出决算表(财决04表)'!$A$10:$J$500,9,FALSE)),"",VLOOKUP(A160,'[1]Z04 支出决算表(财决04表)'!$A$10:$J$500,9,FALSE))</f>
        <v/>
      </c>
      <c r="I160" s="165" t="str">
        <f>IF(ISERROR(VLOOKUP(A160,'[1]Z04 支出决算表(财决04表)'!$A$10:$J$500,10,FALSE)),"",VLOOKUP(A160,'[1]Z04 支出决算表(财决04表)'!$A$10:$J$500,10,FALSE))</f>
        <v/>
      </c>
      <c r="J160" s="176">
        <f>'[1]Z04 支出决算表(财决04表)'!$A159</f>
        <v>0</v>
      </c>
      <c r="K160" s="177">
        <f>'[1]Z04 支出决算表(财决04表)'!$E159</f>
        <v>0</v>
      </c>
      <c r="L160" s="149" t="str">
        <f t="shared" si="5"/>
        <v/>
      </c>
    </row>
    <row r="161" ht="22.7" customHeight="1" spans="1:12">
      <c r="A161" s="162" t="str">
        <f t="shared" si="4"/>
        <v/>
      </c>
      <c r="B161" s="163"/>
      <c r="C161" s="164" t="str">
        <f>IF(ISERROR(VLOOKUP(A161,'[1]Z04 支出决算表(财决04表)'!$A$10:$J$500,4,FALSE)),"",VLOOKUP(A161,'[1]Z04 支出决算表(财决04表)'!$A$10:$J$500,4,FALSE))</f>
        <v/>
      </c>
      <c r="D161" s="165" t="str">
        <f>IF(ISERROR(VLOOKUP(A161,'[1]Z04 支出决算表(财决04表)'!$A$10:$J$500,5,FALSE)),"",VLOOKUP(A161,'[1]Z04 支出决算表(财决04表)'!$A$10:$J$500,5,FALSE))</f>
        <v/>
      </c>
      <c r="E161" s="165" t="str">
        <f>IF(ISERROR(VLOOKUP(A161,'[1]Z04 支出决算表(财决04表)'!$A$10:$J$500,6,FALSE)),"",VLOOKUP(A161,'[1]Z04 支出决算表(财决04表)'!$A$10:$J$500,6,FALSE))</f>
        <v/>
      </c>
      <c r="F161" s="165" t="str">
        <f>IF(ISERROR(VLOOKUP(A161,'[1]Z04 支出决算表(财决04表)'!$A$10:$J$500,7,FALSE)),"",VLOOKUP(A161,'[1]Z04 支出决算表(财决04表)'!$A$10:$J$500,7,FALSE))</f>
        <v/>
      </c>
      <c r="G161" s="165" t="str">
        <f>IF(ISERROR(VLOOKUP(A161,'[1]Z04 支出决算表(财决04表)'!$A$10:$J$500,8,FALSE)),"",VLOOKUP(A161,'[1]Z04 支出决算表(财决04表)'!$A$10:$J$500,8,FALSE))</f>
        <v/>
      </c>
      <c r="H161" s="165" t="str">
        <f>IF(ISERROR(VLOOKUP(A161,'[1]Z04 支出决算表(财决04表)'!$A$10:$J$500,9,FALSE)),"",VLOOKUP(A161,'[1]Z04 支出决算表(财决04表)'!$A$10:$J$500,9,FALSE))</f>
        <v/>
      </c>
      <c r="I161" s="165" t="str">
        <f>IF(ISERROR(VLOOKUP(A161,'[1]Z04 支出决算表(财决04表)'!$A$10:$J$500,10,FALSE)),"",VLOOKUP(A161,'[1]Z04 支出决算表(财决04表)'!$A$10:$J$500,10,FALSE))</f>
        <v/>
      </c>
      <c r="J161" s="176">
        <f>'[1]Z04 支出决算表(财决04表)'!$A160</f>
        <v>0</v>
      </c>
      <c r="K161" s="177">
        <f>'[1]Z04 支出决算表(财决04表)'!$E160</f>
        <v>0</v>
      </c>
      <c r="L161" s="149" t="str">
        <f t="shared" si="5"/>
        <v/>
      </c>
    </row>
    <row r="162" ht="22.7" customHeight="1" spans="1:12">
      <c r="A162" s="162" t="str">
        <f t="shared" si="4"/>
        <v/>
      </c>
      <c r="B162" s="163"/>
      <c r="C162" s="164" t="str">
        <f>IF(ISERROR(VLOOKUP(A162,'[1]Z04 支出决算表(财决04表)'!$A$10:$J$500,4,FALSE)),"",VLOOKUP(A162,'[1]Z04 支出决算表(财决04表)'!$A$10:$J$500,4,FALSE))</f>
        <v/>
      </c>
      <c r="D162" s="165" t="str">
        <f>IF(ISERROR(VLOOKUP(A162,'[1]Z04 支出决算表(财决04表)'!$A$10:$J$500,5,FALSE)),"",VLOOKUP(A162,'[1]Z04 支出决算表(财决04表)'!$A$10:$J$500,5,FALSE))</f>
        <v/>
      </c>
      <c r="E162" s="165" t="str">
        <f>IF(ISERROR(VLOOKUP(A162,'[1]Z04 支出决算表(财决04表)'!$A$10:$J$500,6,FALSE)),"",VLOOKUP(A162,'[1]Z04 支出决算表(财决04表)'!$A$10:$J$500,6,FALSE))</f>
        <v/>
      </c>
      <c r="F162" s="165" t="str">
        <f>IF(ISERROR(VLOOKUP(A162,'[1]Z04 支出决算表(财决04表)'!$A$10:$J$500,7,FALSE)),"",VLOOKUP(A162,'[1]Z04 支出决算表(财决04表)'!$A$10:$J$500,7,FALSE))</f>
        <v/>
      </c>
      <c r="G162" s="165" t="str">
        <f>IF(ISERROR(VLOOKUP(A162,'[1]Z04 支出决算表(财决04表)'!$A$10:$J$500,8,FALSE)),"",VLOOKUP(A162,'[1]Z04 支出决算表(财决04表)'!$A$10:$J$500,8,FALSE))</f>
        <v/>
      </c>
      <c r="H162" s="165" t="str">
        <f>IF(ISERROR(VLOOKUP(A162,'[1]Z04 支出决算表(财决04表)'!$A$10:$J$500,9,FALSE)),"",VLOOKUP(A162,'[1]Z04 支出决算表(财决04表)'!$A$10:$J$500,9,FALSE))</f>
        <v/>
      </c>
      <c r="I162" s="165" t="str">
        <f>IF(ISERROR(VLOOKUP(A162,'[1]Z04 支出决算表(财决04表)'!$A$10:$J$500,10,FALSE)),"",VLOOKUP(A162,'[1]Z04 支出决算表(财决04表)'!$A$10:$J$500,10,FALSE))</f>
        <v/>
      </c>
      <c r="J162" s="176">
        <f>'[1]Z04 支出决算表(财决04表)'!$A161</f>
        <v>0</v>
      </c>
      <c r="K162" s="177">
        <f>'[1]Z04 支出决算表(财决04表)'!$E161</f>
        <v>0</v>
      </c>
      <c r="L162" s="149" t="str">
        <f t="shared" si="5"/>
        <v/>
      </c>
    </row>
    <row r="163" ht="22.7" customHeight="1" spans="1:12">
      <c r="A163" s="162" t="str">
        <f t="shared" si="4"/>
        <v/>
      </c>
      <c r="B163" s="163"/>
      <c r="C163" s="164" t="str">
        <f>IF(ISERROR(VLOOKUP(A163,'[1]Z04 支出决算表(财决04表)'!$A$10:$J$500,4,FALSE)),"",VLOOKUP(A163,'[1]Z04 支出决算表(财决04表)'!$A$10:$J$500,4,FALSE))</f>
        <v/>
      </c>
      <c r="D163" s="165" t="str">
        <f>IF(ISERROR(VLOOKUP(A163,'[1]Z04 支出决算表(财决04表)'!$A$10:$J$500,5,FALSE)),"",VLOOKUP(A163,'[1]Z04 支出决算表(财决04表)'!$A$10:$J$500,5,FALSE))</f>
        <v/>
      </c>
      <c r="E163" s="165" t="str">
        <f>IF(ISERROR(VLOOKUP(A163,'[1]Z04 支出决算表(财决04表)'!$A$10:$J$500,6,FALSE)),"",VLOOKUP(A163,'[1]Z04 支出决算表(财决04表)'!$A$10:$J$500,6,FALSE))</f>
        <v/>
      </c>
      <c r="F163" s="165" t="str">
        <f>IF(ISERROR(VLOOKUP(A163,'[1]Z04 支出决算表(财决04表)'!$A$10:$J$500,7,FALSE)),"",VLOOKUP(A163,'[1]Z04 支出决算表(财决04表)'!$A$10:$J$500,7,FALSE))</f>
        <v/>
      </c>
      <c r="G163" s="165" t="str">
        <f>IF(ISERROR(VLOOKUP(A163,'[1]Z04 支出决算表(财决04表)'!$A$10:$J$500,8,FALSE)),"",VLOOKUP(A163,'[1]Z04 支出决算表(财决04表)'!$A$10:$J$500,8,FALSE))</f>
        <v/>
      </c>
      <c r="H163" s="165" t="str">
        <f>IF(ISERROR(VLOOKUP(A163,'[1]Z04 支出决算表(财决04表)'!$A$10:$J$500,9,FALSE)),"",VLOOKUP(A163,'[1]Z04 支出决算表(财决04表)'!$A$10:$J$500,9,FALSE))</f>
        <v/>
      </c>
      <c r="I163" s="165" t="str">
        <f>IF(ISERROR(VLOOKUP(A163,'[1]Z04 支出决算表(财决04表)'!$A$10:$J$500,10,FALSE)),"",VLOOKUP(A163,'[1]Z04 支出决算表(财决04表)'!$A$10:$J$500,10,FALSE))</f>
        <v/>
      </c>
      <c r="J163" s="176">
        <f>'[1]Z04 支出决算表(财决04表)'!$A162</f>
        <v>0</v>
      </c>
      <c r="K163" s="177">
        <f>'[1]Z04 支出决算表(财决04表)'!$E162</f>
        <v>0</v>
      </c>
      <c r="L163" s="149" t="str">
        <f t="shared" si="5"/>
        <v/>
      </c>
    </row>
    <row r="164" ht="22.7" customHeight="1" spans="1:12">
      <c r="A164" s="162" t="str">
        <f t="shared" si="4"/>
        <v/>
      </c>
      <c r="B164" s="163"/>
      <c r="C164" s="164" t="str">
        <f>IF(ISERROR(VLOOKUP(A164,'[1]Z04 支出决算表(财决04表)'!$A$10:$J$500,4,FALSE)),"",VLOOKUP(A164,'[1]Z04 支出决算表(财决04表)'!$A$10:$J$500,4,FALSE))</f>
        <v/>
      </c>
      <c r="D164" s="165" t="str">
        <f>IF(ISERROR(VLOOKUP(A164,'[1]Z04 支出决算表(财决04表)'!$A$10:$J$500,5,FALSE)),"",VLOOKUP(A164,'[1]Z04 支出决算表(财决04表)'!$A$10:$J$500,5,FALSE))</f>
        <v/>
      </c>
      <c r="E164" s="165" t="str">
        <f>IF(ISERROR(VLOOKUP(A164,'[1]Z04 支出决算表(财决04表)'!$A$10:$J$500,6,FALSE)),"",VLOOKUP(A164,'[1]Z04 支出决算表(财决04表)'!$A$10:$J$500,6,FALSE))</f>
        <v/>
      </c>
      <c r="F164" s="165" t="str">
        <f>IF(ISERROR(VLOOKUP(A164,'[1]Z04 支出决算表(财决04表)'!$A$10:$J$500,7,FALSE)),"",VLOOKUP(A164,'[1]Z04 支出决算表(财决04表)'!$A$10:$J$500,7,FALSE))</f>
        <v/>
      </c>
      <c r="G164" s="165" t="str">
        <f>IF(ISERROR(VLOOKUP(A164,'[1]Z04 支出决算表(财决04表)'!$A$10:$J$500,8,FALSE)),"",VLOOKUP(A164,'[1]Z04 支出决算表(财决04表)'!$A$10:$J$500,8,FALSE))</f>
        <v/>
      </c>
      <c r="H164" s="165" t="str">
        <f>IF(ISERROR(VLOOKUP(A164,'[1]Z04 支出决算表(财决04表)'!$A$10:$J$500,9,FALSE)),"",VLOOKUP(A164,'[1]Z04 支出决算表(财决04表)'!$A$10:$J$500,9,FALSE))</f>
        <v/>
      </c>
      <c r="I164" s="165" t="str">
        <f>IF(ISERROR(VLOOKUP(A164,'[1]Z04 支出决算表(财决04表)'!$A$10:$J$500,10,FALSE)),"",VLOOKUP(A164,'[1]Z04 支出决算表(财决04表)'!$A$10:$J$500,10,FALSE))</f>
        <v/>
      </c>
      <c r="J164" s="176">
        <f>'[1]Z04 支出决算表(财决04表)'!$A163</f>
        <v>0</v>
      </c>
      <c r="K164" s="177">
        <f>'[1]Z04 支出决算表(财决04表)'!$E163</f>
        <v>0</v>
      </c>
      <c r="L164" s="149" t="str">
        <f t="shared" si="5"/>
        <v/>
      </c>
    </row>
    <row r="165" ht="22.7" customHeight="1" spans="1:12">
      <c r="A165" s="162" t="str">
        <f t="shared" si="4"/>
        <v/>
      </c>
      <c r="B165" s="163"/>
      <c r="C165" s="164" t="str">
        <f>IF(ISERROR(VLOOKUP(A165,'[1]Z04 支出决算表(财决04表)'!$A$10:$J$500,4,FALSE)),"",VLOOKUP(A165,'[1]Z04 支出决算表(财决04表)'!$A$10:$J$500,4,FALSE))</f>
        <v/>
      </c>
      <c r="D165" s="165" t="str">
        <f>IF(ISERROR(VLOOKUP(A165,'[1]Z04 支出决算表(财决04表)'!$A$10:$J$500,5,FALSE)),"",VLOOKUP(A165,'[1]Z04 支出决算表(财决04表)'!$A$10:$J$500,5,FALSE))</f>
        <v/>
      </c>
      <c r="E165" s="165" t="str">
        <f>IF(ISERROR(VLOOKUP(A165,'[1]Z04 支出决算表(财决04表)'!$A$10:$J$500,6,FALSE)),"",VLOOKUP(A165,'[1]Z04 支出决算表(财决04表)'!$A$10:$J$500,6,FALSE))</f>
        <v/>
      </c>
      <c r="F165" s="165" t="str">
        <f>IF(ISERROR(VLOOKUP(A165,'[1]Z04 支出决算表(财决04表)'!$A$10:$J$500,7,FALSE)),"",VLOOKUP(A165,'[1]Z04 支出决算表(财决04表)'!$A$10:$J$500,7,FALSE))</f>
        <v/>
      </c>
      <c r="G165" s="165" t="str">
        <f>IF(ISERROR(VLOOKUP(A165,'[1]Z04 支出决算表(财决04表)'!$A$10:$J$500,8,FALSE)),"",VLOOKUP(A165,'[1]Z04 支出决算表(财决04表)'!$A$10:$J$500,8,FALSE))</f>
        <v/>
      </c>
      <c r="H165" s="165" t="str">
        <f>IF(ISERROR(VLOOKUP(A165,'[1]Z04 支出决算表(财决04表)'!$A$10:$J$500,9,FALSE)),"",VLOOKUP(A165,'[1]Z04 支出决算表(财决04表)'!$A$10:$J$500,9,FALSE))</f>
        <v/>
      </c>
      <c r="I165" s="165" t="str">
        <f>IF(ISERROR(VLOOKUP(A165,'[1]Z04 支出决算表(财决04表)'!$A$10:$J$500,10,FALSE)),"",VLOOKUP(A165,'[1]Z04 支出决算表(财决04表)'!$A$10:$J$500,10,FALSE))</f>
        <v/>
      </c>
      <c r="J165" s="176">
        <f>'[1]Z04 支出决算表(财决04表)'!$A164</f>
        <v>0</v>
      </c>
      <c r="K165" s="177">
        <f>'[1]Z04 支出决算表(财决04表)'!$E164</f>
        <v>0</v>
      </c>
      <c r="L165" s="149" t="str">
        <f t="shared" si="5"/>
        <v/>
      </c>
    </row>
    <row r="166" ht="22.7" customHeight="1" spans="1:12">
      <c r="A166" s="162" t="str">
        <f t="shared" si="4"/>
        <v/>
      </c>
      <c r="B166" s="163"/>
      <c r="C166" s="164" t="str">
        <f>IF(ISERROR(VLOOKUP(A166,'[1]Z04 支出决算表(财决04表)'!$A$10:$J$500,4,FALSE)),"",VLOOKUP(A166,'[1]Z04 支出决算表(财决04表)'!$A$10:$J$500,4,FALSE))</f>
        <v/>
      </c>
      <c r="D166" s="165" t="str">
        <f>IF(ISERROR(VLOOKUP(A166,'[1]Z04 支出决算表(财决04表)'!$A$10:$J$500,5,FALSE)),"",VLOOKUP(A166,'[1]Z04 支出决算表(财决04表)'!$A$10:$J$500,5,FALSE))</f>
        <v/>
      </c>
      <c r="E166" s="165" t="str">
        <f>IF(ISERROR(VLOOKUP(A166,'[1]Z04 支出决算表(财决04表)'!$A$10:$J$500,6,FALSE)),"",VLOOKUP(A166,'[1]Z04 支出决算表(财决04表)'!$A$10:$J$500,6,FALSE))</f>
        <v/>
      </c>
      <c r="F166" s="165" t="str">
        <f>IF(ISERROR(VLOOKUP(A166,'[1]Z04 支出决算表(财决04表)'!$A$10:$J$500,7,FALSE)),"",VLOOKUP(A166,'[1]Z04 支出决算表(财决04表)'!$A$10:$J$500,7,FALSE))</f>
        <v/>
      </c>
      <c r="G166" s="165" t="str">
        <f>IF(ISERROR(VLOOKUP(A166,'[1]Z04 支出决算表(财决04表)'!$A$10:$J$500,8,FALSE)),"",VLOOKUP(A166,'[1]Z04 支出决算表(财决04表)'!$A$10:$J$500,8,FALSE))</f>
        <v/>
      </c>
      <c r="H166" s="165" t="str">
        <f>IF(ISERROR(VLOOKUP(A166,'[1]Z04 支出决算表(财决04表)'!$A$10:$J$500,9,FALSE)),"",VLOOKUP(A166,'[1]Z04 支出决算表(财决04表)'!$A$10:$J$500,9,FALSE))</f>
        <v/>
      </c>
      <c r="I166" s="165" t="str">
        <f>IF(ISERROR(VLOOKUP(A166,'[1]Z04 支出决算表(财决04表)'!$A$10:$J$500,10,FALSE)),"",VLOOKUP(A166,'[1]Z04 支出决算表(财决04表)'!$A$10:$J$500,10,FALSE))</f>
        <v/>
      </c>
      <c r="J166" s="176">
        <f>'[1]Z04 支出决算表(财决04表)'!$A165</f>
        <v>0</v>
      </c>
      <c r="K166" s="177">
        <f>'[1]Z04 支出决算表(财决04表)'!$E165</f>
        <v>0</v>
      </c>
      <c r="L166" s="149" t="str">
        <f t="shared" si="5"/>
        <v/>
      </c>
    </row>
    <row r="167" ht="22.7" customHeight="1" spans="1:12">
      <c r="A167" s="162" t="str">
        <f t="shared" si="4"/>
        <v/>
      </c>
      <c r="B167" s="163"/>
      <c r="C167" s="164" t="str">
        <f>IF(ISERROR(VLOOKUP(A167,'[1]Z04 支出决算表(财决04表)'!$A$10:$J$500,4,FALSE)),"",VLOOKUP(A167,'[1]Z04 支出决算表(财决04表)'!$A$10:$J$500,4,FALSE))</f>
        <v/>
      </c>
      <c r="D167" s="165" t="str">
        <f>IF(ISERROR(VLOOKUP(A167,'[1]Z04 支出决算表(财决04表)'!$A$10:$J$500,5,FALSE)),"",VLOOKUP(A167,'[1]Z04 支出决算表(财决04表)'!$A$10:$J$500,5,FALSE))</f>
        <v/>
      </c>
      <c r="E167" s="165" t="str">
        <f>IF(ISERROR(VLOOKUP(A167,'[1]Z04 支出决算表(财决04表)'!$A$10:$J$500,6,FALSE)),"",VLOOKUP(A167,'[1]Z04 支出决算表(财决04表)'!$A$10:$J$500,6,FALSE))</f>
        <v/>
      </c>
      <c r="F167" s="165" t="str">
        <f>IF(ISERROR(VLOOKUP(A167,'[1]Z04 支出决算表(财决04表)'!$A$10:$J$500,7,FALSE)),"",VLOOKUP(A167,'[1]Z04 支出决算表(财决04表)'!$A$10:$J$500,7,FALSE))</f>
        <v/>
      </c>
      <c r="G167" s="165" t="str">
        <f>IF(ISERROR(VLOOKUP(A167,'[1]Z04 支出决算表(财决04表)'!$A$10:$J$500,8,FALSE)),"",VLOOKUP(A167,'[1]Z04 支出决算表(财决04表)'!$A$10:$J$500,8,FALSE))</f>
        <v/>
      </c>
      <c r="H167" s="165" t="str">
        <f>IF(ISERROR(VLOOKUP(A167,'[1]Z04 支出决算表(财决04表)'!$A$10:$J$500,9,FALSE)),"",VLOOKUP(A167,'[1]Z04 支出决算表(财决04表)'!$A$10:$J$500,9,FALSE))</f>
        <v/>
      </c>
      <c r="I167" s="165" t="str">
        <f>IF(ISERROR(VLOOKUP(A167,'[1]Z04 支出决算表(财决04表)'!$A$10:$J$500,10,FALSE)),"",VLOOKUP(A167,'[1]Z04 支出决算表(财决04表)'!$A$10:$J$500,10,FALSE))</f>
        <v/>
      </c>
      <c r="J167" s="176">
        <f>'[1]Z04 支出决算表(财决04表)'!$A166</f>
        <v>0</v>
      </c>
      <c r="K167" s="177">
        <f>'[1]Z04 支出决算表(财决04表)'!$E166</f>
        <v>0</v>
      </c>
      <c r="L167" s="149" t="str">
        <f t="shared" si="5"/>
        <v/>
      </c>
    </row>
    <row r="168" ht="22.7" customHeight="1" spans="1:12">
      <c r="A168" s="162" t="str">
        <f t="shared" si="4"/>
        <v/>
      </c>
      <c r="B168" s="163"/>
      <c r="C168" s="164" t="str">
        <f>IF(ISERROR(VLOOKUP(A168,'[1]Z04 支出决算表(财决04表)'!$A$10:$J$500,4,FALSE)),"",VLOOKUP(A168,'[1]Z04 支出决算表(财决04表)'!$A$10:$J$500,4,FALSE))</f>
        <v/>
      </c>
      <c r="D168" s="165" t="str">
        <f>IF(ISERROR(VLOOKUP(A168,'[1]Z04 支出决算表(财决04表)'!$A$10:$J$500,5,FALSE)),"",VLOOKUP(A168,'[1]Z04 支出决算表(财决04表)'!$A$10:$J$500,5,FALSE))</f>
        <v/>
      </c>
      <c r="E168" s="165" t="str">
        <f>IF(ISERROR(VLOOKUP(A168,'[1]Z04 支出决算表(财决04表)'!$A$10:$J$500,6,FALSE)),"",VLOOKUP(A168,'[1]Z04 支出决算表(财决04表)'!$A$10:$J$500,6,FALSE))</f>
        <v/>
      </c>
      <c r="F168" s="165" t="str">
        <f>IF(ISERROR(VLOOKUP(A168,'[1]Z04 支出决算表(财决04表)'!$A$10:$J$500,7,FALSE)),"",VLOOKUP(A168,'[1]Z04 支出决算表(财决04表)'!$A$10:$J$500,7,FALSE))</f>
        <v/>
      </c>
      <c r="G168" s="165" t="str">
        <f>IF(ISERROR(VLOOKUP(A168,'[1]Z04 支出决算表(财决04表)'!$A$10:$J$500,8,FALSE)),"",VLOOKUP(A168,'[1]Z04 支出决算表(财决04表)'!$A$10:$J$500,8,FALSE))</f>
        <v/>
      </c>
      <c r="H168" s="165" t="str">
        <f>IF(ISERROR(VLOOKUP(A168,'[1]Z04 支出决算表(财决04表)'!$A$10:$J$500,9,FALSE)),"",VLOOKUP(A168,'[1]Z04 支出决算表(财决04表)'!$A$10:$J$500,9,FALSE))</f>
        <v/>
      </c>
      <c r="I168" s="165" t="str">
        <f>IF(ISERROR(VLOOKUP(A168,'[1]Z04 支出决算表(财决04表)'!$A$10:$J$500,10,FALSE)),"",VLOOKUP(A168,'[1]Z04 支出决算表(财决04表)'!$A$10:$J$500,10,FALSE))</f>
        <v/>
      </c>
      <c r="J168" s="176">
        <f>'[1]Z04 支出决算表(财决04表)'!$A167</f>
        <v>0</v>
      </c>
      <c r="K168" s="177">
        <f>'[1]Z04 支出决算表(财决04表)'!$E167</f>
        <v>0</v>
      </c>
      <c r="L168" s="149" t="str">
        <f t="shared" si="5"/>
        <v/>
      </c>
    </row>
    <row r="169" ht="22.7" customHeight="1" spans="1:12">
      <c r="A169" s="162" t="str">
        <f t="shared" si="4"/>
        <v/>
      </c>
      <c r="B169" s="163"/>
      <c r="C169" s="164" t="str">
        <f>IF(ISERROR(VLOOKUP(A169,'[1]Z04 支出决算表(财决04表)'!$A$10:$J$500,4,FALSE)),"",VLOOKUP(A169,'[1]Z04 支出决算表(财决04表)'!$A$10:$J$500,4,FALSE))</f>
        <v/>
      </c>
      <c r="D169" s="165" t="str">
        <f>IF(ISERROR(VLOOKUP(A169,'[1]Z04 支出决算表(财决04表)'!$A$10:$J$500,5,FALSE)),"",VLOOKUP(A169,'[1]Z04 支出决算表(财决04表)'!$A$10:$J$500,5,FALSE))</f>
        <v/>
      </c>
      <c r="E169" s="165" t="str">
        <f>IF(ISERROR(VLOOKUP(A169,'[1]Z04 支出决算表(财决04表)'!$A$10:$J$500,6,FALSE)),"",VLOOKUP(A169,'[1]Z04 支出决算表(财决04表)'!$A$10:$J$500,6,FALSE))</f>
        <v/>
      </c>
      <c r="F169" s="165" t="str">
        <f>IF(ISERROR(VLOOKUP(A169,'[1]Z04 支出决算表(财决04表)'!$A$10:$J$500,7,FALSE)),"",VLOOKUP(A169,'[1]Z04 支出决算表(财决04表)'!$A$10:$J$500,7,FALSE))</f>
        <v/>
      </c>
      <c r="G169" s="165" t="str">
        <f>IF(ISERROR(VLOOKUP(A169,'[1]Z04 支出决算表(财决04表)'!$A$10:$J$500,8,FALSE)),"",VLOOKUP(A169,'[1]Z04 支出决算表(财决04表)'!$A$10:$J$500,8,FALSE))</f>
        <v/>
      </c>
      <c r="H169" s="165" t="str">
        <f>IF(ISERROR(VLOOKUP(A169,'[1]Z04 支出决算表(财决04表)'!$A$10:$J$500,9,FALSE)),"",VLOOKUP(A169,'[1]Z04 支出决算表(财决04表)'!$A$10:$J$500,9,FALSE))</f>
        <v/>
      </c>
      <c r="I169" s="165" t="str">
        <f>IF(ISERROR(VLOOKUP(A169,'[1]Z04 支出决算表(财决04表)'!$A$10:$J$500,10,FALSE)),"",VLOOKUP(A169,'[1]Z04 支出决算表(财决04表)'!$A$10:$J$500,10,FALSE))</f>
        <v/>
      </c>
      <c r="J169" s="176">
        <f>'[1]Z04 支出决算表(财决04表)'!$A168</f>
        <v>0</v>
      </c>
      <c r="K169" s="177">
        <f>'[1]Z04 支出决算表(财决04表)'!$E168</f>
        <v>0</v>
      </c>
      <c r="L169" s="149" t="str">
        <f t="shared" si="5"/>
        <v/>
      </c>
    </row>
    <row r="170" ht="22.7" customHeight="1" spans="1:12">
      <c r="A170" s="162" t="str">
        <f t="shared" si="4"/>
        <v/>
      </c>
      <c r="B170" s="163"/>
      <c r="C170" s="164" t="str">
        <f>IF(ISERROR(VLOOKUP(A170,'[1]Z04 支出决算表(财决04表)'!$A$10:$J$500,4,FALSE)),"",VLOOKUP(A170,'[1]Z04 支出决算表(财决04表)'!$A$10:$J$500,4,FALSE))</f>
        <v/>
      </c>
      <c r="D170" s="165" t="str">
        <f>IF(ISERROR(VLOOKUP(A170,'[1]Z04 支出决算表(财决04表)'!$A$10:$J$500,5,FALSE)),"",VLOOKUP(A170,'[1]Z04 支出决算表(财决04表)'!$A$10:$J$500,5,FALSE))</f>
        <v/>
      </c>
      <c r="E170" s="165" t="str">
        <f>IF(ISERROR(VLOOKUP(A170,'[1]Z04 支出决算表(财决04表)'!$A$10:$J$500,6,FALSE)),"",VLOOKUP(A170,'[1]Z04 支出决算表(财决04表)'!$A$10:$J$500,6,FALSE))</f>
        <v/>
      </c>
      <c r="F170" s="165" t="str">
        <f>IF(ISERROR(VLOOKUP(A170,'[1]Z04 支出决算表(财决04表)'!$A$10:$J$500,7,FALSE)),"",VLOOKUP(A170,'[1]Z04 支出决算表(财决04表)'!$A$10:$J$500,7,FALSE))</f>
        <v/>
      </c>
      <c r="G170" s="165" t="str">
        <f>IF(ISERROR(VLOOKUP(A170,'[1]Z04 支出决算表(财决04表)'!$A$10:$J$500,8,FALSE)),"",VLOOKUP(A170,'[1]Z04 支出决算表(财决04表)'!$A$10:$J$500,8,FALSE))</f>
        <v/>
      </c>
      <c r="H170" s="165" t="str">
        <f>IF(ISERROR(VLOOKUP(A170,'[1]Z04 支出决算表(财决04表)'!$A$10:$J$500,9,FALSE)),"",VLOOKUP(A170,'[1]Z04 支出决算表(财决04表)'!$A$10:$J$500,9,FALSE))</f>
        <v/>
      </c>
      <c r="I170" s="165" t="str">
        <f>IF(ISERROR(VLOOKUP(A170,'[1]Z04 支出决算表(财决04表)'!$A$10:$J$500,10,FALSE)),"",VLOOKUP(A170,'[1]Z04 支出决算表(财决04表)'!$A$10:$J$500,10,FALSE))</f>
        <v/>
      </c>
      <c r="J170" s="176">
        <f>'[1]Z04 支出决算表(财决04表)'!$A169</f>
        <v>0</v>
      </c>
      <c r="K170" s="177">
        <f>'[1]Z04 支出决算表(财决04表)'!$E169</f>
        <v>0</v>
      </c>
      <c r="L170" s="149" t="str">
        <f t="shared" si="5"/>
        <v/>
      </c>
    </row>
    <row r="171" ht="22.7" customHeight="1" spans="1:12">
      <c r="A171" s="162" t="str">
        <f t="shared" si="4"/>
        <v/>
      </c>
      <c r="B171" s="163"/>
      <c r="C171" s="164" t="str">
        <f>IF(ISERROR(VLOOKUP(A171,'[1]Z04 支出决算表(财决04表)'!$A$10:$J$500,4,FALSE)),"",VLOOKUP(A171,'[1]Z04 支出决算表(财决04表)'!$A$10:$J$500,4,FALSE))</f>
        <v/>
      </c>
      <c r="D171" s="165" t="str">
        <f>IF(ISERROR(VLOOKUP(A171,'[1]Z04 支出决算表(财决04表)'!$A$10:$J$500,5,FALSE)),"",VLOOKUP(A171,'[1]Z04 支出决算表(财决04表)'!$A$10:$J$500,5,FALSE))</f>
        <v/>
      </c>
      <c r="E171" s="165" t="str">
        <f>IF(ISERROR(VLOOKUP(A171,'[1]Z04 支出决算表(财决04表)'!$A$10:$J$500,6,FALSE)),"",VLOOKUP(A171,'[1]Z04 支出决算表(财决04表)'!$A$10:$J$500,6,FALSE))</f>
        <v/>
      </c>
      <c r="F171" s="165" t="str">
        <f>IF(ISERROR(VLOOKUP(A171,'[1]Z04 支出决算表(财决04表)'!$A$10:$J$500,7,FALSE)),"",VLOOKUP(A171,'[1]Z04 支出决算表(财决04表)'!$A$10:$J$500,7,FALSE))</f>
        <v/>
      </c>
      <c r="G171" s="165" t="str">
        <f>IF(ISERROR(VLOOKUP(A171,'[1]Z04 支出决算表(财决04表)'!$A$10:$J$500,8,FALSE)),"",VLOOKUP(A171,'[1]Z04 支出决算表(财决04表)'!$A$10:$J$500,8,FALSE))</f>
        <v/>
      </c>
      <c r="H171" s="165" t="str">
        <f>IF(ISERROR(VLOOKUP(A171,'[1]Z04 支出决算表(财决04表)'!$A$10:$J$500,9,FALSE)),"",VLOOKUP(A171,'[1]Z04 支出决算表(财决04表)'!$A$10:$J$500,9,FALSE))</f>
        <v/>
      </c>
      <c r="I171" s="165" t="str">
        <f>IF(ISERROR(VLOOKUP(A171,'[1]Z04 支出决算表(财决04表)'!$A$10:$J$500,10,FALSE)),"",VLOOKUP(A171,'[1]Z04 支出决算表(财决04表)'!$A$10:$J$500,10,FALSE))</f>
        <v/>
      </c>
      <c r="J171" s="176">
        <f>'[1]Z04 支出决算表(财决04表)'!$A170</f>
        <v>0</v>
      </c>
      <c r="K171" s="177">
        <f>'[1]Z04 支出决算表(财决04表)'!$E170</f>
        <v>0</v>
      </c>
      <c r="L171" s="149" t="str">
        <f t="shared" si="5"/>
        <v/>
      </c>
    </row>
    <row r="172" ht="22.7" customHeight="1" spans="1:12">
      <c r="A172" s="162" t="str">
        <f t="shared" si="4"/>
        <v/>
      </c>
      <c r="B172" s="163"/>
      <c r="C172" s="164" t="str">
        <f>IF(ISERROR(VLOOKUP(A172,'[1]Z04 支出决算表(财决04表)'!$A$10:$J$500,4,FALSE)),"",VLOOKUP(A172,'[1]Z04 支出决算表(财决04表)'!$A$10:$J$500,4,FALSE))</f>
        <v/>
      </c>
      <c r="D172" s="165" t="str">
        <f>IF(ISERROR(VLOOKUP(A172,'[1]Z04 支出决算表(财决04表)'!$A$10:$J$500,5,FALSE)),"",VLOOKUP(A172,'[1]Z04 支出决算表(财决04表)'!$A$10:$J$500,5,FALSE))</f>
        <v/>
      </c>
      <c r="E172" s="165" t="str">
        <f>IF(ISERROR(VLOOKUP(A172,'[1]Z04 支出决算表(财决04表)'!$A$10:$J$500,6,FALSE)),"",VLOOKUP(A172,'[1]Z04 支出决算表(财决04表)'!$A$10:$J$500,6,FALSE))</f>
        <v/>
      </c>
      <c r="F172" s="165" t="str">
        <f>IF(ISERROR(VLOOKUP(A172,'[1]Z04 支出决算表(财决04表)'!$A$10:$J$500,7,FALSE)),"",VLOOKUP(A172,'[1]Z04 支出决算表(财决04表)'!$A$10:$J$500,7,FALSE))</f>
        <v/>
      </c>
      <c r="G172" s="165" t="str">
        <f>IF(ISERROR(VLOOKUP(A172,'[1]Z04 支出决算表(财决04表)'!$A$10:$J$500,8,FALSE)),"",VLOOKUP(A172,'[1]Z04 支出决算表(财决04表)'!$A$10:$J$500,8,FALSE))</f>
        <v/>
      </c>
      <c r="H172" s="165" t="str">
        <f>IF(ISERROR(VLOOKUP(A172,'[1]Z04 支出决算表(财决04表)'!$A$10:$J$500,9,FALSE)),"",VLOOKUP(A172,'[1]Z04 支出决算表(财决04表)'!$A$10:$J$500,9,FALSE))</f>
        <v/>
      </c>
      <c r="I172" s="165" t="str">
        <f>IF(ISERROR(VLOOKUP(A172,'[1]Z04 支出决算表(财决04表)'!$A$10:$J$500,10,FALSE)),"",VLOOKUP(A172,'[1]Z04 支出决算表(财决04表)'!$A$10:$J$500,10,FALSE))</f>
        <v/>
      </c>
      <c r="J172" s="176">
        <f>'[1]Z04 支出决算表(财决04表)'!$A171</f>
        <v>0</v>
      </c>
      <c r="K172" s="177">
        <f>'[1]Z04 支出决算表(财决04表)'!$E171</f>
        <v>0</v>
      </c>
      <c r="L172" s="149" t="str">
        <f t="shared" si="5"/>
        <v/>
      </c>
    </row>
    <row r="173" ht="22.7" customHeight="1" spans="1:12">
      <c r="A173" s="162" t="str">
        <f t="shared" si="4"/>
        <v/>
      </c>
      <c r="B173" s="163"/>
      <c r="C173" s="164" t="str">
        <f>IF(ISERROR(VLOOKUP(A173,'[1]Z04 支出决算表(财决04表)'!$A$10:$J$500,4,FALSE)),"",VLOOKUP(A173,'[1]Z04 支出决算表(财决04表)'!$A$10:$J$500,4,FALSE))</f>
        <v/>
      </c>
      <c r="D173" s="165" t="str">
        <f>IF(ISERROR(VLOOKUP(A173,'[1]Z04 支出决算表(财决04表)'!$A$10:$J$500,5,FALSE)),"",VLOOKUP(A173,'[1]Z04 支出决算表(财决04表)'!$A$10:$J$500,5,FALSE))</f>
        <v/>
      </c>
      <c r="E173" s="165" t="str">
        <f>IF(ISERROR(VLOOKUP(A173,'[1]Z04 支出决算表(财决04表)'!$A$10:$J$500,6,FALSE)),"",VLOOKUP(A173,'[1]Z04 支出决算表(财决04表)'!$A$10:$J$500,6,FALSE))</f>
        <v/>
      </c>
      <c r="F173" s="165" t="str">
        <f>IF(ISERROR(VLOOKUP(A173,'[1]Z04 支出决算表(财决04表)'!$A$10:$J$500,7,FALSE)),"",VLOOKUP(A173,'[1]Z04 支出决算表(财决04表)'!$A$10:$J$500,7,FALSE))</f>
        <v/>
      </c>
      <c r="G173" s="165" t="str">
        <f>IF(ISERROR(VLOOKUP(A173,'[1]Z04 支出决算表(财决04表)'!$A$10:$J$500,8,FALSE)),"",VLOOKUP(A173,'[1]Z04 支出决算表(财决04表)'!$A$10:$J$500,8,FALSE))</f>
        <v/>
      </c>
      <c r="H173" s="165" t="str">
        <f>IF(ISERROR(VLOOKUP(A173,'[1]Z04 支出决算表(财决04表)'!$A$10:$J$500,9,FALSE)),"",VLOOKUP(A173,'[1]Z04 支出决算表(财决04表)'!$A$10:$J$500,9,FALSE))</f>
        <v/>
      </c>
      <c r="I173" s="165" t="str">
        <f>IF(ISERROR(VLOOKUP(A173,'[1]Z04 支出决算表(财决04表)'!$A$10:$J$500,10,FALSE)),"",VLOOKUP(A173,'[1]Z04 支出决算表(财决04表)'!$A$10:$J$500,10,FALSE))</f>
        <v/>
      </c>
      <c r="J173" s="176">
        <f>'[1]Z04 支出决算表(财决04表)'!$A172</f>
        <v>0</v>
      </c>
      <c r="K173" s="177">
        <f>'[1]Z04 支出决算表(财决04表)'!$E172</f>
        <v>0</v>
      </c>
      <c r="L173" s="149" t="str">
        <f t="shared" si="5"/>
        <v/>
      </c>
    </row>
    <row r="174" ht="22.7" customHeight="1" spans="1:12">
      <c r="A174" s="162" t="str">
        <f t="shared" si="4"/>
        <v/>
      </c>
      <c r="B174" s="163"/>
      <c r="C174" s="164" t="str">
        <f>IF(ISERROR(VLOOKUP(A174,'[1]Z04 支出决算表(财决04表)'!$A$10:$J$500,4,FALSE)),"",VLOOKUP(A174,'[1]Z04 支出决算表(财决04表)'!$A$10:$J$500,4,FALSE))</f>
        <v/>
      </c>
      <c r="D174" s="165" t="str">
        <f>IF(ISERROR(VLOOKUP(A174,'[1]Z04 支出决算表(财决04表)'!$A$10:$J$500,5,FALSE)),"",VLOOKUP(A174,'[1]Z04 支出决算表(财决04表)'!$A$10:$J$500,5,FALSE))</f>
        <v/>
      </c>
      <c r="E174" s="165" t="str">
        <f>IF(ISERROR(VLOOKUP(A174,'[1]Z04 支出决算表(财决04表)'!$A$10:$J$500,6,FALSE)),"",VLOOKUP(A174,'[1]Z04 支出决算表(财决04表)'!$A$10:$J$500,6,FALSE))</f>
        <v/>
      </c>
      <c r="F174" s="165" t="str">
        <f>IF(ISERROR(VLOOKUP(A174,'[1]Z04 支出决算表(财决04表)'!$A$10:$J$500,7,FALSE)),"",VLOOKUP(A174,'[1]Z04 支出决算表(财决04表)'!$A$10:$J$500,7,FALSE))</f>
        <v/>
      </c>
      <c r="G174" s="165" t="str">
        <f>IF(ISERROR(VLOOKUP(A174,'[1]Z04 支出决算表(财决04表)'!$A$10:$J$500,8,FALSE)),"",VLOOKUP(A174,'[1]Z04 支出决算表(财决04表)'!$A$10:$J$500,8,FALSE))</f>
        <v/>
      </c>
      <c r="H174" s="165" t="str">
        <f>IF(ISERROR(VLOOKUP(A174,'[1]Z04 支出决算表(财决04表)'!$A$10:$J$500,9,FALSE)),"",VLOOKUP(A174,'[1]Z04 支出决算表(财决04表)'!$A$10:$J$500,9,FALSE))</f>
        <v/>
      </c>
      <c r="I174" s="165" t="str">
        <f>IF(ISERROR(VLOOKUP(A174,'[1]Z04 支出决算表(财决04表)'!$A$10:$J$500,10,FALSE)),"",VLOOKUP(A174,'[1]Z04 支出决算表(财决04表)'!$A$10:$J$500,10,FALSE))</f>
        <v/>
      </c>
      <c r="J174" s="176">
        <f>'[1]Z04 支出决算表(财决04表)'!$A173</f>
        <v>0</v>
      </c>
      <c r="K174" s="177">
        <f>'[1]Z04 支出决算表(财决04表)'!$E173</f>
        <v>0</v>
      </c>
      <c r="L174" s="149" t="str">
        <f t="shared" si="5"/>
        <v/>
      </c>
    </row>
    <row r="175" ht="22.7" customHeight="1" spans="1:12">
      <c r="A175" s="162" t="str">
        <f t="shared" si="4"/>
        <v/>
      </c>
      <c r="B175" s="163"/>
      <c r="C175" s="164" t="str">
        <f>IF(ISERROR(VLOOKUP(A175,'[1]Z04 支出决算表(财决04表)'!$A$10:$J$500,4,FALSE)),"",VLOOKUP(A175,'[1]Z04 支出决算表(财决04表)'!$A$10:$J$500,4,FALSE))</f>
        <v/>
      </c>
      <c r="D175" s="165" t="str">
        <f>IF(ISERROR(VLOOKUP(A175,'[1]Z04 支出决算表(财决04表)'!$A$10:$J$500,5,FALSE)),"",VLOOKUP(A175,'[1]Z04 支出决算表(财决04表)'!$A$10:$J$500,5,FALSE))</f>
        <v/>
      </c>
      <c r="E175" s="165" t="str">
        <f>IF(ISERROR(VLOOKUP(A175,'[1]Z04 支出决算表(财决04表)'!$A$10:$J$500,6,FALSE)),"",VLOOKUP(A175,'[1]Z04 支出决算表(财决04表)'!$A$10:$J$500,6,FALSE))</f>
        <v/>
      </c>
      <c r="F175" s="165" t="str">
        <f>IF(ISERROR(VLOOKUP(A175,'[1]Z04 支出决算表(财决04表)'!$A$10:$J$500,7,FALSE)),"",VLOOKUP(A175,'[1]Z04 支出决算表(财决04表)'!$A$10:$J$500,7,FALSE))</f>
        <v/>
      </c>
      <c r="G175" s="165" t="str">
        <f>IF(ISERROR(VLOOKUP(A175,'[1]Z04 支出决算表(财决04表)'!$A$10:$J$500,8,FALSE)),"",VLOOKUP(A175,'[1]Z04 支出决算表(财决04表)'!$A$10:$J$500,8,FALSE))</f>
        <v/>
      </c>
      <c r="H175" s="165" t="str">
        <f>IF(ISERROR(VLOOKUP(A175,'[1]Z04 支出决算表(财决04表)'!$A$10:$J$500,9,FALSE)),"",VLOOKUP(A175,'[1]Z04 支出决算表(财决04表)'!$A$10:$J$500,9,FALSE))</f>
        <v/>
      </c>
      <c r="I175" s="165" t="str">
        <f>IF(ISERROR(VLOOKUP(A175,'[1]Z04 支出决算表(财决04表)'!$A$10:$J$500,10,FALSE)),"",VLOOKUP(A175,'[1]Z04 支出决算表(财决04表)'!$A$10:$J$500,10,FALSE))</f>
        <v/>
      </c>
      <c r="J175" s="176">
        <f>'[1]Z04 支出决算表(财决04表)'!$A174</f>
        <v>0</v>
      </c>
      <c r="K175" s="177">
        <f>'[1]Z04 支出决算表(财决04表)'!$E174</f>
        <v>0</v>
      </c>
      <c r="L175" s="149" t="str">
        <f t="shared" si="5"/>
        <v/>
      </c>
    </row>
    <row r="176" ht="22.7" customHeight="1" spans="1:12">
      <c r="A176" s="162" t="str">
        <f t="shared" si="4"/>
        <v/>
      </c>
      <c r="B176" s="163"/>
      <c r="C176" s="164" t="str">
        <f>IF(ISERROR(VLOOKUP(A176,'[1]Z04 支出决算表(财决04表)'!$A$10:$J$500,4,FALSE)),"",VLOOKUP(A176,'[1]Z04 支出决算表(财决04表)'!$A$10:$J$500,4,FALSE))</f>
        <v/>
      </c>
      <c r="D176" s="165" t="str">
        <f>IF(ISERROR(VLOOKUP(A176,'[1]Z04 支出决算表(财决04表)'!$A$10:$J$500,5,FALSE)),"",VLOOKUP(A176,'[1]Z04 支出决算表(财决04表)'!$A$10:$J$500,5,FALSE))</f>
        <v/>
      </c>
      <c r="E176" s="165" t="str">
        <f>IF(ISERROR(VLOOKUP(A176,'[1]Z04 支出决算表(财决04表)'!$A$10:$J$500,6,FALSE)),"",VLOOKUP(A176,'[1]Z04 支出决算表(财决04表)'!$A$10:$J$500,6,FALSE))</f>
        <v/>
      </c>
      <c r="F176" s="165" t="str">
        <f>IF(ISERROR(VLOOKUP(A176,'[1]Z04 支出决算表(财决04表)'!$A$10:$J$500,7,FALSE)),"",VLOOKUP(A176,'[1]Z04 支出决算表(财决04表)'!$A$10:$J$500,7,FALSE))</f>
        <v/>
      </c>
      <c r="G176" s="165" t="str">
        <f>IF(ISERROR(VLOOKUP(A176,'[1]Z04 支出决算表(财决04表)'!$A$10:$J$500,8,FALSE)),"",VLOOKUP(A176,'[1]Z04 支出决算表(财决04表)'!$A$10:$J$500,8,FALSE))</f>
        <v/>
      </c>
      <c r="H176" s="165" t="str">
        <f>IF(ISERROR(VLOOKUP(A176,'[1]Z04 支出决算表(财决04表)'!$A$10:$J$500,9,FALSE)),"",VLOOKUP(A176,'[1]Z04 支出决算表(财决04表)'!$A$10:$J$500,9,FALSE))</f>
        <v/>
      </c>
      <c r="I176" s="165" t="str">
        <f>IF(ISERROR(VLOOKUP(A176,'[1]Z04 支出决算表(财决04表)'!$A$10:$J$500,10,FALSE)),"",VLOOKUP(A176,'[1]Z04 支出决算表(财决04表)'!$A$10:$J$500,10,FALSE))</f>
        <v/>
      </c>
      <c r="J176" s="176">
        <f>'[1]Z04 支出决算表(财决04表)'!$A175</f>
        <v>0</v>
      </c>
      <c r="K176" s="177">
        <f>'[1]Z04 支出决算表(财决04表)'!$E175</f>
        <v>0</v>
      </c>
      <c r="L176" s="149" t="str">
        <f t="shared" si="5"/>
        <v/>
      </c>
    </row>
    <row r="177" ht="22.7" customHeight="1" spans="1:12">
      <c r="A177" s="162" t="str">
        <f t="shared" si="4"/>
        <v/>
      </c>
      <c r="B177" s="163"/>
      <c r="C177" s="164" t="str">
        <f>IF(ISERROR(VLOOKUP(A177,'[1]Z04 支出决算表(财决04表)'!$A$10:$J$500,4,FALSE)),"",VLOOKUP(A177,'[1]Z04 支出决算表(财决04表)'!$A$10:$J$500,4,FALSE))</f>
        <v/>
      </c>
      <c r="D177" s="165" t="str">
        <f>IF(ISERROR(VLOOKUP(A177,'[1]Z04 支出决算表(财决04表)'!$A$10:$J$500,5,FALSE)),"",VLOOKUP(A177,'[1]Z04 支出决算表(财决04表)'!$A$10:$J$500,5,FALSE))</f>
        <v/>
      </c>
      <c r="E177" s="165" t="str">
        <f>IF(ISERROR(VLOOKUP(A177,'[1]Z04 支出决算表(财决04表)'!$A$10:$J$500,6,FALSE)),"",VLOOKUP(A177,'[1]Z04 支出决算表(财决04表)'!$A$10:$J$500,6,FALSE))</f>
        <v/>
      </c>
      <c r="F177" s="165" t="str">
        <f>IF(ISERROR(VLOOKUP(A177,'[1]Z04 支出决算表(财决04表)'!$A$10:$J$500,7,FALSE)),"",VLOOKUP(A177,'[1]Z04 支出决算表(财决04表)'!$A$10:$J$500,7,FALSE))</f>
        <v/>
      </c>
      <c r="G177" s="165" t="str">
        <f>IF(ISERROR(VLOOKUP(A177,'[1]Z04 支出决算表(财决04表)'!$A$10:$J$500,8,FALSE)),"",VLOOKUP(A177,'[1]Z04 支出决算表(财决04表)'!$A$10:$J$500,8,FALSE))</f>
        <v/>
      </c>
      <c r="H177" s="165" t="str">
        <f>IF(ISERROR(VLOOKUP(A177,'[1]Z04 支出决算表(财决04表)'!$A$10:$J$500,9,FALSE)),"",VLOOKUP(A177,'[1]Z04 支出决算表(财决04表)'!$A$10:$J$500,9,FALSE))</f>
        <v/>
      </c>
      <c r="I177" s="165" t="str">
        <f>IF(ISERROR(VLOOKUP(A177,'[1]Z04 支出决算表(财决04表)'!$A$10:$J$500,10,FALSE)),"",VLOOKUP(A177,'[1]Z04 支出决算表(财决04表)'!$A$10:$J$500,10,FALSE))</f>
        <v/>
      </c>
      <c r="J177" s="176">
        <f>'[1]Z04 支出决算表(财决04表)'!$A176</f>
        <v>0</v>
      </c>
      <c r="K177" s="177">
        <f>'[1]Z04 支出决算表(财决04表)'!$E176</f>
        <v>0</v>
      </c>
      <c r="L177" s="149" t="str">
        <f t="shared" si="5"/>
        <v/>
      </c>
    </row>
    <row r="178" ht="22.7" customHeight="1" spans="1:12">
      <c r="A178" s="162" t="str">
        <f t="shared" si="4"/>
        <v/>
      </c>
      <c r="B178" s="163"/>
      <c r="C178" s="164" t="str">
        <f>IF(ISERROR(VLOOKUP(A178,'[1]Z04 支出决算表(财决04表)'!$A$10:$J$500,4,FALSE)),"",VLOOKUP(A178,'[1]Z04 支出决算表(财决04表)'!$A$10:$J$500,4,FALSE))</f>
        <v/>
      </c>
      <c r="D178" s="165" t="str">
        <f>IF(ISERROR(VLOOKUP(A178,'[1]Z04 支出决算表(财决04表)'!$A$10:$J$500,5,FALSE)),"",VLOOKUP(A178,'[1]Z04 支出决算表(财决04表)'!$A$10:$J$500,5,FALSE))</f>
        <v/>
      </c>
      <c r="E178" s="165" t="str">
        <f>IF(ISERROR(VLOOKUP(A178,'[1]Z04 支出决算表(财决04表)'!$A$10:$J$500,6,FALSE)),"",VLOOKUP(A178,'[1]Z04 支出决算表(财决04表)'!$A$10:$J$500,6,FALSE))</f>
        <v/>
      </c>
      <c r="F178" s="165" t="str">
        <f>IF(ISERROR(VLOOKUP(A178,'[1]Z04 支出决算表(财决04表)'!$A$10:$J$500,7,FALSE)),"",VLOOKUP(A178,'[1]Z04 支出决算表(财决04表)'!$A$10:$J$500,7,FALSE))</f>
        <v/>
      </c>
      <c r="G178" s="165" t="str">
        <f>IF(ISERROR(VLOOKUP(A178,'[1]Z04 支出决算表(财决04表)'!$A$10:$J$500,8,FALSE)),"",VLOOKUP(A178,'[1]Z04 支出决算表(财决04表)'!$A$10:$J$500,8,FALSE))</f>
        <v/>
      </c>
      <c r="H178" s="165" t="str">
        <f>IF(ISERROR(VLOOKUP(A178,'[1]Z04 支出决算表(财决04表)'!$A$10:$J$500,9,FALSE)),"",VLOOKUP(A178,'[1]Z04 支出决算表(财决04表)'!$A$10:$J$500,9,FALSE))</f>
        <v/>
      </c>
      <c r="I178" s="165" t="str">
        <f>IF(ISERROR(VLOOKUP(A178,'[1]Z04 支出决算表(财决04表)'!$A$10:$J$500,10,FALSE)),"",VLOOKUP(A178,'[1]Z04 支出决算表(财决04表)'!$A$10:$J$500,10,FALSE))</f>
        <v/>
      </c>
      <c r="J178" s="176">
        <f>'[1]Z04 支出决算表(财决04表)'!$A177</f>
        <v>0</v>
      </c>
      <c r="K178" s="177">
        <f>'[1]Z04 支出决算表(财决04表)'!$E177</f>
        <v>0</v>
      </c>
      <c r="L178" s="149" t="str">
        <f t="shared" si="5"/>
        <v/>
      </c>
    </row>
    <row r="179" ht="22.7" customHeight="1" spans="1:12">
      <c r="A179" s="162" t="str">
        <f t="shared" si="4"/>
        <v/>
      </c>
      <c r="B179" s="163"/>
      <c r="C179" s="164" t="str">
        <f>IF(ISERROR(VLOOKUP(A179,'[1]Z04 支出决算表(财决04表)'!$A$10:$J$500,4,FALSE)),"",VLOOKUP(A179,'[1]Z04 支出决算表(财决04表)'!$A$10:$J$500,4,FALSE))</f>
        <v/>
      </c>
      <c r="D179" s="165" t="str">
        <f>IF(ISERROR(VLOOKUP(A179,'[1]Z04 支出决算表(财决04表)'!$A$10:$J$500,5,FALSE)),"",VLOOKUP(A179,'[1]Z04 支出决算表(财决04表)'!$A$10:$J$500,5,FALSE))</f>
        <v/>
      </c>
      <c r="E179" s="165" t="str">
        <f>IF(ISERROR(VLOOKUP(A179,'[1]Z04 支出决算表(财决04表)'!$A$10:$J$500,6,FALSE)),"",VLOOKUP(A179,'[1]Z04 支出决算表(财决04表)'!$A$10:$J$500,6,FALSE))</f>
        <v/>
      </c>
      <c r="F179" s="165" t="str">
        <f>IF(ISERROR(VLOOKUP(A179,'[1]Z04 支出决算表(财决04表)'!$A$10:$J$500,7,FALSE)),"",VLOOKUP(A179,'[1]Z04 支出决算表(财决04表)'!$A$10:$J$500,7,FALSE))</f>
        <v/>
      </c>
      <c r="G179" s="165" t="str">
        <f>IF(ISERROR(VLOOKUP(A179,'[1]Z04 支出决算表(财决04表)'!$A$10:$J$500,8,FALSE)),"",VLOOKUP(A179,'[1]Z04 支出决算表(财决04表)'!$A$10:$J$500,8,FALSE))</f>
        <v/>
      </c>
      <c r="H179" s="165" t="str">
        <f>IF(ISERROR(VLOOKUP(A179,'[1]Z04 支出决算表(财决04表)'!$A$10:$J$500,9,FALSE)),"",VLOOKUP(A179,'[1]Z04 支出决算表(财决04表)'!$A$10:$J$500,9,FALSE))</f>
        <v/>
      </c>
      <c r="I179" s="165" t="str">
        <f>IF(ISERROR(VLOOKUP(A179,'[1]Z04 支出决算表(财决04表)'!$A$10:$J$500,10,FALSE)),"",VLOOKUP(A179,'[1]Z04 支出决算表(财决04表)'!$A$10:$J$500,10,FALSE))</f>
        <v/>
      </c>
      <c r="J179" s="176">
        <f>'[1]Z04 支出决算表(财决04表)'!$A178</f>
        <v>0</v>
      </c>
      <c r="K179" s="177">
        <f>'[1]Z04 支出决算表(财决04表)'!$E178</f>
        <v>0</v>
      </c>
      <c r="L179" s="149" t="str">
        <f t="shared" si="5"/>
        <v/>
      </c>
    </row>
    <row r="180" ht="22.7" customHeight="1" spans="1:12">
      <c r="A180" s="162" t="str">
        <f t="shared" si="4"/>
        <v/>
      </c>
      <c r="B180" s="163"/>
      <c r="C180" s="164" t="str">
        <f>IF(ISERROR(VLOOKUP(A180,'[1]Z04 支出决算表(财决04表)'!$A$10:$J$500,4,FALSE)),"",VLOOKUP(A180,'[1]Z04 支出决算表(财决04表)'!$A$10:$J$500,4,FALSE))</f>
        <v/>
      </c>
      <c r="D180" s="165" t="str">
        <f>IF(ISERROR(VLOOKUP(A180,'[1]Z04 支出决算表(财决04表)'!$A$10:$J$500,5,FALSE)),"",VLOOKUP(A180,'[1]Z04 支出决算表(财决04表)'!$A$10:$J$500,5,FALSE))</f>
        <v/>
      </c>
      <c r="E180" s="165" t="str">
        <f>IF(ISERROR(VLOOKUP(A180,'[1]Z04 支出决算表(财决04表)'!$A$10:$J$500,6,FALSE)),"",VLOOKUP(A180,'[1]Z04 支出决算表(财决04表)'!$A$10:$J$500,6,FALSE))</f>
        <v/>
      </c>
      <c r="F180" s="165" t="str">
        <f>IF(ISERROR(VLOOKUP(A180,'[1]Z04 支出决算表(财决04表)'!$A$10:$J$500,7,FALSE)),"",VLOOKUP(A180,'[1]Z04 支出决算表(财决04表)'!$A$10:$J$500,7,FALSE))</f>
        <v/>
      </c>
      <c r="G180" s="165" t="str">
        <f>IF(ISERROR(VLOOKUP(A180,'[1]Z04 支出决算表(财决04表)'!$A$10:$J$500,8,FALSE)),"",VLOOKUP(A180,'[1]Z04 支出决算表(财决04表)'!$A$10:$J$500,8,FALSE))</f>
        <v/>
      </c>
      <c r="H180" s="165" t="str">
        <f>IF(ISERROR(VLOOKUP(A180,'[1]Z04 支出决算表(财决04表)'!$A$10:$J$500,9,FALSE)),"",VLOOKUP(A180,'[1]Z04 支出决算表(财决04表)'!$A$10:$J$500,9,FALSE))</f>
        <v/>
      </c>
      <c r="I180" s="165" t="str">
        <f>IF(ISERROR(VLOOKUP(A180,'[1]Z04 支出决算表(财决04表)'!$A$10:$J$500,10,FALSE)),"",VLOOKUP(A180,'[1]Z04 支出决算表(财决04表)'!$A$10:$J$500,10,FALSE))</f>
        <v/>
      </c>
      <c r="J180" s="176">
        <f>'[1]Z04 支出决算表(财决04表)'!$A179</f>
        <v>0</v>
      </c>
      <c r="K180" s="177">
        <f>'[1]Z04 支出决算表(财决04表)'!$E179</f>
        <v>0</v>
      </c>
      <c r="L180" s="149" t="str">
        <f t="shared" si="5"/>
        <v/>
      </c>
    </row>
    <row r="181" ht="22.7" customHeight="1" spans="1:12">
      <c r="A181" s="162" t="str">
        <f t="shared" si="4"/>
        <v/>
      </c>
      <c r="B181" s="163"/>
      <c r="C181" s="164" t="str">
        <f>IF(ISERROR(VLOOKUP(A181,'[1]Z04 支出决算表(财决04表)'!$A$10:$J$500,4,FALSE)),"",VLOOKUP(A181,'[1]Z04 支出决算表(财决04表)'!$A$10:$J$500,4,FALSE))</f>
        <v/>
      </c>
      <c r="D181" s="165" t="str">
        <f>IF(ISERROR(VLOOKUP(A181,'[1]Z04 支出决算表(财决04表)'!$A$10:$J$500,5,FALSE)),"",VLOOKUP(A181,'[1]Z04 支出决算表(财决04表)'!$A$10:$J$500,5,FALSE))</f>
        <v/>
      </c>
      <c r="E181" s="165" t="str">
        <f>IF(ISERROR(VLOOKUP(A181,'[1]Z04 支出决算表(财决04表)'!$A$10:$J$500,6,FALSE)),"",VLOOKUP(A181,'[1]Z04 支出决算表(财决04表)'!$A$10:$J$500,6,FALSE))</f>
        <v/>
      </c>
      <c r="F181" s="165" t="str">
        <f>IF(ISERROR(VLOOKUP(A181,'[1]Z04 支出决算表(财决04表)'!$A$10:$J$500,7,FALSE)),"",VLOOKUP(A181,'[1]Z04 支出决算表(财决04表)'!$A$10:$J$500,7,FALSE))</f>
        <v/>
      </c>
      <c r="G181" s="165" t="str">
        <f>IF(ISERROR(VLOOKUP(A181,'[1]Z04 支出决算表(财决04表)'!$A$10:$J$500,8,FALSE)),"",VLOOKUP(A181,'[1]Z04 支出决算表(财决04表)'!$A$10:$J$500,8,FALSE))</f>
        <v/>
      </c>
      <c r="H181" s="165" t="str">
        <f>IF(ISERROR(VLOOKUP(A181,'[1]Z04 支出决算表(财决04表)'!$A$10:$J$500,9,FALSE)),"",VLOOKUP(A181,'[1]Z04 支出决算表(财决04表)'!$A$10:$J$500,9,FALSE))</f>
        <v/>
      </c>
      <c r="I181" s="165" t="str">
        <f>IF(ISERROR(VLOOKUP(A181,'[1]Z04 支出决算表(财决04表)'!$A$10:$J$500,10,FALSE)),"",VLOOKUP(A181,'[1]Z04 支出决算表(财决04表)'!$A$10:$J$500,10,FALSE))</f>
        <v/>
      </c>
      <c r="J181" s="176">
        <f>'[1]Z04 支出决算表(财决04表)'!$A180</f>
        <v>0</v>
      </c>
      <c r="K181" s="177">
        <f>'[1]Z04 支出决算表(财决04表)'!$E180</f>
        <v>0</v>
      </c>
      <c r="L181" s="149" t="str">
        <f t="shared" si="5"/>
        <v/>
      </c>
    </row>
    <row r="182" ht="22.7" customHeight="1" spans="1:12">
      <c r="A182" s="162" t="str">
        <f t="shared" si="4"/>
        <v/>
      </c>
      <c r="B182" s="163"/>
      <c r="C182" s="164" t="str">
        <f>IF(ISERROR(VLOOKUP(A182,'[1]Z04 支出决算表(财决04表)'!$A$10:$J$500,4,FALSE)),"",VLOOKUP(A182,'[1]Z04 支出决算表(财决04表)'!$A$10:$J$500,4,FALSE))</f>
        <v/>
      </c>
      <c r="D182" s="165" t="str">
        <f>IF(ISERROR(VLOOKUP(A182,'[1]Z04 支出决算表(财决04表)'!$A$10:$J$500,5,FALSE)),"",VLOOKUP(A182,'[1]Z04 支出决算表(财决04表)'!$A$10:$J$500,5,FALSE))</f>
        <v/>
      </c>
      <c r="E182" s="165" t="str">
        <f>IF(ISERROR(VLOOKUP(A182,'[1]Z04 支出决算表(财决04表)'!$A$10:$J$500,6,FALSE)),"",VLOOKUP(A182,'[1]Z04 支出决算表(财决04表)'!$A$10:$J$500,6,FALSE))</f>
        <v/>
      </c>
      <c r="F182" s="165" t="str">
        <f>IF(ISERROR(VLOOKUP(A182,'[1]Z04 支出决算表(财决04表)'!$A$10:$J$500,7,FALSE)),"",VLOOKUP(A182,'[1]Z04 支出决算表(财决04表)'!$A$10:$J$500,7,FALSE))</f>
        <v/>
      </c>
      <c r="G182" s="165" t="str">
        <f>IF(ISERROR(VLOOKUP(A182,'[1]Z04 支出决算表(财决04表)'!$A$10:$J$500,8,FALSE)),"",VLOOKUP(A182,'[1]Z04 支出决算表(财决04表)'!$A$10:$J$500,8,FALSE))</f>
        <v/>
      </c>
      <c r="H182" s="165" t="str">
        <f>IF(ISERROR(VLOOKUP(A182,'[1]Z04 支出决算表(财决04表)'!$A$10:$J$500,9,FALSE)),"",VLOOKUP(A182,'[1]Z04 支出决算表(财决04表)'!$A$10:$J$500,9,FALSE))</f>
        <v/>
      </c>
      <c r="I182" s="165" t="str">
        <f>IF(ISERROR(VLOOKUP(A182,'[1]Z04 支出决算表(财决04表)'!$A$10:$J$500,10,FALSE)),"",VLOOKUP(A182,'[1]Z04 支出决算表(财决04表)'!$A$10:$J$500,10,FALSE))</f>
        <v/>
      </c>
      <c r="J182" s="176">
        <f>'[1]Z04 支出决算表(财决04表)'!$A181</f>
        <v>0</v>
      </c>
      <c r="K182" s="177">
        <f>'[1]Z04 支出决算表(财决04表)'!$E181</f>
        <v>0</v>
      </c>
      <c r="L182" s="149" t="str">
        <f t="shared" si="5"/>
        <v/>
      </c>
    </row>
    <row r="183" ht="22.7" customHeight="1" spans="1:12">
      <c r="A183" s="162" t="str">
        <f t="shared" si="4"/>
        <v/>
      </c>
      <c r="B183" s="163"/>
      <c r="C183" s="164" t="str">
        <f>IF(ISERROR(VLOOKUP(A183,'[1]Z04 支出决算表(财决04表)'!$A$10:$J$500,4,FALSE)),"",VLOOKUP(A183,'[1]Z04 支出决算表(财决04表)'!$A$10:$J$500,4,FALSE))</f>
        <v/>
      </c>
      <c r="D183" s="165" t="str">
        <f>IF(ISERROR(VLOOKUP(A183,'[1]Z04 支出决算表(财决04表)'!$A$10:$J$500,5,FALSE)),"",VLOOKUP(A183,'[1]Z04 支出决算表(财决04表)'!$A$10:$J$500,5,FALSE))</f>
        <v/>
      </c>
      <c r="E183" s="165" t="str">
        <f>IF(ISERROR(VLOOKUP(A183,'[1]Z04 支出决算表(财决04表)'!$A$10:$J$500,6,FALSE)),"",VLOOKUP(A183,'[1]Z04 支出决算表(财决04表)'!$A$10:$J$500,6,FALSE))</f>
        <v/>
      </c>
      <c r="F183" s="165" t="str">
        <f>IF(ISERROR(VLOOKUP(A183,'[1]Z04 支出决算表(财决04表)'!$A$10:$J$500,7,FALSE)),"",VLOOKUP(A183,'[1]Z04 支出决算表(财决04表)'!$A$10:$J$500,7,FALSE))</f>
        <v/>
      </c>
      <c r="G183" s="165" t="str">
        <f>IF(ISERROR(VLOOKUP(A183,'[1]Z04 支出决算表(财决04表)'!$A$10:$J$500,8,FALSE)),"",VLOOKUP(A183,'[1]Z04 支出决算表(财决04表)'!$A$10:$J$500,8,FALSE))</f>
        <v/>
      </c>
      <c r="H183" s="165" t="str">
        <f>IF(ISERROR(VLOOKUP(A183,'[1]Z04 支出决算表(财决04表)'!$A$10:$J$500,9,FALSE)),"",VLOOKUP(A183,'[1]Z04 支出决算表(财决04表)'!$A$10:$J$500,9,FALSE))</f>
        <v/>
      </c>
      <c r="I183" s="165" t="str">
        <f>IF(ISERROR(VLOOKUP(A183,'[1]Z04 支出决算表(财决04表)'!$A$10:$J$500,10,FALSE)),"",VLOOKUP(A183,'[1]Z04 支出决算表(财决04表)'!$A$10:$J$500,10,FALSE))</f>
        <v/>
      </c>
      <c r="J183" s="176">
        <f>'[1]Z04 支出决算表(财决04表)'!$A182</f>
        <v>0</v>
      </c>
      <c r="K183" s="177">
        <f>'[1]Z04 支出决算表(财决04表)'!$E182</f>
        <v>0</v>
      </c>
      <c r="L183" s="149" t="str">
        <f t="shared" si="5"/>
        <v/>
      </c>
    </row>
    <row r="184" ht="22.7" customHeight="1" spans="1:12">
      <c r="A184" s="162" t="str">
        <f t="shared" si="4"/>
        <v/>
      </c>
      <c r="B184" s="163"/>
      <c r="C184" s="164" t="str">
        <f>IF(ISERROR(VLOOKUP(A184,'[1]Z04 支出决算表(财决04表)'!$A$10:$J$500,4,FALSE)),"",VLOOKUP(A184,'[1]Z04 支出决算表(财决04表)'!$A$10:$J$500,4,FALSE))</f>
        <v/>
      </c>
      <c r="D184" s="165" t="str">
        <f>IF(ISERROR(VLOOKUP(A184,'[1]Z04 支出决算表(财决04表)'!$A$10:$J$500,5,FALSE)),"",VLOOKUP(A184,'[1]Z04 支出决算表(财决04表)'!$A$10:$J$500,5,FALSE))</f>
        <v/>
      </c>
      <c r="E184" s="165" t="str">
        <f>IF(ISERROR(VLOOKUP(A184,'[1]Z04 支出决算表(财决04表)'!$A$10:$J$500,6,FALSE)),"",VLOOKUP(A184,'[1]Z04 支出决算表(财决04表)'!$A$10:$J$500,6,FALSE))</f>
        <v/>
      </c>
      <c r="F184" s="165" t="str">
        <f>IF(ISERROR(VLOOKUP(A184,'[1]Z04 支出决算表(财决04表)'!$A$10:$J$500,7,FALSE)),"",VLOOKUP(A184,'[1]Z04 支出决算表(财决04表)'!$A$10:$J$500,7,FALSE))</f>
        <v/>
      </c>
      <c r="G184" s="165" t="str">
        <f>IF(ISERROR(VLOOKUP(A184,'[1]Z04 支出决算表(财决04表)'!$A$10:$J$500,8,FALSE)),"",VLOOKUP(A184,'[1]Z04 支出决算表(财决04表)'!$A$10:$J$500,8,FALSE))</f>
        <v/>
      </c>
      <c r="H184" s="165" t="str">
        <f>IF(ISERROR(VLOOKUP(A184,'[1]Z04 支出决算表(财决04表)'!$A$10:$J$500,9,FALSE)),"",VLOOKUP(A184,'[1]Z04 支出决算表(财决04表)'!$A$10:$J$500,9,FALSE))</f>
        <v/>
      </c>
      <c r="I184" s="165" t="str">
        <f>IF(ISERROR(VLOOKUP(A184,'[1]Z04 支出决算表(财决04表)'!$A$10:$J$500,10,FALSE)),"",VLOOKUP(A184,'[1]Z04 支出决算表(财决04表)'!$A$10:$J$500,10,FALSE))</f>
        <v/>
      </c>
      <c r="J184" s="176">
        <f>'[1]Z04 支出决算表(财决04表)'!$A183</f>
        <v>0</v>
      </c>
      <c r="K184" s="177">
        <f>'[1]Z04 支出决算表(财决04表)'!$E183</f>
        <v>0</v>
      </c>
      <c r="L184" s="149" t="str">
        <f t="shared" si="5"/>
        <v/>
      </c>
    </row>
    <row r="185" ht="22.7" customHeight="1" spans="1:12">
      <c r="A185" s="162" t="str">
        <f t="shared" si="4"/>
        <v/>
      </c>
      <c r="B185" s="163"/>
      <c r="C185" s="164" t="str">
        <f>IF(ISERROR(VLOOKUP(A185,'[1]Z04 支出决算表(财决04表)'!$A$10:$J$500,4,FALSE)),"",VLOOKUP(A185,'[1]Z04 支出决算表(财决04表)'!$A$10:$J$500,4,FALSE))</f>
        <v/>
      </c>
      <c r="D185" s="165" t="str">
        <f>IF(ISERROR(VLOOKUP(A185,'[1]Z04 支出决算表(财决04表)'!$A$10:$J$500,5,FALSE)),"",VLOOKUP(A185,'[1]Z04 支出决算表(财决04表)'!$A$10:$J$500,5,FALSE))</f>
        <v/>
      </c>
      <c r="E185" s="165" t="str">
        <f>IF(ISERROR(VLOOKUP(A185,'[1]Z04 支出决算表(财决04表)'!$A$10:$J$500,6,FALSE)),"",VLOOKUP(A185,'[1]Z04 支出决算表(财决04表)'!$A$10:$J$500,6,FALSE))</f>
        <v/>
      </c>
      <c r="F185" s="165" t="str">
        <f>IF(ISERROR(VLOOKUP(A185,'[1]Z04 支出决算表(财决04表)'!$A$10:$J$500,7,FALSE)),"",VLOOKUP(A185,'[1]Z04 支出决算表(财决04表)'!$A$10:$J$500,7,FALSE))</f>
        <v/>
      </c>
      <c r="G185" s="165" t="str">
        <f>IF(ISERROR(VLOOKUP(A185,'[1]Z04 支出决算表(财决04表)'!$A$10:$J$500,8,FALSE)),"",VLOOKUP(A185,'[1]Z04 支出决算表(财决04表)'!$A$10:$J$500,8,FALSE))</f>
        <v/>
      </c>
      <c r="H185" s="165" t="str">
        <f>IF(ISERROR(VLOOKUP(A185,'[1]Z04 支出决算表(财决04表)'!$A$10:$J$500,9,FALSE)),"",VLOOKUP(A185,'[1]Z04 支出决算表(财决04表)'!$A$10:$J$500,9,FALSE))</f>
        <v/>
      </c>
      <c r="I185" s="165" t="str">
        <f>IF(ISERROR(VLOOKUP(A185,'[1]Z04 支出决算表(财决04表)'!$A$10:$J$500,10,FALSE)),"",VLOOKUP(A185,'[1]Z04 支出决算表(财决04表)'!$A$10:$J$500,10,FALSE))</f>
        <v/>
      </c>
      <c r="J185" s="176">
        <f>'[1]Z04 支出决算表(财决04表)'!$A184</f>
        <v>0</v>
      </c>
      <c r="K185" s="177">
        <f>'[1]Z04 支出决算表(财决04表)'!$E184</f>
        <v>0</v>
      </c>
      <c r="L185" s="149" t="str">
        <f t="shared" si="5"/>
        <v/>
      </c>
    </row>
    <row r="186" ht="22.7" customHeight="1" spans="1:12">
      <c r="A186" s="162" t="str">
        <f t="shared" si="4"/>
        <v/>
      </c>
      <c r="B186" s="163"/>
      <c r="C186" s="164" t="str">
        <f>IF(ISERROR(VLOOKUP(A186,'[1]Z04 支出决算表(财决04表)'!$A$10:$J$500,4,FALSE)),"",VLOOKUP(A186,'[1]Z04 支出决算表(财决04表)'!$A$10:$J$500,4,FALSE))</f>
        <v/>
      </c>
      <c r="D186" s="165" t="str">
        <f>IF(ISERROR(VLOOKUP(A186,'[1]Z04 支出决算表(财决04表)'!$A$10:$J$500,5,FALSE)),"",VLOOKUP(A186,'[1]Z04 支出决算表(财决04表)'!$A$10:$J$500,5,FALSE))</f>
        <v/>
      </c>
      <c r="E186" s="165" t="str">
        <f>IF(ISERROR(VLOOKUP(A186,'[1]Z04 支出决算表(财决04表)'!$A$10:$J$500,6,FALSE)),"",VLOOKUP(A186,'[1]Z04 支出决算表(财决04表)'!$A$10:$J$500,6,FALSE))</f>
        <v/>
      </c>
      <c r="F186" s="165" t="str">
        <f>IF(ISERROR(VLOOKUP(A186,'[1]Z04 支出决算表(财决04表)'!$A$10:$J$500,7,FALSE)),"",VLOOKUP(A186,'[1]Z04 支出决算表(财决04表)'!$A$10:$J$500,7,FALSE))</f>
        <v/>
      </c>
      <c r="G186" s="165" t="str">
        <f>IF(ISERROR(VLOOKUP(A186,'[1]Z04 支出决算表(财决04表)'!$A$10:$J$500,8,FALSE)),"",VLOOKUP(A186,'[1]Z04 支出决算表(财决04表)'!$A$10:$J$500,8,FALSE))</f>
        <v/>
      </c>
      <c r="H186" s="165" t="str">
        <f>IF(ISERROR(VLOOKUP(A186,'[1]Z04 支出决算表(财决04表)'!$A$10:$J$500,9,FALSE)),"",VLOOKUP(A186,'[1]Z04 支出决算表(财决04表)'!$A$10:$J$500,9,FALSE))</f>
        <v/>
      </c>
      <c r="I186" s="165" t="str">
        <f>IF(ISERROR(VLOOKUP(A186,'[1]Z04 支出决算表(财决04表)'!$A$10:$J$500,10,FALSE)),"",VLOOKUP(A186,'[1]Z04 支出决算表(财决04表)'!$A$10:$J$500,10,FALSE))</f>
        <v/>
      </c>
      <c r="J186" s="176">
        <f>'[1]Z04 支出决算表(财决04表)'!$A185</f>
        <v>0</v>
      </c>
      <c r="K186" s="177">
        <f>'[1]Z04 支出决算表(财决04表)'!$E185</f>
        <v>0</v>
      </c>
      <c r="L186" s="149" t="str">
        <f t="shared" si="5"/>
        <v/>
      </c>
    </row>
    <row r="187" ht="22.7" customHeight="1" spans="1:12">
      <c r="A187" s="162" t="str">
        <f t="shared" si="4"/>
        <v/>
      </c>
      <c r="B187" s="163"/>
      <c r="C187" s="164" t="str">
        <f>IF(ISERROR(VLOOKUP(A187,'[1]Z04 支出决算表(财决04表)'!$A$10:$J$500,4,FALSE)),"",VLOOKUP(A187,'[1]Z04 支出决算表(财决04表)'!$A$10:$J$500,4,FALSE))</f>
        <v/>
      </c>
      <c r="D187" s="165" t="str">
        <f>IF(ISERROR(VLOOKUP(A187,'[1]Z04 支出决算表(财决04表)'!$A$10:$J$500,5,FALSE)),"",VLOOKUP(A187,'[1]Z04 支出决算表(财决04表)'!$A$10:$J$500,5,FALSE))</f>
        <v/>
      </c>
      <c r="E187" s="165" t="str">
        <f>IF(ISERROR(VLOOKUP(A187,'[1]Z04 支出决算表(财决04表)'!$A$10:$J$500,6,FALSE)),"",VLOOKUP(A187,'[1]Z04 支出决算表(财决04表)'!$A$10:$J$500,6,FALSE))</f>
        <v/>
      </c>
      <c r="F187" s="165" t="str">
        <f>IF(ISERROR(VLOOKUP(A187,'[1]Z04 支出决算表(财决04表)'!$A$10:$J$500,7,FALSE)),"",VLOOKUP(A187,'[1]Z04 支出决算表(财决04表)'!$A$10:$J$500,7,FALSE))</f>
        <v/>
      </c>
      <c r="G187" s="165" t="str">
        <f>IF(ISERROR(VLOOKUP(A187,'[1]Z04 支出决算表(财决04表)'!$A$10:$J$500,8,FALSE)),"",VLOOKUP(A187,'[1]Z04 支出决算表(财决04表)'!$A$10:$J$500,8,FALSE))</f>
        <v/>
      </c>
      <c r="H187" s="165" t="str">
        <f>IF(ISERROR(VLOOKUP(A187,'[1]Z04 支出决算表(财决04表)'!$A$10:$J$500,9,FALSE)),"",VLOOKUP(A187,'[1]Z04 支出决算表(财决04表)'!$A$10:$J$500,9,FALSE))</f>
        <v/>
      </c>
      <c r="I187" s="165" t="str">
        <f>IF(ISERROR(VLOOKUP(A187,'[1]Z04 支出决算表(财决04表)'!$A$10:$J$500,10,FALSE)),"",VLOOKUP(A187,'[1]Z04 支出决算表(财决04表)'!$A$10:$J$500,10,FALSE))</f>
        <v/>
      </c>
      <c r="J187" s="176">
        <f>'[1]Z04 支出决算表(财决04表)'!$A186</f>
        <v>0</v>
      </c>
      <c r="K187" s="177">
        <f>'[1]Z04 支出决算表(财决04表)'!$E186</f>
        <v>0</v>
      </c>
      <c r="L187" s="149" t="str">
        <f t="shared" si="5"/>
        <v/>
      </c>
    </row>
    <row r="188" ht="22.7" customHeight="1" spans="1:12">
      <c r="A188" s="162" t="str">
        <f t="shared" si="4"/>
        <v/>
      </c>
      <c r="B188" s="163"/>
      <c r="C188" s="164" t="str">
        <f>IF(ISERROR(VLOOKUP(A188,'[1]Z04 支出决算表(财决04表)'!$A$10:$J$500,4,FALSE)),"",VLOOKUP(A188,'[1]Z04 支出决算表(财决04表)'!$A$10:$J$500,4,FALSE))</f>
        <v/>
      </c>
      <c r="D188" s="165" t="str">
        <f>IF(ISERROR(VLOOKUP(A188,'[1]Z04 支出决算表(财决04表)'!$A$10:$J$500,5,FALSE)),"",VLOOKUP(A188,'[1]Z04 支出决算表(财决04表)'!$A$10:$J$500,5,FALSE))</f>
        <v/>
      </c>
      <c r="E188" s="165" t="str">
        <f>IF(ISERROR(VLOOKUP(A188,'[1]Z04 支出决算表(财决04表)'!$A$10:$J$500,6,FALSE)),"",VLOOKUP(A188,'[1]Z04 支出决算表(财决04表)'!$A$10:$J$500,6,FALSE))</f>
        <v/>
      </c>
      <c r="F188" s="165" t="str">
        <f>IF(ISERROR(VLOOKUP(A188,'[1]Z04 支出决算表(财决04表)'!$A$10:$J$500,7,FALSE)),"",VLOOKUP(A188,'[1]Z04 支出决算表(财决04表)'!$A$10:$J$500,7,FALSE))</f>
        <v/>
      </c>
      <c r="G188" s="165" t="str">
        <f>IF(ISERROR(VLOOKUP(A188,'[1]Z04 支出决算表(财决04表)'!$A$10:$J$500,8,FALSE)),"",VLOOKUP(A188,'[1]Z04 支出决算表(财决04表)'!$A$10:$J$500,8,FALSE))</f>
        <v/>
      </c>
      <c r="H188" s="165" t="str">
        <f>IF(ISERROR(VLOOKUP(A188,'[1]Z04 支出决算表(财决04表)'!$A$10:$J$500,9,FALSE)),"",VLOOKUP(A188,'[1]Z04 支出决算表(财决04表)'!$A$10:$J$500,9,FALSE))</f>
        <v/>
      </c>
      <c r="I188" s="165" t="str">
        <f>IF(ISERROR(VLOOKUP(A188,'[1]Z04 支出决算表(财决04表)'!$A$10:$J$500,10,FALSE)),"",VLOOKUP(A188,'[1]Z04 支出决算表(财决04表)'!$A$10:$J$500,10,FALSE))</f>
        <v/>
      </c>
      <c r="J188" s="176">
        <f>'[1]Z04 支出决算表(财决04表)'!$A187</f>
        <v>0</v>
      </c>
      <c r="K188" s="177">
        <f>'[1]Z04 支出决算表(财决04表)'!$E187</f>
        <v>0</v>
      </c>
      <c r="L188" s="149" t="str">
        <f t="shared" si="5"/>
        <v/>
      </c>
    </row>
    <row r="189" ht="22.7" customHeight="1" spans="1:12">
      <c r="A189" s="162" t="str">
        <f t="shared" si="4"/>
        <v/>
      </c>
      <c r="B189" s="163"/>
      <c r="C189" s="164" t="str">
        <f>IF(ISERROR(VLOOKUP(A189,'[1]Z04 支出决算表(财决04表)'!$A$10:$J$500,4,FALSE)),"",VLOOKUP(A189,'[1]Z04 支出决算表(财决04表)'!$A$10:$J$500,4,FALSE))</f>
        <v/>
      </c>
      <c r="D189" s="165" t="str">
        <f>IF(ISERROR(VLOOKUP(A189,'[1]Z04 支出决算表(财决04表)'!$A$10:$J$500,5,FALSE)),"",VLOOKUP(A189,'[1]Z04 支出决算表(财决04表)'!$A$10:$J$500,5,FALSE))</f>
        <v/>
      </c>
      <c r="E189" s="165" t="str">
        <f>IF(ISERROR(VLOOKUP(A189,'[1]Z04 支出决算表(财决04表)'!$A$10:$J$500,6,FALSE)),"",VLOOKUP(A189,'[1]Z04 支出决算表(财决04表)'!$A$10:$J$500,6,FALSE))</f>
        <v/>
      </c>
      <c r="F189" s="165" t="str">
        <f>IF(ISERROR(VLOOKUP(A189,'[1]Z04 支出决算表(财决04表)'!$A$10:$J$500,7,FALSE)),"",VLOOKUP(A189,'[1]Z04 支出决算表(财决04表)'!$A$10:$J$500,7,FALSE))</f>
        <v/>
      </c>
      <c r="G189" s="165" t="str">
        <f>IF(ISERROR(VLOOKUP(A189,'[1]Z04 支出决算表(财决04表)'!$A$10:$J$500,8,FALSE)),"",VLOOKUP(A189,'[1]Z04 支出决算表(财决04表)'!$A$10:$J$500,8,FALSE))</f>
        <v/>
      </c>
      <c r="H189" s="165" t="str">
        <f>IF(ISERROR(VLOOKUP(A189,'[1]Z04 支出决算表(财决04表)'!$A$10:$J$500,9,FALSE)),"",VLOOKUP(A189,'[1]Z04 支出决算表(财决04表)'!$A$10:$J$500,9,FALSE))</f>
        <v/>
      </c>
      <c r="I189" s="165" t="str">
        <f>IF(ISERROR(VLOOKUP(A189,'[1]Z04 支出决算表(财决04表)'!$A$10:$J$500,10,FALSE)),"",VLOOKUP(A189,'[1]Z04 支出决算表(财决04表)'!$A$10:$J$500,10,FALSE))</f>
        <v/>
      </c>
      <c r="J189" s="176">
        <f>'[1]Z04 支出决算表(财决04表)'!$A188</f>
        <v>0</v>
      </c>
      <c r="K189" s="177">
        <f>'[1]Z04 支出决算表(财决04表)'!$E188</f>
        <v>0</v>
      </c>
      <c r="L189" s="149" t="str">
        <f t="shared" si="5"/>
        <v/>
      </c>
    </row>
    <row r="190" ht="22.7" customHeight="1" spans="1:12">
      <c r="A190" s="162" t="str">
        <f t="shared" si="4"/>
        <v/>
      </c>
      <c r="B190" s="163"/>
      <c r="C190" s="164" t="str">
        <f>IF(ISERROR(VLOOKUP(A190,'[1]Z04 支出决算表(财决04表)'!$A$10:$J$500,4,FALSE)),"",VLOOKUP(A190,'[1]Z04 支出决算表(财决04表)'!$A$10:$J$500,4,FALSE))</f>
        <v/>
      </c>
      <c r="D190" s="165" t="str">
        <f>IF(ISERROR(VLOOKUP(A190,'[1]Z04 支出决算表(财决04表)'!$A$10:$J$500,5,FALSE)),"",VLOOKUP(A190,'[1]Z04 支出决算表(财决04表)'!$A$10:$J$500,5,FALSE))</f>
        <v/>
      </c>
      <c r="E190" s="165" t="str">
        <f>IF(ISERROR(VLOOKUP(A190,'[1]Z04 支出决算表(财决04表)'!$A$10:$J$500,6,FALSE)),"",VLOOKUP(A190,'[1]Z04 支出决算表(财决04表)'!$A$10:$J$500,6,FALSE))</f>
        <v/>
      </c>
      <c r="F190" s="165" t="str">
        <f>IF(ISERROR(VLOOKUP(A190,'[1]Z04 支出决算表(财决04表)'!$A$10:$J$500,7,FALSE)),"",VLOOKUP(A190,'[1]Z04 支出决算表(财决04表)'!$A$10:$J$500,7,FALSE))</f>
        <v/>
      </c>
      <c r="G190" s="165" t="str">
        <f>IF(ISERROR(VLOOKUP(A190,'[1]Z04 支出决算表(财决04表)'!$A$10:$J$500,8,FALSE)),"",VLOOKUP(A190,'[1]Z04 支出决算表(财决04表)'!$A$10:$J$500,8,FALSE))</f>
        <v/>
      </c>
      <c r="H190" s="165" t="str">
        <f>IF(ISERROR(VLOOKUP(A190,'[1]Z04 支出决算表(财决04表)'!$A$10:$J$500,9,FALSE)),"",VLOOKUP(A190,'[1]Z04 支出决算表(财决04表)'!$A$10:$J$500,9,FALSE))</f>
        <v/>
      </c>
      <c r="I190" s="165" t="str">
        <f>IF(ISERROR(VLOOKUP(A190,'[1]Z04 支出决算表(财决04表)'!$A$10:$J$500,10,FALSE)),"",VLOOKUP(A190,'[1]Z04 支出决算表(财决04表)'!$A$10:$J$500,10,FALSE))</f>
        <v/>
      </c>
      <c r="J190" s="176">
        <f>'[1]Z04 支出决算表(财决04表)'!$A189</f>
        <v>0</v>
      </c>
      <c r="K190" s="177">
        <f>'[1]Z04 支出决算表(财决04表)'!$E189</f>
        <v>0</v>
      </c>
      <c r="L190" s="149" t="str">
        <f t="shared" si="5"/>
        <v/>
      </c>
    </row>
    <row r="191" ht="22.7" customHeight="1" spans="1:12">
      <c r="A191" s="162" t="str">
        <f t="shared" si="4"/>
        <v/>
      </c>
      <c r="B191" s="163"/>
      <c r="C191" s="164" t="str">
        <f>IF(ISERROR(VLOOKUP(A191,'[1]Z04 支出决算表(财决04表)'!$A$10:$J$500,4,FALSE)),"",VLOOKUP(A191,'[1]Z04 支出决算表(财决04表)'!$A$10:$J$500,4,FALSE))</f>
        <v/>
      </c>
      <c r="D191" s="165" t="str">
        <f>IF(ISERROR(VLOOKUP(A191,'[1]Z04 支出决算表(财决04表)'!$A$10:$J$500,5,FALSE)),"",VLOOKUP(A191,'[1]Z04 支出决算表(财决04表)'!$A$10:$J$500,5,FALSE))</f>
        <v/>
      </c>
      <c r="E191" s="165" t="str">
        <f>IF(ISERROR(VLOOKUP(A191,'[1]Z04 支出决算表(财决04表)'!$A$10:$J$500,6,FALSE)),"",VLOOKUP(A191,'[1]Z04 支出决算表(财决04表)'!$A$10:$J$500,6,FALSE))</f>
        <v/>
      </c>
      <c r="F191" s="165" t="str">
        <f>IF(ISERROR(VLOOKUP(A191,'[1]Z04 支出决算表(财决04表)'!$A$10:$J$500,7,FALSE)),"",VLOOKUP(A191,'[1]Z04 支出决算表(财决04表)'!$A$10:$J$500,7,FALSE))</f>
        <v/>
      </c>
      <c r="G191" s="165" t="str">
        <f>IF(ISERROR(VLOOKUP(A191,'[1]Z04 支出决算表(财决04表)'!$A$10:$J$500,8,FALSE)),"",VLOOKUP(A191,'[1]Z04 支出决算表(财决04表)'!$A$10:$J$500,8,FALSE))</f>
        <v/>
      </c>
      <c r="H191" s="165" t="str">
        <f>IF(ISERROR(VLOOKUP(A191,'[1]Z04 支出决算表(财决04表)'!$A$10:$J$500,9,FALSE)),"",VLOOKUP(A191,'[1]Z04 支出决算表(财决04表)'!$A$10:$J$500,9,FALSE))</f>
        <v/>
      </c>
      <c r="I191" s="165" t="str">
        <f>IF(ISERROR(VLOOKUP(A191,'[1]Z04 支出决算表(财决04表)'!$A$10:$J$500,10,FALSE)),"",VLOOKUP(A191,'[1]Z04 支出决算表(财决04表)'!$A$10:$J$500,10,FALSE))</f>
        <v/>
      </c>
      <c r="J191" s="176">
        <f>'[1]Z04 支出决算表(财决04表)'!$A190</f>
        <v>0</v>
      </c>
      <c r="K191" s="177">
        <f>'[1]Z04 支出决算表(财决04表)'!$E190</f>
        <v>0</v>
      </c>
      <c r="L191" s="149" t="str">
        <f t="shared" si="5"/>
        <v/>
      </c>
    </row>
    <row r="192" ht="22.7" customHeight="1" spans="1:12">
      <c r="A192" s="162" t="str">
        <f t="shared" si="4"/>
        <v/>
      </c>
      <c r="B192" s="163"/>
      <c r="C192" s="164" t="str">
        <f>IF(ISERROR(VLOOKUP(A192,'[1]Z04 支出决算表(财决04表)'!$A$10:$J$500,4,FALSE)),"",VLOOKUP(A192,'[1]Z04 支出决算表(财决04表)'!$A$10:$J$500,4,FALSE))</f>
        <v/>
      </c>
      <c r="D192" s="165" t="str">
        <f>IF(ISERROR(VLOOKUP(A192,'[1]Z04 支出决算表(财决04表)'!$A$10:$J$500,5,FALSE)),"",VLOOKUP(A192,'[1]Z04 支出决算表(财决04表)'!$A$10:$J$500,5,FALSE))</f>
        <v/>
      </c>
      <c r="E192" s="165" t="str">
        <f>IF(ISERROR(VLOOKUP(A192,'[1]Z04 支出决算表(财决04表)'!$A$10:$J$500,6,FALSE)),"",VLOOKUP(A192,'[1]Z04 支出决算表(财决04表)'!$A$10:$J$500,6,FALSE))</f>
        <v/>
      </c>
      <c r="F192" s="165" t="str">
        <f>IF(ISERROR(VLOOKUP(A192,'[1]Z04 支出决算表(财决04表)'!$A$10:$J$500,7,FALSE)),"",VLOOKUP(A192,'[1]Z04 支出决算表(财决04表)'!$A$10:$J$500,7,FALSE))</f>
        <v/>
      </c>
      <c r="G192" s="165" t="str">
        <f>IF(ISERROR(VLOOKUP(A192,'[1]Z04 支出决算表(财决04表)'!$A$10:$J$500,8,FALSE)),"",VLOOKUP(A192,'[1]Z04 支出决算表(财决04表)'!$A$10:$J$500,8,FALSE))</f>
        <v/>
      </c>
      <c r="H192" s="165" t="str">
        <f>IF(ISERROR(VLOOKUP(A192,'[1]Z04 支出决算表(财决04表)'!$A$10:$J$500,9,FALSE)),"",VLOOKUP(A192,'[1]Z04 支出决算表(财决04表)'!$A$10:$J$500,9,FALSE))</f>
        <v/>
      </c>
      <c r="I192" s="165" t="str">
        <f>IF(ISERROR(VLOOKUP(A192,'[1]Z04 支出决算表(财决04表)'!$A$10:$J$500,10,FALSE)),"",VLOOKUP(A192,'[1]Z04 支出决算表(财决04表)'!$A$10:$J$500,10,FALSE))</f>
        <v/>
      </c>
      <c r="J192" s="176">
        <f>'[1]Z04 支出决算表(财决04表)'!$A191</f>
        <v>0</v>
      </c>
      <c r="K192" s="177">
        <f>'[1]Z04 支出决算表(财决04表)'!$E191</f>
        <v>0</v>
      </c>
      <c r="L192" s="149" t="str">
        <f t="shared" si="5"/>
        <v/>
      </c>
    </row>
    <row r="193" ht="22.7" customHeight="1" spans="1:12">
      <c r="A193" s="162" t="str">
        <f t="shared" si="4"/>
        <v/>
      </c>
      <c r="B193" s="163"/>
      <c r="C193" s="164" t="str">
        <f>IF(ISERROR(VLOOKUP(A193,'[1]Z04 支出决算表(财决04表)'!$A$10:$J$500,4,FALSE)),"",VLOOKUP(A193,'[1]Z04 支出决算表(财决04表)'!$A$10:$J$500,4,FALSE))</f>
        <v/>
      </c>
      <c r="D193" s="165" t="str">
        <f>IF(ISERROR(VLOOKUP(A193,'[1]Z04 支出决算表(财决04表)'!$A$10:$J$500,5,FALSE)),"",VLOOKUP(A193,'[1]Z04 支出决算表(财决04表)'!$A$10:$J$500,5,FALSE))</f>
        <v/>
      </c>
      <c r="E193" s="165" t="str">
        <f>IF(ISERROR(VLOOKUP(A193,'[1]Z04 支出决算表(财决04表)'!$A$10:$J$500,6,FALSE)),"",VLOOKUP(A193,'[1]Z04 支出决算表(财决04表)'!$A$10:$J$500,6,FALSE))</f>
        <v/>
      </c>
      <c r="F193" s="165" t="str">
        <f>IF(ISERROR(VLOOKUP(A193,'[1]Z04 支出决算表(财决04表)'!$A$10:$J$500,7,FALSE)),"",VLOOKUP(A193,'[1]Z04 支出决算表(财决04表)'!$A$10:$J$500,7,FALSE))</f>
        <v/>
      </c>
      <c r="G193" s="165" t="str">
        <f>IF(ISERROR(VLOOKUP(A193,'[1]Z04 支出决算表(财决04表)'!$A$10:$J$500,8,FALSE)),"",VLOOKUP(A193,'[1]Z04 支出决算表(财决04表)'!$A$10:$J$500,8,FALSE))</f>
        <v/>
      </c>
      <c r="H193" s="165" t="str">
        <f>IF(ISERROR(VLOOKUP(A193,'[1]Z04 支出决算表(财决04表)'!$A$10:$J$500,9,FALSE)),"",VLOOKUP(A193,'[1]Z04 支出决算表(财决04表)'!$A$10:$J$500,9,FALSE))</f>
        <v/>
      </c>
      <c r="I193" s="165" t="str">
        <f>IF(ISERROR(VLOOKUP(A193,'[1]Z04 支出决算表(财决04表)'!$A$10:$J$500,10,FALSE)),"",VLOOKUP(A193,'[1]Z04 支出决算表(财决04表)'!$A$10:$J$500,10,FALSE))</f>
        <v/>
      </c>
      <c r="J193" s="176">
        <f>'[1]Z04 支出决算表(财决04表)'!$A192</f>
        <v>0</v>
      </c>
      <c r="K193" s="177">
        <f>'[1]Z04 支出决算表(财决04表)'!$E192</f>
        <v>0</v>
      </c>
      <c r="L193" s="149" t="str">
        <f t="shared" si="5"/>
        <v/>
      </c>
    </row>
    <row r="194" ht="22.7" customHeight="1" spans="1:12">
      <c r="A194" s="162" t="str">
        <f t="shared" si="4"/>
        <v/>
      </c>
      <c r="B194" s="163"/>
      <c r="C194" s="164" t="str">
        <f>IF(ISERROR(VLOOKUP(A194,'[1]Z04 支出决算表(财决04表)'!$A$10:$J$500,4,FALSE)),"",VLOOKUP(A194,'[1]Z04 支出决算表(财决04表)'!$A$10:$J$500,4,FALSE))</f>
        <v/>
      </c>
      <c r="D194" s="165" t="str">
        <f>IF(ISERROR(VLOOKUP(A194,'[1]Z04 支出决算表(财决04表)'!$A$10:$J$500,5,FALSE)),"",VLOOKUP(A194,'[1]Z04 支出决算表(财决04表)'!$A$10:$J$500,5,FALSE))</f>
        <v/>
      </c>
      <c r="E194" s="165" t="str">
        <f>IF(ISERROR(VLOOKUP(A194,'[1]Z04 支出决算表(财决04表)'!$A$10:$J$500,6,FALSE)),"",VLOOKUP(A194,'[1]Z04 支出决算表(财决04表)'!$A$10:$J$500,6,FALSE))</f>
        <v/>
      </c>
      <c r="F194" s="165" t="str">
        <f>IF(ISERROR(VLOOKUP(A194,'[1]Z04 支出决算表(财决04表)'!$A$10:$J$500,7,FALSE)),"",VLOOKUP(A194,'[1]Z04 支出决算表(财决04表)'!$A$10:$J$500,7,FALSE))</f>
        <v/>
      </c>
      <c r="G194" s="165" t="str">
        <f>IF(ISERROR(VLOOKUP(A194,'[1]Z04 支出决算表(财决04表)'!$A$10:$J$500,8,FALSE)),"",VLOOKUP(A194,'[1]Z04 支出决算表(财决04表)'!$A$10:$J$500,8,FALSE))</f>
        <v/>
      </c>
      <c r="H194" s="165" t="str">
        <f>IF(ISERROR(VLOOKUP(A194,'[1]Z04 支出决算表(财决04表)'!$A$10:$J$500,9,FALSE)),"",VLOOKUP(A194,'[1]Z04 支出决算表(财决04表)'!$A$10:$J$500,9,FALSE))</f>
        <v/>
      </c>
      <c r="I194" s="165" t="str">
        <f>IF(ISERROR(VLOOKUP(A194,'[1]Z04 支出决算表(财决04表)'!$A$10:$J$500,10,FALSE)),"",VLOOKUP(A194,'[1]Z04 支出决算表(财决04表)'!$A$10:$J$500,10,FALSE))</f>
        <v/>
      </c>
      <c r="J194" s="176">
        <f>'[1]Z04 支出决算表(财决04表)'!$A193</f>
        <v>0</v>
      </c>
      <c r="K194" s="177">
        <f>'[1]Z04 支出决算表(财决04表)'!$E193</f>
        <v>0</v>
      </c>
      <c r="L194" s="149" t="str">
        <f t="shared" si="5"/>
        <v/>
      </c>
    </row>
    <row r="195" ht="22.7" customHeight="1" spans="1:12">
      <c r="A195" s="162" t="str">
        <f t="shared" si="4"/>
        <v/>
      </c>
      <c r="B195" s="163"/>
      <c r="C195" s="164" t="str">
        <f>IF(ISERROR(VLOOKUP(A195,'[1]Z04 支出决算表(财决04表)'!$A$10:$J$500,4,FALSE)),"",VLOOKUP(A195,'[1]Z04 支出决算表(财决04表)'!$A$10:$J$500,4,FALSE))</f>
        <v/>
      </c>
      <c r="D195" s="165" t="str">
        <f>IF(ISERROR(VLOOKUP(A195,'[1]Z04 支出决算表(财决04表)'!$A$10:$J$500,5,FALSE)),"",VLOOKUP(A195,'[1]Z04 支出决算表(财决04表)'!$A$10:$J$500,5,FALSE))</f>
        <v/>
      </c>
      <c r="E195" s="165" t="str">
        <f>IF(ISERROR(VLOOKUP(A195,'[1]Z04 支出决算表(财决04表)'!$A$10:$J$500,6,FALSE)),"",VLOOKUP(A195,'[1]Z04 支出决算表(财决04表)'!$A$10:$J$500,6,FALSE))</f>
        <v/>
      </c>
      <c r="F195" s="165" t="str">
        <f>IF(ISERROR(VLOOKUP(A195,'[1]Z04 支出决算表(财决04表)'!$A$10:$J$500,7,FALSE)),"",VLOOKUP(A195,'[1]Z04 支出决算表(财决04表)'!$A$10:$J$500,7,FALSE))</f>
        <v/>
      </c>
      <c r="G195" s="165" t="str">
        <f>IF(ISERROR(VLOOKUP(A195,'[1]Z04 支出决算表(财决04表)'!$A$10:$J$500,8,FALSE)),"",VLOOKUP(A195,'[1]Z04 支出决算表(财决04表)'!$A$10:$J$500,8,FALSE))</f>
        <v/>
      </c>
      <c r="H195" s="165" t="str">
        <f>IF(ISERROR(VLOOKUP(A195,'[1]Z04 支出决算表(财决04表)'!$A$10:$J$500,9,FALSE)),"",VLOOKUP(A195,'[1]Z04 支出决算表(财决04表)'!$A$10:$J$500,9,FALSE))</f>
        <v/>
      </c>
      <c r="I195" s="165" t="str">
        <f>IF(ISERROR(VLOOKUP(A195,'[1]Z04 支出决算表(财决04表)'!$A$10:$J$500,10,FALSE)),"",VLOOKUP(A195,'[1]Z04 支出决算表(财决04表)'!$A$10:$J$500,10,FALSE))</f>
        <v/>
      </c>
      <c r="J195" s="176">
        <f>'[1]Z04 支出决算表(财决04表)'!$A194</f>
        <v>0</v>
      </c>
      <c r="K195" s="177">
        <f>'[1]Z04 支出决算表(财决04表)'!$E194</f>
        <v>0</v>
      </c>
      <c r="L195" s="149" t="str">
        <f t="shared" si="5"/>
        <v/>
      </c>
    </row>
    <row r="196" ht="22.7" customHeight="1" spans="1:12">
      <c r="A196" s="162" t="str">
        <f t="shared" si="4"/>
        <v/>
      </c>
      <c r="B196" s="163"/>
      <c r="C196" s="164" t="str">
        <f>IF(ISERROR(VLOOKUP(A196,'[1]Z04 支出决算表(财决04表)'!$A$10:$J$500,4,FALSE)),"",VLOOKUP(A196,'[1]Z04 支出决算表(财决04表)'!$A$10:$J$500,4,FALSE))</f>
        <v/>
      </c>
      <c r="D196" s="165" t="str">
        <f>IF(ISERROR(VLOOKUP(A196,'[1]Z04 支出决算表(财决04表)'!$A$10:$J$500,5,FALSE)),"",VLOOKUP(A196,'[1]Z04 支出决算表(财决04表)'!$A$10:$J$500,5,FALSE))</f>
        <v/>
      </c>
      <c r="E196" s="165" t="str">
        <f>IF(ISERROR(VLOOKUP(A196,'[1]Z04 支出决算表(财决04表)'!$A$10:$J$500,6,FALSE)),"",VLOOKUP(A196,'[1]Z04 支出决算表(财决04表)'!$A$10:$J$500,6,FALSE))</f>
        <v/>
      </c>
      <c r="F196" s="165" t="str">
        <f>IF(ISERROR(VLOOKUP(A196,'[1]Z04 支出决算表(财决04表)'!$A$10:$J$500,7,FALSE)),"",VLOOKUP(A196,'[1]Z04 支出决算表(财决04表)'!$A$10:$J$500,7,FALSE))</f>
        <v/>
      </c>
      <c r="G196" s="165" t="str">
        <f>IF(ISERROR(VLOOKUP(A196,'[1]Z04 支出决算表(财决04表)'!$A$10:$J$500,8,FALSE)),"",VLOOKUP(A196,'[1]Z04 支出决算表(财决04表)'!$A$10:$J$500,8,FALSE))</f>
        <v/>
      </c>
      <c r="H196" s="165" t="str">
        <f>IF(ISERROR(VLOOKUP(A196,'[1]Z04 支出决算表(财决04表)'!$A$10:$J$500,9,FALSE)),"",VLOOKUP(A196,'[1]Z04 支出决算表(财决04表)'!$A$10:$J$500,9,FALSE))</f>
        <v/>
      </c>
      <c r="I196" s="165" t="str">
        <f>IF(ISERROR(VLOOKUP(A196,'[1]Z04 支出决算表(财决04表)'!$A$10:$J$500,10,FALSE)),"",VLOOKUP(A196,'[1]Z04 支出决算表(财决04表)'!$A$10:$J$500,10,FALSE))</f>
        <v/>
      </c>
      <c r="J196" s="176">
        <f>'[1]Z04 支出决算表(财决04表)'!$A195</f>
        <v>0</v>
      </c>
      <c r="K196" s="177">
        <f>'[1]Z04 支出决算表(财决04表)'!$E195</f>
        <v>0</v>
      </c>
      <c r="L196" s="149" t="str">
        <f t="shared" si="5"/>
        <v/>
      </c>
    </row>
    <row r="197" ht="22.7" customHeight="1" spans="1:12">
      <c r="A197" s="162" t="str">
        <f t="shared" si="4"/>
        <v/>
      </c>
      <c r="B197" s="163"/>
      <c r="C197" s="164" t="str">
        <f>IF(ISERROR(VLOOKUP(A197,'[1]Z04 支出决算表(财决04表)'!$A$10:$J$500,4,FALSE)),"",VLOOKUP(A197,'[1]Z04 支出决算表(财决04表)'!$A$10:$J$500,4,FALSE))</f>
        <v/>
      </c>
      <c r="D197" s="165" t="str">
        <f>IF(ISERROR(VLOOKUP(A197,'[1]Z04 支出决算表(财决04表)'!$A$10:$J$500,5,FALSE)),"",VLOOKUP(A197,'[1]Z04 支出决算表(财决04表)'!$A$10:$J$500,5,FALSE))</f>
        <v/>
      </c>
      <c r="E197" s="165" t="str">
        <f>IF(ISERROR(VLOOKUP(A197,'[1]Z04 支出决算表(财决04表)'!$A$10:$J$500,6,FALSE)),"",VLOOKUP(A197,'[1]Z04 支出决算表(财决04表)'!$A$10:$J$500,6,FALSE))</f>
        <v/>
      </c>
      <c r="F197" s="165" t="str">
        <f>IF(ISERROR(VLOOKUP(A197,'[1]Z04 支出决算表(财决04表)'!$A$10:$J$500,7,FALSE)),"",VLOOKUP(A197,'[1]Z04 支出决算表(财决04表)'!$A$10:$J$500,7,FALSE))</f>
        <v/>
      </c>
      <c r="G197" s="165" t="str">
        <f>IF(ISERROR(VLOOKUP(A197,'[1]Z04 支出决算表(财决04表)'!$A$10:$J$500,8,FALSE)),"",VLOOKUP(A197,'[1]Z04 支出决算表(财决04表)'!$A$10:$J$500,8,FALSE))</f>
        <v/>
      </c>
      <c r="H197" s="165" t="str">
        <f>IF(ISERROR(VLOOKUP(A197,'[1]Z04 支出决算表(财决04表)'!$A$10:$J$500,9,FALSE)),"",VLOOKUP(A197,'[1]Z04 支出决算表(财决04表)'!$A$10:$J$500,9,FALSE))</f>
        <v/>
      </c>
      <c r="I197" s="165" t="str">
        <f>IF(ISERROR(VLOOKUP(A197,'[1]Z04 支出决算表(财决04表)'!$A$10:$J$500,10,FALSE)),"",VLOOKUP(A197,'[1]Z04 支出决算表(财决04表)'!$A$10:$J$500,10,FALSE))</f>
        <v/>
      </c>
      <c r="J197" s="176">
        <f>'[1]Z04 支出决算表(财决04表)'!$A196</f>
        <v>0</v>
      </c>
      <c r="K197" s="177">
        <f>'[1]Z04 支出决算表(财决04表)'!$E196</f>
        <v>0</v>
      </c>
      <c r="L197" s="149" t="str">
        <f t="shared" si="5"/>
        <v/>
      </c>
    </row>
    <row r="198" ht="22.7" customHeight="1" spans="1:12">
      <c r="A198" s="162" t="str">
        <f t="shared" si="4"/>
        <v/>
      </c>
      <c r="B198" s="163"/>
      <c r="C198" s="164" t="str">
        <f>IF(ISERROR(VLOOKUP(A198,'[1]Z04 支出决算表(财决04表)'!$A$10:$J$500,4,FALSE)),"",VLOOKUP(A198,'[1]Z04 支出决算表(财决04表)'!$A$10:$J$500,4,FALSE))</f>
        <v/>
      </c>
      <c r="D198" s="165" t="str">
        <f>IF(ISERROR(VLOOKUP(A198,'[1]Z04 支出决算表(财决04表)'!$A$10:$J$500,5,FALSE)),"",VLOOKUP(A198,'[1]Z04 支出决算表(财决04表)'!$A$10:$J$500,5,FALSE))</f>
        <v/>
      </c>
      <c r="E198" s="165" t="str">
        <f>IF(ISERROR(VLOOKUP(A198,'[1]Z04 支出决算表(财决04表)'!$A$10:$J$500,6,FALSE)),"",VLOOKUP(A198,'[1]Z04 支出决算表(财决04表)'!$A$10:$J$500,6,FALSE))</f>
        <v/>
      </c>
      <c r="F198" s="165" t="str">
        <f>IF(ISERROR(VLOOKUP(A198,'[1]Z04 支出决算表(财决04表)'!$A$10:$J$500,7,FALSE)),"",VLOOKUP(A198,'[1]Z04 支出决算表(财决04表)'!$A$10:$J$500,7,FALSE))</f>
        <v/>
      </c>
      <c r="G198" s="165" t="str">
        <f>IF(ISERROR(VLOOKUP(A198,'[1]Z04 支出决算表(财决04表)'!$A$10:$J$500,8,FALSE)),"",VLOOKUP(A198,'[1]Z04 支出决算表(财决04表)'!$A$10:$J$500,8,FALSE))</f>
        <v/>
      </c>
      <c r="H198" s="165" t="str">
        <f>IF(ISERROR(VLOOKUP(A198,'[1]Z04 支出决算表(财决04表)'!$A$10:$J$500,9,FALSE)),"",VLOOKUP(A198,'[1]Z04 支出决算表(财决04表)'!$A$10:$J$500,9,FALSE))</f>
        <v/>
      </c>
      <c r="I198" s="165" t="str">
        <f>IF(ISERROR(VLOOKUP(A198,'[1]Z04 支出决算表(财决04表)'!$A$10:$J$500,10,FALSE)),"",VLOOKUP(A198,'[1]Z04 支出决算表(财决04表)'!$A$10:$J$500,10,FALSE))</f>
        <v/>
      </c>
      <c r="J198" s="176">
        <f>'[1]Z04 支出决算表(财决04表)'!$A197</f>
        <v>0</v>
      </c>
      <c r="K198" s="177">
        <f>'[1]Z04 支出决算表(财决04表)'!$E197</f>
        <v>0</v>
      </c>
      <c r="L198" s="149" t="str">
        <f t="shared" si="5"/>
        <v/>
      </c>
    </row>
    <row r="199" ht="22.7" customHeight="1" spans="1:12">
      <c r="A199" s="162" t="str">
        <f t="shared" si="4"/>
        <v/>
      </c>
      <c r="B199" s="163"/>
      <c r="C199" s="164" t="str">
        <f>IF(ISERROR(VLOOKUP(A199,'[1]Z04 支出决算表(财决04表)'!$A$10:$J$500,4,FALSE)),"",VLOOKUP(A199,'[1]Z04 支出决算表(财决04表)'!$A$10:$J$500,4,FALSE))</f>
        <v/>
      </c>
      <c r="D199" s="165" t="str">
        <f>IF(ISERROR(VLOOKUP(A199,'[1]Z04 支出决算表(财决04表)'!$A$10:$J$500,5,FALSE)),"",VLOOKUP(A199,'[1]Z04 支出决算表(财决04表)'!$A$10:$J$500,5,FALSE))</f>
        <v/>
      </c>
      <c r="E199" s="165" t="str">
        <f>IF(ISERROR(VLOOKUP(A199,'[1]Z04 支出决算表(财决04表)'!$A$10:$J$500,6,FALSE)),"",VLOOKUP(A199,'[1]Z04 支出决算表(财决04表)'!$A$10:$J$500,6,FALSE))</f>
        <v/>
      </c>
      <c r="F199" s="165" t="str">
        <f>IF(ISERROR(VLOOKUP(A199,'[1]Z04 支出决算表(财决04表)'!$A$10:$J$500,7,FALSE)),"",VLOOKUP(A199,'[1]Z04 支出决算表(财决04表)'!$A$10:$J$500,7,FALSE))</f>
        <v/>
      </c>
      <c r="G199" s="165" t="str">
        <f>IF(ISERROR(VLOOKUP(A199,'[1]Z04 支出决算表(财决04表)'!$A$10:$J$500,8,FALSE)),"",VLOOKUP(A199,'[1]Z04 支出决算表(财决04表)'!$A$10:$J$500,8,FALSE))</f>
        <v/>
      </c>
      <c r="H199" s="165" t="str">
        <f>IF(ISERROR(VLOOKUP(A199,'[1]Z04 支出决算表(财决04表)'!$A$10:$J$500,9,FALSE)),"",VLOOKUP(A199,'[1]Z04 支出决算表(财决04表)'!$A$10:$J$500,9,FALSE))</f>
        <v/>
      </c>
      <c r="I199" s="165" t="str">
        <f>IF(ISERROR(VLOOKUP(A199,'[1]Z04 支出决算表(财决04表)'!$A$10:$J$500,10,FALSE)),"",VLOOKUP(A199,'[1]Z04 支出决算表(财决04表)'!$A$10:$J$500,10,FALSE))</f>
        <v/>
      </c>
      <c r="J199" s="176">
        <f>'[1]Z04 支出决算表(财决04表)'!$A198</f>
        <v>0</v>
      </c>
      <c r="K199" s="177">
        <f>'[1]Z04 支出决算表(财决04表)'!$E198</f>
        <v>0</v>
      </c>
      <c r="L199" s="149" t="str">
        <f t="shared" si="5"/>
        <v/>
      </c>
    </row>
    <row r="200" ht="22.7" customHeight="1" spans="1:12">
      <c r="A200" s="162" t="str">
        <f t="shared" si="4"/>
        <v/>
      </c>
      <c r="B200" s="163"/>
      <c r="C200" s="164" t="str">
        <f>IF(ISERROR(VLOOKUP(A200,'[1]Z04 支出决算表(财决04表)'!$A$10:$J$500,4,FALSE)),"",VLOOKUP(A200,'[1]Z04 支出决算表(财决04表)'!$A$10:$J$500,4,FALSE))</f>
        <v/>
      </c>
      <c r="D200" s="165" t="str">
        <f>IF(ISERROR(VLOOKUP(A200,'[1]Z04 支出决算表(财决04表)'!$A$10:$J$500,5,FALSE)),"",VLOOKUP(A200,'[1]Z04 支出决算表(财决04表)'!$A$10:$J$500,5,FALSE))</f>
        <v/>
      </c>
      <c r="E200" s="165" t="str">
        <f>IF(ISERROR(VLOOKUP(A200,'[1]Z04 支出决算表(财决04表)'!$A$10:$J$500,6,FALSE)),"",VLOOKUP(A200,'[1]Z04 支出决算表(财决04表)'!$A$10:$J$500,6,FALSE))</f>
        <v/>
      </c>
      <c r="F200" s="165" t="str">
        <f>IF(ISERROR(VLOOKUP(A200,'[1]Z04 支出决算表(财决04表)'!$A$10:$J$500,7,FALSE)),"",VLOOKUP(A200,'[1]Z04 支出决算表(财决04表)'!$A$10:$J$500,7,FALSE))</f>
        <v/>
      </c>
      <c r="G200" s="165" t="str">
        <f>IF(ISERROR(VLOOKUP(A200,'[1]Z04 支出决算表(财决04表)'!$A$10:$J$500,8,FALSE)),"",VLOOKUP(A200,'[1]Z04 支出决算表(财决04表)'!$A$10:$J$500,8,FALSE))</f>
        <v/>
      </c>
      <c r="H200" s="165" t="str">
        <f>IF(ISERROR(VLOOKUP(A200,'[1]Z04 支出决算表(财决04表)'!$A$10:$J$500,9,FALSE)),"",VLOOKUP(A200,'[1]Z04 支出决算表(财决04表)'!$A$10:$J$500,9,FALSE))</f>
        <v/>
      </c>
      <c r="I200" s="165" t="str">
        <f>IF(ISERROR(VLOOKUP(A200,'[1]Z04 支出决算表(财决04表)'!$A$10:$J$500,10,FALSE)),"",VLOOKUP(A200,'[1]Z04 支出决算表(财决04表)'!$A$10:$J$500,10,FALSE))</f>
        <v/>
      </c>
      <c r="J200" s="176">
        <f>'[1]Z04 支出决算表(财决04表)'!$A199</f>
        <v>0</v>
      </c>
      <c r="K200" s="177">
        <f>'[1]Z04 支出决算表(财决04表)'!$E199</f>
        <v>0</v>
      </c>
      <c r="L200" s="149" t="str">
        <f t="shared" si="5"/>
        <v/>
      </c>
    </row>
    <row r="201" ht="22.7" customHeight="1" spans="1:12">
      <c r="A201" s="162" t="str">
        <f t="shared" si="4"/>
        <v/>
      </c>
      <c r="B201" s="163"/>
      <c r="C201" s="164" t="str">
        <f>IF(ISERROR(VLOOKUP(A201,'[1]Z04 支出决算表(财决04表)'!$A$10:$J$500,4,FALSE)),"",VLOOKUP(A201,'[1]Z04 支出决算表(财决04表)'!$A$10:$J$500,4,FALSE))</f>
        <v/>
      </c>
      <c r="D201" s="165" t="str">
        <f>IF(ISERROR(VLOOKUP(A201,'[1]Z04 支出决算表(财决04表)'!$A$10:$J$500,5,FALSE)),"",VLOOKUP(A201,'[1]Z04 支出决算表(财决04表)'!$A$10:$J$500,5,FALSE))</f>
        <v/>
      </c>
      <c r="E201" s="165" t="str">
        <f>IF(ISERROR(VLOOKUP(A201,'[1]Z04 支出决算表(财决04表)'!$A$10:$J$500,6,FALSE)),"",VLOOKUP(A201,'[1]Z04 支出决算表(财决04表)'!$A$10:$J$500,6,FALSE))</f>
        <v/>
      </c>
      <c r="F201" s="165" t="str">
        <f>IF(ISERROR(VLOOKUP(A201,'[1]Z04 支出决算表(财决04表)'!$A$10:$J$500,7,FALSE)),"",VLOOKUP(A201,'[1]Z04 支出决算表(财决04表)'!$A$10:$J$500,7,FALSE))</f>
        <v/>
      </c>
      <c r="G201" s="165" t="str">
        <f>IF(ISERROR(VLOOKUP(A201,'[1]Z04 支出决算表(财决04表)'!$A$10:$J$500,8,FALSE)),"",VLOOKUP(A201,'[1]Z04 支出决算表(财决04表)'!$A$10:$J$500,8,FALSE))</f>
        <v/>
      </c>
      <c r="H201" s="165" t="str">
        <f>IF(ISERROR(VLOOKUP(A201,'[1]Z04 支出决算表(财决04表)'!$A$10:$J$500,9,FALSE)),"",VLOOKUP(A201,'[1]Z04 支出决算表(财决04表)'!$A$10:$J$500,9,FALSE))</f>
        <v/>
      </c>
      <c r="I201" s="165" t="str">
        <f>IF(ISERROR(VLOOKUP(A201,'[1]Z04 支出决算表(财决04表)'!$A$10:$J$500,10,FALSE)),"",VLOOKUP(A201,'[1]Z04 支出决算表(财决04表)'!$A$10:$J$500,10,FALSE))</f>
        <v/>
      </c>
      <c r="J201" s="176">
        <f>'[1]Z04 支出决算表(财决04表)'!$A200</f>
        <v>0</v>
      </c>
      <c r="K201" s="177">
        <f>'[1]Z04 支出决算表(财决04表)'!$E200</f>
        <v>0</v>
      </c>
      <c r="L201" s="149" t="str">
        <f t="shared" si="5"/>
        <v/>
      </c>
    </row>
    <row r="202" ht="22.7" customHeight="1" spans="1:12">
      <c r="A202" s="162" t="str">
        <f t="shared" si="4"/>
        <v/>
      </c>
      <c r="B202" s="163"/>
      <c r="C202" s="164" t="str">
        <f>IF(ISERROR(VLOOKUP(A202,'[1]Z04 支出决算表(财决04表)'!$A$10:$J$500,4,FALSE)),"",VLOOKUP(A202,'[1]Z04 支出决算表(财决04表)'!$A$10:$J$500,4,FALSE))</f>
        <v/>
      </c>
      <c r="D202" s="165" t="str">
        <f>IF(ISERROR(VLOOKUP(A202,'[1]Z04 支出决算表(财决04表)'!$A$10:$J$500,5,FALSE)),"",VLOOKUP(A202,'[1]Z04 支出决算表(财决04表)'!$A$10:$J$500,5,FALSE))</f>
        <v/>
      </c>
      <c r="E202" s="165" t="str">
        <f>IF(ISERROR(VLOOKUP(A202,'[1]Z04 支出决算表(财决04表)'!$A$10:$J$500,6,FALSE)),"",VLOOKUP(A202,'[1]Z04 支出决算表(财决04表)'!$A$10:$J$500,6,FALSE))</f>
        <v/>
      </c>
      <c r="F202" s="165" t="str">
        <f>IF(ISERROR(VLOOKUP(A202,'[1]Z04 支出决算表(财决04表)'!$A$10:$J$500,7,FALSE)),"",VLOOKUP(A202,'[1]Z04 支出决算表(财决04表)'!$A$10:$J$500,7,FALSE))</f>
        <v/>
      </c>
      <c r="G202" s="165" t="str">
        <f>IF(ISERROR(VLOOKUP(A202,'[1]Z04 支出决算表(财决04表)'!$A$10:$J$500,8,FALSE)),"",VLOOKUP(A202,'[1]Z04 支出决算表(财决04表)'!$A$10:$J$500,8,FALSE))</f>
        <v/>
      </c>
      <c r="H202" s="165" t="str">
        <f>IF(ISERROR(VLOOKUP(A202,'[1]Z04 支出决算表(财决04表)'!$A$10:$J$500,9,FALSE)),"",VLOOKUP(A202,'[1]Z04 支出决算表(财决04表)'!$A$10:$J$500,9,FALSE))</f>
        <v/>
      </c>
      <c r="I202" s="165" t="str">
        <f>IF(ISERROR(VLOOKUP(A202,'[1]Z04 支出决算表(财决04表)'!$A$10:$J$500,10,FALSE)),"",VLOOKUP(A202,'[1]Z04 支出决算表(财决04表)'!$A$10:$J$500,10,FALSE))</f>
        <v/>
      </c>
      <c r="J202" s="176">
        <f>'[1]Z04 支出决算表(财决04表)'!$A201</f>
        <v>0</v>
      </c>
      <c r="K202" s="177">
        <f>'[1]Z04 支出决算表(财决04表)'!$E201</f>
        <v>0</v>
      </c>
      <c r="L202" s="149" t="str">
        <f t="shared" si="5"/>
        <v/>
      </c>
    </row>
    <row r="203" ht="22.7" customHeight="1" spans="1:12">
      <c r="A203" s="162" t="str">
        <f t="shared" si="4"/>
        <v/>
      </c>
      <c r="B203" s="163"/>
      <c r="C203" s="164" t="str">
        <f>IF(ISERROR(VLOOKUP(A203,'[1]Z04 支出决算表(财决04表)'!$A$10:$J$500,4,FALSE)),"",VLOOKUP(A203,'[1]Z04 支出决算表(财决04表)'!$A$10:$J$500,4,FALSE))</f>
        <v/>
      </c>
      <c r="D203" s="165" t="str">
        <f>IF(ISERROR(VLOOKUP(A203,'[1]Z04 支出决算表(财决04表)'!$A$10:$J$500,5,FALSE)),"",VLOOKUP(A203,'[1]Z04 支出决算表(财决04表)'!$A$10:$J$500,5,FALSE))</f>
        <v/>
      </c>
      <c r="E203" s="165" t="str">
        <f>IF(ISERROR(VLOOKUP(A203,'[1]Z04 支出决算表(财决04表)'!$A$10:$J$500,6,FALSE)),"",VLOOKUP(A203,'[1]Z04 支出决算表(财决04表)'!$A$10:$J$500,6,FALSE))</f>
        <v/>
      </c>
      <c r="F203" s="165" t="str">
        <f>IF(ISERROR(VLOOKUP(A203,'[1]Z04 支出决算表(财决04表)'!$A$10:$J$500,7,FALSE)),"",VLOOKUP(A203,'[1]Z04 支出决算表(财决04表)'!$A$10:$J$500,7,FALSE))</f>
        <v/>
      </c>
      <c r="G203" s="165" t="str">
        <f>IF(ISERROR(VLOOKUP(A203,'[1]Z04 支出决算表(财决04表)'!$A$10:$J$500,8,FALSE)),"",VLOOKUP(A203,'[1]Z04 支出决算表(财决04表)'!$A$10:$J$500,8,FALSE))</f>
        <v/>
      </c>
      <c r="H203" s="165" t="str">
        <f>IF(ISERROR(VLOOKUP(A203,'[1]Z04 支出决算表(财决04表)'!$A$10:$J$500,9,FALSE)),"",VLOOKUP(A203,'[1]Z04 支出决算表(财决04表)'!$A$10:$J$500,9,FALSE))</f>
        <v/>
      </c>
      <c r="I203" s="165" t="str">
        <f>IF(ISERROR(VLOOKUP(A203,'[1]Z04 支出决算表(财决04表)'!$A$10:$J$500,10,FALSE)),"",VLOOKUP(A203,'[1]Z04 支出决算表(财决04表)'!$A$10:$J$500,10,FALSE))</f>
        <v/>
      </c>
      <c r="J203" s="176">
        <f>'[1]Z04 支出决算表(财决04表)'!$A202</f>
        <v>0</v>
      </c>
      <c r="K203" s="177">
        <f>'[1]Z04 支出决算表(财决04表)'!$E202</f>
        <v>0</v>
      </c>
      <c r="L203" s="149" t="str">
        <f t="shared" si="5"/>
        <v/>
      </c>
    </row>
    <row r="204" ht="22.7" customHeight="1" spans="1:12">
      <c r="A204" s="162" t="str">
        <f t="shared" ref="A204:A267" si="6">IF(J204&gt;0,J204,"")</f>
        <v/>
      </c>
      <c r="B204" s="163"/>
      <c r="C204" s="164" t="str">
        <f>IF(ISERROR(VLOOKUP(A204,'[1]Z04 支出决算表(财决04表)'!$A$10:$J$500,4,FALSE)),"",VLOOKUP(A204,'[1]Z04 支出决算表(财决04表)'!$A$10:$J$500,4,FALSE))</f>
        <v/>
      </c>
      <c r="D204" s="165" t="str">
        <f>IF(ISERROR(VLOOKUP(A204,'[1]Z04 支出决算表(财决04表)'!$A$10:$J$500,5,FALSE)),"",VLOOKUP(A204,'[1]Z04 支出决算表(财决04表)'!$A$10:$J$500,5,FALSE))</f>
        <v/>
      </c>
      <c r="E204" s="165" t="str">
        <f>IF(ISERROR(VLOOKUP(A204,'[1]Z04 支出决算表(财决04表)'!$A$10:$J$500,6,FALSE)),"",VLOOKUP(A204,'[1]Z04 支出决算表(财决04表)'!$A$10:$J$500,6,FALSE))</f>
        <v/>
      </c>
      <c r="F204" s="165" t="str">
        <f>IF(ISERROR(VLOOKUP(A204,'[1]Z04 支出决算表(财决04表)'!$A$10:$J$500,7,FALSE)),"",VLOOKUP(A204,'[1]Z04 支出决算表(财决04表)'!$A$10:$J$500,7,FALSE))</f>
        <v/>
      </c>
      <c r="G204" s="165" t="str">
        <f>IF(ISERROR(VLOOKUP(A204,'[1]Z04 支出决算表(财决04表)'!$A$10:$J$500,8,FALSE)),"",VLOOKUP(A204,'[1]Z04 支出决算表(财决04表)'!$A$10:$J$500,8,FALSE))</f>
        <v/>
      </c>
      <c r="H204" s="165" t="str">
        <f>IF(ISERROR(VLOOKUP(A204,'[1]Z04 支出决算表(财决04表)'!$A$10:$J$500,9,FALSE)),"",VLOOKUP(A204,'[1]Z04 支出决算表(财决04表)'!$A$10:$J$500,9,FALSE))</f>
        <v/>
      </c>
      <c r="I204" s="165" t="str">
        <f>IF(ISERROR(VLOOKUP(A204,'[1]Z04 支出决算表(财决04表)'!$A$10:$J$500,10,FALSE)),"",VLOOKUP(A204,'[1]Z04 支出决算表(财决04表)'!$A$10:$J$500,10,FALSE))</f>
        <v/>
      </c>
      <c r="J204" s="176">
        <f>'[1]Z04 支出决算表(财决04表)'!$A203</f>
        <v>0</v>
      </c>
      <c r="K204" s="177">
        <f>'[1]Z04 支出决算表(财决04表)'!$E203</f>
        <v>0</v>
      </c>
      <c r="L204" s="149" t="str">
        <f t="shared" ref="L204:L267" si="7">IF(C204&lt;&gt;"",ROW(),"")</f>
        <v/>
      </c>
    </row>
    <row r="205" ht="22.7" customHeight="1" spans="1:12">
      <c r="A205" s="162" t="str">
        <f t="shared" si="6"/>
        <v/>
      </c>
      <c r="B205" s="163"/>
      <c r="C205" s="164" t="str">
        <f>IF(ISERROR(VLOOKUP(A205,'[1]Z04 支出决算表(财决04表)'!$A$10:$J$500,4,FALSE)),"",VLOOKUP(A205,'[1]Z04 支出决算表(财决04表)'!$A$10:$J$500,4,FALSE))</f>
        <v/>
      </c>
      <c r="D205" s="165" t="str">
        <f>IF(ISERROR(VLOOKUP(A205,'[1]Z04 支出决算表(财决04表)'!$A$10:$J$500,5,FALSE)),"",VLOOKUP(A205,'[1]Z04 支出决算表(财决04表)'!$A$10:$J$500,5,FALSE))</f>
        <v/>
      </c>
      <c r="E205" s="165" t="str">
        <f>IF(ISERROR(VLOOKUP(A205,'[1]Z04 支出决算表(财决04表)'!$A$10:$J$500,6,FALSE)),"",VLOOKUP(A205,'[1]Z04 支出决算表(财决04表)'!$A$10:$J$500,6,FALSE))</f>
        <v/>
      </c>
      <c r="F205" s="165" t="str">
        <f>IF(ISERROR(VLOOKUP(A205,'[1]Z04 支出决算表(财决04表)'!$A$10:$J$500,7,FALSE)),"",VLOOKUP(A205,'[1]Z04 支出决算表(财决04表)'!$A$10:$J$500,7,FALSE))</f>
        <v/>
      </c>
      <c r="G205" s="165" t="str">
        <f>IF(ISERROR(VLOOKUP(A205,'[1]Z04 支出决算表(财决04表)'!$A$10:$J$500,8,FALSE)),"",VLOOKUP(A205,'[1]Z04 支出决算表(财决04表)'!$A$10:$J$500,8,FALSE))</f>
        <v/>
      </c>
      <c r="H205" s="165" t="str">
        <f>IF(ISERROR(VLOOKUP(A205,'[1]Z04 支出决算表(财决04表)'!$A$10:$J$500,9,FALSE)),"",VLOOKUP(A205,'[1]Z04 支出决算表(财决04表)'!$A$10:$J$500,9,FALSE))</f>
        <v/>
      </c>
      <c r="I205" s="165" t="str">
        <f>IF(ISERROR(VLOOKUP(A205,'[1]Z04 支出决算表(财决04表)'!$A$10:$J$500,10,FALSE)),"",VLOOKUP(A205,'[1]Z04 支出决算表(财决04表)'!$A$10:$J$500,10,FALSE))</f>
        <v/>
      </c>
      <c r="J205" s="176">
        <f>'[1]Z04 支出决算表(财决04表)'!$A204</f>
        <v>0</v>
      </c>
      <c r="K205" s="177">
        <f>'[1]Z04 支出决算表(财决04表)'!$E204</f>
        <v>0</v>
      </c>
      <c r="L205" s="149" t="str">
        <f t="shared" si="7"/>
        <v/>
      </c>
    </row>
    <row r="206" ht="22.7" customHeight="1" spans="1:12">
      <c r="A206" s="162" t="str">
        <f t="shared" si="6"/>
        <v/>
      </c>
      <c r="B206" s="163"/>
      <c r="C206" s="164" t="str">
        <f>IF(ISERROR(VLOOKUP(A206,'[1]Z04 支出决算表(财决04表)'!$A$10:$J$500,4,FALSE)),"",VLOOKUP(A206,'[1]Z04 支出决算表(财决04表)'!$A$10:$J$500,4,FALSE))</f>
        <v/>
      </c>
      <c r="D206" s="165" t="str">
        <f>IF(ISERROR(VLOOKUP(A206,'[1]Z04 支出决算表(财决04表)'!$A$10:$J$500,5,FALSE)),"",VLOOKUP(A206,'[1]Z04 支出决算表(财决04表)'!$A$10:$J$500,5,FALSE))</f>
        <v/>
      </c>
      <c r="E206" s="165" t="str">
        <f>IF(ISERROR(VLOOKUP(A206,'[1]Z04 支出决算表(财决04表)'!$A$10:$J$500,6,FALSE)),"",VLOOKUP(A206,'[1]Z04 支出决算表(财决04表)'!$A$10:$J$500,6,FALSE))</f>
        <v/>
      </c>
      <c r="F206" s="165" t="str">
        <f>IF(ISERROR(VLOOKUP(A206,'[1]Z04 支出决算表(财决04表)'!$A$10:$J$500,7,FALSE)),"",VLOOKUP(A206,'[1]Z04 支出决算表(财决04表)'!$A$10:$J$500,7,FALSE))</f>
        <v/>
      </c>
      <c r="G206" s="165" t="str">
        <f>IF(ISERROR(VLOOKUP(A206,'[1]Z04 支出决算表(财决04表)'!$A$10:$J$500,8,FALSE)),"",VLOOKUP(A206,'[1]Z04 支出决算表(财决04表)'!$A$10:$J$500,8,FALSE))</f>
        <v/>
      </c>
      <c r="H206" s="165" t="str">
        <f>IF(ISERROR(VLOOKUP(A206,'[1]Z04 支出决算表(财决04表)'!$A$10:$J$500,9,FALSE)),"",VLOOKUP(A206,'[1]Z04 支出决算表(财决04表)'!$A$10:$J$500,9,FALSE))</f>
        <v/>
      </c>
      <c r="I206" s="165" t="str">
        <f>IF(ISERROR(VLOOKUP(A206,'[1]Z04 支出决算表(财决04表)'!$A$10:$J$500,10,FALSE)),"",VLOOKUP(A206,'[1]Z04 支出决算表(财决04表)'!$A$10:$J$500,10,FALSE))</f>
        <v/>
      </c>
      <c r="J206" s="176">
        <f>'[1]Z04 支出决算表(财决04表)'!$A205</f>
        <v>0</v>
      </c>
      <c r="K206" s="177">
        <f>'[1]Z04 支出决算表(财决04表)'!$E205</f>
        <v>0</v>
      </c>
      <c r="L206" s="149" t="str">
        <f t="shared" si="7"/>
        <v/>
      </c>
    </row>
    <row r="207" ht="22.7" customHeight="1" spans="1:12">
      <c r="A207" s="162" t="str">
        <f t="shared" si="6"/>
        <v/>
      </c>
      <c r="B207" s="163"/>
      <c r="C207" s="164" t="str">
        <f>IF(ISERROR(VLOOKUP(A207,'[1]Z04 支出决算表(财决04表)'!$A$10:$J$500,4,FALSE)),"",VLOOKUP(A207,'[1]Z04 支出决算表(财决04表)'!$A$10:$J$500,4,FALSE))</f>
        <v/>
      </c>
      <c r="D207" s="165" t="str">
        <f>IF(ISERROR(VLOOKUP(A207,'[1]Z04 支出决算表(财决04表)'!$A$10:$J$500,5,FALSE)),"",VLOOKUP(A207,'[1]Z04 支出决算表(财决04表)'!$A$10:$J$500,5,FALSE))</f>
        <v/>
      </c>
      <c r="E207" s="165" t="str">
        <f>IF(ISERROR(VLOOKUP(A207,'[1]Z04 支出决算表(财决04表)'!$A$10:$J$500,6,FALSE)),"",VLOOKUP(A207,'[1]Z04 支出决算表(财决04表)'!$A$10:$J$500,6,FALSE))</f>
        <v/>
      </c>
      <c r="F207" s="165" t="str">
        <f>IF(ISERROR(VLOOKUP(A207,'[1]Z04 支出决算表(财决04表)'!$A$10:$J$500,7,FALSE)),"",VLOOKUP(A207,'[1]Z04 支出决算表(财决04表)'!$A$10:$J$500,7,FALSE))</f>
        <v/>
      </c>
      <c r="G207" s="165" t="str">
        <f>IF(ISERROR(VLOOKUP(A207,'[1]Z04 支出决算表(财决04表)'!$A$10:$J$500,8,FALSE)),"",VLOOKUP(A207,'[1]Z04 支出决算表(财决04表)'!$A$10:$J$500,8,FALSE))</f>
        <v/>
      </c>
      <c r="H207" s="165" t="str">
        <f>IF(ISERROR(VLOOKUP(A207,'[1]Z04 支出决算表(财决04表)'!$A$10:$J$500,9,FALSE)),"",VLOOKUP(A207,'[1]Z04 支出决算表(财决04表)'!$A$10:$J$500,9,FALSE))</f>
        <v/>
      </c>
      <c r="I207" s="165" t="str">
        <f>IF(ISERROR(VLOOKUP(A207,'[1]Z04 支出决算表(财决04表)'!$A$10:$J$500,10,FALSE)),"",VLOOKUP(A207,'[1]Z04 支出决算表(财决04表)'!$A$10:$J$500,10,FALSE))</f>
        <v/>
      </c>
      <c r="J207" s="176">
        <f>'[1]Z04 支出决算表(财决04表)'!$A206</f>
        <v>0</v>
      </c>
      <c r="K207" s="177">
        <f>'[1]Z04 支出决算表(财决04表)'!$E206</f>
        <v>0</v>
      </c>
      <c r="L207" s="149" t="str">
        <f t="shared" si="7"/>
        <v/>
      </c>
    </row>
    <row r="208" ht="22.7" customHeight="1" spans="1:12">
      <c r="A208" s="162" t="str">
        <f t="shared" si="6"/>
        <v/>
      </c>
      <c r="B208" s="163"/>
      <c r="C208" s="164" t="str">
        <f>IF(ISERROR(VLOOKUP(A208,'[1]Z04 支出决算表(财决04表)'!$A$10:$J$500,4,FALSE)),"",VLOOKUP(A208,'[1]Z04 支出决算表(财决04表)'!$A$10:$J$500,4,FALSE))</f>
        <v/>
      </c>
      <c r="D208" s="165" t="str">
        <f>IF(ISERROR(VLOOKUP(A208,'[1]Z04 支出决算表(财决04表)'!$A$10:$J$500,5,FALSE)),"",VLOOKUP(A208,'[1]Z04 支出决算表(财决04表)'!$A$10:$J$500,5,FALSE))</f>
        <v/>
      </c>
      <c r="E208" s="165" t="str">
        <f>IF(ISERROR(VLOOKUP(A208,'[1]Z04 支出决算表(财决04表)'!$A$10:$J$500,6,FALSE)),"",VLOOKUP(A208,'[1]Z04 支出决算表(财决04表)'!$A$10:$J$500,6,FALSE))</f>
        <v/>
      </c>
      <c r="F208" s="165" t="str">
        <f>IF(ISERROR(VLOOKUP(A208,'[1]Z04 支出决算表(财决04表)'!$A$10:$J$500,7,FALSE)),"",VLOOKUP(A208,'[1]Z04 支出决算表(财决04表)'!$A$10:$J$500,7,FALSE))</f>
        <v/>
      </c>
      <c r="G208" s="165" t="str">
        <f>IF(ISERROR(VLOOKUP(A208,'[1]Z04 支出决算表(财决04表)'!$A$10:$J$500,8,FALSE)),"",VLOOKUP(A208,'[1]Z04 支出决算表(财决04表)'!$A$10:$J$500,8,FALSE))</f>
        <v/>
      </c>
      <c r="H208" s="165" t="str">
        <f>IF(ISERROR(VLOOKUP(A208,'[1]Z04 支出决算表(财决04表)'!$A$10:$J$500,9,FALSE)),"",VLOOKUP(A208,'[1]Z04 支出决算表(财决04表)'!$A$10:$J$500,9,FALSE))</f>
        <v/>
      </c>
      <c r="I208" s="165" t="str">
        <f>IF(ISERROR(VLOOKUP(A208,'[1]Z04 支出决算表(财决04表)'!$A$10:$J$500,10,FALSE)),"",VLOOKUP(A208,'[1]Z04 支出决算表(财决04表)'!$A$10:$J$500,10,FALSE))</f>
        <v/>
      </c>
      <c r="J208" s="176">
        <f>'[1]Z04 支出决算表(财决04表)'!$A207</f>
        <v>0</v>
      </c>
      <c r="K208" s="177">
        <f>'[1]Z04 支出决算表(财决04表)'!$E207</f>
        <v>0</v>
      </c>
      <c r="L208" s="149" t="str">
        <f t="shared" si="7"/>
        <v/>
      </c>
    </row>
    <row r="209" ht="22.7" customHeight="1" spans="1:12">
      <c r="A209" s="162" t="str">
        <f t="shared" si="6"/>
        <v/>
      </c>
      <c r="B209" s="163"/>
      <c r="C209" s="164" t="str">
        <f>IF(ISERROR(VLOOKUP(A209,'[1]Z04 支出决算表(财决04表)'!$A$10:$J$500,4,FALSE)),"",VLOOKUP(A209,'[1]Z04 支出决算表(财决04表)'!$A$10:$J$500,4,FALSE))</f>
        <v/>
      </c>
      <c r="D209" s="165" t="str">
        <f>IF(ISERROR(VLOOKUP(A209,'[1]Z04 支出决算表(财决04表)'!$A$10:$J$500,5,FALSE)),"",VLOOKUP(A209,'[1]Z04 支出决算表(财决04表)'!$A$10:$J$500,5,FALSE))</f>
        <v/>
      </c>
      <c r="E209" s="165" t="str">
        <f>IF(ISERROR(VLOOKUP(A209,'[1]Z04 支出决算表(财决04表)'!$A$10:$J$500,6,FALSE)),"",VLOOKUP(A209,'[1]Z04 支出决算表(财决04表)'!$A$10:$J$500,6,FALSE))</f>
        <v/>
      </c>
      <c r="F209" s="165" t="str">
        <f>IF(ISERROR(VLOOKUP(A209,'[1]Z04 支出决算表(财决04表)'!$A$10:$J$500,7,FALSE)),"",VLOOKUP(A209,'[1]Z04 支出决算表(财决04表)'!$A$10:$J$500,7,FALSE))</f>
        <v/>
      </c>
      <c r="G209" s="165" t="str">
        <f>IF(ISERROR(VLOOKUP(A209,'[1]Z04 支出决算表(财决04表)'!$A$10:$J$500,8,FALSE)),"",VLOOKUP(A209,'[1]Z04 支出决算表(财决04表)'!$A$10:$J$500,8,FALSE))</f>
        <v/>
      </c>
      <c r="H209" s="165" t="str">
        <f>IF(ISERROR(VLOOKUP(A209,'[1]Z04 支出决算表(财决04表)'!$A$10:$J$500,9,FALSE)),"",VLOOKUP(A209,'[1]Z04 支出决算表(财决04表)'!$A$10:$J$500,9,FALSE))</f>
        <v/>
      </c>
      <c r="I209" s="165" t="str">
        <f>IF(ISERROR(VLOOKUP(A209,'[1]Z04 支出决算表(财决04表)'!$A$10:$J$500,10,FALSE)),"",VLOOKUP(A209,'[1]Z04 支出决算表(财决04表)'!$A$10:$J$500,10,FALSE))</f>
        <v/>
      </c>
      <c r="J209" s="176">
        <f>'[1]Z04 支出决算表(财决04表)'!$A208</f>
        <v>0</v>
      </c>
      <c r="K209" s="177">
        <f>'[1]Z04 支出决算表(财决04表)'!$E208</f>
        <v>0</v>
      </c>
      <c r="L209" s="149" t="str">
        <f t="shared" si="7"/>
        <v/>
      </c>
    </row>
    <row r="210" ht="22.7" customHeight="1" spans="1:12">
      <c r="A210" s="162" t="str">
        <f t="shared" si="6"/>
        <v/>
      </c>
      <c r="B210" s="163"/>
      <c r="C210" s="164" t="str">
        <f>IF(ISERROR(VLOOKUP(A210,'[1]Z04 支出决算表(财决04表)'!$A$10:$J$500,4,FALSE)),"",VLOOKUP(A210,'[1]Z04 支出决算表(财决04表)'!$A$10:$J$500,4,FALSE))</f>
        <v/>
      </c>
      <c r="D210" s="165" t="str">
        <f>IF(ISERROR(VLOOKUP(A210,'[1]Z04 支出决算表(财决04表)'!$A$10:$J$500,5,FALSE)),"",VLOOKUP(A210,'[1]Z04 支出决算表(财决04表)'!$A$10:$J$500,5,FALSE))</f>
        <v/>
      </c>
      <c r="E210" s="165" t="str">
        <f>IF(ISERROR(VLOOKUP(A210,'[1]Z04 支出决算表(财决04表)'!$A$10:$J$500,6,FALSE)),"",VLOOKUP(A210,'[1]Z04 支出决算表(财决04表)'!$A$10:$J$500,6,FALSE))</f>
        <v/>
      </c>
      <c r="F210" s="165" t="str">
        <f>IF(ISERROR(VLOOKUP(A210,'[1]Z04 支出决算表(财决04表)'!$A$10:$J$500,7,FALSE)),"",VLOOKUP(A210,'[1]Z04 支出决算表(财决04表)'!$A$10:$J$500,7,FALSE))</f>
        <v/>
      </c>
      <c r="G210" s="165" t="str">
        <f>IF(ISERROR(VLOOKUP(A210,'[1]Z04 支出决算表(财决04表)'!$A$10:$J$500,8,FALSE)),"",VLOOKUP(A210,'[1]Z04 支出决算表(财决04表)'!$A$10:$J$500,8,FALSE))</f>
        <v/>
      </c>
      <c r="H210" s="165" t="str">
        <f>IF(ISERROR(VLOOKUP(A210,'[1]Z04 支出决算表(财决04表)'!$A$10:$J$500,9,FALSE)),"",VLOOKUP(A210,'[1]Z04 支出决算表(财决04表)'!$A$10:$J$500,9,FALSE))</f>
        <v/>
      </c>
      <c r="I210" s="165" t="str">
        <f>IF(ISERROR(VLOOKUP(A210,'[1]Z04 支出决算表(财决04表)'!$A$10:$J$500,10,FALSE)),"",VLOOKUP(A210,'[1]Z04 支出决算表(财决04表)'!$A$10:$J$500,10,FALSE))</f>
        <v/>
      </c>
      <c r="J210" s="176">
        <f>'[1]Z04 支出决算表(财决04表)'!$A209</f>
        <v>0</v>
      </c>
      <c r="K210" s="177">
        <f>'[1]Z04 支出决算表(财决04表)'!$E209</f>
        <v>0</v>
      </c>
      <c r="L210" s="149" t="str">
        <f t="shared" si="7"/>
        <v/>
      </c>
    </row>
    <row r="211" ht="22.7" customHeight="1" spans="1:12">
      <c r="A211" s="162" t="str">
        <f t="shared" si="6"/>
        <v/>
      </c>
      <c r="B211" s="163"/>
      <c r="C211" s="164" t="str">
        <f>IF(ISERROR(VLOOKUP(A211,'[1]Z04 支出决算表(财决04表)'!$A$10:$J$500,4,FALSE)),"",VLOOKUP(A211,'[1]Z04 支出决算表(财决04表)'!$A$10:$J$500,4,FALSE))</f>
        <v/>
      </c>
      <c r="D211" s="165" t="str">
        <f>IF(ISERROR(VLOOKUP(A211,'[1]Z04 支出决算表(财决04表)'!$A$10:$J$500,5,FALSE)),"",VLOOKUP(A211,'[1]Z04 支出决算表(财决04表)'!$A$10:$J$500,5,FALSE))</f>
        <v/>
      </c>
      <c r="E211" s="165" t="str">
        <f>IF(ISERROR(VLOOKUP(A211,'[1]Z04 支出决算表(财决04表)'!$A$10:$J$500,6,FALSE)),"",VLOOKUP(A211,'[1]Z04 支出决算表(财决04表)'!$A$10:$J$500,6,FALSE))</f>
        <v/>
      </c>
      <c r="F211" s="165" t="str">
        <f>IF(ISERROR(VLOOKUP(A211,'[1]Z04 支出决算表(财决04表)'!$A$10:$J$500,7,FALSE)),"",VLOOKUP(A211,'[1]Z04 支出决算表(财决04表)'!$A$10:$J$500,7,FALSE))</f>
        <v/>
      </c>
      <c r="G211" s="165" t="str">
        <f>IF(ISERROR(VLOOKUP(A211,'[1]Z04 支出决算表(财决04表)'!$A$10:$J$500,8,FALSE)),"",VLOOKUP(A211,'[1]Z04 支出决算表(财决04表)'!$A$10:$J$500,8,FALSE))</f>
        <v/>
      </c>
      <c r="H211" s="165" t="str">
        <f>IF(ISERROR(VLOOKUP(A211,'[1]Z04 支出决算表(财决04表)'!$A$10:$J$500,9,FALSE)),"",VLOOKUP(A211,'[1]Z04 支出决算表(财决04表)'!$A$10:$J$500,9,FALSE))</f>
        <v/>
      </c>
      <c r="I211" s="165" t="str">
        <f>IF(ISERROR(VLOOKUP(A211,'[1]Z04 支出决算表(财决04表)'!$A$10:$J$500,10,FALSE)),"",VLOOKUP(A211,'[1]Z04 支出决算表(财决04表)'!$A$10:$J$500,10,FALSE))</f>
        <v/>
      </c>
      <c r="J211" s="176">
        <f>'[1]Z04 支出决算表(财决04表)'!$A210</f>
        <v>0</v>
      </c>
      <c r="K211" s="177">
        <f>'[1]Z04 支出决算表(财决04表)'!$E210</f>
        <v>0</v>
      </c>
      <c r="L211" s="149" t="str">
        <f t="shared" si="7"/>
        <v/>
      </c>
    </row>
    <row r="212" ht="22.7" customHeight="1" spans="1:12">
      <c r="A212" s="162" t="str">
        <f t="shared" si="6"/>
        <v/>
      </c>
      <c r="B212" s="163"/>
      <c r="C212" s="164" t="str">
        <f>IF(ISERROR(VLOOKUP(A212,'[1]Z04 支出决算表(财决04表)'!$A$10:$J$500,4,FALSE)),"",VLOOKUP(A212,'[1]Z04 支出决算表(财决04表)'!$A$10:$J$500,4,FALSE))</f>
        <v/>
      </c>
      <c r="D212" s="165" t="str">
        <f>IF(ISERROR(VLOOKUP(A212,'[1]Z04 支出决算表(财决04表)'!$A$10:$J$500,5,FALSE)),"",VLOOKUP(A212,'[1]Z04 支出决算表(财决04表)'!$A$10:$J$500,5,FALSE))</f>
        <v/>
      </c>
      <c r="E212" s="165" t="str">
        <f>IF(ISERROR(VLOOKUP(A212,'[1]Z04 支出决算表(财决04表)'!$A$10:$J$500,6,FALSE)),"",VLOOKUP(A212,'[1]Z04 支出决算表(财决04表)'!$A$10:$J$500,6,FALSE))</f>
        <v/>
      </c>
      <c r="F212" s="165" t="str">
        <f>IF(ISERROR(VLOOKUP(A212,'[1]Z04 支出决算表(财决04表)'!$A$10:$J$500,7,FALSE)),"",VLOOKUP(A212,'[1]Z04 支出决算表(财决04表)'!$A$10:$J$500,7,FALSE))</f>
        <v/>
      </c>
      <c r="G212" s="165" t="str">
        <f>IF(ISERROR(VLOOKUP(A212,'[1]Z04 支出决算表(财决04表)'!$A$10:$J$500,8,FALSE)),"",VLOOKUP(A212,'[1]Z04 支出决算表(财决04表)'!$A$10:$J$500,8,FALSE))</f>
        <v/>
      </c>
      <c r="H212" s="165" t="str">
        <f>IF(ISERROR(VLOOKUP(A212,'[1]Z04 支出决算表(财决04表)'!$A$10:$J$500,9,FALSE)),"",VLOOKUP(A212,'[1]Z04 支出决算表(财决04表)'!$A$10:$J$500,9,FALSE))</f>
        <v/>
      </c>
      <c r="I212" s="165" t="str">
        <f>IF(ISERROR(VLOOKUP(A212,'[1]Z04 支出决算表(财决04表)'!$A$10:$J$500,10,FALSE)),"",VLOOKUP(A212,'[1]Z04 支出决算表(财决04表)'!$A$10:$J$500,10,FALSE))</f>
        <v/>
      </c>
      <c r="J212" s="176">
        <f>'[1]Z04 支出决算表(财决04表)'!$A211</f>
        <v>0</v>
      </c>
      <c r="K212" s="177">
        <f>'[1]Z04 支出决算表(财决04表)'!$E211</f>
        <v>0</v>
      </c>
      <c r="L212" s="149" t="str">
        <f t="shared" si="7"/>
        <v/>
      </c>
    </row>
    <row r="213" ht="22.7" customHeight="1" spans="1:12">
      <c r="A213" s="162" t="str">
        <f t="shared" si="6"/>
        <v/>
      </c>
      <c r="B213" s="163"/>
      <c r="C213" s="164" t="str">
        <f>IF(ISERROR(VLOOKUP(A213,'[1]Z04 支出决算表(财决04表)'!$A$10:$J$500,4,FALSE)),"",VLOOKUP(A213,'[1]Z04 支出决算表(财决04表)'!$A$10:$J$500,4,FALSE))</f>
        <v/>
      </c>
      <c r="D213" s="165" t="str">
        <f>IF(ISERROR(VLOOKUP(A213,'[1]Z04 支出决算表(财决04表)'!$A$10:$J$500,5,FALSE)),"",VLOOKUP(A213,'[1]Z04 支出决算表(财决04表)'!$A$10:$J$500,5,FALSE))</f>
        <v/>
      </c>
      <c r="E213" s="165" t="str">
        <f>IF(ISERROR(VLOOKUP(A213,'[1]Z04 支出决算表(财决04表)'!$A$10:$J$500,6,FALSE)),"",VLOOKUP(A213,'[1]Z04 支出决算表(财决04表)'!$A$10:$J$500,6,FALSE))</f>
        <v/>
      </c>
      <c r="F213" s="165" t="str">
        <f>IF(ISERROR(VLOOKUP(A213,'[1]Z04 支出决算表(财决04表)'!$A$10:$J$500,7,FALSE)),"",VLOOKUP(A213,'[1]Z04 支出决算表(财决04表)'!$A$10:$J$500,7,FALSE))</f>
        <v/>
      </c>
      <c r="G213" s="165" t="str">
        <f>IF(ISERROR(VLOOKUP(A213,'[1]Z04 支出决算表(财决04表)'!$A$10:$J$500,8,FALSE)),"",VLOOKUP(A213,'[1]Z04 支出决算表(财决04表)'!$A$10:$J$500,8,FALSE))</f>
        <v/>
      </c>
      <c r="H213" s="165" t="str">
        <f>IF(ISERROR(VLOOKUP(A213,'[1]Z04 支出决算表(财决04表)'!$A$10:$J$500,9,FALSE)),"",VLOOKUP(A213,'[1]Z04 支出决算表(财决04表)'!$A$10:$J$500,9,FALSE))</f>
        <v/>
      </c>
      <c r="I213" s="165" t="str">
        <f>IF(ISERROR(VLOOKUP(A213,'[1]Z04 支出决算表(财决04表)'!$A$10:$J$500,10,FALSE)),"",VLOOKUP(A213,'[1]Z04 支出决算表(财决04表)'!$A$10:$J$500,10,FALSE))</f>
        <v/>
      </c>
      <c r="J213" s="176">
        <f>'[1]Z04 支出决算表(财决04表)'!$A212</f>
        <v>0</v>
      </c>
      <c r="K213" s="177">
        <f>'[1]Z04 支出决算表(财决04表)'!$E212</f>
        <v>0</v>
      </c>
      <c r="L213" s="149" t="str">
        <f t="shared" si="7"/>
        <v/>
      </c>
    </row>
    <row r="214" ht="22.7" customHeight="1" spans="1:12">
      <c r="A214" s="162" t="str">
        <f t="shared" si="6"/>
        <v/>
      </c>
      <c r="B214" s="163"/>
      <c r="C214" s="164" t="str">
        <f>IF(ISERROR(VLOOKUP(A214,'[1]Z04 支出决算表(财决04表)'!$A$10:$J$500,4,FALSE)),"",VLOOKUP(A214,'[1]Z04 支出决算表(财决04表)'!$A$10:$J$500,4,FALSE))</f>
        <v/>
      </c>
      <c r="D214" s="165" t="str">
        <f>IF(ISERROR(VLOOKUP(A214,'[1]Z04 支出决算表(财决04表)'!$A$10:$J$500,5,FALSE)),"",VLOOKUP(A214,'[1]Z04 支出决算表(财决04表)'!$A$10:$J$500,5,FALSE))</f>
        <v/>
      </c>
      <c r="E214" s="165" t="str">
        <f>IF(ISERROR(VLOOKUP(A214,'[1]Z04 支出决算表(财决04表)'!$A$10:$J$500,6,FALSE)),"",VLOOKUP(A214,'[1]Z04 支出决算表(财决04表)'!$A$10:$J$500,6,FALSE))</f>
        <v/>
      </c>
      <c r="F214" s="165" t="str">
        <f>IF(ISERROR(VLOOKUP(A214,'[1]Z04 支出决算表(财决04表)'!$A$10:$J$500,7,FALSE)),"",VLOOKUP(A214,'[1]Z04 支出决算表(财决04表)'!$A$10:$J$500,7,FALSE))</f>
        <v/>
      </c>
      <c r="G214" s="165" t="str">
        <f>IF(ISERROR(VLOOKUP(A214,'[1]Z04 支出决算表(财决04表)'!$A$10:$J$500,8,FALSE)),"",VLOOKUP(A214,'[1]Z04 支出决算表(财决04表)'!$A$10:$J$500,8,FALSE))</f>
        <v/>
      </c>
      <c r="H214" s="165" t="str">
        <f>IF(ISERROR(VLOOKUP(A214,'[1]Z04 支出决算表(财决04表)'!$A$10:$J$500,9,FALSE)),"",VLOOKUP(A214,'[1]Z04 支出决算表(财决04表)'!$A$10:$J$500,9,FALSE))</f>
        <v/>
      </c>
      <c r="I214" s="165" t="str">
        <f>IF(ISERROR(VLOOKUP(A214,'[1]Z04 支出决算表(财决04表)'!$A$10:$J$500,10,FALSE)),"",VLOOKUP(A214,'[1]Z04 支出决算表(财决04表)'!$A$10:$J$500,10,FALSE))</f>
        <v/>
      </c>
      <c r="J214" s="176">
        <f>'[1]Z04 支出决算表(财决04表)'!$A213</f>
        <v>0</v>
      </c>
      <c r="K214" s="177">
        <f>'[1]Z04 支出决算表(财决04表)'!$E213</f>
        <v>0</v>
      </c>
      <c r="L214" s="149" t="str">
        <f t="shared" si="7"/>
        <v/>
      </c>
    </row>
    <row r="215" ht="22.7" customHeight="1" spans="1:12">
      <c r="A215" s="162" t="str">
        <f t="shared" si="6"/>
        <v/>
      </c>
      <c r="B215" s="163"/>
      <c r="C215" s="164" t="str">
        <f>IF(ISERROR(VLOOKUP(A215,'[1]Z04 支出决算表(财决04表)'!$A$10:$J$500,4,FALSE)),"",VLOOKUP(A215,'[1]Z04 支出决算表(财决04表)'!$A$10:$J$500,4,FALSE))</f>
        <v/>
      </c>
      <c r="D215" s="165" t="str">
        <f>IF(ISERROR(VLOOKUP(A215,'[1]Z04 支出决算表(财决04表)'!$A$10:$J$500,5,FALSE)),"",VLOOKUP(A215,'[1]Z04 支出决算表(财决04表)'!$A$10:$J$500,5,FALSE))</f>
        <v/>
      </c>
      <c r="E215" s="165" t="str">
        <f>IF(ISERROR(VLOOKUP(A215,'[1]Z04 支出决算表(财决04表)'!$A$10:$J$500,6,FALSE)),"",VLOOKUP(A215,'[1]Z04 支出决算表(财决04表)'!$A$10:$J$500,6,FALSE))</f>
        <v/>
      </c>
      <c r="F215" s="165" t="str">
        <f>IF(ISERROR(VLOOKUP(A215,'[1]Z04 支出决算表(财决04表)'!$A$10:$J$500,7,FALSE)),"",VLOOKUP(A215,'[1]Z04 支出决算表(财决04表)'!$A$10:$J$500,7,FALSE))</f>
        <v/>
      </c>
      <c r="G215" s="165" t="str">
        <f>IF(ISERROR(VLOOKUP(A215,'[1]Z04 支出决算表(财决04表)'!$A$10:$J$500,8,FALSE)),"",VLOOKUP(A215,'[1]Z04 支出决算表(财决04表)'!$A$10:$J$500,8,FALSE))</f>
        <v/>
      </c>
      <c r="H215" s="165" t="str">
        <f>IF(ISERROR(VLOOKUP(A215,'[1]Z04 支出决算表(财决04表)'!$A$10:$J$500,9,FALSE)),"",VLOOKUP(A215,'[1]Z04 支出决算表(财决04表)'!$A$10:$J$500,9,FALSE))</f>
        <v/>
      </c>
      <c r="I215" s="165" t="str">
        <f>IF(ISERROR(VLOOKUP(A215,'[1]Z04 支出决算表(财决04表)'!$A$10:$J$500,10,FALSE)),"",VLOOKUP(A215,'[1]Z04 支出决算表(财决04表)'!$A$10:$J$500,10,FALSE))</f>
        <v/>
      </c>
      <c r="J215" s="176">
        <f>'[1]Z04 支出决算表(财决04表)'!$A214</f>
        <v>0</v>
      </c>
      <c r="K215" s="177">
        <f>'[1]Z04 支出决算表(财决04表)'!$E214</f>
        <v>0</v>
      </c>
      <c r="L215" s="149" t="str">
        <f t="shared" si="7"/>
        <v/>
      </c>
    </row>
    <row r="216" ht="22.7" customHeight="1" spans="1:12">
      <c r="A216" s="162" t="str">
        <f t="shared" si="6"/>
        <v/>
      </c>
      <c r="B216" s="163"/>
      <c r="C216" s="164" t="str">
        <f>IF(ISERROR(VLOOKUP(A216,'[1]Z04 支出决算表(财决04表)'!$A$10:$J$500,4,FALSE)),"",VLOOKUP(A216,'[1]Z04 支出决算表(财决04表)'!$A$10:$J$500,4,FALSE))</f>
        <v/>
      </c>
      <c r="D216" s="165" t="str">
        <f>IF(ISERROR(VLOOKUP(A216,'[1]Z04 支出决算表(财决04表)'!$A$10:$J$500,5,FALSE)),"",VLOOKUP(A216,'[1]Z04 支出决算表(财决04表)'!$A$10:$J$500,5,FALSE))</f>
        <v/>
      </c>
      <c r="E216" s="165" t="str">
        <f>IF(ISERROR(VLOOKUP(A216,'[1]Z04 支出决算表(财决04表)'!$A$10:$J$500,6,FALSE)),"",VLOOKUP(A216,'[1]Z04 支出决算表(财决04表)'!$A$10:$J$500,6,FALSE))</f>
        <v/>
      </c>
      <c r="F216" s="165" t="str">
        <f>IF(ISERROR(VLOOKUP(A216,'[1]Z04 支出决算表(财决04表)'!$A$10:$J$500,7,FALSE)),"",VLOOKUP(A216,'[1]Z04 支出决算表(财决04表)'!$A$10:$J$500,7,FALSE))</f>
        <v/>
      </c>
      <c r="G216" s="165" t="str">
        <f>IF(ISERROR(VLOOKUP(A216,'[1]Z04 支出决算表(财决04表)'!$A$10:$J$500,8,FALSE)),"",VLOOKUP(A216,'[1]Z04 支出决算表(财决04表)'!$A$10:$J$500,8,FALSE))</f>
        <v/>
      </c>
      <c r="H216" s="165" t="str">
        <f>IF(ISERROR(VLOOKUP(A216,'[1]Z04 支出决算表(财决04表)'!$A$10:$J$500,9,FALSE)),"",VLOOKUP(A216,'[1]Z04 支出决算表(财决04表)'!$A$10:$J$500,9,FALSE))</f>
        <v/>
      </c>
      <c r="I216" s="165" t="str">
        <f>IF(ISERROR(VLOOKUP(A216,'[1]Z04 支出决算表(财决04表)'!$A$10:$J$500,10,FALSE)),"",VLOOKUP(A216,'[1]Z04 支出决算表(财决04表)'!$A$10:$J$500,10,FALSE))</f>
        <v/>
      </c>
      <c r="J216" s="176">
        <f>'[1]Z04 支出决算表(财决04表)'!$A215</f>
        <v>0</v>
      </c>
      <c r="K216" s="177">
        <f>'[1]Z04 支出决算表(财决04表)'!$E215</f>
        <v>0</v>
      </c>
      <c r="L216" s="149" t="str">
        <f t="shared" si="7"/>
        <v/>
      </c>
    </row>
    <row r="217" ht="22.7" customHeight="1" spans="1:12">
      <c r="A217" s="162" t="str">
        <f t="shared" si="6"/>
        <v/>
      </c>
      <c r="B217" s="163"/>
      <c r="C217" s="164" t="str">
        <f>IF(ISERROR(VLOOKUP(A217,'[1]Z04 支出决算表(财决04表)'!$A$10:$J$500,4,FALSE)),"",VLOOKUP(A217,'[1]Z04 支出决算表(财决04表)'!$A$10:$J$500,4,FALSE))</f>
        <v/>
      </c>
      <c r="D217" s="165" t="str">
        <f>IF(ISERROR(VLOOKUP(A217,'[1]Z04 支出决算表(财决04表)'!$A$10:$J$500,5,FALSE)),"",VLOOKUP(A217,'[1]Z04 支出决算表(财决04表)'!$A$10:$J$500,5,FALSE))</f>
        <v/>
      </c>
      <c r="E217" s="165" t="str">
        <f>IF(ISERROR(VLOOKUP(A217,'[1]Z04 支出决算表(财决04表)'!$A$10:$J$500,6,FALSE)),"",VLOOKUP(A217,'[1]Z04 支出决算表(财决04表)'!$A$10:$J$500,6,FALSE))</f>
        <v/>
      </c>
      <c r="F217" s="165" t="str">
        <f>IF(ISERROR(VLOOKUP(A217,'[1]Z04 支出决算表(财决04表)'!$A$10:$J$500,7,FALSE)),"",VLOOKUP(A217,'[1]Z04 支出决算表(财决04表)'!$A$10:$J$500,7,FALSE))</f>
        <v/>
      </c>
      <c r="G217" s="165" t="str">
        <f>IF(ISERROR(VLOOKUP(A217,'[1]Z04 支出决算表(财决04表)'!$A$10:$J$500,8,FALSE)),"",VLOOKUP(A217,'[1]Z04 支出决算表(财决04表)'!$A$10:$J$500,8,FALSE))</f>
        <v/>
      </c>
      <c r="H217" s="165" t="str">
        <f>IF(ISERROR(VLOOKUP(A217,'[1]Z04 支出决算表(财决04表)'!$A$10:$J$500,9,FALSE)),"",VLOOKUP(A217,'[1]Z04 支出决算表(财决04表)'!$A$10:$J$500,9,FALSE))</f>
        <v/>
      </c>
      <c r="I217" s="165" t="str">
        <f>IF(ISERROR(VLOOKUP(A217,'[1]Z04 支出决算表(财决04表)'!$A$10:$J$500,10,FALSE)),"",VLOOKUP(A217,'[1]Z04 支出决算表(财决04表)'!$A$10:$J$500,10,FALSE))</f>
        <v/>
      </c>
      <c r="J217" s="176">
        <f>'[1]Z04 支出决算表(财决04表)'!$A216</f>
        <v>0</v>
      </c>
      <c r="K217" s="177">
        <f>'[1]Z04 支出决算表(财决04表)'!$E216</f>
        <v>0</v>
      </c>
      <c r="L217" s="149" t="str">
        <f t="shared" si="7"/>
        <v/>
      </c>
    </row>
    <row r="218" ht="22.7" customHeight="1" spans="1:12">
      <c r="A218" s="162" t="str">
        <f t="shared" si="6"/>
        <v/>
      </c>
      <c r="B218" s="163"/>
      <c r="C218" s="164" t="str">
        <f>IF(ISERROR(VLOOKUP(A218,'[1]Z04 支出决算表(财决04表)'!$A$10:$J$500,4,FALSE)),"",VLOOKUP(A218,'[1]Z04 支出决算表(财决04表)'!$A$10:$J$500,4,FALSE))</f>
        <v/>
      </c>
      <c r="D218" s="165" t="str">
        <f>IF(ISERROR(VLOOKUP(A218,'[1]Z04 支出决算表(财决04表)'!$A$10:$J$500,5,FALSE)),"",VLOOKUP(A218,'[1]Z04 支出决算表(财决04表)'!$A$10:$J$500,5,FALSE))</f>
        <v/>
      </c>
      <c r="E218" s="165" t="str">
        <f>IF(ISERROR(VLOOKUP(A218,'[1]Z04 支出决算表(财决04表)'!$A$10:$J$500,6,FALSE)),"",VLOOKUP(A218,'[1]Z04 支出决算表(财决04表)'!$A$10:$J$500,6,FALSE))</f>
        <v/>
      </c>
      <c r="F218" s="165" t="str">
        <f>IF(ISERROR(VLOOKUP(A218,'[1]Z04 支出决算表(财决04表)'!$A$10:$J$500,7,FALSE)),"",VLOOKUP(A218,'[1]Z04 支出决算表(财决04表)'!$A$10:$J$500,7,FALSE))</f>
        <v/>
      </c>
      <c r="G218" s="165" t="str">
        <f>IF(ISERROR(VLOOKUP(A218,'[1]Z04 支出决算表(财决04表)'!$A$10:$J$500,8,FALSE)),"",VLOOKUP(A218,'[1]Z04 支出决算表(财决04表)'!$A$10:$J$500,8,FALSE))</f>
        <v/>
      </c>
      <c r="H218" s="165" t="str">
        <f>IF(ISERROR(VLOOKUP(A218,'[1]Z04 支出决算表(财决04表)'!$A$10:$J$500,9,FALSE)),"",VLOOKUP(A218,'[1]Z04 支出决算表(财决04表)'!$A$10:$J$500,9,FALSE))</f>
        <v/>
      </c>
      <c r="I218" s="165" t="str">
        <f>IF(ISERROR(VLOOKUP(A218,'[1]Z04 支出决算表(财决04表)'!$A$10:$J$500,10,FALSE)),"",VLOOKUP(A218,'[1]Z04 支出决算表(财决04表)'!$A$10:$J$500,10,FALSE))</f>
        <v/>
      </c>
      <c r="J218" s="176">
        <f>'[1]Z04 支出决算表(财决04表)'!$A217</f>
        <v>0</v>
      </c>
      <c r="K218" s="177">
        <f>'[1]Z04 支出决算表(财决04表)'!$E217</f>
        <v>0</v>
      </c>
      <c r="L218" s="149" t="str">
        <f t="shared" si="7"/>
        <v/>
      </c>
    </row>
    <row r="219" ht="22.7" customHeight="1" spans="1:12">
      <c r="A219" s="162" t="str">
        <f t="shared" si="6"/>
        <v/>
      </c>
      <c r="B219" s="163"/>
      <c r="C219" s="164" t="str">
        <f>IF(ISERROR(VLOOKUP(A219,'[1]Z04 支出决算表(财决04表)'!$A$10:$J$500,4,FALSE)),"",VLOOKUP(A219,'[1]Z04 支出决算表(财决04表)'!$A$10:$J$500,4,FALSE))</f>
        <v/>
      </c>
      <c r="D219" s="165" t="str">
        <f>IF(ISERROR(VLOOKUP(A219,'[1]Z04 支出决算表(财决04表)'!$A$10:$J$500,5,FALSE)),"",VLOOKUP(A219,'[1]Z04 支出决算表(财决04表)'!$A$10:$J$500,5,FALSE))</f>
        <v/>
      </c>
      <c r="E219" s="165" t="str">
        <f>IF(ISERROR(VLOOKUP(A219,'[1]Z04 支出决算表(财决04表)'!$A$10:$J$500,6,FALSE)),"",VLOOKUP(A219,'[1]Z04 支出决算表(财决04表)'!$A$10:$J$500,6,FALSE))</f>
        <v/>
      </c>
      <c r="F219" s="165" t="str">
        <f>IF(ISERROR(VLOOKUP(A219,'[1]Z04 支出决算表(财决04表)'!$A$10:$J$500,7,FALSE)),"",VLOOKUP(A219,'[1]Z04 支出决算表(财决04表)'!$A$10:$J$500,7,FALSE))</f>
        <v/>
      </c>
      <c r="G219" s="165" t="str">
        <f>IF(ISERROR(VLOOKUP(A219,'[1]Z04 支出决算表(财决04表)'!$A$10:$J$500,8,FALSE)),"",VLOOKUP(A219,'[1]Z04 支出决算表(财决04表)'!$A$10:$J$500,8,FALSE))</f>
        <v/>
      </c>
      <c r="H219" s="165" t="str">
        <f>IF(ISERROR(VLOOKUP(A219,'[1]Z04 支出决算表(财决04表)'!$A$10:$J$500,9,FALSE)),"",VLOOKUP(A219,'[1]Z04 支出决算表(财决04表)'!$A$10:$J$500,9,FALSE))</f>
        <v/>
      </c>
      <c r="I219" s="165" t="str">
        <f>IF(ISERROR(VLOOKUP(A219,'[1]Z04 支出决算表(财决04表)'!$A$10:$J$500,10,FALSE)),"",VLOOKUP(A219,'[1]Z04 支出决算表(财决04表)'!$A$10:$J$500,10,FALSE))</f>
        <v/>
      </c>
      <c r="J219" s="176">
        <f>'[1]Z04 支出决算表(财决04表)'!$A218</f>
        <v>0</v>
      </c>
      <c r="K219" s="177">
        <f>'[1]Z04 支出决算表(财决04表)'!$E218</f>
        <v>0</v>
      </c>
      <c r="L219" s="149" t="str">
        <f t="shared" si="7"/>
        <v/>
      </c>
    </row>
    <row r="220" ht="22.7" customHeight="1" spans="1:12">
      <c r="A220" s="162" t="str">
        <f t="shared" si="6"/>
        <v/>
      </c>
      <c r="B220" s="163"/>
      <c r="C220" s="164" t="str">
        <f>IF(ISERROR(VLOOKUP(A220,'[1]Z04 支出决算表(财决04表)'!$A$10:$J$500,4,FALSE)),"",VLOOKUP(A220,'[1]Z04 支出决算表(财决04表)'!$A$10:$J$500,4,FALSE))</f>
        <v/>
      </c>
      <c r="D220" s="165" t="str">
        <f>IF(ISERROR(VLOOKUP(A220,'[1]Z04 支出决算表(财决04表)'!$A$10:$J$500,5,FALSE)),"",VLOOKUP(A220,'[1]Z04 支出决算表(财决04表)'!$A$10:$J$500,5,FALSE))</f>
        <v/>
      </c>
      <c r="E220" s="165" t="str">
        <f>IF(ISERROR(VLOOKUP(A220,'[1]Z04 支出决算表(财决04表)'!$A$10:$J$500,6,FALSE)),"",VLOOKUP(A220,'[1]Z04 支出决算表(财决04表)'!$A$10:$J$500,6,FALSE))</f>
        <v/>
      </c>
      <c r="F220" s="165" t="str">
        <f>IF(ISERROR(VLOOKUP(A220,'[1]Z04 支出决算表(财决04表)'!$A$10:$J$500,7,FALSE)),"",VLOOKUP(A220,'[1]Z04 支出决算表(财决04表)'!$A$10:$J$500,7,FALSE))</f>
        <v/>
      </c>
      <c r="G220" s="165" t="str">
        <f>IF(ISERROR(VLOOKUP(A220,'[1]Z04 支出决算表(财决04表)'!$A$10:$J$500,8,FALSE)),"",VLOOKUP(A220,'[1]Z04 支出决算表(财决04表)'!$A$10:$J$500,8,FALSE))</f>
        <v/>
      </c>
      <c r="H220" s="165" t="str">
        <f>IF(ISERROR(VLOOKUP(A220,'[1]Z04 支出决算表(财决04表)'!$A$10:$J$500,9,FALSE)),"",VLOOKUP(A220,'[1]Z04 支出决算表(财决04表)'!$A$10:$J$500,9,FALSE))</f>
        <v/>
      </c>
      <c r="I220" s="165" t="str">
        <f>IF(ISERROR(VLOOKUP(A220,'[1]Z04 支出决算表(财决04表)'!$A$10:$J$500,10,FALSE)),"",VLOOKUP(A220,'[1]Z04 支出决算表(财决04表)'!$A$10:$J$500,10,FALSE))</f>
        <v/>
      </c>
      <c r="J220" s="176">
        <f>'[1]Z04 支出决算表(财决04表)'!$A219</f>
        <v>0</v>
      </c>
      <c r="K220" s="177">
        <f>'[1]Z04 支出决算表(财决04表)'!$E219</f>
        <v>0</v>
      </c>
      <c r="L220" s="149" t="str">
        <f t="shared" si="7"/>
        <v/>
      </c>
    </row>
    <row r="221" ht="22.7" customHeight="1" spans="1:12">
      <c r="A221" s="162" t="str">
        <f t="shared" si="6"/>
        <v/>
      </c>
      <c r="B221" s="163"/>
      <c r="C221" s="164" t="str">
        <f>IF(ISERROR(VLOOKUP(A221,'[1]Z04 支出决算表(财决04表)'!$A$10:$J$500,4,FALSE)),"",VLOOKUP(A221,'[1]Z04 支出决算表(财决04表)'!$A$10:$J$500,4,FALSE))</f>
        <v/>
      </c>
      <c r="D221" s="165" t="str">
        <f>IF(ISERROR(VLOOKUP(A221,'[1]Z04 支出决算表(财决04表)'!$A$10:$J$500,5,FALSE)),"",VLOOKUP(A221,'[1]Z04 支出决算表(财决04表)'!$A$10:$J$500,5,FALSE))</f>
        <v/>
      </c>
      <c r="E221" s="165" t="str">
        <f>IF(ISERROR(VLOOKUP(A221,'[1]Z04 支出决算表(财决04表)'!$A$10:$J$500,6,FALSE)),"",VLOOKUP(A221,'[1]Z04 支出决算表(财决04表)'!$A$10:$J$500,6,FALSE))</f>
        <v/>
      </c>
      <c r="F221" s="165" t="str">
        <f>IF(ISERROR(VLOOKUP(A221,'[1]Z04 支出决算表(财决04表)'!$A$10:$J$500,7,FALSE)),"",VLOOKUP(A221,'[1]Z04 支出决算表(财决04表)'!$A$10:$J$500,7,FALSE))</f>
        <v/>
      </c>
      <c r="G221" s="165" t="str">
        <f>IF(ISERROR(VLOOKUP(A221,'[1]Z04 支出决算表(财决04表)'!$A$10:$J$500,8,FALSE)),"",VLOOKUP(A221,'[1]Z04 支出决算表(财决04表)'!$A$10:$J$500,8,FALSE))</f>
        <v/>
      </c>
      <c r="H221" s="165" t="str">
        <f>IF(ISERROR(VLOOKUP(A221,'[1]Z04 支出决算表(财决04表)'!$A$10:$J$500,9,FALSE)),"",VLOOKUP(A221,'[1]Z04 支出决算表(财决04表)'!$A$10:$J$500,9,FALSE))</f>
        <v/>
      </c>
      <c r="I221" s="165" t="str">
        <f>IF(ISERROR(VLOOKUP(A221,'[1]Z04 支出决算表(财决04表)'!$A$10:$J$500,10,FALSE)),"",VLOOKUP(A221,'[1]Z04 支出决算表(财决04表)'!$A$10:$J$500,10,FALSE))</f>
        <v/>
      </c>
      <c r="J221" s="176">
        <f>'[1]Z04 支出决算表(财决04表)'!$A220</f>
        <v>0</v>
      </c>
      <c r="K221" s="177">
        <f>'[1]Z04 支出决算表(财决04表)'!$E220</f>
        <v>0</v>
      </c>
      <c r="L221" s="149" t="str">
        <f t="shared" si="7"/>
        <v/>
      </c>
    </row>
    <row r="222" ht="22.7" customHeight="1" spans="1:12">
      <c r="A222" s="162" t="str">
        <f t="shared" si="6"/>
        <v/>
      </c>
      <c r="B222" s="163"/>
      <c r="C222" s="164" t="str">
        <f>IF(ISERROR(VLOOKUP(A222,'[1]Z04 支出决算表(财决04表)'!$A$10:$J$500,4,FALSE)),"",VLOOKUP(A222,'[1]Z04 支出决算表(财决04表)'!$A$10:$J$500,4,FALSE))</f>
        <v/>
      </c>
      <c r="D222" s="165" t="str">
        <f>IF(ISERROR(VLOOKUP(A222,'[1]Z04 支出决算表(财决04表)'!$A$10:$J$500,5,FALSE)),"",VLOOKUP(A222,'[1]Z04 支出决算表(财决04表)'!$A$10:$J$500,5,FALSE))</f>
        <v/>
      </c>
      <c r="E222" s="165" t="str">
        <f>IF(ISERROR(VLOOKUP(A222,'[1]Z04 支出决算表(财决04表)'!$A$10:$J$500,6,FALSE)),"",VLOOKUP(A222,'[1]Z04 支出决算表(财决04表)'!$A$10:$J$500,6,FALSE))</f>
        <v/>
      </c>
      <c r="F222" s="165" t="str">
        <f>IF(ISERROR(VLOOKUP(A222,'[1]Z04 支出决算表(财决04表)'!$A$10:$J$500,7,FALSE)),"",VLOOKUP(A222,'[1]Z04 支出决算表(财决04表)'!$A$10:$J$500,7,FALSE))</f>
        <v/>
      </c>
      <c r="G222" s="165" t="str">
        <f>IF(ISERROR(VLOOKUP(A222,'[1]Z04 支出决算表(财决04表)'!$A$10:$J$500,8,FALSE)),"",VLOOKUP(A222,'[1]Z04 支出决算表(财决04表)'!$A$10:$J$500,8,FALSE))</f>
        <v/>
      </c>
      <c r="H222" s="165" t="str">
        <f>IF(ISERROR(VLOOKUP(A222,'[1]Z04 支出决算表(财决04表)'!$A$10:$J$500,9,FALSE)),"",VLOOKUP(A222,'[1]Z04 支出决算表(财决04表)'!$A$10:$J$500,9,FALSE))</f>
        <v/>
      </c>
      <c r="I222" s="165" t="str">
        <f>IF(ISERROR(VLOOKUP(A222,'[1]Z04 支出决算表(财决04表)'!$A$10:$J$500,10,FALSE)),"",VLOOKUP(A222,'[1]Z04 支出决算表(财决04表)'!$A$10:$J$500,10,FALSE))</f>
        <v/>
      </c>
      <c r="J222" s="176">
        <f>'[1]Z04 支出决算表(财决04表)'!$A221</f>
        <v>0</v>
      </c>
      <c r="K222" s="177">
        <f>'[1]Z04 支出决算表(财决04表)'!$E221</f>
        <v>0</v>
      </c>
      <c r="L222" s="149" t="str">
        <f t="shared" si="7"/>
        <v/>
      </c>
    </row>
    <row r="223" ht="22.7" customHeight="1" spans="1:12">
      <c r="A223" s="162" t="str">
        <f t="shared" si="6"/>
        <v/>
      </c>
      <c r="B223" s="163"/>
      <c r="C223" s="164" t="str">
        <f>IF(ISERROR(VLOOKUP(A223,'[1]Z04 支出决算表(财决04表)'!$A$10:$J$500,4,FALSE)),"",VLOOKUP(A223,'[1]Z04 支出决算表(财决04表)'!$A$10:$J$500,4,FALSE))</f>
        <v/>
      </c>
      <c r="D223" s="165" t="str">
        <f>IF(ISERROR(VLOOKUP(A223,'[1]Z04 支出决算表(财决04表)'!$A$10:$J$500,5,FALSE)),"",VLOOKUP(A223,'[1]Z04 支出决算表(财决04表)'!$A$10:$J$500,5,FALSE))</f>
        <v/>
      </c>
      <c r="E223" s="165" t="str">
        <f>IF(ISERROR(VLOOKUP(A223,'[1]Z04 支出决算表(财决04表)'!$A$10:$J$500,6,FALSE)),"",VLOOKUP(A223,'[1]Z04 支出决算表(财决04表)'!$A$10:$J$500,6,FALSE))</f>
        <v/>
      </c>
      <c r="F223" s="165" t="str">
        <f>IF(ISERROR(VLOOKUP(A223,'[1]Z04 支出决算表(财决04表)'!$A$10:$J$500,7,FALSE)),"",VLOOKUP(A223,'[1]Z04 支出决算表(财决04表)'!$A$10:$J$500,7,FALSE))</f>
        <v/>
      </c>
      <c r="G223" s="165" t="str">
        <f>IF(ISERROR(VLOOKUP(A223,'[1]Z04 支出决算表(财决04表)'!$A$10:$J$500,8,FALSE)),"",VLOOKUP(A223,'[1]Z04 支出决算表(财决04表)'!$A$10:$J$500,8,FALSE))</f>
        <v/>
      </c>
      <c r="H223" s="165" t="str">
        <f>IF(ISERROR(VLOOKUP(A223,'[1]Z04 支出决算表(财决04表)'!$A$10:$J$500,9,FALSE)),"",VLOOKUP(A223,'[1]Z04 支出决算表(财决04表)'!$A$10:$J$500,9,FALSE))</f>
        <v/>
      </c>
      <c r="I223" s="165" t="str">
        <f>IF(ISERROR(VLOOKUP(A223,'[1]Z04 支出决算表(财决04表)'!$A$10:$J$500,10,FALSE)),"",VLOOKUP(A223,'[1]Z04 支出决算表(财决04表)'!$A$10:$J$500,10,FALSE))</f>
        <v/>
      </c>
      <c r="J223" s="176">
        <f>'[1]Z04 支出决算表(财决04表)'!$A222</f>
        <v>0</v>
      </c>
      <c r="K223" s="177">
        <f>'[1]Z04 支出决算表(财决04表)'!$E222</f>
        <v>0</v>
      </c>
      <c r="L223" s="149" t="str">
        <f t="shared" si="7"/>
        <v/>
      </c>
    </row>
    <row r="224" ht="22.7" customHeight="1" spans="1:12">
      <c r="A224" s="162" t="str">
        <f t="shared" si="6"/>
        <v/>
      </c>
      <c r="B224" s="163"/>
      <c r="C224" s="164" t="str">
        <f>IF(ISERROR(VLOOKUP(A224,'[1]Z04 支出决算表(财决04表)'!$A$10:$J$500,4,FALSE)),"",VLOOKUP(A224,'[1]Z04 支出决算表(财决04表)'!$A$10:$J$500,4,FALSE))</f>
        <v/>
      </c>
      <c r="D224" s="165" t="str">
        <f>IF(ISERROR(VLOOKUP(A224,'[1]Z04 支出决算表(财决04表)'!$A$10:$J$500,5,FALSE)),"",VLOOKUP(A224,'[1]Z04 支出决算表(财决04表)'!$A$10:$J$500,5,FALSE))</f>
        <v/>
      </c>
      <c r="E224" s="165" t="str">
        <f>IF(ISERROR(VLOOKUP(A224,'[1]Z04 支出决算表(财决04表)'!$A$10:$J$500,6,FALSE)),"",VLOOKUP(A224,'[1]Z04 支出决算表(财决04表)'!$A$10:$J$500,6,FALSE))</f>
        <v/>
      </c>
      <c r="F224" s="165" t="str">
        <f>IF(ISERROR(VLOOKUP(A224,'[1]Z04 支出决算表(财决04表)'!$A$10:$J$500,7,FALSE)),"",VLOOKUP(A224,'[1]Z04 支出决算表(财决04表)'!$A$10:$J$500,7,FALSE))</f>
        <v/>
      </c>
      <c r="G224" s="165" t="str">
        <f>IF(ISERROR(VLOOKUP(A224,'[1]Z04 支出决算表(财决04表)'!$A$10:$J$500,8,FALSE)),"",VLOOKUP(A224,'[1]Z04 支出决算表(财决04表)'!$A$10:$J$500,8,FALSE))</f>
        <v/>
      </c>
      <c r="H224" s="165" t="str">
        <f>IF(ISERROR(VLOOKUP(A224,'[1]Z04 支出决算表(财决04表)'!$A$10:$J$500,9,FALSE)),"",VLOOKUP(A224,'[1]Z04 支出决算表(财决04表)'!$A$10:$J$500,9,FALSE))</f>
        <v/>
      </c>
      <c r="I224" s="165" t="str">
        <f>IF(ISERROR(VLOOKUP(A224,'[1]Z04 支出决算表(财决04表)'!$A$10:$J$500,10,FALSE)),"",VLOOKUP(A224,'[1]Z04 支出决算表(财决04表)'!$A$10:$J$500,10,FALSE))</f>
        <v/>
      </c>
      <c r="J224" s="176">
        <f>'[1]Z04 支出决算表(财决04表)'!$A223</f>
        <v>0</v>
      </c>
      <c r="K224" s="177">
        <f>'[1]Z04 支出决算表(财决04表)'!$E223</f>
        <v>0</v>
      </c>
      <c r="L224" s="149" t="str">
        <f t="shared" si="7"/>
        <v/>
      </c>
    </row>
    <row r="225" ht="22.7" customHeight="1" spans="1:12">
      <c r="A225" s="162" t="str">
        <f t="shared" si="6"/>
        <v/>
      </c>
      <c r="B225" s="163"/>
      <c r="C225" s="164" t="str">
        <f>IF(ISERROR(VLOOKUP(A225,'[1]Z04 支出决算表(财决04表)'!$A$10:$J$500,4,FALSE)),"",VLOOKUP(A225,'[1]Z04 支出决算表(财决04表)'!$A$10:$J$500,4,FALSE))</f>
        <v/>
      </c>
      <c r="D225" s="165" t="str">
        <f>IF(ISERROR(VLOOKUP(A225,'[1]Z04 支出决算表(财决04表)'!$A$10:$J$500,5,FALSE)),"",VLOOKUP(A225,'[1]Z04 支出决算表(财决04表)'!$A$10:$J$500,5,FALSE))</f>
        <v/>
      </c>
      <c r="E225" s="165" t="str">
        <f>IF(ISERROR(VLOOKUP(A225,'[1]Z04 支出决算表(财决04表)'!$A$10:$J$500,6,FALSE)),"",VLOOKUP(A225,'[1]Z04 支出决算表(财决04表)'!$A$10:$J$500,6,FALSE))</f>
        <v/>
      </c>
      <c r="F225" s="165" t="str">
        <f>IF(ISERROR(VLOOKUP(A225,'[1]Z04 支出决算表(财决04表)'!$A$10:$J$500,7,FALSE)),"",VLOOKUP(A225,'[1]Z04 支出决算表(财决04表)'!$A$10:$J$500,7,FALSE))</f>
        <v/>
      </c>
      <c r="G225" s="165" t="str">
        <f>IF(ISERROR(VLOOKUP(A225,'[1]Z04 支出决算表(财决04表)'!$A$10:$J$500,8,FALSE)),"",VLOOKUP(A225,'[1]Z04 支出决算表(财决04表)'!$A$10:$J$500,8,FALSE))</f>
        <v/>
      </c>
      <c r="H225" s="165" t="str">
        <f>IF(ISERROR(VLOOKUP(A225,'[1]Z04 支出决算表(财决04表)'!$A$10:$J$500,9,FALSE)),"",VLOOKUP(A225,'[1]Z04 支出决算表(财决04表)'!$A$10:$J$500,9,FALSE))</f>
        <v/>
      </c>
      <c r="I225" s="165" t="str">
        <f>IF(ISERROR(VLOOKUP(A225,'[1]Z04 支出决算表(财决04表)'!$A$10:$J$500,10,FALSE)),"",VLOOKUP(A225,'[1]Z04 支出决算表(财决04表)'!$A$10:$J$500,10,FALSE))</f>
        <v/>
      </c>
      <c r="J225" s="176">
        <f>'[1]Z04 支出决算表(财决04表)'!$A224</f>
        <v>0</v>
      </c>
      <c r="K225" s="177">
        <f>'[1]Z04 支出决算表(财决04表)'!$E224</f>
        <v>0</v>
      </c>
      <c r="L225" s="149" t="str">
        <f t="shared" si="7"/>
        <v/>
      </c>
    </row>
    <row r="226" ht="22.7" customHeight="1" spans="1:12">
      <c r="A226" s="162" t="str">
        <f t="shared" si="6"/>
        <v/>
      </c>
      <c r="B226" s="163"/>
      <c r="C226" s="164" t="str">
        <f>IF(ISERROR(VLOOKUP(A226,'[1]Z04 支出决算表(财决04表)'!$A$10:$J$500,4,FALSE)),"",VLOOKUP(A226,'[1]Z04 支出决算表(财决04表)'!$A$10:$J$500,4,FALSE))</f>
        <v/>
      </c>
      <c r="D226" s="165" t="str">
        <f>IF(ISERROR(VLOOKUP(A226,'[1]Z04 支出决算表(财决04表)'!$A$10:$J$500,5,FALSE)),"",VLOOKUP(A226,'[1]Z04 支出决算表(财决04表)'!$A$10:$J$500,5,FALSE))</f>
        <v/>
      </c>
      <c r="E226" s="165" t="str">
        <f>IF(ISERROR(VLOOKUP(A226,'[1]Z04 支出决算表(财决04表)'!$A$10:$J$500,6,FALSE)),"",VLOOKUP(A226,'[1]Z04 支出决算表(财决04表)'!$A$10:$J$500,6,FALSE))</f>
        <v/>
      </c>
      <c r="F226" s="165" t="str">
        <f>IF(ISERROR(VLOOKUP(A226,'[1]Z04 支出决算表(财决04表)'!$A$10:$J$500,7,FALSE)),"",VLOOKUP(A226,'[1]Z04 支出决算表(财决04表)'!$A$10:$J$500,7,FALSE))</f>
        <v/>
      </c>
      <c r="G226" s="165" t="str">
        <f>IF(ISERROR(VLOOKUP(A226,'[1]Z04 支出决算表(财决04表)'!$A$10:$J$500,8,FALSE)),"",VLOOKUP(A226,'[1]Z04 支出决算表(财决04表)'!$A$10:$J$500,8,FALSE))</f>
        <v/>
      </c>
      <c r="H226" s="165" t="str">
        <f>IF(ISERROR(VLOOKUP(A226,'[1]Z04 支出决算表(财决04表)'!$A$10:$J$500,9,FALSE)),"",VLOOKUP(A226,'[1]Z04 支出决算表(财决04表)'!$A$10:$J$500,9,FALSE))</f>
        <v/>
      </c>
      <c r="I226" s="165" t="str">
        <f>IF(ISERROR(VLOOKUP(A226,'[1]Z04 支出决算表(财决04表)'!$A$10:$J$500,10,FALSE)),"",VLOOKUP(A226,'[1]Z04 支出决算表(财决04表)'!$A$10:$J$500,10,FALSE))</f>
        <v/>
      </c>
      <c r="J226" s="176">
        <f>'[1]Z04 支出决算表(财决04表)'!$A225</f>
        <v>0</v>
      </c>
      <c r="K226" s="177">
        <f>'[1]Z04 支出决算表(财决04表)'!$E225</f>
        <v>0</v>
      </c>
      <c r="L226" s="149" t="str">
        <f t="shared" si="7"/>
        <v/>
      </c>
    </row>
    <row r="227" ht="22.7" customHeight="1" spans="1:12">
      <c r="A227" s="162" t="str">
        <f t="shared" si="6"/>
        <v/>
      </c>
      <c r="B227" s="163"/>
      <c r="C227" s="164" t="str">
        <f>IF(ISERROR(VLOOKUP(A227,'[1]Z04 支出决算表(财决04表)'!$A$10:$J$500,4,FALSE)),"",VLOOKUP(A227,'[1]Z04 支出决算表(财决04表)'!$A$10:$J$500,4,FALSE))</f>
        <v/>
      </c>
      <c r="D227" s="165" t="str">
        <f>IF(ISERROR(VLOOKUP(A227,'[1]Z04 支出决算表(财决04表)'!$A$10:$J$500,5,FALSE)),"",VLOOKUP(A227,'[1]Z04 支出决算表(财决04表)'!$A$10:$J$500,5,FALSE))</f>
        <v/>
      </c>
      <c r="E227" s="165" t="str">
        <f>IF(ISERROR(VLOOKUP(A227,'[1]Z04 支出决算表(财决04表)'!$A$10:$J$500,6,FALSE)),"",VLOOKUP(A227,'[1]Z04 支出决算表(财决04表)'!$A$10:$J$500,6,FALSE))</f>
        <v/>
      </c>
      <c r="F227" s="165" t="str">
        <f>IF(ISERROR(VLOOKUP(A227,'[1]Z04 支出决算表(财决04表)'!$A$10:$J$500,7,FALSE)),"",VLOOKUP(A227,'[1]Z04 支出决算表(财决04表)'!$A$10:$J$500,7,FALSE))</f>
        <v/>
      </c>
      <c r="G227" s="165" t="str">
        <f>IF(ISERROR(VLOOKUP(A227,'[1]Z04 支出决算表(财决04表)'!$A$10:$J$500,8,FALSE)),"",VLOOKUP(A227,'[1]Z04 支出决算表(财决04表)'!$A$10:$J$500,8,FALSE))</f>
        <v/>
      </c>
      <c r="H227" s="165" t="str">
        <f>IF(ISERROR(VLOOKUP(A227,'[1]Z04 支出决算表(财决04表)'!$A$10:$J$500,9,FALSE)),"",VLOOKUP(A227,'[1]Z04 支出决算表(财决04表)'!$A$10:$J$500,9,FALSE))</f>
        <v/>
      </c>
      <c r="I227" s="165" t="str">
        <f>IF(ISERROR(VLOOKUP(A227,'[1]Z04 支出决算表(财决04表)'!$A$10:$J$500,10,FALSE)),"",VLOOKUP(A227,'[1]Z04 支出决算表(财决04表)'!$A$10:$J$500,10,FALSE))</f>
        <v/>
      </c>
      <c r="J227" s="176">
        <f>'[1]Z04 支出决算表(财决04表)'!$A226</f>
        <v>0</v>
      </c>
      <c r="K227" s="177">
        <f>'[1]Z04 支出决算表(财决04表)'!$E226</f>
        <v>0</v>
      </c>
      <c r="L227" s="149" t="str">
        <f t="shared" si="7"/>
        <v/>
      </c>
    </row>
    <row r="228" ht="22.7" customHeight="1" spans="1:12">
      <c r="A228" s="162" t="str">
        <f t="shared" si="6"/>
        <v/>
      </c>
      <c r="B228" s="163"/>
      <c r="C228" s="164" t="str">
        <f>IF(ISERROR(VLOOKUP(A228,'[1]Z04 支出决算表(财决04表)'!$A$10:$J$500,4,FALSE)),"",VLOOKUP(A228,'[1]Z04 支出决算表(财决04表)'!$A$10:$J$500,4,FALSE))</f>
        <v/>
      </c>
      <c r="D228" s="165" t="str">
        <f>IF(ISERROR(VLOOKUP(A228,'[1]Z04 支出决算表(财决04表)'!$A$10:$J$500,5,FALSE)),"",VLOOKUP(A228,'[1]Z04 支出决算表(财决04表)'!$A$10:$J$500,5,FALSE))</f>
        <v/>
      </c>
      <c r="E228" s="165" t="str">
        <f>IF(ISERROR(VLOOKUP(A228,'[1]Z04 支出决算表(财决04表)'!$A$10:$J$500,6,FALSE)),"",VLOOKUP(A228,'[1]Z04 支出决算表(财决04表)'!$A$10:$J$500,6,FALSE))</f>
        <v/>
      </c>
      <c r="F228" s="165" t="str">
        <f>IF(ISERROR(VLOOKUP(A228,'[1]Z04 支出决算表(财决04表)'!$A$10:$J$500,7,FALSE)),"",VLOOKUP(A228,'[1]Z04 支出决算表(财决04表)'!$A$10:$J$500,7,FALSE))</f>
        <v/>
      </c>
      <c r="G228" s="165" t="str">
        <f>IF(ISERROR(VLOOKUP(A228,'[1]Z04 支出决算表(财决04表)'!$A$10:$J$500,8,FALSE)),"",VLOOKUP(A228,'[1]Z04 支出决算表(财决04表)'!$A$10:$J$500,8,FALSE))</f>
        <v/>
      </c>
      <c r="H228" s="165" t="str">
        <f>IF(ISERROR(VLOOKUP(A228,'[1]Z04 支出决算表(财决04表)'!$A$10:$J$500,9,FALSE)),"",VLOOKUP(A228,'[1]Z04 支出决算表(财决04表)'!$A$10:$J$500,9,FALSE))</f>
        <v/>
      </c>
      <c r="I228" s="165" t="str">
        <f>IF(ISERROR(VLOOKUP(A228,'[1]Z04 支出决算表(财决04表)'!$A$10:$J$500,10,FALSE)),"",VLOOKUP(A228,'[1]Z04 支出决算表(财决04表)'!$A$10:$J$500,10,FALSE))</f>
        <v/>
      </c>
      <c r="J228" s="176">
        <f>'[1]Z04 支出决算表(财决04表)'!$A227</f>
        <v>0</v>
      </c>
      <c r="K228" s="177">
        <f>'[1]Z04 支出决算表(财决04表)'!$E227</f>
        <v>0</v>
      </c>
      <c r="L228" s="149" t="str">
        <f t="shared" si="7"/>
        <v/>
      </c>
    </row>
    <row r="229" ht="22.7" customHeight="1" spans="1:12">
      <c r="A229" s="162" t="str">
        <f t="shared" si="6"/>
        <v/>
      </c>
      <c r="B229" s="163"/>
      <c r="C229" s="164" t="str">
        <f>IF(ISERROR(VLOOKUP(A229,'[1]Z04 支出决算表(财决04表)'!$A$10:$J$500,4,FALSE)),"",VLOOKUP(A229,'[1]Z04 支出决算表(财决04表)'!$A$10:$J$500,4,FALSE))</f>
        <v/>
      </c>
      <c r="D229" s="165" t="str">
        <f>IF(ISERROR(VLOOKUP(A229,'[1]Z04 支出决算表(财决04表)'!$A$10:$J$500,5,FALSE)),"",VLOOKUP(A229,'[1]Z04 支出决算表(财决04表)'!$A$10:$J$500,5,FALSE))</f>
        <v/>
      </c>
      <c r="E229" s="165" t="str">
        <f>IF(ISERROR(VLOOKUP(A229,'[1]Z04 支出决算表(财决04表)'!$A$10:$J$500,6,FALSE)),"",VLOOKUP(A229,'[1]Z04 支出决算表(财决04表)'!$A$10:$J$500,6,FALSE))</f>
        <v/>
      </c>
      <c r="F229" s="165" t="str">
        <f>IF(ISERROR(VLOOKUP(A229,'[1]Z04 支出决算表(财决04表)'!$A$10:$J$500,7,FALSE)),"",VLOOKUP(A229,'[1]Z04 支出决算表(财决04表)'!$A$10:$J$500,7,FALSE))</f>
        <v/>
      </c>
      <c r="G229" s="165" t="str">
        <f>IF(ISERROR(VLOOKUP(A229,'[1]Z04 支出决算表(财决04表)'!$A$10:$J$500,8,FALSE)),"",VLOOKUP(A229,'[1]Z04 支出决算表(财决04表)'!$A$10:$J$500,8,FALSE))</f>
        <v/>
      </c>
      <c r="H229" s="165" t="str">
        <f>IF(ISERROR(VLOOKUP(A229,'[1]Z04 支出决算表(财决04表)'!$A$10:$J$500,9,FALSE)),"",VLOOKUP(A229,'[1]Z04 支出决算表(财决04表)'!$A$10:$J$500,9,FALSE))</f>
        <v/>
      </c>
      <c r="I229" s="165" t="str">
        <f>IF(ISERROR(VLOOKUP(A229,'[1]Z04 支出决算表(财决04表)'!$A$10:$J$500,10,FALSE)),"",VLOOKUP(A229,'[1]Z04 支出决算表(财决04表)'!$A$10:$J$500,10,FALSE))</f>
        <v/>
      </c>
      <c r="J229" s="176">
        <f>'[1]Z04 支出决算表(财决04表)'!$A228</f>
        <v>0</v>
      </c>
      <c r="K229" s="177">
        <f>'[1]Z04 支出决算表(财决04表)'!$E228</f>
        <v>0</v>
      </c>
      <c r="L229" s="149" t="str">
        <f t="shared" si="7"/>
        <v/>
      </c>
    </row>
    <row r="230" ht="22.7" customHeight="1" spans="1:12">
      <c r="A230" s="162" t="str">
        <f t="shared" si="6"/>
        <v/>
      </c>
      <c r="B230" s="163"/>
      <c r="C230" s="164" t="str">
        <f>IF(ISERROR(VLOOKUP(A230,'[1]Z04 支出决算表(财决04表)'!$A$10:$J$500,4,FALSE)),"",VLOOKUP(A230,'[1]Z04 支出决算表(财决04表)'!$A$10:$J$500,4,FALSE))</f>
        <v/>
      </c>
      <c r="D230" s="165" t="str">
        <f>IF(ISERROR(VLOOKUP(A230,'[1]Z04 支出决算表(财决04表)'!$A$10:$J$500,5,FALSE)),"",VLOOKUP(A230,'[1]Z04 支出决算表(财决04表)'!$A$10:$J$500,5,FALSE))</f>
        <v/>
      </c>
      <c r="E230" s="165" t="str">
        <f>IF(ISERROR(VLOOKUP(A230,'[1]Z04 支出决算表(财决04表)'!$A$10:$J$500,6,FALSE)),"",VLOOKUP(A230,'[1]Z04 支出决算表(财决04表)'!$A$10:$J$500,6,FALSE))</f>
        <v/>
      </c>
      <c r="F230" s="165" t="str">
        <f>IF(ISERROR(VLOOKUP(A230,'[1]Z04 支出决算表(财决04表)'!$A$10:$J$500,7,FALSE)),"",VLOOKUP(A230,'[1]Z04 支出决算表(财决04表)'!$A$10:$J$500,7,FALSE))</f>
        <v/>
      </c>
      <c r="G230" s="165" t="str">
        <f>IF(ISERROR(VLOOKUP(A230,'[1]Z04 支出决算表(财决04表)'!$A$10:$J$500,8,FALSE)),"",VLOOKUP(A230,'[1]Z04 支出决算表(财决04表)'!$A$10:$J$500,8,FALSE))</f>
        <v/>
      </c>
      <c r="H230" s="165" t="str">
        <f>IF(ISERROR(VLOOKUP(A230,'[1]Z04 支出决算表(财决04表)'!$A$10:$J$500,9,FALSE)),"",VLOOKUP(A230,'[1]Z04 支出决算表(财决04表)'!$A$10:$J$500,9,FALSE))</f>
        <v/>
      </c>
      <c r="I230" s="165" t="str">
        <f>IF(ISERROR(VLOOKUP(A230,'[1]Z04 支出决算表(财决04表)'!$A$10:$J$500,10,FALSE)),"",VLOOKUP(A230,'[1]Z04 支出决算表(财决04表)'!$A$10:$J$500,10,FALSE))</f>
        <v/>
      </c>
      <c r="J230" s="176">
        <f>'[1]Z04 支出决算表(财决04表)'!$A229</f>
        <v>0</v>
      </c>
      <c r="K230" s="177">
        <f>'[1]Z04 支出决算表(财决04表)'!$E229</f>
        <v>0</v>
      </c>
      <c r="L230" s="149" t="str">
        <f t="shared" si="7"/>
        <v/>
      </c>
    </row>
    <row r="231" ht="22.7" customHeight="1" spans="1:12">
      <c r="A231" s="162" t="str">
        <f t="shared" si="6"/>
        <v/>
      </c>
      <c r="B231" s="163"/>
      <c r="C231" s="164" t="str">
        <f>IF(ISERROR(VLOOKUP(A231,'[1]Z04 支出决算表(财决04表)'!$A$10:$J$500,4,FALSE)),"",VLOOKUP(A231,'[1]Z04 支出决算表(财决04表)'!$A$10:$J$500,4,FALSE))</f>
        <v/>
      </c>
      <c r="D231" s="165" t="str">
        <f>IF(ISERROR(VLOOKUP(A231,'[1]Z04 支出决算表(财决04表)'!$A$10:$J$500,5,FALSE)),"",VLOOKUP(A231,'[1]Z04 支出决算表(财决04表)'!$A$10:$J$500,5,FALSE))</f>
        <v/>
      </c>
      <c r="E231" s="165" t="str">
        <f>IF(ISERROR(VLOOKUP(A231,'[1]Z04 支出决算表(财决04表)'!$A$10:$J$500,6,FALSE)),"",VLOOKUP(A231,'[1]Z04 支出决算表(财决04表)'!$A$10:$J$500,6,FALSE))</f>
        <v/>
      </c>
      <c r="F231" s="165" t="str">
        <f>IF(ISERROR(VLOOKUP(A231,'[1]Z04 支出决算表(财决04表)'!$A$10:$J$500,7,FALSE)),"",VLOOKUP(A231,'[1]Z04 支出决算表(财决04表)'!$A$10:$J$500,7,FALSE))</f>
        <v/>
      </c>
      <c r="G231" s="165" t="str">
        <f>IF(ISERROR(VLOOKUP(A231,'[1]Z04 支出决算表(财决04表)'!$A$10:$J$500,8,FALSE)),"",VLOOKUP(A231,'[1]Z04 支出决算表(财决04表)'!$A$10:$J$500,8,FALSE))</f>
        <v/>
      </c>
      <c r="H231" s="165" t="str">
        <f>IF(ISERROR(VLOOKUP(A231,'[1]Z04 支出决算表(财决04表)'!$A$10:$J$500,9,FALSE)),"",VLOOKUP(A231,'[1]Z04 支出决算表(财决04表)'!$A$10:$J$500,9,FALSE))</f>
        <v/>
      </c>
      <c r="I231" s="165" t="str">
        <f>IF(ISERROR(VLOOKUP(A231,'[1]Z04 支出决算表(财决04表)'!$A$10:$J$500,10,FALSE)),"",VLOOKUP(A231,'[1]Z04 支出决算表(财决04表)'!$A$10:$J$500,10,FALSE))</f>
        <v/>
      </c>
      <c r="J231" s="176">
        <f>'[1]Z04 支出决算表(财决04表)'!$A230</f>
        <v>0</v>
      </c>
      <c r="K231" s="177">
        <f>'[1]Z04 支出决算表(财决04表)'!$E230</f>
        <v>0</v>
      </c>
      <c r="L231" s="149" t="str">
        <f t="shared" si="7"/>
        <v/>
      </c>
    </row>
    <row r="232" ht="22.7" customHeight="1" spans="1:12">
      <c r="A232" s="162" t="str">
        <f t="shared" si="6"/>
        <v/>
      </c>
      <c r="B232" s="163"/>
      <c r="C232" s="164" t="str">
        <f>IF(ISERROR(VLOOKUP(A232,'[1]Z04 支出决算表(财决04表)'!$A$10:$J$500,4,FALSE)),"",VLOOKUP(A232,'[1]Z04 支出决算表(财决04表)'!$A$10:$J$500,4,FALSE))</f>
        <v/>
      </c>
      <c r="D232" s="165" t="str">
        <f>IF(ISERROR(VLOOKUP(A232,'[1]Z04 支出决算表(财决04表)'!$A$10:$J$500,5,FALSE)),"",VLOOKUP(A232,'[1]Z04 支出决算表(财决04表)'!$A$10:$J$500,5,FALSE))</f>
        <v/>
      </c>
      <c r="E232" s="165" t="str">
        <f>IF(ISERROR(VLOOKUP(A232,'[1]Z04 支出决算表(财决04表)'!$A$10:$J$500,6,FALSE)),"",VLOOKUP(A232,'[1]Z04 支出决算表(财决04表)'!$A$10:$J$500,6,FALSE))</f>
        <v/>
      </c>
      <c r="F232" s="165" t="str">
        <f>IF(ISERROR(VLOOKUP(A232,'[1]Z04 支出决算表(财决04表)'!$A$10:$J$500,7,FALSE)),"",VLOOKUP(A232,'[1]Z04 支出决算表(财决04表)'!$A$10:$J$500,7,FALSE))</f>
        <v/>
      </c>
      <c r="G232" s="165" t="str">
        <f>IF(ISERROR(VLOOKUP(A232,'[1]Z04 支出决算表(财决04表)'!$A$10:$J$500,8,FALSE)),"",VLOOKUP(A232,'[1]Z04 支出决算表(财决04表)'!$A$10:$J$500,8,FALSE))</f>
        <v/>
      </c>
      <c r="H232" s="165" t="str">
        <f>IF(ISERROR(VLOOKUP(A232,'[1]Z04 支出决算表(财决04表)'!$A$10:$J$500,9,FALSE)),"",VLOOKUP(A232,'[1]Z04 支出决算表(财决04表)'!$A$10:$J$500,9,FALSE))</f>
        <v/>
      </c>
      <c r="I232" s="165" t="str">
        <f>IF(ISERROR(VLOOKUP(A232,'[1]Z04 支出决算表(财决04表)'!$A$10:$J$500,10,FALSE)),"",VLOOKUP(A232,'[1]Z04 支出决算表(财决04表)'!$A$10:$J$500,10,FALSE))</f>
        <v/>
      </c>
      <c r="J232" s="176">
        <f>'[1]Z04 支出决算表(财决04表)'!$A231</f>
        <v>0</v>
      </c>
      <c r="K232" s="177">
        <f>'[1]Z04 支出决算表(财决04表)'!$E231</f>
        <v>0</v>
      </c>
      <c r="L232" s="149" t="str">
        <f t="shared" si="7"/>
        <v/>
      </c>
    </row>
    <row r="233" ht="22.7" customHeight="1" spans="1:12">
      <c r="A233" s="162" t="str">
        <f t="shared" si="6"/>
        <v/>
      </c>
      <c r="B233" s="163"/>
      <c r="C233" s="164" t="str">
        <f>IF(ISERROR(VLOOKUP(A233,'[1]Z04 支出决算表(财决04表)'!$A$10:$J$500,4,FALSE)),"",VLOOKUP(A233,'[1]Z04 支出决算表(财决04表)'!$A$10:$J$500,4,FALSE))</f>
        <v/>
      </c>
      <c r="D233" s="165" t="str">
        <f>IF(ISERROR(VLOOKUP(A233,'[1]Z04 支出决算表(财决04表)'!$A$10:$J$500,5,FALSE)),"",VLOOKUP(A233,'[1]Z04 支出决算表(财决04表)'!$A$10:$J$500,5,FALSE))</f>
        <v/>
      </c>
      <c r="E233" s="165" t="str">
        <f>IF(ISERROR(VLOOKUP(A233,'[1]Z04 支出决算表(财决04表)'!$A$10:$J$500,6,FALSE)),"",VLOOKUP(A233,'[1]Z04 支出决算表(财决04表)'!$A$10:$J$500,6,FALSE))</f>
        <v/>
      </c>
      <c r="F233" s="165" t="str">
        <f>IF(ISERROR(VLOOKUP(A233,'[1]Z04 支出决算表(财决04表)'!$A$10:$J$500,7,FALSE)),"",VLOOKUP(A233,'[1]Z04 支出决算表(财决04表)'!$A$10:$J$500,7,FALSE))</f>
        <v/>
      </c>
      <c r="G233" s="165" t="str">
        <f>IF(ISERROR(VLOOKUP(A233,'[1]Z04 支出决算表(财决04表)'!$A$10:$J$500,8,FALSE)),"",VLOOKUP(A233,'[1]Z04 支出决算表(财决04表)'!$A$10:$J$500,8,FALSE))</f>
        <v/>
      </c>
      <c r="H233" s="165" t="str">
        <f>IF(ISERROR(VLOOKUP(A233,'[1]Z04 支出决算表(财决04表)'!$A$10:$J$500,9,FALSE)),"",VLOOKUP(A233,'[1]Z04 支出决算表(财决04表)'!$A$10:$J$500,9,FALSE))</f>
        <v/>
      </c>
      <c r="I233" s="165" t="str">
        <f>IF(ISERROR(VLOOKUP(A233,'[1]Z04 支出决算表(财决04表)'!$A$10:$J$500,10,FALSE)),"",VLOOKUP(A233,'[1]Z04 支出决算表(财决04表)'!$A$10:$J$500,10,FALSE))</f>
        <v/>
      </c>
      <c r="J233" s="176">
        <f>'[1]Z04 支出决算表(财决04表)'!$A232</f>
        <v>0</v>
      </c>
      <c r="K233" s="177">
        <f>'[1]Z04 支出决算表(财决04表)'!$E232</f>
        <v>0</v>
      </c>
      <c r="L233" s="149" t="str">
        <f t="shared" si="7"/>
        <v/>
      </c>
    </row>
    <row r="234" ht="22.7" customHeight="1" spans="1:12">
      <c r="A234" s="162" t="str">
        <f t="shared" si="6"/>
        <v/>
      </c>
      <c r="B234" s="163"/>
      <c r="C234" s="164" t="str">
        <f>IF(ISERROR(VLOOKUP(A234,'[1]Z04 支出决算表(财决04表)'!$A$10:$J$500,4,FALSE)),"",VLOOKUP(A234,'[1]Z04 支出决算表(财决04表)'!$A$10:$J$500,4,FALSE))</f>
        <v/>
      </c>
      <c r="D234" s="165" t="str">
        <f>IF(ISERROR(VLOOKUP(A234,'[1]Z04 支出决算表(财决04表)'!$A$10:$J$500,5,FALSE)),"",VLOOKUP(A234,'[1]Z04 支出决算表(财决04表)'!$A$10:$J$500,5,FALSE))</f>
        <v/>
      </c>
      <c r="E234" s="165" t="str">
        <f>IF(ISERROR(VLOOKUP(A234,'[1]Z04 支出决算表(财决04表)'!$A$10:$J$500,6,FALSE)),"",VLOOKUP(A234,'[1]Z04 支出决算表(财决04表)'!$A$10:$J$500,6,FALSE))</f>
        <v/>
      </c>
      <c r="F234" s="165" t="str">
        <f>IF(ISERROR(VLOOKUP(A234,'[1]Z04 支出决算表(财决04表)'!$A$10:$J$500,7,FALSE)),"",VLOOKUP(A234,'[1]Z04 支出决算表(财决04表)'!$A$10:$J$500,7,FALSE))</f>
        <v/>
      </c>
      <c r="G234" s="165" t="str">
        <f>IF(ISERROR(VLOOKUP(A234,'[1]Z04 支出决算表(财决04表)'!$A$10:$J$500,8,FALSE)),"",VLOOKUP(A234,'[1]Z04 支出决算表(财决04表)'!$A$10:$J$500,8,FALSE))</f>
        <v/>
      </c>
      <c r="H234" s="165" t="str">
        <f>IF(ISERROR(VLOOKUP(A234,'[1]Z04 支出决算表(财决04表)'!$A$10:$J$500,9,FALSE)),"",VLOOKUP(A234,'[1]Z04 支出决算表(财决04表)'!$A$10:$J$500,9,FALSE))</f>
        <v/>
      </c>
      <c r="I234" s="165" t="str">
        <f>IF(ISERROR(VLOOKUP(A234,'[1]Z04 支出决算表(财决04表)'!$A$10:$J$500,10,FALSE)),"",VLOOKUP(A234,'[1]Z04 支出决算表(财决04表)'!$A$10:$J$500,10,FALSE))</f>
        <v/>
      </c>
      <c r="J234" s="176">
        <f>'[1]Z04 支出决算表(财决04表)'!$A233</f>
        <v>0</v>
      </c>
      <c r="K234" s="177">
        <f>'[1]Z04 支出决算表(财决04表)'!$E233</f>
        <v>0</v>
      </c>
      <c r="L234" s="149" t="str">
        <f t="shared" si="7"/>
        <v/>
      </c>
    </row>
    <row r="235" ht="22.7" customHeight="1" spans="1:12">
      <c r="A235" s="162" t="str">
        <f t="shared" si="6"/>
        <v/>
      </c>
      <c r="B235" s="163"/>
      <c r="C235" s="164" t="str">
        <f>IF(ISERROR(VLOOKUP(A235,'[1]Z04 支出决算表(财决04表)'!$A$10:$J$500,4,FALSE)),"",VLOOKUP(A235,'[1]Z04 支出决算表(财决04表)'!$A$10:$J$500,4,FALSE))</f>
        <v/>
      </c>
      <c r="D235" s="165" t="str">
        <f>IF(ISERROR(VLOOKUP(A235,'[1]Z04 支出决算表(财决04表)'!$A$10:$J$500,5,FALSE)),"",VLOOKUP(A235,'[1]Z04 支出决算表(财决04表)'!$A$10:$J$500,5,FALSE))</f>
        <v/>
      </c>
      <c r="E235" s="165" t="str">
        <f>IF(ISERROR(VLOOKUP(A235,'[1]Z04 支出决算表(财决04表)'!$A$10:$J$500,6,FALSE)),"",VLOOKUP(A235,'[1]Z04 支出决算表(财决04表)'!$A$10:$J$500,6,FALSE))</f>
        <v/>
      </c>
      <c r="F235" s="165" t="str">
        <f>IF(ISERROR(VLOOKUP(A235,'[1]Z04 支出决算表(财决04表)'!$A$10:$J$500,7,FALSE)),"",VLOOKUP(A235,'[1]Z04 支出决算表(财决04表)'!$A$10:$J$500,7,FALSE))</f>
        <v/>
      </c>
      <c r="G235" s="165" t="str">
        <f>IF(ISERROR(VLOOKUP(A235,'[1]Z04 支出决算表(财决04表)'!$A$10:$J$500,8,FALSE)),"",VLOOKUP(A235,'[1]Z04 支出决算表(财决04表)'!$A$10:$J$500,8,FALSE))</f>
        <v/>
      </c>
      <c r="H235" s="165" t="str">
        <f>IF(ISERROR(VLOOKUP(A235,'[1]Z04 支出决算表(财决04表)'!$A$10:$J$500,9,FALSE)),"",VLOOKUP(A235,'[1]Z04 支出决算表(财决04表)'!$A$10:$J$500,9,FALSE))</f>
        <v/>
      </c>
      <c r="I235" s="165" t="str">
        <f>IF(ISERROR(VLOOKUP(A235,'[1]Z04 支出决算表(财决04表)'!$A$10:$J$500,10,FALSE)),"",VLOOKUP(A235,'[1]Z04 支出决算表(财决04表)'!$A$10:$J$500,10,FALSE))</f>
        <v/>
      </c>
      <c r="J235" s="176">
        <f>'[1]Z04 支出决算表(财决04表)'!$A234</f>
        <v>0</v>
      </c>
      <c r="K235" s="177">
        <f>'[1]Z04 支出决算表(财决04表)'!$E234</f>
        <v>0</v>
      </c>
      <c r="L235" s="149" t="str">
        <f t="shared" si="7"/>
        <v/>
      </c>
    </row>
    <row r="236" ht="22.7" customHeight="1" spans="1:12">
      <c r="A236" s="162" t="str">
        <f t="shared" si="6"/>
        <v/>
      </c>
      <c r="B236" s="163"/>
      <c r="C236" s="164" t="str">
        <f>IF(ISERROR(VLOOKUP(A236,'[1]Z04 支出决算表(财决04表)'!$A$10:$J$500,4,FALSE)),"",VLOOKUP(A236,'[1]Z04 支出决算表(财决04表)'!$A$10:$J$500,4,FALSE))</f>
        <v/>
      </c>
      <c r="D236" s="165" t="str">
        <f>IF(ISERROR(VLOOKUP(A236,'[1]Z04 支出决算表(财决04表)'!$A$10:$J$500,5,FALSE)),"",VLOOKUP(A236,'[1]Z04 支出决算表(财决04表)'!$A$10:$J$500,5,FALSE))</f>
        <v/>
      </c>
      <c r="E236" s="165" t="str">
        <f>IF(ISERROR(VLOOKUP(A236,'[1]Z04 支出决算表(财决04表)'!$A$10:$J$500,6,FALSE)),"",VLOOKUP(A236,'[1]Z04 支出决算表(财决04表)'!$A$10:$J$500,6,FALSE))</f>
        <v/>
      </c>
      <c r="F236" s="165" t="str">
        <f>IF(ISERROR(VLOOKUP(A236,'[1]Z04 支出决算表(财决04表)'!$A$10:$J$500,7,FALSE)),"",VLOOKUP(A236,'[1]Z04 支出决算表(财决04表)'!$A$10:$J$500,7,FALSE))</f>
        <v/>
      </c>
      <c r="G236" s="165" t="str">
        <f>IF(ISERROR(VLOOKUP(A236,'[1]Z04 支出决算表(财决04表)'!$A$10:$J$500,8,FALSE)),"",VLOOKUP(A236,'[1]Z04 支出决算表(财决04表)'!$A$10:$J$500,8,FALSE))</f>
        <v/>
      </c>
      <c r="H236" s="165" t="str">
        <f>IF(ISERROR(VLOOKUP(A236,'[1]Z04 支出决算表(财决04表)'!$A$10:$J$500,9,FALSE)),"",VLOOKUP(A236,'[1]Z04 支出决算表(财决04表)'!$A$10:$J$500,9,FALSE))</f>
        <v/>
      </c>
      <c r="I236" s="165" t="str">
        <f>IF(ISERROR(VLOOKUP(A236,'[1]Z04 支出决算表(财决04表)'!$A$10:$J$500,10,FALSE)),"",VLOOKUP(A236,'[1]Z04 支出决算表(财决04表)'!$A$10:$J$500,10,FALSE))</f>
        <v/>
      </c>
      <c r="J236" s="176">
        <f>'[1]Z04 支出决算表(财决04表)'!$A235</f>
        <v>0</v>
      </c>
      <c r="K236" s="177">
        <f>'[1]Z04 支出决算表(财决04表)'!$E235</f>
        <v>0</v>
      </c>
      <c r="L236" s="149" t="str">
        <f t="shared" si="7"/>
        <v/>
      </c>
    </row>
    <row r="237" ht="22.7" customHeight="1" spans="1:12">
      <c r="A237" s="162" t="str">
        <f t="shared" si="6"/>
        <v/>
      </c>
      <c r="B237" s="163"/>
      <c r="C237" s="164" t="str">
        <f>IF(ISERROR(VLOOKUP(A237,'[1]Z04 支出决算表(财决04表)'!$A$10:$J$500,4,FALSE)),"",VLOOKUP(A237,'[1]Z04 支出决算表(财决04表)'!$A$10:$J$500,4,FALSE))</f>
        <v/>
      </c>
      <c r="D237" s="165" t="str">
        <f>IF(ISERROR(VLOOKUP(A237,'[1]Z04 支出决算表(财决04表)'!$A$10:$J$500,5,FALSE)),"",VLOOKUP(A237,'[1]Z04 支出决算表(财决04表)'!$A$10:$J$500,5,FALSE))</f>
        <v/>
      </c>
      <c r="E237" s="165" t="str">
        <f>IF(ISERROR(VLOOKUP(A237,'[1]Z04 支出决算表(财决04表)'!$A$10:$J$500,6,FALSE)),"",VLOOKUP(A237,'[1]Z04 支出决算表(财决04表)'!$A$10:$J$500,6,FALSE))</f>
        <v/>
      </c>
      <c r="F237" s="165" t="str">
        <f>IF(ISERROR(VLOOKUP(A237,'[1]Z04 支出决算表(财决04表)'!$A$10:$J$500,7,FALSE)),"",VLOOKUP(A237,'[1]Z04 支出决算表(财决04表)'!$A$10:$J$500,7,FALSE))</f>
        <v/>
      </c>
      <c r="G237" s="165" t="str">
        <f>IF(ISERROR(VLOOKUP(A237,'[1]Z04 支出决算表(财决04表)'!$A$10:$J$500,8,FALSE)),"",VLOOKUP(A237,'[1]Z04 支出决算表(财决04表)'!$A$10:$J$500,8,FALSE))</f>
        <v/>
      </c>
      <c r="H237" s="165" t="str">
        <f>IF(ISERROR(VLOOKUP(A237,'[1]Z04 支出决算表(财决04表)'!$A$10:$J$500,9,FALSE)),"",VLOOKUP(A237,'[1]Z04 支出决算表(财决04表)'!$A$10:$J$500,9,FALSE))</f>
        <v/>
      </c>
      <c r="I237" s="165" t="str">
        <f>IF(ISERROR(VLOOKUP(A237,'[1]Z04 支出决算表(财决04表)'!$A$10:$J$500,10,FALSE)),"",VLOOKUP(A237,'[1]Z04 支出决算表(财决04表)'!$A$10:$J$500,10,FALSE))</f>
        <v/>
      </c>
      <c r="J237" s="176">
        <f>'[1]Z04 支出决算表(财决04表)'!$A236</f>
        <v>0</v>
      </c>
      <c r="K237" s="177">
        <f>'[1]Z04 支出决算表(财决04表)'!$E236</f>
        <v>0</v>
      </c>
      <c r="L237" s="149" t="str">
        <f t="shared" si="7"/>
        <v/>
      </c>
    </row>
    <row r="238" ht="22.7" customHeight="1" spans="1:12">
      <c r="A238" s="162" t="str">
        <f t="shared" si="6"/>
        <v/>
      </c>
      <c r="B238" s="163"/>
      <c r="C238" s="164" t="str">
        <f>IF(ISERROR(VLOOKUP(A238,'[1]Z04 支出决算表(财决04表)'!$A$10:$J$500,4,FALSE)),"",VLOOKUP(A238,'[1]Z04 支出决算表(财决04表)'!$A$10:$J$500,4,FALSE))</f>
        <v/>
      </c>
      <c r="D238" s="165" t="str">
        <f>IF(ISERROR(VLOOKUP(A238,'[1]Z04 支出决算表(财决04表)'!$A$10:$J$500,5,FALSE)),"",VLOOKUP(A238,'[1]Z04 支出决算表(财决04表)'!$A$10:$J$500,5,FALSE))</f>
        <v/>
      </c>
      <c r="E238" s="165" t="str">
        <f>IF(ISERROR(VLOOKUP(A238,'[1]Z04 支出决算表(财决04表)'!$A$10:$J$500,6,FALSE)),"",VLOOKUP(A238,'[1]Z04 支出决算表(财决04表)'!$A$10:$J$500,6,FALSE))</f>
        <v/>
      </c>
      <c r="F238" s="165" t="str">
        <f>IF(ISERROR(VLOOKUP(A238,'[1]Z04 支出决算表(财决04表)'!$A$10:$J$500,7,FALSE)),"",VLOOKUP(A238,'[1]Z04 支出决算表(财决04表)'!$A$10:$J$500,7,FALSE))</f>
        <v/>
      </c>
      <c r="G238" s="165" t="str">
        <f>IF(ISERROR(VLOOKUP(A238,'[1]Z04 支出决算表(财决04表)'!$A$10:$J$500,8,FALSE)),"",VLOOKUP(A238,'[1]Z04 支出决算表(财决04表)'!$A$10:$J$500,8,FALSE))</f>
        <v/>
      </c>
      <c r="H238" s="165" t="str">
        <f>IF(ISERROR(VLOOKUP(A238,'[1]Z04 支出决算表(财决04表)'!$A$10:$J$500,9,FALSE)),"",VLOOKUP(A238,'[1]Z04 支出决算表(财决04表)'!$A$10:$J$500,9,FALSE))</f>
        <v/>
      </c>
      <c r="I238" s="165" t="str">
        <f>IF(ISERROR(VLOOKUP(A238,'[1]Z04 支出决算表(财决04表)'!$A$10:$J$500,10,FALSE)),"",VLOOKUP(A238,'[1]Z04 支出决算表(财决04表)'!$A$10:$J$500,10,FALSE))</f>
        <v/>
      </c>
      <c r="J238" s="176">
        <f>'[1]Z04 支出决算表(财决04表)'!$A237</f>
        <v>0</v>
      </c>
      <c r="K238" s="177">
        <f>'[1]Z04 支出决算表(财决04表)'!$E237</f>
        <v>0</v>
      </c>
      <c r="L238" s="149" t="str">
        <f t="shared" si="7"/>
        <v/>
      </c>
    </row>
    <row r="239" ht="22.7" customHeight="1" spans="1:12">
      <c r="A239" s="162" t="str">
        <f t="shared" si="6"/>
        <v/>
      </c>
      <c r="B239" s="163"/>
      <c r="C239" s="164" t="str">
        <f>IF(ISERROR(VLOOKUP(A239,'[1]Z04 支出决算表(财决04表)'!$A$10:$J$500,4,FALSE)),"",VLOOKUP(A239,'[1]Z04 支出决算表(财决04表)'!$A$10:$J$500,4,FALSE))</f>
        <v/>
      </c>
      <c r="D239" s="165" t="str">
        <f>IF(ISERROR(VLOOKUP(A239,'[1]Z04 支出决算表(财决04表)'!$A$10:$J$500,5,FALSE)),"",VLOOKUP(A239,'[1]Z04 支出决算表(财决04表)'!$A$10:$J$500,5,FALSE))</f>
        <v/>
      </c>
      <c r="E239" s="165" t="str">
        <f>IF(ISERROR(VLOOKUP(A239,'[1]Z04 支出决算表(财决04表)'!$A$10:$J$500,6,FALSE)),"",VLOOKUP(A239,'[1]Z04 支出决算表(财决04表)'!$A$10:$J$500,6,FALSE))</f>
        <v/>
      </c>
      <c r="F239" s="165" t="str">
        <f>IF(ISERROR(VLOOKUP(A239,'[1]Z04 支出决算表(财决04表)'!$A$10:$J$500,7,FALSE)),"",VLOOKUP(A239,'[1]Z04 支出决算表(财决04表)'!$A$10:$J$500,7,FALSE))</f>
        <v/>
      </c>
      <c r="G239" s="165" t="str">
        <f>IF(ISERROR(VLOOKUP(A239,'[1]Z04 支出决算表(财决04表)'!$A$10:$J$500,8,FALSE)),"",VLOOKUP(A239,'[1]Z04 支出决算表(财决04表)'!$A$10:$J$500,8,FALSE))</f>
        <v/>
      </c>
      <c r="H239" s="165" t="str">
        <f>IF(ISERROR(VLOOKUP(A239,'[1]Z04 支出决算表(财决04表)'!$A$10:$J$500,9,FALSE)),"",VLOOKUP(A239,'[1]Z04 支出决算表(财决04表)'!$A$10:$J$500,9,FALSE))</f>
        <v/>
      </c>
      <c r="I239" s="165" t="str">
        <f>IF(ISERROR(VLOOKUP(A239,'[1]Z04 支出决算表(财决04表)'!$A$10:$J$500,10,FALSE)),"",VLOOKUP(A239,'[1]Z04 支出决算表(财决04表)'!$A$10:$J$500,10,FALSE))</f>
        <v/>
      </c>
      <c r="J239" s="176">
        <f>'[1]Z04 支出决算表(财决04表)'!$A238</f>
        <v>0</v>
      </c>
      <c r="K239" s="177">
        <f>'[1]Z04 支出决算表(财决04表)'!$E238</f>
        <v>0</v>
      </c>
      <c r="L239" s="149" t="str">
        <f t="shared" si="7"/>
        <v/>
      </c>
    </row>
    <row r="240" ht="22.7" customHeight="1" spans="1:12">
      <c r="A240" s="162" t="str">
        <f t="shared" si="6"/>
        <v/>
      </c>
      <c r="B240" s="163"/>
      <c r="C240" s="164" t="str">
        <f>IF(ISERROR(VLOOKUP(A240,'[1]Z04 支出决算表(财决04表)'!$A$10:$J$500,4,FALSE)),"",VLOOKUP(A240,'[1]Z04 支出决算表(财决04表)'!$A$10:$J$500,4,FALSE))</f>
        <v/>
      </c>
      <c r="D240" s="165" t="str">
        <f>IF(ISERROR(VLOOKUP(A240,'[1]Z04 支出决算表(财决04表)'!$A$10:$J$500,5,FALSE)),"",VLOOKUP(A240,'[1]Z04 支出决算表(财决04表)'!$A$10:$J$500,5,FALSE))</f>
        <v/>
      </c>
      <c r="E240" s="165" t="str">
        <f>IF(ISERROR(VLOOKUP(A240,'[1]Z04 支出决算表(财决04表)'!$A$10:$J$500,6,FALSE)),"",VLOOKUP(A240,'[1]Z04 支出决算表(财决04表)'!$A$10:$J$500,6,FALSE))</f>
        <v/>
      </c>
      <c r="F240" s="165" t="str">
        <f>IF(ISERROR(VLOOKUP(A240,'[1]Z04 支出决算表(财决04表)'!$A$10:$J$500,7,FALSE)),"",VLOOKUP(A240,'[1]Z04 支出决算表(财决04表)'!$A$10:$J$500,7,FALSE))</f>
        <v/>
      </c>
      <c r="G240" s="165" t="str">
        <f>IF(ISERROR(VLOOKUP(A240,'[1]Z04 支出决算表(财决04表)'!$A$10:$J$500,8,FALSE)),"",VLOOKUP(A240,'[1]Z04 支出决算表(财决04表)'!$A$10:$J$500,8,FALSE))</f>
        <v/>
      </c>
      <c r="H240" s="165" t="str">
        <f>IF(ISERROR(VLOOKUP(A240,'[1]Z04 支出决算表(财决04表)'!$A$10:$J$500,9,FALSE)),"",VLOOKUP(A240,'[1]Z04 支出决算表(财决04表)'!$A$10:$J$500,9,FALSE))</f>
        <v/>
      </c>
      <c r="I240" s="165" t="str">
        <f>IF(ISERROR(VLOOKUP(A240,'[1]Z04 支出决算表(财决04表)'!$A$10:$J$500,10,FALSE)),"",VLOOKUP(A240,'[1]Z04 支出决算表(财决04表)'!$A$10:$J$500,10,FALSE))</f>
        <v/>
      </c>
      <c r="J240" s="176">
        <f>'[1]Z04 支出决算表(财决04表)'!$A239</f>
        <v>0</v>
      </c>
      <c r="K240" s="177">
        <f>'[1]Z04 支出决算表(财决04表)'!$E239</f>
        <v>0</v>
      </c>
      <c r="L240" s="149" t="str">
        <f t="shared" si="7"/>
        <v/>
      </c>
    </row>
    <row r="241" ht="22.7" customHeight="1" spans="1:12">
      <c r="A241" s="162" t="str">
        <f t="shared" si="6"/>
        <v/>
      </c>
      <c r="B241" s="163"/>
      <c r="C241" s="164" t="str">
        <f>IF(ISERROR(VLOOKUP(A241,'[1]Z04 支出决算表(财决04表)'!$A$10:$J$500,4,FALSE)),"",VLOOKUP(A241,'[1]Z04 支出决算表(财决04表)'!$A$10:$J$500,4,FALSE))</f>
        <v/>
      </c>
      <c r="D241" s="165" t="str">
        <f>IF(ISERROR(VLOOKUP(A241,'[1]Z04 支出决算表(财决04表)'!$A$10:$J$500,5,FALSE)),"",VLOOKUP(A241,'[1]Z04 支出决算表(财决04表)'!$A$10:$J$500,5,FALSE))</f>
        <v/>
      </c>
      <c r="E241" s="165" t="str">
        <f>IF(ISERROR(VLOOKUP(A241,'[1]Z04 支出决算表(财决04表)'!$A$10:$J$500,6,FALSE)),"",VLOOKUP(A241,'[1]Z04 支出决算表(财决04表)'!$A$10:$J$500,6,FALSE))</f>
        <v/>
      </c>
      <c r="F241" s="165" t="str">
        <f>IF(ISERROR(VLOOKUP(A241,'[1]Z04 支出决算表(财决04表)'!$A$10:$J$500,7,FALSE)),"",VLOOKUP(A241,'[1]Z04 支出决算表(财决04表)'!$A$10:$J$500,7,FALSE))</f>
        <v/>
      </c>
      <c r="G241" s="165" t="str">
        <f>IF(ISERROR(VLOOKUP(A241,'[1]Z04 支出决算表(财决04表)'!$A$10:$J$500,8,FALSE)),"",VLOOKUP(A241,'[1]Z04 支出决算表(财决04表)'!$A$10:$J$500,8,FALSE))</f>
        <v/>
      </c>
      <c r="H241" s="165" t="str">
        <f>IF(ISERROR(VLOOKUP(A241,'[1]Z04 支出决算表(财决04表)'!$A$10:$J$500,9,FALSE)),"",VLOOKUP(A241,'[1]Z04 支出决算表(财决04表)'!$A$10:$J$500,9,FALSE))</f>
        <v/>
      </c>
      <c r="I241" s="165" t="str">
        <f>IF(ISERROR(VLOOKUP(A241,'[1]Z04 支出决算表(财决04表)'!$A$10:$J$500,10,FALSE)),"",VLOOKUP(A241,'[1]Z04 支出决算表(财决04表)'!$A$10:$J$500,10,FALSE))</f>
        <v/>
      </c>
      <c r="J241" s="176">
        <f>'[1]Z04 支出决算表(财决04表)'!$A240</f>
        <v>0</v>
      </c>
      <c r="K241" s="177">
        <f>'[1]Z04 支出决算表(财决04表)'!$E240</f>
        <v>0</v>
      </c>
      <c r="L241" s="149" t="str">
        <f t="shared" si="7"/>
        <v/>
      </c>
    </row>
    <row r="242" ht="22.7" customHeight="1" spans="1:12">
      <c r="A242" s="162" t="str">
        <f t="shared" si="6"/>
        <v/>
      </c>
      <c r="B242" s="163"/>
      <c r="C242" s="164" t="str">
        <f>IF(ISERROR(VLOOKUP(A242,'[1]Z04 支出决算表(财决04表)'!$A$10:$J$500,4,FALSE)),"",VLOOKUP(A242,'[1]Z04 支出决算表(财决04表)'!$A$10:$J$500,4,FALSE))</f>
        <v/>
      </c>
      <c r="D242" s="165" t="str">
        <f>IF(ISERROR(VLOOKUP(A242,'[1]Z04 支出决算表(财决04表)'!$A$10:$J$500,5,FALSE)),"",VLOOKUP(A242,'[1]Z04 支出决算表(财决04表)'!$A$10:$J$500,5,FALSE))</f>
        <v/>
      </c>
      <c r="E242" s="165" t="str">
        <f>IF(ISERROR(VLOOKUP(A242,'[1]Z04 支出决算表(财决04表)'!$A$10:$J$500,6,FALSE)),"",VLOOKUP(A242,'[1]Z04 支出决算表(财决04表)'!$A$10:$J$500,6,FALSE))</f>
        <v/>
      </c>
      <c r="F242" s="165" t="str">
        <f>IF(ISERROR(VLOOKUP(A242,'[1]Z04 支出决算表(财决04表)'!$A$10:$J$500,7,FALSE)),"",VLOOKUP(A242,'[1]Z04 支出决算表(财决04表)'!$A$10:$J$500,7,FALSE))</f>
        <v/>
      </c>
      <c r="G242" s="165" t="str">
        <f>IF(ISERROR(VLOOKUP(A242,'[1]Z04 支出决算表(财决04表)'!$A$10:$J$500,8,FALSE)),"",VLOOKUP(A242,'[1]Z04 支出决算表(财决04表)'!$A$10:$J$500,8,FALSE))</f>
        <v/>
      </c>
      <c r="H242" s="165" t="str">
        <f>IF(ISERROR(VLOOKUP(A242,'[1]Z04 支出决算表(财决04表)'!$A$10:$J$500,9,FALSE)),"",VLOOKUP(A242,'[1]Z04 支出决算表(财决04表)'!$A$10:$J$500,9,FALSE))</f>
        <v/>
      </c>
      <c r="I242" s="165" t="str">
        <f>IF(ISERROR(VLOOKUP(A242,'[1]Z04 支出决算表(财决04表)'!$A$10:$J$500,10,FALSE)),"",VLOOKUP(A242,'[1]Z04 支出决算表(财决04表)'!$A$10:$J$500,10,FALSE))</f>
        <v/>
      </c>
      <c r="J242" s="176">
        <f>'[1]Z04 支出决算表(财决04表)'!$A241</f>
        <v>0</v>
      </c>
      <c r="K242" s="177">
        <f>'[1]Z04 支出决算表(财决04表)'!$E241</f>
        <v>0</v>
      </c>
      <c r="L242" s="149" t="str">
        <f t="shared" si="7"/>
        <v/>
      </c>
    </row>
    <row r="243" ht="22.7" customHeight="1" spans="1:12">
      <c r="A243" s="162" t="str">
        <f t="shared" si="6"/>
        <v/>
      </c>
      <c r="B243" s="163"/>
      <c r="C243" s="164" t="str">
        <f>IF(ISERROR(VLOOKUP(A243,'[1]Z04 支出决算表(财决04表)'!$A$10:$J$500,4,FALSE)),"",VLOOKUP(A243,'[1]Z04 支出决算表(财决04表)'!$A$10:$J$500,4,FALSE))</f>
        <v/>
      </c>
      <c r="D243" s="165" t="str">
        <f>IF(ISERROR(VLOOKUP(A243,'[1]Z04 支出决算表(财决04表)'!$A$10:$J$500,5,FALSE)),"",VLOOKUP(A243,'[1]Z04 支出决算表(财决04表)'!$A$10:$J$500,5,FALSE))</f>
        <v/>
      </c>
      <c r="E243" s="165" t="str">
        <f>IF(ISERROR(VLOOKUP(A243,'[1]Z04 支出决算表(财决04表)'!$A$10:$J$500,6,FALSE)),"",VLOOKUP(A243,'[1]Z04 支出决算表(财决04表)'!$A$10:$J$500,6,FALSE))</f>
        <v/>
      </c>
      <c r="F243" s="165" t="str">
        <f>IF(ISERROR(VLOOKUP(A243,'[1]Z04 支出决算表(财决04表)'!$A$10:$J$500,7,FALSE)),"",VLOOKUP(A243,'[1]Z04 支出决算表(财决04表)'!$A$10:$J$500,7,FALSE))</f>
        <v/>
      </c>
      <c r="G243" s="165" t="str">
        <f>IF(ISERROR(VLOOKUP(A243,'[1]Z04 支出决算表(财决04表)'!$A$10:$J$500,8,FALSE)),"",VLOOKUP(A243,'[1]Z04 支出决算表(财决04表)'!$A$10:$J$500,8,FALSE))</f>
        <v/>
      </c>
      <c r="H243" s="165" t="str">
        <f>IF(ISERROR(VLOOKUP(A243,'[1]Z04 支出决算表(财决04表)'!$A$10:$J$500,9,FALSE)),"",VLOOKUP(A243,'[1]Z04 支出决算表(财决04表)'!$A$10:$J$500,9,FALSE))</f>
        <v/>
      </c>
      <c r="I243" s="165" t="str">
        <f>IF(ISERROR(VLOOKUP(A243,'[1]Z04 支出决算表(财决04表)'!$A$10:$J$500,10,FALSE)),"",VLOOKUP(A243,'[1]Z04 支出决算表(财决04表)'!$A$10:$J$500,10,FALSE))</f>
        <v/>
      </c>
      <c r="J243" s="176">
        <f>'[1]Z04 支出决算表(财决04表)'!$A242</f>
        <v>0</v>
      </c>
      <c r="K243" s="177">
        <f>'[1]Z04 支出决算表(财决04表)'!$E242</f>
        <v>0</v>
      </c>
      <c r="L243" s="149" t="str">
        <f t="shared" si="7"/>
        <v/>
      </c>
    </row>
    <row r="244" ht="22.7" customHeight="1" spans="1:12">
      <c r="A244" s="162" t="str">
        <f t="shared" si="6"/>
        <v/>
      </c>
      <c r="B244" s="163"/>
      <c r="C244" s="164" t="str">
        <f>IF(ISERROR(VLOOKUP(A244,'[1]Z04 支出决算表(财决04表)'!$A$10:$J$500,4,FALSE)),"",VLOOKUP(A244,'[1]Z04 支出决算表(财决04表)'!$A$10:$J$500,4,FALSE))</f>
        <v/>
      </c>
      <c r="D244" s="165" t="str">
        <f>IF(ISERROR(VLOOKUP(A244,'[1]Z04 支出决算表(财决04表)'!$A$10:$J$500,5,FALSE)),"",VLOOKUP(A244,'[1]Z04 支出决算表(财决04表)'!$A$10:$J$500,5,FALSE))</f>
        <v/>
      </c>
      <c r="E244" s="165" t="str">
        <f>IF(ISERROR(VLOOKUP(A244,'[1]Z04 支出决算表(财决04表)'!$A$10:$J$500,6,FALSE)),"",VLOOKUP(A244,'[1]Z04 支出决算表(财决04表)'!$A$10:$J$500,6,FALSE))</f>
        <v/>
      </c>
      <c r="F244" s="165" t="str">
        <f>IF(ISERROR(VLOOKUP(A244,'[1]Z04 支出决算表(财决04表)'!$A$10:$J$500,7,FALSE)),"",VLOOKUP(A244,'[1]Z04 支出决算表(财决04表)'!$A$10:$J$500,7,FALSE))</f>
        <v/>
      </c>
      <c r="G244" s="165" t="str">
        <f>IF(ISERROR(VLOOKUP(A244,'[1]Z04 支出决算表(财决04表)'!$A$10:$J$500,8,FALSE)),"",VLOOKUP(A244,'[1]Z04 支出决算表(财决04表)'!$A$10:$J$500,8,FALSE))</f>
        <v/>
      </c>
      <c r="H244" s="165" t="str">
        <f>IF(ISERROR(VLOOKUP(A244,'[1]Z04 支出决算表(财决04表)'!$A$10:$J$500,9,FALSE)),"",VLOOKUP(A244,'[1]Z04 支出决算表(财决04表)'!$A$10:$J$500,9,FALSE))</f>
        <v/>
      </c>
      <c r="I244" s="165" t="str">
        <f>IF(ISERROR(VLOOKUP(A244,'[1]Z04 支出决算表(财决04表)'!$A$10:$J$500,10,FALSE)),"",VLOOKUP(A244,'[1]Z04 支出决算表(财决04表)'!$A$10:$J$500,10,FALSE))</f>
        <v/>
      </c>
      <c r="J244" s="176">
        <f>'[1]Z04 支出决算表(财决04表)'!$A243</f>
        <v>0</v>
      </c>
      <c r="K244" s="177">
        <f>'[1]Z04 支出决算表(财决04表)'!$E243</f>
        <v>0</v>
      </c>
      <c r="L244" s="149" t="str">
        <f t="shared" si="7"/>
        <v/>
      </c>
    </row>
    <row r="245" ht="22.7" customHeight="1" spans="1:12">
      <c r="A245" s="162" t="str">
        <f t="shared" si="6"/>
        <v/>
      </c>
      <c r="B245" s="163"/>
      <c r="C245" s="164" t="str">
        <f>IF(ISERROR(VLOOKUP(A245,'[1]Z04 支出决算表(财决04表)'!$A$10:$J$500,4,FALSE)),"",VLOOKUP(A245,'[1]Z04 支出决算表(财决04表)'!$A$10:$J$500,4,FALSE))</f>
        <v/>
      </c>
      <c r="D245" s="165" t="str">
        <f>IF(ISERROR(VLOOKUP(A245,'[1]Z04 支出决算表(财决04表)'!$A$10:$J$500,5,FALSE)),"",VLOOKUP(A245,'[1]Z04 支出决算表(财决04表)'!$A$10:$J$500,5,FALSE))</f>
        <v/>
      </c>
      <c r="E245" s="165" t="str">
        <f>IF(ISERROR(VLOOKUP(A245,'[1]Z04 支出决算表(财决04表)'!$A$10:$J$500,6,FALSE)),"",VLOOKUP(A245,'[1]Z04 支出决算表(财决04表)'!$A$10:$J$500,6,FALSE))</f>
        <v/>
      </c>
      <c r="F245" s="165" t="str">
        <f>IF(ISERROR(VLOOKUP(A245,'[1]Z04 支出决算表(财决04表)'!$A$10:$J$500,7,FALSE)),"",VLOOKUP(A245,'[1]Z04 支出决算表(财决04表)'!$A$10:$J$500,7,FALSE))</f>
        <v/>
      </c>
      <c r="G245" s="165" t="str">
        <f>IF(ISERROR(VLOOKUP(A245,'[1]Z04 支出决算表(财决04表)'!$A$10:$J$500,8,FALSE)),"",VLOOKUP(A245,'[1]Z04 支出决算表(财决04表)'!$A$10:$J$500,8,FALSE))</f>
        <v/>
      </c>
      <c r="H245" s="165" t="str">
        <f>IF(ISERROR(VLOOKUP(A245,'[1]Z04 支出决算表(财决04表)'!$A$10:$J$500,9,FALSE)),"",VLOOKUP(A245,'[1]Z04 支出决算表(财决04表)'!$A$10:$J$500,9,FALSE))</f>
        <v/>
      </c>
      <c r="I245" s="165" t="str">
        <f>IF(ISERROR(VLOOKUP(A245,'[1]Z04 支出决算表(财决04表)'!$A$10:$J$500,10,FALSE)),"",VLOOKUP(A245,'[1]Z04 支出决算表(财决04表)'!$A$10:$J$500,10,FALSE))</f>
        <v/>
      </c>
      <c r="J245" s="176">
        <f>'[1]Z04 支出决算表(财决04表)'!$A244</f>
        <v>0</v>
      </c>
      <c r="K245" s="177">
        <f>'[1]Z04 支出决算表(财决04表)'!$E244</f>
        <v>0</v>
      </c>
      <c r="L245" s="149" t="str">
        <f t="shared" si="7"/>
        <v/>
      </c>
    </row>
    <row r="246" ht="22.7" customHeight="1" spans="1:12">
      <c r="A246" s="162" t="str">
        <f t="shared" si="6"/>
        <v/>
      </c>
      <c r="B246" s="163"/>
      <c r="C246" s="164" t="str">
        <f>IF(ISERROR(VLOOKUP(A246,'[1]Z04 支出决算表(财决04表)'!$A$10:$J$500,4,FALSE)),"",VLOOKUP(A246,'[1]Z04 支出决算表(财决04表)'!$A$10:$J$500,4,FALSE))</f>
        <v/>
      </c>
      <c r="D246" s="165" t="str">
        <f>IF(ISERROR(VLOOKUP(A246,'[1]Z04 支出决算表(财决04表)'!$A$10:$J$500,5,FALSE)),"",VLOOKUP(A246,'[1]Z04 支出决算表(财决04表)'!$A$10:$J$500,5,FALSE))</f>
        <v/>
      </c>
      <c r="E246" s="165" t="str">
        <f>IF(ISERROR(VLOOKUP(A246,'[1]Z04 支出决算表(财决04表)'!$A$10:$J$500,6,FALSE)),"",VLOOKUP(A246,'[1]Z04 支出决算表(财决04表)'!$A$10:$J$500,6,FALSE))</f>
        <v/>
      </c>
      <c r="F246" s="165" t="str">
        <f>IF(ISERROR(VLOOKUP(A246,'[1]Z04 支出决算表(财决04表)'!$A$10:$J$500,7,FALSE)),"",VLOOKUP(A246,'[1]Z04 支出决算表(财决04表)'!$A$10:$J$500,7,FALSE))</f>
        <v/>
      </c>
      <c r="G246" s="165" t="str">
        <f>IF(ISERROR(VLOOKUP(A246,'[1]Z04 支出决算表(财决04表)'!$A$10:$J$500,8,FALSE)),"",VLOOKUP(A246,'[1]Z04 支出决算表(财决04表)'!$A$10:$J$500,8,FALSE))</f>
        <v/>
      </c>
      <c r="H246" s="165" t="str">
        <f>IF(ISERROR(VLOOKUP(A246,'[1]Z04 支出决算表(财决04表)'!$A$10:$J$500,9,FALSE)),"",VLOOKUP(A246,'[1]Z04 支出决算表(财决04表)'!$A$10:$J$500,9,FALSE))</f>
        <v/>
      </c>
      <c r="I246" s="165" t="str">
        <f>IF(ISERROR(VLOOKUP(A246,'[1]Z04 支出决算表(财决04表)'!$A$10:$J$500,10,FALSE)),"",VLOOKUP(A246,'[1]Z04 支出决算表(财决04表)'!$A$10:$J$500,10,FALSE))</f>
        <v/>
      </c>
      <c r="J246" s="176">
        <f>'[1]Z04 支出决算表(财决04表)'!$A245</f>
        <v>0</v>
      </c>
      <c r="K246" s="177">
        <f>'[1]Z04 支出决算表(财决04表)'!$E245</f>
        <v>0</v>
      </c>
      <c r="L246" s="149" t="str">
        <f t="shared" si="7"/>
        <v/>
      </c>
    </row>
    <row r="247" ht="22.7" customHeight="1" spans="1:12">
      <c r="A247" s="162" t="str">
        <f t="shared" si="6"/>
        <v/>
      </c>
      <c r="B247" s="163"/>
      <c r="C247" s="164" t="str">
        <f>IF(ISERROR(VLOOKUP(A247,'[1]Z04 支出决算表(财决04表)'!$A$10:$J$500,4,FALSE)),"",VLOOKUP(A247,'[1]Z04 支出决算表(财决04表)'!$A$10:$J$500,4,FALSE))</f>
        <v/>
      </c>
      <c r="D247" s="165" t="str">
        <f>IF(ISERROR(VLOOKUP(A247,'[1]Z04 支出决算表(财决04表)'!$A$10:$J$500,5,FALSE)),"",VLOOKUP(A247,'[1]Z04 支出决算表(财决04表)'!$A$10:$J$500,5,FALSE))</f>
        <v/>
      </c>
      <c r="E247" s="165" t="str">
        <f>IF(ISERROR(VLOOKUP(A247,'[1]Z04 支出决算表(财决04表)'!$A$10:$J$500,6,FALSE)),"",VLOOKUP(A247,'[1]Z04 支出决算表(财决04表)'!$A$10:$J$500,6,FALSE))</f>
        <v/>
      </c>
      <c r="F247" s="165" t="str">
        <f>IF(ISERROR(VLOOKUP(A247,'[1]Z04 支出决算表(财决04表)'!$A$10:$J$500,7,FALSE)),"",VLOOKUP(A247,'[1]Z04 支出决算表(财决04表)'!$A$10:$J$500,7,FALSE))</f>
        <v/>
      </c>
      <c r="G247" s="165" t="str">
        <f>IF(ISERROR(VLOOKUP(A247,'[1]Z04 支出决算表(财决04表)'!$A$10:$J$500,8,FALSE)),"",VLOOKUP(A247,'[1]Z04 支出决算表(财决04表)'!$A$10:$J$500,8,FALSE))</f>
        <v/>
      </c>
      <c r="H247" s="165" t="str">
        <f>IF(ISERROR(VLOOKUP(A247,'[1]Z04 支出决算表(财决04表)'!$A$10:$J$500,9,FALSE)),"",VLOOKUP(A247,'[1]Z04 支出决算表(财决04表)'!$A$10:$J$500,9,FALSE))</f>
        <v/>
      </c>
      <c r="I247" s="165" t="str">
        <f>IF(ISERROR(VLOOKUP(A247,'[1]Z04 支出决算表(财决04表)'!$A$10:$J$500,10,FALSE)),"",VLOOKUP(A247,'[1]Z04 支出决算表(财决04表)'!$A$10:$J$500,10,FALSE))</f>
        <v/>
      </c>
      <c r="J247" s="176">
        <f>'[1]Z04 支出决算表(财决04表)'!$A246</f>
        <v>0</v>
      </c>
      <c r="K247" s="177">
        <f>'[1]Z04 支出决算表(财决04表)'!$E246</f>
        <v>0</v>
      </c>
      <c r="L247" s="149" t="str">
        <f t="shared" si="7"/>
        <v/>
      </c>
    </row>
    <row r="248" ht="22.7" customHeight="1" spans="1:12">
      <c r="A248" s="162" t="str">
        <f t="shared" si="6"/>
        <v/>
      </c>
      <c r="B248" s="163"/>
      <c r="C248" s="164" t="str">
        <f>IF(ISERROR(VLOOKUP(A248,'[1]Z04 支出决算表(财决04表)'!$A$10:$J$500,4,FALSE)),"",VLOOKUP(A248,'[1]Z04 支出决算表(财决04表)'!$A$10:$J$500,4,FALSE))</f>
        <v/>
      </c>
      <c r="D248" s="165" t="str">
        <f>IF(ISERROR(VLOOKUP(A248,'[1]Z04 支出决算表(财决04表)'!$A$10:$J$500,5,FALSE)),"",VLOOKUP(A248,'[1]Z04 支出决算表(财决04表)'!$A$10:$J$500,5,FALSE))</f>
        <v/>
      </c>
      <c r="E248" s="165" t="str">
        <f>IF(ISERROR(VLOOKUP(A248,'[1]Z04 支出决算表(财决04表)'!$A$10:$J$500,6,FALSE)),"",VLOOKUP(A248,'[1]Z04 支出决算表(财决04表)'!$A$10:$J$500,6,FALSE))</f>
        <v/>
      </c>
      <c r="F248" s="165" t="str">
        <f>IF(ISERROR(VLOOKUP(A248,'[1]Z04 支出决算表(财决04表)'!$A$10:$J$500,7,FALSE)),"",VLOOKUP(A248,'[1]Z04 支出决算表(财决04表)'!$A$10:$J$500,7,FALSE))</f>
        <v/>
      </c>
      <c r="G248" s="165" t="str">
        <f>IF(ISERROR(VLOOKUP(A248,'[1]Z04 支出决算表(财决04表)'!$A$10:$J$500,8,FALSE)),"",VLOOKUP(A248,'[1]Z04 支出决算表(财决04表)'!$A$10:$J$500,8,FALSE))</f>
        <v/>
      </c>
      <c r="H248" s="165" t="str">
        <f>IF(ISERROR(VLOOKUP(A248,'[1]Z04 支出决算表(财决04表)'!$A$10:$J$500,9,FALSE)),"",VLOOKUP(A248,'[1]Z04 支出决算表(财决04表)'!$A$10:$J$500,9,FALSE))</f>
        <v/>
      </c>
      <c r="I248" s="165" t="str">
        <f>IF(ISERROR(VLOOKUP(A248,'[1]Z04 支出决算表(财决04表)'!$A$10:$J$500,10,FALSE)),"",VLOOKUP(A248,'[1]Z04 支出决算表(财决04表)'!$A$10:$J$500,10,FALSE))</f>
        <v/>
      </c>
      <c r="J248" s="176">
        <f>'[1]Z04 支出决算表(财决04表)'!$A247</f>
        <v>0</v>
      </c>
      <c r="K248" s="177">
        <f>'[1]Z04 支出决算表(财决04表)'!$E247</f>
        <v>0</v>
      </c>
      <c r="L248" s="149" t="str">
        <f t="shared" si="7"/>
        <v/>
      </c>
    </row>
    <row r="249" ht="22.7" customHeight="1" spans="1:12">
      <c r="A249" s="162" t="str">
        <f t="shared" si="6"/>
        <v/>
      </c>
      <c r="B249" s="163"/>
      <c r="C249" s="164" t="str">
        <f>IF(ISERROR(VLOOKUP(A249,'[1]Z04 支出决算表(财决04表)'!$A$10:$J$500,4,FALSE)),"",VLOOKUP(A249,'[1]Z04 支出决算表(财决04表)'!$A$10:$J$500,4,FALSE))</f>
        <v/>
      </c>
      <c r="D249" s="165" t="str">
        <f>IF(ISERROR(VLOOKUP(A249,'[1]Z04 支出决算表(财决04表)'!$A$10:$J$500,5,FALSE)),"",VLOOKUP(A249,'[1]Z04 支出决算表(财决04表)'!$A$10:$J$500,5,FALSE))</f>
        <v/>
      </c>
      <c r="E249" s="165" t="str">
        <f>IF(ISERROR(VLOOKUP(A249,'[1]Z04 支出决算表(财决04表)'!$A$10:$J$500,6,FALSE)),"",VLOOKUP(A249,'[1]Z04 支出决算表(财决04表)'!$A$10:$J$500,6,FALSE))</f>
        <v/>
      </c>
      <c r="F249" s="165" t="str">
        <f>IF(ISERROR(VLOOKUP(A249,'[1]Z04 支出决算表(财决04表)'!$A$10:$J$500,7,FALSE)),"",VLOOKUP(A249,'[1]Z04 支出决算表(财决04表)'!$A$10:$J$500,7,FALSE))</f>
        <v/>
      </c>
      <c r="G249" s="165" t="str">
        <f>IF(ISERROR(VLOOKUP(A249,'[1]Z04 支出决算表(财决04表)'!$A$10:$J$500,8,FALSE)),"",VLOOKUP(A249,'[1]Z04 支出决算表(财决04表)'!$A$10:$J$500,8,FALSE))</f>
        <v/>
      </c>
      <c r="H249" s="165" t="str">
        <f>IF(ISERROR(VLOOKUP(A249,'[1]Z04 支出决算表(财决04表)'!$A$10:$J$500,9,FALSE)),"",VLOOKUP(A249,'[1]Z04 支出决算表(财决04表)'!$A$10:$J$500,9,FALSE))</f>
        <v/>
      </c>
      <c r="I249" s="165" t="str">
        <f>IF(ISERROR(VLOOKUP(A249,'[1]Z04 支出决算表(财决04表)'!$A$10:$J$500,10,FALSE)),"",VLOOKUP(A249,'[1]Z04 支出决算表(财决04表)'!$A$10:$J$500,10,FALSE))</f>
        <v/>
      </c>
      <c r="J249" s="176">
        <f>'[1]Z04 支出决算表(财决04表)'!$A248</f>
        <v>0</v>
      </c>
      <c r="K249" s="177">
        <f>'[1]Z04 支出决算表(财决04表)'!$E248</f>
        <v>0</v>
      </c>
      <c r="L249" s="149" t="str">
        <f t="shared" si="7"/>
        <v/>
      </c>
    </row>
    <row r="250" ht="22.7" customHeight="1" spans="1:12">
      <c r="A250" s="162" t="str">
        <f t="shared" si="6"/>
        <v/>
      </c>
      <c r="B250" s="163"/>
      <c r="C250" s="164" t="str">
        <f>IF(ISERROR(VLOOKUP(A250,'[1]Z04 支出决算表(财决04表)'!$A$10:$J$500,4,FALSE)),"",VLOOKUP(A250,'[1]Z04 支出决算表(财决04表)'!$A$10:$J$500,4,FALSE))</f>
        <v/>
      </c>
      <c r="D250" s="165" t="str">
        <f>IF(ISERROR(VLOOKUP(A250,'[1]Z04 支出决算表(财决04表)'!$A$10:$J$500,5,FALSE)),"",VLOOKUP(A250,'[1]Z04 支出决算表(财决04表)'!$A$10:$J$500,5,FALSE))</f>
        <v/>
      </c>
      <c r="E250" s="165" t="str">
        <f>IF(ISERROR(VLOOKUP(A250,'[1]Z04 支出决算表(财决04表)'!$A$10:$J$500,6,FALSE)),"",VLOOKUP(A250,'[1]Z04 支出决算表(财决04表)'!$A$10:$J$500,6,FALSE))</f>
        <v/>
      </c>
      <c r="F250" s="165" t="str">
        <f>IF(ISERROR(VLOOKUP(A250,'[1]Z04 支出决算表(财决04表)'!$A$10:$J$500,7,FALSE)),"",VLOOKUP(A250,'[1]Z04 支出决算表(财决04表)'!$A$10:$J$500,7,FALSE))</f>
        <v/>
      </c>
      <c r="G250" s="165" t="str">
        <f>IF(ISERROR(VLOOKUP(A250,'[1]Z04 支出决算表(财决04表)'!$A$10:$J$500,8,FALSE)),"",VLOOKUP(A250,'[1]Z04 支出决算表(财决04表)'!$A$10:$J$500,8,FALSE))</f>
        <v/>
      </c>
      <c r="H250" s="165" t="str">
        <f>IF(ISERROR(VLOOKUP(A250,'[1]Z04 支出决算表(财决04表)'!$A$10:$J$500,9,FALSE)),"",VLOOKUP(A250,'[1]Z04 支出决算表(财决04表)'!$A$10:$J$500,9,FALSE))</f>
        <v/>
      </c>
      <c r="I250" s="165" t="str">
        <f>IF(ISERROR(VLOOKUP(A250,'[1]Z04 支出决算表(财决04表)'!$A$10:$J$500,10,FALSE)),"",VLOOKUP(A250,'[1]Z04 支出决算表(财决04表)'!$A$10:$J$500,10,FALSE))</f>
        <v/>
      </c>
      <c r="J250" s="176">
        <f>'[1]Z04 支出决算表(财决04表)'!$A249</f>
        <v>0</v>
      </c>
      <c r="K250" s="177">
        <f>'[1]Z04 支出决算表(财决04表)'!$E249</f>
        <v>0</v>
      </c>
      <c r="L250" s="149" t="str">
        <f t="shared" si="7"/>
        <v/>
      </c>
    </row>
    <row r="251" ht="22.7" customHeight="1" spans="1:12">
      <c r="A251" s="162" t="str">
        <f t="shared" si="6"/>
        <v/>
      </c>
      <c r="B251" s="163"/>
      <c r="C251" s="164" t="str">
        <f>IF(ISERROR(VLOOKUP(A251,'[1]Z04 支出决算表(财决04表)'!$A$10:$J$500,4,FALSE)),"",VLOOKUP(A251,'[1]Z04 支出决算表(财决04表)'!$A$10:$J$500,4,FALSE))</f>
        <v/>
      </c>
      <c r="D251" s="165" t="str">
        <f>IF(ISERROR(VLOOKUP(A251,'[1]Z04 支出决算表(财决04表)'!$A$10:$J$500,5,FALSE)),"",VLOOKUP(A251,'[1]Z04 支出决算表(财决04表)'!$A$10:$J$500,5,FALSE))</f>
        <v/>
      </c>
      <c r="E251" s="165" t="str">
        <f>IF(ISERROR(VLOOKUP(A251,'[1]Z04 支出决算表(财决04表)'!$A$10:$J$500,6,FALSE)),"",VLOOKUP(A251,'[1]Z04 支出决算表(财决04表)'!$A$10:$J$500,6,FALSE))</f>
        <v/>
      </c>
      <c r="F251" s="165" t="str">
        <f>IF(ISERROR(VLOOKUP(A251,'[1]Z04 支出决算表(财决04表)'!$A$10:$J$500,7,FALSE)),"",VLOOKUP(A251,'[1]Z04 支出决算表(财决04表)'!$A$10:$J$500,7,FALSE))</f>
        <v/>
      </c>
      <c r="G251" s="165" t="str">
        <f>IF(ISERROR(VLOOKUP(A251,'[1]Z04 支出决算表(财决04表)'!$A$10:$J$500,8,FALSE)),"",VLOOKUP(A251,'[1]Z04 支出决算表(财决04表)'!$A$10:$J$500,8,FALSE))</f>
        <v/>
      </c>
      <c r="H251" s="165" t="str">
        <f>IF(ISERROR(VLOOKUP(A251,'[1]Z04 支出决算表(财决04表)'!$A$10:$J$500,9,FALSE)),"",VLOOKUP(A251,'[1]Z04 支出决算表(财决04表)'!$A$10:$J$500,9,FALSE))</f>
        <v/>
      </c>
      <c r="I251" s="165" t="str">
        <f>IF(ISERROR(VLOOKUP(A251,'[1]Z04 支出决算表(财决04表)'!$A$10:$J$500,10,FALSE)),"",VLOOKUP(A251,'[1]Z04 支出决算表(财决04表)'!$A$10:$J$500,10,FALSE))</f>
        <v/>
      </c>
      <c r="J251" s="176">
        <f>'[1]Z04 支出决算表(财决04表)'!$A250</f>
        <v>0</v>
      </c>
      <c r="K251" s="177">
        <f>'[1]Z04 支出决算表(财决04表)'!$E250</f>
        <v>0</v>
      </c>
      <c r="L251" s="149" t="str">
        <f t="shared" si="7"/>
        <v/>
      </c>
    </row>
    <row r="252" ht="22.7" customHeight="1" spans="1:12">
      <c r="A252" s="162" t="str">
        <f t="shared" si="6"/>
        <v/>
      </c>
      <c r="B252" s="163"/>
      <c r="C252" s="164" t="str">
        <f>IF(ISERROR(VLOOKUP(A252,'[1]Z04 支出决算表(财决04表)'!$A$10:$J$500,4,FALSE)),"",VLOOKUP(A252,'[1]Z04 支出决算表(财决04表)'!$A$10:$J$500,4,FALSE))</f>
        <v/>
      </c>
      <c r="D252" s="165" t="str">
        <f>IF(ISERROR(VLOOKUP(A252,'[1]Z04 支出决算表(财决04表)'!$A$10:$J$500,5,FALSE)),"",VLOOKUP(A252,'[1]Z04 支出决算表(财决04表)'!$A$10:$J$500,5,FALSE))</f>
        <v/>
      </c>
      <c r="E252" s="165" t="str">
        <f>IF(ISERROR(VLOOKUP(A252,'[1]Z04 支出决算表(财决04表)'!$A$10:$J$500,6,FALSE)),"",VLOOKUP(A252,'[1]Z04 支出决算表(财决04表)'!$A$10:$J$500,6,FALSE))</f>
        <v/>
      </c>
      <c r="F252" s="165" t="str">
        <f>IF(ISERROR(VLOOKUP(A252,'[1]Z04 支出决算表(财决04表)'!$A$10:$J$500,7,FALSE)),"",VLOOKUP(A252,'[1]Z04 支出决算表(财决04表)'!$A$10:$J$500,7,FALSE))</f>
        <v/>
      </c>
      <c r="G252" s="165" t="str">
        <f>IF(ISERROR(VLOOKUP(A252,'[1]Z04 支出决算表(财决04表)'!$A$10:$J$500,8,FALSE)),"",VLOOKUP(A252,'[1]Z04 支出决算表(财决04表)'!$A$10:$J$500,8,FALSE))</f>
        <v/>
      </c>
      <c r="H252" s="165" t="str">
        <f>IF(ISERROR(VLOOKUP(A252,'[1]Z04 支出决算表(财决04表)'!$A$10:$J$500,9,FALSE)),"",VLOOKUP(A252,'[1]Z04 支出决算表(财决04表)'!$A$10:$J$500,9,FALSE))</f>
        <v/>
      </c>
      <c r="I252" s="165" t="str">
        <f>IF(ISERROR(VLOOKUP(A252,'[1]Z04 支出决算表(财决04表)'!$A$10:$J$500,10,FALSE)),"",VLOOKUP(A252,'[1]Z04 支出决算表(财决04表)'!$A$10:$J$500,10,FALSE))</f>
        <v/>
      </c>
      <c r="J252" s="176">
        <f>'[1]Z04 支出决算表(财决04表)'!$A251</f>
        <v>0</v>
      </c>
      <c r="K252" s="177">
        <f>'[1]Z04 支出决算表(财决04表)'!$E251</f>
        <v>0</v>
      </c>
      <c r="L252" s="149" t="str">
        <f t="shared" si="7"/>
        <v/>
      </c>
    </row>
    <row r="253" ht="22.7" customHeight="1" spans="1:12">
      <c r="A253" s="162" t="str">
        <f t="shared" si="6"/>
        <v/>
      </c>
      <c r="B253" s="163"/>
      <c r="C253" s="164" t="str">
        <f>IF(ISERROR(VLOOKUP(A253,'[1]Z04 支出决算表(财决04表)'!$A$10:$J$500,4,FALSE)),"",VLOOKUP(A253,'[1]Z04 支出决算表(财决04表)'!$A$10:$J$500,4,FALSE))</f>
        <v/>
      </c>
      <c r="D253" s="165" t="str">
        <f>IF(ISERROR(VLOOKUP(A253,'[1]Z04 支出决算表(财决04表)'!$A$10:$J$500,5,FALSE)),"",VLOOKUP(A253,'[1]Z04 支出决算表(财决04表)'!$A$10:$J$500,5,FALSE))</f>
        <v/>
      </c>
      <c r="E253" s="165" t="str">
        <f>IF(ISERROR(VLOOKUP(A253,'[1]Z04 支出决算表(财决04表)'!$A$10:$J$500,6,FALSE)),"",VLOOKUP(A253,'[1]Z04 支出决算表(财决04表)'!$A$10:$J$500,6,FALSE))</f>
        <v/>
      </c>
      <c r="F253" s="165" t="str">
        <f>IF(ISERROR(VLOOKUP(A253,'[1]Z04 支出决算表(财决04表)'!$A$10:$J$500,7,FALSE)),"",VLOOKUP(A253,'[1]Z04 支出决算表(财决04表)'!$A$10:$J$500,7,FALSE))</f>
        <v/>
      </c>
      <c r="G253" s="165" t="str">
        <f>IF(ISERROR(VLOOKUP(A253,'[1]Z04 支出决算表(财决04表)'!$A$10:$J$500,8,FALSE)),"",VLOOKUP(A253,'[1]Z04 支出决算表(财决04表)'!$A$10:$J$500,8,FALSE))</f>
        <v/>
      </c>
      <c r="H253" s="165" t="str">
        <f>IF(ISERROR(VLOOKUP(A253,'[1]Z04 支出决算表(财决04表)'!$A$10:$J$500,9,FALSE)),"",VLOOKUP(A253,'[1]Z04 支出决算表(财决04表)'!$A$10:$J$500,9,FALSE))</f>
        <v/>
      </c>
      <c r="I253" s="165" t="str">
        <f>IF(ISERROR(VLOOKUP(A253,'[1]Z04 支出决算表(财决04表)'!$A$10:$J$500,10,FALSE)),"",VLOOKUP(A253,'[1]Z04 支出决算表(财决04表)'!$A$10:$J$500,10,FALSE))</f>
        <v/>
      </c>
      <c r="J253" s="176">
        <f>'[1]Z04 支出决算表(财决04表)'!$A252</f>
        <v>0</v>
      </c>
      <c r="K253" s="177">
        <f>'[1]Z04 支出决算表(财决04表)'!$E252</f>
        <v>0</v>
      </c>
      <c r="L253" s="149" t="str">
        <f t="shared" si="7"/>
        <v/>
      </c>
    </row>
    <row r="254" ht="22.7" customHeight="1" spans="1:12">
      <c r="A254" s="162" t="str">
        <f t="shared" si="6"/>
        <v/>
      </c>
      <c r="B254" s="163"/>
      <c r="C254" s="164" t="str">
        <f>IF(ISERROR(VLOOKUP(A254,'[1]Z04 支出决算表(财决04表)'!$A$10:$J$500,4,FALSE)),"",VLOOKUP(A254,'[1]Z04 支出决算表(财决04表)'!$A$10:$J$500,4,FALSE))</f>
        <v/>
      </c>
      <c r="D254" s="165" t="str">
        <f>IF(ISERROR(VLOOKUP(A254,'[1]Z04 支出决算表(财决04表)'!$A$10:$J$500,5,FALSE)),"",VLOOKUP(A254,'[1]Z04 支出决算表(财决04表)'!$A$10:$J$500,5,FALSE))</f>
        <v/>
      </c>
      <c r="E254" s="165" t="str">
        <f>IF(ISERROR(VLOOKUP(A254,'[1]Z04 支出决算表(财决04表)'!$A$10:$J$500,6,FALSE)),"",VLOOKUP(A254,'[1]Z04 支出决算表(财决04表)'!$A$10:$J$500,6,FALSE))</f>
        <v/>
      </c>
      <c r="F254" s="165" t="str">
        <f>IF(ISERROR(VLOOKUP(A254,'[1]Z04 支出决算表(财决04表)'!$A$10:$J$500,7,FALSE)),"",VLOOKUP(A254,'[1]Z04 支出决算表(财决04表)'!$A$10:$J$500,7,FALSE))</f>
        <v/>
      </c>
      <c r="G254" s="165" t="str">
        <f>IF(ISERROR(VLOOKUP(A254,'[1]Z04 支出决算表(财决04表)'!$A$10:$J$500,8,FALSE)),"",VLOOKUP(A254,'[1]Z04 支出决算表(财决04表)'!$A$10:$J$500,8,FALSE))</f>
        <v/>
      </c>
      <c r="H254" s="165" t="str">
        <f>IF(ISERROR(VLOOKUP(A254,'[1]Z04 支出决算表(财决04表)'!$A$10:$J$500,9,FALSE)),"",VLOOKUP(A254,'[1]Z04 支出决算表(财决04表)'!$A$10:$J$500,9,FALSE))</f>
        <v/>
      </c>
      <c r="I254" s="165" t="str">
        <f>IF(ISERROR(VLOOKUP(A254,'[1]Z04 支出决算表(财决04表)'!$A$10:$J$500,10,FALSE)),"",VLOOKUP(A254,'[1]Z04 支出决算表(财决04表)'!$A$10:$J$500,10,FALSE))</f>
        <v/>
      </c>
      <c r="J254" s="176">
        <f>'[1]Z04 支出决算表(财决04表)'!$A253</f>
        <v>0</v>
      </c>
      <c r="K254" s="177">
        <f>'[1]Z04 支出决算表(财决04表)'!$E253</f>
        <v>0</v>
      </c>
      <c r="L254" s="149" t="str">
        <f t="shared" si="7"/>
        <v/>
      </c>
    </row>
    <row r="255" ht="22.7" customHeight="1" spans="1:12">
      <c r="A255" s="162" t="str">
        <f t="shared" si="6"/>
        <v/>
      </c>
      <c r="B255" s="163"/>
      <c r="C255" s="164" t="str">
        <f>IF(ISERROR(VLOOKUP(A255,'[1]Z04 支出决算表(财决04表)'!$A$10:$J$500,4,FALSE)),"",VLOOKUP(A255,'[1]Z04 支出决算表(财决04表)'!$A$10:$J$500,4,FALSE))</f>
        <v/>
      </c>
      <c r="D255" s="165" t="str">
        <f>IF(ISERROR(VLOOKUP(A255,'[1]Z04 支出决算表(财决04表)'!$A$10:$J$500,5,FALSE)),"",VLOOKUP(A255,'[1]Z04 支出决算表(财决04表)'!$A$10:$J$500,5,FALSE))</f>
        <v/>
      </c>
      <c r="E255" s="165" t="str">
        <f>IF(ISERROR(VLOOKUP(A255,'[1]Z04 支出决算表(财决04表)'!$A$10:$J$500,6,FALSE)),"",VLOOKUP(A255,'[1]Z04 支出决算表(财决04表)'!$A$10:$J$500,6,FALSE))</f>
        <v/>
      </c>
      <c r="F255" s="165" t="str">
        <f>IF(ISERROR(VLOOKUP(A255,'[1]Z04 支出决算表(财决04表)'!$A$10:$J$500,7,FALSE)),"",VLOOKUP(A255,'[1]Z04 支出决算表(财决04表)'!$A$10:$J$500,7,FALSE))</f>
        <v/>
      </c>
      <c r="G255" s="165" t="str">
        <f>IF(ISERROR(VLOOKUP(A255,'[1]Z04 支出决算表(财决04表)'!$A$10:$J$500,8,FALSE)),"",VLOOKUP(A255,'[1]Z04 支出决算表(财决04表)'!$A$10:$J$500,8,FALSE))</f>
        <v/>
      </c>
      <c r="H255" s="165" t="str">
        <f>IF(ISERROR(VLOOKUP(A255,'[1]Z04 支出决算表(财决04表)'!$A$10:$J$500,9,FALSE)),"",VLOOKUP(A255,'[1]Z04 支出决算表(财决04表)'!$A$10:$J$500,9,FALSE))</f>
        <v/>
      </c>
      <c r="I255" s="165" t="str">
        <f>IF(ISERROR(VLOOKUP(A255,'[1]Z04 支出决算表(财决04表)'!$A$10:$J$500,10,FALSE)),"",VLOOKUP(A255,'[1]Z04 支出决算表(财决04表)'!$A$10:$J$500,10,FALSE))</f>
        <v/>
      </c>
      <c r="J255" s="176">
        <f>'[1]Z04 支出决算表(财决04表)'!$A254</f>
        <v>0</v>
      </c>
      <c r="K255" s="177">
        <f>'[1]Z04 支出决算表(财决04表)'!$E254</f>
        <v>0</v>
      </c>
      <c r="L255" s="149" t="str">
        <f t="shared" si="7"/>
        <v/>
      </c>
    </row>
    <row r="256" ht="22.7" customHeight="1" spans="1:12">
      <c r="A256" s="162" t="str">
        <f t="shared" si="6"/>
        <v/>
      </c>
      <c r="B256" s="163"/>
      <c r="C256" s="164" t="str">
        <f>IF(ISERROR(VLOOKUP(A256,'[1]Z04 支出决算表(财决04表)'!$A$10:$J$500,4,FALSE)),"",VLOOKUP(A256,'[1]Z04 支出决算表(财决04表)'!$A$10:$J$500,4,FALSE))</f>
        <v/>
      </c>
      <c r="D256" s="165" t="str">
        <f>IF(ISERROR(VLOOKUP(A256,'[1]Z04 支出决算表(财决04表)'!$A$10:$J$500,5,FALSE)),"",VLOOKUP(A256,'[1]Z04 支出决算表(财决04表)'!$A$10:$J$500,5,FALSE))</f>
        <v/>
      </c>
      <c r="E256" s="165" t="str">
        <f>IF(ISERROR(VLOOKUP(A256,'[1]Z04 支出决算表(财决04表)'!$A$10:$J$500,6,FALSE)),"",VLOOKUP(A256,'[1]Z04 支出决算表(财决04表)'!$A$10:$J$500,6,FALSE))</f>
        <v/>
      </c>
      <c r="F256" s="165" t="str">
        <f>IF(ISERROR(VLOOKUP(A256,'[1]Z04 支出决算表(财决04表)'!$A$10:$J$500,7,FALSE)),"",VLOOKUP(A256,'[1]Z04 支出决算表(财决04表)'!$A$10:$J$500,7,FALSE))</f>
        <v/>
      </c>
      <c r="G256" s="165" t="str">
        <f>IF(ISERROR(VLOOKUP(A256,'[1]Z04 支出决算表(财决04表)'!$A$10:$J$500,8,FALSE)),"",VLOOKUP(A256,'[1]Z04 支出决算表(财决04表)'!$A$10:$J$500,8,FALSE))</f>
        <v/>
      </c>
      <c r="H256" s="165" t="str">
        <f>IF(ISERROR(VLOOKUP(A256,'[1]Z04 支出决算表(财决04表)'!$A$10:$J$500,9,FALSE)),"",VLOOKUP(A256,'[1]Z04 支出决算表(财决04表)'!$A$10:$J$500,9,FALSE))</f>
        <v/>
      </c>
      <c r="I256" s="165" t="str">
        <f>IF(ISERROR(VLOOKUP(A256,'[1]Z04 支出决算表(财决04表)'!$A$10:$J$500,10,FALSE)),"",VLOOKUP(A256,'[1]Z04 支出决算表(财决04表)'!$A$10:$J$500,10,FALSE))</f>
        <v/>
      </c>
      <c r="J256" s="176">
        <f>'[1]Z04 支出决算表(财决04表)'!$A255</f>
        <v>0</v>
      </c>
      <c r="K256" s="177">
        <f>'[1]Z04 支出决算表(财决04表)'!$E255</f>
        <v>0</v>
      </c>
      <c r="L256" s="149" t="str">
        <f t="shared" si="7"/>
        <v/>
      </c>
    </row>
    <row r="257" ht="22.7" customHeight="1" spans="1:12">
      <c r="A257" s="162" t="str">
        <f t="shared" si="6"/>
        <v/>
      </c>
      <c r="B257" s="163"/>
      <c r="C257" s="164" t="str">
        <f>IF(ISERROR(VLOOKUP(A257,'[1]Z04 支出决算表(财决04表)'!$A$10:$J$500,4,FALSE)),"",VLOOKUP(A257,'[1]Z04 支出决算表(财决04表)'!$A$10:$J$500,4,FALSE))</f>
        <v/>
      </c>
      <c r="D257" s="165" t="str">
        <f>IF(ISERROR(VLOOKUP(A257,'[1]Z04 支出决算表(财决04表)'!$A$10:$J$500,5,FALSE)),"",VLOOKUP(A257,'[1]Z04 支出决算表(财决04表)'!$A$10:$J$500,5,FALSE))</f>
        <v/>
      </c>
      <c r="E257" s="165" t="str">
        <f>IF(ISERROR(VLOOKUP(A257,'[1]Z04 支出决算表(财决04表)'!$A$10:$J$500,6,FALSE)),"",VLOOKUP(A257,'[1]Z04 支出决算表(财决04表)'!$A$10:$J$500,6,FALSE))</f>
        <v/>
      </c>
      <c r="F257" s="165" t="str">
        <f>IF(ISERROR(VLOOKUP(A257,'[1]Z04 支出决算表(财决04表)'!$A$10:$J$500,7,FALSE)),"",VLOOKUP(A257,'[1]Z04 支出决算表(财决04表)'!$A$10:$J$500,7,FALSE))</f>
        <v/>
      </c>
      <c r="G257" s="165" t="str">
        <f>IF(ISERROR(VLOOKUP(A257,'[1]Z04 支出决算表(财决04表)'!$A$10:$J$500,8,FALSE)),"",VLOOKUP(A257,'[1]Z04 支出决算表(财决04表)'!$A$10:$J$500,8,FALSE))</f>
        <v/>
      </c>
      <c r="H257" s="165" t="str">
        <f>IF(ISERROR(VLOOKUP(A257,'[1]Z04 支出决算表(财决04表)'!$A$10:$J$500,9,FALSE)),"",VLOOKUP(A257,'[1]Z04 支出决算表(财决04表)'!$A$10:$J$500,9,FALSE))</f>
        <v/>
      </c>
      <c r="I257" s="165" t="str">
        <f>IF(ISERROR(VLOOKUP(A257,'[1]Z04 支出决算表(财决04表)'!$A$10:$J$500,10,FALSE)),"",VLOOKUP(A257,'[1]Z04 支出决算表(财决04表)'!$A$10:$J$500,10,FALSE))</f>
        <v/>
      </c>
      <c r="J257" s="176">
        <f>'[1]Z04 支出决算表(财决04表)'!$A256</f>
        <v>0</v>
      </c>
      <c r="K257" s="177">
        <f>'[1]Z04 支出决算表(财决04表)'!$E256</f>
        <v>0</v>
      </c>
      <c r="L257" s="149" t="str">
        <f t="shared" si="7"/>
        <v/>
      </c>
    </row>
    <row r="258" ht="22.7" customHeight="1" spans="1:12">
      <c r="A258" s="162" t="str">
        <f t="shared" si="6"/>
        <v/>
      </c>
      <c r="B258" s="163"/>
      <c r="C258" s="164" t="str">
        <f>IF(ISERROR(VLOOKUP(A258,'[1]Z04 支出决算表(财决04表)'!$A$10:$J$500,4,FALSE)),"",VLOOKUP(A258,'[1]Z04 支出决算表(财决04表)'!$A$10:$J$500,4,FALSE))</f>
        <v/>
      </c>
      <c r="D258" s="165" t="str">
        <f>IF(ISERROR(VLOOKUP(A258,'[1]Z04 支出决算表(财决04表)'!$A$10:$J$500,5,FALSE)),"",VLOOKUP(A258,'[1]Z04 支出决算表(财决04表)'!$A$10:$J$500,5,FALSE))</f>
        <v/>
      </c>
      <c r="E258" s="165" t="str">
        <f>IF(ISERROR(VLOOKUP(A258,'[1]Z04 支出决算表(财决04表)'!$A$10:$J$500,6,FALSE)),"",VLOOKUP(A258,'[1]Z04 支出决算表(财决04表)'!$A$10:$J$500,6,FALSE))</f>
        <v/>
      </c>
      <c r="F258" s="165" t="str">
        <f>IF(ISERROR(VLOOKUP(A258,'[1]Z04 支出决算表(财决04表)'!$A$10:$J$500,7,FALSE)),"",VLOOKUP(A258,'[1]Z04 支出决算表(财决04表)'!$A$10:$J$500,7,FALSE))</f>
        <v/>
      </c>
      <c r="G258" s="165" t="str">
        <f>IF(ISERROR(VLOOKUP(A258,'[1]Z04 支出决算表(财决04表)'!$A$10:$J$500,8,FALSE)),"",VLOOKUP(A258,'[1]Z04 支出决算表(财决04表)'!$A$10:$J$500,8,FALSE))</f>
        <v/>
      </c>
      <c r="H258" s="165" t="str">
        <f>IF(ISERROR(VLOOKUP(A258,'[1]Z04 支出决算表(财决04表)'!$A$10:$J$500,9,FALSE)),"",VLOOKUP(A258,'[1]Z04 支出决算表(财决04表)'!$A$10:$J$500,9,FALSE))</f>
        <v/>
      </c>
      <c r="I258" s="165" t="str">
        <f>IF(ISERROR(VLOOKUP(A258,'[1]Z04 支出决算表(财决04表)'!$A$10:$J$500,10,FALSE)),"",VLOOKUP(A258,'[1]Z04 支出决算表(财决04表)'!$A$10:$J$500,10,FALSE))</f>
        <v/>
      </c>
      <c r="J258" s="176">
        <f>'[1]Z04 支出决算表(财决04表)'!$A257</f>
        <v>0</v>
      </c>
      <c r="K258" s="177">
        <f>'[1]Z04 支出决算表(财决04表)'!$E257</f>
        <v>0</v>
      </c>
      <c r="L258" s="149" t="str">
        <f t="shared" si="7"/>
        <v/>
      </c>
    </row>
    <row r="259" ht="22.7" customHeight="1" spans="1:12">
      <c r="A259" s="162" t="str">
        <f t="shared" si="6"/>
        <v/>
      </c>
      <c r="B259" s="163"/>
      <c r="C259" s="164" t="str">
        <f>IF(ISERROR(VLOOKUP(A259,'[1]Z04 支出决算表(财决04表)'!$A$10:$J$500,4,FALSE)),"",VLOOKUP(A259,'[1]Z04 支出决算表(财决04表)'!$A$10:$J$500,4,FALSE))</f>
        <v/>
      </c>
      <c r="D259" s="165" t="str">
        <f>IF(ISERROR(VLOOKUP(A259,'[1]Z04 支出决算表(财决04表)'!$A$10:$J$500,5,FALSE)),"",VLOOKUP(A259,'[1]Z04 支出决算表(财决04表)'!$A$10:$J$500,5,FALSE))</f>
        <v/>
      </c>
      <c r="E259" s="165" t="str">
        <f>IF(ISERROR(VLOOKUP(A259,'[1]Z04 支出决算表(财决04表)'!$A$10:$J$500,6,FALSE)),"",VLOOKUP(A259,'[1]Z04 支出决算表(财决04表)'!$A$10:$J$500,6,FALSE))</f>
        <v/>
      </c>
      <c r="F259" s="165" t="str">
        <f>IF(ISERROR(VLOOKUP(A259,'[1]Z04 支出决算表(财决04表)'!$A$10:$J$500,7,FALSE)),"",VLOOKUP(A259,'[1]Z04 支出决算表(财决04表)'!$A$10:$J$500,7,FALSE))</f>
        <v/>
      </c>
      <c r="G259" s="165" t="str">
        <f>IF(ISERROR(VLOOKUP(A259,'[1]Z04 支出决算表(财决04表)'!$A$10:$J$500,8,FALSE)),"",VLOOKUP(A259,'[1]Z04 支出决算表(财决04表)'!$A$10:$J$500,8,FALSE))</f>
        <v/>
      </c>
      <c r="H259" s="165" t="str">
        <f>IF(ISERROR(VLOOKUP(A259,'[1]Z04 支出决算表(财决04表)'!$A$10:$J$500,9,FALSE)),"",VLOOKUP(A259,'[1]Z04 支出决算表(财决04表)'!$A$10:$J$500,9,FALSE))</f>
        <v/>
      </c>
      <c r="I259" s="165" t="str">
        <f>IF(ISERROR(VLOOKUP(A259,'[1]Z04 支出决算表(财决04表)'!$A$10:$J$500,10,FALSE)),"",VLOOKUP(A259,'[1]Z04 支出决算表(财决04表)'!$A$10:$J$500,10,FALSE))</f>
        <v/>
      </c>
      <c r="J259" s="176">
        <f>'[1]Z04 支出决算表(财决04表)'!$A258</f>
        <v>0</v>
      </c>
      <c r="K259" s="177">
        <f>'[1]Z04 支出决算表(财决04表)'!$E258</f>
        <v>0</v>
      </c>
      <c r="L259" s="149" t="str">
        <f t="shared" si="7"/>
        <v/>
      </c>
    </row>
    <row r="260" ht="22.7" customHeight="1" spans="1:12">
      <c r="A260" s="162" t="str">
        <f t="shared" si="6"/>
        <v/>
      </c>
      <c r="B260" s="163"/>
      <c r="C260" s="164" t="str">
        <f>IF(ISERROR(VLOOKUP(A260,'[1]Z04 支出决算表(财决04表)'!$A$10:$J$500,4,FALSE)),"",VLOOKUP(A260,'[1]Z04 支出决算表(财决04表)'!$A$10:$J$500,4,FALSE))</f>
        <v/>
      </c>
      <c r="D260" s="165" t="str">
        <f>IF(ISERROR(VLOOKUP(A260,'[1]Z04 支出决算表(财决04表)'!$A$10:$J$500,5,FALSE)),"",VLOOKUP(A260,'[1]Z04 支出决算表(财决04表)'!$A$10:$J$500,5,FALSE))</f>
        <v/>
      </c>
      <c r="E260" s="165" t="str">
        <f>IF(ISERROR(VLOOKUP(A260,'[1]Z04 支出决算表(财决04表)'!$A$10:$J$500,6,FALSE)),"",VLOOKUP(A260,'[1]Z04 支出决算表(财决04表)'!$A$10:$J$500,6,FALSE))</f>
        <v/>
      </c>
      <c r="F260" s="165" t="str">
        <f>IF(ISERROR(VLOOKUP(A260,'[1]Z04 支出决算表(财决04表)'!$A$10:$J$500,7,FALSE)),"",VLOOKUP(A260,'[1]Z04 支出决算表(财决04表)'!$A$10:$J$500,7,FALSE))</f>
        <v/>
      </c>
      <c r="G260" s="165" t="str">
        <f>IF(ISERROR(VLOOKUP(A260,'[1]Z04 支出决算表(财决04表)'!$A$10:$J$500,8,FALSE)),"",VLOOKUP(A260,'[1]Z04 支出决算表(财决04表)'!$A$10:$J$500,8,FALSE))</f>
        <v/>
      </c>
      <c r="H260" s="165" t="str">
        <f>IF(ISERROR(VLOOKUP(A260,'[1]Z04 支出决算表(财决04表)'!$A$10:$J$500,9,FALSE)),"",VLOOKUP(A260,'[1]Z04 支出决算表(财决04表)'!$A$10:$J$500,9,FALSE))</f>
        <v/>
      </c>
      <c r="I260" s="165" t="str">
        <f>IF(ISERROR(VLOOKUP(A260,'[1]Z04 支出决算表(财决04表)'!$A$10:$J$500,10,FALSE)),"",VLOOKUP(A260,'[1]Z04 支出决算表(财决04表)'!$A$10:$J$500,10,FALSE))</f>
        <v/>
      </c>
      <c r="J260" s="176">
        <f>'[1]Z04 支出决算表(财决04表)'!$A259</f>
        <v>0</v>
      </c>
      <c r="K260" s="177">
        <f>'[1]Z04 支出决算表(财决04表)'!$E259</f>
        <v>0</v>
      </c>
      <c r="L260" s="149" t="str">
        <f t="shared" si="7"/>
        <v/>
      </c>
    </row>
    <row r="261" ht="22.7" customHeight="1" spans="1:12">
      <c r="A261" s="162" t="str">
        <f t="shared" si="6"/>
        <v/>
      </c>
      <c r="B261" s="163"/>
      <c r="C261" s="164" t="str">
        <f>IF(ISERROR(VLOOKUP(A261,'[1]Z04 支出决算表(财决04表)'!$A$10:$J$500,4,FALSE)),"",VLOOKUP(A261,'[1]Z04 支出决算表(财决04表)'!$A$10:$J$500,4,FALSE))</f>
        <v/>
      </c>
      <c r="D261" s="165" t="str">
        <f>IF(ISERROR(VLOOKUP(A261,'[1]Z04 支出决算表(财决04表)'!$A$10:$J$500,5,FALSE)),"",VLOOKUP(A261,'[1]Z04 支出决算表(财决04表)'!$A$10:$J$500,5,FALSE))</f>
        <v/>
      </c>
      <c r="E261" s="165" t="str">
        <f>IF(ISERROR(VLOOKUP(A261,'[1]Z04 支出决算表(财决04表)'!$A$10:$J$500,6,FALSE)),"",VLOOKUP(A261,'[1]Z04 支出决算表(财决04表)'!$A$10:$J$500,6,FALSE))</f>
        <v/>
      </c>
      <c r="F261" s="165" t="str">
        <f>IF(ISERROR(VLOOKUP(A261,'[1]Z04 支出决算表(财决04表)'!$A$10:$J$500,7,FALSE)),"",VLOOKUP(A261,'[1]Z04 支出决算表(财决04表)'!$A$10:$J$500,7,FALSE))</f>
        <v/>
      </c>
      <c r="G261" s="165" t="str">
        <f>IF(ISERROR(VLOOKUP(A261,'[1]Z04 支出决算表(财决04表)'!$A$10:$J$500,8,FALSE)),"",VLOOKUP(A261,'[1]Z04 支出决算表(财决04表)'!$A$10:$J$500,8,FALSE))</f>
        <v/>
      </c>
      <c r="H261" s="165" t="str">
        <f>IF(ISERROR(VLOOKUP(A261,'[1]Z04 支出决算表(财决04表)'!$A$10:$J$500,9,FALSE)),"",VLOOKUP(A261,'[1]Z04 支出决算表(财决04表)'!$A$10:$J$500,9,FALSE))</f>
        <v/>
      </c>
      <c r="I261" s="165" t="str">
        <f>IF(ISERROR(VLOOKUP(A261,'[1]Z04 支出决算表(财决04表)'!$A$10:$J$500,10,FALSE)),"",VLOOKUP(A261,'[1]Z04 支出决算表(财决04表)'!$A$10:$J$500,10,FALSE))</f>
        <v/>
      </c>
      <c r="J261" s="176">
        <f>'[1]Z04 支出决算表(财决04表)'!$A260</f>
        <v>0</v>
      </c>
      <c r="K261" s="177">
        <f>'[1]Z04 支出决算表(财决04表)'!$E260</f>
        <v>0</v>
      </c>
      <c r="L261" s="149" t="str">
        <f t="shared" si="7"/>
        <v/>
      </c>
    </row>
    <row r="262" ht="22.7" customHeight="1" spans="1:12">
      <c r="A262" s="162" t="str">
        <f t="shared" si="6"/>
        <v/>
      </c>
      <c r="B262" s="163"/>
      <c r="C262" s="164" t="str">
        <f>IF(ISERROR(VLOOKUP(A262,'[1]Z04 支出决算表(财决04表)'!$A$10:$J$500,4,FALSE)),"",VLOOKUP(A262,'[1]Z04 支出决算表(财决04表)'!$A$10:$J$500,4,FALSE))</f>
        <v/>
      </c>
      <c r="D262" s="165" t="str">
        <f>IF(ISERROR(VLOOKUP(A262,'[1]Z04 支出决算表(财决04表)'!$A$10:$J$500,5,FALSE)),"",VLOOKUP(A262,'[1]Z04 支出决算表(财决04表)'!$A$10:$J$500,5,FALSE))</f>
        <v/>
      </c>
      <c r="E262" s="165" t="str">
        <f>IF(ISERROR(VLOOKUP(A262,'[1]Z04 支出决算表(财决04表)'!$A$10:$J$500,6,FALSE)),"",VLOOKUP(A262,'[1]Z04 支出决算表(财决04表)'!$A$10:$J$500,6,FALSE))</f>
        <v/>
      </c>
      <c r="F262" s="165" t="str">
        <f>IF(ISERROR(VLOOKUP(A262,'[1]Z04 支出决算表(财决04表)'!$A$10:$J$500,7,FALSE)),"",VLOOKUP(A262,'[1]Z04 支出决算表(财决04表)'!$A$10:$J$500,7,FALSE))</f>
        <v/>
      </c>
      <c r="G262" s="165" t="str">
        <f>IF(ISERROR(VLOOKUP(A262,'[1]Z04 支出决算表(财决04表)'!$A$10:$J$500,8,FALSE)),"",VLOOKUP(A262,'[1]Z04 支出决算表(财决04表)'!$A$10:$J$500,8,FALSE))</f>
        <v/>
      </c>
      <c r="H262" s="165" t="str">
        <f>IF(ISERROR(VLOOKUP(A262,'[1]Z04 支出决算表(财决04表)'!$A$10:$J$500,9,FALSE)),"",VLOOKUP(A262,'[1]Z04 支出决算表(财决04表)'!$A$10:$J$500,9,FALSE))</f>
        <v/>
      </c>
      <c r="I262" s="165" t="str">
        <f>IF(ISERROR(VLOOKUP(A262,'[1]Z04 支出决算表(财决04表)'!$A$10:$J$500,10,FALSE)),"",VLOOKUP(A262,'[1]Z04 支出决算表(财决04表)'!$A$10:$J$500,10,FALSE))</f>
        <v/>
      </c>
      <c r="J262" s="176">
        <f>'[1]Z04 支出决算表(财决04表)'!$A261</f>
        <v>0</v>
      </c>
      <c r="K262" s="177">
        <f>'[1]Z04 支出决算表(财决04表)'!$E261</f>
        <v>0</v>
      </c>
      <c r="L262" s="149" t="str">
        <f t="shared" si="7"/>
        <v/>
      </c>
    </row>
    <row r="263" ht="22.7" customHeight="1" spans="1:12">
      <c r="A263" s="162" t="str">
        <f t="shared" si="6"/>
        <v/>
      </c>
      <c r="B263" s="163"/>
      <c r="C263" s="164" t="str">
        <f>IF(ISERROR(VLOOKUP(A263,'[1]Z04 支出决算表(财决04表)'!$A$10:$J$500,4,FALSE)),"",VLOOKUP(A263,'[1]Z04 支出决算表(财决04表)'!$A$10:$J$500,4,FALSE))</f>
        <v/>
      </c>
      <c r="D263" s="165" t="str">
        <f>IF(ISERROR(VLOOKUP(A263,'[1]Z04 支出决算表(财决04表)'!$A$10:$J$500,5,FALSE)),"",VLOOKUP(A263,'[1]Z04 支出决算表(财决04表)'!$A$10:$J$500,5,FALSE))</f>
        <v/>
      </c>
      <c r="E263" s="165" t="str">
        <f>IF(ISERROR(VLOOKUP(A263,'[1]Z04 支出决算表(财决04表)'!$A$10:$J$500,6,FALSE)),"",VLOOKUP(A263,'[1]Z04 支出决算表(财决04表)'!$A$10:$J$500,6,FALSE))</f>
        <v/>
      </c>
      <c r="F263" s="165" t="str">
        <f>IF(ISERROR(VLOOKUP(A263,'[1]Z04 支出决算表(财决04表)'!$A$10:$J$500,7,FALSE)),"",VLOOKUP(A263,'[1]Z04 支出决算表(财决04表)'!$A$10:$J$500,7,FALSE))</f>
        <v/>
      </c>
      <c r="G263" s="165" t="str">
        <f>IF(ISERROR(VLOOKUP(A263,'[1]Z04 支出决算表(财决04表)'!$A$10:$J$500,8,FALSE)),"",VLOOKUP(A263,'[1]Z04 支出决算表(财决04表)'!$A$10:$J$500,8,FALSE))</f>
        <v/>
      </c>
      <c r="H263" s="165" t="str">
        <f>IF(ISERROR(VLOOKUP(A263,'[1]Z04 支出决算表(财决04表)'!$A$10:$J$500,9,FALSE)),"",VLOOKUP(A263,'[1]Z04 支出决算表(财决04表)'!$A$10:$J$500,9,FALSE))</f>
        <v/>
      </c>
      <c r="I263" s="165" t="str">
        <f>IF(ISERROR(VLOOKUP(A263,'[1]Z04 支出决算表(财决04表)'!$A$10:$J$500,10,FALSE)),"",VLOOKUP(A263,'[1]Z04 支出决算表(财决04表)'!$A$10:$J$500,10,FALSE))</f>
        <v/>
      </c>
      <c r="J263" s="176">
        <f>'[1]Z04 支出决算表(财决04表)'!$A262</f>
        <v>0</v>
      </c>
      <c r="K263" s="177">
        <f>'[1]Z04 支出决算表(财决04表)'!$E262</f>
        <v>0</v>
      </c>
      <c r="L263" s="149" t="str">
        <f t="shared" si="7"/>
        <v/>
      </c>
    </row>
    <row r="264" ht="22.7" customHeight="1" spans="1:12">
      <c r="A264" s="162" t="str">
        <f t="shared" si="6"/>
        <v/>
      </c>
      <c r="B264" s="163"/>
      <c r="C264" s="164" t="str">
        <f>IF(ISERROR(VLOOKUP(A264,'[1]Z04 支出决算表(财决04表)'!$A$10:$J$500,4,FALSE)),"",VLOOKUP(A264,'[1]Z04 支出决算表(财决04表)'!$A$10:$J$500,4,FALSE))</f>
        <v/>
      </c>
      <c r="D264" s="165" t="str">
        <f>IF(ISERROR(VLOOKUP(A264,'[1]Z04 支出决算表(财决04表)'!$A$10:$J$500,5,FALSE)),"",VLOOKUP(A264,'[1]Z04 支出决算表(财决04表)'!$A$10:$J$500,5,FALSE))</f>
        <v/>
      </c>
      <c r="E264" s="165" t="str">
        <f>IF(ISERROR(VLOOKUP(A264,'[1]Z04 支出决算表(财决04表)'!$A$10:$J$500,6,FALSE)),"",VLOOKUP(A264,'[1]Z04 支出决算表(财决04表)'!$A$10:$J$500,6,FALSE))</f>
        <v/>
      </c>
      <c r="F264" s="165" t="str">
        <f>IF(ISERROR(VLOOKUP(A264,'[1]Z04 支出决算表(财决04表)'!$A$10:$J$500,7,FALSE)),"",VLOOKUP(A264,'[1]Z04 支出决算表(财决04表)'!$A$10:$J$500,7,FALSE))</f>
        <v/>
      </c>
      <c r="G264" s="165" t="str">
        <f>IF(ISERROR(VLOOKUP(A264,'[1]Z04 支出决算表(财决04表)'!$A$10:$J$500,8,FALSE)),"",VLOOKUP(A264,'[1]Z04 支出决算表(财决04表)'!$A$10:$J$500,8,FALSE))</f>
        <v/>
      </c>
      <c r="H264" s="165" t="str">
        <f>IF(ISERROR(VLOOKUP(A264,'[1]Z04 支出决算表(财决04表)'!$A$10:$J$500,9,FALSE)),"",VLOOKUP(A264,'[1]Z04 支出决算表(财决04表)'!$A$10:$J$500,9,FALSE))</f>
        <v/>
      </c>
      <c r="I264" s="165" t="str">
        <f>IF(ISERROR(VLOOKUP(A264,'[1]Z04 支出决算表(财决04表)'!$A$10:$J$500,10,FALSE)),"",VLOOKUP(A264,'[1]Z04 支出决算表(财决04表)'!$A$10:$J$500,10,FALSE))</f>
        <v/>
      </c>
      <c r="J264" s="176">
        <f>'[1]Z04 支出决算表(财决04表)'!$A263</f>
        <v>0</v>
      </c>
      <c r="K264" s="177">
        <f>'[1]Z04 支出决算表(财决04表)'!$E263</f>
        <v>0</v>
      </c>
      <c r="L264" s="149" t="str">
        <f t="shared" si="7"/>
        <v/>
      </c>
    </row>
    <row r="265" ht="22.7" customHeight="1" spans="1:12">
      <c r="A265" s="162" t="str">
        <f t="shared" si="6"/>
        <v/>
      </c>
      <c r="B265" s="163"/>
      <c r="C265" s="164" t="str">
        <f>IF(ISERROR(VLOOKUP(A265,'[1]Z04 支出决算表(财决04表)'!$A$10:$J$500,4,FALSE)),"",VLOOKUP(A265,'[1]Z04 支出决算表(财决04表)'!$A$10:$J$500,4,FALSE))</f>
        <v/>
      </c>
      <c r="D265" s="165" t="str">
        <f>IF(ISERROR(VLOOKUP(A265,'[1]Z04 支出决算表(财决04表)'!$A$10:$J$500,5,FALSE)),"",VLOOKUP(A265,'[1]Z04 支出决算表(财决04表)'!$A$10:$J$500,5,FALSE))</f>
        <v/>
      </c>
      <c r="E265" s="165" t="str">
        <f>IF(ISERROR(VLOOKUP(A265,'[1]Z04 支出决算表(财决04表)'!$A$10:$J$500,6,FALSE)),"",VLOOKUP(A265,'[1]Z04 支出决算表(财决04表)'!$A$10:$J$500,6,FALSE))</f>
        <v/>
      </c>
      <c r="F265" s="165" t="str">
        <f>IF(ISERROR(VLOOKUP(A265,'[1]Z04 支出决算表(财决04表)'!$A$10:$J$500,7,FALSE)),"",VLOOKUP(A265,'[1]Z04 支出决算表(财决04表)'!$A$10:$J$500,7,FALSE))</f>
        <v/>
      </c>
      <c r="G265" s="165" t="str">
        <f>IF(ISERROR(VLOOKUP(A265,'[1]Z04 支出决算表(财决04表)'!$A$10:$J$500,8,FALSE)),"",VLOOKUP(A265,'[1]Z04 支出决算表(财决04表)'!$A$10:$J$500,8,FALSE))</f>
        <v/>
      </c>
      <c r="H265" s="165" t="str">
        <f>IF(ISERROR(VLOOKUP(A265,'[1]Z04 支出决算表(财决04表)'!$A$10:$J$500,9,FALSE)),"",VLOOKUP(A265,'[1]Z04 支出决算表(财决04表)'!$A$10:$J$500,9,FALSE))</f>
        <v/>
      </c>
      <c r="I265" s="165" t="str">
        <f>IF(ISERROR(VLOOKUP(A265,'[1]Z04 支出决算表(财决04表)'!$A$10:$J$500,10,FALSE)),"",VLOOKUP(A265,'[1]Z04 支出决算表(财决04表)'!$A$10:$J$500,10,FALSE))</f>
        <v/>
      </c>
      <c r="J265" s="176">
        <f>'[1]Z04 支出决算表(财决04表)'!$A264</f>
        <v>0</v>
      </c>
      <c r="K265" s="177">
        <f>'[1]Z04 支出决算表(财决04表)'!$E264</f>
        <v>0</v>
      </c>
      <c r="L265" s="149" t="str">
        <f t="shared" si="7"/>
        <v/>
      </c>
    </row>
    <row r="266" ht="22.7" customHeight="1" spans="1:12">
      <c r="A266" s="162" t="str">
        <f t="shared" si="6"/>
        <v/>
      </c>
      <c r="B266" s="163"/>
      <c r="C266" s="164" t="str">
        <f>IF(ISERROR(VLOOKUP(A266,'[1]Z04 支出决算表(财决04表)'!$A$10:$J$500,4,FALSE)),"",VLOOKUP(A266,'[1]Z04 支出决算表(财决04表)'!$A$10:$J$500,4,FALSE))</f>
        <v/>
      </c>
      <c r="D266" s="165" t="str">
        <f>IF(ISERROR(VLOOKUP(A266,'[1]Z04 支出决算表(财决04表)'!$A$10:$J$500,5,FALSE)),"",VLOOKUP(A266,'[1]Z04 支出决算表(财决04表)'!$A$10:$J$500,5,FALSE))</f>
        <v/>
      </c>
      <c r="E266" s="165" t="str">
        <f>IF(ISERROR(VLOOKUP(A266,'[1]Z04 支出决算表(财决04表)'!$A$10:$J$500,6,FALSE)),"",VLOOKUP(A266,'[1]Z04 支出决算表(财决04表)'!$A$10:$J$500,6,FALSE))</f>
        <v/>
      </c>
      <c r="F266" s="165" t="str">
        <f>IF(ISERROR(VLOOKUP(A266,'[1]Z04 支出决算表(财决04表)'!$A$10:$J$500,7,FALSE)),"",VLOOKUP(A266,'[1]Z04 支出决算表(财决04表)'!$A$10:$J$500,7,FALSE))</f>
        <v/>
      </c>
      <c r="G266" s="165" t="str">
        <f>IF(ISERROR(VLOOKUP(A266,'[1]Z04 支出决算表(财决04表)'!$A$10:$J$500,8,FALSE)),"",VLOOKUP(A266,'[1]Z04 支出决算表(财决04表)'!$A$10:$J$500,8,FALSE))</f>
        <v/>
      </c>
      <c r="H266" s="165" t="str">
        <f>IF(ISERROR(VLOOKUP(A266,'[1]Z04 支出决算表(财决04表)'!$A$10:$J$500,9,FALSE)),"",VLOOKUP(A266,'[1]Z04 支出决算表(财决04表)'!$A$10:$J$500,9,FALSE))</f>
        <v/>
      </c>
      <c r="I266" s="165" t="str">
        <f>IF(ISERROR(VLOOKUP(A266,'[1]Z04 支出决算表(财决04表)'!$A$10:$J$500,10,FALSE)),"",VLOOKUP(A266,'[1]Z04 支出决算表(财决04表)'!$A$10:$J$500,10,FALSE))</f>
        <v/>
      </c>
      <c r="J266" s="176">
        <f>'[1]Z04 支出决算表(财决04表)'!$A265</f>
        <v>0</v>
      </c>
      <c r="K266" s="177">
        <f>'[1]Z04 支出决算表(财决04表)'!$E265</f>
        <v>0</v>
      </c>
      <c r="L266" s="149" t="str">
        <f t="shared" si="7"/>
        <v/>
      </c>
    </row>
    <row r="267" ht="22.7" customHeight="1" spans="1:12">
      <c r="A267" s="162" t="str">
        <f t="shared" si="6"/>
        <v/>
      </c>
      <c r="B267" s="163"/>
      <c r="C267" s="164" t="str">
        <f>IF(ISERROR(VLOOKUP(A267,'[1]Z04 支出决算表(财决04表)'!$A$10:$J$500,4,FALSE)),"",VLOOKUP(A267,'[1]Z04 支出决算表(财决04表)'!$A$10:$J$500,4,FALSE))</f>
        <v/>
      </c>
      <c r="D267" s="165" t="str">
        <f>IF(ISERROR(VLOOKUP(A267,'[1]Z04 支出决算表(财决04表)'!$A$10:$J$500,5,FALSE)),"",VLOOKUP(A267,'[1]Z04 支出决算表(财决04表)'!$A$10:$J$500,5,FALSE))</f>
        <v/>
      </c>
      <c r="E267" s="165" t="str">
        <f>IF(ISERROR(VLOOKUP(A267,'[1]Z04 支出决算表(财决04表)'!$A$10:$J$500,6,FALSE)),"",VLOOKUP(A267,'[1]Z04 支出决算表(财决04表)'!$A$10:$J$500,6,FALSE))</f>
        <v/>
      </c>
      <c r="F267" s="165" t="str">
        <f>IF(ISERROR(VLOOKUP(A267,'[1]Z04 支出决算表(财决04表)'!$A$10:$J$500,7,FALSE)),"",VLOOKUP(A267,'[1]Z04 支出决算表(财决04表)'!$A$10:$J$500,7,FALSE))</f>
        <v/>
      </c>
      <c r="G267" s="165" t="str">
        <f>IF(ISERROR(VLOOKUP(A267,'[1]Z04 支出决算表(财决04表)'!$A$10:$J$500,8,FALSE)),"",VLOOKUP(A267,'[1]Z04 支出决算表(财决04表)'!$A$10:$J$500,8,FALSE))</f>
        <v/>
      </c>
      <c r="H267" s="165" t="str">
        <f>IF(ISERROR(VLOOKUP(A267,'[1]Z04 支出决算表(财决04表)'!$A$10:$J$500,9,FALSE)),"",VLOOKUP(A267,'[1]Z04 支出决算表(财决04表)'!$A$10:$J$500,9,FALSE))</f>
        <v/>
      </c>
      <c r="I267" s="165" t="str">
        <f>IF(ISERROR(VLOOKUP(A267,'[1]Z04 支出决算表(财决04表)'!$A$10:$J$500,10,FALSE)),"",VLOOKUP(A267,'[1]Z04 支出决算表(财决04表)'!$A$10:$J$500,10,FALSE))</f>
        <v/>
      </c>
      <c r="J267" s="176">
        <f>'[1]Z04 支出决算表(财决04表)'!$A266</f>
        <v>0</v>
      </c>
      <c r="K267" s="177">
        <f>'[1]Z04 支出决算表(财决04表)'!$E266</f>
        <v>0</v>
      </c>
      <c r="L267" s="149" t="str">
        <f t="shared" si="7"/>
        <v/>
      </c>
    </row>
    <row r="268" ht="22.7" customHeight="1" spans="1:12">
      <c r="A268" s="162" t="str">
        <f t="shared" ref="A268:A300" si="8">IF(J268&gt;0,J268,"")</f>
        <v/>
      </c>
      <c r="B268" s="163"/>
      <c r="C268" s="164" t="str">
        <f>IF(ISERROR(VLOOKUP(A268,'[1]Z04 支出决算表(财决04表)'!$A$10:$J$500,4,FALSE)),"",VLOOKUP(A268,'[1]Z04 支出决算表(财决04表)'!$A$10:$J$500,4,FALSE))</f>
        <v/>
      </c>
      <c r="D268" s="165" t="str">
        <f>IF(ISERROR(VLOOKUP(A268,'[1]Z04 支出决算表(财决04表)'!$A$10:$J$500,5,FALSE)),"",VLOOKUP(A268,'[1]Z04 支出决算表(财决04表)'!$A$10:$J$500,5,FALSE))</f>
        <v/>
      </c>
      <c r="E268" s="165" t="str">
        <f>IF(ISERROR(VLOOKUP(A268,'[1]Z04 支出决算表(财决04表)'!$A$10:$J$500,6,FALSE)),"",VLOOKUP(A268,'[1]Z04 支出决算表(财决04表)'!$A$10:$J$500,6,FALSE))</f>
        <v/>
      </c>
      <c r="F268" s="165" t="str">
        <f>IF(ISERROR(VLOOKUP(A268,'[1]Z04 支出决算表(财决04表)'!$A$10:$J$500,7,FALSE)),"",VLOOKUP(A268,'[1]Z04 支出决算表(财决04表)'!$A$10:$J$500,7,FALSE))</f>
        <v/>
      </c>
      <c r="G268" s="165" t="str">
        <f>IF(ISERROR(VLOOKUP(A268,'[1]Z04 支出决算表(财决04表)'!$A$10:$J$500,8,FALSE)),"",VLOOKUP(A268,'[1]Z04 支出决算表(财决04表)'!$A$10:$J$500,8,FALSE))</f>
        <v/>
      </c>
      <c r="H268" s="165" t="str">
        <f>IF(ISERROR(VLOOKUP(A268,'[1]Z04 支出决算表(财决04表)'!$A$10:$J$500,9,FALSE)),"",VLOOKUP(A268,'[1]Z04 支出决算表(财决04表)'!$A$10:$J$500,9,FALSE))</f>
        <v/>
      </c>
      <c r="I268" s="165" t="str">
        <f>IF(ISERROR(VLOOKUP(A268,'[1]Z04 支出决算表(财决04表)'!$A$10:$J$500,10,FALSE)),"",VLOOKUP(A268,'[1]Z04 支出决算表(财决04表)'!$A$10:$J$500,10,FALSE))</f>
        <v/>
      </c>
      <c r="J268" s="176">
        <f>'[1]Z04 支出决算表(财决04表)'!$A267</f>
        <v>0</v>
      </c>
      <c r="K268" s="177">
        <f>'[1]Z04 支出决算表(财决04表)'!$E267</f>
        <v>0</v>
      </c>
      <c r="L268" s="149" t="str">
        <f t="shared" ref="L268:L331" si="9">IF(C268&lt;&gt;"",ROW(),"")</f>
        <v/>
      </c>
    </row>
    <row r="269" ht="22.7" customHeight="1" spans="1:12">
      <c r="A269" s="162" t="str">
        <f t="shared" si="8"/>
        <v/>
      </c>
      <c r="B269" s="163"/>
      <c r="C269" s="164" t="str">
        <f>IF(ISERROR(VLOOKUP(A269,'[1]Z04 支出决算表(财决04表)'!$A$10:$J$500,4,FALSE)),"",VLOOKUP(A269,'[1]Z04 支出决算表(财决04表)'!$A$10:$J$500,4,FALSE))</f>
        <v/>
      </c>
      <c r="D269" s="165" t="str">
        <f>IF(ISERROR(VLOOKUP(A269,'[1]Z04 支出决算表(财决04表)'!$A$10:$J$500,5,FALSE)),"",VLOOKUP(A269,'[1]Z04 支出决算表(财决04表)'!$A$10:$J$500,5,FALSE))</f>
        <v/>
      </c>
      <c r="E269" s="165" t="str">
        <f>IF(ISERROR(VLOOKUP(A269,'[1]Z04 支出决算表(财决04表)'!$A$10:$J$500,6,FALSE)),"",VLOOKUP(A269,'[1]Z04 支出决算表(财决04表)'!$A$10:$J$500,6,FALSE))</f>
        <v/>
      </c>
      <c r="F269" s="165" t="str">
        <f>IF(ISERROR(VLOOKUP(A269,'[1]Z04 支出决算表(财决04表)'!$A$10:$J$500,7,FALSE)),"",VLOOKUP(A269,'[1]Z04 支出决算表(财决04表)'!$A$10:$J$500,7,FALSE))</f>
        <v/>
      </c>
      <c r="G269" s="165" t="str">
        <f>IF(ISERROR(VLOOKUP(A269,'[1]Z04 支出决算表(财决04表)'!$A$10:$J$500,8,FALSE)),"",VLOOKUP(A269,'[1]Z04 支出决算表(财决04表)'!$A$10:$J$500,8,FALSE))</f>
        <v/>
      </c>
      <c r="H269" s="165" t="str">
        <f>IF(ISERROR(VLOOKUP(A269,'[1]Z04 支出决算表(财决04表)'!$A$10:$J$500,9,FALSE)),"",VLOOKUP(A269,'[1]Z04 支出决算表(财决04表)'!$A$10:$J$500,9,FALSE))</f>
        <v/>
      </c>
      <c r="I269" s="165" t="str">
        <f>IF(ISERROR(VLOOKUP(A269,'[1]Z04 支出决算表(财决04表)'!$A$10:$J$500,10,FALSE)),"",VLOOKUP(A269,'[1]Z04 支出决算表(财决04表)'!$A$10:$J$500,10,FALSE))</f>
        <v/>
      </c>
      <c r="J269" s="176">
        <f>'[1]Z04 支出决算表(财决04表)'!$A268</f>
        <v>0</v>
      </c>
      <c r="K269" s="177">
        <f>'[1]Z04 支出决算表(财决04表)'!$E268</f>
        <v>0</v>
      </c>
      <c r="L269" s="149" t="str">
        <f t="shared" si="9"/>
        <v/>
      </c>
    </row>
    <row r="270" ht="22.7" customHeight="1" spans="1:12">
      <c r="A270" s="162" t="str">
        <f t="shared" si="8"/>
        <v/>
      </c>
      <c r="B270" s="163"/>
      <c r="C270" s="164" t="str">
        <f>IF(ISERROR(VLOOKUP(A270,'[1]Z04 支出决算表(财决04表)'!$A$10:$J$500,4,FALSE)),"",VLOOKUP(A270,'[1]Z04 支出决算表(财决04表)'!$A$10:$J$500,4,FALSE))</f>
        <v/>
      </c>
      <c r="D270" s="165" t="str">
        <f>IF(ISERROR(VLOOKUP(A270,'[1]Z04 支出决算表(财决04表)'!$A$10:$J$500,5,FALSE)),"",VLOOKUP(A270,'[1]Z04 支出决算表(财决04表)'!$A$10:$J$500,5,FALSE))</f>
        <v/>
      </c>
      <c r="E270" s="165" t="str">
        <f>IF(ISERROR(VLOOKUP(A270,'[1]Z04 支出决算表(财决04表)'!$A$10:$J$500,6,FALSE)),"",VLOOKUP(A270,'[1]Z04 支出决算表(财决04表)'!$A$10:$J$500,6,FALSE))</f>
        <v/>
      </c>
      <c r="F270" s="165" t="str">
        <f>IF(ISERROR(VLOOKUP(A270,'[1]Z04 支出决算表(财决04表)'!$A$10:$J$500,7,FALSE)),"",VLOOKUP(A270,'[1]Z04 支出决算表(财决04表)'!$A$10:$J$500,7,FALSE))</f>
        <v/>
      </c>
      <c r="G270" s="165" t="str">
        <f>IF(ISERROR(VLOOKUP(A270,'[1]Z04 支出决算表(财决04表)'!$A$10:$J$500,8,FALSE)),"",VLOOKUP(A270,'[1]Z04 支出决算表(财决04表)'!$A$10:$J$500,8,FALSE))</f>
        <v/>
      </c>
      <c r="H270" s="165" t="str">
        <f>IF(ISERROR(VLOOKUP(A270,'[1]Z04 支出决算表(财决04表)'!$A$10:$J$500,9,FALSE)),"",VLOOKUP(A270,'[1]Z04 支出决算表(财决04表)'!$A$10:$J$500,9,FALSE))</f>
        <v/>
      </c>
      <c r="I270" s="165" t="str">
        <f>IF(ISERROR(VLOOKUP(A270,'[1]Z04 支出决算表(财决04表)'!$A$10:$J$500,10,FALSE)),"",VLOOKUP(A270,'[1]Z04 支出决算表(财决04表)'!$A$10:$J$500,10,FALSE))</f>
        <v/>
      </c>
      <c r="J270" s="176">
        <f>'[1]Z04 支出决算表(财决04表)'!$A269</f>
        <v>0</v>
      </c>
      <c r="K270" s="177">
        <f>'[1]Z04 支出决算表(财决04表)'!$E269</f>
        <v>0</v>
      </c>
      <c r="L270" s="149" t="str">
        <f t="shared" si="9"/>
        <v/>
      </c>
    </row>
    <row r="271" ht="22.7" customHeight="1" spans="1:12">
      <c r="A271" s="162" t="str">
        <f t="shared" si="8"/>
        <v/>
      </c>
      <c r="B271" s="163"/>
      <c r="C271" s="164" t="str">
        <f>IF(ISERROR(VLOOKUP(A271,'[1]Z04 支出决算表(财决04表)'!$A$10:$J$500,4,FALSE)),"",VLOOKUP(A271,'[1]Z04 支出决算表(财决04表)'!$A$10:$J$500,4,FALSE))</f>
        <v/>
      </c>
      <c r="D271" s="165" t="str">
        <f>IF(ISERROR(VLOOKUP(A271,'[1]Z04 支出决算表(财决04表)'!$A$10:$J$500,5,FALSE)),"",VLOOKUP(A271,'[1]Z04 支出决算表(财决04表)'!$A$10:$J$500,5,FALSE))</f>
        <v/>
      </c>
      <c r="E271" s="165" t="str">
        <f>IF(ISERROR(VLOOKUP(A271,'[1]Z04 支出决算表(财决04表)'!$A$10:$J$500,6,FALSE)),"",VLOOKUP(A271,'[1]Z04 支出决算表(财决04表)'!$A$10:$J$500,6,FALSE))</f>
        <v/>
      </c>
      <c r="F271" s="165" t="str">
        <f>IF(ISERROR(VLOOKUP(A271,'[1]Z04 支出决算表(财决04表)'!$A$10:$J$500,7,FALSE)),"",VLOOKUP(A271,'[1]Z04 支出决算表(财决04表)'!$A$10:$J$500,7,FALSE))</f>
        <v/>
      </c>
      <c r="G271" s="165" t="str">
        <f>IF(ISERROR(VLOOKUP(A271,'[1]Z04 支出决算表(财决04表)'!$A$10:$J$500,8,FALSE)),"",VLOOKUP(A271,'[1]Z04 支出决算表(财决04表)'!$A$10:$J$500,8,FALSE))</f>
        <v/>
      </c>
      <c r="H271" s="165" t="str">
        <f>IF(ISERROR(VLOOKUP(A271,'[1]Z04 支出决算表(财决04表)'!$A$10:$J$500,9,FALSE)),"",VLOOKUP(A271,'[1]Z04 支出决算表(财决04表)'!$A$10:$J$500,9,FALSE))</f>
        <v/>
      </c>
      <c r="I271" s="165" t="str">
        <f>IF(ISERROR(VLOOKUP(A271,'[1]Z04 支出决算表(财决04表)'!$A$10:$J$500,10,FALSE)),"",VLOOKUP(A271,'[1]Z04 支出决算表(财决04表)'!$A$10:$J$500,10,FALSE))</f>
        <v/>
      </c>
      <c r="J271" s="176">
        <f>'[1]Z04 支出决算表(财决04表)'!$A270</f>
        <v>0</v>
      </c>
      <c r="K271" s="177">
        <f>'[1]Z04 支出决算表(财决04表)'!$E270</f>
        <v>0</v>
      </c>
      <c r="L271" s="149" t="str">
        <f t="shared" si="9"/>
        <v/>
      </c>
    </row>
    <row r="272" ht="22.7" customHeight="1" spans="1:12">
      <c r="A272" s="162" t="str">
        <f t="shared" si="8"/>
        <v/>
      </c>
      <c r="B272" s="163"/>
      <c r="C272" s="164" t="str">
        <f>IF(ISERROR(VLOOKUP(A272,'[1]Z04 支出决算表(财决04表)'!$A$10:$J$500,4,FALSE)),"",VLOOKUP(A272,'[1]Z04 支出决算表(财决04表)'!$A$10:$J$500,4,FALSE))</f>
        <v/>
      </c>
      <c r="D272" s="165" t="str">
        <f>IF(ISERROR(VLOOKUP(A272,'[1]Z04 支出决算表(财决04表)'!$A$10:$J$500,5,FALSE)),"",VLOOKUP(A272,'[1]Z04 支出决算表(财决04表)'!$A$10:$J$500,5,FALSE))</f>
        <v/>
      </c>
      <c r="E272" s="165" t="str">
        <f>IF(ISERROR(VLOOKUP(A272,'[1]Z04 支出决算表(财决04表)'!$A$10:$J$500,6,FALSE)),"",VLOOKUP(A272,'[1]Z04 支出决算表(财决04表)'!$A$10:$J$500,6,FALSE))</f>
        <v/>
      </c>
      <c r="F272" s="165" t="str">
        <f>IF(ISERROR(VLOOKUP(A272,'[1]Z04 支出决算表(财决04表)'!$A$10:$J$500,7,FALSE)),"",VLOOKUP(A272,'[1]Z04 支出决算表(财决04表)'!$A$10:$J$500,7,FALSE))</f>
        <v/>
      </c>
      <c r="G272" s="165" t="str">
        <f>IF(ISERROR(VLOOKUP(A272,'[1]Z04 支出决算表(财决04表)'!$A$10:$J$500,8,FALSE)),"",VLOOKUP(A272,'[1]Z04 支出决算表(财决04表)'!$A$10:$J$500,8,FALSE))</f>
        <v/>
      </c>
      <c r="H272" s="165" t="str">
        <f>IF(ISERROR(VLOOKUP(A272,'[1]Z04 支出决算表(财决04表)'!$A$10:$J$500,9,FALSE)),"",VLOOKUP(A272,'[1]Z04 支出决算表(财决04表)'!$A$10:$J$500,9,FALSE))</f>
        <v/>
      </c>
      <c r="I272" s="165" t="str">
        <f>IF(ISERROR(VLOOKUP(A272,'[1]Z04 支出决算表(财决04表)'!$A$10:$J$500,10,FALSE)),"",VLOOKUP(A272,'[1]Z04 支出决算表(财决04表)'!$A$10:$J$500,10,FALSE))</f>
        <v/>
      </c>
      <c r="J272" s="176">
        <f>'[1]Z04 支出决算表(财决04表)'!$A271</f>
        <v>0</v>
      </c>
      <c r="K272" s="177">
        <f>'[1]Z04 支出决算表(财决04表)'!$E271</f>
        <v>0</v>
      </c>
      <c r="L272" s="149" t="str">
        <f t="shared" si="9"/>
        <v/>
      </c>
    </row>
    <row r="273" ht="22.7" customHeight="1" spans="1:12">
      <c r="A273" s="162" t="str">
        <f t="shared" si="8"/>
        <v/>
      </c>
      <c r="B273" s="163"/>
      <c r="C273" s="164" t="str">
        <f>IF(ISERROR(VLOOKUP(A273,'[1]Z04 支出决算表(财决04表)'!$A$10:$J$500,4,FALSE)),"",VLOOKUP(A273,'[1]Z04 支出决算表(财决04表)'!$A$10:$J$500,4,FALSE))</f>
        <v/>
      </c>
      <c r="D273" s="165" t="str">
        <f>IF(ISERROR(VLOOKUP(A273,'[1]Z04 支出决算表(财决04表)'!$A$10:$J$500,5,FALSE)),"",VLOOKUP(A273,'[1]Z04 支出决算表(财决04表)'!$A$10:$J$500,5,FALSE))</f>
        <v/>
      </c>
      <c r="E273" s="165" t="str">
        <f>IF(ISERROR(VLOOKUP(A273,'[1]Z04 支出决算表(财决04表)'!$A$10:$J$500,6,FALSE)),"",VLOOKUP(A273,'[1]Z04 支出决算表(财决04表)'!$A$10:$J$500,6,FALSE))</f>
        <v/>
      </c>
      <c r="F273" s="165" t="str">
        <f>IF(ISERROR(VLOOKUP(A273,'[1]Z04 支出决算表(财决04表)'!$A$10:$J$500,7,FALSE)),"",VLOOKUP(A273,'[1]Z04 支出决算表(财决04表)'!$A$10:$J$500,7,FALSE))</f>
        <v/>
      </c>
      <c r="G273" s="165" t="str">
        <f>IF(ISERROR(VLOOKUP(A273,'[1]Z04 支出决算表(财决04表)'!$A$10:$J$500,8,FALSE)),"",VLOOKUP(A273,'[1]Z04 支出决算表(财决04表)'!$A$10:$J$500,8,FALSE))</f>
        <v/>
      </c>
      <c r="H273" s="165" t="str">
        <f>IF(ISERROR(VLOOKUP(A273,'[1]Z04 支出决算表(财决04表)'!$A$10:$J$500,9,FALSE)),"",VLOOKUP(A273,'[1]Z04 支出决算表(财决04表)'!$A$10:$J$500,9,FALSE))</f>
        <v/>
      </c>
      <c r="I273" s="165" t="str">
        <f>IF(ISERROR(VLOOKUP(A273,'[1]Z04 支出决算表(财决04表)'!$A$10:$J$500,10,FALSE)),"",VLOOKUP(A273,'[1]Z04 支出决算表(财决04表)'!$A$10:$J$500,10,FALSE))</f>
        <v/>
      </c>
      <c r="J273" s="176">
        <f>'[1]Z04 支出决算表(财决04表)'!$A272</f>
        <v>0</v>
      </c>
      <c r="K273" s="177">
        <f>'[1]Z04 支出决算表(财决04表)'!$E272</f>
        <v>0</v>
      </c>
      <c r="L273" s="149" t="str">
        <f t="shared" si="9"/>
        <v/>
      </c>
    </row>
    <row r="274" ht="22.7" customHeight="1" spans="1:12">
      <c r="A274" s="162" t="str">
        <f t="shared" si="8"/>
        <v/>
      </c>
      <c r="B274" s="163"/>
      <c r="C274" s="164" t="str">
        <f>IF(ISERROR(VLOOKUP(A274,'[1]Z04 支出决算表(财决04表)'!$A$10:$J$500,4,FALSE)),"",VLOOKUP(A274,'[1]Z04 支出决算表(财决04表)'!$A$10:$J$500,4,FALSE))</f>
        <v/>
      </c>
      <c r="D274" s="165" t="str">
        <f>IF(ISERROR(VLOOKUP(A274,'[1]Z04 支出决算表(财决04表)'!$A$10:$J$500,5,FALSE)),"",VLOOKUP(A274,'[1]Z04 支出决算表(财决04表)'!$A$10:$J$500,5,FALSE))</f>
        <v/>
      </c>
      <c r="E274" s="165" t="str">
        <f>IF(ISERROR(VLOOKUP(A274,'[1]Z04 支出决算表(财决04表)'!$A$10:$J$500,6,FALSE)),"",VLOOKUP(A274,'[1]Z04 支出决算表(财决04表)'!$A$10:$J$500,6,FALSE))</f>
        <v/>
      </c>
      <c r="F274" s="165" t="str">
        <f>IF(ISERROR(VLOOKUP(A274,'[1]Z04 支出决算表(财决04表)'!$A$10:$J$500,7,FALSE)),"",VLOOKUP(A274,'[1]Z04 支出决算表(财决04表)'!$A$10:$J$500,7,FALSE))</f>
        <v/>
      </c>
      <c r="G274" s="165" t="str">
        <f>IF(ISERROR(VLOOKUP(A274,'[1]Z04 支出决算表(财决04表)'!$A$10:$J$500,8,FALSE)),"",VLOOKUP(A274,'[1]Z04 支出决算表(财决04表)'!$A$10:$J$500,8,FALSE))</f>
        <v/>
      </c>
      <c r="H274" s="165" t="str">
        <f>IF(ISERROR(VLOOKUP(A274,'[1]Z04 支出决算表(财决04表)'!$A$10:$J$500,9,FALSE)),"",VLOOKUP(A274,'[1]Z04 支出决算表(财决04表)'!$A$10:$J$500,9,FALSE))</f>
        <v/>
      </c>
      <c r="I274" s="165" t="str">
        <f>IF(ISERROR(VLOOKUP(A274,'[1]Z04 支出决算表(财决04表)'!$A$10:$J$500,10,FALSE)),"",VLOOKUP(A274,'[1]Z04 支出决算表(财决04表)'!$A$10:$J$500,10,FALSE))</f>
        <v/>
      </c>
      <c r="J274" s="176">
        <f>'[1]Z04 支出决算表(财决04表)'!$A273</f>
        <v>0</v>
      </c>
      <c r="K274" s="177">
        <f>'[1]Z04 支出决算表(财决04表)'!$E273</f>
        <v>0</v>
      </c>
      <c r="L274" s="149" t="str">
        <f t="shared" si="9"/>
        <v/>
      </c>
    </row>
    <row r="275" ht="22.7" customHeight="1" spans="1:12">
      <c r="A275" s="162" t="str">
        <f t="shared" si="8"/>
        <v/>
      </c>
      <c r="B275" s="163"/>
      <c r="C275" s="164" t="str">
        <f>IF(ISERROR(VLOOKUP(A275,'[1]Z04 支出决算表(财决04表)'!$A$10:$J$500,4,FALSE)),"",VLOOKUP(A275,'[1]Z04 支出决算表(财决04表)'!$A$10:$J$500,4,FALSE))</f>
        <v/>
      </c>
      <c r="D275" s="165" t="str">
        <f>IF(ISERROR(VLOOKUP(A275,'[1]Z04 支出决算表(财决04表)'!$A$10:$J$500,5,FALSE)),"",VLOOKUP(A275,'[1]Z04 支出决算表(财决04表)'!$A$10:$J$500,5,FALSE))</f>
        <v/>
      </c>
      <c r="E275" s="165" t="str">
        <f>IF(ISERROR(VLOOKUP(A275,'[1]Z04 支出决算表(财决04表)'!$A$10:$J$500,6,FALSE)),"",VLOOKUP(A275,'[1]Z04 支出决算表(财决04表)'!$A$10:$J$500,6,FALSE))</f>
        <v/>
      </c>
      <c r="F275" s="165" t="str">
        <f>IF(ISERROR(VLOOKUP(A275,'[1]Z04 支出决算表(财决04表)'!$A$10:$J$500,7,FALSE)),"",VLOOKUP(A275,'[1]Z04 支出决算表(财决04表)'!$A$10:$J$500,7,FALSE))</f>
        <v/>
      </c>
      <c r="G275" s="165" t="str">
        <f>IF(ISERROR(VLOOKUP(A275,'[1]Z04 支出决算表(财决04表)'!$A$10:$J$500,8,FALSE)),"",VLOOKUP(A275,'[1]Z04 支出决算表(财决04表)'!$A$10:$J$500,8,FALSE))</f>
        <v/>
      </c>
      <c r="H275" s="165" t="str">
        <f>IF(ISERROR(VLOOKUP(A275,'[1]Z04 支出决算表(财决04表)'!$A$10:$J$500,9,FALSE)),"",VLOOKUP(A275,'[1]Z04 支出决算表(财决04表)'!$A$10:$J$500,9,FALSE))</f>
        <v/>
      </c>
      <c r="I275" s="165" t="str">
        <f>IF(ISERROR(VLOOKUP(A275,'[1]Z04 支出决算表(财决04表)'!$A$10:$J$500,10,FALSE)),"",VLOOKUP(A275,'[1]Z04 支出决算表(财决04表)'!$A$10:$J$500,10,FALSE))</f>
        <v/>
      </c>
      <c r="J275" s="176">
        <f>'[1]Z04 支出决算表(财决04表)'!$A274</f>
        <v>0</v>
      </c>
      <c r="K275" s="177">
        <f>'[1]Z04 支出决算表(财决04表)'!$E274</f>
        <v>0</v>
      </c>
      <c r="L275" s="149" t="str">
        <f t="shared" si="9"/>
        <v/>
      </c>
    </row>
    <row r="276" ht="22.7" customHeight="1" spans="1:12">
      <c r="A276" s="162" t="str">
        <f t="shared" si="8"/>
        <v/>
      </c>
      <c r="B276" s="163"/>
      <c r="C276" s="164" t="str">
        <f>IF(ISERROR(VLOOKUP(A276,'[1]Z04 支出决算表(财决04表)'!$A$10:$J$500,4,FALSE)),"",VLOOKUP(A276,'[1]Z04 支出决算表(财决04表)'!$A$10:$J$500,4,FALSE))</f>
        <v/>
      </c>
      <c r="D276" s="165" t="str">
        <f>IF(ISERROR(VLOOKUP(A276,'[1]Z04 支出决算表(财决04表)'!$A$10:$J$500,5,FALSE)),"",VLOOKUP(A276,'[1]Z04 支出决算表(财决04表)'!$A$10:$J$500,5,FALSE))</f>
        <v/>
      </c>
      <c r="E276" s="165" t="str">
        <f>IF(ISERROR(VLOOKUP(A276,'[1]Z04 支出决算表(财决04表)'!$A$10:$J$500,6,FALSE)),"",VLOOKUP(A276,'[1]Z04 支出决算表(财决04表)'!$A$10:$J$500,6,FALSE))</f>
        <v/>
      </c>
      <c r="F276" s="165" t="str">
        <f>IF(ISERROR(VLOOKUP(A276,'[1]Z04 支出决算表(财决04表)'!$A$10:$J$500,7,FALSE)),"",VLOOKUP(A276,'[1]Z04 支出决算表(财决04表)'!$A$10:$J$500,7,FALSE))</f>
        <v/>
      </c>
      <c r="G276" s="165" t="str">
        <f>IF(ISERROR(VLOOKUP(A276,'[1]Z04 支出决算表(财决04表)'!$A$10:$J$500,8,FALSE)),"",VLOOKUP(A276,'[1]Z04 支出决算表(财决04表)'!$A$10:$J$500,8,FALSE))</f>
        <v/>
      </c>
      <c r="H276" s="165" t="str">
        <f>IF(ISERROR(VLOOKUP(A276,'[1]Z04 支出决算表(财决04表)'!$A$10:$J$500,9,FALSE)),"",VLOOKUP(A276,'[1]Z04 支出决算表(财决04表)'!$A$10:$J$500,9,FALSE))</f>
        <v/>
      </c>
      <c r="I276" s="165" t="str">
        <f>IF(ISERROR(VLOOKUP(A276,'[1]Z04 支出决算表(财决04表)'!$A$10:$J$500,10,FALSE)),"",VLOOKUP(A276,'[1]Z04 支出决算表(财决04表)'!$A$10:$J$500,10,FALSE))</f>
        <v/>
      </c>
      <c r="J276" s="176">
        <f>'[1]Z04 支出决算表(财决04表)'!$A275</f>
        <v>0</v>
      </c>
      <c r="K276" s="177">
        <f>'[1]Z04 支出决算表(财决04表)'!$E275</f>
        <v>0</v>
      </c>
      <c r="L276" s="149" t="str">
        <f t="shared" si="9"/>
        <v/>
      </c>
    </row>
    <row r="277" ht="22.7" customHeight="1" spans="1:12">
      <c r="A277" s="162" t="str">
        <f t="shared" si="8"/>
        <v/>
      </c>
      <c r="B277" s="163"/>
      <c r="C277" s="164" t="str">
        <f>IF(ISERROR(VLOOKUP(A277,'[1]Z04 支出决算表(财决04表)'!$A$10:$J$500,4,FALSE)),"",VLOOKUP(A277,'[1]Z04 支出决算表(财决04表)'!$A$10:$J$500,4,FALSE))</f>
        <v/>
      </c>
      <c r="D277" s="165" t="str">
        <f>IF(ISERROR(VLOOKUP(A277,'[1]Z04 支出决算表(财决04表)'!$A$10:$J$500,5,FALSE)),"",VLOOKUP(A277,'[1]Z04 支出决算表(财决04表)'!$A$10:$J$500,5,FALSE))</f>
        <v/>
      </c>
      <c r="E277" s="165" t="str">
        <f>IF(ISERROR(VLOOKUP(A277,'[1]Z04 支出决算表(财决04表)'!$A$10:$J$500,6,FALSE)),"",VLOOKUP(A277,'[1]Z04 支出决算表(财决04表)'!$A$10:$J$500,6,FALSE))</f>
        <v/>
      </c>
      <c r="F277" s="165" t="str">
        <f>IF(ISERROR(VLOOKUP(A277,'[1]Z04 支出决算表(财决04表)'!$A$10:$J$500,7,FALSE)),"",VLOOKUP(A277,'[1]Z04 支出决算表(财决04表)'!$A$10:$J$500,7,FALSE))</f>
        <v/>
      </c>
      <c r="G277" s="165" t="str">
        <f>IF(ISERROR(VLOOKUP(A277,'[1]Z04 支出决算表(财决04表)'!$A$10:$J$500,8,FALSE)),"",VLOOKUP(A277,'[1]Z04 支出决算表(财决04表)'!$A$10:$J$500,8,FALSE))</f>
        <v/>
      </c>
      <c r="H277" s="165" t="str">
        <f>IF(ISERROR(VLOOKUP(A277,'[1]Z04 支出决算表(财决04表)'!$A$10:$J$500,9,FALSE)),"",VLOOKUP(A277,'[1]Z04 支出决算表(财决04表)'!$A$10:$J$500,9,FALSE))</f>
        <v/>
      </c>
      <c r="I277" s="165" t="str">
        <f>IF(ISERROR(VLOOKUP(A277,'[1]Z04 支出决算表(财决04表)'!$A$10:$J$500,10,FALSE)),"",VLOOKUP(A277,'[1]Z04 支出决算表(财决04表)'!$A$10:$J$500,10,FALSE))</f>
        <v/>
      </c>
      <c r="J277" s="176">
        <f>'[1]Z04 支出决算表(财决04表)'!$A276</f>
        <v>0</v>
      </c>
      <c r="K277" s="177">
        <f>'[1]Z04 支出决算表(财决04表)'!$E276</f>
        <v>0</v>
      </c>
      <c r="L277" s="149" t="str">
        <f t="shared" si="9"/>
        <v/>
      </c>
    </row>
    <row r="278" ht="22.7" customHeight="1" spans="1:12">
      <c r="A278" s="162" t="str">
        <f t="shared" si="8"/>
        <v/>
      </c>
      <c r="B278" s="163"/>
      <c r="C278" s="164" t="str">
        <f>IF(ISERROR(VLOOKUP(A278,'[1]Z04 支出决算表(财决04表)'!$A$10:$J$500,4,FALSE)),"",VLOOKUP(A278,'[1]Z04 支出决算表(财决04表)'!$A$10:$J$500,4,FALSE))</f>
        <v/>
      </c>
      <c r="D278" s="165" t="str">
        <f>IF(ISERROR(VLOOKUP(A278,'[1]Z04 支出决算表(财决04表)'!$A$10:$J$500,5,FALSE)),"",VLOOKUP(A278,'[1]Z04 支出决算表(财决04表)'!$A$10:$J$500,5,FALSE))</f>
        <v/>
      </c>
      <c r="E278" s="165" t="str">
        <f>IF(ISERROR(VLOOKUP(A278,'[1]Z04 支出决算表(财决04表)'!$A$10:$J$500,6,FALSE)),"",VLOOKUP(A278,'[1]Z04 支出决算表(财决04表)'!$A$10:$J$500,6,FALSE))</f>
        <v/>
      </c>
      <c r="F278" s="165" t="str">
        <f>IF(ISERROR(VLOOKUP(A278,'[1]Z04 支出决算表(财决04表)'!$A$10:$J$500,7,FALSE)),"",VLOOKUP(A278,'[1]Z04 支出决算表(财决04表)'!$A$10:$J$500,7,FALSE))</f>
        <v/>
      </c>
      <c r="G278" s="165" t="str">
        <f>IF(ISERROR(VLOOKUP(A278,'[1]Z04 支出决算表(财决04表)'!$A$10:$J$500,8,FALSE)),"",VLOOKUP(A278,'[1]Z04 支出决算表(财决04表)'!$A$10:$J$500,8,FALSE))</f>
        <v/>
      </c>
      <c r="H278" s="165" t="str">
        <f>IF(ISERROR(VLOOKUP(A278,'[1]Z04 支出决算表(财决04表)'!$A$10:$J$500,9,FALSE)),"",VLOOKUP(A278,'[1]Z04 支出决算表(财决04表)'!$A$10:$J$500,9,FALSE))</f>
        <v/>
      </c>
      <c r="I278" s="165" t="str">
        <f>IF(ISERROR(VLOOKUP(A278,'[1]Z04 支出决算表(财决04表)'!$A$10:$J$500,10,FALSE)),"",VLOOKUP(A278,'[1]Z04 支出决算表(财决04表)'!$A$10:$J$500,10,FALSE))</f>
        <v/>
      </c>
      <c r="J278" s="176">
        <f>'[1]Z04 支出决算表(财决04表)'!$A277</f>
        <v>0</v>
      </c>
      <c r="K278" s="177">
        <f>'[1]Z04 支出决算表(财决04表)'!$E277</f>
        <v>0</v>
      </c>
      <c r="L278" s="149" t="str">
        <f t="shared" si="9"/>
        <v/>
      </c>
    </row>
    <row r="279" ht="22.7" customHeight="1" spans="1:12">
      <c r="A279" s="162" t="str">
        <f t="shared" si="8"/>
        <v/>
      </c>
      <c r="B279" s="163"/>
      <c r="C279" s="164" t="str">
        <f>IF(ISERROR(VLOOKUP(A279,'[1]Z04 支出决算表(财决04表)'!$A$10:$J$500,4,FALSE)),"",VLOOKUP(A279,'[1]Z04 支出决算表(财决04表)'!$A$10:$J$500,4,FALSE))</f>
        <v/>
      </c>
      <c r="D279" s="165" t="str">
        <f>IF(ISERROR(VLOOKUP(A279,'[1]Z04 支出决算表(财决04表)'!$A$10:$J$500,5,FALSE)),"",VLOOKUP(A279,'[1]Z04 支出决算表(财决04表)'!$A$10:$J$500,5,FALSE))</f>
        <v/>
      </c>
      <c r="E279" s="165" t="str">
        <f>IF(ISERROR(VLOOKUP(A279,'[1]Z04 支出决算表(财决04表)'!$A$10:$J$500,6,FALSE)),"",VLOOKUP(A279,'[1]Z04 支出决算表(财决04表)'!$A$10:$J$500,6,FALSE))</f>
        <v/>
      </c>
      <c r="F279" s="165" t="str">
        <f>IF(ISERROR(VLOOKUP(A279,'[1]Z04 支出决算表(财决04表)'!$A$10:$J$500,7,FALSE)),"",VLOOKUP(A279,'[1]Z04 支出决算表(财决04表)'!$A$10:$J$500,7,FALSE))</f>
        <v/>
      </c>
      <c r="G279" s="165" t="str">
        <f>IF(ISERROR(VLOOKUP(A279,'[1]Z04 支出决算表(财决04表)'!$A$10:$J$500,8,FALSE)),"",VLOOKUP(A279,'[1]Z04 支出决算表(财决04表)'!$A$10:$J$500,8,FALSE))</f>
        <v/>
      </c>
      <c r="H279" s="165" t="str">
        <f>IF(ISERROR(VLOOKUP(A279,'[1]Z04 支出决算表(财决04表)'!$A$10:$J$500,9,FALSE)),"",VLOOKUP(A279,'[1]Z04 支出决算表(财决04表)'!$A$10:$J$500,9,FALSE))</f>
        <v/>
      </c>
      <c r="I279" s="165" t="str">
        <f>IF(ISERROR(VLOOKUP(A279,'[1]Z04 支出决算表(财决04表)'!$A$10:$J$500,10,FALSE)),"",VLOOKUP(A279,'[1]Z04 支出决算表(财决04表)'!$A$10:$J$500,10,FALSE))</f>
        <v/>
      </c>
      <c r="J279" s="176">
        <f>'[1]Z04 支出决算表(财决04表)'!$A278</f>
        <v>0</v>
      </c>
      <c r="K279" s="177">
        <f>'[1]Z04 支出决算表(财决04表)'!$E278</f>
        <v>0</v>
      </c>
      <c r="L279" s="149" t="str">
        <f t="shared" si="9"/>
        <v/>
      </c>
    </row>
    <row r="280" ht="22.7" customHeight="1" spans="1:12">
      <c r="A280" s="162" t="str">
        <f t="shared" si="8"/>
        <v/>
      </c>
      <c r="B280" s="163"/>
      <c r="C280" s="164" t="str">
        <f>IF(ISERROR(VLOOKUP(A280,'[1]Z04 支出决算表(财决04表)'!$A$10:$J$500,4,FALSE)),"",VLOOKUP(A280,'[1]Z04 支出决算表(财决04表)'!$A$10:$J$500,4,FALSE))</f>
        <v/>
      </c>
      <c r="D280" s="165" t="str">
        <f>IF(ISERROR(VLOOKUP(A280,'[1]Z04 支出决算表(财决04表)'!$A$10:$J$500,5,FALSE)),"",VLOOKUP(A280,'[1]Z04 支出决算表(财决04表)'!$A$10:$J$500,5,FALSE))</f>
        <v/>
      </c>
      <c r="E280" s="165" t="str">
        <f>IF(ISERROR(VLOOKUP(A280,'[1]Z04 支出决算表(财决04表)'!$A$10:$J$500,6,FALSE)),"",VLOOKUP(A280,'[1]Z04 支出决算表(财决04表)'!$A$10:$J$500,6,FALSE))</f>
        <v/>
      </c>
      <c r="F280" s="165" t="str">
        <f>IF(ISERROR(VLOOKUP(A280,'[1]Z04 支出决算表(财决04表)'!$A$10:$J$500,7,FALSE)),"",VLOOKUP(A280,'[1]Z04 支出决算表(财决04表)'!$A$10:$J$500,7,FALSE))</f>
        <v/>
      </c>
      <c r="G280" s="165" t="str">
        <f>IF(ISERROR(VLOOKUP(A280,'[1]Z04 支出决算表(财决04表)'!$A$10:$J$500,8,FALSE)),"",VLOOKUP(A280,'[1]Z04 支出决算表(财决04表)'!$A$10:$J$500,8,FALSE))</f>
        <v/>
      </c>
      <c r="H280" s="165" t="str">
        <f>IF(ISERROR(VLOOKUP(A280,'[1]Z04 支出决算表(财决04表)'!$A$10:$J$500,9,FALSE)),"",VLOOKUP(A280,'[1]Z04 支出决算表(财决04表)'!$A$10:$J$500,9,FALSE))</f>
        <v/>
      </c>
      <c r="I280" s="165" t="str">
        <f>IF(ISERROR(VLOOKUP(A280,'[1]Z04 支出决算表(财决04表)'!$A$10:$J$500,10,FALSE)),"",VLOOKUP(A280,'[1]Z04 支出决算表(财决04表)'!$A$10:$J$500,10,FALSE))</f>
        <v/>
      </c>
      <c r="J280" s="176">
        <f>'[1]Z04 支出决算表(财决04表)'!$A279</f>
        <v>0</v>
      </c>
      <c r="K280" s="177">
        <f>'[1]Z04 支出决算表(财决04表)'!$E279</f>
        <v>0</v>
      </c>
      <c r="L280" s="149" t="str">
        <f t="shared" si="9"/>
        <v/>
      </c>
    </row>
    <row r="281" ht="22.7" customHeight="1" spans="1:12">
      <c r="A281" s="162" t="str">
        <f t="shared" si="8"/>
        <v/>
      </c>
      <c r="B281" s="163"/>
      <c r="C281" s="164" t="str">
        <f>IF(ISERROR(VLOOKUP(A281,'[1]Z04 支出决算表(财决04表)'!$A$10:$J$500,4,FALSE)),"",VLOOKUP(A281,'[1]Z04 支出决算表(财决04表)'!$A$10:$J$500,4,FALSE))</f>
        <v/>
      </c>
      <c r="D281" s="165" t="str">
        <f>IF(ISERROR(VLOOKUP(A281,'[1]Z04 支出决算表(财决04表)'!$A$10:$J$500,5,FALSE)),"",VLOOKUP(A281,'[1]Z04 支出决算表(财决04表)'!$A$10:$J$500,5,FALSE))</f>
        <v/>
      </c>
      <c r="E281" s="165" t="str">
        <f>IF(ISERROR(VLOOKUP(A281,'[1]Z04 支出决算表(财决04表)'!$A$10:$J$500,6,FALSE)),"",VLOOKUP(A281,'[1]Z04 支出决算表(财决04表)'!$A$10:$J$500,6,FALSE))</f>
        <v/>
      </c>
      <c r="F281" s="165" t="str">
        <f>IF(ISERROR(VLOOKUP(A281,'[1]Z04 支出决算表(财决04表)'!$A$10:$J$500,7,FALSE)),"",VLOOKUP(A281,'[1]Z04 支出决算表(财决04表)'!$A$10:$J$500,7,FALSE))</f>
        <v/>
      </c>
      <c r="G281" s="165" t="str">
        <f>IF(ISERROR(VLOOKUP(A281,'[1]Z04 支出决算表(财决04表)'!$A$10:$J$500,8,FALSE)),"",VLOOKUP(A281,'[1]Z04 支出决算表(财决04表)'!$A$10:$J$500,8,FALSE))</f>
        <v/>
      </c>
      <c r="H281" s="165" t="str">
        <f>IF(ISERROR(VLOOKUP(A281,'[1]Z04 支出决算表(财决04表)'!$A$10:$J$500,9,FALSE)),"",VLOOKUP(A281,'[1]Z04 支出决算表(财决04表)'!$A$10:$J$500,9,FALSE))</f>
        <v/>
      </c>
      <c r="I281" s="165" t="str">
        <f>IF(ISERROR(VLOOKUP(A281,'[1]Z04 支出决算表(财决04表)'!$A$10:$J$500,10,FALSE)),"",VLOOKUP(A281,'[1]Z04 支出决算表(财决04表)'!$A$10:$J$500,10,FALSE))</f>
        <v/>
      </c>
      <c r="J281" s="176">
        <f>'[1]Z04 支出决算表(财决04表)'!$A280</f>
        <v>0</v>
      </c>
      <c r="K281" s="177">
        <f>'[1]Z04 支出决算表(财决04表)'!$E280</f>
        <v>0</v>
      </c>
      <c r="L281" s="149" t="str">
        <f t="shared" si="9"/>
        <v/>
      </c>
    </row>
    <row r="282" ht="22.7" customHeight="1" spans="1:12">
      <c r="A282" s="162" t="str">
        <f t="shared" si="8"/>
        <v/>
      </c>
      <c r="B282" s="163"/>
      <c r="C282" s="164" t="str">
        <f>IF(ISERROR(VLOOKUP(A282,'[1]Z04 支出决算表(财决04表)'!$A$10:$J$500,4,FALSE)),"",VLOOKUP(A282,'[1]Z04 支出决算表(财决04表)'!$A$10:$J$500,4,FALSE))</f>
        <v/>
      </c>
      <c r="D282" s="165" t="str">
        <f>IF(ISERROR(VLOOKUP(A282,'[1]Z04 支出决算表(财决04表)'!$A$10:$J$500,5,FALSE)),"",VLOOKUP(A282,'[1]Z04 支出决算表(财决04表)'!$A$10:$J$500,5,FALSE))</f>
        <v/>
      </c>
      <c r="E282" s="165" t="str">
        <f>IF(ISERROR(VLOOKUP(A282,'[1]Z04 支出决算表(财决04表)'!$A$10:$J$500,6,FALSE)),"",VLOOKUP(A282,'[1]Z04 支出决算表(财决04表)'!$A$10:$J$500,6,FALSE))</f>
        <v/>
      </c>
      <c r="F282" s="165" t="str">
        <f>IF(ISERROR(VLOOKUP(A282,'[1]Z04 支出决算表(财决04表)'!$A$10:$J$500,7,FALSE)),"",VLOOKUP(A282,'[1]Z04 支出决算表(财决04表)'!$A$10:$J$500,7,FALSE))</f>
        <v/>
      </c>
      <c r="G282" s="165" t="str">
        <f>IF(ISERROR(VLOOKUP(A282,'[1]Z04 支出决算表(财决04表)'!$A$10:$J$500,8,FALSE)),"",VLOOKUP(A282,'[1]Z04 支出决算表(财决04表)'!$A$10:$J$500,8,FALSE))</f>
        <v/>
      </c>
      <c r="H282" s="165" t="str">
        <f>IF(ISERROR(VLOOKUP(A282,'[1]Z04 支出决算表(财决04表)'!$A$10:$J$500,9,FALSE)),"",VLOOKUP(A282,'[1]Z04 支出决算表(财决04表)'!$A$10:$J$500,9,FALSE))</f>
        <v/>
      </c>
      <c r="I282" s="165" t="str">
        <f>IF(ISERROR(VLOOKUP(A282,'[1]Z04 支出决算表(财决04表)'!$A$10:$J$500,10,FALSE)),"",VLOOKUP(A282,'[1]Z04 支出决算表(财决04表)'!$A$10:$J$500,10,FALSE))</f>
        <v/>
      </c>
      <c r="J282" s="176">
        <f>'[1]Z04 支出决算表(财决04表)'!$A281</f>
        <v>0</v>
      </c>
      <c r="K282" s="177">
        <f>'[1]Z04 支出决算表(财决04表)'!$E281</f>
        <v>0</v>
      </c>
      <c r="L282" s="149" t="str">
        <f t="shared" si="9"/>
        <v/>
      </c>
    </row>
    <row r="283" ht="22.7" customHeight="1" spans="1:12">
      <c r="A283" s="162" t="str">
        <f t="shared" si="8"/>
        <v/>
      </c>
      <c r="B283" s="163"/>
      <c r="C283" s="164" t="str">
        <f>IF(ISERROR(VLOOKUP(A283,'[1]Z04 支出决算表(财决04表)'!$A$10:$J$500,4,FALSE)),"",VLOOKUP(A283,'[1]Z04 支出决算表(财决04表)'!$A$10:$J$500,4,FALSE))</f>
        <v/>
      </c>
      <c r="D283" s="165" t="str">
        <f>IF(ISERROR(VLOOKUP(A283,'[1]Z04 支出决算表(财决04表)'!$A$10:$J$500,5,FALSE)),"",VLOOKUP(A283,'[1]Z04 支出决算表(财决04表)'!$A$10:$J$500,5,FALSE))</f>
        <v/>
      </c>
      <c r="E283" s="165" t="str">
        <f>IF(ISERROR(VLOOKUP(A283,'[1]Z04 支出决算表(财决04表)'!$A$10:$J$500,6,FALSE)),"",VLOOKUP(A283,'[1]Z04 支出决算表(财决04表)'!$A$10:$J$500,6,FALSE))</f>
        <v/>
      </c>
      <c r="F283" s="165" t="str">
        <f>IF(ISERROR(VLOOKUP(A283,'[1]Z04 支出决算表(财决04表)'!$A$10:$J$500,7,FALSE)),"",VLOOKUP(A283,'[1]Z04 支出决算表(财决04表)'!$A$10:$J$500,7,FALSE))</f>
        <v/>
      </c>
      <c r="G283" s="165" t="str">
        <f>IF(ISERROR(VLOOKUP(A283,'[1]Z04 支出决算表(财决04表)'!$A$10:$J$500,8,FALSE)),"",VLOOKUP(A283,'[1]Z04 支出决算表(财决04表)'!$A$10:$J$500,8,FALSE))</f>
        <v/>
      </c>
      <c r="H283" s="165" t="str">
        <f>IF(ISERROR(VLOOKUP(A283,'[1]Z04 支出决算表(财决04表)'!$A$10:$J$500,9,FALSE)),"",VLOOKUP(A283,'[1]Z04 支出决算表(财决04表)'!$A$10:$J$500,9,FALSE))</f>
        <v/>
      </c>
      <c r="I283" s="165" t="str">
        <f>IF(ISERROR(VLOOKUP(A283,'[1]Z04 支出决算表(财决04表)'!$A$10:$J$500,10,FALSE)),"",VLOOKUP(A283,'[1]Z04 支出决算表(财决04表)'!$A$10:$J$500,10,FALSE))</f>
        <v/>
      </c>
      <c r="J283" s="176">
        <f>'[1]Z04 支出决算表(财决04表)'!$A282</f>
        <v>0</v>
      </c>
      <c r="K283" s="177">
        <f>'[1]Z04 支出决算表(财决04表)'!$E282</f>
        <v>0</v>
      </c>
      <c r="L283" s="149" t="str">
        <f t="shared" si="9"/>
        <v/>
      </c>
    </row>
    <row r="284" ht="22.7" customHeight="1" spans="1:12">
      <c r="A284" s="162" t="str">
        <f t="shared" si="8"/>
        <v/>
      </c>
      <c r="B284" s="163"/>
      <c r="C284" s="164" t="str">
        <f>IF(ISERROR(VLOOKUP(A284,'[1]Z04 支出决算表(财决04表)'!$A$10:$J$500,4,FALSE)),"",VLOOKUP(A284,'[1]Z04 支出决算表(财决04表)'!$A$10:$J$500,4,FALSE))</f>
        <v/>
      </c>
      <c r="D284" s="165" t="str">
        <f>IF(ISERROR(VLOOKUP(A284,'[1]Z04 支出决算表(财决04表)'!$A$10:$J$500,5,FALSE)),"",VLOOKUP(A284,'[1]Z04 支出决算表(财决04表)'!$A$10:$J$500,5,FALSE))</f>
        <v/>
      </c>
      <c r="E284" s="165" t="str">
        <f>IF(ISERROR(VLOOKUP(A284,'[1]Z04 支出决算表(财决04表)'!$A$10:$J$500,6,FALSE)),"",VLOOKUP(A284,'[1]Z04 支出决算表(财决04表)'!$A$10:$J$500,6,FALSE))</f>
        <v/>
      </c>
      <c r="F284" s="165" t="str">
        <f>IF(ISERROR(VLOOKUP(A284,'[1]Z04 支出决算表(财决04表)'!$A$10:$J$500,7,FALSE)),"",VLOOKUP(A284,'[1]Z04 支出决算表(财决04表)'!$A$10:$J$500,7,FALSE))</f>
        <v/>
      </c>
      <c r="G284" s="165" t="str">
        <f>IF(ISERROR(VLOOKUP(A284,'[1]Z04 支出决算表(财决04表)'!$A$10:$J$500,8,FALSE)),"",VLOOKUP(A284,'[1]Z04 支出决算表(财决04表)'!$A$10:$J$500,8,FALSE))</f>
        <v/>
      </c>
      <c r="H284" s="165" t="str">
        <f>IF(ISERROR(VLOOKUP(A284,'[1]Z04 支出决算表(财决04表)'!$A$10:$J$500,9,FALSE)),"",VLOOKUP(A284,'[1]Z04 支出决算表(财决04表)'!$A$10:$J$500,9,FALSE))</f>
        <v/>
      </c>
      <c r="I284" s="165" t="str">
        <f>IF(ISERROR(VLOOKUP(A284,'[1]Z04 支出决算表(财决04表)'!$A$10:$J$500,10,FALSE)),"",VLOOKUP(A284,'[1]Z04 支出决算表(财决04表)'!$A$10:$J$500,10,FALSE))</f>
        <v/>
      </c>
      <c r="J284" s="176">
        <f>'[1]Z04 支出决算表(财决04表)'!$A283</f>
        <v>0</v>
      </c>
      <c r="K284" s="177">
        <f>'[1]Z04 支出决算表(财决04表)'!$E283</f>
        <v>0</v>
      </c>
      <c r="L284" s="149" t="str">
        <f t="shared" si="9"/>
        <v/>
      </c>
    </row>
    <row r="285" ht="22.7" customHeight="1" spans="1:12">
      <c r="A285" s="162" t="str">
        <f t="shared" si="8"/>
        <v/>
      </c>
      <c r="B285" s="163"/>
      <c r="C285" s="164" t="str">
        <f>IF(ISERROR(VLOOKUP(A285,'[1]Z04 支出决算表(财决04表)'!$A$10:$J$500,4,FALSE)),"",VLOOKUP(A285,'[1]Z04 支出决算表(财决04表)'!$A$10:$J$500,4,FALSE))</f>
        <v/>
      </c>
      <c r="D285" s="165" t="str">
        <f>IF(ISERROR(VLOOKUP(A285,'[1]Z04 支出决算表(财决04表)'!$A$10:$J$500,5,FALSE)),"",VLOOKUP(A285,'[1]Z04 支出决算表(财决04表)'!$A$10:$J$500,5,FALSE))</f>
        <v/>
      </c>
      <c r="E285" s="165" t="str">
        <f>IF(ISERROR(VLOOKUP(A285,'[1]Z04 支出决算表(财决04表)'!$A$10:$J$500,6,FALSE)),"",VLOOKUP(A285,'[1]Z04 支出决算表(财决04表)'!$A$10:$J$500,6,FALSE))</f>
        <v/>
      </c>
      <c r="F285" s="165" t="str">
        <f>IF(ISERROR(VLOOKUP(A285,'[1]Z04 支出决算表(财决04表)'!$A$10:$J$500,7,FALSE)),"",VLOOKUP(A285,'[1]Z04 支出决算表(财决04表)'!$A$10:$J$500,7,FALSE))</f>
        <v/>
      </c>
      <c r="G285" s="165" t="str">
        <f>IF(ISERROR(VLOOKUP(A285,'[1]Z04 支出决算表(财决04表)'!$A$10:$J$500,8,FALSE)),"",VLOOKUP(A285,'[1]Z04 支出决算表(财决04表)'!$A$10:$J$500,8,FALSE))</f>
        <v/>
      </c>
      <c r="H285" s="165" t="str">
        <f>IF(ISERROR(VLOOKUP(A285,'[1]Z04 支出决算表(财决04表)'!$A$10:$J$500,9,FALSE)),"",VLOOKUP(A285,'[1]Z04 支出决算表(财决04表)'!$A$10:$J$500,9,FALSE))</f>
        <v/>
      </c>
      <c r="I285" s="165" t="str">
        <f>IF(ISERROR(VLOOKUP(A285,'[1]Z04 支出决算表(财决04表)'!$A$10:$J$500,10,FALSE)),"",VLOOKUP(A285,'[1]Z04 支出决算表(财决04表)'!$A$10:$J$500,10,FALSE))</f>
        <v/>
      </c>
      <c r="J285" s="176">
        <f>'[1]Z04 支出决算表(财决04表)'!$A284</f>
        <v>0</v>
      </c>
      <c r="K285" s="177">
        <f>'[1]Z04 支出决算表(财决04表)'!$E284</f>
        <v>0</v>
      </c>
      <c r="L285" s="149" t="str">
        <f t="shared" si="9"/>
        <v/>
      </c>
    </row>
    <row r="286" ht="22.7" customHeight="1" spans="1:12">
      <c r="A286" s="162" t="str">
        <f t="shared" si="8"/>
        <v/>
      </c>
      <c r="B286" s="163"/>
      <c r="C286" s="164" t="str">
        <f>IF(ISERROR(VLOOKUP(A286,'[1]Z04 支出决算表(财决04表)'!$A$10:$J$500,4,FALSE)),"",VLOOKUP(A286,'[1]Z04 支出决算表(财决04表)'!$A$10:$J$500,4,FALSE))</f>
        <v/>
      </c>
      <c r="D286" s="165" t="str">
        <f>IF(ISERROR(VLOOKUP(A286,'[1]Z04 支出决算表(财决04表)'!$A$10:$J$500,5,FALSE)),"",VLOOKUP(A286,'[1]Z04 支出决算表(财决04表)'!$A$10:$J$500,5,FALSE))</f>
        <v/>
      </c>
      <c r="E286" s="165" t="str">
        <f>IF(ISERROR(VLOOKUP(A286,'[1]Z04 支出决算表(财决04表)'!$A$10:$J$500,6,FALSE)),"",VLOOKUP(A286,'[1]Z04 支出决算表(财决04表)'!$A$10:$J$500,6,FALSE))</f>
        <v/>
      </c>
      <c r="F286" s="165" t="str">
        <f>IF(ISERROR(VLOOKUP(A286,'[1]Z04 支出决算表(财决04表)'!$A$10:$J$500,7,FALSE)),"",VLOOKUP(A286,'[1]Z04 支出决算表(财决04表)'!$A$10:$J$500,7,FALSE))</f>
        <v/>
      </c>
      <c r="G286" s="165" t="str">
        <f>IF(ISERROR(VLOOKUP(A286,'[1]Z04 支出决算表(财决04表)'!$A$10:$J$500,8,FALSE)),"",VLOOKUP(A286,'[1]Z04 支出决算表(财决04表)'!$A$10:$J$500,8,FALSE))</f>
        <v/>
      </c>
      <c r="H286" s="165" t="str">
        <f>IF(ISERROR(VLOOKUP(A286,'[1]Z04 支出决算表(财决04表)'!$A$10:$J$500,9,FALSE)),"",VLOOKUP(A286,'[1]Z04 支出决算表(财决04表)'!$A$10:$J$500,9,FALSE))</f>
        <v/>
      </c>
      <c r="I286" s="165" t="str">
        <f>IF(ISERROR(VLOOKUP(A286,'[1]Z04 支出决算表(财决04表)'!$A$10:$J$500,10,FALSE)),"",VLOOKUP(A286,'[1]Z04 支出决算表(财决04表)'!$A$10:$J$500,10,FALSE))</f>
        <v/>
      </c>
      <c r="J286" s="176">
        <f>'[1]Z04 支出决算表(财决04表)'!$A285</f>
        <v>0</v>
      </c>
      <c r="K286" s="177">
        <f>'[1]Z04 支出决算表(财决04表)'!$E285</f>
        <v>0</v>
      </c>
      <c r="L286" s="149" t="str">
        <f t="shared" si="9"/>
        <v/>
      </c>
    </row>
    <row r="287" ht="22.7" customHeight="1" spans="1:12">
      <c r="A287" s="162" t="str">
        <f t="shared" si="8"/>
        <v/>
      </c>
      <c r="B287" s="163"/>
      <c r="C287" s="164" t="str">
        <f>IF(ISERROR(VLOOKUP(A287,'[1]Z04 支出决算表(财决04表)'!$A$10:$J$500,4,FALSE)),"",VLOOKUP(A287,'[1]Z04 支出决算表(财决04表)'!$A$10:$J$500,4,FALSE))</f>
        <v/>
      </c>
      <c r="D287" s="165" t="str">
        <f>IF(ISERROR(VLOOKUP(A287,'[1]Z04 支出决算表(财决04表)'!$A$10:$J$500,5,FALSE)),"",VLOOKUP(A287,'[1]Z04 支出决算表(财决04表)'!$A$10:$J$500,5,FALSE))</f>
        <v/>
      </c>
      <c r="E287" s="165" t="str">
        <f>IF(ISERROR(VLOOKUP(A287,'[1]Z04 支出决算表(财决04表)'!$A$10:$J$500,6,FALSE)),"",VLOOKUP(A287,'[1]Z04 支出决算表(财决04表)'!$A$10:$J$500,6,FALSE))</f>
        <v/>
      </c>
      <c r="F287" s="165" t="str">
        <f>IF(ISERROR(VLOOKUP(A287,'[1]Z04 支出决算表(财决04表)'!$A$10:$J$500,7,FALSE)),"",VLOOKUP(A287,'[1]Z04 支出决算表(财决04表)'!$A$10:$J$500,7,FALSE))</f>
        <v/>
      </c>
      <c r="G287" s="165" t="str">
        <f>IF(ISERROR(VLOOKUP(A287,'[1]Z04 支出决算表(财决04表)'!$A$10:$J$500,8,FALSE)),"",VLOOKUP(A287,'[1]Z04 支出决算表(财决04表)'!$A$10:$J$500,8,FALSE))</f>
        <v/>
      </c>
      <c r="H287" s="165" t="str">
        <f>IF(ISERROR(VLOOKUP(A287,'[1]Z04 支出决算表(财决04表)'!$A$10:$J$500,9,FALSE)),"",VLOOKUP(A287,'[1]Z04 支出决算表(财决04表)'!$A$10:$J$500,9,FALSE))</f>
        <v/>
      </c>
      <c r="I287" s="165" t="str">
        <f>IF(ISERROR(VLOOKUP(A287,'[1]Z04 支出决算表(财决04表)'!$A$10:$J$500,10,FALSE)),"",VLOOKUP(A287,'[1]Z04 支出决算表(财决04表)'!$A$10:$J$500,10,FALSE))</f>
        <v/>
      </c>
      <c r="J287" s="176">
        <f>'[1]Z04 支出决算表(财决04表)'!$A286</f>
        <v>0</v>
      </c>
      <c r="K287" s="177">
        <f>'[1]Z04 支出决算表(财决04表)'!$E286</f>
        <v>0</v>
      </c>
      <c r="L287" s="149" t="str">
        <f t="shared" si="9"/>
        <v/>
      </c>
    </row>
    <row r="288" ht="22.7" customHeight="1" spans="1:12">
      <c r="A288" s="162" t="str">
        <f t="shared" si="8"/>
        <v/>
      </c>
      <c r="B288" s="163"/>
      <c r="C288" s="164" t="str">
        <f>IF(ISERROR(VLOOKUP(A288,'[1]Z04 支出决算表(财决04表)'!$A$10:$J$500,4,FALSE)),"",VLOOKUP(A288,'[1]Z04 支出决算表(财决04表)'!$A$10:$J$500,4,FALSE))</f>
        <v/>
      </c>
      <c r="D288" s="165" t="str">
        <f>IF(ISERROR(VLOOKUP(A288,'[1]Z04 支出决算表(财决04表)'!$A$10:$J$500,5,FALSE)),"",VLOOKUP(A288,'[1]Z04 支出决算表(财决04表)'!$A$10:$J$500,5,FALSE))</f>
        <v/>
      </c>
      <c r="E288" s="165" t="str">
        <f>IF(ISERROR(VLOOKUP(A288,'[1]Z04 支出决算表(财决04表)'!$A$10:$J$500,6,FALSE)),"",VLOOKUP(A288,'[1]Z04 支出决算表(财决04表)'!$A$10:$J$500,6,FALSE))</f>
        <v/>
      </c>
      <c r="F288" s="165" t="str">
        <f>IF(ISERROR(VLOOKUP(A288,'[1]Z04 支出决算表(财决04表)'!$A$10:$J$500,7,FALSE)),"",VLOOKUP(A288,'[1]Z04 支出决算表(财决04表)'!$A$10:$J$500,7,FALSE))</f>
        <v/>
      </c>
      <c r="G288" s="165" t="str">
        <f>IF(ISERROR(VLOOKUP(A288,'[1]Z04 支出决算表(财决04表)'!$A$10:$J$500,8,FALSE)),"",VLOOKUP(A288,'[1]Z04 支出决算表(财决04表)'!$A$10:$J$500,8,FALSE))</f>
        <v/>
      </c>
      <c r="H288" s="165" t="str">
        <f>IF(ISERROR(VLOOKUP(A288,'[1]Z04 支出决算表(财决04表)'!$A$10:$J$500,9,FALSE)),"",VLOOKUP(A288,'[1]Z04 支出决算表(财决04表)'!$A$10:$J$500,9,FALSE))</f>
        <v/>
      </c>
      <c r="I288" s="165" t="str">
        <f>IF(ISERROR(VLOOKUP(A288,'[1]Z04 支出决算表(财决04表)'!$A$10:$J$500,10,FALSE)),"",VLOOKUP(A288,'[1]Z04 支出决算表(财决04表)'!$A$10:$J$500,10,FALSE))</f>
        <v/>
      </c>
      <c r="J288" s="176">
        <f>'[1]Z04 支出决算表(财决04表)'!$A287</f>
        <v>0</v>
      </c>
      <c r="K288" s="177">
        <f>'[1]Z04 支出决算表(财决04表)'!$E287</f>
        <v>0</v>
      </c>
      <c r="L288" s="149" t="str">
        <f t="shared" si="9"/>
        <v/>
      </c>
    </row>
    <row r="289" ht="22.7" customHeight="1" spans="1:12">
      <c r="A289" s="162" t="str">
        <f t="shared" si="8"/>
        <v/>
      </c>
      <c r="B289" s="163"/>
      <c r="C289" s="164" t="str">
        <f>IF(ISERROR(VLOOKUP(A289,'[1]Z04 支出决算表(财决04表)'!$A$10:$J$500,4,FALSE)),"",VLOOKUP(A289,'[1]Z04 支出决算表(财决04表)'!$A$10:$J$500,4,FALSE))</f>
        <v/>
      </c>
      <c r="D289" s="165" t="str">
        <f>IF(ISERROR(VLOOKUP(A289,'[1]Z04 支出决算表(财决04表)'!$A$10:$J$500,5,FALSE)),"",VLOOKUP(A289,'[1]Z04 支出决算表(财决04表)'!$A$10:$J$500,5,FALSE))</f>
        <v/>
      </c>
      <c r="E289" s="165" t="str">
        <f>IF(ISERROR(VLOOKUP(A289,'[1]Z04 支出决算表(财决04表)'!$A$10:$J$500,6,FALSE)),"",VLOOKUP(A289,'[1]Z04 支出决算表(财决04表)'!$A$10:$J$500,6,FALSE))</f>
        <v/>
      </c>
      <c r="F289" s="165" t="str">
        <f>IF(ISERROR(VLOOKUP(A289,'[1]Z04 支出决算表(财决04表)'!$A$10:$J$500,7,FALSE)),"",VLOOKUP(A289,'[1]Z04 支出决算表(财决04表)'!$A$10:$J$500,7,FALSE))</f>
        <v/>
      </c>
      <c r="G289" s="165" t="str">
        <f>IF(ISERROR(VLOOKUP(A289,'[1]Z04 支出决算表(财决04表)'!$A$10:$J$500,8,FALSE)),"",VLOOKUP(A289,'[1]Z04 支出决算表(财决04表)'!$A$10:$J$500,8,FALSE))</f>
        <v/>
      </c>
      <c r="H289" s="165" t="str">
        <f>IF(ISERROR(VLOOKUP(A289,'[1]Z04 支出决算表(财决04表)'!$A$10:$J$500,9,FALSE)),"",VLOOKUP(A289,'[1]Z04 支出决算表(财决04表)'!$A$10:$J$500,9,FALSE))</f>
        <v/>
      </c>
      <c r="I289" s="165" t="str">
        <f>IF(ISERROR(VLOOKUP(A289,'[1]Z04 支出决算表(财决04表)'!$A$10:$J$500,10,FALSE)),"",VLOOKUP(A289,'[1]Z04 支出决算表(财决04表)'!$A$10:$J$500,10,FALSE))</f>
        <v/>
      </c>
      <c r="J289" s="176">
        <f>'[1]Z04 支出决算表(财决04表)'!$A288</f>
        <v>0</v>
      </c>
      <c r="K289" s="177">
        <f>'[1]Z04 支出决算表(财决04表)'!$E288</f>
        <v>0</v>
      </c>
      <c r="L289" s="149" t="str">
        <f t="shared" si="9"/>
        <v/>
      </c>
    </row>
    <row r="290" ht="22.7" customHeight="1" spans="1:12">
      <c r="A290" s="162" t="str">
        <f t="shared" si="8"/>
        <v/>
      </c>
      <c r="B290" s="163"/>
      <c r="C290" s="164" t="str">
        <f>IF(ISERROR(VLOOKUP(A290,'[1]Z04 支出决算表(财决04表)'!$A$10:$J$500,4,FALSE)),"",VLOOKUP(A290,'[1]Z04 支出决算表(财决04表)'!$A$10:$J$500,4,FALSE))</f>
        <v/>
      </c>
      <c r="D290" s="165" t="str">
        <f>IF(ISERROR(VLOOKUP(A290,'[1]Z04 支出决算表(财决04表)'!$A$10:$J$500,5,FALSE)),"",VLOOKUP(A290,'[1]Z04 支出决算表(财决04表)'!$A$10:$J$500,5,FALSE))</f>
        <v/>
      </c>
      <c r="E290" s="165" t="str">
        <f>IF(ISERROR(VLOOKUP(A290,'[1]Z04 支出决算表(财决04表)'!$A$10:$J$500,6,FALSE)),"",VLOOKUP(A290,'[1]Z04 支出决算表(财决04表)'!$A$10:$J$500,6,FALSE))</f>
        <v/>
      </c>
      <c r="F290" s="165" t="str">
        <f>IF(ISERROR(VLOOKUP(A290,'[1]Z04 支出决算表(财决04表)'!$A$10:$J$500,7,FALSE)),"",VLOOKUP(A290,'[1]Z04 支出决算表(财决04表)'!$A$10:$J$500,7,FALSE))</f>
        <v/>
      </c>
      <c r="G290" s="165" t="str">
        <f>IF(ISERROR(VLOOKUP(A290,'[1]Z04 支出决算表(财决04表)'!$A$10:$J$500,8,FALSE)),"",VLOOKUP(A290,'[1]Z04 支出决算表(财决04表)'!$A$10:$J$500,8,FALSE))</f>
        <v/>
      </c>
      <c r="H290" s="165" t="str">
        <f>IF(ISERROR(VLOOKUP(A290,'[1]Z04 支出决算表(财决04表)'!$A$10:$J$500,9,FALSE)),"",VLOOKUP(A290,'[1]Z04 支出决算表(财决04表)'!$A$10:$J$500,9,FALSE))</f>
        <v/>
      </c>
      <c r="I290" s="165" t="str">
        <f>IF(ISERROR(VLOOKUP(A290,'[1]Z04 支出决算表(财决04表)'!$A$10:$J$500,10,FALSE)),"",VLOOKUP(A290,'[1]Z04 支出决算表(财决04表)'!$A$10:$J$500,10,FALSE))</f>
        <v/>
      </c>
      <c r="J290" s="176">
        <f>'[1]Z04 支出决算表(财决04表)'!$A289</f>
        <v>0</v>
      </c>
      <c r="K290" s="177">
        <f>'[1]Z04 支出决算表(财决04表)'!$E289</f>
        <v>0</v>
      </c>
      <c r="L290" s="149" t="str">
        <f t="shared" si="9"/>
        <v/>
      </c>
    </row>
    <row r="291" ht="22.7" customHeight="1" spans="1:12">
      <c r="A291" s="162" t="str">
        <f t="shared" si="8"/>
        <v/>
      </c>
      <c r="B291" s="163"/>
      <c r="C291" s="164" t="str">
        <f>IF(ISERROR(VLOOKUP(A291,'[1]Z04 支出决算表(财决04表)'!$A$10:$J$500,4,FALSE)),"",VLOOKUP(A291,'[1]Z04 支出决算表(财决04表)'!$A$10:$J$500,4,FALSE))</f>
        <v/>
      </c>
      <c r="D291" s="165" t="str">
        <f>IF(ISERROR(VLOOKUP(A291,'[1]Z04 支出决算表(财决04表)'!$A$10:$J$500,5,FALSE)),"",VLOOKUP(A291,'[1]Z04 支出决算表(财决04表)'!$A$10:$J$500,5,FALSE))</f>
        <v/>
      </c>
      <c r="E291" s="165" t="str">
        <f>IF(ISERROR(VLOOKUP(A291,'[1]Z04 支出决算表(财决04表)'!$A$10:$J$500,6,FALSE)),"",VLOOKUP(A291,'[1]Z04 支出决算表(财决04表)'!$A$10:$J$500,6,FALSE))</f>
        <v/>
      </c>
      <c r="F291" s="165" t="str">
        <f>IF(ISERROR(VLOOKUP(A291,'[1]Z04 支出决算表(财决04表)'!$A$10:$J$500,7,FALSE)),"",VLOOKUP(A291,'[1]Z04 支出决算表(财决04表)'!$A$10:$J$500,7,FALSE))</f>
        <v/>
      </c>
      <c r="G291" s="165" t="str">
        <f>IF(ISERROR(VLOOKUP(A291,'[1]Z04 支出决算表(财决04表)'!$A$10:$J$500,8,FALSE)),"",VLOOKUP(A291,'[1]Z04 支出决算表(财决04表)'!$A$10:$J$500,8,FALSE))</f>
        <v/>
      </c>
      <c r="H291" s="165" t="str">
        <f>IF(ISERROR(VLOOKUP(A291,'[1]Z04 支出决算表(财决04表)'!$A$10:$J$500,9,FALSE)),"",VLOOKUP(A291,'[1]Z04 支出决算表(财决04表)'!$A$10:$J$500,9,FALSE))</f>
        <v/>
      </c>
      <c r="I291" s="165" t="str">
        <f>IF(ISERROR(VLOOKUP(A291,'[1]Z04 支出决算表(财决04表)'!$A$10:$J$500,10,FALSE)),"",VLOOKUP(A291,'[1]Z04 支出决算表(财决04表)'!$A$10:$J$500,10,FALSE))</f>
        <v/>
      </c>
      <c r="J291" s="176">
        <f>'[1]Z04 支出决算表(财决04表)'!$A290</f>
        <v>0</v>
      </c>
      <c r="K291" s="177">
        <f>'[1]Z04 支出决算表(财决04表)'!$E290</f>
        <v>0</v>
      </c>
      <c r="L291" s="149" t="str">
        <f t="shared" si="9"/>
        <v/>
      </c>
    </row>
    <row r="292" ht="22.7" customHeight="1" spans="1:12">
      <c r="A292" s="162" t="str">
        <f t="shared" si="8"/>
        <v/>
      </c>
      <c r="B292" s="163"/>
      <c r="C292" s="164" t="str">
        <f>IF(ISERROR(VLOOKUP(A292,'[1]Z04 支出决算表(财决04表)'!$A$10:$J$500,4,FALSE)),"",VLOOKUP(A292,'[1]Z04 支出决算表(财决04表)'!$A$10:$J$500,4,FALSE))</f>
        <v/>
      </c>
      <c r="D292" s="165" t="str">
        <f>IF(ISERROR(VLOOKUP(A292,'[1]Z04 支出决算表(财决04表)'!$A$10:$J$500,5,FALSE)),"",VLOOKUP(A292,'[1]Z04 支出决算表(财决04表)'!$A$10:$J$500,5,FALSE))</f>
        <v/>
      </c>
      <c r="E292" s="165" t="str">
        <f>IF(ISERROR(VLOOKUP(A292,'[1]Z04 支出决算表(财决04表)'!$A$10:$J$500,6,FALSE)),"",VLOOKUP(A292,'[1]Z04 支出决算表(财决04表)'!$A$10:$J$500,6,FALSE))</f>
        <v/>
      </c>
      <c r="F292" s="165" t="str">
        <f>IF(ISERROR(VLOOKUP(A292,'[1]Z04 支出决算表(财决04表)'!$A$10:$J$500,7,FALSE)),"",VLOOKUP(A292,'[1]Z04 支出决算表(财决04表)'!$A$10:$J$500,7,FALSE))</f>
        <v/>
      </c>
      <c r="G292" s="165" t="str">
        <f>IF(ISERROR(VLOOKUP(A292,'[1]Z04 支出决算表(财决04表)'!$A$10:$J$500,8,FALSE)),"",VLOOKUP(A292,'[1]Z04 支出决算表(财决04表)'!$A$10:$J$500,8,FALSE))</f>
        <v/>
      </c>
      <c r="H292" s="165" t="str">
        <f>IF(ISERROR(VLOOKUP(A292,'[1]Z04 支出决算表(财决04表)'!$A$10:$J$500,9,FALSE)),"",VLOOKUP(A292,'[1]Z04 支出决算表(财决04表)'!$A$10:$J$500,9,FALSE))</f>
        <v/>
      </c>
      <c r="I292" s="165" t="str">
        <f>IF(ISERROR(VLOOKUP(A292,'[1]Z04 支出决算表(财决04表)'!$A$10:$J$500,10,FALSE)),"",VLOOKUP(A292,'[1]Z04 支出决算表(财决04表)'!$A$10:$J$500,10,FALSE))</f>
        <v/>
      </c>
      <c r="J292" s="176">
        <f>'[1]Z04 支出决算表(财决04表)'!$A291</f>
        <v>0</v>
      </c>
      <c r="K292" s="177">
        <f>'[1]Z04 支出决算表(财决04表)'!$E291</f>
        <v>0</v>
      </c>
      <c r="L292" s="149" t="str">
        <f t="shared" si="9"/>
        <v/>
      </c>
    </row>
    <row r="293" ht="22.7" customHeight="1" spans="1:12">
      <c r="A293" s="162" t="str">
        <f t="shared" si="8"/>
        <v/>
      </c>
      <c r="B293" s="163"/>
      <c r="C293" s="164" t="str">
        <f>IF(ISERROR(VLOOKUP(A293,'[1]Z04 支出决算表(财决04表)'!$A$10:$J$500,4,FALSE)),"",VLOOKUP(A293,'[1]Z04 支出决算表(财决04表)'!$A$10:$J$500,4,FALSE))</f>
        <v/>
      </c>
      <c r="D293" s="165" t="str">
        <f>IF(ISERROR(VLOOKUP(A293,'[1]Z04 支出决算表(财决04表)'!$A$10:$J$500,5,FALSE)),"",VLOOKUP(A293,'[1]Z04 支出决算表(财决04表)'!$A$10:$J$500,5,FALSE))</f>
        <v/>
      </c>
      <c r="E293" s="165" t="str">
        <f>IF(ISERROR(VLOOKUP(A293,'[1]Z04 支出决算表(财决04表)'!$A$10:$J$500,6,FALSE)),"",VLOOKUP(A293,'[1]Z04 支出决算表(财决04表)'!$A$10:$J$500,6,FALSE))</f>
        <v/>
      </c>
      <c r="F293" s="165" t="str">
        <f>IF(ISERROR(VLOOKUP(A293,'[1]Z04 支出决算表(财决04表)'!$A$10:$J$500,7,FALSE)),"",VLOOKUP(A293,'[1]Z04 支出决算表(财决04表)'!$A$10:$J$500,7,FALSE))</f>
        <v/>
      </c>
      <c r="G293" s="165" t="str">
        <f>IF(ISERROR(VLOOKUP(A293,'[1]Z04 支出决算表(财决04表)'!$A$10:$J$500,8,FALSE)),"",VLOOKUP(A293,'[1]Z04 支出决算表(财决04表)'!$A$10:$J$500,8,FALSE))</f>
        <v/>
      </c>
      <c r="H293" s="165" t="str">
        <f>IF(ISERROR(VLOOKUP(A293,'[1]Z04 支出决算表(财决04表)'!$A$10:$J$500,9,FALSE)),"",VLOOKUP(A293,'[1]Z04 支出决算表(财决04表)'!$A$10:$J$500,9,FALSE))</f>
        <v/>
      </c>
      <c r="I293" s="165" t="str">
        <f>IF(ISERROR(VLOOKUP(A293,'[1]Z04 支出决算表(财决04表)'!$A$10:$J$500,10,FALSE)),"",VLOOKUP(A293,'[1]Z04 支出决算表(财决04表)'!$A$10:$J$500,10,FALSE))</f>
        <v/>
      </c>
      <c r="J293" s="176">
        <f>'[1]Z04 支出决算表(财决04表)'!$A292</f>
        <v>0</v>
      </c>
      <c r="K293" s="177">
        <f>'[1]Z04 支出决算表(财决04表)'!$E292</f>
        <v>0</v>
      </c>
      <c r="L293" s="149" t="str">
        <f t="shared" si="9"/>
        <v/>
      </c>
    </row>
    <row r="294" ht="22.7" customHeight="1" spans="1:12">
      <c r="A294" s="162" t="str">
        <f t="shared" si="8"/>
        <v/>
      </c>
      <c r="B294" s="163"/>
      <c r="C294" s="164" t="str">
        <f>IF(ISERROR(VLOOKUP(A294,'[1]Z04 支出决算表(财决04表)'!$A$10:$J$500,4,FALSE)),"",VLOOKUP(A294,'[1]Z04 支出决算表(财决04表)'!$A$10:$J$500,4,FALSE))</f>
        <v/>
      </c>
      <c r="D294" s="165" t="str">
        <f>IF(ISERROR(VLOOKUP(A294,'[1]Z04 支出决算表(财决04表)'!$A$10:$J$500,5,FALSE)),"",VLOOKUP(A294,'[1]Z04 支出决算表(财决04表)'!$A$10:$J$500,5,FALSE))</f>
        <v/>
      </c>
      <c r="E294" s="165" t="str">
        <f>IF(ISERROR(VLOOKUP(A294,'[1]Z04 支出决算表(财决04表)'!$A$10:$J$500,6,FALSE)),"",VLOOKUP(A294,'[1]Z04 支出决算表(财决04表)'!$A$10:$J$500,6,FALSE))</f>
        <v/>
      </c>
      <c r="F294" s="165" t="str">
        <f>IF(ISERROR(VLOOKUP(A294,'[1]Z04 支出决算表(财决04表)'!$A$10:$J$500,7,FALSE)),"",VLOOKUP(A294,'[1]Z04 支出决算表(财决04表)'!$A$10:$J$500,7,FALSE))</f>
        <v/>
      </c>
      <c r="G294" s="165" t="str">
        <f>IF(ISERROR(VLOOKUP(A294,'[1]Z04 支出决算表(财决04表)'!$A$10:$J$500,8,FALSE)),"",VLOOKUP(A294,'[1]Z04 支出决算表(财决04表)'!$A$10:$J$500,8,FALSE))</f>
        <v/>
      </c>
      <c r="H294" s="165" t="str">
        <f>IF(ISERROR(VLOOKUP(A294,'[1]Z04 支出决算表(财决04表)'!$A$10:$J$500,9,FALSE)),"",VLOOKUP(A294,'[1]Z04 支出决算表(财决04表)'!$A$10:$J$500,9,FALSE))</f>
        <v/>
      </c>
      <c r="I294" s="165" t="str">
        <f>IF(ISERROR(VLOOKUP(A294,'[1]Z04 支出决算表(财决04表)'!$A$10:$J$500,10,FALSE)),"",VLOOKUP(A294,'[1]Z04 支出决算表(财决04表)'!$A$10:$J$500,10,FALSE))</f>
        <v/>
      </c>
      <c r="J294" s="176">
        <f>'[1]Z04 支出决算表(财决04表)'!$A293</f>
        <v>0</v>
      </c>
      <c r="K294" s="177">
        <f>'[1]Z04 支出决算表(财决04表)'!$E293</f>
        <v>0</v>
      </c>
      <c r="L294" s="149" t="str">
        <f t="shared" si="9"/>
        <v/>
      </c>
    </row>
    <row r="295" ht="22.7" customHeight="1" spans="1:12">
      <c r="A295" s="162" t="str">
        <f t="shared" si="8"/>
        <v/>
      </c>
      <c r="B295" s="163"/>
      <c r="C295" s="164" t="str">
        <f>IF(ISERROR(VLOOKUP(A295,'[1]Z04 支出决算表(财决04表)'!$A$10:$J$500,4,FALSE)),"",VLOOKUP(A295,'[1]Z04 支出决算表(财决04表)'!$A$10:$J$500,4,FALSE))</f>
        <v/>
      </c>
      <c r="D295" s="165" t="str">
        <f>IF(ISERROR(VLOOKUP(A295,'[1]Z04 支出决算表(财决04表)'!$A$10:$J$500,5,FALSE)),"",VLOOKUP(A295,'[1]Z04 支出决算表(财决04表)'!$A$10:$J$500,5,FALSE))</f>
        <v/>
      </c>
      <c r="E295" s="165" t="str">
        <f>IF(ISERROR(VLOOKUP(A295,'[1]Z04 支出决算表(财决04表)'!$A$10:$J$500,6,FALSE)),"",VLOOKUP(A295,'[1]Z04 支出决算表(财决04表)'!$A$10:$J$500,6,FALSE))</f>
        <v/>
      </c>
      <c r="F295" s="165" t="str">
        <f>IF(ISERROR(VLOOKUP(A295,'[1]Z04 支出决算表(财决04表)'!$A$10:$J$500,7,FALSE)),"",VLOOKUP(A295,'[1]Z04 支出决算表(财决04表)'!$A$10:$J$500,7,FALSE))</f>
        <v/>
      </c>
      <c r="G295" s="165" t="str">
        <f>IF(ISERROR(VLOOKUP(A295,'[1]Z04 支出决算表(财决04表)'!$A$10:$J$500,8,FALSE)),"",VLOOKUP(A295,'[1]Z04 支出决算表(财决04表)'!$A$10:$J$500,8,FALSE))</f>
        <v/>
      </c>
      <c r="H295" s="165" t="str">
        <f>IF(ISERROR(VLOOKUP(A295,'[1]Z04 支出决算表(财决04表)'!$A$10:$J$500,9,FALSE)),"",VLOOKUP(A295,'[1]Z04 支出决算表(财决04表)'!$A$10:$J$500,9,FALSE))</f>
        <v/>
      </c>
      <c r="I295" s="165" t="str">
        <f>IF(ISERROR(VLOOKUP(A295,'[1]Z04 支出决算表(财决04表)'!$A$10:$J$500,10,FALSE)),"",VLOOKUP(A295,'[1]Z04 支出决算表(财决04表)'!$A$10:$J$500,10,FALSE))</f>
        <v/>
      </c>
      <c r="J295" s="176">
        <f>'[1]Z04 支出决算表(财决04表)'!$A294</f>
        <v>0</v>
      </c>
      <c r="K295" s="177">
        <f>'[1]Z04 支出决算表(财决04表)'!$E294</f>
        <v>0</v>
      </c>
      <c r="L295" s="149" t="str">
        <f t="shared" si="9"/>
        <v/>
      </c>
    </row>
    <row r="296" ht="22.7" customHeight="1" spans="1:12">
      <c r="A296" s="162" t="str">
        <f t="shared" si="8"/>
        <v/>
      </c>
      <c r="B296" s="163"/>
      <c r="C296" s="164" t="str">
        <f>IF(ISERROR(VLOOKUP(A296,'[1]Z04 支出决算表(财决04表)'!$A$10:$J$500,4,FALSE)),"",VLOOKUP(A296,'[1]Z04 支出决算表(财决04表)'!$A$10:$J$500,4,FALSE))</f>
        <v/>
      </c>
      <c r="D296" s="165" t="str">
        <f>IF(ISERROR(VLOOKUP(A296,'[1]Z04 支出决算表(财决04表)'!$A$10:$J$500,5,FALSE)),"",VLOOKUP(A296,'[1]Z04 支出决算表(财决04表)'!$A$10:$J$500,5,FALSE))</f>
        <v/>
      </c>
      <c r="E296" s="165" t="str">
        <f>IF(ISERROR(VLOOKUP(A296,'[1]Z04 支出决算表(财决04表)'!$A$10:$J$500,6,FALSE)),"",VLOOKUP(A296,'[1]Z04 支出决算表(财决04表)'!$A$10:$J$500,6,FALSE))</f>
        <v/>
      </c>
      <c r="F296" s="165" t="str">
        <f>IF(ISERROR(VLOOKUP(A296,'[1]Z04 支出决算表(财决04表)'!$A$10:$J$500,7,FALSE)),"",VLOOKUP(A296,'[1]Z04 支出决算表(财决04表)'!$A$10:$J$500,7,FALSE))</f>
        <v/>
      </c>
      <c r="G296" s="165" t="str">
        <f>IF(ISERROR(VLOOKUP(A296,'[1]Z04 支出决算表(财决04表)'!$A$10:$J$500,8,FALSE)),"",VLOOKUP(A296,'[1]Z04 支出决算表(财决04表)'!$A$10:$J$500,8,FALSE))</f>
        <v/>
      </c>
      <c r="H296" s="165" t="str">
        <f>IF(ISERROR(VLOOKUP(A296,'[1]Z04 支出决算表(财决04表)'!$A$10:$J$500,9,FALSE)),"",VLOOKUP(A296,'[1]Z04 支出决算表(财决04表)'!$A$10:$J$500,9,FALSE))</f>
        <v/>
      </c>
      <c r="I296" s="165" t="str">
        <f>IF(ISERROR(VLOOKUP(A296,'[1]Z04 支出决算表(财决04表)'!$A$10:$J$500,10,FALSE)),"",VLOOKUP(A296,'[1]Z04 支出决算表(财决04表)'!$A$10:$J$500,10,FALSE))</f>
        <v/>
      </c>
      <c r="J296" s="176">
        <f>'[1]Z04 支出决算表(财决04表)'!$A295</f>
        <v>0</v>
      </c>
      <c r="K296" s="177">
        <f>'[1]Z04 支出决算表(财决04表)'!$E295</f>
        <v>0</v>
      </c>
      <c r="L296" s="149" t="str">
        <f t="shared" si="9"/>
        <v/>
      </c>
    </row>
    <row r="297" ht="22.7" customHeight="1" spans="1:12">
      <c r="A297" s="162" t="str">
        <f t="shared" si="8"/>
        <v/>
      </c>
      <c r="B297" s="163"/>
      <c r="C297" s="164" t="str">
        <f>IF(ISERROR(VLOOKUP(A297,'[1]Z04 支出决算表(财决04表)'!$A$10:$J$500,4,FALSE)),"",VLOOKUP(A297,'[1]Z04 支出决算表(财决04表)'!$A$10:$J$500,4,FALSE))</f>
        <v/>
      </c>
      <c r="D297" s="165" t="str">
        <f>IF(ISERROR(VLOOKUP(A297,'[1]Z04 支出决算表(财决04表)'!$A$10:$J$500,5,FALSE)),"",VLOOKUP(A297,'[1]Z04 支出决算表(财决04表)'!$A$10:$J$500,5,FALSE))</f>
        <v/>
      </c>
      <c r="E297" s="165" t="str">
        <f>IF(ISERROR(VLOOKUP(A297,'[1]Z04 支出决算表(财决04表)'!$A$10:$J$500,6,FALSE)),"",VLOOKUP(A297,'[1]Z04 支出决算表(财决04表)'!$A$10:$J$500,6,FALSE))</f>
        <v/>
      </c>
      <c r="F297" s="165" t="str">
        <f>IF(ISERROR(VLOOKUP(A297,'[1]Z04 支出决算表(财决04表)'!$A$10:$J$500,7,FALSE)),"",VLOOKUP(A297,'[1]Z04 支出决算表(财决04表)'!$A$10:$J$500,7,FALSE))</f>
        <v/>
      </c>
      <c r="G297" s="165" t="str">
        <f>IF(ISERROR(VLOOKUP(A297,'[1]Z04 支出决算表(财决04表)'!$A$10:$J$500,8,FALSE)),"",VLOOKUP(A297,'[1]Z04 支出决算表(财决04表)'!$A$10:$J$500,8,FALSE))</f>
        <v/>
      </c>
      <c r="H297" s="165" t="str">
        <f>IF(ISERROR(VLOOKUP(A297,'[1]Z04 支出决算表(财决04表)'!$A$10:$J$500,9,FALSE)),"",VLOOKUP(A297,'[1]Z04 支出决算表(财决04表)'!$A$10:$J$500,9,FALSE))</f>
        <v/>
      </c>
      <c r="I297" s="165" t="str">
        <f>IF(ISERROR(VLOOKUP(A297,'[1]Z04 支出决算表(财决04表)'!$A$10:$J$500,10,FALSE)),"",VLOOKUP(A297,'[1]Z04 支出决算表(财决04表)'!$A$10:$J$500,10,FALSE))</f>
        <v/>
      </c>
      <c r="J297" s="176">
        <f>'[1]Z04 支出决算表(财决04表)'!$A296</f>
        <v>0</v>
      </c>
      <c r="K297" s="177">
        <f>'[1]Z04 支出决算表(财决04表)'!$E296</f>
        <v>0</v>
      </c>
      <c r="L297" s="149" t="str">
        <f t="shared" si="9"/>
        <v/>
      </c>
    </row>
    <row r="298" ht="22.7" customHeight="1" spans="1:12">
      <c r="A298" s="162" t="str">
        <f t="shared" si="8"/>
        <v/>
      </c>
      <c r="B298" s="163"/>
      <c r="C298" s="164" t="str">
        <f>IF(ISERROR(VLOOKUP(A298,'[1]Z04 支出决算表(财决04表)'!$A$10:$J$500,4,FALSE)),"",VLOOKUP(A298,'[1]Z04 支出决算表(财决04表)'!$A$10:$J$500,4,FALSE))</f>
        <v/>
      </c>
      <c r="D298" s="165" t="str">
        <f>IF(ISERROR(VLOOKUP(A298,'[1]Z04 支出决算表(财决04表)'!$A$10:$J$500,5,FALSE)),"",VLOOKUP(A298,'[1]Z04 支出决算表(财决04表)'!$A$10:$J$500,5,FALSE))</f>
        <v/>
      </c>
      <c r="E298" s="165" t="str">
        <f>IF(ISERROR(VLOOKUP(A298,'[1]Z04 支出决算表(财决04表)'!$A$10:$J$500,6,FALSE)),"",VLOOKUP(A298,'[1]Z04 支出决算表(财决04表)'!$A$10:$J$500,6,FALSE))</f>
        <v/>
      </c>
      <c r="F298" s="165" t="str">
        <f>IF(ISERROR(VLOOKUP(A298,'[1]Z04 支出决算表(财决04表)'!$A$10:$J$500,7,FALSE)),"",VLOOKUP(A298,'[1]Z04 支出决算表(财决04表)'!$A$10:$J$500,7,FALSE))</f>
        <v/>
      </c>
      <c r="G298" s="165" t="str">
        <f>IF(ISERROR(VLOOKUP(A298,'[1]Z04 支出决算表(财决04表)'!$A$10:$J$500,8,FALSE)),"",VLOOKUP(A298,'[1]Z04 支出决算表(财决04表)'!$A$10:$J$500,8,FALSE))</f>
        <v/>
      </c>
      <c r="H298" s="165" t="str">
        <f>IF(ISERROR(VLOOKUP(A298,'[1]Z04 支出决算表(财决04表)'!$A$10:$J$500,9,FALSE)),"",VLOOKUP(A298,'[1]Z04 支出决算表(财决04表)'!$A$10:$J$500,9,FALSE))</f>
        <v/>
      </c>
      <c r="I298" s="165" t="str">
        <f>IF(ISERROR(VLOOKUP(A298,'[1]Z04 支出决算表(财决04表)'!$A$10:$J$500,10,FALSE)),"",VLOOKUP(A298,'[1]Z04 支出决算表(财决04表)'!$A$10:$J$500,10,FALSE))</f>
        <v/>
      </c>
      <c r="J298" s="176">
        <f>'[1]Z04 支出决算表(财决04表)'!$A297</f>
        <v>0</v>
      </c>
      <c r="K298" s="177">
        <f>'[1]Z04 支出决算表(财决04表)'!$E297</f>
        <v>0</v>
      </c>
      <c r="L298" s="149" t="str">
        <f t="shared" si="9"/>
        <v/>
      </c>
    </row>
    <row r="299" ht="22.7" customHeight="1" spans="1:12">
      <c r="A299" s="162" t="str">
        <f t="shared" si="8"/>
        <v/>
      </c>
      <c r="B299" s="163"/>
      <c r="C299" s="164" t="str">
        <f>IF(ISERROR(VLOOKUP(A299,'[1]Z04 支出决算表(财决04表)'!$A$10:$J$500,4,FALSE)),"",VLOOKUP(A299,'[1]Z04 支出决算表(财决04表)'!$A$10:$J$500,4,FALSE))</f>
        <v/>
      </c>
      <c r="D299" s="165" t="str">
        <f>IF(ISERROR(VLOOKUP(A299,'[1]Z04 支出决算表(财决04表)'!$A$10:$J$500,5,FALSE)),"",VLOOKUP(A299,'[1]Z04 支出决算表(财决04表)'!$A$10:$J$500,5,FALSE))</f>
        <v/>
      </c>
      <c r="E299" s="165" t="str">
        <f>IF(ISERROR(VLOOKUP(A299,'[1]Z04 支出决算表(财决04表)'!$A$10:$J$500,6,FALSE)),"",VLOOKUP(A299,'[1]Z04 支出决算表(财决04表)'!$A$10:$J$500,6,FALSE))</f>
        <v/>
      </c>
      <c r="F299" s="165" t="str">
        <f>IF(ISERROR(VLOOKUP(A299,'[1]Z04 支出决算表(财决04表)'!$A$10:$J$500,7,FALSE)),"",VLOOKUP(A299,'[1]Z04 支出决算表(财决04表)'!$A$10:$J$500,7,FALSE))</f>
        <v/>
      </c>
      <c r="G299" s="165" t="str">
        <f>IF(ISERROR(VLOOKUP(A299,'[1]Z04 支出决算表(财决04表)'!$A$10:$J$500,8,FALSE)),"",VLOOKUP(A299,'[1]Z04 支出决算表(财决04表)'!$A$10:$J$500,8,FALSE))</f>
        <v/>
      </c>
      <c r="H299" s="165" t="str">
        <f>IF(ISERROR(VLOOKUP(A299,'[1]Z04 支出决算表(财决04表)'!$A$10:$J$500,9,FALSE)),"",VLOOKUP(A299,'[1]Z04 支出决算表(财决04表)'!$A$10:$J$500,9,FALSE))</f>
        <v/>
      </c>
      <c r="I299" s="165" t="str">
        <f>IF(ISERROR(VLOOKUP(A299,'[1]Z04 支出决算表(财决04表)'!$A$10:$J$500,10,FALSE)),"",VLOOKUP(A299,'[1]Z04 支出决算表(财决04表)'!$A$10:$J$500,10,FALSE))</f>
        <v/>
      </c>
      <c r="J299" s="176">
        <f>'[1]Z04 支出决算表(财决04表)'!$A298</f>
        <v>0</v>
      </c>
      <c r="K299" s="177">
        <f>'[1]Z04 支出决算表(财决04表)'!$E298</f>
        <v>0</v>
      </c>
      <c r="L299" s="149" t="str">
        <f t="shared" si="9"/>
        <v/>
      </c>
    </row>
    <row r="300" ht="22.7" customHeight="1" spans="1:12">
      <c r="A300" s="162" t="str">
        <f t="shared" si="8"/>
        <v/>
      </c>
      <c r="B300" s="163"/>
      <c r="C300" s="164" t="str">
        <f>IF(ISERROR(VLOOKUP(A300,'[1]Z04 支出决算表(财决04表)'!$A$10:$J$500,4,FALSE)),"",VLOOKUP(A300,'[1]Z04 支出决算表(财决04表)'!$A$10:$J$500,4,FALSE))</f>
        <v/>
      </c>
      <c r="D300" s="165" t="str">
        <f>IF(ISERROR(VLOOKUP(A300,'[1]Z04 支出决算表(财决04表)'!$A$10:$J$500,5,FALSE)),"",VLOOKUP(A300,'[1]Z04 支出决算表(财决04表)'!$A$10:$J$500,5,FALSE))</f>
        <v/>
      </c>
      <c r="E300" s="165" t="str">
        <f>IF(ISERROR(VLOOKUP(A300,'[1]Z04 支出决算表(财决04表)'!$A$10:$J$500,6,FALSE)),"",VLOOKUP(A300,'[1]Z04 支出决算表(财决04表)'!$A$10:$J$500,6,FALSE))</f>
        <v/>
      </c>
      <c r="F300" s="165" t="str">
        <f>IF(ISERROR(VLOOKUP(A300,'[1]Z04 支出决算表(财决04表)'!$A$10:$J$500,7,FALSE)),"",VLOOKUP(A300,'[1]Z04 支出决算表(财决04表)'!$A$10:$J$500,7,FALSE))</f>
        <v/>
      </c>
      <c r="G300" s="165" t="str">
        <f>IF(ISERROR(VLOOKUP(A300,'[1]Z04 支出决算表(财决04表)'!$A$10:$J$500,8,FALSE)),"",VLOOKUP(A300,'[1]Z04 支出决算表(财决04表)'!$A$10:$J$500,8,FALSE))</f>
        <v/>
      </c>
      <c r="H300" s="165" t="str">
        <f>IF(ISERROR(VLOOKUP(A300,'[1]Z04 支出决算表(财决04表)'!$A$10:$J$500,9,FALSE)),"",VLOOKUP(A300,'[1]Z04 支出决算表(财决04表)'!$A$10:$J$500,9,FALSE))</f>
        <v/>
      </c>
      <c r="I300" s="165" t="str">
        <f>IF(ISERROR(VLOOKUP(A300,'[1]Z04 支出决算表(财决04表)'!$A$10:$J$500,10,FALSE)),"",VLOOKUP(A300,'[1]Z04 支出决算表(财决04表)'!$A$10:$J$500,10,FALSE))</f>
        <v/>
      </c>
      <c r="J300" s="176">
        <f>'[1]Z04 支出决算表(财决04表)'!$A299</f>
        <v>0</v>
      </c>
      <c r="K300" s="177">
        <f>'[1]Z04 支出决算表(财决04表)'!$E299</f>
        <v>0</v>
      </c>
      <c r="L300" s="149" t="str">
        <f t="shared" si="9"/>
        <v/>
      </c>
    </row>
    <row r="301" spans="10:12">
      <c r="J301" s="176">
        <f>'[1]Z04 支出决算表(财决04表)'!$A300</f>
        <v>0</v>
      </c>
      <c r="K301" s="177">
        <f>'[1]Z04 支出决算表(财决04表)'!$E300</f>
        <v>0</v>
      </c>
      <c r="L301" s="149" t="str">
        <f t="shared" si="9"/>
        <v/>
      </c>
    </row>
    <row r="302" spans="10:12">
      <c r="J302" s="176">
        <f>'[1]Z04 支出决算表(财决04表)'!$A301</f>
        <v>0</v>
      </c>
      <c r="K302" s="177">
        <f>'[1]Z04 支出决算表(财决04表)'!$E301</f>
        <v>0</v>
      </c>
      <c r="L302" s="149" t="str">
        <f t="shared" si="9"/>
        <v/>
      </c>
    </row>
    <row r="303" spans="10:12">
      <c r="J303" s="176">
        <f>'[1]Z04 支出决算表(财决04表)'!$A302</f>
        <v>0</v>
      </c>
      <c r="K303" s="177">
        <f>'[1]Z04 支出决算表(财决04表)'!$E302</f>
        <v>0</v>
      </c>
      <c r="L303" s="149" t="str">
        <f t="shared" si="9"/>
        <v/>
      </c>
    </row>
    <row r="304" spans="10:12">
      <c r="J304" s="176">
        <f>'[1]Z04 支出决算表(财决04表)'!$A303</f>
        <v>0</v>
      </c>
      <c r="K304" s="177">
        <f>'[1]Z04 支出决算表(财决04表)'!$E303</f>
        <v>0</v>
      </c>
      <c r="L304" s="149" t="str">
        <f t="shared" si="9"/>
        <v/>
      </c>
    </row>
    <row r="305" spans="10:12">
      <c r="J305" s="176">
        <f>'[1]Z04 支出决算表(财决04表)'!$A304</f>
        <v>0</v>
      </c>
      <c r="K305" s="177">
        <f>'[1]Z04 支出决算表(财决04表)'!$E304</f>
        <v>0</v>
      </c>
      <c r="L305" s="149" t="str">
        <f t="shared" si="9"/>
        <v/>
      </c>
    </row>
    <row r="306" spans="10:12">
      <c r="J306" s="176">
        <f>'[1]Z04 支出决算表(财决04表)'!$A305</f>
        <v>0</v>
      </c>
      <c r="K306" s="177">
        <f>'[1]Z04 支出决算表(财决04表)'!$E305</f>
        <v>0</v>
      </c>
      <c r="L306" s="149" t="str">
        <f t="shared" si="9"/>
        <v/>
      </c>
    </row>
    <row r="307" spans="10:12">
      <c r="J307" s="176">
        <f>'[1]Z04 支出决算表(财决04表)'!$A306</f>
        <v>0</v>
      </c>
      <c r="K307" s="177">
        <f>'[1]Z04 支出决算表(财决04表)'!$E306</f>
        <v>0</v>
      </c>
      <c r="L307" s="149" t="str">
        <f t="shared" si="9"/>
        <v/>
      </c>
    </row>
    <row r="308" spans="10:12">
      <c r="J308" s="176">
        <f>'[1]Z04 支出决算表(财决04表)'!$A307</f>
        <v>0</v>
      </c>
      <c r="K308" s="177">
        <f>'[1]Z04 支出决算表(财决04表)'!$E307</f>
        <v>0</v>
      </c>
      <c r="L308" s="149" t="str">
        <f t="shared" si="9"/>
        <v/>
      </c>
    </row>
    <row r="309" spans="10:12">
      <c r="J309" s="176">
        <f>'[1]Z04 支出决算表(财决04表)'!$A308</f>
        <v>0</v>
      </c>
      <c r="K309" s="177">
        <f>'[1]Z04 支出决算表(财决04表)'!$E308</f>
        <v>0</v>
      </c>
      <c r="L309" s="149" t="str">
        <f t="shared" si="9"/>
        <v/>
      </c>
    </row>
    <row r="310" spans="10:12">
      <c r="J310" s="176">
        <f>'[1]Z04 支出决算表(财决04表)'!$A309</f>
        <v>0</v>
      </c>
      <c r="K310" s="177">
        <f>'[1]Z04 支出决算表(财决04表)'!$E309</f>
        <v>0</v>
      </c>
      <c r="L310" s="149" t="str">
        <f t="shared" si="9"/>
        <v/>
      </c>
    </row>
    <row r="311" spans="10:12">
      <c r="J311" s="176">
        <f>'[1]Z04 支出决算表(财决04表)'!$A310</f>
        <v>0</v>
      </c>
      <c r="K311" s="177">
        <f>'[1]Z04 支出决算表(财决04表)'!$E310</f>
        <v>0</v>
      </c>
      <c r="L311" s="149" t="str">
        <f t="shared" si="9"/>
        <v/>
      </c>
    </row>
    <row r="312" spans="10:12">
      <c r="J312" s="176">
        <f>'[1]Z04 支出决算表(财决04表)'!$A311</f>
        <v>0</v>
      </c>
      <c r="K312" s="177">
        <f>'[1]Z04 支出决算表(财决04表)'!$E311</f>
        <v>0</v>
      </c>
      <c r="L312" s="149" t="str">
        <f t="shared" si="9"/>
        <v/>
      </c>
    </row>
    <row r="313" spans="10:12">
      <c r="J313" s="176">
        <f>'[1]Z04 支出决算表(财决04表)'!$A312</f>
        <v>0</v>
      </c>
      <c r="K313" s="177">
        <f>'[1]Z04 支出决算表(财决04表)'!$E312</f>
        <v>0</v>
      </c>
      <c r="L313" s="149" t="str">
        <f t="shared" si="9"/>
        <v/>
      </c>
    </row>
    <row r="314" spans="10:12">
      <c r="J314" s="176">
        <f>'[1]Z04 支出决算表(财决04表)'!$A313</f>
        <v>0</v>
      </c>
      <c r="K314" s="177">
        <f>'[1]Z04 支出决算表(财决04表)'!$E313</f>
        <v>0</v>
      </c>
      <c r="L314" s="149" t="str">
        <f t="shared" si="9"/>
        <v/>
      </c>
    </row>
    <row r="315" spans="10:12">
      <c r="J315" s="176">
        <f>'[1]Z04 支出决算表(财决04表)'!$A314</f>
        <v>0</v>
      </c>
      <c r="K315" s="177">
        <f>'[1]Z04 支出决算表(财决04表)'!$E314</f>
        <v>0</v>
      </c>
      <c r="L315" s="149" t="str">
        <f t="shared" si="9"/>
        <v/>
      </c>
    </row>
    <row r="316" spans="10:12">
      <c r="J316" s="176">
        <f>'[1]Z04 支出决算表(财决04表)'!$A315</f>
        <v>0</v>
      </c>
      <c r="K316" s="177">
        <f>'[1]Z04 支出决算表(财决04表)'!$E315</f>
        <v>0</v>
      </c>
      <c r="L316" s="149" t="str">
        <f t="shared" si="9"/>
        <v/>
      </c>
    </row>
    <row r="317" spans="10:12">
      <c r="J317" s="176">
        <f>'[1]Z04 支出决算表(财决04表)'!$A316</f>
        <v>0</v>
      </c>
      <c r="K317" s="177">
        <f>'[1]Z04 支出决算表(财决04表)'!$E316</f>
        <v>0</v>
      </c>
      <c r="L317" s="149" t="str">
        <f t="shared" si="9"/>
        <v/>
      </c>
    </row>
    <row r="318" spans="10:12">
      <c r="J318" s="176">
        <f>'[1]Z04 支出决算表(财决04表)'!$A317</f>
        <v>0</v>
      </c>
      <c r="K318" s="177">
        <f>'[1]Z04 支出决算表(财决04表)'!$E317</f>
        <v>0</v>
      </c>
      <c r="L318" s="149" t="str">
        <f t="shared" si="9"/>
        <v/>
      </c>
    </row>
    <row r="319" spans="10:12">
      <c r="J319" s="176">
        <f>'[1]Z04 支出决算表(财决04表)'!$A318</f>
        <v>0</v>
      </c>
      <c r="K319" s="177">
        <f>'[1]Z04 支出决算表(财决04表)'!$E318</f>
        <v>0</v>
      </c>
      <c r="L319" s="149" t="str">
        <f t="shared" si="9"/>
        <v/>
      </c>
    </row>
    <row r="320" spans="10:12">
      <c r="J320" s="176">
        <f>'[1]Z04 支出决算表(财决04表)'!$A319</f>
        <v>0</v>
      </c>
      <c r="K320" s="177">
        <f>'[1]Z04 支出决算表(财决04表)'!$E319</f>
        <v>0</v>
      </c>
      <c r="L320" s="149" t="str">
        <f t="shared" si="9"/>
        <v/>
      </c>
    </row>
    <row r="321" spans="10:12">
      <c r="J321" s="176">
        <f>'[1]Z04 支出决算表(财决04表)'!$A320</f>
        <v>0</v>
      </c>
      <c r="K321" s="177">
        <f>'[1]Z04 支出决算表(财决04表)'!$E320</f>
        <v>0</v>
      </c>
      <c r="L321" s="149" t="str">
        <f t="shared" si="9"/>
        <v/>
      </c>
    </row>
    <row r="322" spans="10:12">
      <c r="J322" s="176">
        <f>'[1]Z04 支出决算表(财决04表)'!$A321</f>
        <v>0</v>
      </c>
      <c r="K322" s="177">
        <f>'[1]Z04 支出决算表(财决04表)'!$E321</f>
        <v>0</v>
      </c>
      <c r="L322" s="149" t="str">
        <f t="shared" si="9"/>
        <v/>
      </c>
    </row>
    <row r="323" spans="10:12">
      <c r="J323" s="176">
        <f>'[1]Z04 支出决算表(财决04表)'!$A322</f>
        <v>0</v>
      </c>
      <c r="K323" s="177">
        <f>'[1]Z04 支出决算表(财决04表)'!$E322</f>
        <v>0</v>
      </c>
      <c r="L323" s="149" t="str">
        <f t="shared" si="9"/>
        <v/>
      </c>
    </row>
    <row r="324" spans="10:12">
      <c r="J324" s="176">
        <f>'[1]Z04 支出决算表(财决04表)'!$A323</f>
        <v>0</v>
      </c>
      <c r="K324" s="177">
        <f>'[1]Z04 支出决算表(财决04表)'!$E323</f>
        <v>0</v>
      </c>
      <c r="L324" s="149" t="str">
        <f t="shared" si="9"/>
        <v/>
      </c>
    </row>
    <row r="325" spans="10:12">
      <c r="J325" s="176">
        <f>'[1]Z04 支出决算表(财决04表)'!$A324</f>
        <v>0</v>
      </c>
      <c r="K325" s="177">
        <f>'[1]Z04 支出决算表(财决04表)'!$E324</f>
        <v>0</v>
      </c>
      <c r="L325" s="149" t="str">
        <f t="shared" si="9"/>
        <v/>
      </c>
    </row>
    <row r="326" spans="10:12">
      <c r="J326" s="176">
        <f>'[1]Z04 支出决算表(财决04表)'!$A325</f>
        <v>0</v>
      </c>
      <c r="K326" s="177">
        <f>'[1]Z04 支出决算表(财决04表)'!$E325</f>
        <v>0</v>
      </c>
      <c r="L326" s="149" t="str">
        <f t="shared" si="9"/>
        <v/>
      </c>
    </row>
    <row r="327" spans="10:12">
      <c r="J327" s="176">
        <f>'[1]Z04 支出决算表(财决04表)'!$A326</f>
        <v>0</v>
      </c>
      <c r="K327" s="177">
        <f>'[1]Z04 支出决算表(财决04表)'!$E326</f>
        <v>0</v>
      </c>
      <c r="L327" s="149" t="str">
        <f t="shared" si="9"/>
        <v/>
      </c>
    </row>
    <row r="328" spans="10:12">
      <c r="J328" s="176">
        <f>'[1]Z04 支出决算表(财决04表)'!$A327</f>
        <v>0</v>
      </c>
      <c r="K328" s="177">
        <f>'[1]Z04 支出决算表(财决04表)'!$E327</f>
        <v>0</v>
      </c>
      <c r="L328" s="149" t="str">
        <f t="shared" si="9"/>
        <v/>
      </c>
    </row>
    <row r="329" spans="10:12">
      <c r="J329" s="176">
        <f>'[1]Z04 支出决算表(财决04表)'!$A328</f>
        <v>0</v>
      </c>
      <c r="K329" s="177">
        <f>'[1]Z04 支出决算表(财决04表)'!$E328</f>
        <v>0</v>
      </c>
      <c r="L329" s="149" t="str">
        <f t="shared" si="9"/>
        <v/>
      </c>
    </row>
    <row r="330" spans="10:12">
      <c r="J330" s="176">
        <f>'[1]Z04 支出决算表(财决04表)'!$A329</f>
        <v>0</v>
      </c>
      <c r="K330" s="177">
        <f>'[1]Z04 支出决算表(财决04表)'!$E329</f>
        <v>0</v>
      </c>
      <c r="L330" s="149" t="str">
        <f t="shared" si="9"/>
        <v/>
      </c>
    </row>
    <row r="331" spans="10:12">
      <c r="J331" s="176">
        <f>'[1]Z04 支出决算表(财决04表)'!$A330</f>
        <v>0</v>
      </c>
      <c r="K331" s="177">
        <f>'[1]Z04 支出决算表(财决04表)'!$E330</f>
        <v>0</v>
      </c>
      <c r="L331" s="149" t="str">
        <f t="shared" si="9"/>
        <v/>
      </c>
    </row>
    <row r="332" spans="10:12">
      <c r="J332" s="176">
        <f>'[1]Z04 支出决算表(财决04表)'!$A331</f>
        <v>0</v>
      </c>
      <c r="K332" s="177">
        <f>'[1]Z04 支出决算表(财决04表)'!$E331</f>
        <v>0</v>
      </c>
      <c r="L332" s="149" t="str">
        <f t="shared" ref="L332:L395" si="10">IF(C332&lt;&gt;"",ROW(),"")</f>
        <v/>
      </c>
    </row>
    <row r="333" spans="10:12">
      <c r="J333" s="176">
        <f>'[1]Z04 支出决算表(财决04表)'!$A332</f>
        <v>0</v>
      </c>
      <c r="K333" s="177">
        <f>'[1]Z04 支出决算表(财决04表)'!$E332</f>
        <v>0</v>
      </c>
      <c r="L333" s="149" t="str">
        <f t="shared" si="10"/>
        <v/>
      </c>
    </row>
    <row r="334" spans="10:12">
      <c r="J334" s="176">
        <f>'[1]Z04 支出决算表(财决04表)'!$A333</f>
        <v>0</v>
      </c>
      <c r="K334" s="177">
        <f>'[1]Z04 支出决算表(财决04表)'!$E333</f>
        <v>0</v>
      </c>
      <c r="L334" s="149" t="str">
        <f t="shared" si="10"/>
        <v/>
      </c>
    </row>
    <row r="335" spans="10:12">
      <c r="J335" s="176">
        <f>'[1]Z04 支出决算表(财决04表)'!$A334</f>
        <v>0</v>
      </c>
      <c r="K335" s="177">
        <f>'[1]Z04 支出决算表(财决04表)'!$E334</f>
        <v>0</v>
      </c>
      <c r="L335" s="149" t="str">
        <f t="shared" si="10"/>
        <v/>
      </c>
    </row>
    <row r="336" spans="10:12">
      <c r="J336" s="176">
        <f>'[1]Z04 支出决算表(财决04表)'!$A335</f>
        <v>0</v>
      </c>
      <c r="K336" s="177">
        <f>'[1]Z04 支出决算表(财决04表)'!$E335</f>
        <v>0</v>
      </c>
      <c r="L336" s="149" t="str">
        <f t="shared" si="10"/>
        <v/>
      </c>
    </row>
    <row r="337" spans="10:12">
      <c r="J337" s="176">
        <f>'[1]Z04 支出决算表(财决04表)'!$A336</f>
        <v>0</v>
      </c>
      <c r="K337" s="177">
        <f>'[1]Z04 支出决算表(财决04表)'!$E336</f>
        <v>0</v>
      </c>
      <c r="L337" s="149" t="str">
        <f t="shared" si="10"/>
        <v/>
      </c>
    </row>
    <row r="338" spans="10:12">
      <c r="J338" s="176">
        <f>'[1]Z04 支出决算表(财决04表)'!$A337</f>
        <v>0</v>
      </c>
      <c r="K338" s="177">
        <f>'[1]Z04 支出决算表(财决04表)'!$E337</f>
        <v>0</v>
      </c>
      <c r="L338" s="149" t="str">
        <f t="shared" si="10"/>
        <v/>
      </c>
    </row>
    <row r="339" spans="10:12">
      <c r="J339" s="176">
        <f>'[1]Z04 支出决算表(财决04表)'!$A338</f>
        <v>0</v>
      </c>
      <c r="K339" s="177">
        <f>'[1]Z04 支出决算表(财决04表)'!$E338</f>
        <v>0</v>
      </c>
      <c r="L339" s="149" t="str">
        <f t="shared" si="10"/>
        <v/>
      </c>
    </row>
    <row r="340" spans="10:12">
      <c r="J340" s="176">
        <f>'[1]Z04 支出决算表(财决04表)'!$A339</f>
        <v>0</v>
      </c>
      <c r="K340" s="177">
        <f>'[1]Z04 支出决算表(财决04表)'!$E339</f>
        <v>0</v>
      </c>
      <c r="L340" s="149" t="str">
        <f t="shared" si="10"/>
        <v/>
      </c>
    </row>
    <row r="341" spans="10:12">
      <c r="J341" s="176">
        <f>'[1]Z04 支出决算表(财决04表)'!$A340</f>
        <v>0</v>
      </c>
      <c r="K341" s="177">
        <f>'[1]Z04 支出决算表(财决04表)'!$E340</f>
        <v>0</v>
      </c>
      <c r="L341" s="149" t="str">
        <f t="shared" si="10"/>
        <v/>
      </c>
    </row>
    <row r="342" spans="10:12">
      <c r="J342" s="176">
        <f>'[1]Z04 支出决算表(财决04表)'!$A341</f>
        <v>0</v>
      </c>
      <c r="K342" s="177">
        <f>'[1]Z04 支出决算表(财决04表)'!$E341</f>
        <v>0</v>
      </c>
      <c r="L342" s="149" t="str">
        <f t="shared" si="10"/>
        <v/>
      </c>
    </row>
    <row r="343" spans="10:12">
      <c r="J343" s="176">
        <f>'[1]Z04 支出决算表(财决04表)'!$A342</f>
        <v>0</v>
      </c>
      <c r="K343" s="177">
        <f>'[1]Z04 支出决算表(财决04表)'!$E342</f>
        <v>0</v>
      </c>
      <c r="L343" s="149" t="str">
        <f t="shared" si="10"/>
        <v/>
      </c>
    </row>
    <row r="344" spans="10:12">
      <c r="J344" s="176">
        <f>'[1]Z04 支出决算表(财决04表)'!$A343</f>
        <v>0</v>
      </c>
      <c r="K344" s="177">
        <f>'[1]Z04 支出决算表(财决04表)'!$E343</f>
        <v>0</v>
      </c>
      <c r="L344" s="149" t="str">
        <f t="shared" si="10"/>
        <v/>
      </c>
    </row>
    <row r="345" spans="10:12">
      <c r="J345" s="176">
        <f>'[1]Z04 支出决算表(财决04表)'!$A344</f>
        <v>0</v>
      </c>
      <c r="K345" s="177">
        <f>'[1]Z04 支出决算表(财决04表)'!$E344</f>
        <v>0</v>
      </c>
      <c r="L345" s="149" t="str">
        <f t="shared" si="10"/>
        <v/>
      </c>
    </row>
    <row r="346" spans="10:12">
      <c r="J346" s="176">
        <f>'[1]Z04 支出决算表(财决04表)'!$A345</f>
        <v>0</v>
      </c>
      <c r="K346" s="177">
        <f>'[1]Z04 支出决算表(财决04表)'!$E345</f>
        <v>0</v>
      </c>
      <c r="L346" s="149" t="str">
        <f t="shared" si="10"/>
        <v/>
      </c>
    </row>
    <row r="347" spans="10:12">
      <c r="J347" s="176">
        <f>'[1]Z04 支出决算表(财决04表)'!$A346</f>
        <v>0</v>
      </c>
      <c r="K347" s="177">
        <f>'[1]Z04 支出决算表(财决04表)'!$E346</f>
        <v>0</v>
      </c>
      <c r="L347" s="149" t="str">
        <f t="shared" si="10"/>
        <v/>
      </c>
    </row>
    <row r="348" spans="10:12">
      <c r="J348" s="176">
        <f>'[1]Z04 支出决算表(财决04表)'!$A347</f>
        <v>0</v>
      </c>
      <c r="K348" s="177">
        <f>'[1]Z04 支出决算表(财决04表)'!$E347</f>
        <v>0</v>
      </c>
      <c r="L348" s="149" t="str">
        <f t="shared" si="10"/>
        <v/>
      </c>
    </row>
    <row r="349" spans="10:12">
      <c r="J349" s="176">
        <f>'[1]Z04 支出决算表(财决04表)'!$A348</f>
        <v>0</v>
      </c>
      <c r="K349" s="177">
        <f>'[1]Z04 支出决算表(财决04表)'!$E348</f>
        <v>0</v>
      </c>
      <c r="L349" s="149" t="str">
        <f t="shared" si="10"/>
        <v/>
      </c>
    </row>
    <row r="350" spans="10:12">
      <c r="J350" s="176">
        <f>'[1]Z04 支出决算表(财决04表)'!$A349</f>
        <v>0</v>
      </c>
      <c r="K350" s="177">
        <f>'[1]Z04 支出决算表(财决04表)'!$E349</f>
        <v>0</v>
      </c>
      <c r="L350" s="149" t="str">
        <f t="shared" si="10"/>
        <v/>
      </c>
    </row>
    <row r="351" spans="10:12">
      <c r="J351" s="176">
        <f>'[1]Z04 支出决算表(财决04表)'!$A350</f>
        <v>0</v>
      </c>
      <c r="K351" s="177">
        <f>'[1]Z04 支出决算表(财决04表)'!$E350</f>
        <v>0</v>
      </c>
      <c r="L351" s="149" t="str">
        <f t="shared" si="10"/>
        <v/>
      </c>
    </row>
    <row r="352" spans="10:12">
      <c r="J352" s="176">
        <f>'[1]Z04 支出决算表(财决04表)'!$A351</f>
        <v>0</v>
      </c>
      <c r="K352" s="177">
        <f>'[1]Z04 支出决算表(财决04表)'!$E351</f>
        <v>0</v>
      </c>
      <c r="L352" s="149" t="str">
        <f t="shared" si="10"/>
        <v/>
      </c>
    </row>
    <row r="353" spans="10:12">
      <c r="J353" s="176">
        <f>'[1]Z04 支出决算表(财决04表)'!$A352</f>
        <v>0</v>
      </c>
      <c r="K353" s="177">
        <f>'[1]Z04 支出决算表(财决04表)'!$E352</f>
        <v>0</v>
      </c>
      <c r="L353" s="149" t="str">
        <f t="shared" si="10"/>
        <v/>
      </c>
    </row>
    <row r="354" spans="10:12">
      <c r="J354" s="176">
        <f>'[1]Z04 支出决算表(财决04表)'!$A353</f>
        <v>0</v>
      </c>
      <c r="K354" s="177">
        <f>'[1]Z04 支出决算表(财决04表)'!$E353</f>
        <v>0</v>
      </c>
      <c r="L354" s="149" t="str">
        <f t="shared" si="10"/>
        <v/>
      </c>
    </row>
    <row r="355" spans="10:12">
      <c r="J355" s="176">
        <f>'[1]Z04 支出决算表(财决04表)'!$A354</f>
        <v>0</v>
      </c>
      <c r="K355" s="177">
        <f>'[1]Z04 支出决算表(财决04表)'!$E354</f>
        <v>0</v>
      </c>
      <c r="L355" s="149" t="str">
        <f t="shared" si="10"/>
        <v/>
      </c>
    </row>
    <row r="356" spans="10:12">
      <c r="J356" s="176">
        <f>'[1]Z04 支出决算表(财决04表)'!$A355</f>
        <v>0</v>
      </c>
      <c r="K356" s="177">
        <f>'[1]Z04 支出决算表(财决04表)'!$E355</f>
        <v>0</v>
      </c>
      <c r="L356" s="149" t="str">
        <f t="shared" si="10"/>
        <v/>
      </c>
    </row>
    <row r="357" spans="10:12">
      <c r="J357" s="176">
        <f>'[1]Z04 支出决算表(财决04表)'!$A356</f>
        <v>0</v>
      </c>
      <c r="K357" s="177">
        <f>'[1]Z04 支出决算表(财决04表)'!$E356</f>
        <v>0</v>
      </c>
      <c r="L357" s="149" t="str">
        <f t="shared" si="10"/>
        <v/>
      </c>
    </row>
    <row r="358" spans="10:12">
      <c r="J358" s="176">
        <f>'[1]Z04 支出决算表(财决04表)'!$A357</f>
        <v>0</v>
      </c>
      <c r="K358" s="177">
        <f>'[1]Z04 支出决算表(财决04表)'!$E357</f>
        <v>0</v>
      </c>
      <c r="L358" s="149" t="str">
        <f t="shared" si="10"/>
        <v/>
      </c>
    </row>
    <row r="359" spans="10:12">
      <c r="J359" s="176">
        <f>'[1]Z04 支出决算表(财决04表)'!$A358</f>
        <v>0</v>
      </c>
      <c r="K359" s="177">
        <f>'[1]Z04 支出决算表(财决04表)'!$E358</f>
        <v>0</v>
      </c>
      <c r="L359" s="149" t="str">
        <f t="shared" si="10"/>
        <v/>
      </c>
    </row>
    <row r="360" spans="10:12">
      <c r="J360" s="176">
        <f>'[1]Z04 支出决算表(财决04表)'!$A359</f>
        <v>0</v>
      </c>
      <c r="K360" s="177">
        <f>'[1]Z04 支出决算表(财决04表)'!$E359</f>
        <v>0</v>
      </c>
      <c r="L360" s="149" t="str">
        <f t="shared" si="10"/>
        <v/>
      </c>
    </row>
    <row r="361" spans="10:12">
      <c r="J361" s="176">
        <f>'[1]Z04 支出决算表(财决04表)'!$A360</f>
        <v>0</v>
      </c>
      <c r="K361" s="177">
        <f>'[1]Z04 支出决算表(财决04表)'!$E360</f>
        <v>0</v>
      </c>
      <c r="L361" s="149" t="str">
        <f t="shared" si="10"/>
        <v/>
      </c>
    </row>
    <row r="362" spans="10:12">
      <c r="J362" s="176">
        <f>'[1]Z04 支出决算表(财决04表)'!$A361</f>
        <v>0</v>
      </c>
      <c r="K362" s="177">
        <f>'[1]Z04 支出决算表(财决04表)'!$E361</f>
        <v>0</v>
      </c>
      <c r="L362" s="149" t="str">
        <f t="shared" si="10"/>
        <v/>
      </c>
    </row>
    <row r="363" spans="10:12">
      <c r="J363" s="176">
        <f>'[1]Z04 支出决算表(财决04表)'!$A362</f>
        <v>0</v>
      </c>
      <c r="K363" s="177">
        <f>'[1]Z04 支出决算表(财决04表)'!$E362</f>
        <v>0</v>
      </c>
      <c r="L363" s="149" t="str">
        <f t="shared" si="10"/>
        <v/>
      </c>
    </row>
    <row r="364" spans="10:12">
      <c r="J364" s="176">
        <f>'[1]Z04 支出决算表(财决04表)'!$A363</f>
        <v>0</v>
      </c>
      <c r="K364" s="177">
        <f>'[1]Z04 支出决算表(财决04表)'!$E363</f>
        <v>0</v>
      </c>
      <c r="L364" s="149" t="str">
        <f t="shared" si="10"/>
        <v/>
      </c>
    </row>
    <row r="365" spans="10:12">
      <c r="J365" s="176">
        <f>'[1]Z04 支出决算表(财决04表)'!$A364</f>
        <v>0</v>
      </c>
      <c r="K365" s="177">
        <f>'[1]Z04 支出决算表(财决04表)'!$E364</f>
        <v>0</v>
      </c>
      <c r="L365" s="149" t="str">
        <f t="shared" si="10"/>
        <v/>
      </c>
    </row>
    <row r="366" spans="10:12">
      <c r="J366" s="176">
        <f>'[1]Z04 支出决算表(财决04表)'!$A365</f>
        <v>0</v>
      </c>
      <c r="K366" s="177">
        <f>'[1]Z04 支出决算表(财决04表)'!$E365</f>
        <v>0</v>
      </c>
      <c r="L366" s="149" t="str">
        <f t="shared" si="10"/>
        <v/>
      </c>
    </row>
    <row r="367" spans="10:12">
      <c r="J367" s="176">
        <f>'[1]Z04 支出决算表(财决04表)'!$A366</f>
        <v>0</v>
      </c>
      <c r="K367" s="177">
        <f>'[1]Z04 支出决算表(财决04表)'!$E366</f>
        <v>0</v>
      </c>
      <c r="L367" s="149" t="str">
        <f t="shared" si="10"/>
        <v/>
      </c>
    </row>
    <row r="368" spans="10:12">
      <c r="J368" s="176">
        <f>'[1]Z04 支出决算表(财决04表)'!$A367</f>
        <v>0</v>
      </c>
      <c r="K368" s="177">
        <f>'[1]Z04 支出决算表(财决04表)'!$E367</f>
        <v>0</v>
      </c>
      <c r="L368" s="149" t="str">
        <f t="shared" si="10"/>
        <v/>
      </c>
    </row>
    <row r="369" spans="10:12">
      <c r="J369" s="176">
        <f>'[1]Z04 支出决算表(财决04表)'!$A368</f>
        <v>0</v>
      </c>
      <c r="K369" s="177">
        <f>'[1]Z04 支出决算表(财决04表)'!$E368</f>
        <v>0</v>
      </c>
      <c r="L369" s="149" t="str">
        <f t="shared" si="10"/>
        <v/>
      </c>
    </row>
    <row r="370" spans="10:12">
      <c r="J370" s="176">
        <f>'[1]Z04 支出决算表(财决04表)'!$A369</f>
        <v>0</v>
      </c>
      <c r="K370" s="177">
        <f>'[1]Z04 支出决算表(财决04表)'!$E369</f>
        <v>0</v>
      </c>
      <c r="L370" s="149" t="str">
        <f t="shared" si="10"/>
        <v/>
      </c>
    </row>
    <row r="371" spans="10:12">
      <c r="J371" s="176">
        <f>'[1]Z04 支出决算表(财决04表)'!$A370</f>
        <v>0</v>
      </c>
      <c r="K371" s="177">
        <f>'[1]Z04 支出决算表(财决04表)'!$E370</f>
        <v>0</v>
      </c>
      <c r="L371" s="149" t="str">
        <f t="shared" si="10"/>
        <v/>
      </c>
    </row>
    <row r="372" spans="10:12">
      <c r="J372" s="176">
        <f>'[1]Z04 支出决算表(财决04表)'!$A371</f>
        <v>0</v>
      </c>
      <c r="K372" s="177">
        <f>'[1]Z04 支出决算表(财决04表)'!$E371</f>
        <v>0</v>
      </c>
      <c r="L372" s="149" t="str">
        <f t="shared" si="10"/>
        <v/>
      </c>
    </row>
    <row r="373" spans="10:12">
      <c r="J373" s="176">
        <f>'[1]Z04 支出决算表(财决04表)'!$A372</f>
        <v>0</v>
      </c>
      <c r="K373" s="177">
        <f>'[1]Z04 支出决算表(财决04表)'!$E372</f>
        <v>0</v>
      </c>
      <c r="L373" s="149" t="str">
        <f t="shared" si="10"/>
        <v/>
      </c>
    </row>
    <row r="374" spans="10:12">
      <c r="J374" s="176">
        <f>'[1]Z04 支出决算表(财决04表)'!$A373</f>
        <v>0</v>
      </c>
      <c r="K374" s="177">
        <f>'[1]Z04 支出决算表(财决04表)'!$E373</f>
        <v>0</v>
      </c>
      <c r="L374" s="149" t="str">
        <f t="shared" si="10"/>
        <v/>
      </c>
    </row>
    <row r="375" spans="10:12">
      <c r="J375" s="176">
        <f>'[1]Z04 支出决算表(财决04表)'!$A374</f>
        <v>0</v>
      </c>
      <c r="K375" s="177">
        <f>'[1]Z04 支出决算表(财决04表)'!$E374</f>
        <v>0</v>
      </c>
      <c r="L375" s="149" t="str">
        <f t="shared" si="10"/>
        <v/>
      </c>
    </row>
    <row r="376" spans="10:12">
      <c r="J376" s="176">
        <f>'[1]Z04 支出决算表(财决04表)'!$A375</f>
        <v>0</v>
      </c>
      <c r="K376" s="177">
        <f>'[1]Z04 支出决算表(财决04表)'!$E375</f>
        <v>0</v>
      </c>
      <c r="L376" s="149" t="str">
        <f t="shared" si="10"/>
        <v/>
      </c>
    </row>
    <row r="377" spans="10:12">
      <c r="J377" s="176">
        <f>'[1]Z04 支出决算表(财决04表)'!$A376</f>
        <v>0</v>
      </c>
      <c r="K377" s="177">
        <f>'[1]Z04 支出决算表(财决04表)'!$E376</f>
        <v>0</v>
      </c>
      <c r="L377" s="149" t="str">
        <f t="shared" si="10"/>
        <v/>
      </c>
    </row>
    <row r="378" spans="10:12">
      <c r="J378" s="176">
        <f>'[1]Z04 支出决算表(财决04表)'!$A377</f>
        <v>0</v>
      </c>
      <c r="K378" s="177">
        <f>'[1]Z04 支出决算表(财决04表)'!$E377</f>
        <v>0</v>
      </c>
      <c r="L378" s="149" t="str">
        <f t="shared" si="10"/>
        <v/>
      </c>
    </row>
    <row r="379" spans="10:12">
      <c r="J379" s="176">
        <f>'[1]Z04 支出决算表(财决04表)'!$A378</f>
        <v>0</v>
      </c>
      <c r="K379" s="177">
        <f>'[1]Z04 支出决算表(财决04表)'!$E378</f>
        <v>0</v>
      </c>
      <c r="L379" s="149" t="str">
        <f t="shared" si="10"/>
        <v/>
      </c>
    </row>
    <row r="380" spans="10:12">
      <c r="J380" s="176">
        <f>'[1]Z04 支出决算表(财决04表)'!$A379</f>
        <v>0</v>
      </c>
      <c r="K380" s="177">
        <f>'[1]Z04 支出决算表(财决04表)'!$E379</f>
        <v>0</v>
      </c>
      <c r="L380" s="149" t="str">
        <f t="shared" si="10"/>
        <v/>
      </c>
    </row>
    <row r="381" spans="10:12">
      <c r="J381" s="176">
        <f>'[1]Z04 支出决算表(财决04表)'!$A380</f>
        <v>0</v>
      </c>
      <c r="K381" s="177">
        <f>'[1]Z04 支出决算表(财决04表)'!$E380</f>
        <v>0</v>
      </c>
      <c r="L381" s="149" t="str">
        <f t="shared" si="10"/>
        <v/>
      </c>
    </row>
    <row r="382" spans="10:12">
      <c r="J382" s="176">
        <f>'[1]Z04 支出决算表(财决04表)'!$A381</f>
        <v>0</v>
      </c>
      <c r="K382" s="177">
        <f>'[1]Z04 支出决算表(财决04表)'!$E381</f>
        <v>0</v>
      </c>
      <c r="L382" s="149" t="str">
        <f t="shared" si="10"/>
        <v/>
      </c>
    </row>
    <row r="383" spans="10:12">
      <c r="J383" s="176">
        <f>'[1]Z04 支出决算表(财决04表)'!$A382</f>
        <v>0</v>
      </c>
      <c r="K383" s="177">
        <f>'[1]Z04 支出决算表(财决04表)'!$E382</f>
        <v>0</v>
      </c>
      <c r="L383" s="149" t="str">
        <f t="shared" si="10"/>
        <v/>
      </c>
    </row>
    <row r="384" spans="10:12">
      <c r="J384" s="176">
        <f>'[1]Z04 支出决算表(财决04表)'!$A383</f>
        <v>0</v>
      </c>
      <c r="K384" s="177">
        <f>'[1]Z04 支出决算表(财决04表)'!$E383</f>
        <v>0</v>
      </c>
      <c r="L384" s="149" t="str">
        <f t="shared" si="10"/>
        <v/>
      </c>
    </row>
    <row r="385" spans="10:12">
      <c r="J385" s="176">
        <f>'[1]Z04 支出决算表(财决04表)'!$A384</f>
        <v>0</v>
      </c>
      <c r="K385" s="177">
        <f>'[1]Z04 支出决算表(财决04表)'!$E384</f>
        <v>0</v>
      </c>
      <c r="L385" s="149" t="str">
        <f t="shared" si="10"/>
        <v/>
      </c>
    </row>
    <row r="386" spans="10:12">
      <c r="J386" s="176">
        <f>'[1]Z04 支出决算表(财决04表)'!$A385</f>
        <v>0</v>
      </c>
      <c r="K386" s="177">
        <f>'[1]Z04 支出决算表(财决04表)'!$E385</f>
        <v>0</v>
      </c>
      <c r="L386" s="149" t="str">
        <f t="shared" si="10"/>
        <v/>
      </c>
    </row>
    <row r="387" spans="10:12">
      <c r="J387" s="176">
        <f>'[1]Z04 支出决算表(财决04表)'!$A386</f>
        <v>0</v>
      </c>
      <c r="K387" s="177">
        <f>'[1]Z04 支出决算表(财决04表)'!$E386</f>
        <v>0</v>
      </c>
      <c r="L387" s="149" t="str">
        <f t="shared" si="10"/>
        <v/>
      </c>
    </row>
    <row r="388" spans="10:12">
      <c r="J388" s="176">
        <f>'[1]Z04 支出决算表(财决04表)'!$A387</f>
        <v>0</v>
      </c>
      <c r="K388" s="177">
        <f>'[1]Z04 支出决算表(财决04表)'!$E387</f>
        <v>0</v>
      </c>
      <c r="L388" s="149" t="str">
        <f t="shared" si="10"/>
        <v/>
      </c>
    </row>
    <row r="389" spans="10:12">
      <c r="J389" s="176">
        <f>'[1]Z04 支出决算表(财决04表)'!$A388</f>
        <v>0</v>
      </c>
      <c r="K389" s="177">
        <f>'[1]Z04 支出决算表(财决04表)'!$E388</f>
        <v>0</v>
      </c>
      <c r="L389" s="149" t="str">
        <f t="shared" si="10"/>
        <v/>
      </c>
    </row>
    <row r="390" spans="10:12">
      <c r="J390" s="176">
        <f>'[1]Z04 支出决算表(财决04表)'!$A389</f>
        <v>0</v>
      </c>
      <c r="K390" s="177">
        <f>'[1]Z04 支出决算表(财决04表)'!$E389</f>
        <v>0</v>
      </c>
      <c r="L390" s="149" t="str">
        <f t="shared" si="10"/>
        <v/>
      </c>
    </row>
    <row r="391" spans="10:12">
      <c r="J391" s="176">
        <f>'[1]Z04 支出决算表(财决04表)'!$A390</f>
        <v>0</v>
      </c>
      <c r="K391" s="177">
        <f>'[1]Z04 支出决算表(财决04表)'!$E390</f>
        <v>0</v>
      </c>
      <c r="L391" s="149" t="str">
        <f t="shared" si="10"/>
        <v/>
      </c>
    </row>
    <row r="392" spans="10:12">
      <c r="J392" s="176">
        <f>'[1]Z04 支出决算表(财决04表)'!$A391</f>
        <v>0</v>
      </c>
      <c r="K392" s="177">
        <f>'[1]Z04 支出决算表(财决04表)'!$E391</f>
        <v>0</v>
      </c>
      <c r="L392" s="149" t="str">
        <f t="shared" si="10"/>
        <v/>
      </c>
    </row>
    <row r="393" spans="10:12">
      <c r="J393" s="176">
        <f>'[1]Z04 支出决算表(财决04表)'!$A392</f>
        <v>0</v>
      </c>
      <c r="K393" s="177">
        <f>'[1]Z04 支出决算表(财决04表)'!$E392</f>
        <v>0</v>
      </c>
      <c r="L393" s="149" t="str">
        <f t="shared" si="10"/>
        <v/>
      </c>
    </row>
    <row r="394" spans="10:12">
      <c r="J394" s="176">
        <f>'[1]Z04 支出决算表(财决04表)'!$A393</f>
        <v>0</v>
      </c>
      <c r="K394" s="177">
        <f>'[1]Z04 支出决算表(财决04表)'!$E393</f>
        <v>0</v>
      </c>
      <c r="L394" s="149" t="str">
        <f t="shared" si="10"/>
        <v/>
      </c>
    </row>
    <row r="395" spans="10:12">
      <c r="J395" s="176">
        <f>'[1]Z04 支出决算表(财决04表)'!$A394</f>
        <v>0</v>
      </c>
      <c r="K395" s="177">
        <f>'[1]Z04 支出决算表(财决04表)'!$E394</f>
        <v>0</v>
      </c>
      <c r="L395" s="149" t="str">
        <f t="shared" si="10"/>
        <v/>
      </c>
    </row>
    <row r="396" spans="10:12">
      <c r="J396" s="176">
        <f>'[1]Z04 支出决算表(财决04表)'!$A395</f>
        <v>0</v>
      </c>
      <c r="K396" s="177">
        <f>'[1]Z04 支出决算表(财决04表)'!$E395</f>
        <v>0</v>
      </c>
      <c r="L396" s="149" t="str">
        <f t="shared" ref="L396:L459" si="11">IF(C396&lt;&gt;"",ROW(),"")</f>
        <v/>
      </c>
    </row>
    <row r="397" spans="10:12">
      <c r="J397" s="176">
        <f>'[1]Z04 支出决算表(财决04表)'!$A396</f>
        <v>0</v>
      </c>
      <c r="K397" s="177">
        <f>'[1]Z04 支出决算表(财决04表)'!$E396</f>
        <v>0</v>
      </c>
      <c r="L397" s="149" t="str">
        <f t="shared" si="11"/>
        <v/>
      </c>
    </row>
    <row r="398" spans="10:12">
      <c r="J398" s="176">
        <f>'[1]Z04 支出决算表(财决04表)'!$A397</f>
        <v>0</v>
      </c>
      <c r="K398" s="177">
        <f>'[1]Z04 支出决算表(财决04表)'!$E397</f>
        <v>0</v>
      </c>
      <c r="L398" s="149" t="str">
        <f t="shared" si="11"/>
        <v/>
      </c>
    </row>
    <row r="399" spans="10:12">
      <c r="J399" s="176">
        <f>'[1]Z04 支出决算表(财决04表)'!$A398</f>
        <v>0</v>
      </c>
      <c r="K399" s="177">
        <f>'[1]Z04 支出决算表(财决04表)'!$E398</f>
        <v>0</v>
      </c>
      <c r="L399" s="149" t="str">
        <f t="shared" si="11"/>
        <v/>
      </c>
    </row>
    <row r="400" spans="10:12">
      <c r="J400" s="176">
        <f>'[1]Z04 支出决算表(财决04表)'!$A399</f>
        <v>0</v>
      </c>
      <c r="K400" s="177">
        <f>'[1]Z04 支出决算表(财决04表)'!$E399</f>
        <v>0</v>
      </c>
      <c r="L400" s="149" t="str">
        <f t="shared" si="11"/>
        <v/>
      </c>
    </row>
    <row r="401" spans="10:12">
      <c r="J401" s="176">
        <f>'[1]Z04 支出决算表(财决04表)'!$A400</f>
        <v>0</v>
      </c>
      <c r="K401" s="177">
        <f>'[1]Z04 支出决算表(财决04表)'!$E400</f>
        <v>0</v>
      </c>
      <c r="L401" s="149" t="str">
        <f t="shared" si="11"/>
        <v/>
      </c>
    </row>
    <row r="402" spans="10:12">
      <c r="J402" s="176">
        <f>'[1]Z04 支出决算表(财决04表)'!$A401</f>
        <v>0</v>
      </c>
      <c r="K402" s="177">
        <f>'[1]Z04 支出决算表(财决04表)'!$E401</f>
        <v>0</v>
      </c>
      <c r="L402" s="149" t="str">
        <f t="shared" si="11"/>
        <v/>
      </c>
    </row>
    <row r="403" spans="10:12">
      <c r="J403" s="176">
        <f>'[1]Z04 支出决算表(财决04表)'!$A402</f>
        <v>0</v>
      </c>
      <c r="K403" s="177">
        <f>'[1]Z04 支出决算表(财决04表)'!$E402</f>
        <v>0</v>
      </c>
      <c r="L403" s="149" t="str">
        <f t="shared" si="11"/>
        <v/>
      </c>
    </row>
    <row r="404" spans="10:12">
      <c r="J404" s="176">
        <f>'[1]Z04 支出决算表(财决04表)'!$A403</f>
        <v>0</v>
      </c>
      <c r="K404" s="177">
        <f>'[1]Z04 支出决算表(财决04表)'!$E403</f>
        <v>0</v>
      </c>
      <c r="L404" s="149" t="str">
        <f t="shared" si="11"/>
        <v/>
      </c>
    </row>
    <row r="405" spans="10:12">
      <c r="J405" s="176">
        <f>'[1]Z04 支出决算表(财决04表)'!$A404</f>
        <v>0</v>
      </c>
      <c r="K405" s="177">
        <f>'[1]Z04 支出决算表(财决04表)'!$E404</f>
        <v>0</v>
      </c>
      <c r="L405" s="149" t="str">
        <f t="shared" si="11"/>
        <v/>
      </c>
    </row>
    <row r="406" spans="10:12">
      <c r="J406" s="176">
        <f>'[1]Z04 支出决算表(财决04表)'!$A405</f>
        <v>0</v>
      </c>
      <c r="K406" s="177">
        <f>'[1]Z04 支出决算表(财决04表)'!$E405</f>
        <v>0</v>
      </c>
      <c r="L406" s="149" t="str">
        <f t="shared" si="11"/>
        <v/>
      </c>
    </row>
    <row r="407" spans="10:12">
      <c r="J407" s="176">
        <f>'[1]Z04 支出决算表(财决04表)'!$A406</f>
        <v>0</v>
      </c>
      <c r="K407" s="177">
        <f>'[1]Z04 支出决算表(财决04表)'!$E406</f>
        <v>0</v>
      </c>
      <c r="L407" s="149" t="str">
        <f t="shared" si="11"/>
        <v/>
      </c>
    </row>
    <row r="408" spans="10:12">
      <c r="J408" s="176">
        <f>'[1]Z04 支出决算表(财决04表)'!$A407</f>
        <v>0</v>
      </c>
      <c r="K408" s="177">
        <f>'[1]Z04 支出决算表(财决04表)'!$E407</f>
        <v>0</v>
      </c>
      <c r="L408" s="149" t="str">
        <f t="shared" si="11"/>
        <v/>
      </c>
    </row>
    <row r="409" spans="10:12">
      <c r="J409" s="176">
        <f>'[1]Z04 支出决算表(财决04表)'!$A408</f>
        <v>0</v>
      </c>
      <c r="K409" s="177">
        <f>'[1]Z04 支出决算表(财决04表)'!$E408</f>
        <v>0</v>
      </c>
      <c r="L409" s="149" t="str">
        <f t="shared" si="11"/>
        <v/>
      </c>
    </row>
    <row r="410" spans="10:12">
      <c r="J410" s="176">
        <f>'[1]Z04 支出决算表(财决04表)'!$A409</f>
        <v>0</v>
      </c>
      <c r="K410" s="177">
        <f>'[1]Z04 支出决算表(财决04表)'!$E409</f>
        <v>0</v>
      </c>
      <c r="L410" s="149" t="str">
        <f t="shared" si="11"/>
        <v/>
      </c>
    </row>
    <row r="411" spans="10:12">
      <c r="J411" s="176">
        <f>'[1]Z04 支出决算表(财决04表)'!$A410</f>
        <v>0</v>
      </c>
      <c r="K411" s="177">
        <f>'[1]Z04 支出决算表(财决04表)'!$E410</f>
        <v>0</v>
      </c>
      <c r="L411" s="149" t="str">
        <f t="shared" si="11"/>
        <v/>
      </c>
    </row>
    <row r="412" spans="10:12">
      <c r="J412" s="176">
        <f>'[1]Z04 支出决算表(财决04表)'!$A411</f>
        <v>0</v>
      </c>
      <c r="K412" s="177">
        <f>'[1]Z04 支出决算表(财决04表)'!$E411</f>
        <v>0</v>
      </c>
      <c r="L412" s="149" t="str">
        <f t="shared" si="11"/>
        <v/>
      </c>
    </row>
    <row r="413" spans="10:12">
      <c r="J413" s="176">
        <f>'[1]Z04 支出决算表(财决04表)'!$A412</f>
        <v>0</v>
      </c>
      <c r="K413" s="177">
        <f>'[1]Z04 支出决算表(财决04表)'!$E412</f>
        <v>0</v>
      </c>
      <c r="L413" s="149" t="str">
        <f t="shared" si="11"/>
        <v/>
      </c>
    </row>
    <row r="414" spans="10:12">
      <c r="J414" s="176">
        <f>'[1]Z04 支出决算表(财决04表)'!$A413</f>
        <v>0</v>
      </c>
      <c r="K414" s="177">
        <f>'[1]Z04 支出决算表(财决04表)'!$E413</f>
        <v>0</v>
      </c>
      <c r="L414" s="149" t="str">
        <f t="shared" si="11"/>
        <v/>
      </c>
    </row>
    <row r="415" spans="10:12">
      <c r="J415" s="176">
        <f>'[1]Z04 支出决算表(财决04表)'!$A414</f>
        <v>0</v>
      </c>
      <c r="K415" s="177">
        <f>'[1]Z04 支出决算表(财决04表)'!$E414</f>
        <v>0</v>
      </c>
      <c r="L415" s="149" t="str">
        <f t="shared" si="11"/>
        <v/>
      </c>
    </row>
    <row r="416" spans="10:12">
      <c r="J416" s="176">
        <f>'[1]Z04 支出决算表(财决04表)'!$A415</f>
        <v>0</v>
      </c>
      <c r="K416" s="177">
        <f>'[1]Z04 支出决算表(财决04表)'!$E415</f>
        <v>0</v>
      </c>
      <c r="L416" s="149" t="str">
        <f t="shared" si="11"/>
        <v/>
      </c>
    </row>
    <row r="417" spans="10:12">
      <c r="J417" s="176">
        <f>'[1]Z04 支出决算表(财决04表)'!$A416</f>
        <v>0</v>
      </c>
      <c r="K417" s="177">
        <f>'[1]Z04 支出决算表(财决04表)'!$E416</f>
        <v>0</v>
      </c>
      <c r="L417" s="149" t="str">
        <f t="shared" si="11"/>
        <v/>
      </c>
    </row>
    <row r="418" spans="10:12">
      <c r="J418" s="176">
        <f>'[1]Z04 支出决算表(财决04表)'!$A417</f>
        <v>0</v>
      </c>
      <c r="K418" s="177">
        <f>'[1]Z04 支出决算表(财决04表)'!$E417</f>
        <v>0</v>
      </c>
      <c r="L418" s="149" t="str">
        <f t="shared" si="11"/>
        <v/>
      </c>
    </row>
    <row r="419" spans="10:12">
      <c r="J419" s="176">
        <f>'[1]Z04 支出决算表(财决04表)'!$A418</f>
        <v>0</v>
      </c>
      <c r="K419" s="177">
        <f>'[1]Z04 支出决算表(财决04表)'!$E418</f>
        <v>0</v>
      </c>
      <c r="L419" s="149" t="str">
        <f t="shared" si="11"/>
        <v/>
      </c>
    </row>
    <row r="420" spans="10:12">
      <c r="J420" s="176">
        <f>'[1]Z04 支出决算表(财决04表)'!$A419</f>
        <v>0</v>
      </c>
      <c r="K420" s="177">
        <f>'[1]Z04 支出决算表(财决04表)'!$E419</f>
        <v>0</v>
      </c>
      <c r="L420" s="149" t="str">
        <f t="shared" si="11"/>
        <v/>
      </c>
    </row>
    <row r="421" spans="10:12">
      <c r="J421" s="176">
        <f>'[1]Z04 支出决算表(财决04表)'!$A420</f>
        <v>0</v>
      </c>
      <c r="K421" s="177">
        <f>'[1]Z04 支出决算表(财决04表)'!$E420</f>
        <v>0</v>
      </c>
      <c r="L421" s="149" t="str">
        <f t="shared" si="11"/>
        <v/>
      </c>
    </row>
    <row r="422" spans="10:12">
      <c r="J422" s="176">
        <f>'[1]Z04 支出决算表(财决04表)'!$A421</f>
        <v>0</v>
      </c>
      <c r="K422" s="177">
        <f>'[1]Z04 支出决算表(财决04表)'!$E421</f>
        <v>0</v>
      </c>
      <c r="L422" s="149" t="str">
        <f t="shared" si="11"/>
        <v/>
      </c>
    </row>
    <row r="423" spans="10:12">
      <c r="J423" s="176">
        <f>'[1]Z04 支出决算表(财决04表)'!$A422</f>
        <v>0</v>
      </c>
      <c r="K423" s="177">
        <f>'[1]Z04 支出决算表(财决04表)'!$E422</f>
        <v>0</v>
      </c>
      <c r="L423" s="149" t="str">
        <f t="shared" si="11"/>
        <v/>
      </c>
    </row>
    <row r="424" spans="10:12">
      <c r="J424" s="176">
        <f>'[1]Z04 支出决算表(财决04表)'!$A423</f>
        <v>0</v>
      </c>
      <c r="K424" s="177">
        <f>'[1]Z04 支出决算表(财决04表)'!$E423</f>
        <v>0</v>
      </c>
      <c r="L424" s="149" t="str">
        <f t="shared" si="11"/>
        <v/>
      </c>
    </row>
    <row r="425" spans="10:12">
      <c r="J425" s="176">
        <f>'[1]Z04 支出决算表(财决04表)'!$A424</f>
        <v>0</v>
      </c>
      <c r="K425" s="177">
        <f>'[1]Z04 支出决算表(财决04表)'!$E424</f>
        <v>0</v>
      </c>
      <c r="L425" s="149" t="str">
        <f t="shared" si="11"/>
        <v/>
      </c>
    </row>
    <row r="426" spans="10:12">
      <c r="J426" s="176">
        <f>'[1]Z04 支出决算表(财决04表)'!$A425</f>
        <v>0</v>
      </c>
      <c r="K426" s="177">
        <f>'[1]Z04 支出决算表(财决04表)'!$E425</f>
        <v>0</v>
      </c>
      <c r="L426" s="149" t="str">
        <f t="shared" si="11"/>
        <v/>
      </c>
    </row>
    <row r="427" spans="10:12">
      <c r="J427" s="176">
        <f>'[1]Z04 支出决算表(财决04表)'!$A426</f>
        <v>0</v>
      </c>
      <c r="K427" s="177">
        <f>'[1]Z04 支出决算表(财决04表)'!$E426</f>
        <v>0</v>
      </c>
      <c r="L427" s="149" t="str">
        <f t="shared" si="11"/>
        <v/>
      </c>
    </row>
    <row r="428" spans="10:12">
      <c r="J428" s="176">
        <f>'[1]Z04 支出决算表(财决04表)'!$A427</f>
        <v>0</v>
      </c>
      <c r="K428" s="177">
        <f>'[1]Z04 支出决算表(财决04表)'!$E427</f>
        <v>0</v>
      </c>
      <c r="L428" s="149" t="str">
        <f t="shared" si="11"/>
        <v/>
      </c>
    </row>
    <row r="429" spans="10:12">
      <c r="J429" s="176">
        <f>'[1]Z04 支出决算表(财决04表)'!$A428</f>
        <v>0</v>
      </c>
      <c r="K429" s="177">
        <f>'[1]Z04 支出决算表(财决04表)'!$E428</f>
        <v>0</v>
      </c>
      <c r="L429" s="149" t="str">
        <f t="shared" si="11"/>
        <v/>
      </c>
    </row>
    <row r="430" spans="10:12">
      <c r="J430" s="176">
        <f>'[1]Z04 支出决算表(财决04表)'!$A429</f>
        <v>0</v>
      </c>
      <c r="K430" s="177">
        <f>'[1]Z04 支出决算表(财决04表)'!$E429</f>
        <v>0</v>
      </c>
      <c r="L430" s="149" t="str">
        <f t="shared" si="11"/>
        <v/>
      </c>
    </row>
    <row r="431" spans="10:12">
      <c r="J431" s="176">
        <f>'[1]Z04 支出决算表(财决04表)'!$A430</f>
        <v>0</v>
      </c>
      <c r="K431" s="177">
        <f>'[1]Z04 支出决算表(财决04表)'!$E430</f>
        <v>0</v>
      </c>
      <c r="L431" s="149" t="str">
        <f t="shared" si="11"/>
        <v/>
      </c>
    </row>
    <row r="432" spans="10:12">
      <c r="J432" s="176">
        <f>'[1]Z04 支出决算表(财决04表)'!$A431</f>
        <v>0</v>
      </c>
      <c r="K432" s="177">
        <f>'[1]Z04 支出决算表(财决04表)'!$E431</f>
        <v>0</v>
      </c>
      <c r="L432" s="149" t="str">
        <f t="shared" si="11"/>
        <v/>
      </c>
    </row>
    <row r="433" spans="10:12">
      <c r="J433" s="176">
        <f>'[1]Z04 支出决算表(财决04表)'!$A432</f>
        <v>0</v>
      </c>
      <c r="K433" s="177">
        <f>'[1]Z04 支出决算表(财决04表)'!$E432</f>
        <v>0</v>
      </c>
      <c r="L433" s="149" t="str">
        <f t="shared" si="11"/>
        <v/>
      </c>
    </row>
    <row r="434" spans="10:12">
      <c r="J434" s="176">
        <f>'[1]Z04 支出决算表(财决04表)'!$A433</f>
        <v>0</v>
      </c>
      <c r="K434" s="177">
        <f>'[1]Z04 支出决算表(财决04表)'!$E433</f>
        <v>0</v>
      </c>
      <c r="L434" s="149" t="str">
        <f t="shared" si="11"/>
        <v/>
      </c>
    </row>
    <row r="435" spans="10:12">
      <c r="J435" s="176">
        <f>'[1]Z04 支出决算表(财决04表)'!$A434</f>
        <v>0</v>
      </c>
      <c r="K435" s="177">
        <f>'[1]Z04 支出决算表(财决04表)'!$E434</f>
        <v>0</v>
      </c>
      <c r="L435" s="149" t="str">
        <f t="shared" si="11"/>
        <v/>
      </c>
    </row>
    <row r="436" spans="10:12">
      <c r="J436" s="176">
        <f>'[1]Z04 支出决算表(财决04表)'!$A435</f>
        <v>0</v>
      </c>
      <c r="K436" s="177">
        <f>'[1]Z04 支出决算表(财决04表)'!$E435</f>
        <v>0</v>
      </c>
      <c r="L436" s="149" t="str">
        <f t="shared" si="11"/>
        <v/>
      </c>
    </row>
    <row r="437" spans="10:12">
      <c r="J437" s="176">
        <f>'[1]Z04 支出决算表(财决04表)'!$A436</f>
        <v>0</v>
      </c>
      <c r="K437" s="177">
        <f>'[1]Z04 支出决算表(财决04表)'!$E436</f>
        <v>0</v>
      </c>
      <c r="L437" s="149" t="str">
        <f t="shared" si="11"/>
        <v/>
      </c>
    </row>
    <row r="438" spans="10:12">
      <c r="J438" s="176">
        <f>'[1]Z04 支出决算表(财决04表)'!$A437</f>
        <v>0</v>
      </c>
      <c r="K438" s="177">
        <f>'[1]Z04 支出决算表(财决04表)'!$E437</f>
        <v>0</v>
      </c>
      <c r="L438" s="149" t="str">
        <f t="shared" si="11"/>
        <v/>
      </c>
    </row>
    <row r="439" spans="10:12">
      <c r="J439" s="176">
        <f>'[1]Z04 支出决算表(财决04表)'!$A438</f>
        <v>0</v>
      </c>
      <c r="K439" s="177">
        <f>'[1]Z04 支出决算表(财决04表)'!$E438</f>
        <v>0</v>
      </c>
      <c r="L439" s="149" t="str">
        <f t="shared" si="11"/>
        <v/>
      </c>
    </row>
    <row r="440" spans="10:12">
      <c r="J440" s="176">
        <f>'[1]Z04 支出决算表(财决04表)'!$A439</f>
        <v>0</v>
      </c>
      <c r="K440" s="177">
        <f>'[1]Z04 支出决算表(财决04表)'!$E439</f>
        <v>0</v>
      </c>
      <c r="L440" s="149" t="str">
        <f t="shared" si="11"/>
        <v/>
      </c>
    </row>
    <row r="441" spans="10:12">
      <c r="J441" s="176">
        <f>'[1]Z04 支出决算表(财决04表)'!$A440</f>
        <v>0</v>
      </c>
      <c r="K441" s="177">
        <f>'[1]Z04 支出决算表(财决04表)'!$E440</f>
        <v>0</v>
      </c>
      <c r="L441" s="149" t="str">
        <f t="shared" si="11"/>
        <v/>
      </c>
    </row>
    <row r="442" spans="10:12">
      <c r="J442" s="176">
        <f>'[1]Z04 支出决算表(财决04表)'!$A441</f>
        <v>0</v>
      </c>
      <c r="K442" s="177">
        <f>'[1]Z04 支出决算表(财决04表)'!$E441</f>
        <v>0</v>
      </c>
      <c r="L442" s="149" t="str">
        <f t="shared" si="11"/>
        <v/>
      </c>
    </row>
    <row r="443" spans="10:12">
      <c r="J443" s="176">
        <f>'[1]Z04 支出决算表(财决04表)'!$A442</f>
        <v>0</v>
      </c>
      <c r="K443" s="177">
        <f>'[1]Z04 支出决算表(财决04表)'!$E442</f>
        <v>0</v>
      </c>
      <c r="L443" s="149" t="str">
        <f t="shared" si="11"/>
        <v/>
      </c>
    </row>
    <row r="444" spans="10:12">
      <c r="J444" s="176">
        <f>'[1]Z04 支出决算表(财决04表)'!$A443</f>
        <v>0</v>
      </c>
      <c r="K444" s="177">
        <f>'[1]Z04 支出决算表(财决04表)'!$E443</f>
        <v>0</v>
      </c>
      <c r="L444" s="149" t="str">
        <f t="shared" si="11"/>
        <v/>
      </c>
    </row>
    <row r="445" spans="10:12">
      <c r="J445" s="176">
        <f>'[1]Z04 支出决算表(财决04表)'!$A444</f>
        <v>0</v>
      </c>
      <c r="K445" s="177">
        <f>'[1]Z04 支出决算表(财决04表)'!$E444</f>
        <v>0</v>
      </c>
      <c r="L445" s="149" t="str">
        <f t="shared" si="11"/>
        <v/>
      </c>
    </row>
    <row r="446" spans="10:12">
      <c r="J446" s="176">
        <f>'[1]Z04 支出决算表(财决04表)'!$A445</f>
        <v>0</v>
      </c>
      <c r="K446" s="177">
        <f>'[1]Z04 支出决算表(财决04表)'!$E445</f>
        <v>0</v>
      </c>
      <c r="L446" s="149" t="str">
        <f t="shared" si="11"/>
        <v/>
      </c>
    </row>
    <row r="447" spans="10:12">
      <c r="J447" s="176">
        <f>'[1]Z04 支出决算表(财决04表)'!$A446</f>
        <v>0</v>
      </c>
      <c r="K447" s="177">
        <f>'[1]Z04 支出决算表(财决04表)'!$E446</f>
        <v>0</v>
      </c>
      <c r="L447" s="149" t="str">
        <f t="shared" si="11"/>
        <v/>
      </c>
    </row>
    <row r="448" spans="10:12">
      <c r="J448" s="176">
        <f>'[1]Z04 支出决算表(财决04表)'!$A447</f>
        <v>0</v>
      </c>
      <c r="K448" s="177">
        <f>'[1]Z04 支出决算表(财决04表)'!$E447</f>
        <v>0</v>
      </c>
      <c r="L448" s="149" t="str">
        <f t="shared" si="11"/>
        <v/>
      </c>
    </row>
    <row r="449" spans="10:12">
      <c r="J449" s="176">
        <f>'[1]Z04 支出决算表(财决04表)'!$A448</f>
        <v>0</v>
      </c>
      <c r="K449" s="177">
        <f>'[1]Z04 支出决算表(财决04表)'!$E448</f>
        <v>0</v>
      </c>
      <c r="L449" s="149" t="str">
        <f t="shared" si="11"/>
        <v/>
      </c>
    </row>
    <row r="450" spans="10:12">
      <c r="J450" s="176">
        <f>'[1]Z04 支出决算表(财决04表)'!$A449</f>
        <v>0</v>
      </c>
      <c r="K450" s="177">
        <f>'[1]Z04 支出决算表(财决04表)'!$E449</f>
        <v>0</v>
      </c>
      <c r="L450" s="149" t="str">
        <f t="shared" si="11"/>
        <v/>
      </c>
    </row>
    <row r="451" spans="10:12">
      <c r="J451" s="176">
        <f>'[1]Z04 支出决算表(财决04表)'!$A450</f>
        <v>0</v>
      </c>
      <c r="K451" s="177">
        <f>'[1]Z04 支出决算表(财决04表)'!$E450</f>
        <v>0</v>
      </c>
      <c r="L451" s="149" t="str">
        <f t="shared" si="11"/>
        <v/>
      </c>
    </row>
    <row r="452" spans="10:12">
      <c r="J452" s="176">
        <f>'[1]Z04 支出决算表(财决04表)'!$A451</f>
        <v>0</v>
      </c>
      <c r="K452" s="177">
        <f>'[1]Z04 支出决算表(财决04表)'!$E451</f>
        <v>0</v>
      </c>
      <c r="L452" s="149" t="str">
        <f t="shared" si="11"/>
        <v/>
      </c>
    </row>
    <row r="453" spans="10:12">
      <c r="J453" s="176">
        <f>'[1]Z04 支出决算表(财决04表)'!$A452</f>
        <v>0</v>
      </c>
      <c r="K453" s="177">
        <f>'[1]Z04 支出决算表(财决04表)'!$E452</f>
        <v>0</v>
      </c>
      <c r="L453" s="149" t="str">
        <f t="shared" si="11"/>
        <v/>
      </c>
    </row>
    <row r="454" spans="10:12">
      <c r="J454" s="176">
        <f>'[1]Z04 支出决算表(财决04表)'!$A453</f>
        <v>0</v>
      </c>
      <c r="K454" s="177">
        <f>'[1]Z04 支出决算表(财决04表)'!$E453</f>
        <v>0</v>
      </c>
      <c r="L454" s="149" t="str">
        <f t="shared" si="11"/>
        <v/>
      </c>
    </row>
    <row r="455" spans="10:12">
      <c r="J455" s="176">
        <f>'[1]Z04 支出决算表(财决04表)'!$A454</f>
        <v>0</v>
      </c>
      <c r="K455" s="177">
        <f>'[1]Z04 支出决算表(财决04表)'!$E454</f>
        <v>0</v>
      </c>
      <c r="L455" s="149" t="str">
        <f t="shared" si="11"/>
        <v/>
      </c>
    </row>
    <row r="456" spans="10:12">
      <c r="J456" s="176">
        <f>'[1]Z04 支出决算表(财决04表)'!$A455</f>
        <v>0</v>
      </c>
      <c r="K456" s="177">
        <f>'[1]Z04 支出决算表(财决04表)'!$E455</f>
        <v>0</v>
      </c>
      <c r="L456" s="149" t="str">
        <f t="shared" si="11"/>
        <v/>
      </c>
    </row>
    <row r="457" spans="10:12">
      <c r="J457" s="176">
        <f>'[1]Z04 支出决算表(财决04表)'!$A456</f>
        <v>0</v>
      </c>
      <c r="K457" s="177">
        <f>'[1]Z04 支出决算表(财决04表)'!$E456</f>
        <v>0</v>
      </c>
      <c r="L457" s="149" t="str">
        <f t="shared" si="11"/>
        <v/>
      </c>
    </row>
    <row r="458" spans="10:12">
      <c r="J458" s="176">
        <f>'[1]Z04 支出决算表(财决04表)'!$A457</f>
        <v>0</v>
      </c>
      <c r="K458" s="177">
        <f>'[1]Z04 支出决算表(财决04表)'!$E457</f>
        <v>0</v>
      </c>
      <c r="L458" s="149" t="str">
        <f t="shared" si="11"/>
        <v/>
      </c>
    </row>
    <row r="459" spans="10:12">
      <c r="J459" s="176">
        <f>'[1]Z04 支出决算表(财决04表)'!$A458</f>
        <v>0</v>
      </c>
      <c r="K459" s="177">
        <f>'[1]Z04 支出决算表(财决04表)'!$E458</f>
        <v>0</v>
      </c>
      <c r="L459" s="149" t="str">
        <f t="shared" si="11"/>
        <v/>
      </c>
    </row>
    <row r="460" spans="10:12">
      <c r="J460" s="176">
        <f>'[1]Z04 支出决算表(财决04表)'!$A459</f>
        <v>0</v>
      </c>
      <c r="K460" s="177">
        <f>'[1]Z04 支出决算表(财决04表)'!$E459</f>
        <v>0</v>
      </c>
      <c r="L460" s="149" t="str">
        <f t="shared" ref="L460:L500" si="12">IF(C460&lt;&gt;"",ROW(),"")</f>
        <v/>
      </c>
    </row>
    <row r="461" spans="10:12">
      <c r="J461" s="176">
        <f>'[1]Z04 支出决算表(财决04表)'!$A460</f>
        <v>0</v>
      </c>
      <c r="K461" s="177">
        <f>'[1]Z04 支出决算表(财决04表)'!$E460</f>
        <v>0</v>
      </c>
      <c r="L461" s="149" t="str">
        <f t="shared" si="12"/>
        <v/>
      </c>
    </row>
    <row r="462" spans="10:12">
      <c r="J462" s="176">
        <f>'[1]Z04 支出决算表(财决04表)'!$A461</f>
        <v>0</v>
      </c>
      <c r="K462" s="177">
        <f>'[1]Z04 支出决算表(财决04表)'!$E461</f>
        <v>0</v>
      </c>
      <c r="L462" s="149" t="str">
        <f t="shared" si="12"/>
        <v/>
      </c>
    </row>
    <row r="463" spans="10:12">
      <c r="J463" s="176">
        <f>'[1]Z04 支出决算表(财决04表)'!$A462</f>
        <v>0</v>
      </c>
      <c r="K463" s="177">
        <f>'[1]Z04 支出决算表(财决04表)'!$E462</f>
        <v>0</v>
      </c>
      <c r="L463" s="149" t="str">
        <f t="shared" si="12"/>
        <v/>
      </c>
    </row>
    <row r="464" spans="10:12">
      <c r="J464" s="176">
        <f>'[1]Z04 支出决算表(财决04表)'!$A463</f>
        <v>0</v>
      </c>
      <c r="K464" s="177">
        <f>'[1]Z04 支出决算表(财决04表)'!$E463</f>
        <v>0</v>
      </c>
      <c r="L464" s="149" t="str">
        <f t="shared" si="12"/>
        <v/>
      </c>
    </row>
    <row r="465" spans="10:12">
      <c r="J465" s="176">
        <f>'[1]Z04 支出决算表(财决04表)'!$A464</f>
        <v>0</v>
      </c>
      <c r="K465" s="177">
        <f>'[1]Z04 支出决算表(财决04表)'!$E464</f>
        <v>0</v>
      </c>
      <c r="L465" s="149" t="str">
        <f t="shared" si="12"/>
        <v/>
      </c>
    </row>
    <row r="466" spans="10:12">
      <c r="J466" s="176">
        <f>'[1]Z04 支出决算表(财决04表)'!$A465</f>
        <v>0</v>
      </c>
      <c r="K466" s="177">
        <f>'[1]Z04 支出决算表(财决04表)'!$E465</f>
        <v>0</v>
      </c>
      <c r="L466" s="149" t="str">
        <f t="shared" si="12"/>
        <v/>
      </c>
    </row>
    <row r="467" spans="10:12">
      <c r="J467" s="176">
        <f>'[1]Z04 支出决算表(财决04表)'!$A466</f>
        <v>0</v>
      </c>
      <c r="K467" s="177">
        <f>'[1]Z04 支出决算表(财决04表)'!$E466</f>
        <v>0</v>
      </c>
      <c r="L467" s="149" t="str">
        <f t="shared" si="12"/>
        <v/>
      </c>
    </row>
    <row r="468" spans="10:12">
      <c r="J468" s="176">
        <f>'[1]Z04 支出决算表(财决04表)'!$A467</f>
        <v>0</v>
      </c>
      <c r="K468" s="177">
        <f>'[1]Z04 支出决算表(财决04表)'!$E467</f>
        <v>0</v>
      </c>
      <c r="L468" s="149" t="str">
        <f t="shared" si="12"/>
        <v/>
      </c>
    </row>
    <row r="469" spans="10:12">
      <c r="J469" s="176">
        <f>'[1]Z04 支出决算表(财决04表)'!$A468</f>
        <v>0</v>
      </c>
      <c r="K469" s="177">
        <f>'[1]Z04 支出决算表(财决04表)'!$E468</f>
        <v>0</v>
      </c>
      <c r="L469" s="149" t="str">
        <f t="shared" si="12"/>
        <v/>
      </c>
    </row>
    <row r="470" spans="10:12">
      <c r="J470" s="176">
        <f>'[1]Z04 支出决算表(财决04表)'!$A469</f>
        <v>0</v>
      </c>
      <c r="K470" s="177">
        <f>'[1]Z04 支出决算表(财决04表)'!$E469</f>
        <v>0</v>
      </c>
      <c r="L470" s="149" t="str">
        <f t="shared" si="12"/>
        <v/>
      </c>
    </row>
    <row r="471" spans="10:12">
      <c r="J471" s="176">
        <f>'[1]Z04 支出决算表(财决04表)'!$A470</f>
        <v>0</v>
      </c>
      <c r="K471" s="177">
        <f>'[1]Z04 支出决算表(财决04表)'!$E470</f>
        <v>0</v>
      </c>
      <c r="L471" s="149" t="str">
        <f t="shared" si="12"/>
        <v/>
      </c>
    </row>
    <row r="472" spans="10:12">
      <c r="J472" s="176">
        <f>'[1]Z04 支出决算表(财决04表)'!$A471</f>
        <v>0</v>
      </c>
      <c r="K472" s="177">
        <f>'[1]Z04 支出决算表(财决04表)'!$E471</f>
        <v>0</v>
      </c>
      <c r="L472" s="149" t="str">
        <f t="shared" si="12"/>
        <v/>
      </c>
    </row>
    <row r="473" spans="10:12">
      <c r="J473" s="176">
        <f>'[1]Z04 支出决算表(财决04表)'!$A472</f>
        <v>0</v>
      </c>
      <c r="K473" s="177">
        <f>'[1]Z04 支出决算表(财决04表)'!$E472</f>
        <v>0</v>
      </c>
      <c r="L473" s="149" t="str">
        <f t="shared" si="12"/>
        <v/>
      </c>
    </row>
    <row r="474" spans="10:12">
      <c r="J474" s="176">
        <f>'[1]Z04 支出决算表(财决04表)'!$A473</f>
        <v>0</v>
      </c>
      <c r="K474" s="177">
        <f>'[1]Z04 支出决算表(财决04表)'!$E473</f>
        <v>0</v>
      </c>
      <c r="L474" s="149" t="str">
        <f t="shared" si="12"/>
        <v/>
      </c>
    </row>
    <row r="475" spans="10:12">
      <c r="J475" s="176">
        <f>'[1]Z04 支出决算表(财决04表)'!$A474</f>
        <v>0</v>
      </c>
      <c r="K475" s="177">
        <f>'[1]Z04 支出决算表(财决04表)'!$E474</f>
        <v>0</v>
      </c>
      <c r="L475" s="149" t="str">
        <f t="shared" si="12"/>
        <v/>
      </c>
    </row>
    <row r="476" spans="10:12">
      <c r="J476" s="176">
        <f>'[1]Z04 支出决算表(财决04表)'!$A475</f>
        <v>0</v>
      </c>
      <c r="K476" s="177">
        <f>'[1]Z04 支出决算表(财决04表)'!$E475</f>
        <v>0</v>
      </c>
      <c r="L476" s="149" t="str">
        <f t="shared" si="12"/>
        <v/>
      </c>
    </row>
    <row r="477" spans="10:12">
      <c r="J477" s="176">
        <f>'[1]Z04 支出决算表(财决04表)'!$A476</f>
        <v>0</v>
      </c>
      <c r="K477" s="177">
        <f>'[1]Z04 支出决算表(财决04表)'!$E476</f>
        <v>0</v>
      </c>
      <c r="L477" s="149" t="str">
        <f t="shared" si="12"/>
        <v/>
      </c>
    </row>
    <row r="478" spans="10:12">
      <c r="J478" s="176">
        <f>'[1]Z04 支出决算表(财决04表)'!$A477</f>
        <v>0</v>
      </c>
      <c r="K478" s="177">
        <f>'[1]Z04 支出决算表(财决04表)'!$E477</f>
        <v>0</v>
      </c>
      <c r="L478" s="149" t="str">
        <f t="shared" si="12"/>
        <v/>
      </c>
    </row>
    <row r="479" spans="10:12">
      <c r="J479" s="176">
        <f>'[1]Z04 支出决算表(财决04表)'!$A478</f>
        <v>0</v>
      </c>
      <c r="K479" s="177">
        <f>'[1]Z04 支出决算表(财决04表)'!$E478</f>
        <v>0</v>
      </c>
      <c r="L479" s="149" t="str">
        <f t="shared" si="12"/>
        <v/>
      </c>
    </row>
    <row r="480" spans="10:12">
      <c r="J480" s="176">
        <f>'[1]Z04 支出决算表(财决04表)'!$A479</f>
        <v>0</v>
      </c>
      <c r="K480" s="177">
        <f>'[1]Z04 支出决算表(财决04表)'!$E479</f>
        <v>0</v>
      </c>
      <c r="L480" s="149" t="str">
        <f t="shared" si="12"/>
        <v/>
      </c>
    </row>
    <row r="481" spans="10:12">
      <c r="J481" s="176">
        <f>'[1]Z04 支出决算表(财决04表)'!$A480</f>
        <v>0</v>
      </c>
      <c r="K481" s="177">
        <f>'[1]Z04 支出决算表(财决04表)'!$E480</f>
        <v>0</v>
      </c>
      <c r="L481" s="149" t="str">
        <f t="shared" si="12"/>
        <v/>
      </c>
    </row>
    <row r="482" spans="10:12">
      <c r="J482" s="176">
        <f>'[1]Z04 支出决算表(财决04表)'!$A481</f>
        <v>0</v>
      </c>
      <c r="K482" s="177">
        <f>'[1]Z04 支出决算表(财决04表)'!$E481</f>
        <v>0</v>
      </c>
      <c r="L482" s="149" t="str">
        <f t="shared" si="12"/>
        <v/>
      </c>
    </row>
    <row r="483" spans="10:12">
      <c r="J483" s="176">
        <f>'[1]Z04 支出决算表(财决04表)'!$A482</f>
        <v>0</v>
      </c>
      <c r="K483" s="177">
        <f>'[1]Z04 支出决算表(财决04表)'!$E482</f>
        <v>0</v>
      </c>
      <c r="L483" s="149" t="str">
        <f t="shared" si="12"/>
        <v/>
      </c>
    </row>
    <row r="484" spans="10:12">
      <c r="J484" s="176">
        <f>'[1]Z04 支出决算表(财决04表)'!$A483</f>
        <v>0</v>
      </c>
      <c r="K484" s="177">
        <f>'[1]Z04 支出决算表(财决04表)'!$E483</f>
        <v>0</v>
      </c>
      <c r="L484" s="149" t="str">
        <f t="shared" si="12"/>
        <v/>
      </c>
    </row>
    <row r="485" spans="10:12">
      <c r="J485" s="176">
        <f>'[1]Z04 支出决算表(财决04表)'!$A484</f>
        <v>0</v>
      </c>
      <c r="K485" s="177">
        <f>'[1]Z04 支出决算表(财决04表)'!$E484</f>
        <v>0</v>
      </c>
      <c r="L485" s="149" t="str">
        <f t="shared" si="12"/>
        <v/>
      </c>
    </row>
    <row r="486" spans="10:12">
      <c r="J486" s="176">
        <f>'[1]Z04 支出决算表(财决04表)'!$A485</f>
        <v>0</v>
      </c>
      <c r="K486" s="177">
        <f>'[1]Z04 支出决算表(财决04表)'!$E485</f>
        <v>0</v>
      </c>
      <c r="L486" s="149" t="str">
        <f t="shared" si="12"/>
        <v/>
      </c>
    </row>
    <row r="487" spans="10:12">
      <c r="J487" s="176">
        <f>'[1]Z04 支出决算表(财决04表)'!$A486</f>
        <v>0</v>
      </c>
      <c r="K487" s="177">
        <f>'[1]Z04 支出决算表(财决04表)'!$E486</f>
        <v>0</v>
      </c>
      <c r="L487" s="149" t="str">
        <f t="shared" si="12"/>
        <v/>
      </c>
    </row>
    <row r="488" spans="10:12">
      <c r="J488" s="176">
        <f>'[1]Z04 支出决算表(财决04表)'!$A487</f>
        <v>0</v>
      </c>
      <c r="K488" s="177">
        <f>'[1]Z04 支出决算表(财决04表)'!$E487</f>
        <v>0</v>
      </c>
      <c r="L488" s="149" t="str">
        <f t="shared" si="12"/>
        <v/>
      </c>
    </row>
    <row r="489" spans="10:12">
      <c r="J489" s="176">
        <f>'[1]Z04 支出决算表(财决04表)'!$A488</f>
        <v>0</v>
      </c>
      <c r="K489" s="177">
        <f>'[1]Z04 支出决算表(财决04表)'!$E488</f>
        <v>0</v>
      </c>
      <c r="L489" s="149" t="str">
        <f t="shared" si="12"/>
        <v/>
      </c>
    </row>
    <row r="490" spans="10:12">
      <c r="J490" s="176">
        <f>'[1]Z04 支出决算表(财决04表)'!$A489</f>
        <v>0</v>
      </c>
      <c r="K490" s="177">
        <f>'[1]Z04 支出决算表(财决04表)'!$E489</f>
        <v>0</v>
      </c>
      <c r="L490" s="149" t="str">
        <f t="shared" si="12"/>
        <v/>
      </c>
    </row>
    <row r="491" spans="10:12">
      <c r="J491" s="176">
        <f>'[1]Z04 支出决算表(财决04表)'!$A490</f>
        <v>0</v>
      </c>
      <c r="K491" s="177">
        <f>'[1]Z04 支出决算表(财决04表)'!$E490</f>
        <v>0</v>
      </c>
      <c r="L491" s="149" t="str">
        <f t="shared" si="12"/>
        <v/>
      </c>
    </row>
    <row r="492" spans="10:12">
      <c r="J492" s="176">
        <f>'[1]Z04 支出决算表(财决04表)'!$A491</f>
        <v>0</v>
      </c>
      <c r="K492" s="177">
        <f>'[1]Z04 支出决算表(财决04表)'!$E491</f>
        <v>0</v>
      </c>
      <c r="L492" s="149" t="str">
        <f t="shared" si="12"/>
        <v/>
      </c>
    </row>
    <row r="493" spans="10:12">
      <c r="J493" s="176">
        <f>'[1]Z04 支出决算表(财决04表)'!$A492</f>
        <v>0</v>
      </c>
      <c r="K493" s="177">
        <f>'[1]Z04 支出决算表(财决04表)'!$E492</f>
        <v>0</v>
      </c>
      <c r="L493" s="149" t="str">
        <f t="shared" si="12"/>
        <v/>
      </c>
    </row>
    <row r="494" spans="10:12">
      <c r="J494" s="176">
        <f>'[1]Z04 支出决算表(财决04表)'!$A493</f>
        <v>0</v>
      </c>
      <c r="K494" s="177">
        <f>'[1]Z04 支出决算表(财决04表)'!$E493</f>
        <v>0</v>
      </c>
      <c r="L494" s="149" t="str">
        <f t="shared" si="12"/>
        <v/>
      </c>
    </row>
    <row r="495" spans="10:12">
      <c r="J495" s="176">
        <f>'[1]Z04 支出决算表(财决04表)'!$A494</f>
        <v>0</v>
      </c>
      <c r="K495" s="177">
        <f>'[1]Z04 支出决算表(财决04表)'!$E494</f>
        <v>0</v>
      </c>
      <c r="L495" s="149" t="str">
        <f t="shared" si="12"/>
        <v/>
      </c>
    </row>
    <row r="496" spans="10:12">
      <c r="J496" s="176">
        <f>'[1]Z04 支出决算表(财决04表)'!$A495</f>
        <v>0</v>
      </c>
      <c r="K496" s="177">
        <f>'[1]Z04 支出决算表(财决04表)'!$E495</f>
        <v>0</v>
      </c>
      <c r="L496" s="149" t="str">
        <f t="shared" si="12"/>
        <v/>
      </c>
    </row>
    <row r="497" spans="10:12">
      <c r="J497" s="176">
        <f>'[1]Z04 支出决算表(财决04表)'!$A496</f>
        <v>0</v>
      </c>
      <c r="K497" s="177">
        <f>'[1]Z04 支出决算表(财决04表)'!$E496</f>
        <v>0</v>
      </c>
      <c r="L497" s="149" t="str">
        <f t="shared" si="12"/>
        <v/>
      </c>
    </row>
    <row r="498" spans="10:12">
      <c r="J498" s="176">
        <f>'[1]Z04 支出决算表(财决04表)'!$A497</f>
        <v>0</v>
      </c>
      <c r="K498" s="177">
        <f>'[1]Z04 支出决算表(财决04表)'!$E497</f>
        <v>0</v>
      </c>
      <c r="L498" s="149" t="str">
        <f t="shared" si="12"/>
        <v/>
      </c>
    </row>
    <row r="499" spans="10:12">
      <c r="J499" s="176">
        <f>'[1]Z04 支出决算表(财决04表)'!$A498</f>
        <v>0</v>
      </c>
      <c r="K499" s="177">
        <f>'[1]Z04 支出决算表(财决04表)'!$E498</f>
        <v>0</v>
      </c>
      <c r="L499" s="149" t="str">
        <f t="shared" si="12"/>
        <v/>
      </c>
    </row>
    <row r="500" spans="10:12">
      <c r="J500" s="176">
        <f>'[1]Z04 支出决算表(财决04表)'!$A499</f>
        <v>0</v>
      </c>
      <c r="K500" s="177">
        <f>'[1]Z04 支出决算表(财决04表)'!$E499</f>
        <v>0</v>
      </c>
      <c r="L500" s="149" t="str">
        <f t="shared" si="12"/>
        <v/>
      </c>
    </row>
    <row r="501" spans="10:10">
      <c r="J501" s="176"/>
    </row>
    <row r="502" spans="10:10">
      <c r="J502" s="176"/>
    </row>
    <row r="503" spans="10:10">
      <c r="J503" s="176"/>
    </row>
  </sheetData>
  <sheetProtection password="C71F" sheet="1"/>
  <mergeCells count="12">
    <mergeCell ref="A1:I1"/>
    <mergeCell ref="A6:C6"/>
    <mergeCell ref="A9:C9"/>
    <mergeCell ref="A10:C10"/>
    <mergeCell ref="C7:C8"/>
    <mergeCell ref="D6:D8"/>
    <mergeCell ref="E6:E8"/>
    <mergeCell ref="F6:F8"/>
    <mergeCell ref="G6:G8"/>
    <mergeCell ref="H6:H8"/>
    <mergeCell ref="I6:I8"/>
    <mergeCell ref="A7:B8"/>
  </mergeCells>
  <conditionalFormatting sqref="A11:A300">
    <cfRule type="expression" dxfId="1" priority="1" stopIfTrue="1">
      <formula>AND(ISNUMBER($K11),$K11&gt;0)</formula>
    </cfRule>
  </conditionalFormatting>
  <conditionalFormatting sqref="B11:B300">
    <cfRule type="expression" dxfId="2" priority="2" stopIfTrue="1">
      <formula>AND(ISNUMBER($K11),$K11&gt;0)</formula>
    </cfRule>
  </conditionalFormatting>
  <conditionalFormatting sqref="C11:I300">
    <cfRule type="expression" dxfId="0" priority="3" stopIfTrue="1">
      <formula>AND(ISNUMBER($K11),$K11&gt;0)</formula>
    </cfRule>
  </conditionalFormatting>
  <printOptions horizontalCentered="1"/>
  <pageMargins left="0.354330708661417" right="0.354330708661417" top="0.78740157480315" bottom="0.78740157480315" header="0.511811023622047" footer="0.196850393700787"/>
  <pageSetup paperSize="9" orientation="landscape" horizontalDpi="600" verticalDpi="600"/>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H37"/>
  <sheetViews>
    <sheetView workbookViewId="0">
      <selection activeCell="M29" sqref="M29"/>
    </sheetView>
  </sheetViews>
  <sheetFormatPr defaultColWidth="9" defaultRowHeight="14.25" outlineLevelCol="7"/>
  <cols>
    <col min="1" max="1" width="30" style="5" customWidth="1"/>
    <col min="2" max="2" width="4" style="5" customWidth="1"/>
    <col min="3" max="3" width="13.125" style="5" customWidth="1"/>
    <col min="4" max="4" width="34.25" style="5" customWidth="1"/>
    <col min="5" max="5" width="3.625" style="5" customWidth="1"/>
    <col min="6" max="7" width="17.125" style="5" customWidth="1"/>
    <col min="8" max="8" width="12.625" style="5" customWidth="1"/>
    <col min="9" max="16384" width="9" style="5"/>
  </cols>
  <sheetData>
    <row r="1" s="124" customFormat="1" ht="26.25" customHeight="1" spans="1:8">
      <c r="A1" s="126" t="s">
        <v>86</v>
      </c>
      <c r="B1" s="126"/>
      <c r="C1" s="126"/>
      <c r="D1" s="126"/>
      <c r="E1" s="126"/>
      <c r="F1" s="126"/>
      <c r="G1" s="126"/>
      <c r="H1" s="126"/>
    </row>
    <row r="2" ht="19.5" customHeight="1" spans="1:8">
      <c r="A2" s="127"/>
      <c r="B2" s="127"/>
      <c r="C2" s="127"/>
      <c r="D2" s="127"/>
      <c r="E2" s="127"/>
      <c r="F2" s="127"/>
      <c r="G2" s="127"/>
      <c r="H2" s="27" t="s">
        <v>87</v>
      </c>
    </row>
    <row r="3" ht="15" customHeight="1" spans="1:8">
      <c r="A3" s="10" t="str">
        <f>'01收入支出决算总表'!A3</f>
        <v>部门：沅江市投资促进服务中心</v>
      </c>
      <c r="B3" s="127"/>
      <c r="C3" s="127"/>
      <c r="D3" s="127"/>
      <c r="E3" s="127"/>
      <c r="F3" s="127"/>
      <c r="G3" s="127"/>
      <c r="H3" s="27" t="s">
        <v>6</v>
      </c>
    </row>
    <row r="4" s="45" customFormat="1" ht="15.75" customHeight="1" spans="1:8">
      <c r="A4" s="238" t="s">
        <v>7</v>
      </c>
      <c r="B4" s="128"/>
      <c r="C4" s="128"/>
      <c r="D4" s="238" t="s">
        <v>8</v>
      </c>
      <c r="E4" s="128"/>
      <c r="F4" s="128"/>
      <c r="G4" s="128"/>
      <c r="H4" s="128"/>
    </row>
    <row r="5" s="45" customFormat="1" ht="27" customHeight="1" spans="1:8">
      <c r="A5" s="249" t="s">
        <v>9</v>
      </c>
      <c r="B5" s="249" t="s">
        <v>10</v>
      </c>
      <c r="C5" s="129" t="s">
        <v>88</v>
      </c>
      <c r="D5" s="249" t="s">
        <v>9</v>
      </c>
      <c r="E5" s="249" t="s">
        <v>10</v>
      </c>
      <c r="F5" s="129" t="s">
        <v>50</v>
      </c>
      <c r="G5" s="130" t="s">
        <v>89</v>
      </c>
      <c r="H5" s="130" t="s">
        <v>90</v>
      </c>
    </row>
    <row r="6" s="45" customFormat="1" ht="12" customHeight="1" spans="1:8">
      <c r="A6" s="238" t="s">
        <v>12</v>
      </c>
      <c r="B6" s="128"/>
      <c r="C6" s="238" t="s">
        <v>13</v>
      </c>
      <c r="D6" s="238" t="s">
        <v>12</v>
      </c>
      <c r="E6" s="128"/>
      <c r="F6" s="131">
        <v>2</v>
      </c>
      <c r="G6" s="131">
        <v>3</v>
      </c>
      <c r="H6" s="131">
        <v>4</v>
      </c>
    </row>
    <row r="7" s="45" customFormat="1" ht="12" customHeight="1" spans="1:8">
      <c r="A7" s="250" t="s">
        <v>91</v>
      </c>
      <c r="B7" s="239" t="s">
        <v>13</v>
      </c>
      <c r="C7" s="134">
        <f>'[1]Z01_1 财政拨款收入支出决算总表(财决01-1表)'!$E8</f>
        <v>346.01</v>
      </c>
      <c r="D7" s="135" t="str">
        <f ca="1" t="array" ref="D7">INDEX('[1]Z01_1 财政拨款收入支出决算总表(财决01-1表)'!F$1:F$65536,SMALL(IF('[1]Z01_1 财政拨款收入支出决算总表(财决01-1表)'!$N$8:$N$30&gt;0,ROW($7:$29),4^8),ROW('[1]Z01_1 财政拨款收入支出决算总表(财决01-1表)'!F1)))&amp;""</f>
        <v>栏    次</v>
      </c>
      <c r="E7" s="136">
        <v>31</v>
      </c>
      <c r="F7" s="137" t="str">
        <f ca="1">IF(ISERROR(VLOOKUP(D7,'[1]Z01_1 财政拨款收入支出决算总表(财决01-1表)'!$F$8:$P$30,9,FALSE)),"",VLOOKUP(D7,'[1]Z01_1 财政拨款收入支出决算总表(财决01-1表)'!$F$8:$P$30,9,FALSE))</f>
        <v/>
      </c>
      <c r="G7" s="137" t="str">
        <f ca="1">IF(ISERROR(VLOOKUP(D7,'[1]Z01_1 财政拨款收入支出决算总表(财决01-1表)'!$F$8:$P$30,10,FALSE)),"",VLOOKUP(D7,'[1]Z01_1 财政拨款收入支出决算总表(财决01-1表)'!$F$8:$P$30,10,FALSE))</f>
        <v/>
      </c>
      <c r="H7" s="138" t="str">
        <f ca="1">IF(ISERROR(VLOOKUP(D7,'[1]Z01_1 财政拨款收入支出决算总表(财决01-1表)'!$F$8:$P$30,11,FALSE)),"",VLOOKUP(D7,'[1]Z01_1 财政拨款收入支出决算总表(财决01-1表)'!$F$8:$P$30,11,FALSE))</f>
        <v/>
      </c>
    </row>
    <row r="8" s="45" customFormat="1" ht="12" customHeight="1" spans="1:8">
      <c r="A8" s="135" t="s">
        <v>92</v>
      </c>
      <c r="B8" s="239" t="s">
        <v>14</v>
      </c>
      <c r="C8" s="134">
        <f>'[1]Z01_1 财政拨款收入支出决算总表(财决01-1表)'!$E9</f>
        <v>0</v>
      </c>
      <c r="D8" s="135" t="str">
        <f ca="1" t="array" ref="D8">INDEX('[1]Z01_1 财政拨款收入支出决算总表(财决01-1表)'!F$1:F$65536,SMALL(IF('[1]Z01_1 财政拨款收入支出决算总表(财决01-1表)'!$N$8:$N$30&gt;0,ROW($8:$30),4^8),ROW('[1]Z01_1 财政拨款收入支出决算总表(财决01-1表)'!F1)))&amp;""</f>
        <v>一、一般公共服务支出</v>
      </c>
      <c r="E8" s="136">
        <v>32</v>
      </c>
      <c r="F8" s="137">
        <f ca="1">IF(ISERROR(VLOOKUP(D8,'[1]Z01_1 财政拨款收入支出决算总表(财决01-1表)'!$F$8:$P$30,9,FALSE)),"",VLOOKUP(D8,'[1]Z01_1 财政拨款收入支出决算总表(财决01-1表)'!$F$8:$P$30,9,FALSE))</f>
        <v>252.92</v>
      </c>
      <c r="G8" s="137">
        <f ca="1">IF(ISERROR(VLOOKUP(D8,'[1]Z01_1 财政拨款收入支出决算总表(财决01-1表)'!$F$8:$P$30,10,FALSE)),"",VLOOKUP(D8,'[1]Z01_1 财政拨款收入支出决算总表(财决01-1表)'!$F$8:$P$30,10,FALSE))</f>
        <v>252.92</v>
      </c>
      <c r="H8" s="138">
        <f ca="1">IF(ISERROR(VLOOKUP(D8,'[1]Z01_1 财政拨款收入支出决算总表(财决01-1表)'!$F$8:$P$30,11,FALSE)),"",VLOOKUP(D8,'[1]Z01_1 财政拨款收入支出决算总表(财决01-1表)'!$F$8:$P$30,11,FALSE))</f>
        <v>0</v>
      </c>
    </row>
    <row r="9" s="45" customFormat="1" ht="12" customHeight="1" spans="1:8">
      <c r="A9" s="135"/>
      <c r="B9" s="239" t="s">
        <v>18</v>
      </c>
      <c r="C9" s="134" t="str">
        <f>'[1]Z01_1 财政拨款收入支出决算总表(财决01-1表)'!$E10</f>
        <v/>
      </c>
      <c r="D9" s="135" t="str">
        <f ca="1" t="array" ref="D9">INDEX('[1]Z01_1 财政拨款收入支出决算总表(财决01-1表)'!F$1:F$65536,SMALL(IF('[1]Z01_1 财政拨款收入支出决算总表(财决01-1表)'!$N$8:$N$30&gt;0,ROW($8:$30),4^8),ROW('[1]Z01_1 财政拨款收入支出决算总表(财决01-1表)'!F2)))&amp;""</f>
        <v>十五、商业服务业等支出</v>
      </c>
      <c r="E9" s="136">
        <v>33</v>
      </c>
      <c r="F9" s="137">
        <f ca="1">IF(ISERROR(VLOOKUP(D9,'[1]Z01_1 财政拨款收入支出决算总表(财决01-1表)'!$F$8:$P$30,9,FALSE)),"",VLOOKUP(D9,'[1]Z01_1 财政拨款收入支出决算总表(财决01-1表)'!$F$8:$P$30,9,FALSE))</f>
        <v>83.59</v>
      </c>
      <c r="G9" s="137">
        <f ca="1">IF(ISERROR(VLOOKUP(D9,'[1]Z01_1 财政拨款收入支出决算总表(财决01-1表)'!$F$8:$P$30,10,FALSE)),"",VLOOKUP(D9,'[1]Z01_1 财政拨款收入支出决算总表(财决01-1表)'!$F$8:$P$30,10,FALSE))</f>
        <v>83.59</v>
      </c>
      <c r="H9" s="138">
        <f ca="1">IF(ISERROR(VLOOKUP(D9,'[1]Z01_1 财政拨款收入支出决算总表(财决01-1表)'!$F$8:$P$30,11,FALSE)),"",VLOOKUP(D9,'[1]Z01_1 财政拨款收入支出决算总表(财决01-1表)'!$F$8:$P$30,11,FALSE))</f>
        <v>0</v>
      </c>
    </row>
    <row r="10" s="45" customFormat="1" ht="12" customHeight="1" spans="1:8">
      <c r="A10" s="135"/>
      <c r="B10" s="239" t="s">
        <v>20</v>
      </c>
      <c r="C10" s="134" t="str">
        <f>'[1]Z01_1 财政拨款收入支出决算总表(财决01-1表)'!$E11</f>
        <v/>
      </c>
      <c r="D10" s="135" t="str">
        <f ca="1" t="array" ref="D10">INDEX('[1]Z01_1 财政拨款收入支出决算总表(财决01-1表)'!F$1:F$65536,SMALL(IF('[1]Z01_1 财政拨款收入支出决算总表(财决01-1表)'!$N$8:$N$30&gt;0,ROW($8:$30),4^8),ROW('[1]Z01_1 财政拨款收入支出决算总表(财决01-1表)'!F3)))&amp;""</f>
        <v>十九、住房保障支出</v>
      </c>
      <c r="E10" s="136">
        <v>34</v>
      </c>
      <c r="F10" s="137">
        <f ca="1">IF(ISERROR(VLOOKUP(D10,'[1]Z01_1 财政拨款收入支出决算总表(财决01-1表)'!$F$8:$P$30,9,FALSE)),"",VLOOKUP(D10,'[1]Z01_1 财政拨款收入支出决算总表(财决01-1表)'!$F$8:$P$30,9,FALSE))</f>
        <v>5.7</v>
      </c>
      <c r="G10" s="137">
        <f ca="1">IF(ISERROR(VLOOKUP(D10,'[1]Z01_1 财政拨款收入支出决算总表(财决01-1表)'!$F$8:$P$30,10,FALSE)),"",VLOOKUP(D10,'[1]Z01_1 财政拨款收入支出决算总表(财决01-1表)'!$F$8:$P$30,10,FALSE))</f>
        <v>5.7</v>
      </c>
      <c r="H10" s="138">
        <f ca="1">IF(ISERROR(VLOOKUP(D10,'[1]Z01_1 财政拨款收入支出决算总表(财决01-1表)'!$F$8:$P$30,11,FALSE)),"",VLOOKUP(D10,'[1]Z01_1 财政拨款收入支出决算总表(财决01-1表)'!$F$8:$P$30,11,FALSE))</f>
        <v>0</v>
      </c>
    </row>
    <row r="11" s="45" customFormat="1" ht="12" customHeight="1" spans="1:8">
      <c r="A11" s="135"/>
      <c r="B11" s="239" t="s">
        <v>22</v>
      </c>
      <c r="C11" s="134" t="str">
        <f>'[1]Z01_1 财政拨款收入支出决算总表(财决01-1表)'!$E12</f>
        <v/>
      </c>
      <c r="D11" s="135" t="str">
        <f ca="1" t="array" ref="D11">INDEX('[1]Z01_1 财政拨款收入支出决算总表(财决01-1表)'!F$1:F$65536,SMALL(IF('[1]Z01_1 财政拨款收入支出决算总表(财决01-1表)'!$N$8:$N$30&gt;0,ROW($8:$30),4^8),ROW('[1]Z01_1 财政拨款收入支出决算总表(财决01-1表)'!F4)))&amp;""</f>
        <v/>
      </c>
      <c r="E11" s="136">
        <v>35</v>
      </c>
      <c r="F11" s="137" t="str">
        <f ca="1">IF(ISERROR(VLOOKUP(D11,'[1]Z01_1 财政拨款收入支出决算总表(财决01-1表)'!$F$8:$P$30,9,FALSE)),"",VLOOKUP(D11,'[1]Z01_1 财政拨款收入支出决算总表(财决01-1表)'!$F$8:$P$30,9,FALSE))</f>
        <v/>
      </c>
      <c r="G11" s="137" t="str">
        <f ca="1">IF(ISERROR(VLOOKUP(D11,'[1]Z01_1 财政拨款收入支出决算总表(财决01-1表)'!$F$8:$P$30,10,FALSE)),"",VLOOKUP(D11,'[1]Z01_1 财政拨款收入支出决算总表(财决01-1表)'!$F$8:$P$30,10,FALSE))</f>
        <v/>
      </c>
      <c r="H11" s="138" t="str">
        <f ca="1">IF(ISERROR(VLOOKUP(D11,'[1]Z01_1 财政拨款收入支出决算总表(财决01-1表)'!$F$8:$P$30,11,FALSE)),"",VLOOKUP(D11,'[1]Z01_1 财政拨款收入支出决算总表(财决01-1表)'!$F$8:$P$30,11,FALSE))</f>
        <v/>
      </c>
    </row>
    <row r="12" s="45" customFormat="1" ht="12" customHeight="1" spans="1:8">
      <c r="A12" s="135"/>
      <c r="B12" s="239" t="s">
        <v>24</v>
      </c>
      <c r="C12" s="134" t="str">
        <f>'[1]Z01_1 财政拨款收入支出决算总表(财决01-1表)'!$E13</f>
        <v/>
      </c>
      <c r="D12" s="135" t="str">
        <f ca="1" t="array" ref="D12">INDEX('[1]Z01_1 财政拨款收入支出决算总表(财决01-1表)'!F$1:F$65536,SMALL(IF('[1]Z01_1 财政拨款收入支出决算总表(财决01-1表)'!$N$8:$N$30&gt;0,ROW($8:$30),4^8),ROW('[1]Z01_1 财政拨款收入支出决算总表(财决01-1表)'!F5)))&amp;""</f>
        <v/>
      </c>
      <c r="E12" s="136">
        <v>36</v>
      </c>
      <c r="F12" s="137" t="str">
        <f ca="1">IF(ISERROR(VLOOKUP(D12,'[1]Z01_1 财政拨款收入支出决算总表(财决01-1表)'!$F$8:$P$30,9,FALSE)),"",VLOOKUP(D12,'[1]Z01_1 财政拨款收入支出决算总表(财决01-1表)'!$F$8:$P$30,9,FALSE))</f>
        <v/>
      </c>
      <c r="G12" s="137" t="str">
        <f ca="1">IF(ISERROR(VLOOKUP(D12,'[1]Z01_1 财政拨款收入支出决算总表(财决01-1表)'!$F$8:$P$30,10,FALSE)),"",VLOOKUP(D12,'[1]Z01_1 财政拨款收入支出决算总表(财决01-1表)'!$F$8:$P$30,10,FALSE))</f>
        <v/>
      </c>
      <c r="H12" s="138" t="str">
        <f ca="1">IF(ISERROR(VLOOKUP(D12,'[1]Z01_1 财政拨款收入支出决算总表(财决01-1表)'!$F$8:$P$30,11,FALSE)),"",VLOOKUP(D12,'[1]Z01_1 财政拨款收入支出决算总表(财决01-1表)'!$F$8:$P$30,11,FALSE))</f>
        <v/>
      </c>
    </row>
    <row r="13" s="45" customFormat="1" ht="12" customHeight="1" spans="1:8">
      <c r="A13" s="135"/>
      <c r="B13" s="239" t="s">
        <v>26</v>
      </c>
      <c r="C13" s="134" t="str">
        <f>'[1]Z01_1 财政拨款收入支出决算总表(财决01-1表)'!$E14</f>
        <v/>
      </c>
      <c r="D13" s="135" t="str">
        <f ca="1" t="array" ref="D13">INDEX('[1]Z01_1 财政拨款收入支出决算总表(财决01-1表)'!F$1:F$65536,SMALL(IF('[1]Z01_1 财政拨款收入支出决算总表(财决01-1表)'!$N$8:$N$30&gt;0,ROW($8:$30),4^8),ROW('[1]Z01_1 财政拨款收入支出决算总表(财决01-1表)'!F6)))&amp;""</f>
        <v/>
      </c>
      <c r="E13" s="136">
        <v>37</v>
      </c>
      <c r="F13" s="137" t="str">
        <f ca="1">IF(ISERROR(VLOOKUP(D13,'[1]Z01_1 财政拨款收入支出决算总表(财决01-1表)'!$F$8:$P$30,9,FALSE)),"",VLOOKUP(D13,'[1]Z01_1 财政拨款收入支出决算总表(财决01-1表)'!$F$8:$P$30,9,FALSE))</f>
        <v/>
      </c>
      <c r="G13" s="137" t="str">
        <f ca="1">IF(ISERROR(VLOOKUP(D13,'[1]Z01_1 财政拨款收入支出决算总表(财决01-1表)'!$F$8:$P$30,10,FALSE)),"",VLOOKUP(D13,'[1]Z01_1 财政拨款收入支出决算总表(财决01-1表)'!$F$8:$P$30,10,FALSE))</f>
        <v/>
      </c>
      <c r="H13" s="138" t="str">
        <f ca="1">IF(ISERROR(VLOOKUP(D13,'[1]Z01_1 财政拨款收入支出决算总表(财决01-1表)'!$F$8:$P$30,11,FALSE)),"",VLOOKUP(D13,'[1]Z01_1 财政拨款收入支出决算总表(财决01-1表)'!$F$8:$P$30,11,FALSE))</f>
        <v/>
      </c>
    </row>
    <row r="14" s="45" customFormat="1" ht="12" customHeight="1" spans="1:8">
      <c r="A14" s="135"/>
      <c r="B14" s="239" t="s">
        <v>27</v>
      </c>
      <c r="C14" s="134" t="str">
        <f>'[1]Z01_1 财政拨款收入支出决算总表(财决01-1表)'!$E15</f>
        <v/>
      </c>
      <c r="D14" s="135" t="str">
        <f ca="1" t="array" ref="D14">INDEX('[1]Z01_1 财政拨款收入支出决算总表(财决01-1表)'!F$1:F$65536,SMALL(IF('[1]Z01_1 财政拨款收入支出决算总表(财决01-1表)'!$N$8:$N$30&gt;0,ROW($8:$30),4^8),ROW('[1]Z01_1 财政拨款收入支出决算总表(财决01-1表)'!F7)))&amp;""</f>
        <v/>
      </c>
      <c r="E14" s="136">
        <v>38</v>
      </c>
      <c r="F14" s="137" t="str">
        <f ca="1">IF(ISERROR(VLOOKUP(D14,'[1]Z01_1 财政拨款收入支出决算总表(财决01-1表)'!$F$8:$P$30,9,FALSE)),"",VLOOKUP(D14,'[1]Z01_1 财政拨款收入支出决算总表(财决01-1表)'!$F$8:$P$30,9,FALSE))</f>
        <v/>
      </c>
      <c r="G14" s="137" t="str">
        <f ca="1">IF(ISERROR(VLOOKUP(D14,'[1]Z01_1 财政拨款收入支出决算总表(财决01-1表)'!$F$8:$P$30,10,FALSE)),"",VLOOKUP(D14,'[1]Z01_1 财政拨款收入支出决算总表(财决01-1表)'!$F$8:$P$30,10,FALSE))</f>
        <v/>
      </c>
      <c r="H14" s="138" t="str">
        <f ca="1">IF(ISERROR(VLOOKUP(D14,'[1]Z01_1 财政拨款收入支出决算总表(财决01-1表)'!$F$8:$P$30,11,FALSE)),"",VLOOKUP(D14,'[1]Z01_1 财政拨款收入支出决算总表(财决01-1表)'!$F$8:$P$30,11,FALSE))</f>
        <v/>
      </c>
    </row>
    <row r="15" s="45" customFormat="1" ht="12" customHeight="1" spans="1:8">
      <c r="A15" s="135"/>
      <c r="B15" s="239" t="s">
        <v>28</v>
      </c>
      <c r="C15" s="134" t="str">
        <f>'[1]Z01_1 财政拨款收入支出决算总表(财决01-1表)'!$E16</f>
        <v/>
      </c>
      <c r="D15" s="135" t="str">
        <f ca="1" t="array" ref="D15">INDEX('[1]Z01_1 财政拨款收入支出决算总表(财决01-1表)'!F$1:F$65536,SMALL(IF('[1]Z01_1 财政拨款收入支出决算总表(财决01-1表)'!$N$8:$N$30&gt;0,ROW($8:$30),4^8),ROW('[1]Z01_1 财政拨款收入支出决算总表(财决01-1表)'!F8)))&amp;""</f>
        <v/>
      </c>
      <c r="E15" s="136">
        <v>39</v>
      </c>
      <c r="F15" s="137" t="str">
        <f ca="1">IF(ISERROR(VLOOKUP(D15,'[1]Z01_1 财政拨款收入支出决算总表(财决01-1表)'!$F$8:$P$30,9,FALSE)),"",VLOOKUP(D15,'[1]Z01_1 财政拨款收入支出决算总表(财决01-1表)'!$F$8:$P$30,9,FALSE))</f>
        <v/>
      </c>
      <c r="G15" s="137" t="str">
        <f ca="1">IF(ISERROR(VLOOKUP(D15,'[1]Z01_1 财政拨款收入支出决算总表(财决01-1表)'!$F$8:$P$30,10,FALSE)),"",VLOOKUP(D15,'[1]Z01_1 财政拨款收入支出决算总表(财决01-1表)'!$F$8:$P$30,10,FALSE))</f>
        <v/>
      </c>
      <c r="H15" s="138" t="str">
        <f ca="1">IF(ISERROR(VLOOKUP(D15,'[1]Z01_1 财政拨款收入支出决算总表(财决01-1表)'!$F$8:$P$30,11,FALSE)),"",VLOOKUP(D15,'[1]Z01_1 财政拨款收入支出决算总表(财决01-1表)'!$F$8:$P$30,11,FALSE))</f>
        <v/>
      </c>
    </row>
    <row r="16" s="45" customFormat="1" ht="12" customHeight="1" spans="1:8">
      <c r="A16" s="135"/>
      <c r="B16" s="239" t="s">
        <v>29</v>
      </c>
      <c r="C16" s="134" t="str">
        <f>'[1]Z01_1 财政拨款收入支出决算总表(财决01-1表)'!$E17</f>
        <v/>
      </c>
      <c r="D16" s="135" t="str">
        <f ca="1" t="array" ref="D16">INDEX('[1]Z01_1 财政拨款收入支出决算总表(财决01-1表)'!F$1:F$65536,SMALL(IF('[1]Z01_1 财政拨款收入支出决算总表(财决01-1表)'!$N$8:$N$30&gt;0,ROW($8:$30),4^8),ROW('[1]Z01_1 财政拨款收入支出决算总表(财决01-1表)'!F9)))&amp;""</f>
        <v/>
      </c>
      <c r="E16" s="136">
        <v>40</v>
      </c>
      <c r="F16" s="137" t="str">
        <f ca="1">IF(ISERROR(VLOOKUP(D16,'[1]Z01_1 财政拨款收入支出决算总表(财决01-1表)'!$F$8:$P$30,9,FALSE)),"",VLOOKUP(D16,'[1]Z01_1 财政拨款收入支出决算总表(财决01-1表)'!$F$8:$P$30,9,FALSE))</f>
        <v/>
      </c>
      <c r="G16" s="137" t="str">
        <f ca="1">IF(ISERROR(VLOOKUP(D16,'[1]Z01_1 财政拨款收入支出决算总表(财决01-1表)'!$F$8:$P$30,10,FALSE)),"",VLOOKUP(D16,'[1]Z01_1 财政拨款收入支出决算总表(财决01-1表)'!$F$8:$P$30,10,FALSE))</f>
        <v/>
      </c>
      <c r="H16" s="138" t="str">
        <f ca="1">IF(ISERROR(VLOOKUP(D16,'[1]Z01_1 财政拨款收入支出决算总表(财决01-1表)'!$F$8:$P$30,11,FALSE)),"",VLOOKUP(D16,'[1]Z01_1 财政拨款收入支出决算总表(财决01-1表)'!$F$8:$P$30,11,FALSE))</f>
        <v/>
      </c>
    </row>
    <row r="17" s="45" customFormat="1" ht="12" customHeight="1" spans="1:8">
      <c r="A17" s="135"/>
      <c r="B17" s="239" t="s">
        <v>30</v>
      </c>
      <c r="C17" s="134" t="str">
        <f>'[1]Z01_1 财政拨款收入支出决算总表(财决01-1表)'!$E18</f>
        <v/>
      </c>
      <c r="D17" s="135" t="str">
        <f ca="1" t="array" ref="D17">INDEX('[1]Z01_1 财政拨款收入支出决算总表(财决01-1表)'!F$1:F$65536,SMALL(IF('[1]Z01_1 财政拨款收入支出决算总表(财决01-1表)'!$N$8:$N$30&gt;0,ROW($8:$30),4^8),ROW('[1]Z01_1 财政拨款收入支出决算总表(财决01-1表)'!F10)))&amp;""</f>
        <v/>
      </c>
      <c r="E17" s="136">
        <v>41</v>
      </c>
      <c r="F17" s="137" t="str">
        <f ca="1">IF(ISERROR(VLOOKUP(D17,'[1]Z01_1 财政拨款收入支出决算总表(财决01-1表)'!$F$8:$P$30,9,FALSE)),"",VLOOKUP(D17,'[1]Z01_1 财政拨款收入支出决算总表(财决01-1表)'!$F$8:$P$30,9,FALSE))</f>
        <v/>
      </c>
      <c r="G17" s="137" t="str">
        <f ca="1">IF(ISERROR(VLOOKUP(D17,'[1]Z01_1 财政拨款收入支出决算总表(财决01-1表)'!$F$8:$P$30,10,FALSE)),"",VLOOKUP(D17,'[1]Z01_1 财政拨款收入支出决算总表(财决01-1表)'!$F$8:$P$30,10,FALSE))</f>
        <v/>
      </c>
      <c r="H17" s="138" t="str">
        <f ca="1">IF(ISERROR(VLOOKUP(D17,'[1]Z01_1 财政拨款收入支出决算总表(财决01-1表)'!$F$8:$P$30,11,FALSE)),"",VLOOKUP(D17,'[1]Z01_1 财政拨款收入支出决算总表(财决01-1表)'!$F$8:$P$30,11,FALSE))</f>
        <v/>
      </c>
    </row>
    <row r="18" s="45" customFormat="1" ht="12" customHeight="1" spans="1:8">
      <c r="A18" s="135"/>
      <c r="B18" s="239" t="s">
        <v>31</v>
      </c>
      <c r="C18" s="134" t="str">
        <f>'[1]Z01_1 财政拨款收入支出决算总表(财决01-1表)'!$E19</f>
        <v/>
      </c>
      <c r="D18" s="135" t="str">
        <f ca="1" t="array" ref="D18">INDEX('[1]Z01_1 财政拨款收入支出决算总表(财决01-1表)'!F$1:F$65536,SMALL(IF('[1]Z01_1 财政拨款收入支出决算总表(财决01-1表)'!$N$8:$N$30&gt;0,ROW($8:$30),4^8),ROW('[1]Z01_1 财政拨款收入支出决算总表(财决01-1表)'!F11)))&amp;""</f>
        <v/>
      </c>
      <c r="E18" s="136">
        <v>42</v>
      </c>
      <c r="F18" s="137" t="str">
        <f ca="1">IF(ISERROR(VLOOKUP(D18,'[1]Z01_1 财政拨款收入支出决算总表(财决01-1表)'!$F$8:$P$30,9,FALSE)),"",VLOOKUP(D18,'[1]Z01_1 财政拨款收入支出决算总表(财决01-1表)'!$F$8:$P$30,9,FALSE))</f>
        <v/>
      </c>
      <c r="G18" s="137" t="str">
        <f ca="1">IF(ISERROR(VLOOKUP(D18,'[1]Z01_1 财政拨款收入支出决算总表(财决01-1表)'!$F$8:$P$30,10,FALSE)),"",VLOOKUP(D18,'[1]Z01_1 财政拨款收入支出决算总表(财决01-1表)'!$F$8:$P$30,10,FALSE))</f>
        <v/>
      </c>
      <c r="H18" s="138" t="str">
        <f ca="1">IF(ISERROR(VLOOKUP(D18,'[1]Z01_1 财政拨款收入支出决算总表(财决01-1表)'!$F$8:$P$30,11,FALSE)),"",VLOOKUP(D18,'[1]Z01_1 财政拨款收入支出决算总表(财决01-1表)'!$F$8:$P$30,11,FALSE))</f>
        <v/>
      </c>
    </row>
    <row r="19" s="45" customFormat="1" ht="12" customHeight="1" spans="1:8">
      <c r="A19" s="135"/>
      <c r="B19" s="239" t="s">
        <v>32</v>
      </c>
      <c r="C19" s="134" t="str">
        <f>'[1]Z01_1 财政拨款收入支出决算总表(财决01-1表)'!$E20</f>
        <v/>
      </c>
      <c r="D19" s="135" t="str">
        <f ca="1" t="array" ref="D19">INDEX('[1]Z01_1 财政拨款收入支出决算总表(财决01-1表)'!F$1:F$65536,SMALL(IF('[1]Z01_1 财政拨款收入支出决算总表(财决01-1表)'!$N$8:$N$30&gt;0,ROW($8:$30),4^8),ROW('[1]Z01_1 财政拨款收入支出决算总表(财决01-1表)'!F12)))&amp;""</f>
        <v/>
      </c>
      <c r="E19" s="136">
        <v>43</v>
      </c>
      <c r="F19" s="137" t="str">
        <f ca="1">IF(ISERROR(VLOOKUP(D19,'[1]Z01_1 财政拨款收入支出决算总表(财决01-1表)'!$F$8:$P$30,9,FALSE)),"",VLOOKUP(D19,'[1]Z01_1 财政拨款收入支出决算总表(财决01-1表)'!$F$8:$P$30,9,FALSE))</f>
        <v/>
      </c>
      <c r="G19" s="137" t="str">
        <f ca="1">IF(ISERROR(VLOOKUP(D19,'[1]Z01_1 财政拨款收入支出决算总表(财决01-1表)'!$F$8:$P$30,10,FALSE)),"",VLOOKUP(D19,'[1]Z01_1 财政拨款收入支出决算总表(财决01-1表)'!$F$8:$P$30,10,FALSE))</f>
        <v/>
      </c>
      <c r="H19" s="138" t="str">
        <f ca="1">IF(ISERROR(VLOOKUP(D19,'[1]Z01_1 财政拨款收入支出决算总表(财决01-1表)'!$F$8:$P$30,11,FALSE)),"",VLOOKUP(D19,'[1]Z01_1 财政拨款收入支出决算总表(财决01-1表)'!$F$8:$P$30,11,FALSE))</f>
        <v/>
      </c>
    </row>
    <row r="20" s="45" customFormat="1" ht="12" customHeight="1" spans="1:8">
      <c r="A20" s="135"/>
      <c r="B20" s="239" t="s">
        <v>33</v>
      </c>
      <c r="C20" s="134" t="str">
        <f>'[1]Z01_1 财政拨款收入支出决算总表(财决01-1表)'!$E21</f>
        <v/>
      </c>
      <c r="D20" s="135" t="str">
        <f ca="1" t="array" ref="D20">INDEX('[1]Z01_1 财政拨款收入支出决算总表(财决01-1表)'!F$1:F$65536,SMALL(IF('[1]Z01_1 财政拨款收入支出决算总表(财决01-1表)'!$N$8:$N$30&gt;0,ROW($8:$30),4^8),ROW('[1]Z01_1 财政拨款收入支出决算总表(财决01-1表)'!F13)))&amp;""</f>
        <v/>
      </c>
      <c r="E20" s="136">
        <v>44</v>
      </c>
      <c r="F20" s="137" t="str">
        <f ca="1">IF(ISERROR(VLOOKUP(D20,'[1]Z01_1 财政拨款收入支出决算总表(财决01-1表)'!$F$8:$P$30,9,FALSE)),"",VLOOKUP(D20,'[1]Z01_1 财政拨款收入支出决算总表(财决01-1表)'!$F$8:$P$30,9,FALSE))</f>
        <v/>
      </c>
      <c r="G20" s="137" t="str">
        <f ca="1">IF(ISERROR(VLOOKUP(D20,'[1]Z01_1 财政拨款收入支出决算总表(财决01-1表)'!$F$8:$P$30,10,FALSE)),"",VLOOKUP(D20,'[1]Z01_1 财政拨款收入支出决算总表(财决01-1表)'!$F$8:$P$30,10,FALSE))</f>
        <v/>
      </c>
      <c r="H20" s="138" t="str">
        <f ca="1">IF(ISERROR(VLOOKUP(D20,'[1]Z01_1 财政拨款收入支出决算总表(财决01-1表)'!$F$8:$P$30,11,FALSE)),"",VLOOKUP(D20,'[1]Z01_1 财政拨款收入支出决算总表(财决01-1表)'!$F$8:$P$30,11,FALSE))</f>
        <v/>
      </c>
    </row>
    <row r="21" s="45" customFormat="1" ht="12" customHeight="1" spans="1:8">
      <c r="A21" s="135"/>
      <c r="B21" s="239" t="s">
        <v>34</v>
      </c>
      <c r="C21" s="134" t="str">
        <f>'[1]Z01_1 财政拨款收入支出决算总表(财决01-1表)'!$E22</f>
        <v/>
      </c>
      <c r="D21" s="135" t="str">
        <f ca="1" t="array" ref="D21">INDEX('[1]Z01_1 财政拨款收入支出决算总表(财决01-1表)'!F$1:F$65536,SMALL(IF('[1]Z01_1 财政拨款收入支出决算总表(财决01-1表)'!$N$8:$N$30&gt;0,ROW($8:$30),4^8),ROW('[1]Z01_1 财政拨款收入支出决算总表(财决01-1表)'!F14)))&amp;""</f>
        <v/>
      </c>
      <c r="E21" s="136">
        <v>45</v>
      </c>
      <c r="F21" s="137" t="str">
        <f ca="1">IF(ISERROR(VLOOKUP(D21,'[1]Z01_1 财政拨款收入支出决算总表(财决01-1表)'!$F$8:$P$30,9,FALSE)),"",VLOOKUP(D21,'[1]Z01_1 财政拨款收入支出决算总表(财决01-1表)'!$F$8:$P$30,9,FALSE))</f>
        <v/>
      </c>
      <c r="G21" s="137" t="str">
        <f ca="1">IF(ISERROR(VLOOKUP(D21,'[1]Z01_1 财政拨款收入支出决算总表(财决01-1表)'!$F$8:$P$30,10,FALSE)),"",VLOOKUP(D21,'[1]Z01_1 财政拨款收入支出决算总表(财决01-1表)'!$F$8:$P$30,10,FALSE))</f>
        <v/>
      </c>
      <c r="H21" s="138" t="str">
        <f ca="1">IF(ISERROR(VLOOKUP(D21,'[1]Z01_1 财政拨款收入支出决算总表(财决01-1表)'!$F$8:$P$30,11,FALSE)),"",VLOOKUP(D21,'[1]Z01_1 财政拨款收入支出决算总表(财决01-1表)'!$F$8:$P$30,11,FALSE))</f>
        <v/>
      </c>
    </row>
    <row r="22" s="45" customFormat="1" ht="12" customHeight="1" spans="1:8">
      <c r="A22" s="135"/>
      <c r="B22" s="239" t="s">
        <v>35</v>
      </c>
      <c r="C22" s="134" t="str">
        <f>'[1]Z01_1 财政拨款收入支出决算总表(财决01-1表)'!$E23</f>
        <v/>
      </c>
      <c r="D22" s="135" t="str">
        <f ca="1" t="array" ref="D22">INDEX('[1]Z01_1 财政拨款收入支出决算总表(财决01-1表)'!F$1:F$65536,SMALL(IF('[1]Z01_1 财政拨款收入支出决算总表(财决01-1表)'!$N$8:$N$30&gt;0,ROW($8:$30),4^8),ROW('[1]Z01_1 财政拨款收入支出决算总表(财决01-1表)'!F15)))&amp;""</f>
        <v/>
      </c>
      <c r="E22" s="136">
        <v>46</v>
      </c>
      <c r="F22" s="137" t="str">
        <f ca="1">IF(ISERROR(VLOOKUP(D22,'[1]Z01_1 财政拨款收入支出决算总表(财决01-1表)'!$F$8:$P$30,9,FALSE)),"",VLOOKUP(D22,'[1]Z01_1 财政拨款收入支出决算总表(财决01-1表)'!$F$8:$P$30,9,FALSE))</f>
        <v/>
      </c>
      <c r="G22" s="137" t="str">
        <f ca="1">IF(ISERROR(VLOOKUP(D22,'[1]Z01_1 财政拨款收入支出决算总表(财决01-1表)'!$F$8:$P$30,10,FALSE)),"",VLOOKUP(D22,'[1]Z01_1 财政拨款收入支出决算总表(财决01-1表)'!$F$8:$P$30,10,FALSE))</f>
        <v/>
      </c>
      <c r="H22" s="138" t="str">
        <f ca="1">IF(ISERROR(VLOOKUP(D22,'[1]Z01_1 财政拨款收入支出决算总表(财决01-1表)'!$F$8:$P$30,11,FALSE)),"",VLOOKUP(D22,'[1]Z01_1 财政拨款收入支出决算总表(财决01-1表)'!$F$8:$P$30,11,FALSE))</f>
        <v/>
      </c>
    </row>
    <row r="23" s="45" customFormat="1" ht="12" customHeight="1" spans="1:8">
      <c r="A23" s="135"/>
      <c r="B23" s="239" t="s">
        <v>36</v>
      </c>
      <c r="C23" s="134" t="str">
        <f>'[1]Z01_1 财政拨款收入支出决算总表(财决01-1表)'!$E24</f>
        <v/>
      </c>
      <c r="D23" s="135" t="str">
        <f ca="1" t="array" ref="D23">INDEX('[1]Z01_1 财政拨款收入支出决算总表(财决01-1表)'!F$1:F$65536,SMALL(IF('[1]Z01_1 财政拨款收入支出决算总表(财决01-1表)'!$N$8:$N$30&gt;0,ROW($8:$30),4^8),ROW('[1]Z01_1 财政拨款收入支出决算总表(财决01-1表)'!F16)))&amp;""</f>
        <v/>
      </c>
      <c r="E23" s="136">
        <v>47</v>
      </c>
      <c r="F23" s="137" t="str">
        <f ca="1">IF(ISERROR(VLOOKUP(D23,'[1]Z01_1 财政拨款收入支出决算总表(财决01-1表)'!$F$8:$P$30,9,FALSE)),"",VLOOKUP(D23,'[1]Z01_1 财政拨款收入支出决算总表(财决01-1表)'!$F$8:$P$30,9,FALSE))</f>
        <v/>
      </c>
      <c r="G23" s="137" t="str">
        <f ca="1">IF(ISERROR(VLOOKUP(D23,'[1]Z01_1 财政拨款收入支出决算总表(财决01-1表)'!$F$8:$P$30,10,FALSE)),"",VLOOKUP(D23,'[1]Z01_1 财政拨款收入支出决算总表(财决01-1表)'!$F$8:$P$30,10,FALSE))</f>
        <v/>
      </c>
      <c r="H23" s="138" t="str">
        <f ca="1">IF(ISERROR(VLOOKUP(D23,'[1]Z01_1 财政拨款收入支出决算总表(财决01-1表)'!$F$8:$P$30,11,FALSE)),"",VLOOKUP(D23,'[1]Z01_1 财政拨款收入支出决算总表(财决01-1表)'!$F$8:$P$30,11,FALSE))</f>
        <v/>
      </c>
    </row>
    <row r="24" s="45" customFormat="1" ht="12" customHeight="1" spans="1:8">
      <c r="A24" s="135"/>
      <c r="B24" s="239" t="s">
        <v>37</v>
      </c>
      <c r="C24" s="134" t="str">
        <f>'[1]Z01_1 财政拨款收入支出决算总表(财决01-1表)'!$E25</f>
        <v/>
      </c>
      <c r="D24" s="135" t="str">
        <f ca="1" t="array" ref="D24">INDEX('[1]Z01_1 财政拨款收入支出决算总表(财决01-1表)'!F$1:F$65536,SMALL(IF('[1]Z01_1 财政拨款收入支出决算总表(财决01-1表)'!$N$8:$N$30&gt;0,ROW($8:$30),4^8),ROW('[1]Z01_1 财政拨款收入支出决算总表(财决01-1表)'!F17)))&amp;""</f>
        <v/>
      </c>
      <c r="E24" s="136">
        <v>48</v>
      </c>
      <c r="F24" s="137" t="str">
        <f ca="1">IF(ISERROR(VLOOKUP(D24,'[1]Z01_1 财政拨款收入支出决算总表(财决01-1表)'!$F$8:$P$30,9,FALSE)),"",VLOOKUP(D24,'[1]Z01_1 财政拨款收入支出决算总表(财决01-1表)'!$F$8:$P$30,9,FALSE))</f>
        <v/>
      </c>
      <c r="G24" s="137" t="str">
        <f ca="1">IF(ISERROR(VLOOKUP(D24,'[1]Z01_1 财政拨款收入支出决算总表(财决01-1表)'!$F$8:$P$30,10,FALSE)),"",VLOOKUP(D24,'[1]Z01_1 财政拨款收入支出决算总表(财决01-1表)'!$F$8:$P$30,10,FALSE))</f>
        <v/>
      </c>
      <c r="H24" s="138" t="str">
        <f ca="1">IF(ISERROR(VLOOKUP(D24,'[1]Z01_1 财政拨款收入支出决算总表(财决01-1表)'!$F$8:$P$30,11,FALSE)),"",VLOOKUP(D24,'[1]Z01_1 财政拨款收入支出决算总表(财决01-1表)'!$F$8:$P$30,11,FALSE))</f>
        <v/>
      </c>
    </row>
    <row r="25" s="45" customFormat="1" ht="12" customHeight="1" spans="1:8">
      <c r="A25" s="135"/>
      <c r="B25" s="239" t="s">
        <v>38</v>
      </c>
      <c r="C25" s="134" t="str">
        <f>'[1]Z01_1 财政拨款收入支出决算总表(财决01-1表)'!$E26</f>
        <v/>
      </c>
      <c r="D25" s="135" t="str">
        <f ca="1" t="array" ref="D25">INDEX('[1]Z01_1 财政拨款收入支出决算总表(财决01-1表)'!F$1:F$65536,SMALL(IF('[1]Z01_1 财政拨款收入支出决算总表(财决01-1表)'!$N$8:$N$30&gt;0,ROW($8:$30),4^8),ROW('[1]Z01_1 财政拨款收入支出决算总表(财决01-1表)'!F18)))&amp;""</f>
        <v/>
      </c>
      <c r="E25" s="136">
        <v>49</v>
      </c>
      <c r="F25" s="137" t="str">
        <f ca="1">IF(ISERROR(VLOOKUP(D25,'[1]Z01_1 财政拨款收入支出决算总表(财决01-1表)'!$F$8:$P$30,9,FALSE)),"",VLOOKUP(D25,'[1]Z01_1 财政拨款收入支出决算总表(财决01-1表)'!$F$8:$P$30,9,FALSE))</f>
        <v/>
      </c>
      <c r="G25" s="137" t="str">
        <f ca="1">IF(ISERROR(VLOOKUP(D25,'[1]Z01_1 财政拨款收入支出决算总表(财决01-1表)'!$F$8:$P$30,10,FALSE)),"",VLOOKUP(D25,'[1]Z01_1 财政拨款收入支出决算总表(财决01-1表)'!$F$8:$P$30,10,FALSE))</f>
        <v/>
      </c>
      <c r="H25" s="138" t="str">
        <f ca="1">IF(ISERROR(VLOOKUP(D25,'[1]Z01_1 财政拨款收入支出决算总表(财决01-1表)'!$F$8:$P$30,11,FALSE)),"",VLOOKUP(D25,'[1]Z01_1 财政拨款收入支出决算总表(财决01-1表)'!$F$8:$P$30,11,FALSE))</f>
        <v/>
      </c>
    </row>
    <row r="26" s="45" customFormat="1" ht="12" customHeight="1" spans="1:8">
      <c r="A26" s="135"/>
      <c r="B26" s="239" t="s">
        <v>39</v>
      </c>
      <c r="C26" s="134" t="str">
        <f>'[1]Z01_1 财政拨款收入支出决算总表(财决01-1表)'!$E27</f>
        <v/>
      </c>
      <c r="D26" s="135" t="str">
        <f ca="1" t="array" ref="D26">INDEX('[1]Z01_1 财政拨款收入支出决算总表(财决01-1表)'!F$1:F$65536,SMALL(IF('[1]Z01_1 财政拨款收入支出决算总表(财决01-1表)'!$N$8:$N$30&gt;0,ROW($8:$30),4^8),ROW('[1]Z01_1 财政拨款收入支出决算总表(财决01-1表)'!F19)))&amp;""</f>
        <v/>
      </c>
      <c r="E26" s="136">
        <v>50</v>
      </c>
      <c r="F26" s="137" t="str">
        <f ca="1">IF(ISERROR(VLOOKUP(D26,'[1]Z01_1 财政拨款收入支出决算总表(财决01-1表)'!$F$8:$P$30,9,FALSE)),"",VLOOKUP(D26,'[1]Z01_1 财政拨款收入支出决算总表(财决01-1表)'!$F$8:$P$30,9,FALSE))</f>
        <v/>
      </c>
      <c r="G26" s="137" t="str">
        <f ca="1">IF(ISERROR(VLOOKUP(D26,'[1]Z01_1 财政拨款收入支出决算总表(财决01-1表)'!$F$8:$P$30,10,FALSE)),"",VLOOKUP(D26,'[1]Z01_1 财政拨款收入支出决算总表(财决01-1表)'!$F$8:$P$30,10,FALSE))</f>
        <v/>
      </c>
      <c r="H26" s="138" t="str">
        <f ca="1">IF(ISERROR(VLOOKUP(D26,'[1]Z01_1 财政拨款收入支出决算总表(财决01-1表)'!$F$8:$P$30,11,FALSE)),"",VLOOKUP(D26,'[1]Z01_1 财政拨款收入支出决算总表(财决01-1表)'!$F$8:$P$30,11,FALSE))</f>
        <v/>
      </c>
    </row>
    <row r="27" s="45" customFormat="1" ht="12" customHeight="1" spans="1:8">
      <c r="A27" s="135"/>
      <c r="B27" s="239" t="s">
        <v>40</v>
      </c>
      <c r="C27" s="134" t="str">
        <f>'[1]Z01_1 财政拨款收入支出决算总表(财决01-1表)'!$E28</f>
        <v/>
      </c>
      <c r="D27" s="135" t="str">
        <f ca="1" t="array" ref="D27">INDEX('[1]Z01_1 财政拨款收入支出决算总表(财决01-1表)'!F$1:F$65536,SMALL(IF('[1]Z01_1 财政拨款收入支出决算总表(财决01-1表)'!$N$8:$N$30&gt;0,ROW($8:$30),4^8),ROW('[1]Z01_1 财政拨款收入支出决算总表(财决01-1表)'!F20)))&amp;""</f>
        <v/>
      </c>
      <c r="E27" s="136">
        <v>51</v>
      </c>
      <c r="F27" s="137" t="str">
        <f ca="1">IF(ISERROR(VLOOKUP(D27,'[1]Z01_1 财政拨款收入支出决算总表(财决01-1表)'!$F$8:$P$30,9,FALSE)),"",VLOOKUP(D27,'[1]Z01_1 财政拨款收入支出决算总表(财决01-1表)'!$F$8:$P$30,9,FALSE))</f>
        <v/>
      </c>
      <c r="G27" s="137" t="str">
        <f ca="1">IF(ISERROR(VLOOKUP(D27,'[1]Z01_1 财政拨款收入支出决算总表(财决01-1表)'!$F$8:$P$30,10,FALSE)),"",VLOOKUP(D27,'[1]Z01_1 财政拨款收入支出决算总表(财决01-1表)'!$F$8:$P$30,10,FALSE))</f>
        <v/>
      </c>
      <c r="H27" s="138" t="str">
        <f ca="1">IF(ISERROR(VLOOKUP(D27,'[1]Z01_1 财政拨款收入支出决算总表(财决01-1表)'!$F$8:$P$30,11,FALSE)),"",VLOOKUP(D27,'[1]Z01_1 财政拨款收入支出决算总表(财决01-1表)'!$F$8:$P$30,11,FALSE))</f>
        <v/>
      </c>
    </row>
    <row r="28" s="45" customFormat="1" ht="12" customHeight="1" spans="1:8">
      <c r="A28" s="132"/>
      <c r="B28" s="239" t="s">
        <v>41</v>
      </c>
      <c r="C28" s="134" t="str">
        <f>'[1]Z01_1 财政拨款收入支出决算总表(财决01-1表)'!$E29</f>
        <v/>
      </c>
      <c r="D28" s="135" t="str">
        <f ca="1" t="array" ref="D28">INDEX('[1]Z01_1 财政拨款收入支出决算总表(财决01-1表)'!F$1:F$65536,SMALL(IF('[1]Z01_1 财政拨款收入支出决算总表(财决01-1表)'!$N$8:$N$30&gt;0,ROW($8:$30),4^8),ROW('[1]Z01_1 财政拨款收入支出决算总表(财决01-1表)'!F21)))&amp;""</f>
        <v/>
      </c>
      <c r="E28" s="136">
        <v>52</v>
      </c>
      <c r="F28" s="137" t="str">
        <f ca="1">IF(ISERROR(VLOOKUP(D28,'[1]Z01_1 财政拨款收入支出决算总表(财决01-1表)'!$F$8:$P$30,9,FALSE)),"",VLOOKUP(D28,'[1]Z01_1 财政拨款收入支出决算总表(财决01-1表)'!$F$8:$P$30,9,FALSE))</f>
        <v/>
      </c>
      <c r="G28" s="137" t="str">
        <f ca="1">IF(ISERROR(VLOOKUP(D28,'[1]Z01_1 财政拨款收入支出决算总表(财决01-1表)'!$F$8:$P$30,10,FALSE)),"",VLOOKUP(D28,'[1]Z01_1 财政拨款收入支出决算总表(财决01-1表)'!$F$8:$P$30,10,FALSE))</f>
        <v/>
      </c>
      <c r="H28" s="138" t="str">
        <f ca="1">IF(ISERROR(VLOOKUP(D28,'[1]Z01_1 财政拨款收入支出决算总表(财决01-1表)'!$F$8:$P$30,11,FALSE)),"",VLOOKUP(D28,'[1]Z01_1 财政拨款收入支出决算总表(财决01-1表)'!$F$8:$P$30,11,FALSE))</f>
        <v/>
      </c>
    </row>
    <row r="29" s="45" customFormat="1" ht="12" customHeight="1" spans="1:8">
      <c r="A29" s="135"/>
      <c r="B29" s="239" t="s">
        <v>42</v>
      </c>
      <c r="C29" s="134" t="str">
        <f>'[1]Z01_1 财政拨款收入支出决算总表(财决01-1表)'!$E30</f>
        <v/>
      </c>
      <c r="D29" s="135" t="str">
        <f ca="1" t="array" ref="D29">INDEX('[1]Z01_1 财政拨款收入支出决算总表(财决01-1表)'!F$1:F$65536,SMALL(IF('[1]Z01_1 财政拨款收入支出决算总表(财决01-1表)'!$N$8:$N$30&gt;0,ROW($8:$30),4^8),ROW('[1]Z01_1 财政拨款收入支出决算总表(财决01-1表)'!F22)))&amp;""</f>
        <v/>
      </c>
      <c r="E29" s="136">
        <v>53</v>
      </c>
      <c r="F29" s="137" t="str">
        <f ca="1">IF(ISERROR(VLOOKUP(D29,'[1]Z01_1 财政拨款收入支出决算总表(财决01-1表)'!$F$8:$P$30,9,FALSE)),"",VLOOKUP(D29,'[1]Z01_1 财政拨款收入支出决算总表(财决01-1表)'!$F$8:$P$30,9,FALSE))</f>
        <v/>
      </c>
      <c r="G29" s="137" t="str">
        <f ca="1">IF(ISERROR(VLOOKUP(D29,'[1]Z01_1 财政拨款收入支出决算总表(财决01-1表)'!$F$8:$P$30,10,FALSE)),"",VLOOKUP(D29,'[1]Z01_1 财政拨款收入支出决算总表(财决01-1表)'!$F$8:$P$30,10,FALSE))</f>
        <v/>
      </c>
      <c r="H29" s="138" t="str">
        <f ca="1">IF(ISERROR(VLOOKUP(D29,'[1]Z01_1 财政拨款收入支出决算总表(财决01-1表)'!$F$8:$P$30,11,FALSE)),"",VLOOKUP(D29,'[1]Z01_1 财政拨款收入支出决算总表(财决01-1表)'!$F$8:$P$30,11,FALSE))</f>
        <v/>
      </c>
    </row>
    <row r="30" s="45" customFormat="1" ht="12" customHeight="1" spans="1:8">
      <c r="A30" s="251" t="s">
        <v>64</v>
      </c>
      <c r="B30" s="239" t="s">
        <v>44</v>
      </c>
      <c r="C30" s="134">
        <f>'[1]Z01_1 财政拨款收入支出决算总表(财决01-1表)'!$E33</f>
        <v>346.01</v>
      </c>
      <c r="D30" s="251" t="s">
        <v>80</v>
      </c>
      <c r="E30" s="136">
        <v>54</v>
      </c>
      <c r="F30" s="140">
        <f>'[1]Z01_1 财政拨款收入支出决算总表(财决01-1表)'!$N33</f>
        <v>342.2</v>
      </c>
      <c r="G30" s="140">
        <f>'[1]Z01_1 财政拨款收入支出决算总表(财决01-1表)'!$O33</f>
        <v>342.2</v>
      </c>
      <c r="H30" s="141">
        <f>'[1]Z01_1 财政拨款收入支出决算总表(财决01-1表)'!$P33</f>
        <v>0</v>
      </c>
    </row>
    <row r="31" s="45" customFormat="1" ht="12" customHeight="1" spans="1:8">
      <c r="A31" s="142" t="s">
        <v>93</v>
      </c>
      <c r="B31" s="239" t="s">
        <v>49</v>
      </c>
      <c r="C31" s="134">
        <f>'[1]Z01_1 财政拨款收入支出决算总表(财决01-1表)'!$E34</f>
        <v>0.08</v>
      </c>
      <c r="D31" s="142" t="s">
        <v>94</v>
      </c>
      <c r="E31" s="136">
        <v>56</v>
      </c>
      <c r="F31" s="140">
        <f>'[1]Z01_1 财政拨款收入支出决算总表(财决01-1表)'!$N34</f>
        <v>3.88</v>
      </c>
      <c r="G31" s="140">
        <f>'[1]Z01_1 财政拨款收入支出决算总表(财决01-1表)'!$O34</f>
        <v>3.88</v>
      </c>
      <c r="H31" s="141">
        <f>'[1]Z01_1 财政拨款收入支出决算总表(财决01-1表)'!$P34</f>
        <v>0</v>
      </c>
    </row>
    <row r="32" s="45" customFormat="1" ht="12" customHeight="1" spans="1:8">
      <c r="A32" s="142" t="s">
        <v>95</v>
      </c>
      <c r="B32" s="239" t="s">
        <v>51</v>
      </c>
      <c r="C32" s="134">
        <f>'[1]Z01_1 财政拨款收入支出决算总表(财决01-1表)'!$E35</f>
        <v>0.08</v>
      </c>
      <c r="D32" s="132"/>
      <c r="E32" s="136">
        <v>57</v>
      </c>
      <c r="F32" s="137"/>
      <c r="G32" s="137"/>
      <c r="H32" s="143"/>
    </row>
    <row r="33" s="45" customFormat="1" ht="12" customHeight="1" spans="1:8">
      <c r="A33" s="142" t="s">
        <v>96</v>
      </c>
      <c r="B33" s="239" t="s">
        <v>97</v>
      </c>
      <c r="C33" s="134">
        <f>'[1]Z01_1 财政拨款收入支出决算总表(财决01-1表)'!$E36</f>
        <v>0</v>
      </c>
      <c r="D33" s="132"/>
      <c r="E33" s="136">
        <v>58</v>
      </c>
      <c r="F33" s="137"/>
      <c r="G33" s="137"/>
      <c r="H33" s="143"/>
    </row>
    <row r="34" ht="12" customHeight="1" spans="1:8">
      <c r="A34" s="241" t="s">
        <v>50</v>
      </c>
      <c r="B34" s="239" t="s">
        <v>98</v>
      </c>
      <c r="C34" s="134">
        <f>'[1]Z01_1 财政拨款收入支出决算总表(财决01-1表)'!$E37</f>
        <v>346.08</v>
      </c>
      <c r="D34" s="241" t="s">
        <v>50</v>
      </c>
      <c r="E34" s="136">
        <v>60</v>
      </c>
      <c r="F34" s="140">
        <f>'[1]Z01_1 财政拨款收入支出决算总表(财决01-1表)'!$Y$37</f>
        <v>346.08</v>
      </c>
      <c r="G34" s="140">
        <f>'[1]Z01_1 财政拨款收入支出决算总表(财决01-1表)'!$Z$37</f>
        <v>346.08</v>
      </c>
      <c r="H34" s="141">
        <f>'[1]Z01_1 财政拨款收入支出决算总表(财决01-1表)'!$AA$37</f>
        <v>0</v>
      </c>
    </row>
    <row r="35" s="125" customFormat="1" ht="12" customHeight="1" spans="1:1">
      <c r="A35" s="15" t="s">
        <v>99</v>
      </c>
    </row>
    <row r="36" ht="12" customHeight="1" spans="1:1">
      <c r="A36" s="16" t="s">
        <v>100</v>
      </c>
    </row>
    <row r="37" ht="12" customHeight="1" spans="1:1">
      <c r="A37" s="145" t="s">
        <v>101</v>
      </c>
    </row>
  </sheetData>
  <sheetCalcPr fullCalcOnLoad="1"/>
  <sheetProtection password="C71F" sheet="1"/>
  <mergeCells count="3">
    <mergeCell ref="A1:H1"/>
    <mergeCell ref="A4:C4"/>
    <mergeCell ref="D4:H4"/>
  </mergeCells>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X504"/>
  <sheetViews>
    <sheetView showZeros="0" workbookViewId="0">
      <selection activeCell="F11" sqref="F11"/>
    </sheetView>
  </sheetViews>
  <sheetFormatPr defaultColWidth="9" defaultRowHeight="14.25"/>
  <cols>
    <col min="1" max="2" width="6.625" style="6" customWidth="1"/>
    <col min="3" max="3" width="30.25" style="105" customWidth="1"/>
    <col min="4" max="6" width="22.625" style="6" customWidth="1"/>
    <col min="7" max="7" width="9" style="106"/>
    <col min="8" max="8" width="10.75" style="106"/>
    <col min="9" max="10" width="9" style="106"/>
    <col min="11" max="12" width="9.125" style="106"/>
    <col min="13" max="13" width="9" style="106"/>
    <col min="14" max="14" width="9" style="4"/>
    <col min="15" max="16384" width="9" style="6"/>
  </cols>
  <sheetData>
    <row r="1" s="1" customFormat="1" ht="30" customHeight="1" spans="1:13">
      <c r="A1" s="9" t="s">
        <v>102</v>
      </c>
      <c r="B1" s="9"/>
      <c r="C1" s="9"/>
      <c r="D1" s="9"/>
      <c r="E1" s="9"/>
      <c r="F1" s="9"/>
      <c r="G1" s="107"/>
      <c r="H1" s="108"/>
      <c r="I1" s="108"/>
      <c r="J1" s="108"/>
      <c r="K1" s="108"/>
      <c r="L1" s="108"/>
      <c r="M1" s="108" t="str">
        <f ca="1">"a1:"&amp;"f"&amp;MAX(L11:L500)</f>
        <v>a1:f24</v>
      </c>
    </row>
    <row r="2" s="2" customFormat="1" customHeight="1" spans="1:13">
      <c r="A2" s="109" t="str">
        <f>'01收入支出决算总表'!A3</f>
        <v>部门：沅江市投资促进服务中心</v>
      </c>
      <c r="B2" s="11"/>
      <c r="C2" s="11"/>
      <c r="F2" s="110" t="s">
        <v>103</v>
      </c>
      <c r="G2" s="107"/>
      <c r="H2" s="111"/>
      <c r="I2" s="111"/>
      <c r="J2" s="111"/>
      <c r="K2" s="111"/>
      <c r="L2" s="111"/>
      <c r="M2" s="111"/>
    </row>
    <row r="3" s="2" customFormat="1" ht="15" customHeight="1" spans="1:13">
      <c r="A3" s="109"/>
      <c r="B3" s="11"/>
      <c r="C3" s="11"/>
      <c r="D3" s="13"/>
      <c r="E3" s="13"/>
      <c r="F3" s="110" t="s">
        <v>6</v>
      </c>
      <c r="G3" s="107"/>
      <c r="H3" s="111"/>
      <c r="I3" s="111"/>
      <c r="J3" s="111"/>
      <c r="K3" s="111"/>
      <c r="L3" s="111"/>
      <c r="M3" s="118" t="s">
        <v>104</v>
      </c>
    </row>
    <row r="4" s="2" customFormat="1" ht="15" customHeight="1" spans="1:13">
      <c r="A4" s="112" t="s">
        <v>105</v>
      </c>
      <c r="B4" s="11"/>
      <c r="C4" s="11"/>
      <c r="D4" s="13"/>
      <c r="E4" s="13" t="s">
        <v>106</v>
      </c>
      <c r="F4" s="110"/>
      <c r="G4" s="107"/>
      <c r="H4" s="111"/>
      <c r="I4" s="111"/>
      <c r="J4" s="111"/>
      <c r="K4" s="111"/>
      <c r="L4" s="111"/>
      <c r="M4" s="111"/>
    </row>
    <row r="5" s="2" customFormat="1" ht="15" customHeight="1" spans="1:13">
      <c r="A5" s="16" t="s">
        <v>54</v>
      </c>
      <c r="B5" s="11"/>
      <c r="C5" s="11"/>
      <c r="D5" s="13"/>
      <c r="E5" s="17" t="s">
        <v>107</v>
      </c>
      <c r="F5" s="110"/>
      <c r="G5" s="107"/>
      <c r="H5" s="111"/>
      <c r="I5" s="111"/>
      <c r="J5" s="111"/>
      <c r="K5" s="111"/>
      <c r="L5" s="111"/>
      <c r="M5" s="111"/>
    </row>
    <row r="6" s="3" customFormat="1" ht="20.25" customHeight="1" spans="1:13">
      <c r="A6" s="18" t="s">
        <v>108</v>
      </c>
      <c r="B6" s="18"/>
      <c r="C6" s="18"/>
      <c r="D6" s="19" t="s">
        <v>80</v>
      </c>
      <c r="E6" s="19" t="s">
        <v>109</v>
      </c>
      <c r="F6" s="19" t="s">
        <v>82</v>
      </c>
      <c r="G6" s="113"/>
      <c r="H6" s="113"/>
      <c r="I6" s="113"/>
      <c r="J6" s="113"/>
      <c r="K6" s="113"/>
      <c r="L6" s="113"/>
      <c r="M6" s="113"/>
    </row>
    <row r="7" s="3" customFormat="1" ht="9.95" customHeight="1" spans="1:24">
      <c r="A7" s="18" t="s">
        <v>110</v>
      </c>
      <c r="B7" s="18"/>
      <c r="C7" s="114" t="s">
        <v>72</v>
      </c>
      <c r="D7" s="19"/>
      <c r="E7" s="19"/>
      <c r="F7" s="19"/>
      <c r="G7" s="113"/>
      <c r="H7" s="113"/>
      <c r="I7" s="113"/>
      <c r="J7" s="113"/>
      <c r="K7" s="113"/>
      <c r="L7" s="113"/>
      <c r="M7" s="119"/>
      <c r="N7" s="120"/>
      <c r="O7" s="120"/>
      <c r="P7" s="120"/>
      <c r="Q7" s="120"/>
      <c r="R7" s="120"/>
      <c r="S7" s="120"/>
      <c r="T7" s="120"/>
      <c r="U7" s="120"/>
      <c r="V7" s="120"/>
      <c r="W7" s="120"/>
      <c r="X7" s="120"/>
    </row>
    <row r="8" s="3" customFormat="1" ht="9.95" customHeight="1" spans="1:24">
      <c r="A8" s="18"/>
      <c r="B8" s="18"/>
      <c r="C8" s="114"/>
      <c r="D8" s="19"/>
      <c r="E8" s="19"/>
      <c r="F8" s="19"/>
      <c r="G8" s="113"/>
      <c r="H8" s="113"/>
      <c r="I8" s="113"/>
      <c r="J8" s="113"/>
      <c r="K8" s="113"/>
      <c r="L8" s="113"/>
      <c r="M8" s="121"/>
      <c r="N8" s="122"/>
      <c r="O8" s="122"/>
      <c r="P8" s="122"/>
      <c r="Q8" s="122"/>
      <c r="R8" s="122"/>
      <c r="S8" s="122"/>
      <c r="T8" s="122"/>
      <c r="U8" s="122"/>
      <c r="V8" s="122"/>
      <c r="W8" s="122"/>
      <c r="X8" s="122"/>
    </row>
    <row r="9" s="3" customFormat="1" ht="9.95" customHeight="1" spans="1:24">
      <c r="A9" s="18"/>
      <c r="B9" s="18"/>
      <c r="C9" s="114"/>
      <c r="D9" s="19"/>
      <c r="E9" s="19"/>
      <c r="F9" s="19"/>
      <c r="G9" s="113"/>
      <c r="H9" s="113"/>
      <c r="I9" s="113"/>
      <c r="J9" s="113"/>
      <c r="K9" s="113"/>
      <c r="L9" s="113"/>
      <c r="M9" s="121"/>
      <c r="N9" s="122"/>
      <c r="O9" s="122"/>
      <c r="P9" s="122"/>
      <c r="Q9" s="122"/>
      <c r="R9" s="122"/>
      <c r="S9" s="122"/>
      <c r="T9" s="122"/>
      <c r="U9" s="122"/>
      <c r="V9" s="122"/>
      <c r="W9" s="122"/>
      <c r="X9" s="122"/>
    </row>
    <row r="10" s="3" customFormat="1" ht="20.1" customHeight="1" spans="1:24">
      <c r="A10" s="18" t="s">
        <v>73</v>
      </c>
      <c r="B10" s="18"/>
      <c r="C10" s="18"/>
      <c r="D10" s="18">
        <v>1</v>
      </c>
      <c r="E10" s="18">
        <v>2</v>
      </c>
      <c r="F10" s="18">
        <v>3</v>
      </c>
      <c r="G10" s="113"/>
      <c r="H10" s="113"/>
      <c r="I10" s="113"/>
      <c r="J10" s="113"/>
      <c r="K10" s="113"/>
      <c r="L10" s="113"/>
      <c r="M10" s="106"/>
      <c r="N10" s="4"/>
      <c r="O10" s="4"/>
      <c r="P10" s="4"/>
      <c r="Q10" s="4"/>
      <c r="R10" s="4"/>
      <c r="S10" s="4"/>
      <c r="T10" s="4"/>
      <c r="U10" s="4"/>
      <c r="V10" s="4"/>
      <c r="W10" s="4"/>
      <c r="X10" s="4"/>
    </row>
    <row r="11" s="3" customFormat="1" ht="20.1" customHeight="1" spans="1:13">
      <c r="A11" s="18" t="s">
        <v>50</v>
      </c>
      <c r="B11" s="18"/>
      <c r="C11" s="18"/>
      <c r="D11" s="115">
        <f>'[1]Z07 一般公共预算财政拨款收入支出决算表(财决07表)'!K9</f>
        <v>342.2</v>
      </c>
      <c r="E11" s="115">
        <f>'[1]Z07 一般公共预算财政拨款收入支出决算表(财决07表)'!L9</f>
        <v>76.79</v>
      </c>
      <c r="F11" s="115">
        <f>'[1]Z07 一般公共预算财政拨款收入支出决算表(财决07表)'!O9</f>
        <v>265.42</v>
      </c>
      <c r="G11" s="113"/>
      <c r="H11" s="113"/>
      <c r="I11" s="113"/>
      <c r="J11" s="113"/>
      <c r="K11" s="113"/>
      <c r="L11" s="113">
        <f>ROW()</f>
        <v>11</v>
      </c>
      <c r="M11" s="113"/>
    </row>
    <row r="12" s="4" customFormat="1" ht="20.1" customHeight="1" spans="1:13">
      <c r="A12" s="22" t="str">
        <f ca="1" t="array" ref="A12">INDEX(G:G,SMALL(IF($K$12:$K$500=2,ROW($12:$500),4^8),ROW(G1)))&amp;""</f>
        <v>201</v>
      </c>
      <c r="B12" s="116"/>
      <c r="C12" s="23" t="str">
        <f ca="1">IF(ISERROR(VLOOKUP(A12,'[1]Z07 一般公共预算财政拨款收入支出决算表(财决07表)'!$A$10:$T$500,4,FALSE)),"",VLOOKUP(A12,'[1]Z07 一般公共预算财政拨款收入支出决算表(财决07表)'!$A$10:$T$500,4,FALSE))</f>
        <v>一般公共服务支出</v>
      </c>
      <c r="D12" s="24">
        <f ca="1">IF(ISERROR(VLOOKUP(A12,'[1]Z07 一般公共预算财政拨款收入支出决算表(财决07表)'!$A$10:$T$500,11,FALSE)),"",VLOOKUP(A12,'[1]Z07 一般公共预算财政拨款收入支出决算表(财决07表)'!$A$10:$T$500,11,FALSE))</f>
        <v>252.92</v>
      </c>
      <c r="E12" s="24">
        <f ca="1">IF(ISERROR(VLOOKUP(A12,'[1]Z07 一般公共预算财政拨款收入支出决算表(财决07表)'!$A$10:$T$500,12,FALSE)),"",VLOOKUP(A12,'[1]Z07 一般公共预算财政拨款收入支出决算表(财决07表)'!$A$10:$T$500,12,FALSE))</f>
        <v>0</v>
      </c>
      <c r="F12" s="24">
        <f ca="1">IF(ISERROR(VLOOKUP(A12,'[1]Z07 一般公共预算财政拨款收入支出决算表(财决07表)'!$A$10:$T$500,15,FALSE)),"",VLOOKUP(A12,'[1]Z07 一般公共预算财政拨款收入支出决算表(财决07表)'!$A$10:$T$500,15,FALSE))</f>
        <v>252.92</v>
      </c>
      <c r="G12" s="106" t="str">
        <f>'[1]Z07 一般公共预算财政拨款收入支出决算表(财决07表)'!A10</f>
        <v>201</v>
      </c>
      <c r="H12" s="117">
        <f>'[1]Z07 一般公共预算财政拨款收入支出决算表(财决07表)'!$K10</f>
        <v>252.92</v>
      </c>
      <c r="I12" s="106" t="str">
        <f>IF(G12&gt;0,"1","2")</f>
        <v>1</v>
      </c>
      <c r="J12" s="106" t="str">
        <f>IF(H12&gt;0,"1","2")</f>
        <v>1</v>
      </c>
      <c r="K12" s="106">
        <f>I12+J12</f>
        <v>2</v>
      </c>
      <c r="L12" s="106">
        <f ca="1">IF(C12&lt;&gt;"",ROW(),"")</f>
        <v>12</v>
      </c>
      <c r="M12" s="106"/>
    </row>
    <row r="13" s="4" customFormat="1" ht="20.1" customHeight="1" spans="1:13">
      <c r="A13" s="22" t="str">
        <f ca="1" t="array" ref="A13">INDEX(G:G,SMALL(IF($K$12:$K$500=2,ROW($12:$500),4^8),ROW(G2)))&amp;""</f>
        <v>20113</v>
      </c>
      <c r="B13" s="116"/>
      <c r="C13" s="23" t="str">
        <f ca="1">IF(ISERROR(VLOOKUP(A13,'[1]Z07 一般公共预算财政拨款收入支出决算表(财决07表)'!$A$10:$T$500,4,FALSE)),"",VLOOKUP(A13,'[1]Z07 一般公共预算财政拨款收入支出决算表(财决07表)'!$A$10:$T$500,4,FALSE))</f>
        <v>商贸事务</v>
      </c>
      <c r="D13" s="24">
        <f ca="1">IF(ISERROR(VLOOKUP(A13,'[1]Z07 一般公共预算财政拨款收入支出决算表(财决07表)'!$A$10:$T$500,11,FALSE)),"",VLOOKUP(A13,'[1]Z07 一般公共预算财政拨款收入支出决算表(财决07表)'!$A$10:$T$500,11,FALSE))</f>
        <v>252.92</v>
      </c>
      <c r="E13" s="24">
        <f ca="1">IF(ISERROR(VLOOKUP(A13,'[1]Z07 一般公共预算财政拨款收入支出决算表(财决07表)'!$A$10:$T$500,12,FALSE)),"",VLOOKUP(A13,'[1]Z07 一般公共预算财政拨款收入支出决算表(财决07表)'!$A$10:$T$500,12,FALSE))</f>
        <v>0</v>
      </c>
      <c r="F13" s="24">
        <f ca="1">IF(ISERROR(VLOOKUP(A13,'[1]Z07 一般公共预算财政拨款收入支出决算表(财决07表)'!$A$10:$T$500,15,FALSE)),"",VLOOKUP(A13,'[1]Z07 一般公共预算财政拨款收入支出决算表(财决07表)'!$A$10:$T$500,15,FALSE))</f>
        <v>252.92</v>
      </c>
      <c r="G13" s="106" t="str">
        <f>'[1]Z07 一般公共预算财政拨款收入支出决算表(财决07表)'!A11</f>
        <v>20113</v>
      </c>
      <c r="H13" s="117">
        <f>'[1]Z07 一般公共预算财政拨款收入支出决算表(财决07表)'!$K11</f>
        <v>252.92</v>
      </c>
      <c r="I13" s="106" t="str">
        <f t="shared" ref="I13:I76" si="0">IF(G13&gt;0,"1","2")</f>
        <v>1</v>
      </c>
      <c r="J13" s="106" t="str">
        <f t="shared" ref="J13:J76" si="1">IF(H13&gt;0,"1","2")</f>
        <v>1</v>
      </c>
      <c r="K13" s="106">
        <f t="shared" ref="K13:K76" si="2">I13+J13</f>
        <v>2</v>
      </c>
      <c r="L13" s="106">
        <f ca="1" t="shared" ref="L13:L76" si="3">IF(C13&lt;&gt;"",ROW(),"")</f>
        <v>13</v>
      </c>
      <c r="M13" s="106"/>
    </row>
    <row r="14" s="4" customFormat="1" ht="20.1" customHeight="1" spans="1:13">
      <c r="A14" s="22" t="str">
        <f ca="1" t="array" ref="A14">INDEX(G:G,SMALL(IF($K$12:$K$500=2,ROW($12:$500),4^8),ROW(G3)))&amp;""</f>
        <v>2011302</v>
      </c>
      <c r="B14" s="116"/>
      <c r="C14" s="23" t="str">
        <f ca="1">IF(ISERROR(VLOOKUP(A14,'[1]Z07 一般公共预算财政拨款收入支出决算表(财决07表)'!$A$10:$T$500,4,FALSE)),"",VLOOKUP(A14,'[1]Z07 一般公共预算财政拨款收入支出决算表(财决07表)'!$A$10:$T$500,4,FALSE))</f>
        <v>  一般行政管理事务</v>
      </c>
      <c r="D14" s="24">
        <f ca="1">IF(ISERROR(VLOOKUP(A14,'[1]Z07 一般公共预算财政拨款收入支出决算表(财决07表)'!$A$10:$T$500,11,FALSE)),"",VLOOKUP(A14,'[1]Z07 一般公共预算财政拨款收入支出决算表(财决07表)'!$A$10:$T$500,11,FALSE))</f>
        <v>5.95</v>
      </c>
      <c r="E14" s="24">
        <f ca="1">IF(ISERROR(VLOOKUP(A14,'[1]Z07 一般公共预算财政拨款收入支出决算表(财决07表)'!$A$10:$T$500,12,FALSE)),"",VLOOKUP(A14,'[1]Z07 一般公共预算财政拨款收入支出决算表(财决07表)'!$A$10:$T$500,12,FALSE))</f>
        <v>0</v>
      </c>
      <c r="F14" s="24">
        <f ca="1">IF(ISERROR(VLOOKUP(A14,'[1]Z07 一般公共预算财政拨款收入支出决算表(财决07表)'!$A$10:$T$500,15,FALSE)),"",VLOOKUP(A14,'[1]Z07 一般公共预算财政拨款收入支出决算表(财决07表)'!$A$10:$T$500,15,FALSE))</f>
        <v>5.95</v>
      </c>
      <c r="G14" s="106" t="str">
        <f>'[1]Z07 一般公共预算财政拨款收入支出决算表(财决07表)'!A12</f>
        <v>2011302</v>
      </c>
      <c r="H14" s="117">
        <f>'[1]Z07 一般公共预算财政拨款收入支出决算表(财决07表)'!$K12</f>
        <v>5.95</v>
      </c>
      <c r="I14" s="106" t="str">
        <f t="shared" si="0"/>
        <v>1</v>
      </c>
      <c r="J14" s="106" t="str">
        <f t="shared" si="1"/>
        <v>1</v>
      </c>
      <c r="K14" s="106">
        <f t="shared" si="2"/>
        <v>2</v>
      </c>
      <c r="L14" s="106">
        <f ca="1" t="shared" si="3"/>
        <v>14</v>
      </c>
      <c r="M14" s="106"/>
    </row>
    <row r="15" s="4" customFormat="1" ht="20.1" customHeight="1" spans="1:13">
      <c r="A15" s="22" t="str">
        <f ca="1" t="array" ref="A15">INDEX(G:G,SMALL(IF($K$12:$K$500=2,ROW($12:$500),4^8),ROW(G4)))&amp;""</f>
        <v>2011308</v>
      </c>
      <c r="B15" s="116"/>
      <c r="C15" s="23" t="str">
        <f ca="1">IF(ISERROR(VLOOKUP(A15,'[1]Z07 一般公共预算财政拨款收入支出决算表(财决07表)'!$A$10:$T$500,4,FALSE)),"",VLOOKUP(A15,'[1]Z07 一般公共预算财政拨款收入支出决算表(财决07表)'!$A$10:$T$500,4,FALSE))</f>
        <v>  招商引资</v>
      </c>
      <c r="D15" s="24">
        <f ca="1">IF(ISERROR(VLOOKUP(A15,'[1]Z07 一般公共预算财政拨款收入支出决算表(财决07表)'!$A$10:$T$500,11,FALSE)),"",VLOOKUP(A15,'[1]Z07 一般公共预算财政拨款收入支出决算表(财决07表)'!$A$10:$T$500,11,FALSE))</f>
        <v>246.97</v>
      </c>
      <c r="E15" s="24">
        <f ca="1">IF(ISERROR(VLOOKUP(A15,'[1]Z07 一般公共预算财政拨款收入支出决算表(财决07表)'!$A$10:$T$500,12,FALSE)),"",VLOOKUP(A15,'[1]Z07 一般公共预算财政拨款收入支出决算表(财决07表)'!$A$10:$T$500,12,FALSE))</f>
        <v>0</v>
      </c>
      <c r="F15" s="24">
        <f ca="1">IF(ISERROR(VLOOKUP(A15,'[1]Z07 一般公共预算财政拨款收入支出决算表(财决07表)'!$A$10:$T$500,15,FALSE)),"",VLOOKUP(A15,'[1]Z07 一般公共预算财政拨款收入支出决算表(财决07表)'!$A$10:$T$500,15,FALSE))</f>
        <v>246.97</v>
      </c>
      <c r="G15" s="106" t="str">
        <f>'[1]Z07 一般公共预算财政拨款收入支出决算表(财决07表)'!A13</f>
        <v>2011308</v>
      </c>
      <c r="H15" s="117">
        <f>'[1]Z07 一般公共预算财政拨款收入支出决算表(财决07表)'!$K13</f>
        <v>246.97</v>
      </c>
      <c r="I15" s="106" t="str">
        <f t="shared" si="0"/>
        <v>1</v>
      </c>
      <c r="J15" s="106" t="str">
        <f t="shared" si="1"/>
        <v>1</v>
      </c>
      <c r="K15" s="106">
        <f t="shared" si="2"/>
        <v>2</v>
      </c>
      <c r="L15" s="106">
        <f ca="1" t="shared" si="3"/>
        <v>15</v>
      </c>
      <c r="M15" s="106"/>
    </row>
    <row r="16" s="4" customFormat="1" ht="20.1" customHeight="1" spans="1:13">
      <c r="A16" s="22" t="str">
        <f ca="1" t="array" ref="A16">INDEX(G:G,SMALL(IF($K$12:$K$500=2,ROW($12:$500),4^8),ROW(G5)))&amp;""</f>
        <v>216</v>
      </c>
      <c r="B16" s="116"/>
      <c r="C16" s="23" t="str">
        <f ca="1">IF(ISERROR(VLOOKUP(A16,'[1]Z07 一般公共预算财政拨款收入支出决算表(财决07表)'!$A$10:$T$500,4,FALSE)),"",VLOOKUP(A16,'[1]Z07 一般公共预算财政拨款收入支出决算表(财决07表)'!$A$10:$T$500,4,FALSE))</f>
        <v>商业服务业等支出</v>
      </c>
      <c r="D16" s="24">
        <f ca="1">IF(ISERROR(VLOOKUP(A16,'[1]Z07 一般公共预算财政拨款收入支出决算表(财决07表)'!$A$10:$T$500,11,FALSE)),"",VLOOKUP(A16,'[1]Z07 一般公共预算财政拨款收入支出决算表(财决07表)'!$A$10:$T$500,11,FALSE))</f>
        <v>83.59</v>
      </c>
      <c r="E16" s="24">
        <f ca="1">IF(ISERROR(VLOOKUP(A16,'[1]Z07 一般公共预算财政拨款收入支出决算表(财决07表)'!$A$10:$T$500,12,FALSE)),"",VLOOKUP(A16,'[1]Z07 一般公共预算财政拨款收入支出决算表(财决07表)'!$A$10:$T$500,12,FALSE))</f>
        <v>71.09</v>
      </c>
      <c r="F16" s="24">
        <f ca="1">IF(ISERROR(VLOOKUP(A16,'[1]Z07 一般公共预算财政拨款收入支出决算表(财决07表)'!$A$10:$T$500,15,FALSE)),"",VLOOKUP(A16,'[1]Z07 一般公共预算财政拨款收入支出决算表(财决07表)'!$A$10:$T$500,15,FALSE))</f>
        <v>12.5</v>
      </c>
      <c r="G16" s="106" t="str">
        <f>'[1]Z07 一般公共预算财政拨款收入支出决算表(财决07表)'!A14</f>
        <v>216</v>
      </c>
      <c r="H16" s="117">
        <f>'[1]Z07 一般公共预算财政拨款收入支出决算表(财决07表)'!$K14</f>
        <v>83.59</v>
      </c>
      <c r="I16" s="106" t="str">
        <f t="shared" si="0"/>
        <v>1</v>
      </c>
      <c r="J16" s="106" t="str">
        <f t="shared" si="1"/>
        <v>1</v>
      </c>
      <c r="K16" s="106">
        <f t="shared" si="2"/>
        <v>2</v>
      </c>
      <c r="L16" s="106">
        <f ca="1" t="shared" si="3"/>
        <v>16</v>
      </c>
      <c r="M16" s="106"/>
    </row>
    <row r="17" s="4" customFormat="1" ht="20.1" customHeight="1" spans="1:13">
      <c r="A17" s="22" t="str">
        <f ca="1" t="array" ref="A17">INDEX(G:G,SMALL(IF($K$12:$K$500=2,ROW($12:$500),4^8),ROW(G6)))&amp;""</f>
        <v>21602</v>
      </c>
      <c r="B17" s="116"/>
      <c r="C17" s="23" t="str">
        <f ca="1">IF(ISERROR(VLOOKUP(A17,'[1]Z07 一般公共预算财政拨款收入支出决算表(财决07表)'!$A$10:$T$500,4,FALSE)),"",VLOOKUP(A17,'[1]Z07 一般公共预算财政拨款收入支出决算表(财决07表)'!$A$10:$T$500,4,FALSE))</f>
        <v>商业流通事务</v>
      </c>
      <c r="D17" s="24">
        <f ca="1">IF(ISERROR(VLOOKUP(A17,'[1]Z07 一般公共预算财政拨款收入支出决算表(财决07表)'!$A$10:$T$500,11,FALSE)),"",VLOOKUP(A17,'[1]Z07 一般公共预算财政拨款收入支出决算表(财决07表)'!$A$10:$T$500,11,FALSE))</f>
        <v>73.59</v>
      </c>
      <c r="E17" s="24">
        <f ca="1">IF(ISERROR(VLOOKUP(A17,'[1]Z07 一般公共预算财政拨款收入支出决算表(财决07表)'!$A$10:$T$500,12,FALSE)),"",VLOOKUP(A17,'[1]Z07 一般公共预算财政拨款收入支出决算表(财决07表)'!$A$10:$T$500,12,FALSE))</f>
        <v>71.09</v>
      </c>
      <c r="F17" s="24">
        <f ca="1">IF(ISERROR(VLOOKUP(A17,'[1]Z07 一般公共预算财政拨款收入支出决算表(财决07表)'!$A$10:$T$500,15,FALSE)),"",VLOOKUP(A17,'[1]Z07 一般公共预算财政拨款收入支出决算表(财决07表)'!$A$10:$T$500,15,FALSE))</f>
        <v>2.5</v>
      </c>
      <c r="G17" s="106" t="str">
        <f>'[1]Z07 一般公共预算财政拨款收入支出决算表(财决07表)'!A15</f>
        <v>21602</v>
      </c>
      <c r="H17" s="117">
        <f>'[1]Z07 一般公共预算财政拨款收入支出决算表(财决07表)'!$K15</f>
        <v>73.59</v>
      </c>
      <c r="I17" s="106" t="str">
        <f t="shared" si="0"/>
        <v>1</v>
      </c>
      <c r="J17" s="106" t="str">
        <f t="shared" si="1"/>
        <v>1</v>
      </c>
      <c r="K17" s="106">
        <f t="shared" si="2"/>
        <v>2</v>
      </c>
      <c r="L17" s="106">
        <f ca="1" t="shared" si="3"/>
        <v>17</v>
      </c>
      <c r="M17" s="106"/>
    </row>
    <row r="18" s="4" customFormat="1" ht="20.1" customHeight="1" spans="1:13">
      <c r="A18" s="22" t="str">
        <f ca="1" t="array" ref="A18">INDEX(G:G,SMALL(IF($K$12:$K$500=2,ROW($12:$500),4^8),ROW(G7)))&amp;""</f>
        <v>2160201</v>
      </c>
      <c r="B18" s="116"/>
      <c r="C18" s="23" t="str">
        <f ca="1">IF(ISERROR(VLOOKUP(A18,'[1]Z07 一般公共预算财政拨款收入支出决算表(财决07表)'!$A$10:$T$500,4,FALSE)),"",VLOOKUP(A18,'[1]Z07 一般公共预算财政拨款收入支出决算表(财决07表)'!$A$10:$T$500,4,FALSE))</f>
        <v>  行政运行</v>
      </c>
      <c r="D18" s="24">
        <f ca="1">IF(ISERROR(VLOOKUP(A18,'[1]Z07 一般公共预算财政拨款收入支出决算表(财决07表)'!$A$10:$T$500,11,FALSE)),"",VLOOKUP(A18,'[1]Z07 一般公共预算财政拨款收入支出决算表(财决07表)'!$A$10:$T$500,11,FALSE))</f>
        <v>71.09</v>
      </c>
      <c r="E18" s="24">
        <f ca="1">IF(ISERROR(VLOOKUP(A18,'[1]Z07 一般公共预算财政拨款收入支出决算表(财决07表)'!$A$10:$T$500,12,FALSE)),"",VLOOKUP(A18,'[1]Z07 一般公共预算财政拨款收入支出决算表(财决07表)'!$A$10:$T$500,12,FALSE))</f>
        <v>71.09</v>
      </c>
      <c r="F18" s="24">
        <f ca="1">IF(ISERROR(VLOOKUP(A18,'[1]Z07 一般公共预算财政拨款收入支出决算表(财决07表)'!$A$10:$T$500,15,FALSE)),"",VLOOKUP(A18,'[1]Z07 一般公共预算财政拨款收入支出决算表(财决07表)'!$A$10:$T$500,15,FALSE))</f>
        <v>0</v>
      </c>
      <c r="G18" s="106" t="str">
        <f>'[1]Z07 一般公共预算财政拨款收入支出决算表(财决07表)'!A16</f>
        <v>2160201</v>
      </c>
      <c r="H18" s="117">
        <f>'[1]Z07 一般公共预算财政拨款收入支出决算表(财决07表)'!$K16</f>
        <v>71.09</v>
      </c>
      <c r="I18" s="106" t="str">
        <f t="shared" si="0"/>
        <v>1</v>
      </c>
      <c r="J18" s="106" t="str">
        <f t="shared" si="1"/>
        <v>1</v>
      </c>
      <c r="K18" s="106">
        <f t="shared" si="2"/>
        <v>2</v>
      </c>
      <c r="L18" s="106">
        <f ca="1" t="shared" si="3"/>
        <v>18</v>
      </c>
      <c r="M18" s="106"/>
    </row>
    <row r="19" s="4" customFormat="1" ht="20.1" customHeight="1" spans="1:13">
      <c r="A19" s="22" t="str">
        <f ca="1" t="array" ref="A19">INDEX(G:G,SMALL(IF($K$12:$K$500=2,ROW($12:$500),4^8),ROW(G8)))&amp;""</f>
        <v>2160202</v>
      </c>
      <c r="B19" s="116"/>
      <c r="C19" s="23" t="str">
        <f ca="1">IF(ISERROR(VLOOKUP(A19,'[1]Z07 一般公共预算财政拨款收入支出决算表(财决07表)'!$A$10:$T$500,4,FALSE)),"",VLOOKUP(A19,'[1]Z07 一般公共预算财政拨款收入支出决算表(财决07表)'!$A$10:$T$500,4,FALSE))</f>
        <v>  一般行政管理事务</v>
      </c>
      <c r="D19" s="24">
        <f ca="1">IF(ISERROR(VLOOKUP(A19,'[1]Z07 一般公共预算财政拨款收入支出决算表(财决07表)'!$A$10:$T$500,11,FALSE)),"",VLOOKUP(A19,'[1]Z07 一般公共预算财政拨款收入支出决算表(财决07表)'!$A$10:$T$500,11,FALSE))</f>
        <v>2.5</v>
      </c>
      <c r="E19" s="24">
        <f ca="1">IF(ISERROR(VLOOKUP(A19,'[1]Z07 一般公共预算财政拨款收入支出决算表(财决07表)'!$A$10:$T$500,12,FALSE)),"",VLOOKUP(A19,'[1]Z07 一般公共预算财政拨款收入支出决算表(财决07表)'!$A$10:$T$500,12,FALSE))</f>
        <v>0</v>
      </c>
      <c r="F19" s="24">
        <f ca="1">IF(ISERROR(VLOOKUP(A19,'[1]Z07 一般公共预算财政拨款收入支出决算表(财决07表)'!$A$10:$T$500,15,FALSE)),"",VLOOKUP(A19,'[1]Z07 一般公共预算财政拨款收入支出决算表(财决07表)'!$A$10:$T$500,15,FALSE))</f>
        <v>2.5</v>
      </c>
      <c r="G19" s="106" t="str">
        <f>'[1]Z07 一般公共预算财政拨款收入支出决算表(财决07表)'!A17</f>
        <v>2160202</v>
      </c>
      <c r="H19" s="117">
        <f>'[1]Z07 一般公共预算财政拨款收入支出决算表(财决07表)'!$K17</f>
        <v>2.5</v>
      </c>
      <c r="I19" s="106" t="str">
        <f t="shared" si="0"/>
        <v>1</v>
      </c>
      <c r="J19" s="106" t="str">
        <f t="shared" si="1"/>
        <v>1</v>
      </c>
      <c r="K19" s="106">
        <f t="shared" si="2"/>
        <v>2</v>
      </c>
      <c r="L19" s="106">
        <f ca="1" t="shared" si="3"/>
        <v>19</v>
      </c>
      <c r="M19" s="106"/>
    </row>
    <row r="20" s="4" customFormat="1" ht="20.1" customHeight="1" spans="1:13">
      <c r="A20" s="22" t="str">
        <f ca="1" t="array" ref="A20">INDEX(G:G,SMALL(IF($K$12:$K$500=2,ROW($12:$500),4^8),ROW(G9)))&amp;""</f>
        <v>21606</v>
      </c>
      <c r="B20" s="116"/>
      <c r="C20" s="23" t="str">
        <f ca="1">IF(ISERROR(VLOOKUP(A20,'[1]Z07 一般公共预算财政拨款收入支出决算表(财决07表)'!$A$10:$T$500,4,FALSE)),"",VLOOKUP(A20,'[1]Z07 一般公共预算财政拨款收入支出决算表(财决07表)'!$A$10:$T$500,4,FALSE))</f>
        <v>涉外发展服务支出</v>
      </c>
      <c r="D20" s="24">
        <f ca="1">IF(ISERROR(VLOOKUP(A20,'[1]Z07 一般公共预算财政拨款收入支出决算表(财决07表)'!$A$10:$T$500,11,FALSE)),"",VLOOKUP(A20,'[1]Z07 一般公共预算财政拨款收入支出决算表(财决07表)'!$A$10:$T$500,11,FALSE))</f>
        <v>10</v>
      </c>
      <c r="E20" s="24">
        <f ca="1">IF(ISERROR(VLOOKUP(A20,'[1]Z07 一般公共预算财政拨款收入支出决算表(财决07表)'!$A$10:$T$500,12,FALSE)),"",VLOOKUP(A20,'[1]Z07 一般公共预算财政拨款收入支出决算表(财决07表)'!$A$10:$T$500,12,FALSE))</f>
        <v>0</v>
      </c>
      <c r="F20" s="24">
        <f ca="1">IF(ISERROR(VLOOKUP(A20,'[1]Z07 一般公共预算财政拨款收入支出决算表(财决07表)'!$A$10:$T$500,15,FALSE)),"",VLOOKUP(A20,'[1]Z07 一般公共预算财政拨款收入支出决算表(财决07表)'!$A$10:$T$500,15,FALSE))</f>
        <v>10</v>
      </c>
      <c r="G20" s="106" t="str">
        <f>'[1]Z07 一般公共预算财政拨款收入支出决算表(财决07表)'!A18</f>
        <v>21606</v>
      </c>
      <c r="H20" s="117">
        <f>'[1]Z07 一般公共预算财政拨款收入支出决算表(财决07表)'!$K18</f>
        <v>10</v>
      </c>
      <c r="I20" s="106" t="str">
        <f t="shared" si="0"/>
        <v>1</v>
      </c>
      <c r="J20" s="106" t="str">
        <f t="shared" si="1"/>
        <v>1</v>
      </c>
      <c r="K20" s="106">
        <f t="shared" si="2"/>
        <v>2</v>
      </c>
      <c r="L20" s="106">
        <f ca="1" t="shared" si="3"/>
        <v>20</v>
      </c>
      <c r="M20" s="106"/>
    </row>
    <row r="21" s="4" customFormat="1" ht="20.1" customHeight="1" spans="1:13">
      <c r="A21" s="22" t="str">
        <f ca="1" t="array" ref="A21">INDEX(G:G,SMALL(IF($K$12:$K$500=2,ROW($12:$500),4^8),ROW(G10)))&amp;""</f>
        <v>2160699</v>
      </c>
      <c r="B21" s="116"/>
      <c r="C21" s="23" t="str">
        <f ca="1">IF(ISERROR(VLOOKUP(A21,'[1]Z07 一般公共预算财政拨款收入支出决算表(财决07表)'!$A$10:$T$500,4,FALSE)),"",VLOOKUP(A21,'[1]Z07 一般公共预算财政拨款收入支出决算表(财决07表)'!$A$10:$T$500,4,FALSE))</f>
        <v>  其他涉外发展服务支出</v>
      </c>
      <c r="D21" s="24">
        <f ca="1">IF(ISERROR(VLOOKUP(A21,'[1]Z07 一般公共预算财政拨款收入支出决算表(财决07表)'!$A$10:$T$500,11,FALSE)),"",VLOOKUP(A21,'[1]Z07 一般公共预算财政拨款收入支出决算表(财决07表)'!$A$10:$T$500,11,FALSE))</f>
        <v>10</v>
      </c>
      <c r="E21" s="24">
        <f ca="1">IF(ISERROR(VLOOKUP(A21,'[1]Z07 一般公共预算财政拨款收入支出决算表(财决07表)'!$A$10:$T$500,12,FALSE)),"",VLOOKUP(A21,'[1]Z07 一般公共预算财政拨款收入支出决算表(财决07表)'!$A$10:$T$500,12,FALSE))</f>
        <v>0</v>
      </c>
      <c r="F21" s="24">
        <f ca="1">IF(ISERROR(VLOOKUP(A21,'[1]Z07 一般公共预算财政拨款收入支出决算表(财决07表)'!$A$10:$T$500,15,FALSE)),"",VLOOKUP(A21,'[1]Z07 一般公共预算财政拨款收入支出决算表(财决07表)'!$A$10:$T$500,15,FALSE))</f>
        <v>10</v>
      </c>
      <c r="G21" s="106" t="str">
        <f>'[1]Z07 一般公共预算财政拨款收入支出决算表(财决07表)'!A19</f>
        <v>2160699</v>
      </c>
      <c r="H21" s="117">
        <f>'[1]Z07 一般公共预算财政拨款收入支出决算表(财决07表)'!$K19</f>
        <v>10</v>
      </c>
      <c r="I21" s="106" t="str">
        <f t="shared" si="0"/>
        <v>1</v>
      </c>
      <c r="J21" s="106" t="str">
        <f t="shared" si="1"/>
        <v>1</v>
      </c>
      <c r="K21" s="106">
        <f t="shared" si="2"/>
        <v>2</v>
      </c>
      <c r="L21" s="106">
        <f ca="1" t="shared" si="3"/>
        <v>21</v>
      </c>
      <c r="M21" s="106"/>
    </row>
    <row r="22" s="4" customFormat="1" ht="20.1" customHeight="1" spans="1:13">
      <c r="A22" s="22" t="str">
        <f ca="1" t="array" ref="A22">INDEX(G:G,SMALL(IF($K$12:$K$500=2,ROW($12:$500),4^8),ROW(G11)))&amp;""</f>
        <v>221</v>
      </c>
      <c r="B22" s="116"/>
      <c r="C22" s="23" t="str">
        <f ca="1">IF(ISERROR(VLOOKUP(A22,'[1]Z07 一般公共预算财政拨款收入支出决算表(财决07表)'!$A$10:$T$500,4,FALSE)),"",VLOOKUP(A22,'[1]Z07 一般公共预算财政拨款收入支出决算表(财决07表)'!$A$10:$T$500,4,FALSE))</f>
        <v>住房保障支出</v>
      </c>
      <c r="D22" s="24">
        <f ca="1">IF(ISERROR(VLOOKUP(A22,'[1]Z07 一般公共预算财政拨款收入支出决算表(财决07表)'!$A$10:$T$500,11,FALSE)),"",VLOOKUP(A22,'[1]Z07 一般公共预算财政拨款收入支出决算表(财决07表)'!$A$10:$T$500,11,FALSE))</f>
        <v>5.7</v>
      </c>
      <c r="E22" s="24">
        <f ca="1">IF(ISERROR(VLOOKUP(A22,'[1]Z07 一般公共预算财政拨款收入支出决算表(财决07表)'!$A$10:$T$500,12,FALSE)),"",VLOOKUP(A22,'[1]Z07 一般公共预算财政拨款收入支出决算表(财决07表)'!$A$10:$T$500,12,FALSE))</f>
        <v>5.7</v>
      </c>
      <c r="F22" s="24">
        <f ca="1">IF(ISERROR(VLOOKUP(A22,'[1]Z07 一般公共预算财政拨款收入支出决算表(财决07表)'!$A$10:$T$500,15,FALSE)),"",VLOOKUP(A22,'[1]Z07 一般公共预算财政拨款收入支出决算表(财决07表)'!$A$10:$T$500,15,FALSE))</f>
        <v>0</v>
      </c>
      <c r="G22" s="106" t="str">
        <f>'[1]Z07 一般公共预算财政拨款收入支出决算表(财决07表)'!A20</f>
        <v>221</v>
      </c>
      <c r="H22" s="117">
        <f>'[1]Z07 一般公共预算财政拨款收入支出决算表(财决07表)'!$K20</f>
        <v>5.7</v>
      </c>
      <c r="I22" s="106" t="str">
        <f t="shared" si="0"/>
        <v>1</v>
      </c>
      <c r="J22" s="106" t="str">
        <f t="shared" si="1"/>
        <v>1</v>
      </c>
      <c r="K22" s="106">
        <f t="shared" si="2"/>
        <v>2</v>
      </c>
      <c r="L22" s="106">
        <f ca="1" t="shared" si="3"/>
        <v>22</v>
      </c>
      <c r="M22" s="106"/>
    </row>
    <row r="23" s="4" customFormat="1" ht="20.1" customHeight="1" spans="1:13">
      <c r="A23" s="22" t="str">
        <f ca="1" t="array" ref="A23">INDEX(G:G,SMALL(IF($K$12:$K$500=2,ROW($12:$500),4^8),ROW(G12)))&amp;""</f>
        <v>22102</v>
      </c>
      <c r="B23" s="116"/>
      <c r="C23" s="23" t="str">
        <f ca="1">IF(ISERROR(VLOOKUP(A23,'[1]Z07 一般公共预算财政拨款收入支出决算表(财决07表)'!$A$10:$T$500,4,FALSE)),"",VLOOKUP(A23,'[1]Z07 一般公共预算财政拨款收入支出决算表(财决07表)'!$A$10:$T$500,4,FALSE))</f>
        <v>住房改革支出</v>
      </c>
      <c r="D23" s="24">
        <f ca="1">IF(ISERROR(VLOOKUP(A23,'[1]Z07 一般公共预算财政拨款收入支出决算表(财决07表)'!$A$10:$T$500,11,FALSE)),"",VLOOKUP(A23,'[1]Z07 一般公共预算财政拨款收入支出决算表(财决07表)'!$A$10:$T$500,11,FALSE))</f>
        <v>5.7</v>
      </c>
      <c r="E23" s="24">
        <f ca="1">IF(ISERROR(VLOOKUP(A23,'[1]Z07 一般公共预算财政拨款收入支出决算表(财决07表)'!$A$10:$T$500,12,FALSE)),"",VLOOKUP(A23,'[1]Z07 一般公共预算财政拨款收入支出决算表(财决07表)'!$A$10:$T$500,12,FALSE))</f>
        <v>5.7</v>
      </c>
      <c r="F23" s="24">
        <f ca="1">IF(ISERROR(VLOOKUP(A23,'[1]Z07 一般公共预算财政拨款收入支出决算表(财决07表)'!$A$10:$T$500,15,FALSE)),"",VLOOKUP(A23,'[1]Z07 一般公共预算财政拨款收入支出决算表(财决07表)'!$A$10:$T$500,15,FALSE))</f>
        <v>0</v>
      </c>
      <c r="G23" s="106" t="str">
        <f>'[1]Z07 一般公共预算财政拨款收入支出决算表(财决07表)'!A21</f>
        <v>22102</v>
      </c>
      <c r="H23" s="117">
        <f>'[1]Z07 一般公共预算财政拨款收入支出决算表(财决07表)'!$K21</f>
        <v>5.7</v>
      </c>
      <c r="I23" s="106" t="str">
        <f t="shared" si="0"/>
        <v>1</v>
      </c>
      <c r="J23" s="106" t="str">
        <f t="shared" si="1"/>
        <v>1</v>
      </c>
      <c r="K23" s="106">
        <f t="shared" si="2"/>
        <v>2</v>
      </c>
      <c r="L23" s="106">
        <f ca="1" t="shared" si="3"/>
        <v>23</v>
      </c>
      <c r="M23" s="106"/>
    </row>
    <row r="24" s="4" customFormat="1" ht="20.1" customHeight="1" spans="1:13">
      <c r="A24" s="22" t="str">
        <f ca="1" t="array" ref="A24">INDEX(G:G,SMALL(IF($K$12:$K$500=2,ROW($12:$500),4^8),ROW(G13)))&amp;""</f>
        <v>2210201</v>
      </c>
      <c r="B24" s="116"/>
      <c r="C24" s="23" t="str">
        <f ca="1">IF(ISERROR(VLOOKUP(A24,'[1]Z07 一般公共预算财政拨款收入支出决算表(财决07表)'!$A$10:$T$500,4,FALSE)),"",VLOOKUP(A24,'[1]Z07 一般公共预算财政拨款收入支出决算表(财决07表)'!$A$10:$T$500,4,FALSE))</f>
        <v>  住房公积金</v>
      </c>
      <c r="D24" s="24">
        <f ca="1">IF(ISERROR(VLOOKUP(A24,'[1]Z07 一般公共预算财政拨款收入支出决算表(财决07表)'!$A$10:$T$500,11,FALSE)),"",VLOOKUP(A24,'[1]Z07 一般公共预算财政拨款收入支出决算表(财决07表)'!$A$10:$T$500,11,FALSE))</f>
        <v>5.7</v>
      </c>
      <c r="E24" s="24">
        <f ca="1">IF(ISERROR(VLOOKUP(A24,'[1]Z07 一般公共预算财政拨款收入支出决算表(财决07表)'!$A$10:$T$500,12,FALSE)),"",VLOOKUP(A24,'[1]Z07 一般公共预算财政拨款收入支出决算表(财决07表)'!$A$10:$T$500,12,FALSE))</f>
        <v>5.7</v>
      </c>
      <c r="F24" s="24">
        <f ca="1">IF(ISERROR(VLOOKUP(A24,'[1]Z07 一般公共预算财政拨款收入支出决算表(财决07表)'!$A$10:$T$500,15,FALSE)),"",VLOOKUP(A24,'[1]Z07 一般公共预算财政拨款收入支出决算表(财决07表)'!$A$10:$T$500,15,FALSE))</f>
        <v>0</v>
      </c>
      <c r="G24" s="106" t="str">
        <f>'[1]Z07 一般公共预算财政拨款收入支出决算表(财决07表)'!A22</f>
        <v>2210201</v>
      </c>
      <c r="H24" s="117">
        <f>'[1]Z07 一般公共预算财政拨款收入支出决算表(财决07表)'!$K22</f>
        <v>5.7</v>
      </c>
      <c r="I24" s="106" t="str">
        <f t="shared" si="0"/>
        <v>1</v>
      </c>
      <c r="J24" s="106" t="str">
        <f t="shared" si="1"/>
        <v>1</v>
      </c>
      <c r="K24" s="106">
        <f t="shared" si="2"/>
        <v>2</v>
      </c>
      <c r="L24" s="106">
        <f ca="1" t="shared" si="3"/>
        <v>24</v>
      </c>
      <c r="M24" s="106"/>
    </row>
    <row r="25" s="4" customFormat="1" ht="20.1" customHeight="1" spans="1:13">
      <c r="A25" s="22" t="str">
        <f ca="1" t="array" ref="A25">INDEX(G:G,SMALL(IF($K$12:$K$500=2,ROW($12:$500),4^8),ROW(G14)))&amp;""</f>
        <v/>
      </c>
      <c r="B25" s="116"/>
      <c r="C25" s="23" t="str">
        <f ca="1">IF(ISERROR(VLOOKUP(A25,'[1]Z07 一般公共预算财政拨款收入支出决算表(财决07表)'!$A$10:$T$500,4,FALSE)),"",VLOOKUP(A25,'[1]Z07 一般公共预算财政拨款收入支出决算表(财决07表)'!$A$10:$T$500,4,FALSE))</f>
        <v/>
      </c>
      <c r="D25" s="24" t="str">
        <f ca="1">IF(ISERROR(VLOOKUP(A25,'[1]Z07 一般公共预算财政拨款收入支出决算表(财决07表)'!$A$10:$T$500,11,FALSE)),"",VLOOKUP(A25,'[1]Z07 一般公共预算财政拨款收入支出决算表(财决07表)'!$A$10:$T$500,11,FALSE))</f>
        <v/>
      </c>
      <c r="E25" s="24" t="str">
        <f ca="1">IF(ISERROR(VLOOKUP(A25,'[1]Z07 一般公共预算财政拨款收入支出决算表(财决07表)'!$A$10:$T$500,12,FALSE)),"",VLOOKUP(A25,'[1]Z07 一般公共预算财政拨款收入支出决算表(财决07表)'!$A$10:$T$500,12,FALSE))</f>
        <v/>
      </c>
      <c r="F25" s="24" t="str">
        <f ca="1">IF(ISERROR(VLOOKUP(A25,'[1]Z07 一般公共预算财政拨款收入支出决算表(财决07表)'!$A$10:$T$500,15,FALSE)),"",VLOOKUP(A25,'[1]Z07 一般公共预算财政拨款收入支出决算表(财决07表)'!$A$10:$T$500,15,FALSE))</f>
        <v/>
      </c>
      <c r="G25" s="106">
        <f>'[1]Z07 一般公共预算财政拨款收入支出决算表(财决07表)'!A23</f>
        <v>0</v>
      </c>
      <c r="H25" s="117">
        <f>'[1]Z07 一般公共预算财政拨款收入支出决算表(财决07表)'!$K23</f>
        <v>0</v>
      </c>
      <c r="I25" s="106" t="str">
        <f t="shared" si="0"/>
        <v>2</v>
      </c>
      <c r="J25" s="106" t="str">
        <f t="shared" si="1"/>
        <v>2</v>
      </c>
      <c r="K25" s="106">
        <f t="shared" si="2"/>
        <v>4</v>
      </c>
      <c r="L25" s="106" t="str">
        <f ca="1" t="shared" si="3"/>
        <v/>
      </c>
      <c r="M25" s="106"/>
    </row>
    <row r="26" s="4" customFormat="1" ht="20.1" customHeight="1" spans="1:13">
      <c r="A26" s="22" t="str">
        <f ca="1" t="array" ref="A26">INDEX(G:G,SMALL(IF($K$12:$K$500=2,ROW($12:$500),4^8),ROW(G15)))&amp;""</f>
        <v/>
      </c>
      <c r="B26" s="116"/>
      <c r="C26" s="23" t="str">
        <f ca="1">IF(ISERROR(VLOOKUP(A26,'[1]Z07 一般公共预算财政拨款收入支出决算表(财决07表)'!$A$10:$T$500,4,FALSE)),"",VLOOKUP(A26,'[1]Z07 一般公共预算财政拨款收入支出决算表(财决07表)'!$A$10:$T$500,4,FALSE))</f>
        <v/>
      </c>
      <c r="D26" s="24" t="str">
        <f ca="1">IF(ISERROR(VLOOKUP(A26,'[1]Z07 一般公共预算财政拨款收入支出决算表(财决07表)'!$A$10:$T$500,11,FALSE)),"",VLOOKUP(A26,'[1]Z07 一般公共预算财政拨款收入支出决算表(财决07表)'!$A$10:$T$500,11,FALSE))</f>
        <v/>
      </c>
      <c r="E26" s="24" t="str">
        <f ca="1">IF(ISERROR(VLOOKUP(A26,'[1]Z07 一般公共预算财政拨款收入支出决算表(财决07表)'!$A$10:$T$500,12,FALSE)),"",VLOOKUP(A26,'[1]Z07 一般公共预算财政拨款收入支出决算表(财决07表)'!$A$10:$T$500,12,FALSE))</f>
        <v/>
      </c>
      <c r="F26" s="24" t="str">
        <f ca="1">IF(ISERROR(VLOOKUP(A26,'[1]Z07 一般公共预算财政拨款收入支出决算表(财决07表)'!$A$10:$T$500,15,FALSE)),"",VLOOKUP(A26,'[1]Z07 一般公共预算财政拨款收入支出决算表(财决07表)'!$A$10:$T$500,15,FALSE))</f>
        <v/>
      </c>
      <c r="G26" s="106">
        <f>'[1]Z07 一般公共预算财政拨款收入支出决算表(财决07表)'!A24</f>
        <v>0</v>
      </c>
      <c r="H26" s="117" t="str">
        <f>'[1]Z07 一般公共预算财政拨款收入支出决算表(财决07表)'!$K24</f>
        <v>— 11.%d —</v>
      </c>
      <c r="I26" s="106" t="str">
        <f t="shared" si="0"/>
        <v>2</v>
      </c>
      <c r="J26" s="106" t="str">
        <f t="shared" si="1"/>
        <v>1</v>
      </c>
      <c r="K26" s="106">
        <f t="shared" si="2"/>
        <v>3</v>
      </c>
      <c r="L26" s="106" t="str">
        <f ca="1" t="shared" si="3"/>
        <v/>
      </c>
      <c r="M26" s="106"/>
    </row>
    <row r="27" s="4" customFormat="1" ht="20.1" customHeight="1" spans="1:13">
      <c r="A27" s="22" t="str">
        <f ca="1" t="array" ref="A27">INDEX(G:G,SMALL(IF($K$12:$K$500=2,ROW($12:$500),4^8),ROW(G16)))&amp;""</f>
        <v/>
      </c>
      <c r="B27" s="116"/>
      <c r="C27" s="23" t="str">
        <f ca="1">IF(ISERROR(VLOOKUP(A27,'[1]Z07 一般公共预算财政拨款收入支出决算表(财决07表)'!$A$10:$T$500,4,FALSE)),"",VLOOKUP(A27,'[1]Z07 一般公共预算财政拨款收入支出决算表(财决07表)'!$A$10:$T$500,4,FALSE))</f>
        <v/>
      </c>
      <c r="D27" s="24" t="str">
        <f ca="1">IF(ISERROR(VLOOKUP(A27,'[1]Z07 一般公共预算财政拨款收入支出决算表(财决07表)'!$A$10:$T$500,11,FALSE)),"",VLOOKUP(A27,'[1]Z07 一般公共预算财政拨款收入支出决算表(财决07表)'!$A$10:$T$500,11,FALSE))</f>
        <v/>
      </c>
      <c r="E27" s="24" t="str">
        <f ca="1">IF(ISERROR(VLOOKUP(A27,'[1]Z07 一般公共预算财政拨款收入支出决算表(财决07表)'!$A$10:$T$500,12,FALSE)),"",VLOOKUP(A27,'[1]Z07 一般公共预算财政拨款收入支出决算表(财决07表)'!$A$10:$T$500,12,FALSE))</f>
        <v/>
      </c>
      <c r="F27" s="24" t="str">
        <f ca="1">IF(ISERROR(VLOOKUP(A27,'[1]Z07 一般公共预算财政拨款收入支出决算表(财决07表)'!$A$10:$T$500,15,FALSE)),"",VLOOKUP(A27,'[1]Z07 一般公共预算财政拨款收入支出决算表(财决07表)'!$A$10:$T$500,15,FALSE))</f>
        <v/>
      </c>
      <c r="G27" s="106">
        <f>'[1]Z07 一般公共预算财政拨款收入支出决算表(财决07表)'!A25</f>
        <v>0</v>
      </c>
      <c r="H27" s="117">
        <f>'[1]Z07 一般公共预算财政拨款收入支出决算表(财决07表)'!$K25</f>
        <v>0</v>
      </c>
      <c r="I27" s="106" t="str">
        <f t="shared" si="0"/>
        <v>2</v>
      </c>
      <c r="J27" s="106" t="str">
        <f t="shared" si="1"/>
        <v>2</v>
      </c>
      <c r="K27" s="106">
        <f t="shared" si="2"/>
        <v>4</v>
      </c>
      <c r="L27" s="106" t="str">
        <f ca="1" t="shared" si="3"/>
        <v/>
      </c>
      <c r="M27" s="106"/>
    </row>
    <row r="28" s="4" customFormat="1" ht="20.1" customHeight="1" spans="1:13">
      <c r="A28" s="22" t="str">
        <f ca="1" t="array" ref="A28">INDEX(G:G,SMALL(IF($K$12:$K$500=2,ROW($12:$500),4^8),ROW(G17)))&amp;""</f>
        <v/>
      </c>
      <c r="B28" s="116"/>
      <c r="C28" s="23" t="str">
        <f ca="1">IF(ISERROR(VLOOKUP(A28,'[1]Z07 一般公共预算财政拨款收入支出决算表(财决07表)'!$A$10:$T$500,4,FALSE)),"",VLOOKUP(A28,'[1]Z07 一般公共预算财政拨款收入支出决算表(财决07表)'!$A$10:$T$500,4,FALSE))</f>
        <v/>
      </c>
      <c r="D28" s="24" t="str">
        <f ca="1">IF(ISERROR(VLOOKUP(A28,'[1]Z07 一般公共预算财政拨款收入支出决算表(财决07表)'!$A$10:$T$500,11,FALSE)),"",VLOOKUP(A28,'[1]Z07 一般公共预算财政拨款收入支出决算表(财决07表)'!$A$10:$T$500,11,FALSE))</f>
        <v/>
      </c>
      <c r="E28" s="24" t="str">
        <f ca="1">IF(ISERROR(VLOOKUP(A28,'[1]Z07 一般公共预算财政拨款收入支出决算表(财决07表)'!$A$10:$T$500,12,FALSE)),"",VLOOKUP(A28,'[1]Z07 一般公共预算财政拨款收入支出决算表(财决07表)'!$A$10:$T$500,12,FALSE))</f>
        <v/>
      </c>
      <c r="F28" s="24" t="str">
        <f ca="1">IF(ISERROR(VLOOKUP(A28,'[1]Z07 一般公共预算财政拨款收入支出决算表(财决07表)'!$A$10:$T$500,15,FALSE)),"",VLOOKUP(A28,'[1]Z07 一般公共预算财政拨款收入支出决算表(财决07表)'!$A$10:$T$500,15,FALSE))</f>
        <v/>
      </c>
      <c r="G28" s="106">
        <f>'[1]Z07 一般公共预算财政拨款收入支出决算表(财决07表)'!A26</f>
        <v>0</v>
      </c>
      <c r="H28" s="117">
        <f>'[1]Z07 一般公共预算财政拨款收入支出决算表(财决07表)'!$K26</f>
        <v>0</v>
      </c>
      <c r="I28" s="106" t="str">
        <f t="shared" si="0"/>
        <v>2</v>
      </c>
      <c r="J28" s="106" t="str">
        <f t="shared" si="1"/>
        <v>2</v>
      </c>
      <c r="K28" s="106">
        <f t="shared" si="2"/>
        <v>4</v>
      </c>
      <c r="L28" s="106" t="str">
        <f ca="1" t="shared" si="3"/>
        <v/>
      </c>
      <c r="M28" s="106"/>
    </row>
    <row r="29" s="4" customFormat="1" ht="20.1" customHeight="1" spans="1:13">
      <c r="A29" s="22" t="str">
        <f ca="1" t="array" ref="A29">INDEX(G:G,SMALL(IF($K$12:$K$500=2,ROW($12:$500),4^8),ROW(G18)))&amp;""</f>
        <v/>
      </c>
      <c r="B29" s="116"/>
      <c r="C29" s="23" t="str">
        <f ca="1">IF(ISERROR(VLOOKUP(A29,'[1]Z07 一般公共预算财政拨款收入支出决算表(财决07表)'!$A$10:$T$500,4,FALSE)),"",VLOOKUP(A29,'[1]Z07 一般公共预算财政拨款收入支出决算表(财决07表)'!$A$10:$T$500,4,FALSE))</f>
        <v/>
      </c>
      <c r="D29" s="24" t="str">
        <f ca="1">IF(ISERROR(VLOOKUP(A29,'[1]Z07 一般公共预算财政拨款收入支出决算表(财决07表)'!$A$10:$T$500,11,FALSE)),"",VLOOKUP(A29,'[1]Z07 一般公共预算财政拨款收入支出决算表(财决07表)'!$A$10:$T$500,11,FALSE))</f>
        <v/>
      </c>
      <c r="E29" s="24" t="str">
        <f ca="1">IF(ISERROR(VLOOKUP(A29,'[1]Z07 一般公共预算财政拨款收入支出决算表(财决07表)'!$A$10:$T$500,12,FALSE)),"",VLOOKUP(A29,'[1]Z07 一般公共预算财政拨款收入支出决算表(财决07表)'!$A$10:$T$500,12,FALSE))</f>
        <v/>
      </c>
      <c r="F29" s="24" t="str">
        <f ca="1">IF(ISERROR(VLOOKUP(A29,'[1]Z07 一般公共预算财政拨款收入支出决算表(财决07表)'!$A$10:$T$500,15,FALSE)),"",VLOOKUP(A29,'[1]Z07 一般公共预算财政拨款收入支出决算表(财决07表)'!$A$10:$T$500,15,FALSE))</f>
        <v/>
      </c>
      <c r="G29" s="106">
        <f>'[1]Z07 一般公共预算财政拨款收入支出决算表(财决07表)'!A27</f>
        <v>0</v>
      </c>
      <c r="H29" s="117">
        <f>'[1]Z07 一般公共预算财政拨款收入支出决算表(财决07表)'!$K27</f>
        <v>0</v>
      </c>
      <c r="I29" s="106" t="str">
        <f t="shared" si="0"/>
        <v>2</v>
      </c>
      <c r="J29" s="106" t="str">
        <f t="shared" si="1"/>
        <v>2</v>
      </c>
      <c r="K29" s="106">
        <f t="shared" si="2"/>
        <v>4</v>
      </c>
      <c r="L29" s="106" t="str">
        <f ca="1" t="shared" si="3"/>
        <v/>
      </c>
      <c r="M29" s="106"/>
    </row>
    <row r="30" s="4" customFormat="1" ht="20.1" customHeight="1" spans="1:13">
      <c r="A30" s="22" t="str">
        <f ca="1" t="array" ref="A30">INDEX(G:G,SMALL(IF($K$12:$K$500=2,ROW($12:$500),4^8),ROW(G19)))&amp;""</f>
        <v/>
      </c>
      <c r="B30" s="116"/>
      <c r="C30" s="23" t="str">
        <f ca="1">IF(ISERROR(VLOOKUP(A30,'[1]Z07 一般公共预算财政拨款收入支出决算表(财决07表)'!$A$10:$T$500,4,FALSE)),"",VLOOKUP(A30,'[1]Z07 一般公共预算财政拨款收入支出决算表(财决07表)'!$A$10:$T$500,4,FALSE))</f>
        <v/>
      </c>
      <c r="D30" s="24" t="str">
        <f ca="1">IF(ISERROR(VLOOKUP(A30,'[1]Z07 一般公共预算财政拨款收入支出决算表(财决07表)'!$A$10:$T$500,11,FALSE)),"",VLOOKUP(A30,'[1]Z07 一般公共预算财政拨款收入支出决算表(财决07表)'!$A$10:$T$500,11,FALSE))</f>
        <v/>
      </c>
      <c r="E30" s="24" t="str">
        <f ca="1">IF(ISERROR(VLOOKUP(A30,'[1]Z07 一般公共预算财政拨款收入支出决算表(财决07表)'!$A$10:$T$500,12,FALSE)),"",VLOOKUP(A30,'[1]Z07 一般公共预算财政拨款收入支出决算表(财决07表)'!$A$10:$T$500,12,FALSE))</f>
        <v/>
      </c>
      <c r="F30" s="24" t="str">
        <f ca="1">IF(ISERROR(VLOOKUP(A30,'[1]Z07 一般公共预算财政拨款收入支出决算表(财决07表)'!$A$10:$T$500,15,FALSE)),"",VLOOKUP(A30,'[1]Z07 一般公共预算财政拨款收入支出决算表(财决07表)'!$A$10:$T$500,15,FALSE))</f>
        <v/>
      </c>
      <c r="G30" s="106">
        <f>'[1]Z07 一般公共预算财政拨款收入支出决算表(财决07表)'!A28</f>
        <v>0</v>
      </c>
      <c r="H30" s="117">
        <f>'[1]Z07 一般公共预算财政拨款收入支出决算表(财决07表)'!$K28</f>
        <v>0</v>
      </c>
      <c r="I30" s="106" t="str">
        <f t="shared" si="0"/>
        <v>2</v>
      </c>
      <c r="J30" s="106" t="str">
        <f t="shared" si="1"/>
        <v>2</v>
      </c>
      <c r="K30" s="106">
        <f t="shared" si="2"/>
        <v>4</v>
      </c>
      <c r="L30" s="106" t="str">
        <f ca="1" t="shared" si="3"/>
        <v/>
      </c>
      <c r="M30" s="106"/>
    </row>
    <row r="31" s="4" customFormat="1" ht="20.1" customHeight="1" spans="1:13">
      <c r="A31" s="22" t="str">
        <f ca="1" t="array" ref="A31">INDEX(G:G,SMALL(IF($K$12:$K$500=2,ROW($12:$500),4^8),ROW(G20)))&amp;""</f>
        <v/>
      </c>
      <c r="B31" s="116"/>
      <c r="C31" s="23" t="str">
        <f ca="1">IF(ISERROR(VLOOKUP(A31,'[1]Z07 一般公共预算财政拨款收入支出决算表(财决07表)'!$A$10:$T$500,4,FALSE)),"",VLOOKUP(A31,'[1]Z07 一般公共预算财政拨款收入支出决算表(财决07表)'!$A$10:$T$500,4,FALSE))</f>
        <v/>
      </c>
      <c r="D31" s="24" t="str">
        <f ca="1">IF(ISERROR(VLOOKUP(A31,'[1]Z07 一般公共预算财政拨款收入支出决算表(财决07表)'!$A$10:$T$500,11,FALSE)),"",VLOOKUP(A31,'[1]Z07 一般公共预算财政拨款收入支出决算表(财决07表)'!$A$10:$T$500,11,FALSE))</f>
        <v/>
      </c>
      <c r="E31" s="24" t="str">
        <f ca="1">IF(ISERROR(VLOOKUP(A31,'[1]Z07 一般公共预算财政拨款收入支出决算表(财决07表)'!$A$10:$T$500,12,FALSE)),"",VLOOKUP(A31,'[1]Z07 一般公共预算财政拨款收入支出决算表(财决07表)'!$A$10:$T$500,12,FALSE))</f>
        <v/>
      </c>
      <c r="F31" s="24" t="str">
        <f ca="1">IF(ISERROR(VLOOKUP(A31,'[1]Z07 一般公共预算财政拨款收入支出决算表(财决07表)'!$A$10:$T$500,15,FALSE)),"",VLOOKUP(A31,'[1]Z07 一般公共预算财政拨款收入支出决算表(财决07表)'!$A$10:$T$500,15,FALSE))</f>
        <v/>
      </c>
      <c r="G31" s="106">
        <f>'[1]Z07 一般公共预算财政拨款收入支出决算表(财决07表)'!A29</f>
        <v>0</v>
      </c>
      <c r="H31" s="117">
        <f>'[1]Z07 一般公共预算财政拨款收入支出决算表(财决07表)'!$K29</f>
        <v>0</v>
      </c>
      <c r="I31" s="106" t="str">
        <f t="shared" si="0"/>
        <v>2</v>
      </c>
      <c r="J31" s="106" t="str">
        <f t="shared" si="1"/>
        <v>2</v>
      </c>
      <c r="K31" s="106">
        <f t="shared" si="2"/>
        <v>4</v>
      </c>
      <c r="L31" s="106" t="str">
        <f ca="1" t="shared" si="3"/>
        <v/>
      </c>
      <c r="M31" s="106"/>
    </row>
    <row r="32" s="4" customFormat="1" ht="20.1" customHeight="1" spans="1:13">
      <c r="A32" s="22" t="str">
        <f ca="1" t="array" ref="A32">INDEX(G:G,SMALL(IF($K$12:$K$500=2,ROW($12:$500),4^8),ROW(G21)))&amp;""</f>
        <v/>
      </c>
      <c r="B32" s="116"/>
      <c r="C32" s="23" t="str">
        <f ca="1">IF(ISERROR(VLOOKUP(A32,'[1]Z07 一般公共预算财政拨款收入支出决算表(财决07表)'!$A$10:$T$500,4,FALSE)),"",VLOOKUP(A32,'[1]Z07 一般公共预算财政拨款收入支出决算表(财决07表)'!$A$10:$T$500,4,FALSE))</f>
        <v/>
      </c>
      <c r="D32" s="24" t="str">
        <f ca="1">IF(ISERROR(VLOOKUP(A32,'[1]Z07 一般公共预算财政拨款收入支出决算表(财决07表)'!$A$10:$T$500,11,FALSE)),"",VLOOKUP(A32,'[1]Z07 一般公共预算财政拨款收入支出决算表(财决07表)'!$A$10:$T$500,11,FALSE))</f>
        <v/>
      </c>
      <c r="E32" s="24" t="str">
        <f ca="1">IF(ISERROR(VLOOKUP(A32,'[1]Z07 一般公共预算财政拨款收入支出决算表(财决07表)'!$A$10:$T$500,12,FALSE)),"",VLOOKUP(A32,'[1]Z07 一般公共预算财政拨款收入支出决算表(财决07表)'!$A$10:$T$500,12,FALSE))</f>
        <v/>
      </c>
      <c r="F32" s="24" t="str">
        <f ca="1">IF(ISERROR(VLOOKUP(A32,'[1]Z07 一般公共预算财政拨款收入支出决算表(财决07表)'!$A$10:$T$500,15,FALSE)),"",VLOOKUP(A32,'[1]Z07 一般公共预算财政拨款收入支出决算表(财决07表)'!$A$10:$T$500,15,FALSE))</f>
        <v/>
      </c>
      <c r="G32" s="106">
        <f>'[1]Z07 一般公共预算财政拨款收入支出决算表(财决07表)'!A30</f>
        <v>0</v>
      </c>
      <c r="H32" s="117">
        <f>'[1]Z07 一般公共预算财政拨款收入支出决算表(财决07表)'!$K30</f>
        <v>0</v>
      </c>
      <c r="I32" s="106" t="str">
        <f t="shared" si="0"/>
        <v>2</v>
      </c>
      <c r="J32" s="106" t="str">
        <f t="shared" si="1"/>
        <v>2</v>
      </c>
      <c r="K32" s="106">
        <f t="shared" si="2"/>
        <v>4</v>
      </c>
      <c r="L32" s="106" t="str">
        <f ca="1" t="shared" si="3"/>
        <v/>
      </c>
      <c r="M32" s="106"/>
    </row>
    <row r="33" s="4" customFormat="1" ht="20.1" customHeight="1" spans="1:13">
      <c r="A33" s="22" t="str">
        <f ca="1" t="array" ref="A33">INDEX(G:G,SMALL(IF($K$12:$K$500=2,ROW($12:$500),4^8),ROW(G22)))&amp;""</f>
        <v/>
      </c>
      <c r="B33" s="116"/>
      <c r="C33" s="23" t="str">
        <f ca="1">IF(ISERROR(VLOOKUP(A33,'[1]Z07 一般公共预算财政拨款收入支出决算表(财决07表)'!$A$10:$T$500,4,FALSE)),"",VLOOKUP(A33,'[1]Z07 一般公共预算财政拨款收入支出决算表(财决07表)'!$A$10:$T$500,4,FALSE))</f>
        <v/>
      </c>
      <c r="D33" s="24" t="str">
        <f ca="1">IF(ISERROR(VLOOKUP(A33,'[1]Z07 一般公共预算财政拨款收入支出决算表(财决07表)'!$A$10:$T$500,11,FALSE)),"",VLOOKUP(A33,'[1]Z07 一般公共预算财政拨款收入支出决算表(财决07表)'!$A$10:$T$500,11,FALSE))</f>
        <v/>
      </c>
      <c r="E33" s="24" t="str">
        <f ca="1">IF(ISERROR(VLOOKUP(A33,'[1]Z07 一般公共预算财政拨款收入支出决算表(财决07表)'!$A$10:$T$500,12,FALSE)),"",VLOOKUP(A33,'[1]Z07 一般公共预算财政拨款收入支出决算表(财决07表)'!$A$10:$T$500,12,FALSE))</f>
        <v/>
      </c>
      <c r="F33" s="24" t="str">
        <f ca="1">IF(ISERROR(VLOOKUP(A33,'[1]Z07 一般公共预算财政拨款收入支出决算表(财决07表)'!$A$10:$T$500,15,FALSE)),"",VLOOKUP(A33,'[1]Z07 一般公共预算财政拨款收入支出决算表(财决07表)'!$A$10:$T$500,15,FALSE))</f>
        <v/>
      </c>
      <c r="G33" s="106">
        <f>'[1]Z07 一般公共预算财政拨款收入支出决算表(财决07表)'!A31</f>
        <v>0</v>
      </c>
      <c r="H33" s="117">
        <f>'[1]Z07 一般公共预算财政拨款收入支出决算表(财决07表)'!$K31</f>
        <v>0</v>
      </c>
      <c r="I33" s="106" t="str">
        <f t="shared" si="0"/>
        <v>2</v>
      </c>
      <c r="J33" s="106" t="str">
        <f t="shared" si="1"/>
        <v>2</v>
      </c>
      <c r="K33" s="106">
        <f t="shared" si="2"/>
        <v>4</v>
      </c>
      <c r="L33" s="106" t="str">
        <f ca="1" t="shared" si="3"/>
        <v/>
      </c>
      <c r="M33" s="106"/>
    </row>
    <row r="34" s="4" customFormat="1" ht="20.1" customHeight="1" spans="1:13">
      <c r="A34" s="22" t="str">
        <f ca="1" t="array" ref="A34">INDEX(G:G,SMALL(IF($K$12:$K$500=2,ROW($12:$500),4^8),ROW(G23)))&amp;""</f>
        <v/>
      </c>
      <c r="B34" s="116"/>
      <c r="C34" s="23" t="str">
        <f ca="1">IF(ISERROR(VLOOKUP(A34,'[1]Z07 一般公共预算财政拨款收入支出决算表(财决07表)'!$A$10:$T$500,4,FALSE)),"",VLOOKUP(A34,'[1]Z07 一般公共预算财政拨款收入支出决算表(财决07表)'!$A$10:$T$500,4,FALSE))</f>
        <v/>
      </c>
      <c r="D34" s="24" t="str">
        <f ca="1">IF(ISERROR(VLOOKUP(A34,'[1]Z07 一般公共预算财政拨款收入支出决算表(财决07表)'!$A$10:$T$500,11,FALSE)),"",VLOOKUP(A34,'[1]Z07 一般公共预算财政拨款收入支出决算表(财决07表)'!$A$10:$T$500,11,FALSE))</f>
        <v/>
      </c>
      <c r="E34" s="24" t="str">
        <f ca="1">IF(ISERROR(VLOOKUP(A34,'[1]Z07 一般公共预算财政拨款收入支出决算表(财决07表)'!$A$10:$T$500,12,FALSE)),"",VLOOKUP(A34,'[1]Z07 一般公共预算财政拨款收入支出决算表(财决07表)'!$A$10:$T$500,12,FALSE))</f>
        <v/>
      </c>
      <c r="F34" s="24" t="str">
        <f ca="1">IF(ISERROR(VLOOKUP(A34,'[1]Z07 一般公共预算财政拨款收入支出决算表(财决07表)'!$A$10:$T$500,15,FALSE)),"",VLOOKUP(A34,'[1]Z07 一般公共预算财政拨款收入支出决算表(财决07表)'!$A$10:$T$500,15,FALSE))</f>
        <v/>
      </c>
      <c r="G34" s="106">
        <f>'[1]Z07 一般公共预算财政拨款收入支出决算表(财决07表)'!A32</f>
        <v>0</v>
      </c>
      <c r="H34" s="117">
        <f>'[1]Z07 一般公共预算财政拨款收入支出决算表(财决07表)'!$K32</f>
        <v>0</v>
      </c>
      <c r="I34" s="106" t="str">
        <f t="shared" si="0"/>
        <v>2</v>
      </c>
      <c r="J34" s="106" t="str">
        <f t="shared" si="1"/>
        <v>2</v>
      </c>
      <c r="K34" s="106">
        <f t="shared" si="2"/>
        <v>4</v>
      </c>
      <c r="L34" s="106" t="str">
        <f ca="1" t="shared" si="3"/>
        <v/>
      </c>
      <c r="M34" s="106"/>
    </row>
    <row r="35" s="4" customFormat="1" ht="20.1" customHeight="1" spans="1:13">
      <c r="A35" s="22" t="str">
        <f ca="1" t="array" ref="A35">INDEX(G:G,SMALL(IF($K$12:$K$500=2,ROW($12:$500),4^8),ROW(G24)))&amp;""</f>
        <v/>
      </c>
      <c r="B35" s="116"/>
      <c r="C35" s="23" t="str">
        <f ca="1">IF(ISERROR(VLOOKUP(A35,'[1]Z07 一般公共预算财政拨款收入支出决算表(财决07表)'!$A$10:$T$500,4,FALSE)),"",VLOOKUP(A35,'[1]Z07 一般公共预算财政拨款收入支出决算表(财决07表)'!$A$10:$T$500,4,FALSE))</f>
        <v/>
      </c>
      <c r="D35" s="24" t="str">
        <f ca="1">IF(ISERROR(VLOOKUP(A35,'[1]Z07 一般公共预算财政拨款收入支出决算表(财决07表)'!$A$10:$T$500,11,FALSE)),"",VLOOKUP(A35,'[1]Z07 一般公共预算财政拨款收入支出决算表(财决07表)'!$A$10:$T$500,11,FALSE))</f>
        <v/>
      </c>
      <c r="E35" s="24" t="str">
        <f ca="1">IF(ISERROR(VLOOKUP(A35,'[1]Z07 一般公共预算财政拨款收入支出决算表(财决07表)'!$A$10:$T$500,12,FALSE)),"",VLOOKUP(A35,'[1]Z07 一般公共预算财政拨款收入支出决算表(财决07表)'!$A$10:$T$500,12,FALSE))</f>
        <v/>
      </c>
      <c r="F35" s="24" t="str">
        <f ca="1">IF(ISERROR(VLOOKUP(A35,'[1]Z07 一般公共预算财政拨款收入支出决算表(财决07表)'!$A$10:$T$500,15,FALSE)),"",VLOOKUP(A35,'[1]Z07 一般公共预算财政拨款收入支出决算表(财决07表)'!$A$10:$T$500,15,FALSE))</f>
        <v/>
      </c>
      <c r="G35" s="106">
        <f>'[1]Z07 一般公共预算财政拨款收入支出决算表(财决07表)'!A33</f>
        <v>0</v>
      </c>
      <c r="H35" s="117">
        <f>'[1]Z07 一般公共预算财政拨款收入支出决算表(财决07表)'!$K33</f>
        <v>0</v>
      </c>
      <c r="I35" s="106" t="str">
        <f t="shared" si="0"/>
        <v>2</v>
      </c>
      <c r="J35" s="106" t="str">
        <f t="shared" si="1"/>
        <v>2</v>
      </c>
      <c r="K35" s="106">
        <f t="shared" si="2"/>
        <v>4</v>
      </c>
      <c r="L35" s="106" t="str">
        <f ca="1" t="shared" si="3"/>
        <v/>
      </c>
      <c r="M35" s="106"/>
    </row>
    <row r="36" s="4" customFormat="1" ht="20.1" customHeight="1" spans="1:13">
      <c r="A36" s="22" t="str">
        <f ca="1" t="array" ref="A36">INDEX(G:G,SMALL(IF($K$12:$K$500=2,ROW($12:$500),4^8),ROW(G25)))&amp;""</f>
        <v/>
      </c>
      <c r="B36" s="116"/>
      <c r="C36" s="23" t="str">
        <f ca="1">IF(ISERROR(VLOOKUP(A36,'[1]Z07 一般公共预算财政拨款收入支出决算表(财决07表)'!$A$10:$T$500,4,FALSE)),"",VLOOKUP(A36,'[1]Z07 一般公共预算财政拨款收入支出决算表(财决07表)'!$A$10:$T$500,4,FALSE))</f>
        <v/>
      </c>
      <c r="D36" s="24" t="str">
        <f ca="1">IF(ISERROR(VLOOKUP(A36,'[1]Z07 一般公共预算财政拨款收入支出决算表(财决07表)'!$A$10:$T$500,11,FALSE)),"",VLOOKUP(A36,'[1]Z07 一般公共预算财政拨款收入支出决算表(财决07表)'!$A$10:$T$500,11,FALSE))</f>
        <v/>
      </c>
      <c r="E36" s="24" t="str">
        <f ca="1">IF(ISERROR(VLOOKUP(A36,'[1]Z07 一般公共预算财政拨款收入支出决算表(财决07表)'!$A$10:$T$500,12,FALSE)),"",VLOOKUP(A36,'[1]Z07 一般公共预算财政拨款收入支出决算表(财决07表)'!$A$10:$T$500,12,FALSE))</f>
        <v/>
      </c>
      <c r="F36" s="24" t="str">
        <f ca="1">IF(ISERROR(VLOOKUP(A36,'[1]Z07 一般公共预算财政拨款收入支出决算表(财决07表)'!$A$10:$T$500,15,FALSE)),"",VLOOKUP(A36,'[1]Z07 一般公共预算财政拨款收入支出决算表(财决07表)'!$A$10:$T$500,15,FALSE))</f>
        <v/>
      </c>
      <c r="G36" s="106">
        <f>'[1]Z07 一般公共预算财政拨款收入支出决算表(财决07表)'!A34</f>
        <v>0</v>
      </c>
      <c r="H36" s="117">
        <f>'[1]Z07 一般公共预算财政拨款收入支出决算表(财决07表)'!$K34</f>
        <v>0</v>
      </c>
      <c r="I36" s="106" t="str">
        <f t="shared" si="0"/>
        <v>2</v>
      </c>
      <c r="J36" s="106" t="str">
        <f t="shared" si="1"/>
        <v>2</v>
      </c>
      <c r="K36" s="106">
        <f t="shared" si="2"/>
        <v>4</v>
      </c>
      <c r="L36" s="106" t="str">
        <f ca="1" t="shared" si="3"/>
        <v/>
      </c>
      <c r="M36" s="106"/>
    </row>
    <row r="37" s="4" customFormat="1" ht="20.1" customHeight="1" spans="1:13">
      <c r="A37" s="22" t="str">
        <f ca="1" t="array" ref="A37">INDEX(G:G,SMALL(IF($K$12:$K$500=2,ROW($12:$500),4^8),ROW(G26)))&amp;""</f>
        <v/>
      </c>
      <c r="B37" s="116"/>
      <c r="C37" s="23" t="str">
        <f ca="1">IF(ISERROR(VLOOKUP(A37,'[1]Z07 一般公共预算财政拨款收入支出决算表(财决07表)'!$A$10:$T$500,4,FALSE)),"",VLOOKUP(A37,'[1]Z07 一般公共预算财政拨款收入支出决算表(财决07表)'!$A$10:$T$500,4,FALSE))</f>
        <v/>
      </c>
      <c r="D37" s="24" t="str">
        <f ca="1">IF(ISERROR(VLOOKUP(A37,'[1]Z07 一般公共预算财政拨款收入支出决算表(财决07表)'!$A$10:$T$500,11,FALSE)),"",VLOOKUP(A37,'[1]Z07 一般公共预算财政拨款收入支出决算表(财决07表)'!$A$10:$T$500,11,FALSE))</f>
        <v/>
      </c>
      <c r="E37" s="24" t="str">
        <f ca="1">IF(ISERROR(VLOOKUP(A37,'[1]Z07 一般公共预算财政拨款收入支出决算表(财决07表)'!$A$10:$T$500,12,FALSE)),"",VLOOKUP(A37,'[1]Z07 一般公共预算财政拨款收入支出决算表(财决07表)'!$A$10:$T$500,12,FALSE))</f>
        <v/>
      </c>
      <c r="F37" s="24" t="str">
        <f ca="1">IF(ISERROR(VLOOKUP(A37,'[1]Z07 一般公共预算财政拨款收入支出决算表(财决07表)'!$A$10:$T$500,15,FALSE)),"",VLOOKUP(A37,'[1]Z07 一般公共预算财政拨款收入支出决算表(财决07表)'!$A$10:$T$500,15,FALSE))</f>
        <v/>
      </c>
      <c r="G37" s="106">
        <f>'[1]Z07 一般公共预算财政拨款收入支出决算表(财决07表)'!A35</f>
        <v>0</v>
      </c>
      <c r="H37" s="117">
        <f>'[1]Z07 一般公共预算财政拨款收入支出决算表(财决07表)'!$K35</f>
        <v>0</v>
      </c>
      <c r="I37" s="106" t="str">
        <f t="shared" si="0"/>
        <v>2</v>
      </c>
      <c r="J37" s="106" t="str">
        <f t="shared" si="1"/>
        <v>2</v>
      </c>
      <c r="K37" s="106">
        <f t="shared" si="2"/>
        <v>4</v>
      </c>
      <c r="L37" s="106" t="str">
        <f ca="1" t="shared" si="3"/>
        <v/>
      </c>
      <c r="M37" s="106"/>
    </row>
    <row r="38" s="4" customFormat="1" ht="20.1" customHeight="1" spans="1:13">
      <c r="A38" s="22" t="str">
        <f ca="1" t="array" ref="A38">INDEX(G:G,SMALL(IF($K$12:$K$500=2,ROW($12:$500),4^8),ROW(G27)))&amp;""</f>
        <v/>
      </c>
      <c r="B38" s="116"/>
      <c r="C38" s="23" t="str">
        <f ca="1">IF(ISERROR(VLOOKUP(A38,'[1]Z07 一般公共预算财政拨款收入支出决算表(财决07表)'!$A$10:$T$500,4,FALSE)),"",VLOOKUP(A38,'[1]Z07 一般公共预算财政拨款收入支出决算表(财决07表)'!$A$10:$T$500,4,FALSE))</f>
        <v/>
      </c>
      <c r="D38" s="24" t="str">
        <f ca="1">IF(ISERROR(VLOOKUP(A38,'[1]Z07 一般公共预算财政拨款收入支出决算表(财决07表)'!$A$10:$T$500,11,FALSE)),"",VLOOKUP(A38,'[1]Z07 一般公共预算财政拨款收入支出决算表(财决07表)'!$A$10:$T$500,11,FALSE))</f>
        <v/>
      </c>
      <c r="E38" s="24" t="str">
        <f ca="1">IF(ISERROR(VLOOKUP(A38,'[1]Z07 一般公共预算财政拨款收入支出决算表(财决07表)'!$A$10:$T$500,12,FALSE)),"",VLOOKUP(A38,'[1]Z07 一般公共预算财政拨款收入支出决算表(财决07表)'!$A$10:$T$500,12,FALSE))</f>
        <v/>
      </c>
      <c r="F38" s="24" t="str">
        <f ca="1">IF(ISERROR(VLOOKUP(A38,'[1]Z07 一般公共预算财政拨款收入支出决算表(财决07表)'!$A$10:$T$500,15,FALSE)),"",VLOOKUP(A38,'[1]Z07 一般公共预算财政拨款收入支出决算表(财决07表)'!$A$10:$T$500,15,FALSE))</f>
        <v/>
      </c>
      <c r="G38" s="106">
        <f>'[1]Z07 一般公共预算财政拨款收入支出决算表(财决07表)'!A36</f>
        <v>0</v>
      </c>
      <c r="H38" s="117">
        <f>'[1]Z07 一般公共预算财政拨款收入支出决算表(财决07表)'!$K36</f>
        <v>0</v>
      </c>
      <c r="I38" s="106" t="str">
        <f t="shared" si="0"/>
        <v>2</v>
      </c>
      <c r="J38" s="106" t="str">
        <f t="shared" si="1"/>
        <v>2</v>
      </c>
      <c r="K38" s="106">
        <f t="shared" si="2"/>
        <v>4</v>
      </c>
      <c r="L38" s="106" t="str">
        <f ca="1" t="shared" si="3"/>
        <v/>
      </c>
      <c r="M38" s="106"/>
    </row>
    <row r="39" s="4" customFormat="1" ht="20.1" customHeight="1" spans="1:13">
      <c r="A39" s="22" t="str">
        <f ca="1" t="array" ref="A39">INDEX(G:G,SMALL(IF($K$12:$K$500=2,ROW($12:$500),4^8),ROW(G28)))&amp;""</f>
        <v/>
      </c>
      <c r="B39" s="116"/>
      <c r="C39" s="23" t="str">
        <f ca="1">IF(ISERROR(VLOOKUP(A39,'[1]Z07 一般公共预算财政拨款收入支出决算表(财决07表)'!$A$10:$T$500,4,FALSE)),"",VLOOKUP(A39,'[1]Z07 一般公共预算财政拨款收入支出决算表(财决07表)'!$A$10:$T$500,4,FALSE))</f>
        <v/>
      </c>
      <c r="D39" s="24" t="str">
        <f ca="1">IF(ISERROR(VLOOKUP(A39,'[1]Z07 一般公共预算财政拨款收入支出决算表(财决07表)'!$A$10:$T$500,11,FALSE)),"",VLOOKUP(A39,'[1]Z07 一般公共预算财政拨款收入支出决算表(财决07表)'!$A$10:$T$500,11,FALSE))</f>
        <v/>
      </c>
      <c r="E39" s="24" t="str">
        <f ca="1">IF(ISERROR(VLOOKUP(A39,'[1]Z07 一般公共预算财政拨款收入支出决算表(财决07表)'!$A$10:$T$500,12,FALSE)),"",VLOOKUP(A39,'[1]Z07 一般公共预算财政拨款收入支出决算表(财决07表)'!$A$10:$T$500,12,FALSE))</f>
        <v/>
      </c>
      <c r="F39" s="24" t="str">
        <f ca="1">IF(ISERROR(VLOOKUP(A39,'[1]Z07 一般公共预算财政拨款收入支出决算表(财决07表)'!$A$10:$T$500,15,FALSE)),"",VLOOKUP(A39,'[1]Z07 一般公共预算财政拨款收入支出决算表(财决07表)'!$A$10:$T$500,15,FALSE))</f>
        <v/>
      </c>
      <c r="G39" s="106">
        <f>'[1]Z07 一般公共预算财政拨款收入支出决算表(财决07表)'!A37</f>
        <v>0</v>
      </c>
      <c r="H39" s="117">
        <f>'[1]Z07 一般公共预算财政拨款收入支出决算表(财决07表)'!$K37</f>
        <v>0</v>
      </c>
      <c r="I39" s="106" t="str">
        <f t="shared" si="0"/>
        <v>2</v>
      </c>
      <c r="J39" s="106" t="str">
        <f t="shared" si="1"/>
        <v>2</v>
      </c>
      <c r="K39" s="106">
        <f t="shared" si="2"/>
        <v>4</v>
      </c>
      <c r="L39" s="106" t="str">
        <f ca="1" t="shared" si="3"/>
        <v/>
      </c>
      <c r="M39" s="106"/>
    </row>
    <row r="40" s="4" customFormat="1" ht="20.1" customHeight="1" spans="1:13">
      <c r="A40" s="22" t="str">
        <f ca="1" t="array" ref="A40">INDEX(G:G,SMALL(IF($K$12:$K$500=2,ROW($12:$500),4^8),ROW(G29)))&amp;""</f>
        <v/>
      </c>
      <c r="B40" s="116"/>
      <c r="C40" s="23" t="str">
        <f ca="1">IF(ISERROR(VLOOKUP(A40,'[1]Z07 一般公共预算财政拨款收入支出决算表(财决07表)'!$A$10:$T$500,4,FALSE)),"",VLOOKUP(A40,'[1]Z07 一般公共预算财政拨款收入支出决算表(财决07表)'!$A$10:$T$500,4,FALSE))</f>
        <v/>
      </c>
      <c r="D40" s="24" t="str">
        <f ca="1">IF(ISERROR(VLOOKUP(A40,'[1]Z07 一般公共预算财政拨款收入支出决算表(财决07表)'!$A$10:$T$500,11,FALSE)),"",VLOOKUP(A40,'[1]Z07 一般公共预算财政拨款收入支出决算表(财决07表)'!$A$10:$T$500,11,FALSE))</f>
        <v/>
      </c>
      <c r="E40" s="24" t="str">
        <f ca="1">IF(ISERROR(VLOOKUP(A40,'[1]Z07 一般公共预算财政拨款收入支出决算表(财决07表)'!$A$10:$T$500,12,FALSE)),"",VLOOKUP(A40,'[1]Z07 一般公共预算财政拨款收入支出决算表(财决07表)'!$A$10:$T$500,12,FALSE))</f>
        <v/>
      </c>
      <c r="F40" s="24" t="str">
        <f ca="1">IF(ISERROR(VLOOKUP(A40,'[1]Z07 一般公共预算财政拨款收入支出决算表(财决07表)'!$A$10:$T$500,15,FALSE)),"",VLOOKUP(A40,'[1]Z07 一般公共预算财政拨款收入支出决算表(财决07表)'!$A$10:$T$500,15,FALSE))</f>
        <v/>
      </c>
      <c r="G40" s="106">
        <f>'[1]Z07 一般公共预算财政拨款收入支出决算表(财决07表)'!A38</f>
        <v>0</v>
      </c>
      <c r="H40" s="117">
        <f>'[1]Z07 一般公共预算财政拨款收入支出决算表(财决07表)'!$K38</f>
        <v>0</v>
      </c>
      <c r="I40" s="106" t="str">
        <f t="shared" si="0"/>
        <v>2</v>
      </c>
      <c r="J40" s="106" t="str">
        <f t="shared" si="1"/>
        <v>2</v>
      </c>
      <c r="K40" s="106">
        <f t="shared" si="2"/>
        <v>4</v>
      </c>
      <c r="L40" s="106" t="str">
        <f ca="1" t="shared" si="3"/>
        <v/>
      </c>
      <c r="M40" s="106"/>
    </row>
    <row r="41" s="4" customFormat="1" ht="20.1" customHeight="1" spans="1:13">
      <c r="A41" s="22" t="str">
        <f ca="1" t="array" ref="A41">INDEX(G:G,SMALL(IF($K$12:$K$500=2,ROW($12:$500),4^8),ROW(G30)))&amp;""</f>
        <v/>
      </c>
      <c r="B41" s="116"/>
      <c r="C41" s="23" t="str">
        <f ca="1">IF(ISERROR(VLOOKUP(A41,'[1]Z07 一般公共预算财政拨款收入支出决算表(财决07表)'!$A$10:$T$500,4,FALSE)),"",VLOOKUP(A41,'[1]Z07 一般公共预算财政拨款收入支出决算表(财决07表)'!$A$10:$T$500,4,FALSE))</f>
        <v/>
      </c>
      <c r="D41" s="24" t="str">
        <f ca="1">IF(ISERROR(VLOOKUP(A41,'[1]Z07 一般公共预算财政拨款收入支出决算表(财决07表)'!$A$10:$T$500,11,FALSE)),"",VLOOKUP(A41,'[1]Z07 一般公共预算财政拨款收入支出决算表(财决07表)'!$A$10:$T$500,11,FALSE))</f>
        <v/>
      </c>
      <c r="E41" s="24" t="str">
        <f ca="1">IF(ISERROR(VLOOKUP(A41,'[1]Z07 一般公共预算财政拨款收入支出决算表(财决07表)'!$A$10:$T$500,12,FALSE)),"",VLOOKUP(A41,'[1]Z07 一般公共预算财政拨款收入支出决算表(财决07表)'!$A$10:$T$500,12,FALSE))</f>
        <v/>
      </c>
      <c r="F41" s="24" t="str">
        <f ca="1">IF(ISERROR(VLOOKUP(A41,'[1]Z07 一般公共预算财政拨款收入支出决算表(财决07表)'!$A$10:$T$500,15,FALSE)),"",VLOOKUP(A41,'[1]Z07 一般公共预算财政拨款收入支出决算表(财决07表)'!$A$10:$T$500,15,FALSE))</f>
        <v/>
      </c>
      <c r="G41" s="106">
        <f>'[1]Z07 一般公共预算财政拨款收入支出决算表(财决07表)'!A39</f>
        <v>0</v>
      </c>
      <c r="H41" s="117">
        <f>'[1]Z07 一般公共预算财政拨款收入支出决算表(财决07表)'!$K39</f>
        <v>0</v>
      </c>
      <c r="I41" s="106" t="str">
        <f t="shared" si="0"/>
        <v>2</v>
      </c>
      <c r="J41" s="106" t="str">
        <f t="shared" si="1"/>
        <v>2</v>
      </c>
      <c r="K41" s="106">
        <f t="shared" si="2"/>
        <v>4</v>
      </c>
      <c r="L41" s="106" t="str">
        <f ca="1" t="shared" si="3"/>
        <v/>
      </c>
      <c r="M41" s="106"/>
    </row>
    <row r="42" s="4" customFormat="1" ht="20.1" customHeight="1" spans="1:13">
      <c r="A42" s="22" t="str">
        <f ca="1" t="array" ref="A42">INDEX(G:G,SMALL(IF($K$12:$K$500=2,ROW($12:$500),4^8),ROW(G31)))&amp;""</f>
        <v/>
      </c>
      <c r="B42" s="116"/>
      <c r="C42" s="23" t="str">
        <f ca="1">IF(ISERROR(VLOOKUP(A42,'[1]Z07 一般公共预算财政拨款收入支出决算表(财决07表)'!$A$10:$T$500,4,FALSE)),"",VLOOKUP(A42,'[1]Z07 一般公共预算财政拨款收入支出决算表(财决07表)'!$A$10:$T$500,4,FALSE))</f>
        <v/>
      </c>
      <c r="D42" s="24" t="str">
        <f ca="1">IF(ISERROR(VLOOKUP(A42,'[1]Z07 一般公共预算财政拨款收入支出决算表(财决07表)'!$A$10:$T$500,11,FALSE)),"",VLOOKUP(A42,'[1]Z07 一般公共预算财政拨款收入支出决算表(财决07表)'!$A$10:$T$500,11,FALSE))</f>
        <v/>
      </c>
      <c r="E42" s="24" t="str">
        <f ca="1">IF(ISERROR(VLOOKUP(A42,'[1]Z07 一般公共预算财政拨款收入支出决算表(财决07表)'!$A$10:$T$500,12,FALSE)),"",VLOOKUP(A42,'[1]Z07 一般公共预算财政拨款收入支出决算表(财决07表)'!$A$10:$T$500,12,FALSE))</f>
        <v/>
      </c>
      <c r="F42" s="24" t="str">
        <f ca="1">IF(ISERROR(VLOOKUP(A42,'[1]Z07 一般公共预算财政拨款收入支出决算表(财决07表)'!$A$10:$T$500,15,FALSE)),"",VLOOKUP(A42,'[1]Z07 一般公共预算财政拨款收入支出决算表(财决07表)'!$A$10:$T$500,15,FALSE))</f>
        <v/>
      </c>
      <c r="G42" s="106">
        <f>'[1]Z07 一般公共预算财政拨款收入支出决算表(财决07表)'!A40</f>
        <v>0</v>
      </c>
      <c r="H42" s="117">
        <f>'[1]Z07 一般公共预算财政拨款收入支出决算表(财决07表)'!$K40</f>
        <v>0</v>
      </c>
      <c r="I42" s="106" t="str">
        <f t="shared" si="0"/>
        <v>2</v>
      </c>
      <c r="J42" s="106" t="str">
        <f t="shared" si="1"/>
        <v>2</v>
      </c>
      <c r="K42" s="106">
        <f t="shared" si="2"/>
        <v>4</v>
      </c>
      <c r="L42" s="106" t="str">
        <f ca="1" t="shared" si="3"/>
        <v/>
      </c>
      <c r="M42" s="106"/>
    </row>
    <row r="43" s="4" customFormat="1" ht="20.1" customHeight="1" spans="1:13">
      <c r="A43" s="22" t="str">
        <f ca="1" t="array" ref="A43">INDEX(G:G,SMALL(IF($K$12:$K$500=2,ROW($12:$500),4^8),ROW(G32)))&amp;""</f>
        <v/>
      </c>
      <c r="B43" s="116"/>
      <c r="C43" s="23" t="str">
        <f ca="1">IF(ISERROR(VLOOKUP(A43,'[1]Z07 一般公共预算财政拨款收入支出决算表(财决07表)'!$A$10:$T$500,4,FALSE)),"",VLOOKUP(A43,'[1]Z07 一般公共预算财政拨款收入支出决算表(财决07表)'!$A$10:$T$500,4,FALSE))</f>
        <v/>
      </c>
      <c r="D43" s="24" t="str">
        <f ca="1">IF(ISERROR(VLOOKUP(A43,'[1]Z07 一般公共预算财政拨款收入支出决算表(财决07表)'!$A$10:$T$500,11,FALSE)),"",VLOOKUP(A43,'[1]Z07 一般公共预算财政拨款收入支出决算表(财决07表)'!$A$10:$T$500,11,FALSE))</f>
        <v/>
      </c>
      <c r="E43" s="24" t="str">
        <f ca="1">IF(ISERROR(VLOOKUP(A43,'[1]Z07 一般公共预算财政拨款收入支出决算表(财决07表)'!$A$10:$T$500,12,FALSE)),"",VLOOKUP(A43,'[1]Z07 一般公共预算财政拨款收入支出决算表(财决07表)'!$A$10:$T$500,12,FALSE))</f>
        <v/>
      </c>
      <c r="F43" s="24" t="str">
        <f ca="1">IF(ISERROR(VLOOKUP(A43,'[1]Z07 一般公共预算财政拨款收入支出决算表(财决07表)'!$A$10:$T$500,15,FALSE)),"",VLOOKUP(A43,'[1]Z07 一般公共预算财政拨款收入支出决算表(财决07表)'!$A$10:$T$500,15,FALSE))</f>
        <v/>
      </c>
      <c r="G43" s="106">
        <f>'[1]Z07 一般公共预算财政拨款收入支出决算表(财决07表)'!A41</f>
        <v>0</v>
      </c>
      <c r="H43" s="117">
        <f>'[1]Z07 一般公共预算财政拨款收入支出决算表(财决07表)'!$K41</f>
        <v>0</v>
      </c>
      <c r="I43" s="106" t="str">
        <f t="shared" si="0"/>
        <v>2</v>
      </c>
      <c r="J43" s="106" t="str">
        <f t="shared" si="1"/>
        <v>2</v>
      </c>
      <c r="K43" s="106">
        <f t="shared" si="2"/>
        <v>4</v>
      </c>
      <c r="L43" s="106" t="str">
        <f ca="1" t="shared" si="3"/>
        <v/>
      </c>
      <c r="M43" s="106"/>
    </row>
    <row r="44" s="4" customFormat="1" ht="20.1" customHeight="1" spans="1:13">
      <c r="A44" s="22" t="str">
        <f ca="1" t="array" ref="A44">INDEX(G:G,SMALL(IF($K$12:$K$500=2,ROW($12:$500),4^8),ROW(G33)))&amp;""</f>
        <v/>
      </c>
      <c r="B44" s="116"/>
      <c r="C44" s="23" t="str">
        <f ca="1">IF(ISERROR(VLOOKUP(A44,'[1]Z07 一般公共预算财政拨款收入支出决算表(财决07表)'!$A$10:$T$500,4,FALSE)),"",VLOOKUP(A44,'[1]Z07 一般公共预算财政拨款收入支出决算表(财决07表)'!$A$10:$T$500,4,FALSE))</f>
        <v/>
      </c>
      <c r="D44" s="24" t="str">
        <f ca="1">IF(ISERROR(VLOOKUP(A44,'[1]Z07 一般公共预算财政拨款收入支出决算表(财决07表)'!$A$10:$T$500,11,FALSE)),"",VLOOKUP(A44,'[1]Z07 一般公共预算财政拨款收入支出决算表(财决07表)'!$A$10:$T$500,11,FALSE))</f>
        <v/>
      </c>
      <c r="E44" s="24" t="str">
        <f ca="1">IF(ISERROR(VLOOKUP(A44,'[1]Z07 一般公共预算财政拨款收入支出决算表(财决07表)'!$A$10:$T$500,12,FALSE)),"",VLOOKUP(A44,'[1]Z07 一般公共预算财政拨款收入支出决算表(财决07表)'!$A$10:$T$500,12,FALSE))</f>
        <v/>
      </c>
      <c r="F44" s="24" t="str">
        <f ca="1">IF(ISERROR(VLOOKUP(A44,'[1]Z07 一般公共预算财政拨款收入支出决算表(财决07表)'!$A$10:$T$500,15,FALSE)),"",VLOOKUP(A44,'[1]Z07 一般公共预算财政拨款收入支出决算表(财决07表)'!$A$10:$T$500,15,FALSE))</f>
        <v/>
      </c>
      <c r="G44" s="106">
        <f>'[1]Z07 一般公共预算财政拨款收入支出决算表(财决07表)'!A42</f>
        <v>0</v>
      </c>
      <c r="H44" s="117">
        <f>'[1]Z07 一般公共预算财政拨款收入支出决算表(财决07表)'!$K42</f>
        <v>0</v>
      </c>
      <c r="I44" s="106" t="str">
        <f t="shared" si="0"/>
        <v>2</v>
      </c>
      <c r="J44" s="106" t="str">
        <f t="shared" si="1"/>
        <v>2</v>
      </c>
      <c r="K44" s="106">
        <f t="shared" si="2"/>
        <v>4</v>
      </c>
      <c r="L44" s="106" t="str">
        <f ca="1" t="shared" si="3"/>
        <v/>
      </c>
      <c r="M44" s="106"/>
    </row>
    <row r="45" s="4" customFormat="1" ht="20.1" customHeight="1" spans="1:13">
      <c r="A45" s="22" t="str">
        <f ca="1" t="array" ref="A45">INDEX(G:G,SMALL(IF($K$12:$K$500=2,ROW($12:$500),4^8),ROW(G34)))&amp;""</f>
        <v/>
      </c>
      <c r="B45" s="116"/>
      <c r="C45" s="23" t="str">
        <f ca="1">IF(ISERROR(VLOOKUP(A45,'[1]Z07 一般公共预算财政拨款收入支出决算表(财决07表)'!$A$10:$T$500,4,FALSE)),"",VLOOKUP(A45,'[1]Z07 一般公共预算财政拨款收入支出决算表(财决07表)'!$A$10:$T$500,4,FALSE))</f>
        <v/>
      </c>
      <c r="D45" s="24" t="str">
        <f ca="1">IF(ISERROR(VLOOKUP(A45,'[1]Z07 一般公共预算财政拨款收入支出决算表(财决07表)'!$A$10:$T$500,11,FALSE)),"",VLOOKUP(A45,'[1]Z07 一般公共预算财政拨款收入支出决算表(财决07表)'!$A$10:$T$500,11,FALSE))</f>
        <v/>
      </c>
      <c r="E45" s="24" t="str">
        <f ca="1">IF(ISERROR(VLOOKUP(A45,'[1]Z07 一般公共预算财政拨款收入支出决算表(财决07表)'!$A$10:$T$500,12,FALSE)),"",VLOOKUP(A45,'[1]Z07 一般公共预算财政拨款收入支出决算表(财决07表)'!$A$10:$T$500,12,FALSE))</f>
        <v/>
      </c>
      <c r="F45" s="24" t="str">
        <f ca="1">IF(ISERROR(VLOOKUP(A45,'[1]Z07 一般公共预算财政拨款收入支出决算表(财决07表)'!$A$10:$T$500,15,FALSE)),"",VLOOKUP(A45,'[1]Z07 一般公共预算财政拨款收入支出决算表(财决07表)'!$A$10:$T$500,15,FALSE))</f>
        <v/>
      </c>
      <c r="G45" s="106">
        <f>'[1]Z07 一般公共预算财政拨款收入支出决算表(财决07表)'!A43</f>
        <v>0</v>
      </c>
      <c r="H45" s="117">
        <f>'[1]Z07 一般公共预算财政拨款收入支出决算表(财决07表)'!$K43</f>
        <v>0</v>
      </c>
      <c r="I45" s="106" t="str">
        <f t="shared" si="0"/>
        <v>2</v>
      </c>
      <c r="J45" s="106" t="str">
        <f t="shared" si="1"/>
        <v>2</v>
      </c>
      <c r="K45" s="106">
        <f t="shared" si="2"/>
        <v>4</v>
      </c>
      <c r="L45" s="106" t="str">
        <f ca="1" t="shared" si="3"/>
        <v/>
      </c>
      <c r="M45" s="106"/>
    </row>
    <row r="46" s="4" customFormat="1" ht="20.1" customHeight="1" spans="1:13">
      <c r="A46" s="22" t="str">
        <f ca="1" t="array" ref="A46">INDEX(G:G,SMALL(IF($K$12:$K$500=2,ROW($12:$500),4^8),ROW(G35)))&amp;""</f>
        <v/>
      </c>
      <c r="B46" s="116"/>
      <c r="C46" s="23" t="str">
        <f ca="1">IF(ISERROR(VLOOKUP(A46,'[1]Z07 一般公共预算财政拨款收入支出决算表(财决07表)'!$A$10:$T$500,4,FALSE)),"",VLOOKUP(A46,'[1]Z07 一般公共预算财政拨款收入支出决算表(财决07表)'!$A$10:$T$500,4,FALSE))</f>
        <v/>
      </c>
      <c r="D46" s="24" t="str">
        <f ca="1">IF(ISERROR(VLOOKUP(A46,'[1]Z07 一般公共预算财政拨款收入支出决算表(财决07表)'!$A$10:$T$500,11,FALSE)),"",VLOOKUP(A46,'[1]Z07 一般公共预算财政拨款收入支出决算表(财决07表)'!$A$10:$T$500,11,FALSE))</f>
        <v/>
      </c>
      <c r="E46" s="24" t="str">
        <f ca="1">IF(ISERROR(VLOOKUP(A46,'[1]Z07 一般公共预算财政拨款收入支出决算表(财决07表)'!$A$10:$T$500,12,FALSE)),"",VLOOKUP(A46,'[1]Z07 一般公共预算财政拨款收入支出决算表(财决07表)'!$A$10:$T$500,12,FALSE))</f>
        <v/>
      </c>
      <c r="F46" s="24" t="str">
        <f ca="1">IF(ISERROR(VLOOKUP(A46,'[1]Z07 一般公共预算财政拨款收入支出决算表(财决07表)'!$A$10:$T$500,15,FALSE)),"",VLOOKUP(A46,'[1]Z07 一般公共预算财政拨款收入支出决算表(财决07表)'!$A$10:$T$500,15,FALSE))</f>
        <v/>
      </c>
      <c r="G46" s="106">
        <f>'[1]Z07 一般公共预算财政拨款收入支出决算表(财决07表)'!A44</f>
        <v>0</v>
      </c>
      <c r="H46" s="117">
        <f>'[1]Z07 一般公共预算财政拨款收入支出决算表(财决07表)'!$K44</f>
        <v>0</v>
      </c>
      <c r="I46" s="106" t="str">
        <f t="shared" si="0"/>
        <v>2</v>
      </c>
      <c r="J46" s="106" t="str">
        <f t="shared" si="1"/>
        <v>2</v>
      </c>
      <c r="K46" s="106">
        <f t="shared" si="2"/>
        <v>4</v>
      </c>
      <c r="L46" s="106" t="str">
        <f ca="1" t="shared" si="3"/>
        <v/>
      </c>
      <c r="M46" s="106"/>
    </row>
    <row r="47" s="4" customFormat="1" ht="20.1" customHeight="1" spans="1:13">
      <c r="A47" s="22" t="str">
        <f ca="1" t="array" ref="A47">INDEX(G:G,SMALL(IF($K$12:$K$500=2,ROW($12:$500),4^8),ROW(G36)))&amp;""</f>
        <v/>
      </c>
      <c r="B47" s="116"/>
      <c r="C47" s="23" t="str">
        <f ca="1">IF(ISERROR(VLOOKUP(A47,'[1]Z07 一般公共预算财政拨款收入支出决算表(财决07表)'!$A$10:$T$500,4,FALSE)),"",VLOOKUP(A47,'[1]Z07 一般公共预算财政拨款收入支出决算表(财决07表)'!$A$10:$T$500,4,FALSE))</f>
        <v/>
      </c>
      <c r="D47" s="24" t="str">
        <f ca="1">IF(ISERROR(VLOOKUP(A47,'[1]Z07 一般公共预算财政拨款收入支出决算表(财决07表)'!$A$10:$T$500,11,FALSE)),"",VLOOKUP(A47,'[1]Z07 一般公共预算财政拨款收入支出决算表(财决07表)'!$A$10:$T$500,11,FALSE))</f>
        <v/>
      </c>
      <c r="E47" s="24" t="str">
        <f ca="1">IF(ISERROR(VLOOKUP(A47,'[1]Z07 一般公共预算财政拨款收入支出决算表(财决07表)'!$A$10:$T$500,12,FALSE)),"",VLOOKUP(A47,'[1]Z07 一般公共预算财政拨款收入支出决算表(财决07表)'!$A$10:$T$500,12,FALSE))</f>
        <v/>
      </c>
      <c r="F47" s="24" t="str">
        <f ca="1">IF(ISERROR(VLOOKUP(A47,'[1]Z07 一般公共预算财政拨款收入支出决算表(财决07表)'!$A$10:$T$500,15,FALSE)),"",VLOOKUP(A47,'[1]Z07 一般公共预算财政拨款收入支出决算表(财决07表)'!$A$10:$T$500,15,FALSE))</f>
        <v/>
      </c>
      <c r="G47" s="106">
        <f>'[1]Z07 一般公共预算财政拨款收入支出决算表(财决07表)'!A45</f>
        <v>0</v>
      </c>
      <c r="H47" s="117">
        <f>'[1]Z07 一般公共预算财政拨款收入支出决算表(财决07表)'!$K45</f>
        <v>0</v>
      </c>
      <c r="I47" s="106" t="str">
        <f t="shared" si="0"/>
        <v>2</v>
      </c>
      <c r="J47" s="106" t="str">
        <f t="shared" si="1"/>
        <v>2</v>
      </c>
      <c r="K47" s="106">
        <f t="shared" si="2"/>
        <v>4</v>
      </c>
      <c r="L47" s="106" t="str">
        <f ca="1" t="shared" si="3"/>
        <v/>
      </c>
      <c r="M47" s="106"/>
    </row>
    <row r="48" s="4" customFormat="1" ht="20.1" customHeight="1" spans="1:13">
      <c r="A48" s="22" t="str">
        <f ca="1" t="array" ref="A48">INDEX(G:G,SMALL(IF($K$12:$K$500=2,ROW($12:$500),4^8),ROW(G37)))&amp;""</f>
        <v/>
      </c>
      <c r="B48" s="116"/>
      <c r="C48" s="23" t="str">
        <f ca="1">IF(ISERROR(VLOOKUP(A48,'[1]Z07 一般公共预算财政拨款收入支出决算表(财决07表)'!$A$10:$T$500,4,FALSE)),"",VLOOKUP(A48,'[1]Z07 一般公共预算财政拨款收入支出决算表(财决07表)'!$A$10:$T$500,4,FALSE))</f>
        <v/>
      </c>
      <c r="D48" s="24" t="str">
        <f ca="1">IF(ISERROR(VLOOKUP(A48,'[1]Z07 一般公共预算财政拨款收入支出决算表(财决07表)'!$A$10:$T$500,11,FALSE)),"",VLOOKUP(A48,'[1]Z07 一般公共预算财政拨款收入支出决算表(财决07表)'!$A$10:$T$500,11,FALSE))</f>
        <v/>
      </c>
      <c r="E48" s="24" t="str">
        <f ca="1">IF(ISERROR(VLOOKUP(A48,'[1]Z07 一般公共预算财政拨款收入支出决算表(财决07表)'!$A$10:$T$500,12,FALSE)),"",VLOOKUP(A48,'[1]Z07 一般公共预算财政拨款收入支出决算表(财决07表)'!$A$10:$T$500,12,FALSE))</f>
        <v/>
      </c>
      <c r="F48" s="24" t="str">
        <f ca="1">IF(ISERROR(VLOOKUP(A48,'[1]Z07 一般公共预算财政拨款收入支出决算表(财决07表)'!$A$10:$T$500,15,FALSE)),"",VLOOKUP(A48,'[1]Z07 一般公共预算财政拨款收入支出决算表(财决07表)'!$A$10:$T$500,15,FALSE))</f>
        <v/>
      </c>
      <c r="G48" s="106">
        <f>'[1]Z07 一般公共预算财政拨款收入支出决算表(财决07表)'!A46</f>
        <v>0</v>
      </c>
      <c r="H48" s="117">
        <f>'[1]Z07 一般公共预算财政拨款收入支出决算表(财决07表)'!$K46</f>
        <v>0</v>
      </c>
      <c r="I48" s="106" t="str">
        <f t="shared" si="0"/>
        <v>2</v>
      </c>
      <c r="J48" s="106" t="str">
        <f t="shared" si="1"/>
        <v>2</v>
      </c>
      <c r="K48" s="106">
        <f t="shared" si="2"/>
        <v>4</v>
      </c>
      <c r="L48" s="106" t="str">
        <f ca="1" t="shared" si="3"/>
        <v/>
      </c>
      <c r="M48" s="106"/>
    </row>
    <row r="49" s="4" customFormat="1" ht="20.1" customHeight="1" spans="1:13">
      <c r="A49" s="22" t="str">
        <f ca="1" t="array" ref="A49">INDEX(G:G,SMALL(IF($K$12:$K$500=2,ROW($12:$500),4^8),ROW(G38)))&amp;""</f>
        <v/>
      </c>
      <c r="B49" s="116"/>
      <c r="C49" s="23" t="str">
        <f ca="1">IF(ISERROR(VLOOKUP(A49,'[1]Z07 一般公共预算财政拨款收入支出决算表(财决07表)'!$A$10:$T$500,4,FALSE)),"",VLOOKUP(A49,'[1]Z07 一般公共预算财政拨款收入支出决算表(财决07表)'!$A$10:$T$500,4,FALSE))</f>
        <v/>
      </c>
      <c r="D49" s="24" t="str">
        <f ca="1">IF(ISERROR(VLOOKUP(A49,'[1]Z07 一般公共预算财政拨款收入支出决算表(财决07表)'!$A$10:$T$500,11,FALSE)),"",VLOOKUP(A49,'[1]Z07 一般公共预算财政拨款收入支出决算表(财决07表)'!$A$10:$T$500,11,FALSE))</f>
        <v/>
      </c>
      <c r="E49" s="24" t="str">
        <f ca="1">IF(ISERROR(VLOOKUP(A49,'[1]Z07 一般公共预算财政拨款收入支出决算表(财决07表)'!$A$10:$T$500,12,FALSE)),"",VLOOKUP(A49,'[1]Z07 一般公共预算财政拨款收入支出决算表(财决07表)'!$A$10:$T$500,12,FALSE))</f>
        <v/>
      </c>
      <c r="F49" s="24" t="str">
        <f ca="1">IF(ISERROR(VLOOKUP(A49,'[1]Z07 一般公共预算财政拨款收入支出决算表(财决07表)'!$A$10:$T$500,15,FALSE)),"",VLOOKUP(A49,'[1]Z07 一般公共预算财政拨款收入支出决算表(财决07表)'!$A$10:$T$500,15,FALSE))</f>
        <v/>
      </c>
      <c r="G49" s="106">
        <f>'[1]Z07 一般公共预算财政拨款收入支出决算表(财决07表)'!A47</f>
        <v>0</v>
      </c>
      <c r="H49" s="117">
        <f>'[1]Z07 一般公共预算财政拨款收入支出决算表(财决07表)'!$K47</f>
        <v>0</v>
      </c>
      <c r="I49" s="106" t="str">
        <f t="shared" si="0"/>
        <v>2</v>
      </c>
      <c r="J49" s="106" t="str">
        <f t="shared" si="1"/>
        <v>2</v>
      </c>
      <c r="K49" s="106">
        <f t="shared" si="2"/>
        <v>4</v>
      </c>
      <c r="L49" s="106" t="str">
        <f ca="1" t="shared" si="3"/>
        <v/>
      </c>
      <c r="M49" s="106"/>
    </row>
    <row r="50" s="4" customFormat="1" ht="20.1" customHeight="1" spans="1:13">
      <c r="A50" s="22" t="str">
        <f ca="1" t="array" ref="A50">INDEX(G:G,SMALL(IF($K$12:$K$500=2,ROW($12:$500),4^8),ROW(G39)))&amp;""</f>
        <v/>
      </c>
      <c r="B50" s="116"/>
      <c r="C50" s="23" t="str">
        <f ca="1">IF(ISERROR(VLOOKUP(A50,'[1]Z07 一般公共预算财政拨款收入支出决算表(财决07表)'!$A$10:$T$500,4,FALSE)),"",VLOOKUP(A50,'[1]Z07 一般公共预算财政拨款收入支出决算表(财决07表)'!$A$10:$T$500,4,FALSE))</f>
        <v/>
      </c>
      <c r="D50" s="24" t="str">
        <f ca="1">IF(ISERROR(VLOOKUP(A50,'[1]Z07 一般公共预算财政拨款收入支出决算表(财决07表)'!$A$10:$T$500,11,FALSE)),"",VLOOKUP(A50,'[1]Z07 一般公共预算财政拨款收入支出决算表(财决07表)'!$A$10:$T$500,11,FALSE))</f>
        <v/>
      </c>
      <c r="E50" s="24" t="str">
        <f ca="1">IF(ISERROR(VLOOKUP(A50,'[1]Z07 一般公共预算财政拨款收入支出决算表(财决07表)'!$A$10:$T$500,12,FALSE)),"",VLOOKUP(A50,'[1]Z07 一般公共预算财政拨款收入支出决算表(财决07表)'!$A$10:$T$500,12,FALSE))</f>
        <v/>
      </c>
      <c r="F50" s="24" t="str">
        <f ca="1">IF(ISERROR(VLOOKUP(A50,'[1]Z07 一般公共预算财政拨款收入支出决算表(财决07表)'!$A$10:$T$500,15,FALSE)),"",VLOOKUP(A50,'[1]Z07 一般公共预算财政拨款收入支出决算表(财决07表)'!$A$10:$T$500,15,FALSE))</f>
        <v/>
      </c>
      <c r="G50" s="106">
        <f>'[1]Z07 一般公共预算财政拨款收入支出决算表(财决07表)'!A48</f>
        <v>0</v>
      </c>
      <c r="H50" s="117">
        <f>'[1]Z07 一般公共预算财政拨款收入支出决算表(财决07表)'!$K48</f>
        <v>0</v>
      </c>
      <c r="I50" s="106" t="str">
        <f t="shared" si="0"/>
        <v>2</v>
      </c>
      <c r="J50" s="106" t="str">
        <f t="shared" si="1"/>
        <v>2</v>
      </c>
      <c r="K50" s="106">
        <f t="shared" si="2"/>
        <v>4</v>
      </c>
      <c r="L50" s="106" t="str">
        <f ca="1" t="shared" si="3"/>
        <v/>
      </c>
      <c r="M50" s="106"/>
    </row>
    <row r="51" s="4" customFormat="1" ht="20.1" customHeight="1" spans="1:13">
      <c r="A51" s="22" t="str">
        <f ca="1" t="array" ref="A51">INDEX(G:G,SMALL(IF($K$12:$K$500=2,ROW($12:$500),4^8),ROW(G40)))&amp;""</f>
        <v/>
      </c>
      <c r="B51" s="116"/>
      <c r="C51" s="23" t="str">
        <f ca="1">IF(ISERROR(VLOOKUP(A51,'[1]Z07 一般公共预算财政拨款收入支出决算表(财决07表)'!$A$10:$T$500,4,FALSE)),"",VLOOKUP(A51,'[1]Z07 一般公共预算财政拨款收入支出决算表(财决07表)'!$A$10:$T$500,4,FALSE))</f>
        <v/>
      </c>
      <c r="D51" s="24" t="str">
        <f ca="1">IF(ISERROR(VLOOKUP(A51,'[1]Z07 一般公共预算财政拨款收入支出决算表(财决07表)'!$A$10:$T$500,11,FALSE)),"",VLOOKUP(A51,'[1]Z07 一般公共预算财政拨款收入支出决算表(财决07表)'!$A$10:$T$500,11,FALSE))</f>
        <v/>
      </c>
      <c r="E51" s="24" t="str">
        <f ca="1">IF(ISERROR(VLOOKUP(A51,'[1]Z07 一般公共预算财政拨款收入支出决算表(财决07表)'!$A$10:$T$500,12,FALSE)),"",VLOOKUP(A51,'[1]Z07 一般公共预算财政拨款收入支出决算表(财决07表)'!$A$10:$T$500,12,FALSE))</f>
        <v/>
      </c>
      <c r="F51" s="24" t="str">
        <f ca="1">IF(ISERROR(VLOOKUP(A51,'[1]Z07 一般公共预算财政拨款收入支出决算表(财决07表)'!$A$10:$T$500,15,FALSE)),"",VLOOKUP(A51,'[1]Z07 一般公共预算财政拨款收入支出决算表(财决07表)'!$A$10:$T$500,15,FALSE))</f>
        <v/>
      </c>
      <c r="G51" s="106">
        <f>'[1]Z07 一般公共预算财政拨款收入支出决算表(财决07表)'!A49</f>
        <v>0</v>
      </c>
      <c r="H51" s="117">
        <f>'[1]Z07 一般公共预算财政拨款收入支出决算表(财决07表)'!$K49</f>
        <v>0</v>
      </c>
      <c r="I51" s="106" t="str">
        <f t="shared" si="0"/>
        <v>2</v>
      </c>
      <c r="J51" s="106" t="str">
        <f t="shared" si="1"/>
        <v>2</v>
      </c>
      <c r="K51" s="106">
        <f t="shared" si="2"/>
        <v>4</v>
      </c>
      <c r="L51" s="106" t="str">
        <f ca="1" t="shared" si="3"/>
        <v/>
      </c>
      <c r="M51" s="106"/>
    </row>
    <row r="52" s="4" customFormat="1" ht="20.1" customHeight="1" spans="1:13">
      <c r="A52" s="22" t="str">
        <f ca="1" t="array" ref="A52">INDEX(G:G,SMALL(IF($K$12:$K$500=2,ROW($12:$500),4^8),ROW(G41)))&amp;""</f>
        <v/>
      </c>
      <c r="B52" s="116"/>
      <c r="C52" s="23" t="str">
        <f ca="1">IF(ISERROR(VLOOKUP(A52,'[1]Z07 一般公共预算财政拨款收入支出决算表(财决07表)'!$A$10:$T$500,4,FALSE)),"",VLOOKUP(A52,'[1]Z07 一般公共预算财政拨款收入支出决算表(财决07表)'!$A$10:$T$500,4,FALSE))</f>
        <v/>
      </c>
      <c r="D52" s="24" t="str">
        <f ca="1">IF(ISERROR(VLOOKUP(A52,'[1]Z07 一般公共预算财政拨款收入支出决算表(财决07表)'!$A$10:$T$500,11,FALSE)),"",VLOOKUP(A52,'[1]Z07 一般公共预算财政拨款收入支出决算表(财决07表)'!$A$10:$T$500,11,FALSE))</f>
        <v/>
      </c>
      <c r="E52" s="24" t="str">
        <f ca="1">IF(ISERROR(VLOOKUP(A52,'[1]Z07 一般公共预算财政拨款收入支出决算表(财决07表)'!$A$10:$T$500,12,FALSE)),"",VLOOKUP(A52,'[1]Z07 一般公共预算财政拨款收入支出决算表(财决07表)'!$A$10:$T$500,12,FALSE))</f>
        <v/>
      </c>
      <c r="F52" s="24" t="str">
        <f ca="1">IF(ISERROR(VLOOKUP(A52,'[1]Z07 一般公共预算财政拨款收入支出决算表(财决07表)'!$A$10:$T$500,15,FALSE)),"",VLOOKUP(A52,'[1]Z07 一般公共预算财政拨款收入支出决算表(财决07表)'!$A$10:$T$500,15,FALSE))</f>
        <v/>
      </c>
      <c r="G52" s="106">
        <f>'[1]Z07 一般公共预算财政拨款收入支出决算表(财决07表)'!A50</f>
        <v>0</v>
      </c>
      <c r="H52" s="117">
        <f>'[1]Z07 一般公共预算财政拨款收入支出决算表(财决07表)'!$K50</f>
        <v>0</v>
      </c>
      <c r="I52" s="106" t="str">
        <f t="shared" si="0"/>
        <v>2</v>
      </c>
      <c r="J52" s="106" t="str">
        <f t="shared" si="1"/>
        <v>2</v>
      </c>
      <c r="K52" s="106">
        <f t="shared" si="2"/>
        <v>4</v>
      </c>
      <c r="L52" s="106" t="str">
        <f ca="1" t="shared" si="3"/>
        <v/>
      </c>
      <c r="M52" s="106"/>
    </row>
    <row r="53" s="4" customFormat="1" ht="20.1" customHeight="1" spans="1:13">
      <c r="A53" s="22" t="str">
        <f ca="1" t="array" ref="A53">INDEX(G:G,SMALL(IF($K$12:$K$500=2,ROW($12:$500),4^8),ROW(G42)))&amp;""</f>
        <v/>
      </c>
      <c r="B53" s="116"/>
      <c r="C53" s="23" t="str">
        <f ca="1">IF(ISERROR(VLOOKUP(A53,'[1]Z07 一般公共预算财政拨款收入支出决算表(财决07表)'!$A$10:$T$500,4,FALSE)),"",VLOOKUP(A53,'[1]Z07 一般公共预算财政拨款收入支出决算表(财决07表)'!$A$10:$T$500,4,FALSE))</f>
        <v/>
      </c>
      <c r="D53" s="24" t="str">
        <f ca="1">IF(ISERROR(VLOOKUP(A53,'[1]Z07 一般公共预算财政拨款收入支出决算表(财决07表)'!$A$10:$T$500,11,FALSE)),"",VLOOKUP(A53,'[1]Z07 一般公共预算财政拨款收入支出决算表(财决07表)'!$A$10:$T$500,11,FALSE))</f>
        <v/>
      </c>
      <c r="E53" s="24" t="str">
        <f ca="1">IF(ISERROR(VLOOKUP(A53,'[1]Z07 一般公共预算财政拨款收入支出决算表(财决07表)'!$A$10:$T$500,12,FALSE)),"",VLOOKUP(A53,'[1]Z07 一般公共预算财政拨款收入支出决算表(财决07表)'!$A$10:$T$500,12,FALSE))</f>
        <v/>
      </c>
      <c r="F53" s="24" t="str">
        <f ca="1">IF(ISERROR(VLOOKUP(A53,'[1]Z07 一般公共预算财政拨款收入支出决算表(财决07表)'!$A$10:$T$500,15,FALSE)),"",VLOOKUP(A53,'[1]Z07 一般公共预算财政拨款收入支出决算表(财决07表)'!$A$10:$T$500,15,FALSE))</f>
        <v/>
      </c>
      <c r="G53" s="106">
        <f>'[1]Z07 一般公共预算财政拨款收入支出决算表(财决07表)'!A51</f>
        <v>0</v>
      </c>
      <c r="H53" s="117">
        <f>'[1]Z07 一般公共预算财政拨款收入支出决算表(财决07表)'!$K51</f>
        <v>0</v>
      </c>
      <c r="I53" s="106" t="str">
        <f t="shared" si="0"/>
        <v>2</v>
      </c>
      <c r="J53" s="106" t="str">
        <f t="shared" si="1"/>
        <v>2</v>
      </c>
      <c r="K53" s="106">
        <f t="shared" si="2"/>
        <v>4</v>
      </c>
      <c r="L53" s="106" t="str">
        <f ca="1" t="shared" si="3"/>
        <v/>
      </c>
      <c r="M53" s="106"/>
    </row>
    <row r="54" s="4" customFormat="1" ht="20.1" customHeight="1" spans="1:13">
      <c r="A54" s="22" t="str">
        <f ca="1" t="array" ref="A54">INDEX(G:G,SMALL(IF($K$12:$K$500=2,ROW($12:$500),4^8),ROW(G43)))&amp;""</f>
        <v/>
      </c>
      <c r="B54" s="116"/>
      <c r="C54" s="23" t="str">
        <f ca="1">IF(ISERROR(VLOOKUP(A54,'[1]Z07 一般公共预算财政拨款收入支出决算表(财决07表)'!$A$10:$T$500,4,FALSE)),"",VLOOKUP(A54,'[1]Z07 一般公共预算财政拨款收入支出决算表(财决07表)'!$A$10:$T$500,4,FALSE))</f>
        <v/>
      </c>
      <c r="D54" s="24" t="str">
        <f ca="1">IF(ISERROR(VLOOKUP(A54,'[1]Z07 一般公共预算财政拨款收入支出决算表(财决07表)'!$A$10:$T$500,11,FALSE)),"",VLOOKUP(A54,'[1]Z07 一般公共预算财政拨款收入支出决算表(财决07表)'!$A$10:$T$500,11,FALSE))</f>
        <v/>
      </c>
      <c r="E54" s="24" t="str">
        <f ca="1">IF(ISERROR(VLOOKUP(A54,'[1]Z07 一般公共预算财政拨款收入支出决算表(财决07表)'!$A$10:$T$500,12,FALSE)),"",VLOOKUP(A54,'[1]Z07 一般公共预算财政拨款收入支出决算表(财决07表)'!$A$10:$T$500,12,FALSE))</f>
        <v/>
      </c>
      <c r="F54" s="24" t="str">
        <f ca="1">IF(ISERROR(VLOOKUP(A54,'[1]Z07 一般公共预算财政拨款收入支出决算表(财决07表)'!$A$10:$T$500,15,FALSE)),"",VLOOKUP(A54,'[1]Z07 一般公共预算财政拨款收入支出决算表(财决07表)'!$A$10:$T$500,15,FALSE))</f>
        <v/>
      </c>
      <c r="G54" s="106">
        <f>'[1]Z07 一般公共预算财政拨款收入支出决算表(财决07表)'!A52</f>
        <v>0</v>
      </c>
      <c r="H54" s="117">
        <f>'[1]Z07 一般公共预算财政拨款收入支出决算表(财决07表)'!$K52</f>
        <v>0</v>
      </c>
      <c r="I54" s="106" t="str">
        <f t="shared" si="0"/>
        <v>2</v>
      </c>
      <c r="J54" s="106" t="str">
        <f t="shared" si="1"/>
        <v>2</v>
      </c>
      <c r="K54" s="106">
        <f t="shared" si="2"/>
        <v>4</v>
      </c>
      <c r="L54" s="106" t="str">
        <f ca="1" t="shared" si="3"/>
        <v/>
      </c>
      <c r="M54" s="106"/>
    </row>
    <row r="55" s="4" customFormat="1" ht="20.1" customHeight="1" spans="1:13">
      <c r="A55" s="22" t="str">
        <f ca="1" t="array" ref="A55">INDEX(G:G,SMALL(IF($K$12:$K$500=2,ROW($12:$500),4^8),ROW(G44)))&amp;""</f>
        <v/>
      </c>
      <c r="B55" s="116"/>
      <c r="C55" s="23" t="str">
        <f ca="1">IF(ISERROR(VLOOKUP(A55,'[1]Z07 一般公共预算财政拨款收入支出决算表(财决07表)'!$A$10:$T$500,4,FALSE)),"",VLOOKUP(A55,'[1]Z07 一般公共预算财政拨款收入支出决算表(财决07表)'!$A$10:$T$500,4,FALSE))</f>
        <v/>
      </c>
      <c r="D55" s="24" t="str">
        <f ca="1">IF(ISERROR(VLOOKUP(A55,'[1]Z07 一般公共预算财政拨款收入支出决算表(财决07表)'!$A$10:$T$500,11,FALSE)),"",VLOOKUP(A55,'[1]Z07 一般公共预算财政拨款收入支出决算表(财决07表)'!$A$10:$T$500,11,FALSE))</f>
        <v/>
      </c>
      <c r="E55" s="24" t="str">
        <f ca="1">IF(ISERROR(VLOOKUP(A55,'[1]Z07 一般公共预算财政拨款收入支出决算表(财决07表)'!$A$10:$T$500,12,FALSE)),"",VLOOKUP(A55,'[1]Z07 一般公共预算财政拨款收入支出决算表(财决07表)'!$A$10:$T$500,12,FALSE))</f>
        <v/>
      </c>
      <c r="F55" s="24" t="str">
        <f ca="1">IF(ISERROR(VLOOKUP(A55,'[1]Z07 一般公共预算财政拨款收入支出决算表(财决07表)'!$A$10:$T$500,15,FALSE)),"",VLOOKUP(A55,'[1]Z07 一般公共预算财政拨款收入支出决算表(财决07表)'!$A$10:$T$500,15,FALSE))</f>
        <v/>
      </c>
      <c r="G55" s="106">
        <f>'[1]Z07 一般公共预算财政拨款收入支出决算表(财决07表)'!A53</f>
        <v>0</v>
      </c>
      <c r="H55" s="117">
        <f>'[1]Z07 一般公共预算财政拨款收入支出决算表(财决07表)'!$K53</f>
        <v>0</v>
      </c>
      <c r="I55" s="106" t="str">
        <f t="shared" si="0"/>
        <v>2</v>
      </c>
      <c r="J55" s="106" t="str">
        <f t="shared" si="1"/>
        <v>2</v>
      </c>
      <c r="K55" s="106">
        <f t="shared" si="2"/>
        <v>4</v>
      </c>
      <c r="L55" s="106" t="str">
        <f ca="1" t="shared" si="3"/>
        <v/>
      </c>
      <c r="M55" s="106"/>
    </row>
    <row r="56" s="4" customFormat="1" ht="20.1" customHeight="1" spans="1:13">
      <c r="A56" s="22" t="str">
        <f ca="1" t="array" ref="A56">INDEX(G:G,SMALL(IF($K$12:$K$500=2,ROW($12:$500),4^8),ROW(G45)))&amp;""</f>
        <v/>
      </c>
      <c r="B56" s="116"/>
      <c r="C56" s="23" t="str">
        <f ca="1">IF(ISERROR(VLOOKUP(A56,'[1]Z07 一般公共预算财政拨款收入支出决算表(财决07表)'!$A$10:$T$500,4,FALSE)),"",VLOOKUP(A56,'[1]Z07 一般公共预算财政拨款收入支出决算表(财决07表)'!$A$10:$T$500,4,FALSE))</f>
        <v/>
      </c>
      <c r="D56" s="24" t="str">
        <f ca="1">IF(ISERROR(VLOOKUP(A56,'[1]Z07 一般公共预算财政拨款收入支出决算表(财决07表)'!$A$10:$T$500,11,FALSE)),"",VLOOKUP(A56,'[1]Z07 一般公共预算财政拨款收入支出决算表(财决07表)'!$A$10:$T$500,11,FALSE))</f>
        <v/>
      </c>
      <c r="E56" s="24" t="str">
        <f ca="1">IF(ISERROR(VLOOKUP(A56,'[1]Z07 一般公共预算财政拨款收入支出决算表(财决07表)'!$A$10:$T$500,12,FALSE)),"",VLOOKUP(A56,'[1]Z07 一般公共预算财政拨款收入支出决算表(财决07表)'!$A$10:$T$500,12,FALSE))</f>
        <v/>
      </c>
      <c r="F56" s="24" t="str">
        <f ca="1">IF(ISERROR(VLOOKUP(A56,'[1]Z07 一般公共预算财政拨款收入支出决算表(财决07表)'!$A$10:$T$500,15,FALSE)),"",VLOOKUP(A56,'[1]Z07 一般公共预算财政拨款收入支出决算表(财决07表)'!$A$10:$T$500,15,FALSE))</f>
        <v/>
      </c>
      <c r="G56" s="106">
        <f>'[1]Z07 一般公共预算财政拨款收入支出决算表(财决07表)'!A54</f>
        <v>0</v>
      </c>
      <c r="H56" s="117">
        <f>'[1]Z07 一般公共预算财政拨款收入支出决算表(财决07表)'!$K54</f>
        <v>0</v>
      </c>
      <c r="I56" s="106" t="str">
        <f t="shared" si="0"/>
        <v>2</v>
      </c>
      <c r="J56" s="106" t="str">
        <f t="shared" si="1"/>
        <v>2</v>
      </c>
      <c r="K56" s="106">
        <f t="shared" si="2"/>
        <v>4</v>
      </c>
      <c r="L56" s="106" t="str">
        <f ca="1" t="shared" si="3"/>
        <v/>
      </c>
      <c r="M56" s="106"/>
    </row>
    <row r="57" s="4" customFormat="1" ht="20.1" customHeight="1" spans="1:13">
      <c r="A57" s="22" t="str">
        <f ca="1" t="array" ref="A57">INDEX(G:G,SMALL(IF($K$12:$K$500=2,ROW($12:$500),4^8),ROW(G46)))&amp;""</f>
        <v/>
      </c>
      <c r="B57" s="116"/>
      <c r="C57" s="23" t="str">
        <f ca="1">IF(ISERROR(VLOOKUP(A57,'[1]Z07 一般公共预算财政拨款收入支出决算表(财决07表)'!$A$10:$T$500,4,FALSE)),"",VLOOKUP(A57,'[1]Z07 一般公共预算财政拨款收入支出决算表(财决07表)'!$A$10:$T$500,4,FALSE))</f>
        <v/>
      </c>
      <c r="D57" s="24" t="str">
        <f ca="1">IF(ISERROR(VLOOKUP(A57,'[1]Z07 一般公共预算财政拨款收入支出决算表(财决07表)'!$A$10:$T$500,11,FALSE)),"",VLOOKUP(A57,'[1]Z07 一般公共预算财政拨款收入支出决算表(财决07表)'!$A$10:$T$500,11,FALSE))</f>
        <v/>
      </c>
      <c r="E57" s="24" t="str">
        <f ca="1">IF(ISERROR(VLOOKUP(A57,'[1]Z07 一般公共预算财政拨款收入支出决算表(财决07表)'!$A$10:$T$500,12,FALSE)),"",VLOOKUP(A57,'[1]Z07 一般公共预算财政拨款收入支出决算表(财决07表)'!$A$10:$T$500,12,FALSE))</f>
        <v/>
      </c>
      <c r="F57" s="24" t="str">
        <f ca="1">IF(ISERROR(VLOOKUP(A57,'[1]Z07 一般公共预算财政拨款收入支出决算表(财决07表)'!$A$10:$T$500,15,FALSE)),"",VLOOKUP(A57,'[1]Z07 一般公共预算财政拨款收入支出决算表(财决07表)'!$A$10:$T$500,15,FALSE))</f>
        <v/>
      </c>
      <c r="G57" s="106">
        <f>'[1]Z07 一般公共预算财政拨款收入支出决算表(财决07表)'!A55</f>
        <v>0</v>
      </c>
      <c r="H57" s="117">
        <f>'[1]Z07 一般公共预算财政拨款收入支出决算表(财决07表)'!$K55</f>
        <v>0</v>
      </c>
      <c r="I57" s="106" t="str">
        <f t="shared" si="0"/>
        <v>2</v>
      </c>
      <c r="J57" s="106" t="str">
        <f t="shared" si="1"/>
        <v>2</v>
      </c>
      <c r="K57" s="106">
        <f t="shared" si="2"/>
        <v>4</v>
      </c>
      <c r="L57" s="106" t="str">
        <f ca="1" t="shared" si="3"/>
        <v/>
      </c>
      <c r="M57" s="106"/>
    </row>
    <row r="58" s="4" customFormat="1" ht="20.1" customHeight="1" spans="1:13">
      <c r="A58" s="22" t="str">
        <f ca="1" t="array" ref="A58">INDEX(G:G,SMALL(IF($K$12:$K$500=2,ROW($12:$500),4^8),ROW(G47)))&amp;""</f>
        <v/>
      </c>
      <c r="B58" s="116"/>
      <c r="C58" s="23" t="str">
        <f ca="1">IF(ISERROR(VLOOKUP(A58,'[1]Z07 一般公共预算财政拨款收入支出决算表(财决07表)'!$A$10:$T$500,4,FALSE)),"",VLOOKUP(A58,'[1]Z07 一般公共预算财政拨款收入支出决算表(财决07表)'!$A$10:$T$500,4,FALSE))</f>
        <v/>
      </c>
      <c r="D58" s="24" t="str">
        <f ca="1">IF(ISERROR(VLOOKUP(A58,'[1]Z07 一般公共预算财政拨款收入支出决算表(财决07表)'!$A$10:$T$500,11,FALSE)),"",VLOOKUP(A58,'[1]Z07 一般公共预算财政拨款收入支出决算表(财决07表)'!$A$10:$T$500,11,FALSE))</f>
        <v/>
      </c>
      <c r="E58" s="24" t="str">
        <f ca="1">IF(ISERROR(VLOOKUP(A58,'[1]Z07 一般公共预算财政拨款收入支出决算表(财决07表)'!$A$10:$T$500,12,FALSE)),"",VLOOKUP(A58,'[1]Z07 一般公共预算财政拨款收入支出决算表(财决07表)'!$A$10:$T$500,12,FALSE))</f>
        <v/>
      </c>
      <c r="F58" s="24" t="str">
        <f ca="1">IF(ISERROR(VLOOKUP(A58,'[1]Z07 一般公共预算财政拨款收入支出决算表(财决07表)'!$A$10:$T$500,15,FALSE)),"",VLOOKUP(A58,'[1]Z07 一般公共预算财政拨款收入支出决算表(财决07表)'!$A$10:$T$500,15,FALSE))</f>
        <v/>
      </c>
      <c r="G58" s="106">
        <f>'[1]Z07 一般公共预算财政拨款收入支出决算表(财决07表)'!A56</f>
        <v>0</v>
      </c>
      <c r="H58" s="117">
        <f>'[1]Z07 一般公共预算财政拨款收入支出决算表(财决07表)'!$K56</f>
        <v>0</v>
      </c>
      <c r="I58" s="106" t="str">
        <f t="shared" si="0"/>
        <v>2</v>
      </c>
      <c r="J58" s="106" t="str">
        <f t="shared" si="1"/>
        <v>2</v>
      </c>
      <c r="K58" s="106">
        <f t="shared" si="2"/>
        <v>4</v>
      </c>
      <c r="L58" s="106" t="str">
        <f ca="1" t="shared" si="3"/>
        <v/>
      </c>
      <c r="M58" s="106"/>
    </row>
    <row r="59" s="4" customFormat="1" ht="20.1" customHeight="1" spans="1:13">
      <c r="A59" s="22" t="str">
        <f ca="1" t="array" ref="A59">INDEX(G:G,SMALL(IF($K$12:$K$500=2,ROW($12:$500),4^8),ROW(G48)))&amp;""</f>
        <v/>
      </c>
      <c r="B59" s="116"/>
      <c r="C59" s="23" t="str">
        <f ca="1">IF(ISERROR(VLOOKUP(A59,'[1]Z07 一般公共预算财政拨款收入支出决算表(财决07表)'!$A$10:$T$500,4,FALSE)),"",VLOOKUP(A59,'[1]Z07 一般公共预算财政拨款收入支出决算表(财决07表)'!$A$10:$T$500,4,FALSE))</f>
        <v/>
      </c>
      <c r="D59" s="24" t="str">
        <f ca="1">IF(ISERROR(VLOOKUP(A59,'[1]Z07 一般公共预算财政拨款收入支出决算表(财决07表)'!$A$10:$T$500,11,FALSE)),"",VLOOKUP(A59,'[1]Z07 一般公共预算财政拨款收入支出决算表(财决07表)'!$A$10:$T$500,11,FALSE))</f>
        <v/>
      </c>
      <c r="E59" s="24" t="str">
        <f ca="1">IF(ISERROR(VLOOKUP(A59,'[1]Z07 一般公共预算财政拨款收入支出决算表(财决07表)'!$A$10:$T$500,12,FALSE)),"",VLOOKUP(A59,'[1]Z07 一般公共预算财政拨款收入支出决算表(财决07表)'!$A$10:$T$500,12,FALSE))</f>
        <v/>
      </c>
      <c r="F59" s="24" t="str">
        <f ca="1">IF(ISERROR(VLOOKUP(A59,'[1]Z07 一般公共预算财政拨款收入支出决算表(财决07表)'!$A$10:$T$500,15,FALSE)),"",VLOOKUP(A59,'[1]Z07 一般公共预算财政拨款收入支出决算表(财决07表)'!$A$10:$T$500,15,FALSE))</f>
        <v/>
      </c>
      <c r="G59" s="106">
        <f>'[1]Z07 一般公共预算财政拨款收入支出决算表(财决07表)'!A57</f>
        <v>0</v>
      </c>
      <c r="H59" s="117">
        <f>'[1]Z07 一般公共预算财政拨款收入支出决算表(财决07表)'!$K57</f>
        <v>0</v>
      </c>
      <c r="I59" s="106" t="str">
        <f t="shared" si="0"/>
        <v>2</v>
      </c>
      <c r="J59" s="106" t="str">
        <f t="shared" si="1"/>
        <v>2</v>
      </c>
      <c r="K59" s="106">
        <f t="shared" si="2"/>
        <v>4</v>
      </c>
      <c r="L59" s="106" t="str">
        <f ca="1" t="shared" si="3"/>
        <v/>
      </c>
      <c r="M59" s="106"/>
    </row>
    <row r="60" s="4" customFormat="1" ht="20.1" customHeight="1" spans="1:13">
      <c r="A60" s="22" t="str">
        <f ca="1" t="array" ref="A60">INDEX(G:G,SMALL(IF($K$12:$K$500=2,ROW($12:$500),4^8),ROW(G49)))&amp;""</f>
        <v/>
      </c>
      <c r="B60" s="116"/>
      <c r="C60" s="23" t="str">
        <f ca="1">IF(ISERROR(VLOOKUP(A60,'[1]Z07 一般公共预算财政拨款收入支出决算表(财决07表)'!$A$10:$T$500,4,FALSE)),"",VLOOKUP(A60,'[1]Z07 一般公共预算财政拨款收入支出决算表(财决07表)'!$A$10:$T$500,4,FALSE))</f>
        <v/>
      </c>
      <c r="D60" s="24" t="str">
        <f ca="1">IF(ISERROR(VLOOKUP(A60,'[1]Z07 一般公共预算财政拨款收入支出决算表(财决07表)'!$A$10:$T$500,11,FALSE)),"",VLOOKUP(A60,'[1]Z07 一般公共预算财政拨款收入支出决算表(财决07表)'!$A$10:$T$500,11,FALSE))</f>
        <v/>
      </c>
      <c r="E60" s="24" t="str">
        <f ca="1">IF(ISERROR(VLOOKUP(A60,'[1]Z07 一般公共预算财政拨款收入支出决算表(财决07表)'!$A$10:$T$500,12,FALSE)),"",VLOOKUP(A60,'[1]Z07 一般公共预算财政拨款收入支出决算表(财决07表)'!$A$10:$T$500,12,FALSE))</f>
        <v/>
      </c>
      <c r="F60" s="24" t="str">
        <f ca="1">IF(ISERROR(VLOOKUP(A60,'[1]Z07 一般公共预算财政拨款收入支出决算表(财决07表)'!$A$10:$T$500,15,FALSE)),"",VLOOKUP(A60,'[1]Z07 一般公共预算财政拨款收入支出决算表(财决07表)'!$A$10:$T$500,15,FALSE))</f>
        <v/>
      </c>
      <c r="G60" s="106">
        <f>'[1]Z07 一般公共预算财政拨款收入支出决算表(财决07表)'!A58</f>
        <v>0</v>
      </c>
      <c r="H60" s="117">
        <f>'[1]Z07 一般公共预算财政拨款收入支出决算表(财决07表)'!$K58</f>
        <v>0</v>
      </c>
      <c r="I60" s="106" t="str">
        <f t="shared" si="0"/>
        <v>2</v>
      </c>
      <c r="J60" s="106" t="str">
        <f t="shared" si="1"/>
        <v>2</v>
      </c>
      <c r="K60" s="106">
        <f t="shared" si="2"/>
        <v>4</v>
      </c>
      <c r="L60" s="106" t="str">
        <f ca="1" t="shared" si="3"/>
        <v/>
      </c>
      <c r="M60" s="106"/>
    </row>
    <row r="61" s="4" customFormat="1" ht="20.1" customHeight="1" spans="1:13">
      <c r="A61" s="22" t="str">
        <f ca="1" t="array" ref="A61">INDEX(G:G,SMALL(IF($K$12:$K$500=2,ROW($12:$500),4^8),ROW(G50)))&amp;""</f>
        <v/>
      </c>
      <c r="B61" s="116"/>
      <c r="C61" s="23" t="str">
        <f ca="1">IF(ISERROR(VLOOKUP(A61,'[1]Z07 一般公共预算财政拨款收入支出决算表(财决07表)'!$A$10:$T$500,4,FALSE)),"",VLOOKUP(A61,'[1]Z07 一般公共预算财政拨款收入支出决算表(财决07表)'!$A$10:$T$500,4,FALSE))</f>
        <v/>
      </c>
      <c r="D61" s="24" t="str">
        <f ca="1">IF(ISERROR(VLOOKUP(A61,'[1]Z07 一般公共预算财政拨款收入支出决算表(财决07表)'!$A$10:$T$500,11,FALSE)),"",VLOOKUP(A61,'[1]Z07 一般公共预算财政拨款收入支出决算表(财决07表)'!$A$10:$T$500,11,FALSE))</f>
        <v/>
      </c>
      <c r="E61" s="24" t="str">
        <f ca="1">IF(ISERROR(VLOOKUP(A61,'[1]Z07 一般公共预算财政拨款收入支出决算表(财决07表)'!$A$10:$T$500,12,FALSE)),"",VLOOKUP(A61,'[1]Z07 一般公共预算财政拨款收入支出决算表(财决07表)'!$A$10:$T$500,12,FALSE))</f>
        <v/>
      </c>
      <c r="F61" s="24" t="str">
        <f ca="1">IF(ISERROR(VLOOKUP(A61,'[1]Z07 一般公共预算财政拨款收入支出决算表(财决07表)'!$A$10:$T$500,15,FALSE)),"",VLOOKUP(A61,'[1]Z07 一般公共预算财政拨款收入支出决算表(财决07表)'!$A$10:$T$500,15,FALSE))</f>
        <v/>
      </c>
      <c r="G61" s="106">
        <f>'[1]Z07 一般公共预算财政拨款收入支出决算表(财决07表)'!A59</f>
        <v>0</v>
      </c>
      <c r="H61" s="117">
        <f>'[1]Z07 一般公共预算财政拨款收入支出决算表(财决07表)'!$K59</f>
        <v>0</v>
      </c>
      <c r="I61" s="106" t="str">
        <f t="shared" si="0"/>
        <v>2</v>
      </c>
      <c r="J61" s="106" t="str">
        <f t="shared" si="1"/>
        <v>2</v>
      </c>
      <c r="K61" s="106">
        <f t="shared" si="2"/>
        <v>4</v>
      </c>
      <c r="L61" s="106" t="str">
        <f ca="1" t="shared" si="3"/>
        <v/>
      </c>
      <c r="M61" s="106"/>
    </row>
    <row r="62" s="4" customFormat="1" ht="20.1" customHeight="1" spans="1:13">
      <c r="A62" s="22" t="str">
        <f ca="1" t="array" ref="A62">INDEX(G:G,SMALL(IF($K$12:$K$500=2,ROW($12:$500),4^8),ROW(G51)))&amp;""</f>
        <v/>
      </c>
      <c r="B62" s="116"/>
      <c r="C62" s="23" t="str">
        <f ca="1">IF(ISERROR(VLOOKUP(A62,'[1]Z07 一般公共预算财政拨款收入支出决算表(财决07表)'!$A$10:$T$500,4,FALSE)),"",VLOOKUP(A62,'[1]Z07 一般公共预算财政拨款收入支出决算表(财决07表)'!$A$10:$T$500,4,FALSE))</f>
        <v/>
      </c>
      <c r="D62" s="24" t="str">
        <f ca="1">IF(ISERROR(VLOOKUP(A62,'[1]Z07 一般公共预算财政拨款收入支出决算表(财决07表)'!$A$10:$T$500,11,FALSE)),"",VLOOKUP(A62,'[1]Z07 一般公共预算财政拨款收入支出决算表(财决07表)'!$A$10:$T$500,11,FALSE))</f>
        <v/>
      </c>
      <c r="E62" s="24" t="str">
        <f ca="1">IF(ISERROR(VLOOKUP(A62,'[1]Z07 一般公共预算财政拨款收入支出决算表(财决07表)'!$A$10:$T$500,12,FALSE)),"",VLOOKUP(A62,'[1]Z07 一般公共预算财政拨款收入支出决算表(财决07表)'!$A$10:$T$500,12,FALSE))</f>
        <v/>
      </c>
      <c r="F62" s="24" t="str">
        <f ca="1">IF(ISERROR(VLOOKUP(A62,'[1]Z07 一般公共预算财政拨款收入支出决算表(财决07表)'!$A$10:$T$500,15,FALSE)),"",VLOOKUP(A62,'[1]Z07 一般公共预算财政拨款收入支出决算表(财决07表)'!$A$10:$T$500,15,FALSE))</f>
        <v/>
      </c>
      <c r="G62" s="106">
        <f>'[1]Z07 一般公共预算财政拨款收入支出决算表(财决07表)'!A60</f>
        <v>0</v>
      </c>
      <c r="H62" s="117">
        <f>'[1]Z07 一般公共预算财政拨款收入支出决算表(财决07表)'!$K60</f>
        <v>0</v>
      </c>
      <c r="I62" s="106" t="str">
        <f t="shared" si="0"/>
        <v>2</v>
      </c>
      <c r="J62" s="106" t="str">
        <f t="shared" si="1"/>
        <v>2</v>
      </c>
      <c r="K62" s="106">
        <f t="shared" si="2"/>
        <v>4</v>
      </c>
      <c r="L62" s="106" t="str">
        <f ca="1" t="shared" si="3"/>
        <v/>
      </c>
      <c r="M62" s="106"/>
    </row>
    <row r="63" s="4" customFormat="1" ht="20.1" customHeight="1" spans="1:13">
      <c r="A63" s="22" t="str">
        <f ca="1" t="array" ref="A63">INDEX(G:G,SMALL(IF($K$12:$K$500=2,ROW($12:$500),4^8),ROW(G52)))&amp;""</f>
        <v/>
      </c>
      <c r="B63" s="116"/>
      <c r="C63" s="23" t="str">
        <f ca="1">IF(ISERROR(VLOOKUP(A63,'[1]Z07 一般公共预算财政拨款收入支出决算表(财决07表)'!$A$10:$T$500,4,FALSE)),"",VLOOKUP(A63,'[1]Z07 一般公共预算财政拨款收入支出决算表(财决07表)'!$A$10:$T$500,4,FALSE))</f>
        <v/>
      </c>
      <c r="D63" s="24" t="str">
        <f ca="1">IF(ISERROR(VLOOKUP(A63,'[1]Z07 一般公共预算财政拨款收入支出决算表(财决07表)'!$A$10:$T$500,11,FALSE)),"",VLOOKUP(A63,'[1]Z07 一般公共预算财政拨款收入支出决算表(财决07表)'!$A$10:$T$500,11,FALSE))</f>
        <v/>
      </c>
      <c r="E63" s="24" t="str">
        <f ca="1">IF(ISERROR(VLOOKUP(A63,'[1]Z07 一般公共预算财政拨款收入支出决算表(财决07表)'!$A$10:$T$500,12,FALSE)),"",VLOOKUP(A63,'[1]Z07 一般公共预算财政拨款收入支出决算表(财决07表)'!$A$10:$T$500,12,FALSE))</f>
        <v/>
      </c>
      <c r="F63" s="24" t="str">
        <f ca="1">IF(ISERROR(VLOOKUP(A63,'[1]Z07 一般公共预算财政拨款收入支出决算表(财决07表)'!$A$10:$T$500,15,FALSE)),"",VLOOKUP(A63,'[1]Z07 一般公共预算财政拨款收入支出决算表(财决07表)'!$A$10:$T$500,15,FALSE))</f>
        <v/>
      </c>
      <c r="G63" s="106">
        <f>'[1]Z07 一般公共预算财政拨款收入支出决算表(财决07表)'!A61</f>
        <v>0</v>
      </c>
      <c r="H63" s="117">
        <f>'[1]Z07 一般公共预算财政拨款收入支出决算表(财决07表)'!$K61</f>
        <v>0</v>
      </c>
      <c r="I63" s="106" t="str">
        <f t="shared" si="0"/>
        <v>2</v>
      </c>
      <c r="J63" s="106" t="str">
        <f t="shared" si="1"/>
        <v>2</v>
      </c>
      <c r="K63" s="106">
        <f t="shared" si="2"/>
        <v>4</v>
      </c>
      <c r="L63" s="106" t="str">
        <f ca="1" t="shared" si="3"/>
        <v/>
      </c>
      <c r="M63" s="106"/>
    </row>
    <row r="64" s="4" customFormat="1" ht="20.1" customHeight="1" spans="1:13">
      <c r="A64" s="22" t="str">
        <f ca="1" t="array" ref="A64">INDEX(G:G,SMALL(IF($K$12:$K$500=2,ROW($12:$500),4^8),ROW(G53)))&amp;""</f>
        <v/>
      </c>
      <c r="B64" s="116"/>
      <c r="C64" s="23" t="str">
        <f ca="1">IF(ISERROR(VLOOKUP(A64,'[1]Z07 一般公共预算财政拨款收入支出决算表(财决07表)'!$A$10:$T$500,4,FALSE)),"",VLOOKUP(A64,'[1]Z07 一般公共预算财政拨款收入支出决算表(财决07表)'!$A$10:$T$500,4,FALSE))</f>
        <v/>
      </c>
      <c r="D64" s="24" t="str">
        <f ca="1">IF(ISERROR(VLOOKUP(A64,'[1]Z07 一般公共预算财政拨款收入支出决算表(财决07表)'!$A$10:$T$500,11,FALSE)),"",VLOOKUP(A64,'[1]Z07 一般公共预算财政拨款收入支出决算表(财决07表)'!$A$10:$T$500,11,FALSE))</f>
        <v/>
      </c>
      <c r="E64" s="24" t="str">
        <f ca="1">IF(ISERROR(VLOOKUP(A64,'[1]Z07 一般公共预算财政拨款收入支出决算表(财决07表)'!$A$10:$T$500,12,FALSE)),"",VLOOKUP(A64,'[1]Z07 一般公共预算财政拨款收入支出决算表(财决07表)'!$A$10:$T$500,12,FALSE))</f>
        <v/>
      </c>
      <c r="F64" s="24" t="str">
        <f ca="1">IF(ISERROR(VLOOKUP(A64,'[1]Z07 一般公共预算财政拨款收入支出决算表(财决07表)'!$A$10:$T$500,15,FALSE)),"",VLOOKUP(A64,'[1]Z07 一般公共预算财政拨款收入支出决算表(财决07表)'!$A$10:$T$500,15,FALSE))</f>
        <v/>
      </c>
      <c r="G64" s="106">
        <f>'[1]Z07 一般公共预算财政拨款收入支出决算表(财决07表)'!A62</f>
        <v>0</v>
      </c>
      <c r="H64" s="117">
        <f>'[1]Z07 一般公共预算财政拨款收入支出决算表(财决07表)'!$K62</f>
        <v>0</v>
      </c>
      <c r="I64" s="106" t="str">
        <f t="shared" si="0"/>
        <v>2</v>
      </c>
      <c r="J64" s="106" t="str">
        <f t="shared" si="1"/>
        <v>2</v>
      </c>
      <c r="K64" s="106">
        <f t="shared" si="2"/>
        <v>4</v>
      </c>
      <c r="L64" s="106" t="str">
        <f ca="1" t="shared" si="3"/>
        <v/>
      </c>
      <c r="M64" s="106"/>
    </row>
    <row r="65" s="4" customFormat="1" ht="20.1" customHeight="1" spans="1:13">
      <c r="A65" s="22" t="str">
        <f ca="1" t="array" ref="A65">INDEX(G:G,SMALL(IF($K$12:$K$500=2,ROW($12:$500),4^8),ROW(G54)))&amp;""</f>
        <v/>
      </c>
      <c r="B65" s="116"/>
      <c r="C65" s="23" t="str">
        <f ca="1">IF(ISERROR(VLOOKUP(A65,'[1]Z07 一般公共预算财政拨款收入支出决算表(财决07表)'!$A$10:$T$500,4,FALSE)),"",VLOOKUP(A65,'[1]Z07 一般公共预算财政拨款收入支出决算表(财决07表)'!$A$10:$T$500,4,FALSE))</f>
        <v/>
      </c>
      <c r="D65" s="24" t="str">
        <f ca="1">IF(ISERROR(VLOOKUP(A65,'[1]Z07 一般公共预算财政拨款收入支出决算表(财决07表)'!$A$10:$T$500,11,FALSE)),"",VLOOKUP(A65,'[1]Z07 一般公共预算财政拨款收入支出决算表(财决07表)'!$A$10:$T$500,11,FALSE))</f>
        <v/>
      </c>
      <c r="E65" s="24" t="str">
        <f ca="1">IF(ISERROR(VLOOKUP(A65,'[1]Z07 一般公共预算财政拨款收入支出决算表(财决07表)'!$A$10:$T$500,12,FALSE)),"",VLOOKUP(A65,'[1]Z07 一般公共预算财政拨款收入支出决算表(财决07表)'!$A$10:$T$500,12,FALSE))</f>
        <v/>
      </c>
      <c r="F65" s="24" t="str">
        <f ca="1">IF(ISERROR(VLOOKUP(A65,'[1]Z07 一般公共预算财政拨款收入支出决算表(财决07表)'!$A$10:$T$500,15,FALSE)),"",VLOOKUP(A65,'[1]Z07 一般公共预算财政拨款收入支出决算表(财决07表)'!$A$10:$T$500,15,FALSE))</f>
        <v/>
      </c>
      <c r="G65" s="106">
        <f>'[1]Z07 一般公共预算财政拨款收入支出决算表(财决07表)'!A63</f>
        <v>0</v>
      </c>
      <c r="H65" s="117">
        <f>'[1]Z07 一般公共预算财政拨款收入支出决算表(财决07表)'!$K63</f>
        <v>0</v>
      </c>
      <c r="I65" s="106" t="str">
        <f t="shared" si="0"/>
        <v>2</v>
      </c>
      <c r="J65" s="106" t="str">
        <f t="shared" si="1"/>
        <v>2</v>
      </c>
      <c r="K65" s="106">
        <f t="shared" si="2"/>
        <v>4</v>
      </c>
      <c r="L65" s="106" t="str">
        <f ca="1" t="shared" si="3"/>
        <v/>
      </c>
      <c r="M65" s="106"/>
    </row>
    <row r="66" s="4" customFormat="1" ht="20.1" customHeight="1" spans="1:13">
      <c r="A66" s="22" t="str">
        <f ca="1" t="array" ref="A66">INDEX(G:G,SMALL(IF($K$12:$K$500=2,ROW($12:$500),4^8),ROW(G55)))&amp;""</f>
        <v/>
      </c>
      <c r="B66" s="116"/>
      <c r="C66" s="23" t="str">
        <f ca="1">IF(ISERROR(VLOOKUP(A66,'[1]Z07 一般公共预算财政拨款收入支出决算表(财决07表)'!$A$10:$T$500,4,FALSE)),"",VLOOKUP(A66,'[1]Z07 一般公共预算财政拨款收入支出决算表(财决07表)'!$A$10:$T$500,4,FALSE))</f>
        <v/>
      </c>
      <c r="D66" s="24" t="str">
        <f ca="1">IF(ISERROR(VLOOKUP(A66,'[1]Z07 一般公共预算财政拨款收入支出决算表(财决07表)'!$A$10:$T$500,11,FALSE)),"",VLOOKUP(A66,'[1]Z07 一般公共预算财政拨款收入支出决算表(财决07表)'!$A$10:$T$500,11,FALSE))</f>
        <v/>
      </c>
      <c r="E66" s="24" t="str">
        <f ca="1">IF(ISERROR(VLOOKUP(A66,'[1]Z07 一般公共预算财政拨款收入支出决算表(财决07表)'!$A$10:$T$500,12,FALSE)),"",VLOOKUP(A66,'[1]Z07 一般公共预算财政拨款收入支出决算表(财决07表)'!$A$10:$T$500,12,FALSE))</f>
        <v/>
      </c>
      <c r="F66" s="24" t="str">
        <f ca="1">IF(ISERROR(VLOOKUP(A66,'[1]Z07 一般公共预算财政拨款收入支出决算表(财决07表)'!$A$10:$T$500,15,FALSE)),"",VLOOKUP(A66,'[1]Z07 一般公共预算财政拨款收入支出决算表(财决07表)'!$A$10:$T$500,15,FALSE))</f>
        <v/>
      </c>
      <c r="G66" s="106">
        <f>'[1]Z07 一般公共预算财政拨款收入支出决算表(财决07表)'!A64</f>
        <v>0</v>
      </c>
      <c r="H66" s="117">
        <f>'[1]Z07 一般公共预算财政拨款收入支出决算表(财决07表)'!$K64</f>
        <v>0</v>
      </c>
      <c r="I66" s="106" t="str">
        <f t="shared" si="0"/>
        <v>2</v>
      </c>
      <c r="J66" s="106" t="str">
        <f t="shared" si="1"/>
        <v>2</v>
      </c>
      <c r="K66" s="106">
        <f t="shared" si="2"/>
        <v>4</v>
      </c>
      <c r="L66" s="106" t="str">
        <f ca="1" t="shared" si="3"/>
        <v/>
      </c>
      <c r="M66" s="106"/>
    </row>
    <row r="67" s="4" customFormat="1" ht="20.1" customHeight="1" spans="1:13">
      <c r="A67" s="22" t="str">
        <f ca="1" t="array" ref="A67">INDEX(G:G,SMALL(IF($K$12:$K$500=2,ROW($12:$500),4^8),ROW(G56)))&amp;""</f>
        <v/>
      </c>
      <c r="B67" s="116"/>
      <c r="C67" s="23" t="str">
        <f ca="1">IF(ISERROR(VLOOKUP(A67,'[1]Z07 一般公共预算财政拨款收入支出决算表(财决07表)'!$A$10:$T$500,4,FALSE)),"",VLOOKUP(A67,'[1]Z07 一般公共预算财政拨款收入支出决算表(财决07表)'!$A$10:$T$500,4,FALSE))</f>
        <v/>
      </c>
      <c r="D67" s="24" t="str">
        <f ca="1">IF(ISERROR(VLOOKUP(A67,'[1]Z07 一般公共预算财政拨款收入支出决算表(财决07表)'!$A$10:$T$500,11,FALSE)),"",VLOOKUP(A67,'[1]Z07 一般公共预算财政拨款收入支出决算表(财决07表)'!$A$10:$T$500,11,FALSE))</f>
        <v/>
      </c>
      <c r="E67" s="24" t="str">
        <f ca="1">IF(ISERROR(VLOOKUP(A67,'[1]Z07 一般公共预算财政拨款收入支出决算表(财决07表)'!$A$10:$T$500,12,FALSE)),"",VLOOKUP(A67,'[1]Z07 一般公共预算财政拨款收入支出决算表(财决07表)'!$A$10:$T$500,12,FALSE))</f>
        <v/>
      </c>
      <c r="F67" s="24" t="str">
        <f ca="1">IF(ISERROR(VLOOKUP(A67,'[1]Z07 一般公共预算财政拨款收入支出决算表(财决07表)'!$A$10:$T$500,15,FALSE)),"",VLOOKUP(A67,'[1]Z07 一般公共预算财政拨款收入支出决算表(财决07表)'!$A$10:$T$500,15,FALSE))</f>
        <v/>
      </c>
      <c r="G67" s="106">
        <f>'[1]Z07 一般公共预算财政拨款收入支出决算表(财决07表)'!A65</f>
        <v>0</v>
      </c>
      <c r="H67" s="117">
        <f>'[1]Z07 一般公共预算财政拨款收入支出决算表(财决07表)'!$K65</f>
        <v>0</v>
      </c>
      <c r="I67" s="106" t="str">
        <f t="shared" si="0"/>
        <v>2</v>
      </c>
      <c r="J67" s="106" t="str">
        <f t="shared" si="1"/>
        <v>2</v>
      </c>
      <c r="K67" s="106">
        <f t="shared" si="2"/>
        <v>4</v>
      </c>
      <c r="L67" s="106" t="str">
        <f ca="1" t="shared" si="3"/>
        <v/>
      </c>
      <c r="M67" s="106"/>
    </row>
    <row r="68" s="4" customFormat="1" ht="20.1" customHeight="1" spans="1:13">
      <c r="A68" s="22" t="str">
        <f ca="1" t="array" ref="A68">INDEX(G:G,SMALL(IF($K$12:$K$500=2,ROW($12:$500),4^8),ROW(G57)))&amp;""</f>
        <v/>
      </c>
      <c r="B68" s="116"/>
      <c r="C68" s="23" t="str">
        <f ca="1">IF(ISERROR(VLOOKUP(A68,'[1]Z07 一般公共预算财政拨款收入支出决算表(财决07表)'!$A$10:$T$500,4,FALSE)),"",VLOOKUP(A68,'[1]Z07 一般公共预算财政拨款收入支出决算表(财决07表)'!$A$10:$T$500,4,FALSE))</f>
        <v/>
      </c>
      <c r="D68" s="24" t="str">
        <f ca="1">IF(ISERROR(VLOOKUP(A68,'[1]Z07 一般公共预算财政拨款收入支出决算表(财决07表)'!$A$10:$T$500,11,FALSE)),"",VLOOKUP(A68,'[1]Z07 一般公共预算财政拨款收入支出决算表(财决07表)'!$A$10:$T$500,11,FALSE))</f>
        <v/>
      </c>
      <c r="E68" s="24" t="str">
        <f ca="1">IF(ISERROR(VLOOKUP(A68,'[1]Z07 一般公共预算财政拨款收入支出决算表(财决07表)'!$A$10:$T$500,12,FALSE)),"",VLOOKUP(A68,'[1]Z07 一般公共预算财政拨款收入支出决算表(财决07表)'!$A$10:$T$500,12,FALSE))</f>
        <v/>
      </c>
      <c r="F68" s="24" t="str">
        <f ca="1">IF(ISERROR(VLOOKUP(A68,'[1]Z07 一般公共预算财政拨款收入支出决算表(财决07表)'!$A$10:$T$500,15,FALSE)),"",VLOOKUP(A68,'[1]Z07 一般公共预算财政拨款收入支出决算表(财决07表)'!$A$10:$T$500,15,FALSE))</f>
        <v/>
      </c>
      <c r="G68" s="106">
        <f>'[1]Z07 一般公共预算财政拨款收入支出决算表(财决07表)'!A66</f>
        <v>0</v>
      </c>
      <c r="H68" s="117">
        <f>'[1]Z07 一般公共预算财政拨款收入支出决算表(财决07表)'!$K66</f>
        <v>0</v>
      </c>
      <c r="I68" s="106" t="str">
        <f t="shared" si="0"/>
        <v>2</v>
      </c>
      <c r="J68" s="106" t="str">
        <f t="shared" si="1"/>
        <v>2</v>
      </c>
      <c r="K68" s="106">
        <f t="shared" si="2"/>
        <v>4</v>
      </c>
      <c r="L68" s="106" t="str">
        <f ca="1" t="shared" si="3"/>
        <v/>
      </c>
      <c r="M68" s="106"/>
    </row>
    <row r="69" s="4" customFormat="1" ht="20.1" customHeight="1" spans="1:13">
      <c r="A69" s="22" t="str">
        <f ca="1" t="array" ref="A69">INDEX(G:G,SMALL(IF($K$12:$K$500=2,ROW($12:$500),4^8),ROW(G58)))&amp;""</f>
        <v/>
      </c>
      <c r="B69" s="116"/>
      <c r="C69" s="23" t="str">
        <f ca="1">IF(ISERROR(VLOOKUP(A69,'[1]Z07 一般公共预算财政拨款收入支出决算表(财决07表)'!$A$10:$T$500,4,FALSE)),"",VLOOKUP(A69,'[1]Z07 一般公共预算财政拨款收入支出决算表(财决07表)'!$A$10:$T$500,4,FALSE))</f>
        <v/>
      </c>
      <c r="D69" s="24" t="str">
        <f ca="1">IF(ISERROR(VLOOKUP(A69,'[1]Z07 一般公共预算财政拨款收入支出决算表(财决07表)'!$A$10:$T$500,11,FALSE)),"",VLOOKUP(A69,'[1]Z07 一般公共预算财政拨款收入支出决算表(财决07表)'!$A$10:$T$500,11,FALSE))</f>
        <v/>
      </c>
      <c r="E69" s="24" t="str">
        <f ca="1">IF(ISERROR(VLOOKUP(A69,'[1]Z07 一般公共预算财政拨款收入支出决算表(财决07表)'!$A$10:$T$500,12,FALSE)),"",VLOOKUP(A69,'[1]Z07 一般公共预算财政拨款收入支出决算表(财决07表)'!$A$10:$T$500,12,FALSE))</f>
        <v/>
      </c>
      <c r="F69" s="24" t="str">
        <f ca="1">IF(ISERROR(VLOOKUP(A69,'[1]Z07 一般公共预算财政拨款收入支出决算表(财决07表)'!$A$10:$T$500,15,FALSE)),"",VLOOKUP(A69,'[1]Z07 一般公共预算财政拨款收入支出决算表(财决07表)'!$A$10:$T$500,15,FALSE))</f>
        <v/>
      </c>
      <c r="G69" s="106">
        <f>'[1]Z07 一般公共预算财政拨款收入支出决算表(财决07表)'!A67</f>
        <v>0</v>
      </c>
      <c r="H69" s="117">
        <f>'[1]Z07 一般公共预算财政拨款收入支出决算表(财决07表)'!$K67</f>
        <v>0</v>
      </c>
      <c r="I69" s="106" t="str">
        <f t="shared" si="0"/>
        <v>2</v>
      </c>
      <c r="J69" s="106" t="str">
        <f t="shared" si="1"/>
        <v>2</v>
      </c>
      <c r="K69" s="106">
        <f t="shared" si="2"/>
        <v>4</v>
      </c>
      <c r="L69" s="106" t="str">
        <f ca="1" t="shared" si="3"/>
        <v/>
      </c>
      <c r="M69" s="106"/>
    </row>
    <row r="70" s="4" customFormat="1" ht="20.1" customHeight="1" spans="1:13">
      <c r="A70" s="22" t="str">
        <f ca="1" t="array" ref="A70">INDEX(G:G,SMALL(IF($K$12:$K$500=2,ROW($12:$500),4^8),ROW(G59)))&amp;""</f>
        <v/>
      </c>
      <c r="B70" s="116"/>
      <c r="C70" s="23" t="str">
        <f ca="1">IF(ISERROR(VLOOKUP(A70,'[1]Z07 一般公共预算财政拨款收入支出决算表(财决07表)'!$A$10:$T$500,4,FALSE)),"",VLOOKUP(A70,'[1]Z07 一般公共预算财政拨款收入支出决算表(财决07表)'!$A$10:$T$500,4,FALSE))</f>
        <v/>
      </c>
      <c r="D70" s="24" t="str">
        <f ca="1">IF(ISERROR(VLOOKUP(A70,'[1]Z07 一般公共预算财政拨款收入支出决算表(财决07表)'!$A$10:$T$500,11,FALSE)),"",VLOOKUP(A70,'[1]Z07 一般公共预算财政拨款收入支出决算表(财决07表)'!$A$10:$T$500,11,FALSE))</f>
        <v/>
      </c>
      <c r="E70" s="24" t="str">
        <f ca="1">IF(ISERROR(VLOOKUP(A70,'[1]Z07 一般公共预算财政拨款收入支出决算表(财决07表)'!$A$10:$T$500,12,FALSE)),"",VLOOKUP(A70,'[1]Z07 一般公共预算财政拨款收入支出决算表(财决07表)'!$A$10:$T$500,12,FALSE))</f>
        <v/>
      </c>
      <c r="F70" s="24" t="str">
        <f ca="1">IF(ISERROR(VLOOKUP(A70,'[1]Z07 一般公共预算财政拨款收入支出决算表(财决07表)'!$A$10:$T$500,15,FALSE)),"",VLOOKUP(A70,'[1]Z07 一般公共预算财政拨款收入支出决算表(财决07表)'!$A$10:$T$500,15,FALSE))</f>
        <v/>
      </c>
      <c r="G70" s="106">
        <f>'[1]Z07 一般公共预算财政拨款收入支出决算表(财决07表)'!A68</f>
        <v>0</v>
      </c>
      <c r="H70" s="117">
        <f>'[1]Z07 一般公共预算财政拨款收入支出决算表(财决07表)'!$K68</f>
        <v>0</v>
      </c>
      <c r="I70" s="106" t="str">
        <f t="shared" si="0"/>
        <v>2</v>
      </c>
      <c r="J70" s="106" t="str">
        <f t="shared" si="1"/>
        <v>2</v>
      </c>
      <c r="K70" s="106">
        <f t="shared" si="2"/>
        <v>4</v>
      </c>
      <c r="L70" s="106" t="str">
        <f ca="1" t="shared" si="3"/>
        <v/>
      </c>
      <c r="M70" s="106"/>
    </row>
    <row r="71" s="4" customFormat="1" ht="20.1" customHeight="1" spans="1:13">
      <c r="A71" s="22" t="str">
        <f ca="1" t="array" ref="A71">INDEX(G:G,SMALL(IF($K$12:$K$500=2,ROW($12:$500),4^8),ROW(G60)))&amp;""</f>
        <v/>
      </c>
      <c r="B71" s="116"/>
      <c r="C71" s="23" t="str">
        <f ca="1">IF(ISERROR(VLOOKUP(A71,'[1]Z07 一般公共预算财政拨款收入支出决算表(财决07表)'!$A$10:$T$500,4,FALSE)),"",VLOOKUP(A71,'[1]Z07 一般公共预算财政拨款收入支出决算表(财决07表)'!$A$10:$T$500,4,FALSE))</f>
        <v/>
      </c>
      <c r="D71" s="24" t="str">
        <f ca="1">IF(ISERROR(VLOOKUP(A71,'[1]Z07 一般公共预算财政拨款收入支出决算表(财决07表)'!$A$10:$T$500,11,FALSE)),"",VLOOKUP(A71,'[1]Z07 一般公共预算财政拨款收入支出决算表(财决07表)'!$A$10:$T$500,11,FALSE))</f>
        <v/>
      </c>
      <c r="E71" s="24" t="str">
        <f ca="1">IF(ISERROR(VLOOKUP(A71,'[1]Z07 一般公共预算财政拨款收入支出决算表(财决07表)'!$A$10:$T$500,12,FALSE)),"",VLOOKUP(A71,'[1]Z07 一般公共预算财政拨款收入支出决算表(财决07表)'!$A$10:$T$500,12,FALSE))</f>
        <v/>
      </c>
      <c r="F71" s="24" t="str">
        <f ca="1">IF(ISERROR(VLOOKUP(A71,'[1]Z07 一般公共预算财政拨款收入支出决算表(财决07表)'!$A$10:$T$500,15,FALSE)),"",VLOOKUP(A71,'[1]Z07 一般公共预算财政拨款收入支出决算表(财决07表)'!$A$10:$T$500,15,FALSE))</f>
        <v/>
      </c>
      <c r="G71" s="106">
        <f>'[1]Z07 一般公共预算财政拨款收入支出决算表(财决07表)'!A69</f>
        <v>0</v>
      </c>
      <c r="H71" s="117">
        <f>'[1]Z07 一般公共预算财政拨款收入支出决算表(财决07表)'!$K69</f>
        <v>0</v>
      </c>
      <c r="I71" s="106" t="str">
        <f t="shared" si="0"/>
        <v>2</v>
      </c>
      <c r="J71" s="106" t="str">
        <f t="shared" si="1"/>
        <v>2</v>
      </c>
      <c r="K71" s="106">
        <f t="shared" si="2"/>
        <v>4</v>
      </c>
      <c r="L71" s="106" t="str">
        <f ca="1" t="shared" si="3"/>
        <v/>
      </c>
      <c r="M71" s="106"/>
    </row>
    <row r="72" s="4" customFormat="1" ht="20.1" customHeight="1" spans="1:13">
      <c r="A72" s="22" t="str">
        <f ca="1" t="array" ref="A72">INDEX(G:G,SMALL(IF($K$12:$K$500=2,ROW($12:$500),4^8),ROW(G61)))&amp;""</f>
        <v/>
      </c>
      <c r="B72" s="116"/>
      <c r="C72" s="23" t="str">
        <f ca="1">IF(ISERROR(VLOOKUP(A72,'[1]Z07 一般公共预算财政拨款收入支出决算表(财决07表)'!$A$10:$T$500,4,FALSE)),"",VLOOKUP(A72,'[1]Z07 一般公共预算财政拨款收入支出决算表(财决07表)'!$A$10:$T$500,4,FALSE))</f>
        <v/>
      </c>
      <c r="D72" s="24" t="str">
        <f ca="1">IF(ISERROR(VLOOKUP(A72,'[1]Z07 一般公共预算财政拨款收入支出决算表(财决07表)'!$A$10:$T$500,11,FALSE)),"",VLOOKUP(A72,'[1]Z07 一般公共预算财政拨款收入支出决算表(财决07表)'!$A$10:$T$500,11,FALSE))</f>
        <v/>
      </c>
      <c r="E72" s="24" t="str">
        <f ca="1">IF(ISERROR(VLOOKUP(A72,'[1]Z07 一般公共预算财政拨款收入支出决算表(财决07表)'!$A$10:$T$500,12,FALSE)),"",VLOOKUP(A72,'[1]Z07 一般公共预算财政拨款收入支出决算表(财决07表)'!$A$10:$T$500,12,FALSE))</f>
        <v/>
      </c>
      <c r="F72" s="24" t="str">
        <f ca="1">IF(ISERROR(VLOOKUP(A72,'[1]Z07 一般公共预算财政拨款收入支出决算表(财决07表)'!$A$10:$T$500,15,FALSE)),"",VLOOKUP(A72,'[1]Z07 一般公共预算财政拨款收入支出决算表(财决07表)'!$A$10:$T$500,15,FALSE))</f>
        <v/>
      </c>
      <c r="G72" s="106">
        <f>'[1]Z07 一般公共预算财政拨款收入支出决算表(财决07表)'!A70</f>
        <v>0</v>
      </c>
      <c r="H72" s="117">
        <f>'[1]Z07 一般公共预算财政拨款收入支出决算表(财决07表)'!$K70</f>
        <v>0</v>
      </c>
      <c r="I72" s="106" t="str">
        <f t="shared" si="0"/>
        <v>2</v>
      </c>
      <c r="J72" s="106" t="str">
        <f t="shared" si="1"/>
        <v>2</v>
      </c>
      <c r="K72" s="106">
        <f t="shared" si="2"/>
        <v>4</v>
      </c>
      <c r="L72" s="106" t="str">
        <f ca="1" t="shared" si="3"/>
        <v/>
      </c>
      <c r="M72" s="106"/>
    </row>
    <row r="73" s="4" customFormat="1" ht="20.1" customHeight="1" spans="1:13">
      <c r="A73" s="22" t="str">
        <f ca="1" t="array" ref="A73">INDEX(G:G,SMALL(IF($K$12:$K$500=2,ROW($12:$500),4^8),ROW(G62)))&amp;""</f>
        <v/>
      </c>
      <c r="B73" s="116"/>
      <c r="C73" s="23" t="str">
        <f ca="1">IF(ISERROR(VLOOKUP(A73,'[1]Z07 一般公共预算财政拨款收入支出决算表(财决07表)'!$A$10:$T$500,4,FALSE)),"",VLOOKUP(A73,'[1]Z07 一般公共预算财政拨款收入支出决算表(财决07表)'!$A$10:$T$500,4,FALSE))</f>
        <v/>
      </c>
      <c r="D73" s="24" t="str">
        <f ca="1">IF(ISERROR(VLOOKUP(A73,'[1]Z07 一般公共预算财政拨款收入支出决算表(财决07表)'!$A$10:$T$500,11,FALSE)),"",VLOOKUP(A73,'[1]Z07 一般公共预算财政拨款收入支出决算表(财决07表)'!$A$10:$T$500,11,FALSE))</f>
        <v/>
      </c>
      <c r="E73" s="24" t="str">
        <f ca="1">IF(ISERROR(VLOOKUP(A73,'[1]Z07 一般公共预算财政拨款收入支出决算表(财决07表)'!$A$10:$T$500,12,FALSE)),"",VLOOKUP(A73,'[1]Z07 一般公共预算财政拨款收入支出决算表(财决07表)'!$A$10:$T$500,12,FALSE))</f>
        <v/>
      </c>
      <c r="F73" s="24" t="str">
        <f ca="1">IF(ISERROR(VLOOKUP(A73,'[1]Z07 一般公共预算财政拨款收入支出决算表(财决07表)'!$A$10:$T$500,15,FALSE)),"",VLOOKUP(A73,'[1]Z07 一般公共预算财政拨款收入支出决算表(财决07表)'!$A$10:$T$500,15,FALSE))</f>
        <v/>
      </c>
      <c r="G73" s="106">
        <f>'[1]Z07 一般公共预算财政拨款收入支出决算表(财决07表)'!A71</f>
        <v>0</v>
      </c>
      <c r="H73" s="117">
        <f>'[1]Z07 一般公共预算财政拨款收入支出决算表(财决07表)'!$K71</f>
        <v>0</v>
      </c>
      <c r="I73" s="106" t="str">
        <f t="shared" si="0"/>
        <v>2</v>
      </c>
      <c r="J73" s="106" t="str">
        <f t="shared" si="1"/>
        <v>2</v>
      </c>
      <c r="K73" s="106">
        <f t="shared" si="2"/>
        <v>4</v>
      </c>
      <c r="L73" s="106" t="str">
        <f ca="1" t="shared" si="3"/>
        <v/>
      </c>
      <c r="M73" s="106"/>
    </row>
    <row r="74" s="4" customFormat="1" ht="20.1" customHeight="1" spans="1:13">
      <c r="A74" s="22" t="str">
        <f ca="1" t="array" ref="A74">INDEX(G:G,SMALL(IF($K$12:$K$500=2,ROW($12:$500),4^8),ROW(G63)))&amp;""</f>
        <v/>
      </c>
      <c r="B74" s="116"/>
      <c r="C74" s="23" t="str">
        <f ca="1">IF(ISERROR(VLOOKUP(A74,'[1]Z07 一般公共预算财政拨款收入支出决算表(财决07表)'!$A$10:$T$500,4,FALSE)),"",VLOOKUP(A74,'[1]Z07 一般公共预算财政拨款收入支出决算表(财决07表)'!$A$10:$T$500,4,FALSE))</f>
        <v/>
      </c>
      <c r="D74" s="24" t="str">
        <f ca="1">IF(ISERROR(VLOOKUP(A74,'[1]Z07 一般公共预算财政拨款收入支出决算表(财决07表)'!$A$10:$T$500,11,FALSE)),"",VLOOKUP(A74,'[1]Z07 一般公共预算财政拨款收入支出决算表(财决07表)'!$A$10:$T$500,11,FALSE))</f>
        <v/>
      </c>
      <c r="E74" s="24" t="str">
        <f ca="1">IF(ISERROR(VLOOKUP(A74,'[1]Z07 一般公共预算财政拨款收入支出决算表(财决07表)'!$A$10:$T$500,12,FALSE)),"",VLOOKUP(A74,'[1]Z07 一般公共预算财政拨款收入支出决算表(财决07表)'!$A$10:$T$500,12,FALSE))</f>
        <v/>
      </c>
      <c r="F74" s="24" t="str">
        <f ca="1">IF(ISERROR(VLOOKUP(A74,'[1]Z07 一般公共预算财政拨款收入支出决算表(财决07表)'!$A$10:$T$500,15,FALSE)),"",VLOOKUP(A74,'[1]Z07 一般公共预算财政拨款收入支出决算表(财决07表)'!$A$10:$T$500,15,FALSE))</f>
        <v/>
      </c>
      <c r="G74" s="106">
        <f>'[1]Z07 一般公共预算财政拨款收入支出决算表(财决07表)'!A72</f>
        <v>0</v>
      </c>
      <c r="H74" s="117">
        <f>'[1]Z07 一般公共预算财政拨款收入支出决算表(财决07表)'!$K72</f>
        <v>0</v>
      </c>
      <c r="I74" s="106" t="str">
        <f t="shared" si="0"/>
        <v>2</v>
      </c>
      <c r="J74" s="106" t="str">
        <f t="shared" si="1"/>
        <v>2</v>
      </c>
      <c r="K74" s="106">
        <f t="shared" si="2"/>
        <v>4</v>
      </c>
      <c r="L74" s="106" t="str">
        <f ca="1" t="shared" si="3"/>
        <v/>
      </c>
      <c r="M74" s="106"/>
    </row>
    <row r="75" s="4" customFormat="1" ht="20.1" customHeight="1" spans="1:13">
      <c r="A75" s="22" t="str">
        <f ca="1" t="array" ref="A75">INDEX(G:G,SMALL(IF($K$12:$K$500=2,ROW($12:$500),4^8),ROW(G64)))&amp;""</f>
        <v/>
      </c>
      <c r="B75" s="116"/>
      <c r="C75" s="23" t="str">
        <f ca="1">IF(ISERROR(VLOOKUP(A75,'[1]Z07 一般公共预算财政拨款收入支出决算表(财决07表)'!$A$10:$T$500,4,FALSE)),"",VLOOKUP(A75,'[1]Z07 一般公共预算财政拨款收入支出决算表(财决07表)'!$A$10:$T$500,4,FALSE))</f>
        <v/>
      </c>
      <c r="D75" s="24" t="str">
        <f ca="1">IF(ISERROR(VLOOKUP(A75,'[1]Z07 一般公共预算财政拨款收入支出决算表(财决07表)'!$A$10:$T$500,11,FALSE)),"",VLOOKUP(A75,'[1]Z07 一般公共预算财政拨款收入支出决算表(财决07表)'!$A$10:$T$500,11,FALSE))</f>
        <v/>
      </c>
      <c r="E75" s="24" t="str">
        <f ca="1">IF(ISERROR(VLOOKUP(A75,'[1]Z07 一般公共预算财政拨款收入支出决算表(财决07表)'!$A$10:$T$500,12,FALSE)),"",VLOOKUP(A75,'[1]Z07 一般公共预算财政拨款收入支出决算表(财决07表)'!$A$10:$T$500,12,FALSE))</f>
        <v/>
      </c>
      <c r="F75" s="24" t="str">
        <f ca="1">IF(ISERROR(VLOOKUP(A75,'[1]Z07 一般公共预算财政拨款收入支出决算表(财决07表)'!$A$10:$T$500,15,FALSE)),"",VLOOKUP(A75,'[1]Z07 一般公共预算财政拨款收入支出决算表(财决07表)'!$A$10:$T$500,15,FALSE))</f>
        <v/>
      </c>
      <c r="G75" s="106">
        <f>'[1]Z07 一般公共预算财政拨款收入支出决算表(财决07表)'!A73</f>
        <v>0</v>
      </c>
      <c r="H75" s="117">
        <f>'[1]Z07 一般公共预算财政拨款收入支出决算表(财决07表)'!$K73</f>
        <v>0</v>
      </c>
      <c r="I75" s="106" t="str">
        <f t="shared" si="0"/>
        <v>2</v>
      </c>
      <c r="J75" s="106" t="str">
        <f t="shared" si="1"/>
        <v>2</v>
      </c>
      <c r="K75" s="106">
        <f t="shared" si="2"/>
        <v>4</v>
      </c>
      <c r="L75" s="106" t="str">
        <f ca="1" t="shared" si="3"/>
        <v/>
      </c>
      <c r="M75" s="106"/>
    </row>
    <row r="76" s="4" customFormat="1" ht="20.1" customHeight="1" spans="1:13">
      <c r="A76" s="22" t="str">
        <f ca="1" t="array" ref="A76">INDEX(G:G,SMALL(IF($K$12:$K$500=2,ROW($12:$500),4^8),ROW(G65)))&amp;""</f>
        <v/>
      </c>
      <c r="B76" s="116"/>
      <c r="C76" s="23" t="str">
        <f ca="1">IF(ISERROR(VLOOKUP(A76,'[1]Z07 一般公共预算财政拨款收入支出决算表(财决07表)'!$A$10:$T$500,4,FALSE)),"",VLOOKUP(A76,'[1]Z07 一般公共预算财政拨款收入支出决算表(财决07表)'!$A$10:$T$500,4,FALSE))</f>
        <v/>
      </c>
      <c r="D76" s="24" t="str">
        <f ca="1">IF(ISERROR(VLOOKUP(A76,'[1]Z07 一般公共预算财政拨款收入支出决算表(财决07表)'!$A$10:$T$500,11,FALSE)),"",VLOOKUP(A76,'[1]Z07 一般公共预算财政拨款收入支出决算表(财决07表)'!$A$10:$T$500,11,FALSE))</f>
        <v/>
      </c>
      <c r="E76" s="24" t="str">
        <f ca="1">IF(ISERROR(VLOOKUP(A76,'[1]Z07 一般公共预算财政拨款收入支出决算表(财决07表)'!$A$10:$T$500,12,FALSE)),"",VLOOKUP(A76,'[1]Z07 一般公共预算财政拨款收入支出决算表(财决07表)'!$A$10:$T$500,12,FALSE))</f>
        <v/>
      </c>
      <c r="F76" s="24" t="str">
        <f ca="1">IF(ISERROR(VLOOKUP(A76,'[1]Z07 一般公共预算财政拨款收入支出决算表(财决07表)'!$A$10:$T$500,15,FALSE)),"",VLOOKUP(A76,'[1]Z07 一般公共预算财政拨款收入支出决算表(财决07表)'!$A$10:$T$500,15,FALSE))</f>
        <v/>
      </c>
      <c r="G76" s="106">
        <f>'[1]Z07 一般公共预算财政拨款收入支出决算表(财决07表)'!A74</f>
        <v>0</v>
      </c>
      <c r="H76" s="117">
        <f>'[1]Z07 一般公共预算财政拨款收入支出决算表(财决07表)'!$K74</f>
        <v>0</v>
      </c>
      <c r="I76" s="106" t="str">
        <f t="shared" si="0"/>
        <v>2</v>
      </c>
      <c r="J76" s="106" t="str">
        <f t="shared" si="1"/>
        <v>2</v>
      </c>
      <c r="K76" s="106">
        <f t="shared" si="2"/>
        <v>4</v>
      </c>
      <c r="L76" s="106" t="str">
        <f ca="1" t="shared" si="3"/>
        <v/>
      </c>
      <c r="M76" s="106"/>
    </row>
    <row r="77" s="4" customFormat="1" ht="20.1" customHeight="1" spans="1:13">
      <c r="A77" s="22" t="str">
        <f ca="1" t="array" ref="A77">INDEX(G:G,SMALL(IF($K$12:$K$500=2,ROW($12:$500),4^8),ROW(G66)))&amp;""</f>
        <v/>
      </c>
      <c r="B77" s="116"/>
      <c r="C77" s="23" t="str">
        <f ca="1">IF(ISERROR(VLOOKUP(A77,'[1]Z07 一般公共预算财政拨款收入支出决算表(财决07表)'!$A$10:$T$500,4,FALSE)),"",VLOOKUP(A77,'[1]Z07 一般公共预算财政拨款收入支出决算表(财决07表)'!$A$10:$T$500,4,FALSE))</f>
        <v/>
      </c>
      <c r="D77" s="24" t="str">
        <f ca="1">IF(ISERROR(VLOOKUP(A77,'[1]Z07 一般公共预算财政拨款收入支出决算表(财决07表)'!$A$10:$T$500,11,FALSE)),"",VLOOKUP(A77,'[1]Z07 一般公共预算财政拨款收入支出决算表(财决07表)'!$A$10:$T$500,11,FALSE))</f>
        <v/>
      </c>
      <c r="E77" s="24" t="str">
        <f ca="1">IF(ISERROR(VLOOKUP(A77,'[1]Z07 一般公共预算财政拨款收入支出决算表(财决07表)'!$A$10:$T$500,12,FALSE)),"",VLOOKUP(A77,'[1]Z07 一般公共预算财政拨款收入支出决算表(财决07表)'!$A$10:$T$500,12,FALSE))</f>
        <v/>
      </c>
      <c r="F77" s="24" t="str">
        <f ca="1">IF(ISERROR(VLOOKUP(A77,'[1]Z07 一般公共预算财政拨款收入支出决算表(财决07表)'!$A$10:$T$500,15,FALSE)),"",VLOOKUP(A77,'[1]Z07 一般公共预算财政拨款收入支出决算表(财决07表)'!$A$10:$T$500,15,FALSE))</f>
        <v/>
      </c>
      <c r="G77" s="106">
        <f>'[1]Z07 一般公共预算财政拨款收入支出决算表(财决07表)'!A75</f>
        <v>0</v>
      </c>
      <c r="H77" s="117">
        <f>'[1]Z07 一般公共预算财政拨款收入支出决算表(财决07表)'!$K75</f>
        <v>0</v>
      </c>
      <c r="I77" s="106" t="str">
        <f t="shared" ref="I77:I140" si="4">IF(G77&gt;0,"1","2")</f>
        <v>2</v>
      </c>
      <c r="J77" s="106" t="str">
        <f t="shared" ref="J77:J140" si="5">IF(H77&gt;0,"1","2")</f>
        <v>2</v>
      </c>
      <c r="K77" s="106">
        <f t="shared" ref="K77:K140" si="6">I77+J77</f>
        <v>4</v>
      </c>
      <c r="L77" s="106" t="str">
        <f ca="1" t="shared" ref="L77:L140" si="7">IF(C77&lt;&gt;"",ROW(),"")</f>
        <v/>
      </c>
      <c r="M77" s="106"/>
    </row>
    <row r="78" s="4" customFormat="1" ht="20.1" customHeight="1" spans="1:13">
      <c r="A78" s="22" t="str">
        <f ca="1" t="array" ref="A78">INDEX(G:G,SMALL(IF($K$12:$K$500=2,ROW($12:$500),4^8),ROW(G67)))&amp;""</f>
        <v/>
      </c>
      <c r="B78" s="116"/>
      <c r="C78" s="23" t="str">
        <f ca="1">IF(ISERROR(VLOOKUP(A78,'[1]Z07 一般公共预算财政拨款收入支出决算表(财决07表)'!$A$10:$T$500,4,FALSE)),"",VLOOKUP(A78,'[1]Z07 一般公共预算财政拨款收入支出决算表(财决07表)'!$A$10:$T$500,4,FALSE))</f>
        <v/>
      </c>
      <c r="D78" s="123" t="str">
        <f ca="1">IF(ISERROR(VLOOKUP(A78,'[1]Z07 一般公共预算财政拨款收入支出决算表(财决07表)'!$A$10:$T$500,11,FALSE)),"",VLOOKUP(A78,'[1]Z07 一般公共预算财政拨款收入支出决算表(财决07表)'!$A$10:$T$500,11,FALSE))</f>
        <v/>
      </c>
      <c r="E78" s="123" t="str">
        <f ca="1">IF(ISERROR(VLOOKUP(A78,'[1]Z07 一般公共预算财政拨款收入支出决算表(财决07表)'!$A$10:$T$500,12,FALSE)),"",VLOOKUP(A78,'[1]Z07 一般公共预算财政拨款收入支出决算表(财决07表)'!$A$10:$T$500,12,FALSE))</f>
        <v/>
      </c>
      <c r="F78" s="123" t="str">
        <f ca="1">IF(ISERROR(VLOOKUP(A78,'[1]Z07 一般公共预算财政拨款收入支出决算表(财决07表)'!$A$10:$T$500,15,FALSE)),"",VLOOKUP(A78,'[1]Z07 一般公共预算财政拨款收入支出决算表(财决07表)'!$A$10:$T$500,15,FALSE))</f>
        <v/>
      </c>
      <c r="G78" s="106">
        <f>'[1]Z07 一般公共预算财政拨款收入支出决算表(财决07表)'!A76</f>
        <v>0</v>
      </c>
      <c r="H78" s="117">
        <f>'[1]Z07 一般公共预算财政拨款收入支出决算表(财决07表)'!$K76</f>
        <v>0</v>
      </c>
      <c r="I78" s="106" t="str">
        <f t="shared" si="4"/>
        <v>2</v>
      </c>
      <c r="J78" s="106" t="str">
        <f t="shared" si="5"/>
        <v>2</v>
      </c>
      <c r="K78" s="106">
        <f t="shared" si="6"/>
        <v>4</v>
      </c>
      <c r="L78" s="106" t="str">
        <f ca="1" t="shared" si="7"/>
        <v/>
      </c>
      <c r="M78" s="106"/>
    </row>
    <row r="79" s="4" customFormat="1" ht="20.1" customHeight="1" spans="1:13">
      <c r="A79" s="22" t="str">
        <f ca="1" t="array" ref="A79">INDEX(G:G,SMALL(IF($K$12:$K$500=2,ROW($12:$500),4^8),ROW(G68)))&amp;""</f>
        <v/>
      </c>
      <c r="B79" s="116"/>
      <c r="C79" s="23" t="str">
        <f ca="1">IF(ISERROR(VLOOKUP(A79,'[1]Z07 一般公共预算财政拨款收入支出决算表(财决07表)'!$A$10:$T$500,4,FALSE)),"",VLOOKUP(A79,'[1]Z07 一般公共预算财政拨款收入支出决算表(财决07表)'!$A$10:$T$500,4,FALSE))</f>
        <v/>
      </c>
      <c r="D79" s="123" t="str">
        <f ca="1">IF(ISERROR(VLOOKUP(A79,'[1]Z07 一般公共预算财政拨款收入支出决算表(财决07表)'!$A$10:$T$500,11,FALSE)),"",VLOOKUP(A79,'[1]Z07 一般公共预算财政拨款收入支出决算表(财决07表)'!$A$10:$T$500,11,FALSE))</f>
        <v/>
      </c>
      <c r="E79" s="123" t="str">
        <f ca="1">IF(ISERROR(VLOOKUP(A79,'[1]Z07 一般公共预算财政拨款收入支出决算表(财决07表)'!$A$10:$T$500,12,FALSE)),"",VLOOKUP(A79,'[1]Z07 一般公共预算财政拨款收入支出决算表(财决07表)'!$A$10:$T$500,12,FALSE))</f>
        <v/>
      </c>
      <c r="F79" s="123" t="str">
        <f ca="1">IF(ISERROR(VLOOKUP(A79,'[1]Z07 一般公共预算财政拨款收入支出决算表(财决07表)'!$A$10:$T$500,15,FALSE)),"",VLOOKUP(A79,'[1]Z07 一般公共预算财政拨款收入支出决算表(财决07表)'!$A$10:$T$500,15,FALSE))</f>
        <v/>
      </c>
      <c r="G79" s="106">
        <f>'[1]Z07 一般公共预算财政拨款收入支出决算表(财决07表)'!A77</f>
        <v>0</v>
      </c>
      <c r="H79" s="117">
        <f>'[1]Z07 一般公共预算财政拨款收入支出决算表(财决07表)'!$K77</f>
        <v>0</v>
      </c>
      <c r="I79" s="106" t="str">
        <f t="shared" si="4"/>
        <v>2</v>
      </c>
      <c r="J79" s="106" t="str">
        <f t="shared" si="5"/>
        <v>2</v>
      </c>
      <c r="K79" s="106">
        <f t="shared" si="6"/>
        <v>4</v>
      </c>
      <c r="L79" s="106" t="str">
        <f ca="1" t="shared" si="7"/>
        <v/>
      </c>
      <c r="M79" s="106"/>
    </row>
    <row r="80" s="4" customFormat="1" ht="20.1" customHeight="1" spans="1:13">
      <c r="A80" s="22" t="str">
        <f ca="1" t="array" ref="A80">INDEX(G:G,SMALL(IF($K$12:$K$500=2,ROW($12:$500),4^8),ROW(G69)))&amp;""</f>
        <v/>
      </c>
      <c r="B80" s="116"/>
      <c r="C80" s="23" t="str">
        <f ca="1">IF(ISERROR(VLOOKUP(A80,'[1]Z07 一般公共预算财政拨款收入支出决算表(财决07表)'!$A$10:$T$500,4,FALSE)),"",VLOOKUP(A80,'[1]Z07 一般公共预算财政拨款收入支出决算表(财决07表)'!$A$10:$T$500,4,FALSE))</f>
        <v/>
      </c>
      <c r="D80" s="123" t="str">
        <f ca="1">IF(ISERROR(VLOOKUP(A80,'[1]Z07 一般公共预算财政拨款收入支出决算表(财决07表)'!$A$10:$T$500,11,FALSE)),"",VLOOKUP(A80,'[1]Z07 一般公共预算财政拨款收入支出决算表(财决07表)'!$A$10:$T$500,11,FALSE))</f>
        <v/>
      </c>
      <c r="E80" s="123" t="str">
        <f ca="1">IF(ISERROR(VLOOKUP(A80,'[1]Z07 一般公共预算财政拨款收入支出决算表(财决07表)'!$A$10:$T$500,12,FALSE)),"",VLOOKUP(A80,'[1]Z07 一般公共预算财政拨款收入支出决算表(财决07表)'!$A$10:$T$500,12,FALSE))</f>
        <v/>
      </c>
      <c r="F80" s="123" t="str">
        <f ca="1">IF(ISERROR(VLOOKUP(A80,'[1]Z07 一般公共预算财政拨款收入支出决算表(财决07表)'!$A$10:$T$500,15,FALSE)),"",VLOOKUP(A80,'[1]Z07 一般公共预算财政拨款收入支出决算表(财决07表)'!$A$10:$T$500,15,FALSE))</f>
        <v/>
      </c>
      <c r="G80" s="106">
        <f>'[1]Z07 一般公共预算财政拨款收入支出决算表(财决07表)'!A78</f>
        <v>0</v>
      </c>
      <c r="H80" s="117">
        <f>'[1]Z07 一般公共预算财政拨款收入支出决算表(财决07表)'!$K78</f>
        <v>0</v>
      </c>
      <c r="I80" s="106" t="str">
        <f t="shared" si="4"/>
        <v>2</v>
      </c>
      <c r="J80" s="106" t="str">
        <f t="shared" si="5"/>
        <v>2</v>
      </c>
      <c r="K80" s="106">
        <f t="shared" si="6"/>
        <v>4</v>
      </c>
      <c r="L80" s="106" t="str">
        <f ca="1" t="shared" si="7"/>
        <v/>
      </c>
      <c r="M80" s="106"/>
    </row>
    <row r="81" s="4" customFormat="1" ht="20.1" customHeight="1" spans="1:13">
      <c r="A81" s="22" t="str">
        <f ca="1" t="array" ref="A81">INDEX(G:G,SMALL(IF($K$12:$K$500=2,ROW($12:$500),4^8),ROW(G70)))&amp;""</f>
        <v/>
      </c>
      <c r="B81" s="116"/>
      <c r="C81" s="23" t="str">
        <f ca="1">IF(ISERROR(VLOOKUP(A81,'[1]Z07 一般公共预算财政拨款收入支出决算表(财决07表)'!$A$10:$T$500,4,FALSE)),"",VLOOKUP(A81,'[1]Z07 一般公共预算财政拨款收入支出决算表(财决07表)'!$A$10:$T$500,4,FALSE))</f>
        <v/>
      </c>
      <c r="D81" s="123" t="str">
        <f ca="1">IF(ISERROR(VLOOKUP(A81,'[1]Z07 一般公共预算财政拨款收入支出决算表(财决07表)'!$A$10:$T$500,11,FALSE)),"",VLOOKUP(A81,'[1]Z07 一般公共预算财政拨款收入支出决算表(财决07表)'!$A$10:$T$500,11,FALSE))</f>
        <v/>
      </c>
      <c r="E81" s="123" t="str">
        <f ca="1">IF(ISERROR(VLOOKUP(A81,'[1]Z07 一般公共预算财政拨款收入支出决算表(财决07表)'!$A$10:$T$500,12,FALSE)),"",VLOOKUP(A81,'[1]Z07 一般公共预算财政拨款收入支出决算表(财决07表)'!$A$10:$T$500,12,FALSE))</f>
        <v/>
      </c>
      <c r="F81" s="123" t="str">
        <f ca="1">IF(ISERROR(VLOOKUP(A81,'[1]Z07 一般公共预算财政拨款收入支出决算表(财决07表)'!$A$10:$T$500,15,FALSE)),"",VLOOKUP(A81,'[1]Z07 一般公共预算财政拨款收入支出决算表(财决07表)'!$A$10:$T$500,15,FALSE))</f>
        <v/>
      </c>
      <c r="G81" s="106">
        <f>'[1]Z07 一般公共预算财政拨款收入支出决算表(财决07表)'!A79</f>
        <v>0</v>
      </c>
      <c r="H81" s="117">
        <f>'[1]Z07 一般公共预算财政拨款收入支出决算表(财决07表)'!$K79</f>
        <v>0</v>
      </c>
      <c r="I81" s="106" t="str">
        <f t="shared" si="4"/>
        <v>2</v>
      </c>
      <c r="J81" s="106" t="str">
        <f t="shared" si="5"/>
        <v>2</v>
      </c>
      <c r="K81" s="106">
        <f t="shared" si="6"/>
        <v>4</v>
      </c>
      <c r="L81" s="106" t="str">
        <f ca="1" t="shared" si="7"/>
        <v/>
      </c>
      <c r="M81" s="106"/>
    </row>
    <row r="82" s="4" customFormat="1" ht="20.1" customHeight="1" spans="1:13">
      <c r="A82" s="22" t="str">
        <f ca="1" t="array" ref="A82">INDEX(G:G,SMALL(IF($K$12:$K$500=2,ROW($12:$500),4^8),ROW(G71)))&amp;""</f>
        <v/>
      </c>
      <c r="B82" s="116"/>
      <c r="C82" s="23" t="str">
        <f ca="1">IF(ISERROR(VLOOKUP(A82,'[1]Z07 一般公共预算财政拨款收入支出决算表(财决07表)'!$A$10:$T$500,4,FALSE)),"",VLOOKUP(A82,'[1]Z07 一般公共预算财政拨款收入支出决算表(财决07表)'!$A$10:$T$500,4,FALSE))</f>
        <v/>
      </c>
      <c r="D82" s="123" t="str">
        <f ca="1">IF(ISERROR(VLOOKUP(A82,'[1]Z07 一般公共预算财政拨款收入支出决算表(财决07表)'!$A$10:$T$500,11,FALSE)),"",VLOOKUP(A82,'[1]Z07 一般公共预算财政拨款收入支出决算表(财决07表)'!$A$10:$T$500,11,FALSE))</f>
        <v/>
      </c>
      <c r="E82" s="123" t="str">
        <f ca="1">IF(ISERROR(VLOOKUP(A82,'[1]Z07 一般公共预算财政拨款收入支出决算表(财决07表)'!$A$10:$T$500,12,FALSE)),"",VLOOKUP(A82,'[1]Z07 一般公共预算财政拨款收入支出决算表(财决07表)'!$A$10:$T$500,12,FALSE))</f>
        <v/>
      </c>
      <c r="F82" s="123" t="str">
        <f ca="1">IF(ISERROR(VLOOKUP(A82,'[1]Z07 一般公共预算财政拨款收入支出决算表(财决07表)'!$A$10:$T$500,15,FALSE)),"",VLOOKUP(A82,'[1]Z07 一般公共预算财政拨款收入支出决算表(财决07表)'!$A$10:$T$500,15,FALSE))</f>
        <v/>
      </c>
      <c r="G82" s="106">
        <f>'[1]Z07 一般公共预算财政拨款收入支出决算表(财决07表)'!A80</f>
        <v>0</v>
      </c>
      <c r="H82" s="117">
        <f>'[1]Z07 一般公共预算财政拨款收入支出决算表(财决07表)'!$K80</f>
        <v>0</v>
      </c>
      <c r="I82" s="106" t="str">
        <f t="shared" si="4"/>
        <v>2</v>
      </c>
      <c r="J82" s="106" t="str">
        <f t="shared" si="5"/>
        <v>2</v>
      </c>
      <c r="K82" s="106">
        <f t="shared" si="6"/>
        <v>4</v>
      </c>
      <c r="L82" s="106" t="str">
        <f ca="1" t="shared" si="7"/>
        <v/>
      </c>
      <c r="M82" s="106"/>
    </row>
    <row r="83" s="4" customFormat="1" ht="20.1" customHeight="1" spans="1:13">
      <c r="A83" s="22" t="str">
        <f ca="1" t="array" ref="A83">INDEX(G:G,SMALL(IF($K$12:$K$500=2,ROW($12:$500),4^8),ROW(G72)))&amp;""</f>
        <v/>
      </c>
      <c r="B83" s="116"/>
      <c r="C83" s="23" t="str">
        <f ca="1">IF(ISERROR(VLOOKUP(A83,'[1]Z07 一般公共预算财政拨款收入支出决算表(财决07表)'!$A$10:$T$500,4,FALSE)),"",VLOOKUP(A83,'[1]Z07 一般公共预算财政拨款收入支出决算表(财决07表)'!$A$10:$T$500,4,FALSE))</f>
        <v/>
      </c>
      <c r="D83" s="123" t="str">
        <f ca="1">IF(ISERROR(VLOOKUP(A83,'[1]Z07 一般公共预算财政拨款收入支出决算表(财决07表)'!$A$10:$T$500,11,FALSE)),"",VLOOKUP(A83,'[1]Z07 一般公共预算财政拨款收入支出决算表(财决07表)'!$A$10:$T$500,11,FALSE))</f>
        <v/>
      </c>
      <c r="E83" s="123" t="str">
        <f ca="1">IF(ISERROR(VLOOKUP(A83,'[1]Z07 一般公共预算财政拨款收入支出决算表(财决07表)'!$A$10:$T$500,12,FALSE)),"",VLOOKUP(A83,'[1]Z07 一般公共预算财政拨款收入支出决算表(财决07表)'!$A$10:$T$500,12,FALSE))</f>
        <v/>
      </c>
      <c r="F83" s="123" t="str">
        <f ca="1">IF(ISERROR(VLOOKUP(A83,'[1]Z07 一般公共预算财政拨款收入支出决算表(财决07表)'!$A$10:$T$500,15,FALSE)),"",VLOOKUP(A83,'[1]Z07 一般公共预算财政拨款收入支出决算表(财决07表)'!$A$10:$T$500,15,FALSE))</f>
        <v/>
      </c>
      <c r="G83" s="106">
        <f>'[1]Z07 一般公共预算财政拨款收入支出决算表(财决07表)'!A81</f>
        <v>0</v>
      </c>
      <c r="H83" s="117">
        <f>'[1]Z07 一般公共预算财政拨款收入支出决算表(财决07表)'!$K81</f>
        <v>0</v>
      </c>
      <c r="I83" s="106" t="str">
        <f t="shared" si="4"/>
        <v>2</v>
      </c>
      <c r="J83" s="106" t="str">
        <f t="shared" si="5"/>
        <v>2</v>
      </c>
      <c r="K83" s="106">
        <f t="shared" si="6"/>
        <v>4</v>
      </c>
      <c r="L83" s="106" t="str">
        <f ca="1" t="shared" si="7"/>
        <v/>
      </c>
      <c r="M83" s="106"/>
    </row>
    <row r="84" s="4" customFormat="1" ht="20.1" customHeight="1" spans="1:13">
      <c r="A84" s="22" t="str">
        <f ca="1" t="array" ref="A84">INDEX(G:G,SMALL(IF($K$12:$K$500=2,ROW($12:$500),4^8),ROW(G73)))&amp;""</f>
        <v/>
      </c>
      <c r="B84" s="116"/>
      <c r="C84" s="23" t="str">
        <f ca="1">IF(ISERROR(VLOOKUP(A84,'[1]Z07 一般公共预算财政拨款收入支出决算表(财决07表)'!$A$10:$T$500,4,FALSE)),"",VLOOKUP(A84,'[1]Z07 一般公共预算财政拨款收入支出决算表(财决07表)'!$A$10:$T$500,4,FALSE))</f>
        <v/>
      </c>
      <c r="D84" s="123" t="str">
        <f ca="1">IF(ISERROR(VLOOKUP(A84,'[1]Z07 一般公共预算财政拨款收入支出决算表(财决07表)'!$A$10:$T$500,11,FALSE)),"",VLOOKUP(A84,'[1]Z07 一般公共预算财政拨款收入支出决算表(财决07表)'!$A$10:$T$500,11,FALSE))</f>
        <v/>
      </c>
      <c r="E84" s="123" t="str">
        <f ca="1">IF(ISERROR(VLOOKUP(A84,'[1]Z07 一般公共预算财政拨款收入支出决算表(财决07表)'!$A$10:$T$500,12,FALSE)),"",VLOOKUP(A84,'[1]Z07 一般公共预算财政拨款收入支出决算表(财决07表)'!$A$10:$T$500,12,FALSE))</f>
        <v/>
      </c>
      <c r="F84" s="123" t="str">
        <f ca="1">IF(ISERROR(VLOOKUP(A84,'[1]Z07 一般公共预算财政拨款收入支出决算表(财决07表)'!$A$10:$T$500,15,FALSE)),"",VLOOKUP(A84,'[1]Z07 一般公共预算财政拨款收入支出决算表(财决07表)'!$A$10:$T$500,15,FALSE))</f>
        <v/>
      </c>
      <c r="G84" s="106">
        <f>'[1]Z07 一般公共预算财政拨款收入支出决算表(财决07表)'!A82</f>
        <v>0</v>
      </c>
      <c r="H84" s="117">
        <f>'[1]Z07 一般公共预算财政拨款收入支出决算表(财决07表)'!$K82</f>
        <v>0</v>
      </c>
      <c r="I84" s="106" t="str">
        <f t="shared" si="4"/>
        <v>2</v>
      </c>
      <c r="J84" s="106" t="str">
        <f t="shared" si="5"/>
        <v>2</v>
      </c>
      <c r="K84" s="106">
        <f t="shared" si="6"/>
        <v>4</v>
      </c>
      <c r="L84" s="106" t="str">
        <f ca="1" t="shared" si="7"/>
        <v/>
      </c>
      <c r="M84" s="106"/>
    </row>
    <row r="85" s="4" customFormat="1" ht="20.1" customHeight="1" spans="1:13">
      <c r="A85" s="22" t="str">
        <f ca="1" t="array" ref="A85">INDEX(G:G,SMALL(IF($K$12:$K$500=2,ROW($12:$500),4^8),ROW(G74)))&amp;""</f>
        <v/>
      </c>
      <c r="B85" s="116"/>
      <c r="C85" s="23" t="str">
        <f ca="1">IF(ISERROR(VLOOKUP(A85,'[1]Z07 一般公共预算财政拨款收入支出决算表(财决07表)'!$A$10:$T$500,4,FALSE)),"",VLOOKUP(A85,'[1]Z07 一般公共预算财政拨款收入支出决算表(财决07表)'!$A$10:$T$500,4,FALSE))</f>
        <v/>
      </c>
      <c r="D85" s="123" t="str">
        <f ca="1">IF(ISERROR(VLOOKUP(A85,'[1]Z07 一般公共预算财政拨款收入支出决算表(财决07表)'!$A$10:$T$500,11,FALSE)),"",VLOOKUP(A85,'[1]Z07 一般公共预算财政拨款收入支出决算表(财决07表)'!$A$10:$T$500,11,FALSE))</f>
        <v/>
      </c>
      <c r="E85" s="123" t="str">
        <f ca="1">IF(ISERROR(VLOOKUP(A85,'[1]Z07 一般公共预算财政拨款收入支出决算表(财决07表)'!$A$10:$T$500,12,FALSE)),"",VLOOKUP(A85,'[1]Z07 一般公共预算财政拨款收入支出决算表(财决07表)'!$A$10:$T$500,12,FALSE))</f>
        <v/>
      </c>
      <c r="F85" s="123" t="str">
        <f ca="1">IF(ISERROR(VLOOKUP(A85,'[1]Z07 一般公共预算财政拨款收入支出决算表(财决07表)'!$A$10:$T$500,15,FALSE)),"",VLOOKUP(A85,'[1]Z07 一般公共预算财政拨款收入支出决算表(财决07表)'!$A$10:$T$500,15,FALSE))</f>
        <v/>
      </c>
      <c r="G85" s="106">
        <f>'[1]Z07 一般公共预算财政拨款收入支出决算表(财决07表)'!A83</f>
        <v>0</v>
      </c>
      <c r="H85" s="117">
        <f>'[1]Z07 一般公共预算财政拨款收入支出决算表(财决07表)'!$K83</f>
        <v>0</v>
      </c>
      <c r="I85" s="106" t="str">
        <f t="shared" si="4"/>
        <v>2</v>
      </c>
      <c r="J85" s="106" t="str">
        <f t="shared" si="5"/>
        <v>2</v>
      </c>
      <c r="K85" s="106">
        <f t="shared" si="6"/>
        <v>4</v>
      </c>
      <c r="L85" s="106" t="str">
        <f ca="1" t="shared" si="7"/>
        <v/>
      </c>
      <c r="M85" s="106"/>
    </row>
    <row r="86" s="4" customFormat="1" ht="20.1" customHeight="1" spans="1:13">
      <c r="A86" s="22" t="str">
        <f ca="1" t="array" ref="A86">INDEX(G:G,SMALL(IF($K$12:$K$500=2,ROW($12:$500),4^8),ROW(G75)))&amp;""</f>
        <v/>
      </c>
      <c r="B86" s="116"/>
      <c r="C86" s="23" t="str">
        <f ca="1">IF(ISERROR(VLOOKUP(A86,'[1]Z07 一般公共预算财政拨款收入支出决算表(财决07表)'!$A$10:$T$500,4,FALSE)),"",VLOOKUP(A86,'[1]Z07 一般公共预算财政拨款收入支出决算表(财决07表)'!$A$10:$T$500,4,FALSE))</f>
        <v/>
      </c>
      <c r="D86" s="123" t="str">
        <f ca="1">IF(ISERROR(VLOOKUP(A86,'[1]Z07 一般公共预算财政拨款收入支出决算表(财决07表)'!$A$10:$T$500,11,FALSE)),"",VLOOKUP(A86,'[1]Z07 一般公共预算财政拨款收入支出决算表(财决07表)'!$A$10:$T$500,11,FALSE))</f>
        <v/>
      </c>
      <c r="E86" s="123" t="str">
        <f ca="1">IF(ISERROR(VLOOKUP(A86,'[1]Z07 一般公共预算财政拨款收入支出决算表(财决07表)'!$A$10:$T$500,12,FALSE)),"",VLOOKUP(A86,'[1]Z07 一般公共预算财政拨款收入支出决算表(财决07表)'!$A$10:$T$500,12,FALSE))</f>
        <v/>
      </c>
      <c r="F86" s="123" t="str">
        <f ca="1">IF(ISERROR(VLOOKUP(A86,'[1]Z07 一般公共预算财政拨款收入支出决算表(财决07表)'!$A$10:$T$500,15,FALSE)),"",VLOOKUP(A86,'[1]Z07 一般公共预算财政拨款收入支出决算表(财决07表)'!$A$10:$T$500,15,FALSE))</f>
        <v/>
      </c>
      <c r="G86" s="106">
        <f>'[1]Z07 一般公共预算财政拨款收入支出决算表(财决07表)'!A84</f>
        <v>0</v>
      </c>
      <c r="H86" s="117">
        <f>'[1]Z07 一般公共预算财政拨款收入支出决算表(财决07表)'!$K84</f>
        <v>0</v>
      </c>
      <c r="I86" s="106" t="str">
        <f t="shared" si="4"/>
        <v>2</v>
      </c>
      <c r="J86" s="106" t="str">
        <f t="shared" si="5"/>
        <v>2</v>
      </c>
      <c r="K86" s="106">
        <f t="shared" si="6"/>
        <v>4</v>
      </c>
      <c r="L86" s="106" t="str">
        <f ca="1" t="shared" si="7"/>
        <v/>
      </c>
      <c r="M86" s="106"/>
    </row>
    <row r="87" s="4" customFormat="1" ht="20.1" customHeight="1" spans="1:13">
      <c r="A87" s="22" t="str">
        <f ca="1" t="array" ref="A87">INDEX(G:G,SMALL(IF($K$12:$K$500=2,ROW($12:$500),4^8),ROW(G76)))&amp;""</f>
        <v/>
      </c>
      <c r="B87" s="116"/>
      <c r="C87" s="23" t="str">
        <f ca="1">IF(ISERROR(VLOOKUP(A87,'[1]Z07 一般公共预算财政拨款收入支出决算表(财决07表)'!$A$10:$T$500,4,FALSE)),"",VLOOKUP(A87,'[1]Z07 一般公共预算财政拨款收入支出决算表(财决07表)'!$A$10:$T$500,4,FALSE))</f>
        <v/>
      </c>
      <c r="D87" s="123" t="str">
        <f ca="1">IF(ISERROR(VLOOKUP(A87,'[1]Z07 一般公共预算财政拨款收入支出决算表(财决07表)'!$A$10:$T$500,11,FALSE)),"",VLOOKUP(A87,'[1]Z07 一般公共预算财政拨款收入支出决算表(财决07表)'!$A$10:$T$500,11,FALSE))</f>
        <v/>
      </c>
      <c r="E87" s="123" t="str">
        <f ca="1">IF(ISERROR(VLOOKUP(A87,'[1]Z07 一般公共预算财政拨款收入支出决算表(财决07表)'!$A$10:$T$500,12,FALSE)),"",VLOOKUP(A87,'[1]Z07 一般公共预算财政拨款收入支出决算表(财决07表)'!$A$10:$T$500,12,FALSE))</f>
        <v/>
      </c>
      <c r="F87" s="123" t="str">
        <f ca="1">IF(ISERROR(VLOOKUP(A87,'[1]Z07 一般公共预算财政拨款收入支出决算表(财决07表)'!$A$10:$T$500,15,FALSE)),"",VLOOKUP(A87,'[1]Z07 一般公共预算财政拨款收入支出决算表(财决07表)'!$A$10:$T$500,15,FALSE))</f>
        <v/>
      </c>
      <c r="G87" s="106">
        <f>'[1]Z07 一般公共预算财政拨款收入支出决算表(财决07表)'!A85</f>
        <v>0</v>
      </c>
      <c r="H87" s="117">
        <f>'[1]Z07 一般公共预算财政拨款收入支出决算表(财决07表)'!$K85</f>
        <v>0</v>
      </c>
      <c r="I87" s="106" t="str">
        <f t="shared" si="4"/>
        <v>2</v>
      </c>
      <c r="J87" s="106" t="str">
        <f t="shared" si="5"/>
        <v>2</v>
      </c>
      <c r="K87" s="106">
        <f t="shared" si="6"/>
        <v>4</v>
      </c>
      <c r="L87" s="106" t="str">
        <f ca="1" t="shared" si="7"/>
        <v/>
      </c>
      <c r="M87" s="106"/>
    </row>
    <row r="88" s="4" customFormat="1" ht="20.1" customHeight="1" spans="1:13">
      <c r="A88" s="22" t="str">
        <f ca="1" t="array" ref="A88">INDEX(G:G,SMALL(IF($K$12:$K$500=2,ROW($12:$500),4^8),ROW(G77)))&amp;""</f>
        <v/>
      </c>
      <c r="B88" s="116"/>
      <c r="C88" s="23" t="str">
        <f ca="1">IF(ISERROR(VLOOKUP(A88,'[1]Z07 一般公共预算财政拨款收入支出决算表(财决07表)'!$A$10:$T$500,4,FALSE)),"",VLOOKUP(A88,'[1]Z07 一般公共预算财政拨款收入支出决算表(财决07表)'!$A$10:$T$500,4,FALSE))</f>
        <v/>
      </c>
      <c r="D88" s="123" t="str">
        <f ca="1">IF(ISERROR(VLOOKUP(A88,'[1]Z07 一般公共预算财政拨款收入支出决算表(财决07表)'!$A$10:$T$500,11,FALSE)),"",VLOOKUP(A88,'[1]Z07 一般公共预算财政拨款收入支出决算表(财决07表)'!$A$10:$T$500,11,FALSE))</f>
        <v/>
      </c>
      <c r="E88" s="123" t="str">
        <f ca="1">IF(ISERROR(VLOOKUP(A88,'[1]Z07 一般公共预算财政拨款收入支出决算表(财决07表)'!$A$10:$T$500,12,FALSE)),"",VLOOKUP(A88,'[1]Z07 一般公共预算财政拨款收入支出决算表(财决07表)'!$A$10:$T$500,12,FALSE))</f>
        <v/>
      </c>
      <c r="F88" s="123" t="str">
        <f ca="1">IF(ISERROR(VLOOKUP(A88,'[1]Z07 一般公共预算财政拨款收入支出决算表(财决07表)'!$A$10:$T$500,15,FALSE)),"",VLOOKUP(A88,'[1]Z07 一般公共预算财政拨款收入支出决算表(财决07表)'!$A$10:$T$500,15,FALSE))</f>
        <v/>
      </c>
      <c r="G88" s="106">
        <f>'[1]Z07 一般公共预算财政拨款收入支出决算表(财决07表)'!A86</f>
        <v>0</v>
      </c>
      <c r="H88" s="117">
        <f>'[1]Z07 一般公共预算财政拨款收入支出决算表(财决07表)'!$K86</f>
        <v>0</v>
      </c>
      <c r="I88" s="106" t="str">
        <f t="shared" si="4"/>
        <v>2</v>
      </c>
      <c r="J88" s="106" t="str">
        <f t="shared" si="5"/>
        <v>2</v>
      </c>
      <c r="K88" s="106">
        <f t="shared" si="6"/>
        <v>4</v>
      </c>
      <c r="L88" s="106" t="str">
        <f ca="1" t="shared" si="7"/>
        <v/>
      </c>
      <c r="M88" s="106"/>
    </row>
    <row r="89" s="4" customFormat="1" ht="20.1" customHeight="1" spans="1:13">
      <c r="A89" s="22" t="str">
        <f ca="1" t="array" ref="A89">INDEX(G:G,SMALL(IF($K$12:$K$500=2,ROW($12:$500),4^8),ROW(G78)))&amp;""</f>
        <v/>
      </c>
      <c r="B89" s="116"/>
      <c r="C89" s="23" t="str">
        <f ca="1">IF(ISERROR(VLOOKUP(A89,'[1]Z07 一般公共预算财政拨款收入支出决算表(财决07表)'!$A$10:$T$500,4,FALSE)),"",VLOOKUP(A89,'[1]Z07 一般公共预算财政拨款收入支出决算表(财决07表)'!$A$10:$T$500,4,FALSE))</f>
        <v/>
      </c>
      <c r="D89" s="123" t="str">
        <f ca="1">IF(ISERROR(VLOOKUP(A89,'[1]Z07 一般公共预算财政拨款收入支出决算表(财决07表)'!$A$10:$T$500,11,FALSE)),"",VLOOKUP(A89,'[1]Z07 一般公共预算财政拨款收入支出决算表(财决07表)'!$A$10:$T$500,11,FALSE))</f>
        <v/>
      </c>
      <c r="E89" s="123" t="str">
        <f ca="1">IF(ISERROR(VLOOKUP(A89,'[1]Z07 一般公共预算财政拨款收入支出决算表(财决07表)'!$A$10:$T$500,12,FALSE)),"",VLOOKUP(A89,'[1]Z07 一般公共预算财政拨款收入支出决算表(财决07表)'!$A$10:$T$500,12,FALSE))</f>
        <v/>
      </c>
      <c r="F89" s="123" t="str">
        <f ca="1">IF(ISERROR(VLOOKUP(A89,'[1]Z07 一般公共预算财政拨款收入支出决算表(财决07表)'!$A$10:$T$500,15,FALSE)),"",VLOOKUP(A89,'[1]Z07 一般公共预算财政拨款收入支出决算表(财决07表)'!$A$10:$T$500,15,FALSE))</f>
        <v/>
      </c>
      <c r="G89" s="106">
        <f>'[1]Z07 一般公共预算财政拨款收入支出决算表(财决07表)'!A87</f>
        <v>0</v>
      </c>
      <c r="H89" s="117">
        <f>'[1]Z07 一般公共预算财政拨款收入支出决算表(财决07表)'!$K87</f>
        <v>0</v>
      </c>
      <c r="I89" s="106" t="str">
        <f t="shared" si="4"/>
        <v>2</v>
      </c>
      <c r="J89" s="106" t="str">
        <f t="shared" si="5"/>
        <v>2</v>
      </c>
      <c r="K89" s="106">
        <f t="shared" si="6"/>
        <v>4</v>
      </c>
      <c r="L89" s="106" t="str">
        <f ca="1" t="shared" si="7"/>
        <v/>
      </c>
      <c r="M89" s="106"/>
    </row>
    <row r="90" s="4" customFormat="1" ht="20.1" customHeight="1" spans="1:13">
      <c r="A90" s="22" t="str">
        <f ca="1" t="array" ref="A90">INDEX(G:G,SMALL(IF($K$12:$K$500=2,ROW($12:$500),4^8),ROW(G79)))&amp;""</f>
        <v/>
      </c>
      <c r="B90" s="116"/>
      <c r="C90" s="23" t="str">
        <f ca="1">IF(ISERROR(VLOOKUP(A90,'[1]Z07 一般公共预算财政拨款收入支出决算表(财决07表)'!$A$10:$T$500,4,FALSE)),"",VLOOKUP(A90,'[1]Z07 一般公共预算财政拨款收入支出决算表(财决07表)'!$A$10:$T$500,4,FALSE))</f>
        <v/>
      </c>
      <c r="D90" s="123" t="str">
        <f ca="1">IF(ISERROR(VLOOKUP(A90,'[1]Z07 一般公共预算财政拨款收入支出决算表(财决07表)'!$A$10:$T$500,11,FALSE)),"",VLOOKUP(A90,'[1]Z07 一般公共预算财政拨款收入支出决算表(财决07表)'!$A$10:$T$500,11,FALSE))</f>
        <v/>
      </c>
      <c r="E90" s="123" t="str">
        <f ca="1">IF(ISERROR(VLOOKUP(A90,'[1]Z07 一般公共预算财政拨款收入支出决算表(财决07表)'!$A$10:$T$500,12,FALSE)),"",VLOOKUP(A90,'[1]Z07 一般公共预算财政拨款收入支出决算表(财决07表)'!$A$10:$T$500,12,FALSE))</f>
        <v/>
      </c>
      <c r="F90" s="123" t="str">
        <f ca="1">IF(ISERROR(VLOOKUP(A90,'[1]Z07 一般公共预算财政拨款收入支出决算表(财决07表)'!$A$10:$T$500,15,FALSE)),"",VLOOKUP(A90,'[1]Z07 一般公共预算财政拨款收入支出决算表(财决07表)'!$A$10:$T$500,15,FALSE))</f>
        <v/>
      </c>
      <c r="G90" s="106">
        <f>'[1]Z07 一般公共预算财政拨款收入支出决算表(财决07表)'!A88</f>
        <v>0</v>
      </c>
      <c r="H90" s="117">
        <f>'[1]Z07 一般公共预算财政拨款收入支出决算表(财决07表)'!$K88</f>
        <v>0</v>
      </c>
      <c r="I90" s="106" t="str">
        <f t="shared" si="4"/>
        <v>2</v>
      </c>
      <c r="J90" s="106" t="str">
        <f t="shared" si="5"/>
        <v>2</v>
      </c>
      <c r="K90" s="106">
        <f t="shared" si="6"/>
        <v>4</v>
      </c>
      <c r="L90" s="106" t="str">
        <f ca="1" t="shared" si="7"/>
        <v/>
      </c>
      <c r="M90" s="106"/>
    </row>
    <row r="91" s="4" customFormat="1" ht="20.1" customHeight="1" spans="1:13">
      <c r="A91" s="22" t="str">
        <f ca="1" t="array" ref="A91">INDEX(G:G,SMALL(IF($K$12:$K$500=2,ROW($12:$500),4^8),ROW(G80)))&amp;""</f>
        <v/>
      </c>
      <c r="B91" s="116"/>
      <c r="C91" s="23" t="str">
        <f ca="1">IF(ISERROR(VLOOKUP(A91,'[1]Z07 一般公共预算财政拨款收入支出决算表(财决07表)'!$A$10:$T$500,4,FALSE)),"",VLOOKUP(A91,'[1]Z07 一般公共预算财政拨款收入支出决算表(财决07表)'!$A$10:$T$500,4,FALSE))</f>
        <v/>
      </c>
      <c r="D91" s="123" t="str">
        <f ca="1">IF(ISERROR(VLOOKUP(A91,'[1]Z07 一般公共预算财政拨款收入支出决算表(财决07表)'!$A$10:$T$500,11,FALSE)),"",VLOOKUP(A91,'[1]Z07 一般公共预算财政拨款收入支出决算表(财决07表)'!$A$10:$T$500,11,FALSE))</f>
        <v/>
      </c>
      <c r="E91" s="123" t="str">
        <f ca="1">IF(ISERROR(VLOOKUP(A91,'[1]Z07 一般公共预算财政拨款收入支出决算表(财决07表)'!$A$10:$T$500,12,FALSE)),"",VLOOKUP(A91,'[1]Z07 一般公共预算财政拨款收入支出决算表(财决07表)'!$A$10:$T$500,12,FALSE))</f>
        <v/>
      </c>
      <c r="F91" s="123" t="str">
        <f ca="1">IF(ISERROR(VLOOKUP(A91,'[1]Z07 一般公共预算财政拨款收入支出决算表(财决07表)'!$A$10:$T$500,15,FALSE)),"",VLOOKUP(A91,'[1]Z07 一般公共预算财政拨款收入支出决算表(财决07表)'!$A$10:$T$500,15,FALSE))</f>
        <v/>
      </c>
      <c r="G91" s="106">
        <f>'[1]Z07 一般公共预算财政拨款收入支出决算表(财决07表)'!A89</f>
        <v>0</v>
      </c>
      <c r="H91" s="117">
        <f>'[1]Z07 一般公共预算财政拨款收入支出决算表(财决07表)'!$K89</f>
        <v>0</v>
      </c>
      <c r="I91" s="106" t="str">
        <f t="shared" si="4"/>
        <v>2</v>
      </c>
      <c r="J91" s="106" t="str">
        <f t="shared" si="5"/>
        <v>2</v>
      </c>
      <c r="K91" s="106">
        <f t="shared" si="6"/>
        <v>4</v>
      </c>
      <c r="L91" s="106" t="str">
        <f ca="1" t="shared" si="7"/>
        <v/>
      </c>
      <c r="M91" s="106"/>
    </row>
    <row r="92" s="4" customFormat="1" ht="20.1" customHeight="1" spans="1:13">
      <c r="A92" s="22" t="str">
        <f ca="1" t="array" ref="A92">INDEX(G:G,SMALL(IF($K$12:$K$500=2,ROW($12:$500),4^8),ROW(G81)))&amp;""</f>
        <v/>
      </c>
      <c r="B92" s="116"/>
      <c r="C92" s="23" t="str">
        <f ca="1">IF(ISERROR(VLOOKUP(A92,'[1]Z07 一般公共预算财政拨款收入支出决算表(财决07表)'!$A$10:$T$500,4,FALSE)),"",VLOOKUP(A92,'[1]Z07 一般公共预算财政拨款收入支出决算表(财决07表)'!$A$10:$T$500,4,FALSE))</f>
        <v/>
      </c>
      <c r="D92" s="123" t="str">
        <f ca="1">IF(ISERROR(VLOOKUP(A92,'[1]Z07 一般公共预算财政拨款收入支出决算表(财决07表)'!$A$10:$T$500,11,FALSE)),"",VLOOKUP(A92,'[1]Z07 一般公共预算财政拨款收入支出决算表(财决07表)'!$A$10:$T$500,11,FALSE))</f>
        <v/>
      </c>
      <c r="E92" s="123" t="str">
        <f ca="1">IF(ISERROR(VLOOKUP(A92,'[1]Z07 一般公共预算财政拨款收入支出决算表(财决07表)'!$A$10:$T$500,12,FALSE)),"",VLOOKUP(A92,'[1]Z07 一般公共预算财政拨款收入支出决算表(财决07表)'!$A$10:$T$500,12,FALSE))</f>
        <v/>
      </c>
      <c r="F92" s="123" t="str">
        <f ca="1">IF(ISERROR(VLOOKUP(A92,'[1]Z07 一般公共预算财政拨款收入支出决算表(财决07表)'!$A$10:$T$500,15,FALSE)),"",VLOOKUP(A92,'[1]Z07 一般公共预算财政拨款收入支出决算表(财决07表)'!$A$10:$T$500,15,FALSE))</f>
        <v/>
      </c>
      <c r="G92" s="106">
        <f>'[1]Z07 一般公共预算财政拨款收入支出决算表(财决07表)'!A90</f>
        <v>0</v>
      </c>
      <c r="H92" s="117">
        <f>'[1]Z07 一般公共预算财政拨款收入支出决算表(财决07表)'!$K90</f>
        <v>0</v>
      </c>
      <c r="I92" s="106" t="str">
        <f t="shared" si="4"/>
        <v>2</v>
      </c>
      <c r="J92" s="106" t="str">
        <f t="shared" si="5"/>
        <v>2</v>
      </c>
      <c r="K92" s="106">
        <f t="shared" si="6"/>
        <v>4</v>
      </c>
      <c r="L92" s="106" t="str">
        <f ca="1" t="shared" si="7"/>
        <v/>
      </c>
      <c r="M92" s="106"/>
    </row>
    <row r="93" s="4" customFormat="1" ht="20.1" customHeight="1" spans="1:13">
      <c r="A93" s="22" t="str">
        <f ca="1" t="array" ref="A93">INDEX(G:G,SMALL(IF($K$12:$K$500=2,ROW($12:$500),4^8),ROW(G82)))&amp;""</f>
        <v/>
      </c>
      <c r="B93" s="116"/>
      <c r="C93" s="23" t="str">
        <f ca="1">IF(ISERROR(VLOOKUP(A93,'[1]Z07 一般公共预算财政拨款收入支出决算表(财决07表)'!$A$10:$T$500,4,FALSE)),"",VLOOKUP(A93,'[1]Z07 一般公共预算财政拨款收入支出决算表(财决07表)'!$A$10:$T$500,4,FALSE))</f>
        <v/>
      </c>
      <c r="D93" s="123" t="str">
        <f ca="1">IF(ISERROR(VLOOKUP(A93,'[1]Z07 一般公共预算财政拨款收入支出决算表(财决07表)'!$A$10:$T$500,11,FALSE)),"",VLOOKUP(A93,'[1]Z07 一般公共预算财政拨款收入支出决算表(财决07表)'!$A$10:$T$500,11,FALSE))</f>
        <v/>
      </c>
      <c r="E93" s="123" t="str">
        <f ca="1">IF(ISERROR(VLOOKUP(A93,'[1]Z07 一般公共预算财政拨款收入支出决算表(财决07表)'!$A$10:$T$500,12,FALSE)),"",VLOOKUP(A93,'[1]Z07 一般公共预算财政拨款收入支出决算表(财决07表)'!$A$10:$T$500,12,FALSE))</f>
        <v/>
      </c>
      <c r="F93" s="123" t="str">
        <f ca="1">IF(ISERROR(VLOOKUP(A93,'[1]Z07 一般公共预算财政拨款收入支出决算表(财决07表)'!$A$10:$T$500,15,FALSE)),"",VLOOKUP(A93,'[1]Z07 一般公共预算财政拨款收入支出决算表(财决07表)'!$A$10:$T$500,15,FALSE))</f>
        <v/>
      </c>
      <c r="G93" s="106">
        <f>'[1]Z07 一般公共预算财政拨款收入支出决算表(财决07表)'!A91</f>
        <v>0</v>
      </c>
      <c r="H93" s="117">
        <f>'[1]Z07 一般公共预算财政拨款收入支出决算表(财决07表)'!$K91</f>
        <v>0</v>
      </c>
      <c r="I93" s="106" t="str">
        <f t="shared" si="4"/>
        <v>2</v>
      </c>
      <c r="J93" s="106" t="str">
        <f t="shared" si="5"/>
        <v>2</v>
      </c>
      <c r="K93" s="106">
        <f t="shared" si="6"/>
        <v>4</v>
      </c>
      <c r="L93" s="106" t="str">
        <f ca="1" t="shared" si="7"/>
        <v/>
      </c>
      <c r="M93" s="106"/>
    </row>
    <row r="94" s="4" customFormat="1" ht="20.1" customHeight="1" spans="1:13">
      <c r="A94" s="22" t="str">
        <f ca="1" t="array" ref="A94">INDEX(G:G,SMALL(IF($K$12:$K$500=2,ROW($12:$500),4^8),ROW(G83)))&amp;""</f>
        <v/>
      </c>
      <c r="B94" s="116"/>
      <c r="C94" s="23" t="str">
        <f ca="1">IF(ISERROR(VLOOKUP(A94,'[1]Z07 一般公共预算财政拨款收入支出决算表(财决07表)'!$A$10:$T$500,4,FALSE)),"",VLOOKUP(A94,'[1]Z07 一般公共预算财政拨款收入支出决算表(财决07表)'!$A$10:$T$500,4,FALSE))</f>
        <v/>
      </c>
      <c r="D94" s="123" t="str">
        <f ca="1">IF(ISERROR(VLOOKUP(A94,'[1]Z07 一般公共预算财政拨款收入支出决算表(财决07表)'!$A$10:$T$500,11,FALSE)),"",VLOOKUP(A94,'[1]Z07 一般公共预算财政拨款收入支出决算表(财决07表)'!$A$10:$T$500,11,FALSE))</f>
        <v/>
      </c>
      <c r="E94" s="123" t="str">
        <f ca="1">IF(ISERROR(VLOOKUP(A94,'[1]Z07 一般公共预算财政拨款收入支出决算表(财决07表)'!$A$10:$T$500,12,FALSE)),"",VLOOKUP(A94,'[1]Z07 一般公共预算财政拨款收入支出决算表(财决07表)'!$A$10:$T$500,12,FALSE))</f>
        <v/>
      </c>
      <c r="F94" s="123" t="str">
        <f ca="1">IF(ISERROR(VLOOKUP(A94,'[1]Z07 一般公共预算财政拨款收入支出决算表(财决07表)'!$A$10:$T$500,15,FALSE)),"",VLOOKUP(A94,'[1]Z07 一般公共预算财政拨款收入支出决算表(财决07表)'!$A$10:$T$500,15,FALSE))</f>
        <v/>
      </c>
      <c r="G94" s="106">
        <f>'[1]Z07 一般公共预算财政拨款收入支出决算表(财决07表)'!A92</f>
        <v>0</v>
      </c>
      <c r="H94" s="117">
        <f>'[1]Z07 一般公共预算财政拨款收入支出决算表(财决07表)'!$K92</f>
        <v>0</v>
      </c>
      <c r="I94" s="106" t="str">
        <f t="shared" si="4"/>
        <v>2</v>
      </c>
      <c r="J94" s="106" t="str">
        <f t="shared" si="5"/>
        <v>2</v>
      </c>
      <c r="K94" s="106">
        <f t="shared" si="6"/>
        <v>4</v>
      </c>
      <c r="L94" s="106" t="str">
        <f ca="1" t="shared" si="7"/>
        <v/>
      </c>
      <c r="M94" s="106"/>
    </row>
    <row r="95" s="4" customFormat="1" ht="20.1" customHeight="1" spans="1:13">
      <c r="A95" s="22" t="str">
        <f ca="1" t="array" ref="A95">INDEX(G:G,SMALL(IF($K$12:$K$500=2,ROW($12:$500),4^8),ROW(G84)))&amp;""</f>
        <v/>
      </c>
      <c r="B95" s="116"/>
      <c r="C95" s="23" t="str">
        <f ca="1">IF(ISERROR(VLOOKUP(A95,'[1]Z07 一般公共预算财政拨款收入支出决算表(财决07表)'!$A$10:$T$500,4,FALSE)),"",VLOOKUP(A95,'[1]Z07 一般公共预算财政拨款收入支出决算表(财决07表)'!$A$10:$T$500,4,FALSE))</f>
        <v/>
      </c>
      <c r="D95" s="123" t="str">
        <f ca="1">IF(ISERROR(VLOOKUP(A95,'[1]Z07 一般公共预算财政拨款收入支出决算表(财决07表)'!$A$10:$T$500,11,FALSE)),"",VLOOKUP(A95,'[1]Z07 一般公共预算财政拨款收入支出决算表(财决07表)'!$A$10:$T$500,11,FALSE))</f>
        <v/>
      </c>
      <c r="E95" s="123" t="str">
        <f ca="1">IF(ISERROR(VLOOKUP(A95,'[1]Z07 一般公共预算财政拨款收入支出决算表(财决07表)'!$A$10:$T$500,12,FALSE)),"",VLOOKUP(A95,'[1]Z07 一般公共预算财政拨款收入支出决算表(财决07表)'!$A$10:$T$500,12,FALSE))</f>
        <v/>
      </c>
      <c r="F95" s="123" t="str">
        <f ca="1">IF(ISERROR(VLOOKUP(A95,'[1]Z07 一般公共预算财政拨款收入支出决算表(财决07表)'!$A$10:$T$500,15,FALSE)),"",VLOOKUP(A95,'[1]Z07 一般公共预算财政拨款收入支出决算表(财决07表)'!$A$10:$T$500,15,FALSE))</f>
        <v/>
      </c>
      <c r="G95" s="106">
        <f>'[1]Z07 一般公共预算财政拨款收入支出决算表(财决07表)'!A93</f>
        <v>0</v>
      </c>
      <c r="H95" s="117">
        <f>'[1]Z07 一般公共预算财政拨款收入支出决算表(财决07表)'!$K93</f>
        <v>0</v>
      </c>
      <c r="I95" s="106" t="str">
        <f t="shared" si="4"/>
        <v>2</v>
      </c>
      <c r="J95" s="106" t="str">
        <f t="shared" si="5"/>
        <v>2</v>
      </c>
      <c r="K95" s="106">
        <f t="shared" si="6"/>
        <v>4</v>
      </c>
      <c r="L95" s="106" t="str">
        <f ca="1" t="shared" si="7"/>
        <v/>
      </c>
      <c r="M95" s="106"/>
    </row>
    <row r="96" s="4" customFormat="1" ht="20.1" customHeight="1" spans="1:13">
      <c r="A96" s="22" t="str">
        <f ca="1" t="array" ref="A96">INDEX(G:G,SMALL(IF($K$12:$K$500=2,ROW($12:$500),4^8),ROW(G85)))&amp;""</f>
        <v/>
      </c>
      <c r="B96" s="116"/>
      <c r="C96" s="23" t="str">
        <f ca="1">IF(ISERROR(VLOOKUP(A96,'[1]Z07 一般公共预算财政拨款收入支出决算表(财决07表)'!$A$10:$T$500,4,FALSE)),"",VLOOKUP(A96,'[1]Z07 一般公共预算财政拨款收入支出决算表(财决07表)'!$A$10:$T$500,4,FALSE))</f>
        <v/>
      </c>
      <c r="D96" s="123" t="str">
        <f ca="1">IF(ISERROR(VLOOKUP(A96,'[1]Z07 一般公共预算财政拨款收入支出决算表(财决07表)'!$A$10:$T$500,11,FALSE)),"",VLOOKUP(A96,'[1]Z07 一般公共预算财政拨款收入支出决算表(财决07表)'!$A$10:$T$500,11,FALSE))</f>
        <v/>
      </c>
      <c r="E96" s="123" t="str">
        <f ca="1">IF(ISERROR(VLOOKUP(A96,'[1]Z07 一般公共预算财政拨款收入支出决算表(财决07表)'!$A$10:$T$500,12,FALSE)),"",VLOOKUP(A96,'[1]Z07 一般公共预算财政拨款收入支出决算表(财决07表)'!$A$10:$T$500,12,FALSE))</f>
        <v/>
      </c>
      <c r="F96" s="123" t="str">
        <f ca="1">IF(ISERROR(VLOOKUP(A96,'[1]Z07 一般公共预算财政拨款收入支出决算表(财决07表)'!$A$10:$T$500,15,FALSE)),"",VLOOKUP(A96,'[1]Z07 一般公共预算财政拨款收入支出决算表(财决07表)'!$A$10:$T$500,15,FALSE))</f>
        <v/>
      </c>
      <c r="G96" s="106">
        <f>'[1]Z07 一般公共预算财政拨款收入支出决算表(财决07表)'!A94</f>
        <v>0</v>
      </c>
      <c r="H96" s="117">
        <f>'[1]Z07 一般公共预算财政拨款收入支出决算表(财决07表)'!$K94</f>
        <v>0</v>
      </c>
      <c r="I96" s="106" t="str">
        <f t="shared" si="4"/>
        <v>2</v>
      </c>
      <c r="J96" s="106" t="str">
        <f t="shared" si="5"/>
        <v>2</v>
      </c>
      <c r="K96" s="106">
        <f t="shared" si="6"/>
        <v>4</v>
      </c>
      <c r="L96" s="106" t="str">
        <f ca="1" t="shared" si="7"/>
        <v/>
      </c>
      <c r="M96" s="106"/>
    </row>
    <row r="97" s="4" customFormat="1" ht="20.1" customHeight="1" spans="1:13">
      <c r="A97" s="22" t="str">
        <f ca="1" t="array" ref="A97">INDEX(G:G,SMALL(IF($K$12:$K$500=2,ROW($12:$500),4^8),ROW(G86)))&amp;""</f>
        <v/>
      </c>
      <c r="B97" s="116"/>
      <c r="C97" s="23" t="str">
        <f ca="1">IF(ISERROR(VLOOKUP(A97,'[1]Z07 一般公共预算财政拨款收入支出决算表(财决07表)'!$A$10:$T$500,4,FALSE)),"",VLOOKUP(A97,'[1]Z07 一般公共预算财政拨款收入支出决算表(财决07表)'!$A$10:$T$500,4,FALSE))</f>
        <v/>
      </c>
      <c r="D97" s="123" t="str">
        <f ca="1">IF(ISERROR(VLOOKUP(A97,'[1]Z07 一般公共预算财政拨款收入支出决算表(财决07表)'!$A$10:$T$500,11,FALSE)),"",VLOOKUP(A97,'[1]Z07 一般公共预算财政拨款收入支出决算表(财决07表)'!$A$10:$T$500,11,FALSE))</f>
        <v/>
      </c>
      <c r="E97" s="123" t="str">
        <f ca="1">IF(ISERROR(VLOOKUP(A97,'[1]Z07 一般公共预算财政拨款收入支出决算表(财决07表)'!$A$10:$T$500,12,FALSE)),"",VLOOKUP(A97,'[1]Z07 一般公共预算财政拨款收入支出决算表(财决07表)'!$A$10:$T$500,12,FALSE))</f>
        <v/>
      </c>
      <c r="F97" s="123" t="str">
        <f ca="1">IF(ISERROR(VLOOKUP(A97,'[1]Z07 一般公共预算财政拨款收入支出决算表(财决07表)'!$A$10:$T$500,15,FALSE)),"",VLOOKUP(A97,'[1]Z07 一般公共预算财政拨款收入支出决算表(财决07表)'!$A$10:$T$500,15,FALSE))</f>
        <v/>
      </c>
      <c r="G97" s="106">
        <f>'[1]Z07 一般公共预算财政拨款收入支出决算表(财决07表)'!A95</f>
        <v>0</v>
      </c>
      <c r="H97" s="117">
        <f>'[1]Z07 一般公共预算财政拨款收入支出决算表(财决07表)'!$K95</f>
        <v>0</v>
      </c>
      <c r="I97" s="106" t="str">
        <f t="shared" si="4"/>
        <v>2</v>
      </c>
      <c r="J97" s="106" t="str">
        <f t="shared" si="5"/>
        <v>2</v>
      </c>
      <c r="K97" s="106">
        <f t="shared" si="6"/>
        <v>4</v>
      </c>
      <c r="L97" s="106" t="str">
        <f ca="1" t="shared" si="7"/>
        <v/>
      </c>
      <c r="M97" s="106"/>
    </row>
    <row r="98" s="4" customFormat="1" ht="20.1" customHeight="1" spans="1:13">
      <c r="A98" s="22" t="str">
        <f ca="1" t="array" ref="A98">INDEX(G:G,SMALL(IF($K$12:$K$500=2,ROW($12:$500),4^8),ROW(G87)))&amp;""</f>
        <v/>
      </c>
      <c r="B98" s="116"/>
      <c r="C98" s="23" t="str">
        <f ca="1">IF(ISERROR(VLOOKUP(A98,'[1]Z07 一般公共预算财政拨款收入支出决算表(财决07表)'!$A$10:$T$500,4,FALSE)),"",VLOOKUP(A98,'[1]Z07 一般公共预算财政拨款收入支出决算表(财决07表)'!$A$10:$T$500,4,FALSE))</f>
        <v/>
      </c>
      <c r="D98" s="123" t="str">
        <f ca="1">IF(ISERROR(VLOOKUP(A98,'[1]Z07 一般公共预算财政拨款收入支出决算表(财决07表)'!$A$10:$T$500,11,FALSE)),"",VLOOKUP(A98,'[1]Z07 一般公共预算财政拨款收入支出决算表(财决07表)'!$A$10:$T$500,11,FALSE))</f>
        <v/>
      </c>
      <c r="E98" s="123" t="str">
        <f ca="1">IF(ISERROR(VLOOKUP(A98,'[1]Z07 一般公共预算财政拨款收入支出决算表(财决07表)'!$A$10:$T$500,12,FALSE)),"",VLOOKUP(A98,'[1]Z07 一般公共预算财政拨款收入支出决算表(财决07表)'!$A$10:$T$500,12,FALSE))</f>
        <v/>
      </c>
      <c r="F98" s="123" t="str">
        <f ca="1">IF(ISERROR(VLOOKUP(A98,'[1]Z07 一般公共预算财政拨款收入支出决算表(财决07表)'!$A$10:$T$500,15,FALSE)),"",VLOOKUP(A98,'[1]Z07 一般公共预算财政拨款收入支出决算表(财决07表)'!$A$10:$T$500,15,FALSE))</f>
        <v/>
      </c>
      <c r="G98" s="106">
        <f>'[1]Z07 一般公共预算财政拨款收入支出决算表(财决07表)'!A96</f>
        <v>0</v>
      </c>
      <c r="H98" s="117">
        <f>'[1]Z07 一般公共预算财政拨款收入支出决算表(财决07表)'!$K96</f>
        <v>0</v>
      </c>
      <c r="I98" s="106" t="str">
        <f t="shared" si="4"/>
        <v>2</v>
      </c>
      <c r="J98" s="106" t="str">
        <f t="shared" si="5"/>
        <v>2</v>
      </c>
      <c r="K98" s="106">
        <f t="shared" si="6"/>
        <v>4</v>
      </c>
      <c r="L98" s="106" t="str">
        <f ca="1" t="shared" si="7"/>
        <v/>
      </c>
      <c r="M98" s="106"/>
    </row>
    <row r="99" s="4" customFormat="1" ht="20.1" customHeight="1" spans="1:13">
      <c r="A99" s="22" t="str">
        <f ca="1" t="array" ref="A99">INDEX(G:G,SMALL(IF($K$12:$K$500=2,ROW($12:$500),4^8),ROW(G88)))&amp;""</f>
        <v/>
      </c>
      <c r="B99" s="116"/>
      <c r="C99" s="23" t="str">
        <f ca="1">IF(ISERROR(VLOOKUP(A99,'[1]Z07 一般公共预算财政拨款收入支出决算表(财决07表)'!$A$10:$T$500,4,FALSE)),"",VLOOKUP(A99,'[1]Z07 一般公共预算财政拨款收入支出决算表(财决07表)'!$A$10:$T$500,4,FALSE))</f>
        <v/>
      </c>
      <c r="D99" s="123" t="str">
        <f ca="1">IF(ISERROR(VLOOKUP(A99,'[1]Z07 一般公共预算财政拨款收入支出决算表(财决07表)'!$A$10:$T$500,11,FALSE)),"",VLOOKUP(A99,'[1]Z07 一般公共预算财政拨款收入支出决算表(财决07表)'!$A$10:$T$500,11,FALSE))</f>
        <v/>
      </c>
      <c r="E99" s="123" t="str">
        <f ca="1">IF(ISERROR(VLOOKUP(A99,'[1]Z07 一般公共预算财政拨款收入支出决算表(财决07表)'!$A$10:$T$500,12,FALSE)),"",VLOOKUP(A99,'[1]Z07 一般公共预算财政拨款收入支出决算表(财决07表)'!$A$10:$T$500,12,FALSE))</f>
        <v/>
      </c>
      <c r="F99" s="123" t="str">
        <f ca="1">IF(ISERROR(VLOOKUP(A99,'[1]Z07 一般公共预算财政拨款收入支出决算表(财决07表)'!$A$10:$T$500,15,FALSE)),"",VLOOKUP(A99,'[1]Z07 一般公共预算财政拨款收入支出决算表(财决07表)'!$A$10:$T$500,15,FALSE))</f>
        <v/>
      </c>
      <c r="G99" s="106">
        <f>'[1]Z07 一般公共预算财政拨款收入支出决算表(财决07表)'!A97</f>
        <v>0</v>
      </c>
      <c r="H99" s="117">
        <f>'[1]Z07 一般公共预算财政拨款收入支出决算表(财决07表)'!$K97</f>
        <v>0</v>
      </c>
      <c r="I99" s="106" t="str">
        <f t="shared" si="4"/>
        <v>2</v>
      </c>
      <c r="J99" s="106" t="str">
        <f t="shared" si="5"/>
        <v>2</v>
      </c>
      <c r="K99" s="106">
        <f t="shared" si="6"/>
        <v>4</v>
      </c>
      <c r="L99" s="106" t="str">
        <f ca="1" t="shared" si="7"/>
        <v/>
      </c>
      <c r="M99" s="106"/>
    </row>
    <row r="100" s="4" customFormat="1" ht="20.1" customHeight="1" spans="1:13">
      <c r="A100" s="22" t="str">
        <f ca="1" t="array" ref="A100">INDEX(G:G,SMALL(IF($K$12:$K$500=2,ROW($12:$500),4^8),ROW(G89)))&amp;""</f>
        <v/>
      </c>
      <c r="B100" s="116"/>
      <c r="C100" s="23" t="str">
        <f ca="1">IF(ISERROR(VLOOKUP(A100,'[1]Z07 一般公共预算财政拨款收入支出决算表(财决07表)'!$A$10:$T$500,4,FALSE)),"",VLOOKUP(A100,'[1]Z07 一般公共预算财政拨款收入支出决算表(财决07表)'!$A$10:$T$500,4,FALSE))</f>
        <v/>
      </c>
      <c r="D100" s="123" t="str">
        <f ca="1">IF(ISERROR(VLOOKUP(A100,'[1]Z07 一般公共预算财政拨款收入支出决算表(财决07表)'!$A$10:$T$500,11,FALSE)),"",VLOOKUP(A100,'[1]Z07 一般公共预算财政拨款收入支出决算表(财决07表)'!$A$10:$T$500,11,FALSE))</f>
        <v/>
      </c>
      <c r="E100" s="123" t="str">
        <f ca="1">IF(ISERROR(VLOOKUP(A100,'[1]Z07 一般公共预算财政拨款收入支出决算表(财决07表)'!$A$10:$T$500,12,FALSE)),"",VLOOKUP(A100,'[1]Z07 一般公共预算财政拨款收入支出决算表(财决07表)'!$A$10:$T$500,12,FALSE))</f>
        <v/>
      </c>
      <c r="F100" s="123" t="str">
        <f ca="1">IF(ISERROR(VLOOKUP(A100,'[1]Z07 一般公共预算财政拨款收入支出决算表(财决07表)'!$A$10:$T$500,15,FALSE)),"",VLOOKUP(A100,'[1]Z07 一般公共预算财政拨款收入支出决算表(财决07表)'!$A$10:$T$500,15,FALSE))</f>
        <v/>
      </c>
      <c r="G100" s="106">
        <f>'[1]Z07 一般公共预算财政拨款收入支出决算表(财决07表)'!A98</f>
        <v>0</v>
      </c>
      <c r="H100" s="117">
        <f>'[1]Z07 一般公共预算财政拨款收入支出决算表(财决07表)'!$K98</f>
        <v>0</v>
      </c>
      <c r="I100" s="106" t="str">
        <f t="shared" si="4"/>
        <v>2</v>
      </c>
      <c r="J100" s="106" t="str">
        <f t="shared" si="5"/>
        <v>2</v>
      </c>
      <c r="K100" s="106">
        <f t="shared" si="6"/>
        <v>4</v>
      </c>
      <c r="L100" s="106" t="str">
        <f ca="1" t="shared" si="7"/>
        <v/>
      </c>
      <c r="M100" s="106"/>
    </row>
    <row r="101" s="4" customFormat="1" ht="20.1" customHeight="1" spans="1:13">
      <c r="A101" s="22" t="str">
        <f ca="1" t="array" ref="A101">INDEX(G:G,SMALL(IF($K$12:$K$500=2,ROW($12:$500),4^8),ROW(G90)))&amp;""</f>
        <v/>
      </c>
      <c r="B101" s="116"/>
      <c r="C101" s="23" t="str">
        <f ca="1">IF(ISERROR(VLOOKUP(A101,'[1]Z07 一般公共预算财政拨款收入支出决算表(财决07表)'!$A$10:$T$500,4,FALSE)),"",VLOOKUP(A101,'[1]Z07 一般公共预算财政拨款收入支出决算表(财决07表)'!$A$10:$T$500,4,FALSE))</f>
        <v/>
      </c>
      <c r="D101" s="123" t="str">
        <f ca="1">IF(ISERROR(VLOOKUP(A101,'[1]Z07 一般公共预算财政拨款收入支出决算表(财决07表)'!$A$10:$T$500,11,FALSE)),"",VLOOKUP(A101,'[1]Z07 一般公共预算财政拨款收入支出决算表(财决07表)'!$A$10:$T$500,11,FALSE))</f>
        <v/>
      </c>
      <c r="E101" s="123" t="str">
        <f ca="1">IF(ISERROR(VLOOKUP(A101,'[1]Z07 一般公共预算财政拨款收入支出决算表(财决07表)'!$A$10:$T$500,12,FALSE)),"",VLOOKUP(A101,'[1]Z07 一般公共预算财政拨款收入支出决算表(财决07表)'!$A$10:$T$500,12,FALSE))</f>
        <v/>
      </c>
      <c r="F101" s="123" t="str">
        <f ca="1">IF(ISERROR(VLOOKUP(A101,'[1]Z07 一般公共预算财政拨款收入支出决算表(财决07表)'!$A$10:$T$500,15,FALSE)),"",VLOOKUP(A101,'[1]Z07 一般公共预算财政拨款收入支出决算表(财决07表)'!$A$10:$T$500,15,FALSE))</f>
        <v/>
      </c>
      <c r="G101" s="106">
        <f>'[1]Z07 一般公共预算财政拨款收入支出决算表(财决07表)'!A99</f>
        <v>0</v>
      </c>
      <c r="H101" s="117">
        <f>'[1]Z07 一般公共预算财政拨款收入支出决算表(财决07表)'!$K99</f>
        <v>0</v>
      </c>
      <c r="I101" s="106" t="str">
        <f t="shared" si="4"/>
        <v>2</v>
      </c>
      <c r="J101" s="106" t="str">
        <f t="shared" si="5"/>
        <v>2</v>
      </c>
      <c r="K101" s="106">
        <f t="shared" si="6"/>
        <v>4</v>
      </c>
      <c r="L101" s="106" t="str">
        <f ca="1" t="shared" si="7"/>
        <v/>
      </c>
      <c r="M101" s="106"/>
    </row>
    <row r="102" s="4" customFormat="1" ht="20.1" customHeight="1" spans="1:13">
      <c r="A102" s="22" t="str">
        <f ca="1" t="array" ref="A102">INDEX(G:G,SMALL(IF($K$12:$K$500=2,ROW($12:$500),4^8),ROW(G91)))&amp;""</f>
        <v/>
      </c>
      <c r="B102" s="116"/>
      <c r="C102" s="23" t="str">
        <f ca="1">IF(ISERROR(VLOOKUP(A102,'[1]Z07 一般公共预算财政拨款收入支出决算表(财决07表)'!$A$10:$T$500,4,FALSE)),"",VLOOKUP(A102,'[1]Z07 一般公共预算财政拨款收入支出决算表(财决07表)'!$A$10:$T$500,4,FALSE))</f>
        <v/>
      </c>
      <c r="D102" s="123" t="str">
        <f ca="1">IF(ISERROR(VLOOKUP(A102,'[1]Z07 一般公共预算财政拨款收入支出决算表(财决07表)'!$A$10:$T$500,11,FALSE)),"",VLOOKUP(A102,'[1]Z07 一般公共预算财政拨款收入支出决算表(财决07表)'!$A$10:$T$500,11,FALSE))</f>
        <v/>
      </c>
      <c r="E102" s="123" t="str">
        <f ca="1">IF(ISERROR(VLOOKUP(A102,'[1]Z07 一般公共预算财政拨款收入支出决算表(财决07表)'!$A$10:$T$500,12,FALSE)),"",VLOOKUP(A102,'[1]Z07 一般公共预算财政拨款收入支出决算表(财决07表)'!$A$10:$T$500,12,FALSE))</f>
        <v/>
      </c>
      <c r="F102" s="123" t="str">
        <f ca="1">IF(ISERROR(VLOOKUP(A102,'[1]Z07 一般公共预算财政拨款收入支出决算表(财决07表)'!$A$10:$T$500,15,FALSE)),"",VLOOKUP(A102,'[1]Z07 一般公共预算财政拨款收入支出决算表(财决07表)'!$A$10:$T$500,15,FALSE))</f>
        <v/>
      </c>
      <c r="G102" s="106">
        <f>'[1]Z07 一般公共预算财政拨款收入支出决算表(财决07表)'!A100</f>
        <v>0</v>
      </c>
      <c r="H102" s="117">
        <f>'[1]Z07 一般公共预算财政拨款收入支出决算表(财决07表)'!$K100</f>
        <v>0</v>
      </c>
      <c r="I102" s="106" t="str">
        <f t="shared" si="4"/>
        <v>2</v>
      </c>
      <c r="J102" s="106" t="str">
        <f t="shared" si="5"/>
        <v>2</v>
      </c>
      <c r="K102" s="106">
        <f t="shared" si="6"/>
        <v>4</v>
      </c>
      <c r="L102" s="106" t="str">
        <f ca="1" t="shared" si="7"/>
        <v/>
      </c>
      <c r="M102" s="106"/>
    </row>
    <row r="103" s="4" customFormat="1" ht="20.1" customHeight="1" spans="1:13">
      <c r="A103" s="22" t="str">
        <f ca="1" t="array" ref="A103">INDEX(G:G,SMALL(IF($K$12:$K$500=2,ROW($12:$500),4^8),ROW(G92)))&amp;""</f>
        <v/>
      </c>
      <c r="B103" s="116"/>
      <c r="C103" s="23" t="str">
        <f ca="1">IF(ISERROR(VLOOKUP(A103,'[1]Z07 一般公共预算财政拨款收入支出决算表(财决07表)'!$A$10:$T$500,4,FALSE)),"",VLOOKUP(A103,'[1]Z07 一般公共预算财政拨款收入支出决算表(财决07表)'!$A$10:$T$500,4,FALSE))</f>
        <v/>
      </c>
      <c r="D103" s="123" t="str">
        <f ca="1">IF(ISERROR(VLOOKUP(A103,'[1]Z07 一般公共预算财政拨款收入支出决算表(财决07表)'!$A$10:$T$500,11,FALSE)),"",VLOOKUP(A103,'[1]Z07 一般公共预算财政拨款收入支出决算表(财决07表)'!$A$10:$T$500,11,FALSE))</f>
        <v/>
      </c>
      <c r="E103" s="123" t="str">
        <f ca="1">IF(ISERROR(VLOOKUP(A103,'[1]Z07 一般公共预算财政拨款收入支出决算表(财决07表)'!$A$10:$T$500,12,FALSE)),"",VLOOKUP(A103,'[1]Z07 一般公共预算财政拨款收入支出决算表(财决07表)'!$A$10:$T$500,12,FALSE))</f>
        <v/>
      </c>
      <c r="F103" s="123" t="str">
        <f ca="1">IF(ISERROR(VLOOKUP(A103,'[1]Z07 一般公共预算财政拨款收入支出决算表(财决07表)'!$A$10:$T$500,15,FALSE)),"",VLOOKUP(A103,'[1]Z07 一般公共预算财政拨款收入支出决算表(财决07表)'!$A$10:$T$500,15,FALSE))</f>
        <v/>
      </c>
      <c r="G103" s="106">
        <f>'[1]Z07 一般公共预算财政拨款收入支出决算表(财决07表)'!A101</f>
        <v>0</v>
      </c>
      <c r="H103" s="117">
        <f>'[1]Z07 一般公共预算财政拨款收入支出决算表(财决07表)'!$K101</f>
        <v>0</v>
      </c>
      <c r="I103" s="106" t="str">
        <f t="shared" si="4"/>
        <v>2</v>
      </c>
      <c r="J103" s="106" t="str">
        <f t="shared" si="5"/>
        <v>2</v>
      </c>
      <c r="K103" s="106">
        <f t="shared" si="6"/>
        <v>4</v>
      </c>
      <c r="L103" s="106" t="str">
        <f ca="1" t="shared" si="7"/>
        <v/>
      </c>
      <c r="M103" s="106"/>
    </row>
    <row r="104" s="4" customFormat="1" ht="20.1" customHeight="1" spans="1:13">
      <c r="A104" s="22" t="str">
        <f ca="1" t="array" ref="A104">INDEX(G:G,SMALL(IF($K$12:$K$500=2,ROW($12:$500),4^8),ROW(G93)))&amp;""</f>
        <v/>
      </c>
      <c r="B104" s="116"/>
      <c r="C104" s="23" t="str">
        <f ca="1">IF(ISERROR(VLOOKUP(A104,'[1]Z07 一般公共预算财政拨款收入支出决算表(财决07表)'!$A$10:$T$500,4,FALSE)),"",VLOOKUP(A104,'[1]Z07 一般公共预算财政拨款收入支出决算表(财决07表)'!$A$10:$T$500,4,FALSE))</f>
        <v/>
      </c>
      <c r="D104" s="123" t="str">
        <f ca="1">IF(ISERROR(VLOOKUP(A104,'[1]Z07 一般公共预算财政拨款收入支出决算表(财决07表)'!$A$10:$T$500,11,FALSE)),"",VLOOKUP(A104,'[1]Z07 一般公共预算财政拨款收入支出决算表(财决07表)'!$A$10:$T$500,11,FALSE))</f>
        <v/>
      </c>
      <c r="E104" s="123" t="str">
        <f ca="1">IF(ISERROR(VLOOKUP(A104,'[1]Z07 一般公共预算财政拨款收入支出决算表(财决07表)'!$A$10:$T$500,12,FALSE)),"",VLOOKUP(A104,'[1]Z07 一般公共预算财政拨款收入支出决算表(财决07表)'!$A$10:$T$500,12,FALSE))</f>
        <v/>
      </c>
      <c r="F104" s="123" t="str">
        <f ca="1">IF(ISERROR(VLOOKUP(A104,'[1]Z07 一般公共预算财政拨款收入支出决算表(财决07表)'!$A$10:$T$500,15,FALSE)),"",VLOOKUP(A104,'[1]Z07 一般公共预算财政拨款收入支出决算表(财决07表)'!$A$10:$T$500,15,FALSE))</f>
        <v/>
      </c>
      <c r="G104" s="106">
        <f>'[1]Z07 一般公共预算财政拨款收入支出决算表(财决07表)'!A102</f>
        <v>0</v>
      </c>
      <c r="H104" s="117">
        <f>'[1]Z07 一般公共预算财政拨款收入支出决算表(财决07表)'!$K102</f>
        <v>0</v>
      </c>
      <c r="I104" s="106" t="str">
        <f t="shared" si="4"/>
        <v>2</v>
      </c>
      <c r="J104" s="106" t="str">
        <f t="shared" si="5"/>
        <v>2</v>
      </c>
      <c r="K104" s="106">
        <f t="shared" si="6"/>
        <v>4</v>
      </c>
      <c r="L104" s="106" t="str">
        <f ca="1" t="shared" si="7"/>
        <v/>
      </c>
      <c r="M104" s="106"/>
    </row>
    <row r="105" s="4" customFormat="1" ht="20.1" customHeight="1" spans="1:13">
      <c r="A105" s="22" t="str">
        <f ca="1" t="array" ref="A105">INDEX(G:G,SMALL(IF($K$12:$K$500=2,ROW($12:$500),4^8),ROW(G94)))&amp;""</f>
        <v/>
      </c>
      <c r="B105" s="116"/>
      <c r="C105" s="23" t="str">
        <f ca="1">IF(ISERROR(VLOOKUP(A105,'[1]Z07 一般公共预算财政拨款收入支出决算表(财决07表)'!$A$10:$T$500,4,FALSE)),"",VLOOKUP(A105,'[1]Z07 一般公共预算财政拨款收入支出决算表(财决07表)'!$A$10:$T$500,4,FALSE))</f>
        <v/>
      </c>
      <c r="D105" s="123" t="str">
        <f ca="1">IF(ISERROR(VLOOKUP(A105,'[1]Z07 一般公共预算财政拨款收入支出决算表(财决07表)'!$A$10:$T$500,11,FALSE)),"",VLOOKUP(A105,'[1]Z07 一般公共预算财政拨款收入支出决算表(财决07表)'!$A$10:$T$500,11,FALSE))</f>
        <v/>
      </c>
      <c r="E105" s="123" t="str">
        <f ca="1">IF(ISERROR(VLOOKUP(A105,'[1]Z07 一般公共预算财政拨款收入支出决算表(财决07表)'!$A$10:$T$500,12,FALSE)),"",VLOOKUP(A105,'[1]Z07 一般公共预算财政拨款收入支出决算表(财决07表)'!$A$10:$T$500,12,FALSE))</f>
        <v/>
      </c>
      <c r="F105" s="123" t="str">
        <f ca="1">IF(ISERROR(VLOOKUP(A105,'[1]Z07 一般公共预算财政拨款收入支出决算表(财决07表)'!$A$10:$T$500,15,FALSE)),"",VLOOKUP(A105,'[1]Z07 一般公共预算财政拨款收入支出决算表(财决07表)'!$A$10:$T$500,15,FALSE))</f>
        <v/>
      </c>
      <c r="G105" s="106">
        <f>'[1]Z07 一般公共预算财政拨款收入支出决算表(财决07表)'!A103</f>
        <v>0</v>
      </c>
      <c r="H105" s="117">
        <f>'[1]Z07 一般公共预算财政拨款收入支出决算表(财决07表)'!$K103</f>
        <v>0</v>
      </c>
      <c r="I105" s="106" t="str">
        <f t="shared" si="4"/>
        <v>2</v>
      </c>
      <c r="J105" s="106" t="str">
        <f t="shared" si="5"/>
        <v>2</v>
      </c>
      <c r="K105" s="106">
        <f t="shared" si="6"/>
        <v>4</v>
      </c>
      <c r="L105" s="106" t="str">
        <f ca="1" t="shared" si="7"/>
        <v/>
      </c>
      <c r="M105" s="106"/>
    </row>
    <row r="106" s="4" customFormat="1" ht="20.1" customHeight="1" spans="1:13">
      <c r="A106" s="22" t="str">
        <f ca="1" t="array" ref="A106">INDEX(G:G,SMALL(IF($K$12:$K$500=2,ROW($12:$500),4^8),ROW(G95)))&amp;""</f>
        <v/>
      </c>
      <c r="B106" s="116"/>
      <c r="C106" s="23" t="str">
        <f ca="1">IF(ISERROR(VLOOKUP(A106,'[1]Z07 一般公共预算财政拨款收入支出决算表(财决07表)'!$A$10:$T$500,4,FALSE)),"",VLOOKUP(A106,'[1]Z07 一般公共预算财政拨款收入支出决算表(财决07表)'!$A$10:$T$500,4,FALSE))</f>
        <v/>
      </c>
      <c r="D106" s="123" t="str">
        <f ca="1">IF(ISERROR(VLOOKUP(A106,'[1]Z07 一般公共预算财政拨款收入支出决算表(财决07表)'!$A$10:$T$500,11,FALSE)),"",VLOOKUP(A106,'[1]Z07 一般公共预算财政拨款收入支出决算表(财决07表)'!$A$10:$T$500,11,FALSE))</f>
        <v/>
      </c>
      <c r="E106" s="123" t="str">
        <f ca="1">IF(ISERROR(VLOOKUP(A106,'[1]Z07 一般公共预算财政拨款收入支出决算表(财决07表)'!$A$10:$T$500,12,FALSE)),"",VLOOKUP(A106,'[1]Z07 一般公共预算财政拨款收入支出决算表(财决07表)'!$A$10:$T$500,12,FALSE))</f>
        <v/>
      </c>
      <c r="F106" s="123" t="str">
        <f ca="1">IF(ISERROR(VLOOKUP(A106,'[1]Z07 一般公共预算财政拨款收入支出决算表(财决07表)'!$A$10:$T$500,15,FALSE)),"",VLOOKUP(A106,'[1]Z07 一般公共预算财政拨款收入支出决算表(财决07表)'!$A$10:$T$500,15,FALSE))</f>
        <v/>
      </c>
      <c r="G106" s="106">
        <f>'[1]Z07 一般公共预算财政拨款收入支出决算表(财决07表)'!A104</f>
        <v>0</v>
      </c>
      <c r="H106" s="117">
        <f>'[1]Z07 一般公共预算财政拨款收入支出决算表(财决07表)'!$K104</f>
        <v>0</v>
      </c>
      <c r="I106" s="106" t="str">
        <f t="shared" si="4"/>
        <v>2</v>
      </c>
      <c r="J106" s="106" t="str">
        <f t="shared" si="5"/>
        <v>2</v>
      </c>
      <c r="K106" s="106">
        <f t="shared" si="6"/>
        <v>4</v>
      </c>
      <c r="L106" s="106" t="str">
        <f ca="1" t="shared" si="7"/>
        <v/>
      </c>
      <c r="M106" s="106"/>
    </row>
    <row r="107" s="4" customFormat="1" ht="20.1" customHeight="1" spans="1:13">
      <c r="A107" s="22" t="str">
        <f ca="1" t="array" ref="A107">INDEX(G:G,SMALL(IF($K$12:$K$500=2,ROW($12:$500),4^8),ROW(G96)))&amp;""</f>
        <v/>
      </c>
      <c r="B107" s="116"/>
      <c r="C107" s="23" t="str">
        <f ca="1">IF(ISERROR(VLOOKUP(A107,'[1]Z07 一般公共预算财政拨款收入支出决算表(财决07表)'!$A$10:$T$500,4,FALSE)),"",VLOOKUP(A107,'[1]Z07 一般公共预算财政拨款收入支出决算表(财决07表)'!$A$10:$T$500,4,FALSE))</f>
        <v/>
      </c>
      <c r="D107" s="123" t="str">
        <f ca="1">IF(ISERROR(VLOOKUP(A107,'[1]Z07 一般公共预算财政拨款收入支出决算表(财决07表)'!$A$10:$T$500,11,FALSE)),"",VLOOKUP(A107,'[1]Z07 一般公共预算财政拨款收入支出决算表(财决07表)'!$A$10:$T$500,11,FALSE))</f>
        <v/>
      </c>
      <c r="E107" s="123" t="str">
        <f ca="1">IF(ISERROR(VLOOKUP(A107,'[1]Z07 一般公共预算财政拨款收入支出决算表(财决07表)'!$A$10:$T$500,12,FALSE)),"",VLOOKUP(A107,'[1]Z07 一般公共预算财政拨款收入支出决算表(财决07表)'!$A$10:$T$500,12,FALSE))</f>
        <v/>
      </c>
      <c r="F107" s="123" t="str">
        <f ca="1">IF(ISERROR(VLOOKUP(A107,'[1]Z07 一般公共预算财政拨款收入支出决算表(财决07表)'!$A$10:$T$500,15,FALSE)),"",VLOOKUP(A107,'[1]Z07 一般公共预算财政拨款收入支出决算表(财决07表)'!$A$10:$T$500,15,FALSE))</f>
        <v/>
      </c>
      <c r="G107" s="106">
        <f>'[1]Z07 一般公共预算财政拨款收入支出决算表(财决07表)'!A105</f>
        <v>0</v>
      </c>
      <c r="H107" s="117">
        <f>'[1]Z07 一般公共预算财政拨款收入支出决算表(财决07表)'!$K105</f>
        <v>0</v>
      </c>
      <c r="I107" s="106" t="str">
        <f t="shared" si="4"/>
        <v>2</v>
      </c>
      <c r="J107" s="106" t="str">
        <f t="shared" si="5"/>
        <v>2</v>
      </c>
      <c r="K107" s="106">
        <f t="shared" si="6"/>
        <v>4</v>
      </c>
      <c r="L107" s="106" t="str">
        <f ca="1" t="shared" si="7"/>
        <v/>
      </c>
      <c r="M107" s="106"/>
    </row>
    <row r="108" s="4" customFormat="1" ht="20.1" customHeight="1" spans="1:13">
      <c r="A108" s="22" t="str">
        <f ca="1" t="array" ref="A108">INDEX(G:G,SMALL(IF($K$12:$K$500=2,ROW($12:$500),4^8),ROW(G97)))&amp;""</f>
        <v/>
      </c>
      <c r="B108" s="116"/>
      <c r="C108" s="23" t="str">
        <f ca="1">IF(ISERROR(VLOOKUP(A108,'[1]Z07 一般公共预算财政拨款收入支出决算表(财决07表)'!$A$10:$T$500,4,FALSE)),"",VLOOKUP(A108,'[1]Z07 一般公共预算财政拨款收入支出决算表(财决07表)'!$A$10:$T$500,4,FALSE))</f>
        <v/>
      </c>
      <c r="D108" s="123" t="str">
        <f ca="1">IF(ISERROR(VLOOKUP(A108,'[1]Z07 一般公共预算财政拨款收入支出决算表(财决07表)'!$A$10:$T$500,11,FALSE)),"",VLOOKUP(A108,'[1]Z07 一般公共预算财政拨款收入支出决算表(财决07表)'!$A$10:$T$500,11,FALSE))</f>
        <v/>
      </c>
      <c r="E108" s="123" t="str">
        <f ca="1">IF(ISERROR(VLOOKUP(A108,'[1]Z07 一般公共预算财政拨款收入支出决算表(财决07表)'!$A$10:$T$500,12,FALSE)),"",VLOOKUP(A108,'[1]Z07 一般公共预算财政拨款收入支出决算表(财决07表)'!$A$10:$T$500,12,FALSE))</f>
        <v/>
      </c>
      <c r="F108" s="123" t="str">
        <f ca="1">IF(ISERROR(VLOOKUP(A108,'[1]Z07 一般公共预算财政拨款收入支出决算表(财决07表)'!$A$10:$T$500,15,FALSE)),"",VLOOKUP(A108,'[1]Z07 一般公共预算财政拨款收入支出决算表(财决07表)'!$A$10:$T$500,15,FALSE))</f>
        <v/>
      </c>
      <c r="G108" s="106">
        <f>'[1]Z07 一般公共预算财政拨款收入支出决算表(财决07表)'!A106</f>
        <v>0</v>
      </c>
      <c r="H108" s="117">
        <f>'[1]Z07 一般公共预算财政拨款收入支出决算表(财决07表)'!$K106</f>
        <v>0</v>
      </c>
      <c r="I108" s="106" t="str">
        <f t="shared" si="4"/>
        <v>2</v>
      </c>
      <c r="J108" s="106" t="str">
        <f t="shared" si="5"/>
        <v>2</v>
      </c>
      <c r="K108" s="106">
        <f t="shared" si="6"/>
        <v>4</v>
      </c>
      <c r="L108" s="106" t="str">
        <f ca="1" t="shared" si="7"/>
        <v/>
      </c>
      <c r="M108" s="106"/>
    </row>
    <row r="109" s="4" customFormat="1" ht="20.1" customHeight="1" spans="1:13">
      <c r="A109" s="22" t="str">
        <f ca="1" t="array" ref="A109">INDEX(G:G,SMALL(IF($K$12:$K$500=2,ROW($12:$500),4^8),ROW(G98)))&amp;""</f>
        <v/>
      </c>
      <c r="B109" s="116"/>
      <c r="C109" s="23" t="str">
        <f ca="1">IF(ISERROR(VLOOKUP(A109,'[1]Z07 一般公共预算财政拨款收入支出决算表(财决07表)'!$A$10:$T$500,4,FALSE)),"",VLOOKUP(A109,'[1]Z07 一般公共预算财政拨款收入支出决算表(财决07表)'!$A$10:$T$500,4,FALSE))</f>
        <v/>
      </c>
      <c r="D109" s="123" t="str">
        <f ca="1">IF(ISERROR(VLOOKUP(A109,'[1]Z07 一般公共预算财政拨款收入支出决算表(财决07表)'!$A$10:$T$500,11,FALSE)),"",VLOOKUP(A109,'[1]Z07 一般公共预算财政拨款收入支出决算表(财决07表)'!$A$10:$T$500,11,FALSE))</f>
        <v/>
      </c>
      <c r="E109" s="123" t="str">
        <f ca="1">IF(ISERROR(VLOOKUP(A109,'[1]Z07 一般公共预算财政拨款收入支出决算表(财决07表)'!$A$10:$T$500,12,FALSE)),"",VLOOKUP(A109,'[1]Z07 一般公共预算财政拨款收入支出决算表(财决07表)'!$A$10:$T$500,12,FALSE))</f>
        <v/>
      </c>
      <c r="F109" s="123" t="str">
        <f ca="1">IF(ISERROR(VLOOKUP(A109,'[1]Z07 一般公共预算财政拨款收入支出决算表(财决07表)'!$A$10:$T$500,15,FALSE)),"",VLOOKUP(A109,'[1]Z07 一般公共预算财政拨款收入支出决算表(财决07表)'!$A$10:$T$500,15,FALSE))</f>
        <v/>
      </c>
      <c r="G109" s="106">
        <f>'[1]Z07 一般公共预算财政拨款收入支出决算表(财决07表)'!A107</f>
        <v>0</v>
      </c>
      <c r="H109" s="117">
        <f>'[1]Z07 一般公共预算财政拨款收入支出决算表(财决07表)'!$K107</f>
        <v>0</v>
      </c>
      <c r="I109" s="106" t="str">
        <f t="shared" si="4"/>
        <v>2</v>
      </c>
      <c r="J109" s="106" t="str">
        <f t="shared" si="5"/>
        <v>2</v>
      </c>
      <c r="K109" s="106">
        <f t="shared" si="6"/>
        <v>4</v>
      </c>
      <c r="L109" s="106" t="str">
        <f ca="1" t="shared" si="7"/>
        <v/>
      </c>
      <c r="M109" s="106"/>
    </row>
    <row r="110" s="4" customFormat="1" ht="20.1" customHeight="1" spans="1:13">
      <c r="A110" s="22" t="str">
        <f ca="1" t="array" ref="A110">INDEX(G:G,SMALL(IF($K$12:$K$500=2,ROW($12:$500),4^8),ROW(G99)))&amp;""</f>
        <v/>
      </c>
      <c r="B110" s="116"/>
      <c r="C110" s="23" t="str">
        <f ca="1">IF(ISERROR(VLOOKUP(A110,'[1]Z07 一般公共预算财政拨款收入支出决算表(财决07表)'!$A$10:$T$500,4,FALSE)),"",VLOOKUP(A110,'[1]Z07 一般公共预算财政拨款收入支出决算表(财决07表)'!$A$10:$T$500,4,FALSE))</f>
        <v/>
      </c>
      <c r="D110" s="123" t="str">
        <f ca="1">IF(ISERROR(VLOOKUP(A110,'[1]Z07 一般公共预算财政拨款收入支出决算表(财决07表)'!$A$10:$T$500,11,FALSE)),"",VLOOKUP(A110,'[1]Z07 一般公共预算财政拨款收入支出决算表(财决07表)'!$A$10:$T$500,11,FALSE))</f>
        <v/>
      </c>
      <c r="E110" s="123" t="str">
        <f ca="1">IF(ISERROR(VLOOKUP(A110,'[1]Z07 一般公共预算财政拨款收入支出决算表(财决07表)'!$A$10:$T$500,12,FALSE)),"",VLOOKUP(A110,'[1]Z07 一般公共预算财政拨款收入支出决算表(财决07表)'!$A$10:$T$500,12,FALSE))</f>
        <v/>
      </c>
      <c r="F110" s="123" t="str">
        <f ca="1">IF(ISERROR(VLOOKUP(A110,'[1]Z07 一般公共预算财政拨款收入支出决算表(财决07表)'!$A$10:$T$500,15,FALSE)),"",VLOOKUP(A110,'[1]Z07 一般公共预算财政拨款收入支出决算表(财决07表)'!$A$10:$T$500,15,FALSE))</f>
        <v/>
      </c>
      <c r="G110" s="106">
        <f>'[1]Z07 一般公共预算财政拨款收入支出决算表(财决07表)'!A108</f>
        <v>0</v>
      </c>
      <c r="H110" s="117">
        <f>'[1]Z07 一般公共预算财政拨款收入支出决算表(财决07表)'!$K108</f>
        <v>0</v>
      </c>
      <c r="I110" s="106" t="str">
        <f t="shared" si="4"/>
        <v>2</v>
      </c>
      <c r="J110" s="106" t="str">
        <f t="shared" si="5"/>
        <v>2</v>
      </c>
      <c r="K110" s="106">
        <f t="shared" si="6"/>
        <v>4</v>
      </c>
      <c r="L110" s="106" t="str">
        <f ca="1" t="shared" si="7"/>
        <v/>
      </c>
      <c r="M110" s="106"/>
    </row>
    <row r="111" s="4" customFormat="1" ht="20.1" customHeight="1" spans="1:13">
      <c r="A111" s="22" t="str">
        <f ca="1" t="array" ref="A111">INDEX(G:G,SMALL(IF($K$12:$K$500=2,ROW($12:$500),4^8),ROW(G100)))&amp;""</f>
        <v/>
      </c>
      <c r="B111" s="116"/>
      <c r="C111" s="23" t="str">
        <f ca="1">IF(ISERROR(VLOOKUP(A111,'[1]Z07 一般公共预算财政拨款收入支出决算表(财决07表)'!$A$10:$T$500,4,FALSE)),"",VLOOKUP(A111,'[1]Z07 一般公共预算财政拨款收入支出决算表(财决07表)'!$A$10:$T$500,4,FALSE))</f>
        <v/>
      </c>
      <c r="D111" s="123" t="str">
        <f ca="1">IF(ISERROR(VLOOKUP(A111,'[1]Z07 一般公共预算财政拨款收入支出决算表(财决07表)'!$A$10:$T$500,11,FALSE)),"",VLOOKUP(A111,'[1]Z07 一般公共预算财政拨款收入支出决算表(财决07表)'!$A$10:$T$500,11,FALSE))</f>
        <v/>
      </c>
      <c r="E111" s="123" t="str">
        <f ca="1">IF(ISERROR(VLOOKUP(A111,'[1]Z07 一般公共预算财政拨款收入支出决算表(财决07表)'!$A$10:$T$500,12,FALSE)),"",VLOOKUP(A111,'[1]Z07 一般公共预算财政拨款收入支出决算表(财决07表)'!$A$10:$T$500,12,FALSE))</f>
        <v/>
      </c>
      <c r="F111" s="123" t="str">
        <f ca="1">IF(ISERROR(VLOOKUP(A111,'[1]Z07 一般公共预算财政拨款收入支出决算表(财决07表)'!$A$10:$T$500,15,FALSE)),"",VLOOKUP(A111,'[1]Z07 一般公共预算财政拨款收入支出决算表(财决07表)'!$A$10:$T$500,15,FALSE))</f>
        <v/>
      </c>
      <c r="G111" s="106">
        <f>'[1]Z07 一般公共预算财政拨款收入支出决算表(财决07表)'!A109</f>
        <v>0</v>
      </c>
      <c r="H111" s="117">
        <f>'[1]Z07 一般公共预算财政拨款收入支出决算表(财决07表)'!$K109</f>
        <v>0</v>
      </c>
      <c r="I111" s="106" t="str">
        <f t="shared" si="4"/>
        <v>2</v>
      </c>
      <c r="J111" s="106" t="str">
        <f t="shared" si="5"/>
        <v>2</v>
      </c>
      <c r="K111" s="106">
        <f t="shared" si="6"/>
        <v>4</v>
      </c>
      <c r="L111" s="106" t="str">
        <f ca="1" t="shared" si="7"/>
        <v/>
      </c>
      <c r="M111" s="106"/>
    </row>
    <row r="112" s="4" customFormat="1" ht="20.1" customHeight="1" spans="1:13">
      <c r="A112" s="22" t="str">
        <f ca="1" t="array" ref="A112">INDEX(G:G,SMALL(IF($K$12:$K$500=2,ROW($12:$500),4^8),ROW(G101)))&amp;""</f>
        <v/>
      </c>
      <c r="B112" s="116"/>
      <c r="C112" s="23" t="str">
        <f ca="1">IF(ISERROR(VLOOKUP(A112,'[1]Z07 一般公共预算财政拨款收入支出决算表(财决07表)'!$A$10:$T$500,4,FALSE)),"",VLOOKUP(A112,'[1]Z07 一般公共预算财政拨款收入支出决算表(财决07表)'!$A$10:$T$500,4,FALSE))</f>
        <v/>
      </c>
      <c r="D112" s="123" t="str">
        <f ca="1">IF(ISERROR(VLOOKUP(A112,'[1]Z07 一般公共预算财政拨款收入支出决算表(财决07表)'!$A$10:$T$500,11,FALSE)),"",VLOOKUP(A112,'[1]Z07 一般公共预算财政拨款收入支出决算表(财决07表)'!$A$10:$T$500,11,FALSE))</f>
        <v/>
      </c>
      <c r="E112" s="123" t="str">
        <f ca="1">IF(ISERROR(VLOOKUP(A112,'[1]Z07 一般公共预算财政拨款收入支出决算表(财决07表)'!$A$10:$T$500,12,FALSE)),"",VLOOKUP(A112,'[1]Z07 一般公共预算财政拨款收入支出决算表(财决07表)'!$A$10:$T$500,12,FALSE))</f>
        <v/>
      </c>
      <c r="F112" s="123" t="str">
        <f ca="1">IF(ISERROR(VLOOKUP(A112,'[1]Z07 一般公共预算财政拨款收入支出决算表(财决07表)'!$A$10:$T$500,15,FALSE)),"",VLOOKUP(A112,'[1]Z07 一般公共预算财政拨款收入支出决算表(财决07表)'!$A$10:$T$500,15,FALSE))</f>
        <v/>
      </c>
      <c r="G112" s="106">
        <f>'[1]Z07 一般公共预算财政拨款收入支出决算表(财决07表)'!A110</f>
        <v>0</v>
      </c>
      <c r="H112" s="117">
        <f>'[1]Z07 一般公共预算财政拨款收入支出决算表(财决07表)'!$K110</f>
        <v>0</v>
      </c>
      <c r="I112" s="106" t="str">
        <f t="shared" si="4"/>
        <v>2</v>
      </c>
      <c r="J112" s="106" t="str">
        <f t="shared" si="5"/>
        <v>2</v>
      </c>
      <c r="K112" s="106">
        <f t="shared" si="6"/>
        <v>4</v>
      </c>
      <c r="L112" s="106" t="str">
        <f ca="1" t="shared" si="7"/>
        <v/>
      </c>
      <c r="M112" s="106"/>
    </row>
    <row r="113" s="4" customFormat="1" ht="20.1" customHeight="1" spans="1:13">
      <c r="A113" s="22" t="str">
        <f ca="1" t="array" ref="A113">INDEX(G:G,SMALL(IF($K$12:$K$500=2,ROW($12:$500),4^8),ROW(G102)))&amp;""</f>
        <v/>
      </c>
      <c r="B113" s="116"/>
      <c r="C113" s="23" t="str">
        <f ca="1">IF(ISERROR(VLOOKUP(A113,'[1]Z07 一般公共预算财政拨款收入支出决算表(财决07表)'!$A$10:$T$500,4,FALSE)),"",VLOOKUP(A113,'[1]Z07 一般公共预算财政拨款收入支出决算表(财决07表)'!$A$10:$T$500,4,FALSE))</f>
        <v/>
      </c>
      <c r="D113" s="123" t="str">
        <f ca="1">IF(ISERROR(VLOOKUP(A113,'[1]Z07 一般公共预算财政拨款收入支出决算表(财决07表)'!$A$10:$T$500,11,FALSE)),"",VLOOKUP(A113,'[1]Z07 一般公共预算财政拨款收入支出决算表(财决07表)'!$A$10:$T$500,11,FALSE))</f>
        <v/>
      </c>
      <c r="E113" s="123" t="str">
        <f ca="1">IF(ISERROR(VLOOKUP(A113,'[1]Z07 一般公共预算财政拨款收入支出决算表(财决07表)'!$A$10:$T$500,12,FALSE)),"",VLOOKUP(A113,'[1]Z07 一般公共预算财政拨款收入支出决算表(财决07表)'!$A$10:$T$500,12,FALSE))</f>
        <v/>
      </c>
      <c r="F113" s="123" t="str">
        <f ca="1">IF(ISERROR(VLOOKUP(A113,'[1]Z07 一般公共预算财政拨款收入支出决算表(财决07表)'!$A$10:$T$500,15,FALSE)),"",VLOOKUP(A113,'[1]Z07 一般公共预算财政拨款收入支出决算表(财决07表)'!$A$10:$T$500,15,FALSE))</f>
        <v/>
      </c>
      <c r="G113" s="106">
        <f>'[1]Z07 一般公共预算财政拨款收入支出决算表(财决07表)'!A111</f>
        <v>0</v>
      </c>
      <c r="H113" s="117">
        <f>'[1]Z07 一般公共预算财政拨款收入支出决算表(财决07表)'!$K111</f>
        <v>0</v>
      </c>
      <c r="I113" s="106" t="str">
        <f t="shared" si="4"/>
        <v>2</v>
      </c>
      <c r="J113" s="106" t="str">
        <f t="shared" si="5"/>
        <v>2</v>
      </c>
      <c r="K113" s="106">
        <f t="shared" si="6"/>
        <v>4</v>
      </c>
      <c r="L113" s="106" t="str">
        <f ca="1" t="shared" si="7"/>
        <v/>
      </c>
      <c r="M113" s="106"/>
    </row>
    <row r="114" s="4" customFormat="1" ht="20.1" customHeight="1" spans="1:13">
      <c r="A114" s="22" t="str">
        <f ca="1" t="array" ref="A114">INDEX(G:G,SMALL(IF($K$12:$K$500=2,ROW($12:$500),4^8),ROW(G103)))&amp;""</f>
        <v/>
      </c>
      <c r="B114" s="116"/>
      <c r="C114" s="23" t="str">
        <f ca="1">IF(ISERROR(VLOOKUP(A114,'[1]Z07 一般公共预算财政拨款收入支出决算表(财决07表)'!$A$10:$T$500,4,FALSE)),"",VLOOKUP(A114,'[1]Z07 一般公共预算财政拨款收入支出决算表(财决07表)'!$A$10:$T$500,4,FALSE))</f>
        <v/>
      </c>
      <c r="D114" s="123" t="str">
        <f ca="1">IF(ISERROR(VLOOKUP(A114,'[1]Z07 一般公共预算财政拨款收入支出决算表(财决07表)'!$A$10:$T$500,11,FALSE)),"",VLOOKUP(A114,'[1]Z07 一般公共预算财政拨款收入支出决算表(财决07表)'!$A$10:$T$500,11,FALSE))</f>
        <v/>
      </c>
      <c r="E114" s="123" t="str">
        <f ca="1">IF(ISERROR(VLOOKUP(A114,'[1]Z07 一般公共预算财政拨款收入支出决算表(财决07表)'!$A$10:$T$500,12,FALSE)),"",VLOOKUP(A114,'[1]Z07 一般公共预算财政拨款收入支出决算表(财决07表)'!$A$10:$T$500,12,FALSE))</f>
        <v/>
      </c>
      <c r="F114" s="123" t="str">
        <f ca="1">IF(ISERROR(VLOOKUP(A114,'[1]Z07 一般公共预算财政拨款收入支出决算表(财决07表)'!$A$10:$T$500,15,FALSE)),"",VLOOKUP(A114,'[1]Z07 一般公共预算财政拨款收入支出决算表(财决07表)'!$A$10:$T$500,15,FALSE))</f>
        <v/>
      </c>
      <c r="G114" s="106">
        <f>'[1]Z07 一般公共预算财政拨款收入支出决算表(财决07表)'!A112</f>
        <v>0</v>
      </c>
      <c r="H114" s="117">
        <f>'[1]Z07 一般公共预算财政拨款收入支出决算表(财决07表)'!$K112</f>
        <v>0</v>
      </c>
      <c r="I114" s="106" t="str">
        <f t="shared" si="4"/>
        <v>2</v>
      </c>
      <c r="J114" s="106" t="str">
        <f t="shared" si="5"/>
        <v>2</v>
      </c>
      <c r="K114" s="106">
        <f t="shared" si="6"/>
        <v>4</v>
      </c>
      <c r="L114" s="106" t="str">
        <f ca="1" t="shared" si="7"/>
        <v/>
      </c>
      <c r="M114" s="106"/>
    </row>
    <row r="115" s="4" customFormat="1" ht="20.1" customHeight="1" spans="1:13">
      <c r="A115" s="22" t="str">
        <f ca="1" t="array" ref="A115">INDEX(G:G,SMALL(IF($K$12:$K$500=2,ROW($12:$500),4^8),ROW(G104)))&amp;""</f>
        <v/>
      </c>
      <c r="B115" s="116"/>
      <c r="C115" s="23" t="str">
        <f ca="1">IF(ISERROR(VLOOKUP(A115,'[1]Z07 一般公共预算财政拨款收入支出决算表(财决07表)'!$A$10:$T$500,4,FALSE)),"",VLOOKUP(A115,'[1]Z07 一般公共预算财政拨款收入支出决算表(财决07表)'!$A$10:$T$500,4,FALSE))</f>
        <v/>
      </c>
      <c r="D115" s="123" t="str">
        <f ca="1">IF(ISERROR(VLOOKUP(A115,'[1]Z07 一般公共预算财政拨款收入支出决算表(财决07表)'!$A$10:$T$500,11,FALSE)),"",VLOOKUP(A115,'[1]Z07 一般公共预算财政拨款收入支出决算表(财决07表)'!$A$10:$T$500,11,FALSE))</f>
        <v/>
      </c>
      <c r="E115" s="123" t="str">
        <f ca="1">IF(ISERROR(VLOOKUP(A115,'[1]Z07 一般公共预算财政拨款收入支出决算表(财决07表)'!$A$10:$T$500,12,FALSE)),"",VLOOKUP(A115,'[1]Z07 一般公共预算财政拨款收入支出决算表(财决07表)'!$A$10:$T$500,12,FALSE))</f>
        <v/>
      </c>
      <c r="F115" s="123" t="str">
        <f ca="1">IF(ISERROR(VLOOKUP(A115,'[1]Z07 一般公共预算财政拨款收入支出决算表(财决07表)'!$A$10:$T$500,15,FALSE)),"",VLOOKUP(A115,'[1]Z07 一般公共预算财政拨款收入支出决算表(财决07表)'!$A$10:$T$500,15,FALSE))</f>
        <v/>
      </c>
      <c r="G115" s="106">
        <f>'[1]Z07 一般公共预算财政拨款收入支出决算表(财决07表)'!A113</f>
        <v>0</v>
      </c>
      <c r="H115" s="117">
        <f>'[1]Z07 一般公共预算财政拨款收入支出决算表(财决07表)'!$K113</f>
        <v>0</v>
      </c>
      <c r="I115" s="106" t="str">
        <f t="shared" si="4"/>
        <v>2</v>
      </c>
      <c r="J115" s="106" t="str">
        <f t="shared" si="5"/>
        <v>2</v>
      </c>
      <c r="K115" s="106">
        <f t="shared" si="6"/>
        <v>4</v>
      </c>
      <c r="L115" s="106" t="str">
        <f ca="1" t="shared" si="7"/>
        <v/>
      </c>
      <c r="M115" s="106"/>
    </row>
    <row r="116" s="4" customFormat="1" ht="20.1" customHeight="1" spans="1:13">
      <c r="A116" s="22" t="str">
        <f ca="1" t="array" ref="A116">INDEX(G:G,SMALL(IF($K$12:$K$500=2,ROW($12:$500),4^8),ROW(G105)))&amp;""</f>
        <v/>
      </c>
      <c r="B116" s="116"/>
      <c r="C116" s="23" t="str">
        <f ca="1">IF(ISERROR(VLOOKUP(A116,'[1]Z07 一般公共预算财政拨款收入支出决算表(财决07表)'!$A$10:$T$500,4,FALSE)),"",VLOOKUP(A116,'[1]Z07 一般公共预算财政拨款收入支出决算表(财决07表)'!$A$10:$T$500,4,FALSE))</f>
        <v/>
      </c>
      <c r="D116" s="123" t="str">
        <f ca="1">IF(ISERROR(VLOOKUP(A116,'[1]Z07 一般公共预算财政拨款收入支出决算表(财决07表)'!$A$10:$T$500,11,FALSE)),"",VLOOKUP(A116,'[1]Z07 一般公共预算财政拨款收入支出决算表(财决07表)'!$A$10:$T$500,11,FALSE))</f>
        <v/>
      </c>
      <c r="E116" s="123" t="str">
        <f ca="1">IF(ISERROR(VLOOKUP(A116,'[1]Z07 一般公共预算财政拨款收入支出决算表(财决07表)'!$A$10:$T$500,12,FALSE)),"",VLOOKUP(A116,'[1]Z07 一般公共预算财政拨款收入支出决算表(财决07表)'!$A$10:$T$500,12,FALSE))</f>
        <v/>
      </c>
      <c r="F116" s="123" t="str">
        <f ca="1">IF(ISERROR(VLOOKUP(A116,'[1]Z07 一般公共预算财政拨款收入支出决算表(财决07表)'!$A$10:$T$500,15,FALSE)),"",VLOOKUP(A116,'[1]Z07 一般公共预算财政拨款收入支出决算表(财决07表)'!$A$10:$T$500,15,FALSE))</f>
        <v/>
      </c>
      <c r="G116" s="106">
        <f>'[1]Z07 一般公共预算财政拨款收入支出决算表(财决07表)'!A114</f>
        <v>0</v>
      </c>
      <c r="H116" s="117">
        <f>'[1]Z07 一般公共预算财政拨款收入支出决算表(财决07表)'!$K114</f>
        <v>0</v>
      </c>
      <c r="I116" s="106" t="str">
        <f t="shared" si="4"/>
        <v>2</v>
      </c>
      <c r="J116" s="106" t="str">
        <f t="shared" si="5"/>
        <v>2</v>
      </c>
      <c r="K116" s="106">
        <f t="shared" si="6"/>
        <v>4</v>
      </c>
      <c r="L116" s="106" t="str">
        <f ca="1" t="shared" si="7"/>
        <v/>
      </c>
      <c r="M116" s="106"/>
    </row>
    <row r="117" s="4" customFormat="1" ht="20.1" customHeight="1" spans="1:13">
      <c r="A117" s="22" t="str">
        <f ca="1" t="array" ref="A117">INDEX(G:G,SMALL(IF($K$12:$K$500=2,ROW($12:$500),4^8),ROW(G106)))&amp;""</f>
        <v/>
      </c>
      <c r="B117" s="116"/>
      <c r="C117" s="23" t="str">
        <f ca="1">IF(ISERROR(VLOOKUP(A117,'[1]Z07 一般公共预算财政拨款收入支出决算表(财决07表)'!$A$10:$T$500,4,FALSE)),"",VLOOKUP(A117,'[1]Z07 一般公共预算财政拨款收入支出决算表(财决07表)'!$A$10:$T$500,4,FALSE))</f>
        <v/>
      </c>
      <c r="D117" s="123" t="str">
        <f ca="1">IF(ISERROR(VLOOKUP(A117,'[1]Z07 一般公共预算财政拨款收入支出决算表(财决07表)'!$A$10:$T$500,11,FALSE)),"",VLOOKUP(A117,'[1]Z07 一般公共预算财政拨款收入支出决算表(财决07表)'!$A$10:$T$500,11,FALSE))</f>
        <v/>
      </c>
      <c r="E117" s="123" t="str">
        <f ca="1">IF(ISERROR(VLOOKUP(A117,'[1]Z07 一般公共预算财政拨款收入支出决算表(财决07表)'!$A$10:$T$500,12,FALSE)),"",VLOOKUP(A117,'[1]Z07 一般公共预算财政拨款收入支出决算表(财决07表)'!$A$10:$T$500,12,FALSE))</f>
        <v/>
      </c>
      <c r="F117" s="123" t="str">
        <f ca="1">IF(ISERROR(VLOOKUP(A117,'[1]Z07 一般公共预算财政拨款收入支出决算表(财决07表)'!$A$10:$T$500,15,FALSE)),"",VLOOKUP(A117,'[1]Z07 一般公共预算财政拨款收入支出决算表(财决07表)'!$A$10:$T$500,15,FALSE))</f>
        <v/>
      </c>
      <c r="G117" s="106">
        <f>'[1]Z07 一般公共预算财政拨款收入支出决算表(财决07表)'!A115</f>
        <v>0</v>
      </c>
      <c r="H117" s="117">
        <f>'[1]Z07 一般公共预算财政拨款收入支出决算表(财决07表)'!$K115</f>
        <v>0</v>
      </c>
      <c r="I117" s="106" t="str">
        <f t="shared" si="4"/>
        <v>2</v>
      </c>
      <c r="J117" s="106" t="str">
        <f t="shared" si="5"/>
        <v>2</v>
      </c>
      <c r="K117" s="106">
        <f t="shared" si="6"/>
        <v>4</v>
      </c>
      <c r="L117" s="106" t="str">
        <f ca="1" t="shared" si="7"/>
        <v/>
      </c>
      <c r="M117" s="106"/>
    </row>
    <row r="118" s="4" customFormat="1" ht="20.1" customHeight="1" spans="1:13">
      <c r="A118" s="22" t="str">
        <f ca="1" t="array" ref="A118">INDEX(G:G,SMALL(IF($K$12:$K$500=2,ROW($12:$500),4^8),ROW(G107)))&amp;""</f>
        <v/>
      </c>
      <c r="B118" s="116"/>
      <c r="C118" s="23" t="str">
        <f ca="1">IF(ISERROR(VLOOKUP(A118,'[1]Z07 一般公共预算财政拨款收入支出决算表(财决07表)'!$A$10:$T$500,4,FALSE)),"",VLOOKUP(A118,'[1]Z07 一般公共预算财政拨款收入支出决算表(财决07表)'!$A$10:$T$500,4,FALSE))</f>
        <v/>
      </c>
      <c r="D118" s="123" t="str">
        <f ca="1">IF(ISERROR(VLOOKUP(A118,'[1]Z07 一般公共预算财政拨款收入支出决算表(财决07表)'!$A$10:$T$500,11,FALSE)),"",VLOOKUP(A118,'[1]Z07 一般公共预算财政拨款收入支出决算表(财决07表)'!$A$10:$T$500,11,FALSE))</f>
        <v/>
      </c>
      <c r="E118" s="123" t="str">
        <f ca="1">IF(ISERROR(VLOOKUP(A118,'[1]Z07 一般公共预算财政拨款收入支出决算表(财决07表)'!$A$10:$T$500,12,FALSE)),"",VLOOKUP(A118,'[1]Z07 一般公共预算财政拨款收入支出决算表(财决07表)'!$A$10:$T$500,12,FALSE))</f>
        <v/>
      </c>
      <c r="F118" s="123" t="str">
        <f ca="1">IF(ISERROR(VLOOKUP(A118,'[1]Z07 一般公共预算财政拨款收入支出决算表(财决07表)'!$A$10:$T$500,15,FALSE)),"",VLOOKUP(A118,'[1]Z07 一般公共预算财政拨款收入支出决算表(财决07表)'!$A$10:$T$500,15,FALSE))</f>
        <v/>
      </c>
      <c r="G118" s="106">
        <f>'[1]Z07 一般公共预算财政拨款收入支出决算表(财决07表)'!A116</f>
        <v>0</v>
      </c>
      <c r="H118" s="117">
        <f>'[1]Z07 一般公共预算财政拨款收入支出决算表(财决07表)'!$K116</f>
        <v>0</v>
      </c>
      <c r="I118" s="106" t="str">
        <f t="shared" si="4"/>
        <v>2</v>
      </c>
      <c r="J118" s="106" t="str">
        <f t="shared" si="5"/>
        <v>2</v>
      </c>
      <c r="K118" s="106">
        <f t="shared" si="6"/>
        <v>4</v>
      </c>
      <c r="L118" s="106" t="str">
        <f ca="1" t="shared" si="7"/>
        <v/>
      </c>
      <c r="M118" s="106"/>
    </row>
    <row r="119" s="4" customFormat="1" ht="20.1" customHeight="1" spans="1:13">
      <c r="A119" s="22" t="str">
        <f ca="1" t="array" ref="A119">INDEX(G:G,SMALL(IF($K$12:$K$500=2,ROW($12:$500),4^8),ROW(G108)))&amp;""</f>
        <v/>
      </c>
      <c r="B119" s="116"/>
      <c r="C119" s="23" t="str">
        <f ca="1">IF(ISERROR(VLOOKUP(A119,'[1]Z07 一般公共预算财政拨款收入支出决算表(财决07表)'!$A$10:$T$500,4,FALSE)),"",VLOOKUP(A119,'[1]Z07 一般公共预算财政拨款收入支出决算表(财决07表)'!$A$10:$T$500,4,FALSE))</f>
        <v/>
      </c>
      <c r="D119" s="123" t="str">
        <f ca="1">IF(ISERROR(VLOOKUP(A119,'[1]Z07 一般公共预算财政拨款收入支出决算表(财决07表)'!$A$10:$T$500,11,FALSE)),"",VLOOKUP(A119,'[1]Z07 一般公共预算财政拨款收入支出决算表(财决07表)'!$A$10:$T$500,11,FALSE))</f>
        <v/>
      </c>
      <c r="E119" s="123" t="str">
        <f ca="1">IF(ISERROR(VLOOKUP(A119,'[1]Z07 一般公共预算财政拨款收入支出决算表(财决07表)'!$A$10:$T$500,12,FALSE)),"",VLOOKUP(A119,'[1]Z07 一般公共预算财政拨款收入支出决算表(财决07表)'!$A$10:$T$500,12,FALSE))</f>
        <v/>
      </c>
      <c r="F119" s="123" t="str">
        <f ca="1">IF(ISERROR(VLOOKUP(A119,'[1]Z07 一般公共预算财政拨款收入支出决算表(财决07表)'!$A$10:$T$500,15,FALSE)),"",VLOOKUP(A119,'[1]Z07 一般公共预算财政拨款收入支出决算表(财决07表)'!$A$10:$T$500,15,FALSE))</f>
        <v/>
      </c>
      <c r="G119" s="106">
        <f>'[1]Z07 一般公共预算财政拨款收入支出决算表(财决07表)'!A117</f>
        <v>0</v>
      </c>
      <c r="H119" s="117">
        <f>'[1]Z07 一般公共预算财政拨款收入支出决算表(财决07表)'!$K117</f>
        <v>0</v>
      </c>
      <c r="I119" s="106" t="str">
        <f t="shared" si="4"/>
        <v>2</v>
      </c>
      <c r="J119" s="106" t="str">
        <f t="shared" si="5"/>
        <v>2</v>
      </c>
      <c r="K119" s="106">
        <f t="shared" si="6"/>
        <v>4</v>
      </c>
      <c r="L119" s="106" t="str">
        <f ca="1" t="shared" si="7"/>
        <v/>
      </c>
      <c r="M119" s="106"/>
    </row>
    <row r="120" s="4" customFormat="1" ht="20.1" customHeight="1" spans="1:13">
      <c r="A120" s="22" t="str">
        <f ca="1" t="array" ref="A120">INDEX(G:G,SMALL(IF($K$12:$K$500=2,ROW($12:$500),4^8),ROW(G109)))&amp;""</f>
        <v/>
      </c>
      <c r="B120" s="116"/>
      <c r="C120" s="23" t="str">
        <f ca="1">IF(ISERROR(VLOOKUP(A120,'[1]Z07 一般公共预算财政拨款收入支出决算表(财决07表)'!$A$10:$T$500,4,FALSE)),"",VLOOKUP(A120,'[1]Z07 一般公共预算财政拨款收入支出决算表(财决07表)'!$A$10:$T$500,4,FALSE))</f>
        <v/>
      </c>
      <c r="D120" s="123" t="str">
        <f ca="1">IF(ISERROR(VLOOKUP(A120,'[1]Z07 一般公共预算财政拨款收入支出决算表(财决07表)'!$A$10:$T$500,11,FALSE)),"",VLOOKUP(A120,'[1]Z07 一般公共预算财政拨款收入支出决算表(财决07表)'!$A$10:$T$500,11,FALSE))</f>
        <v/>
      </c>
      <c r="E120" s="123" t="str">
        <f ca="1">IF(ISERROR(VLOOKUP(A120,'[1]Z07 一般公共预算财政拨款收入支出决算表(财决07表)'!$A$10:$T$500,12,FALSE)),"",VLOOKUP(A120,'[1]Z07 一般公共预算财政拨款收入支出决算表(财决07表)'!$A$10:$T$500,12,FALSE))</f>
        <v/>
      </c>
      <c r="F120" s="123" t="str">
        <f ca="1">IF(ISERROR(VLOOKUP(A120,'[1]Z07 一般公共预算财政拨款收入支出决算表(财决07表)'!$A$10:$T$500,15,FALSE)),"",VLOOKUP(A120,'[1]Z07 一般公共预算财政拨款收入支出决算表(财决07表)'!$A$10:$T$500,15,FALSE))</f>
        <v/>
      </c>
      <c r="G120" s="106">
        <f>'[1]Z07 一般公共预算财政拨款收入支出决算表(财决07表)'!A118</f>
        <v>0</v>
      </c>
      <c r="H120" s="117">
        <f>'[1]Z07 一般公共预算财政拨款收入支出决算表(财决07表)'!$K118</f>
        <v>0</v>
      </c>
      <c r="I120" s="106" t="str">
        <f t="shared" si="4"/>
        <v>2</v>
      </c>
      <c r="J120" s="106" t="str">
        <f t="shared" si="5"/>
        <v>2</v>
      </c>
      <c r="K120" s="106">
        <f t="shared" si="6"/>
        <v>4</v>
      </c>
      <c r="L120" s="106" t="str">
        <f ca="1" t="shared" si="7"/>
        <v/>
      </c>
      <c r="M120" s="106"/>
    </row>
    <row r="121" s="4" customFormat="1" ht="20.1" customHeight="1" spans="1:13">
      <c r="A121" s="22" t="str">
        <f ca="1" t="array" ref="A121">INDEX(G:G,SMALL(IF($K$12:$K$500=2,ROW($12:$500),4^8),ROW(G110)))&amp;""</f>
        <v/>
      </c>
      <c r="B121" s="116"/>
      <c r="C121" s="23" t="str">
        <f ca="1">IF(ISERROR(VLOOKUP(A121,'[1]Z07 一般公共预算财政拨款收入支出决算表(财决07表)'!$A$10:$T$500,4,FALSE)),"",VLOOKUP(A121,'[1]Z07 一般公共预算财政拨款收入支出决算表(财决07表)'!$A$10:$T$500,4,FALSE))</f>
        <v/>
      </c>
      <c r="D121" s="123" t="str">
        <f ca="1">IF(ISERROR(VLOOKUP(A121,'[1]Z07 一般公共预算财政拨款收入支出决算表(财决07表)'!$A$10:$T$500,11,FALSE)),"",VLOOKUP(A121,'[1]Z07 一般公共预算财政拨款收入支出决算表(财决07表)'!$A$10:$T$500,11,FALSE))</f>
        <v/>
      </c>
      <c r="E121" s="123" t="str">
        <f ca="1">IF(ISERROR(VLOOKUP(A121,'[1]Z07 一般公共预算财政拨款收入支出决算表(财决07表)'!$A$10:$T$500,12,FALSE)),"",VLOOKUP(A121,'[1]Z07 一般公共预算财政拨款收入支出决算表(财决07表)'!$A$10:$T$500,12,FALSE))</f>
        <v/>
      </c>
      <c r="F121" s="123" t="str">
        <f ca="1">IF(ISERROR(VLOOKUP(A121,'[1]Z07 一般公共预算财政拨款收入支出决算表(财决07表)'!$A$10:$T$500,15,FALSE)),"",VLOOKUP(A121,'[1]Z07 一般公共预算财政拨款收入支出决算表(财决07表)'!$A$10:$T$500,15,FALSE))</f>
        <v/>
      </c>
      <c r="G121" s="106">
        <f>'[1]Z07 一般公共预算财政拨款收入支出决算表(财决07表)'!A119</f>
        <v>0</v>
      </c>
      <c r="H121" s="117">
        <f>'[1]Z07 一般公共预算财政拨款收入支出决算表(财决07表)'!$K119</f>
        <v>0</v>
      </c>
      <c r="I121" s="106" t="str">
        <f t="shared" si="4"/>
        <v>2</v>
      </c>
      <c r="J121" s="106" t="str">
        <f t="shared" si="5"/>
        <v>2</v>
      </c>
      <c r="K121" s="106">
        <f t="shared" si="6"/>
        <v>4</v>
      </c>
      <c r="L121" s="106" t="str">
        <f ca="1" t="shared" si="7"/>
        <v/>
      </c>
      <c r="M121" s="106"/>
    </row>
    <row r="122" s="4" customFormat="1" ht="20.1" customHeight="1" spans="1:13">
      <c r="A122" s="22" t="str">
        <f ca="1" t="array" ref="A122">INDEX(G:G,SMALL(IF($K$12:$K$500=2,ROW($12:$500),4^8),ROW(G111)))&amp;""</f>
        <v/>
      </c>
      <c r="B122" s="116"/>
      <c r="C122" s="23" t="str">
        <f ca="1">IF(ISERROR(VLOOKUP(A122,'[1]Z07 一般公共预算财政拨款收入支出决算表(财决07表)'!$A$10:$T$500,4,FALSE)),"",VLOOKUP(A122,'[1]Z07 一般公共预算财政拨款收入支出决算表(财决07表)'!$A$10:$T$500,4,FALSE))</f>
        <v/>
      </c>
      <c r="D122" s="123" t="str">
        <f ca="1">IF(ISERROR(VLOOKUP(A122,'[1]Z07 一般公共预算财政拨款收入支出决算表(财决07表)'!$A$10:$T$500,11,FALSE)),"",VLOOKUP(A122,'[1]Z07 一般公共预算财政拨款收入支出决算表(财决07表)'!$A$10:$T$500,11,FALSE))</f>
        <v/>
      </c>
      <c r="E122" s="123" t="str">
        <f ca="1">IF(ISERROR(VLOOKUP(A122,'[1]Z07 一般公共预算财政拨款收入支出决算表(财决07表)'!$A$10:$T$500,12,FALSE)),"",VLOOKUP(A122,'[1]Z07 一般公共预算财政拨款收入支出决算表(财决07表)'!$A$10:$T$500,12,FALSE))</f>
        <v/>
      </c>
      <c r="F122" s="123" t="str">
        <f ca="1">IF(ISERROR(VLOOKUP(A122,'[1]Z07 一般公共预算财政拨款收入支出决算表(财决07表)'!$A$10:$T$500,15,FALSE)),"",VLOOKUP(A122,'[1]Z07 一般公共预算财政拨款收入支出决算表(财决07表)'!$A$10:$T$500,15,FALSE))</f>
        <v/>
      </c>
      <c r="G122" s="106">
        <f>'[1]Z07 一般公共预算财政拨款收入支出决算表(财决07表)'!A120</f>
        <v>0</v>
      </c>
      <c r="H122" s="117">
        <f>'[1]Z07 一般公共预算财政拨款收入支出决算表(财决07表)'!$K120</f>
        <v>0</v>
      </c>
      <c r="I122" s="106" t="str">
        <f t="shared" si="4"/>
        <v>2</v>
      </c>
      <c r="J122" s="106" t="str">
        <f t="shared" si="5"/>
        <v>2</v>
      </c>
      <c r="K122" s="106">
        <f t="shared" si="6"/>
        <v>4</v>
      </c>
      <c r="L122" s="106" t="str">
        <f ca="1" t="shared" si="7"/>
        <v/>
      </c>
      <c r="M122" s="106"/>
    </row>
    <row r="123" s="4" customFormat="1" ht="20.1" customHeight="1" spans="1:13">
      <c r="A123" s="22" t="str">
        <f ca="1" t="array" ref="A123">INDEX(G:G,SMALL(IF($K$12:$K$500=2,ROW($12:$500),4^8),ROW(G112)))&amp;""</f>
        <v/>
      </c>
      <c r="B123" s="116"/>
      <c r="C123" s="23" t="str">
        <f ca="1">IF(ISERROR(VLOOKUP(A123,'[1]Z07 一般公共预算财政拨款收入支出决算表(财决07表)'!$A$10:$T$500,4,FALSE)),"",VLOOKUP(A123,'[1]Z07 一般公共预算财政拨款收入支出决算表(财决07表)'!$A$10:$T$500,4,FALSE))</f>
        <v/>
      </c>
      <c r="D123" s="123" t="str">
        <f ca="1">IF(ISERROR(VLOOKUP(A123,'[1]Z07 一般公共预算财政拨款收入支出决算表(财决07表)'!$A$10:$T$500,11,FALSE)),"",VLOOKUP(A123,'[1]Z07 一般公共预算财政拨款收入支出决算表(财决07表)'!$A$10:$T$500,11,FALSE))</f>
        <v/>
      </c>
      <c r="E123" s="123" t="str">
        <f ca="1">IF(ISERROR(VLOOKUP(A123,'[1]Z07 一般公共预算财政拨款收入支出决算表(财决07表)'!$A$10:$T$500,12,FALSE)),"",VLOOKUP(A123,'[1]Z07 一般公共预算财政拨款收入支出决算表(财决07表)'!$A$10:$T$500,12,FALSE))</f>
        <v/>
      </c>
      <c r="F123" s="123" t="str">
        <f ca="1">IF(ISERROR(VLOOKUP(A123,'[1]Z07 一般公共预算财政拨款收入支出决算表(财决07表)'!$A$10:$T$500,15,FALSE)),"",VLOOKUP(A123,'[1]Z07 一般公共预算财政拨款收入支出决算表(财决07表)'!$A$10:$T$500,15,FALSE))</f>
        <v/>
      </c>
      <c r="G123" s="106">
        <f>'[1]Z07 一般公共预算财政拨款收入支出决算表(财决07表)'!A121</f>
        <v>0</v>
      </c>
      <c r="H123" s="117">
        <f>'[1]Z07 一般公共预算财政拨款收入支出决算表(财决07表)'!$K121</f>
        <v>0</v>
      </c>
      <c r="I123" s="106" t="str">
        <f t="shared" si="4"/>
        <v>2</v>
      </c>
      <c r="J123" s="106" t="str">
        <f t="shared" si="5"/>
        <v>2</v>
      </c>
      <c r="K123" s="106">
        <f t="shared" si="6"/>
        <v>4</v>
      </c>
      <c r="L123" s="106" t="str">
        <f ca="1" t="shared" si="7"/>
        <v/>
      </c>
      <c r="M123" s="106"/>
    </row>
    <row r="124" s="4" customFormat="1" ht="20.1" customHeight="1" spans="1:13">
      <c r="A124" s="22" t="str">
        <f ca="1" t="array" ref="A124">INDEX(G:G,SMALL(IF($K$12:$K$500=2,ROW($12:$500),4^8),ROW(G113)))&amp;""</f>
        <v/>
      </c>
      <c r="B124" s="116"/>
      <c r="C124" s="23" t="str">
        <f ca="1">IF(ISERROR(VLOOKUP(A124,'[1]Z07 一般公共预算财政拨款收入支出决算表(财决07表)'!$A$10:$T$500,4,FALSE)),"",VLOOKUP(A124,'[1]Z07 一般公共预算财政拨款收入支出决算表(财决07表)'!$A$10:$T$500,4,FALSE))</f>
        <v/>
      </c>
      <c r="D124" s="123" t="str">
        <f ca="1">IF(ISERROR(VLOOKUP(A124,'[1]Z07 一般公共预算财政拨款收入支出决算表(财决07表)'!$A$10:$T$500,11,FALSE)),"",VLOOKUP(A124,'[1]Z07 一般公共预算财政拨款收入支出决算表(财决07表)'!$A$10:$T$500,11,FALSE))</f>
        <v/>
      </c>
      <c r="E124" s="123" t="str">
        <f ca="1">IF(ISERROR(VLOOKUP(A124,'[1]Z07 一般公共预算财政拨款收入支出决算表(财决07表)'!$A$10:$T$500,12,FALSE)),"",VLOOKUP(A124,'[1]Z07 一般公共预算财政拨款收入支出决算表(财决07表)'!$A$10:$T$500,12,FALSE))</f>
        <v/>
      </c>
      <c r="F124" s="123" t="str">
        <f ca="1">IF(ISERROR(VLOOKUP(A124,'[1]Z07 一般公共预算财政拨款收入支出决算表(财决07表)'!$A$10:$T$500,15,FALSE)),"",VLOOKUP(A124,'[1]Z07 一般公共预算财政拨款收入支出决算表(财决07表)'!$A$10:$T$500,15,FALSE))</f>
        <v/>
      </c>
      <c r="G124" s="106">
        <f>'[1]Z07 一般公共预算财政拨款收入支出决算表(财决07表)'!A122</f>
        <v>0</v>
      </c>
      <c r="H124" s="117">
        <f>'[1]Z07 一般公共预算财政拨款收入支出决算表(财决07表)'!$K122</f>
        <v>0</v>
      </c>
      <c r="I124" s="106" t="str">
        <f t="shared" si="4"/>
        <v>2</v>
      </c>
      <c r="J124" s="106" t="str">
        <f t="shared" si="5"/>
        <v>2</v>
      </c>
      <c r="K124" s="106">
        <f t="shared" si="6"/>
        <v>4</v>
      </c>
      <c r="L124" s="106" t="str">
        <f ca="1" t="shared" si="7"/>
        <v/>
      </c>
      <c r="M124" s="106"/>
    </row>
    <row r="125" s="4" customFormat="1" ht="20.1" customHeight="1" spans="1:13">
      <c r="A125" s="22" t="str">
        <f ca="1" t="array" ref="A125">INDEX(G:G,SMALL(IF($K$12:$K$500=2,ROW($12:$500),4^8),ROW(G114)))&amp;""</f>
        <v/>
      </c>
      <c r="B125" s="116"/>
      <c r="C125" s="23" t="str">
        <f ca="1">IF(ISERROR(VLOOKUP(A125,'[1]Z07 一般公共预算财政拨款收入支出决算表(财决07表)'!$A$10:$T$500,4,FALSE)),"",VLOOKUP(A125,'[1]Z07 一般公共预算财政拨款收入支出决算表(财决07表)'!$A$10:$T$500,4,FALSE))</f>
        <v/>
      </c>
      <c r="D125" s="123" t="str">
        <f ca="1">IF(ISERROR(VLOOKUP(A125,'[1]Z07 一般公共预算财政拨款收入支出决算表(财决07表)'!$A$10:$T$500,11,FALSE)),"",VLOOKUP(A125,'[1]Z07 一般公共预算财政拨款收入支出决算表(财决07表)'!$A$10:$T$500,11,FALSE))</f>
        <v/>
      </c>
      <c r="E125" s="123" t="str">
        <f ca="1">IF(ISERROR(VLOOKUP(A125,'[1]Z07 一般公共预算财政拨款收入支出决算表(财决07表)'!$A$10:$T$500,12,FALSE)),"",VLOOKUP(A125,'[1]Z07 一般公共预算财政拨款收入支出决算表(财决07表)'!$A$10:$T$500,12,FALSE))</f>
        <v/>
      </c>
      <c r="F125" s="123" t="str">
        <f ca="1">IF(ISERROR(VLOOKUP(A125,'[1]Z07 一般公共预算财政拨款收入支出决算表(财决07表)'!$A$10:$T$500,15,FALSE)),"",VLOOKUP(A125,'[1]Z07 一般公共预算财政拨款收入支出决算表(财决07表)'!$A$10:$T$500,15,FALSE))</f>
        <v/>
      </c>
      <c r="G125" s="106">
        <f>'[1]Z07 一般公共预算财政拨款收入支出决算表(财决07表)'!A123</f>
        <v>0</v>
      </c>
      <c r="H125" s="117">
        <f>'[1]Z07 一般公共预算财政拨款收入支出决算表(财决07表)'!$K123</f>
        <v>0</v>
      </c>
      <c r="I125" s="106" t="str">
        <f t="shared" si="4"/>
        <v>2</v>
      </c>
      <c r="J125" s="106" t="str">
        <f t="shared" si="5"/>
        <v>2</v>
      </c>
      <c r="K125" s="106">
        <f t="shared" si="6"/>
        <v>4</v>
      </c>
      <c r="L125" s="106" t="str">
        <f ca="1" t="shared" si="7"/>
        <v/>
      </c>
      <c r="M125" s="106"/>
    </row>
    <row r="126" s="4" customFormat="1" ht="20.1" customHeight="1" spans="1:13">
      <c r="A126" s="22" t="str">
        <f ca="1" t="array" ref="A126">INDEX(G:G,SMALL(IF($K$12:$K$500=2,ROW($12:$500),4^8),ROW(G115)))&amp;""</f>
        <v/>
      </c>
      <c r="B126" s="116"/>
      <c r="C126" s="23" t="str">
        <f ca="1">IF(ISERROR(VLOOKUP(A126,'[1]Z07 一般公共预算财政拨款收入支出决算表(财决07表)'!$A$10:$T$500,4,FALSE)),"",VLOOKUP(A126,'[1]Z07 一般公共预算财政拨款收入支出决算表(财决07表)'!$A$10:$T$500,4,FALSE))</f>
        <v/>
      </c>
      <c r="D126" s="123" t="str">
        <f ca="1">IF(ISERROR(VLOOKUP(A126,'[1]Z07 一般公共预算财政拨款收入支出决算表(财决07表)'!$A$10:$T$500,11,FALSE)),"",VLOOKUP(A126,'[1]Z07 一般公共预算财政拨款收入支出决算表(财决07表)'!$A$10:$T$500,11,FALSE))</f>
        <v/>
      </c>
      <c r="E126" s="123" t="str">
        <f ca="1">IF(ISERROR(VLOOKUP(A126,'[1]Z07 一般公共预算财政拨款收入支出决算表(财决07表)'!$A$10:$T$500,12,FALSE)),"",VLOOKUP(A126,'[1]Z07 一般公共预算财政拨款收入支出决算表(财决07表)'!$A$10:$T$500,12,FALSE))</f>
        <v/>
      </c>
      <c r="F126" s="123" t="str">
        <f ca="1">IF(ISERROR(VLOOKUP(A126,'[1]Z07 一般公共预算财政拨款收入支出决算表(财决07表)'!$A$10:$T$500,15,FALSE)),"",VLOOKUP(A126,'[1]Z07 一般公共预算财政拨款收入支出决算表(财决07表)'!$A$10:$T$500,15,FALSE))</f>
        <v/>
      </c>
      <c r="G126" s="106">
        <f>'[1]Z07 一般公共预算财政拨款收入支出决算表(财决07表)'!A124</f>
        <v>0</v>
      </c>
      <c r="H126" s="117">
        <f>'[1]Z07 一般公共预算财政拨款收入支出决算表(财决07表)'!$K124</f>
        <v>0</v>
      </c>
      <c r="I126" s="106" t="str">
        <f t="shared" si="4"/>
        <v>2</v>
      </c>
      <c r="J126" s="106" t="str">
        <f t="shared" si="5"/>
        <v>2</v>
      </c>
      <c r="K126" s="106">
        <f t="shared" si="6"/>
        <v>4</v>
      </c>
      <c r="L126" s="106" t="str">
        <f ca="1" t="shared" si="7"/>
        <v/>
      </c>
      <c r="M126" s="106"/>
    </row>
    <row r="127" s="4" customFormat="1" ht="20.1" customHeight="1" spans="1:13">
      <c r="A127" s="22" t="str">
        <f ca="1" t="array" ref="A127">INDEX(G:G,SMALL(IF($K$12:$K$500=2,ROW($12:$500),4^8),ROW(G116)))&amp;""</f>
        <v/>
      </c>
      <c r="B127" s="116"/>
      <c r="C127" s="23" t="str">
        <f ca="1">IF(ISERROR(VLOOKUP(A127,'[1]Z07 一般公共预算财政拨款收入支出决算表(财决07表)'!$A$10:$T$500,4,FALSE)),"",VLOOKUP(A127,'[1]Z07 一般公共预算财政拨款收入支出决算表(财决07表)'!$A$10:$T$500,4,FALSE))</f>
        <v/>
      </c>
      <c r="D127" s="123" t="str">
        <f ca="1">IF(ISERROR(VLOOKUP(A127,'[1]Z07 一般公共预算财政拨款收入支出决算表(财决07表)'!$A$10:$T$500,11,FALSE)),"",VLOOKUP(A127,'[1]Z07 一般公共预算财政拨款收入支出决算表(财决07表)'!$A$10:$T$500,11,FALSE))</f>
        <v/>
      </c>
      <c r="E127" s="123" t="str">
        <f ca="1">IF(ISERROR(VLOOKUP(A127,'[1]Z07 一般公共预算财政拨款收入支出决算表(财决07表)'!$A$10:$T$500,12,FALSE)),"",VLOOKUP(A127,'[1]Z07 一般公共预算财政拨款收入支出决算表(财决07表)'!$A$10:$T$500,12,FALSE))</f>
        <v/>
      </c>
      <c r="F127" s="123" t="str">
        <f ca="1">IF(ISERROR(VLOOKUP(A127,'[1]Z07 一般公共预算财政拨款收入支出决算表(财决07表)'!$A$10:$T$500,15,FALSE)),"",VLOOKUP(A127,'[1]Z07 一般公共预算财政拨款收入支出决算表(财决07表)'!$A$10:$T$500,15,FALSE))</f>
        <v/>
      </c>
      <c r="G127" s="106">
        <f>'[1]Z07 一般公共预算财政拨款收入支出决算表(财决07表)'!A125</f>
        <v>0</v>
      </c>
      <c r="H127" s="117">
        <f>'[1]Z07 一般公共预算财政拨款收入支出决算表(财决07表)'!$K125</f>
        <v>0</v>
      </c>
      <c r="I127" s="106" t="str">
        <f t="shared" si="4"/>
        <v>2</v>
      </c>
      <c r="J127" s="106" t="str">
        <f t="shared" si="5"/>
        <v>2</v>
      </c>
      <c r="K127" s="106">
        <f t="shared" si="6"/>
        <v>4</v>
      </c>
      <c r="L127" s="106" t="str">
        <f ca="1" t="shared" si="7"/>
        <v/>
      </c>
      <c r="M127" s="106"/>
    </row>
    <row r="128" s="4" customFormat="1" ht="20.1" customHeight="1" spans="1:13">
      <c r="A128" s="22" t="str">
        <f ca="1" t="array" ref="A128">INDEX(G:G,SMALL(IF($K$12:$K$500=2,ROW($12:$500),4^8),ROW(G117)))&amp;""</f>
        <v/>
      </c>
      <c r="B128" s="116"/>
      <c r="C128" s="23" t="str">
        <f ca="1">IF(ISERROR(VLOOKUP(A128,'[1]Z07 一般公共预算财政拨款收入支出决算表(财决07表)'!$A$10:$T$500,4,FALSE)),"",VLOOKUP(A128,'[1]Z07 一般公共预算财政拨款收入支出决算表(财决07表)'!$A$10:$T$500,4,FALSE))</f>
        <v/>
      </c>
      <c r="D128" s="123" t="str">
        <f ca="1">IF(ISERROR(VLOOKUP(A128,'[1]Z07 一般公共预算财政拨款收入支出决算表(财决07表)'!$A$10:$T$500,11,FALSE)),"",VLOOKUP(A128,'[1]Z07 一般公共预算财政拨款收入支出决算表(财决07表)'!$A$10:$T$500,11,FALSE))</f>
        <v/>
      </c>
      <c r="E128" s="123" t="str">
        <f ca="1">IF(ISERROR(VLOOKUP(A128,'[1]Z07 一般公共预算财政拨款收入支出决算表(财决07表)'!$A$10:$T$500,12,FALSE)),"",VLOOKUP(A128,'[1]Z07 一般公共预算财政拨款收入支出决算表(财决07表)'!$A$10:$T$500,12,FALSE))</f>
        <v/>
      </c>
      <c r="F128" s="123" t="str">
        <f ca="1">IF(ISERROR(VLOOKUP(A128,'[1]Z07 一般公共预算财政拨款收入支出决算表(财决07表)'!$A$10:$T$500,15,FALSE)),"",VLOOKUP(A128,'[1]Z07 一般公共预算财政拨款收入支出决算表(财决07表)'!$A$10:$T$500,15,FALSE))</f>
        <v/>
      </c>
      <c r="G128" s="106">
        <f>'[1]Z07 一般公共预算财政拨款收入支出决算表(财决07表)'!A126</f>
        <v>0</v>
      </c>
      <c r="H128" s="117">
        <f>'[1]Z07 一般公共预算财政拨款收入支出决算表(财决07表)'!$K126</f>
        <v>0</v>
      </c>
      <c r="I128" s="106" t="str">
        <f t="shared" si="4"/>
        <v>2</v>
      </c>
      <c r="J128" s="106" t="str">
        <f t="shared" si="5"/>
        <v>2</v>
      </c>
      <c r="K128" s="106">
        <f t="shared" si="6"/>
        <v>4</v>
      </c>
      <c r="L128" s="106" t="str">
        <f ca="1" t="shared" si="7"/>
        <v/>
      </c>
      <c r="M128" s="106"/>
    </row>
    <row r="129" s="4" customFormat="1" ht="20.1" customHeight="1" spans="1:13">
      <c r="A129" s="22" t="str">
        <f ca="1" t="array" ref="A129">INDEX(G:G,SMALL(IF($K$12:$K$500=2,ROW($12:$500),4^8),ROW(G118)))&amp;""</f>
        <v/>
      </c>
      <c r="B129" s="116"/>
      <c r="C129" s="23" t="str">
        <f ca="1">IF(ISERROR(VLOOKUP(A129,'[1]Z07 一般公共预算财政拨款收入支出决算表(财决07表)'!$A$10:$T$500,4,FALSE)),"",VLOOKUP(A129,'[1]Z07 一般公共预算财政拨款收入支出决算表(财决07表)'!$A$10:$T$500,4,FALSE))</f>
        <v/>
      </c>
      <c r="D129" s="123" t="str">
        <f ca="1">IF(ISERROR(VLOOKUP(A129,'[1]Z07 一般公共预算财政拨款收入支出决算表(财决07表)'!$A$10:$T$500,11,FALSE)),"",VLOOKUP(A129,'[1]Z07 一般公共预算财政拨款收入支出决算表(财决07表)'!$A$10:$T$500,11,FALSE))</f>
        <v/>
      </c>
      <c r="E129" s="123" t="str">
        <f ca="1">IF(ISERROR(VLOOKUP(A129,'[1]Z07 一般公共预算财政拨款收入支出决算表(财决07表)'!$A$10:$T$500,12,FALSE)),"",VLOOKUP(A129,'[1]Z07 一般公共预算财政拨款收入支出决算表(财决07表)'!$A$10:$T$500,12,FALSE))</f>
        <v/>
      </c>
      <c r="F129" s="123" t="str">
        <f ca="1">IF(ISERROR(VLOOKUP(A129,'[1]Z07 一般公共预算财政拨款收入支出决算表(财决07表)'!$A$10:$T$500,15,FALSE)),"",VLOOKUP(A129,'[1]Z07 一般公共预算财政拨款收入支出决算表(财决07表)'!$A$10:$T$500,15,FALSE))</f>
        <v/>
      </c>
      <c r="G129" s="106">
        <f>'[1]Z07 一般公共预算财政拨款收入支出决算表(财决07表)'!A127</f>
        <v>0</v>
      </c>
      <c r="H129" s="117">
        <f>'[1]Z07 一般公共预算财政拨款收入支出决算表(财决07表)'!$K127</f>
        <v>0</v>
      </c>
      <c r="I129" s="106" t="str">
        <f t="shared" si="4"/>
        <v>2</v>
      </c>
      <c r="J129" s="106" t="str">
        <f t="shared" si="5"/>
        <v>2</v>
      </c>
      <c r="K129" s="106">
        <f t="shared" si="6"/>
        <v>4</v>
      </c>
      <c r="L129" s="106" t="str">
        <f ca="1" t="shared" si="7"/>
        <v/>
      </c>
      <c r="M129" s="106"/>
    </row>
    <row r="130" s="4" customFormat="1" ht="20.1" customHeight="1" spans="1:13">
      <c r="A130" s="22" t="str">
        <f ca="1" t="array" ref="A130">INDEX(G:G,SMALL(IF($K$12:$K$500=2,ROW($12:$500),4^8),ROW(G119)))&amp;""</f>
        <v/>
      </c>
      <c r="B130" s="116"/>
      <c r="C130" s="23" t="str">
        <f ca="1">IF(ISERROR(VLOOKUP(A130,'[1]Z07 一般公共预算财政拨款收入支出决算表(财决07表)'!$A$10:$T$500,4,FALSE)),"",VLOOKUP(A130,'[1]Z07 一般公共预算财政拨款收入支出决算表(财决07表)'!$A$10:$T$500,4,FALSE))</f>
        <v/>
      </c>
      <c r="D130" s="123" t="str">
        <f ca="1">IF(ISERROR(VLOOKUP(A130,'[1]Z07 一般公共预算财政拨款收入支出决算表(财决07表)'!$A$10:$T$500,11,FALSE)),"",VLOOKUP(A130,'[1]Z07 一般公共预算财政拨款收入支出决算表(财决07表)'!$A$10:$T$500,11,FALSE))</f>
        <v/>
      </c>
      <c r="E130" s="123" t="str">
        <f ca="1">IF(ISERROR(VLOOKUP(A130,'[1]Z07 一般公共预算财政拨款收入支出决算表(财决07表)'!$A$10:$T$500,12,FALSE)),"",VLOOKUP(A130,'[1]Z07 一般公共预算财政拨款收入支出决算表(财决07表)'!$A$10:$T$500,12,FALSE))</f>
        <v/>
      </c>
      <c r="F130" s="123" t="str">
        <f ca="1">IF(ISERROR(VLOOKUP(A130,'[1]Z07 一般公共预算财政拨款收入支出决算表(财决07表)'!$A$10:$T$500,15,FALSE)),"",VLOOKUP(A130,'[1]Z07 一般公共预算财政拨款收入支出决算表(财决07表)'!$A$10:$T$500,15,FALSE))</f>
        <v/>
      </c>
      <c r="G130" s="106">
        <f>'[1]Z07 一般公共预算财政拨款收入支出决算表(财决07表)'!A128</f>
        <v>0</v>
      </c>
      <c r="H130" s="117">
        <f>'[1]Z07 一般公共预算财政拨款收入支出决算表(财决07表)'!$K128</f>
        <v>0</v>
      </c>
      <c r="I130" s="106" t="str">
        <f t="shared" si="4"/>
        <v>2</v>
      </c>
      <c r="J130" s="106" t="str">
        <f t="shared" si="5"/>
        <v>2</v>
      </c>
      <c r="K130" s="106">
        <f t="shared" si="6"/>
        <v>4</v>
      </c>
      <c r="L130" s="106" t="str">
        <f ca="1" t="shared" si="7"/>
        <v/>
      </c>
      <c r="M130" s="106"/>
    </row>
    <row r="131" s="4" customFormat="1" ht="20.1" customHeight="1" spans="1:13">
      <c r="A131" s="22" t="str">
        <f ca="1" t="array" ref="A131">INDEX(G:G,SMALL(IF($K$12:$K$500=2,ROW($12:$500),4^8),ROW(G120)))&amp;""</f>
        <v/>
      </c>
      <c r="B131" s="116"/>
      <c r="C131" s="23" t="str">
        <f ca="1">IF(ISERROR(VLOOKUP(A131,'[1]Z07 一般公共预算财政拨款收入支出决算表(财决07表)'!$A$10:$T$500,4,FALSE)),"",VLOOKUP(A131,'[1]Z07 一般公共预算财政拨款收入支出决算表(财决07表)'!$A$10:$T$500,4,FALSE))</f>
        <v/>
      </c>
      <c r="D131" s="123" t="str">
        <f ca="1">IF(ISERROR(VLOOKUP(A131,'[1]Z07 一般公共预算财政拨款收入支出决算表(财决07表)'!$A$10:$T$500,11,FALSE)),"",VLOOKUP(A131,'[1]Z07 一般公共预算财政拨款收入支出决算表(财决07表)'!$A$10:$T$500,11,FALSE))</f>
        <v/>
      </c>
      <c r="E131" s="123" t="str">
        <f ca="1">IF(ISERROR(VLOOKUP(A131,'[1]Z07 一般公共预算财政拨款收入支出决算表(财决07表)'!$A$10:$T$500,12,FALSE)),"",VLOOKUP(A131,'[1]Z07 一般公共预算财政拨款收入支出决算表(财决07表)'!$A$10:$T$500,12,FALSE))</f>
        <v/>
      </c>
      <c r="F131" s="123" t="str">
        <f ca="1">IF(ISERROR(VLOOKUP(A131,'[1]Z07 一般公共预算财政拨款收入支出决算表(财决07表)'!$A$10:$T$500,15,FALSE)),"",VLOOKUP(A131,'[1]Z07 一般公共预算财政拨款收入支出决算表(财决07表)'!$A$10:$T$500,15,FALSE))</f>
        <v/>
      </c>
      <c r="G131" s="106">
        <f>'[1]Z07 一般公共预算财政拨款收入支出决算表(财决07表)'!A129</f>
        <v>0</v>
      </c>
      <c r="H131" s="117">
        <f>'[1]Z07 一般公共预算财政拨款收入支出决算表(财决07表)'!$K129</f>
        <v>0</v>
      </c>
      <c r="I131" s="106" t="str">
        <f t="shared" si="4"/>
        <v>2</v>
      </c>
      <c r="J131" s="106" t="str">
        <f t="shared" si="5"/>
        <v>2</v>
      </c>
      <c r="K131" s="106">
        <f t="shared" si="6"/>
        <v>4</v>
      </c>
      <c r="L131" s="106" t="str">
        <f ca="1" t="shared" si="7"/>
        <v/>
      </c>
      <c r="M131" s="106"/>
    </row>
    <row r="132" s="4" customFormat="1" ht="20.1" customHeight="1" spans="1:13">
      <c r="A132" s="22" t="str">
        <f ca="1" t="array" ref="A132">INDEX(G:G,SMALL(IF($K$12:$K$500=2,ROW($12:$500),4^8),ROW(G121)))&amp;""</f>
        <v/>
      </c>
      <c r="B132" s="116"/>
      <c r="C132" s="23" t="str">
        <f ca="1">IF(ISERROR(VLOOKUP(A132,'[1]Z07 一般公共预算财政拨款收入支出决算表(财决07表)'!$A$10:$T$500,4,FALSE)),"",VLOOKUP(A132,'[1]Z07 一般公共预算财政拨款收入支出决算表(财决07表)'!$A$10:$T$500,4,FALSE))</f>
        <v/>
      </c>
      <c r="D132" s="123" t="str">
        <f ca="1">IF(ISERROR(VLOOKUP(A132,'[1]Z07 一般公共预算财政拨款收入支出决算表(财决07表)'!$A$10:$T$500,11,FALSE)),"",VLOOKUP(A132,'[1]Z07 一般公共预算财政拨款收入支出决算表(财决07表)'!$A$10:$T$500,11,FALSE))</f>
        <v/>
      </c>
      <c r="E132" s="123" t="str">
        <f ca="1">IF(ISERROR(VLOOKUP(A132,'[1]Z07 一般公共预算财政拨款收入支出决算表(财决07表)'!$A$10:$T$500,12,FALSE)),"",VLOOKUP(A132,'[1]Z07 一般公共预算财政拨款收入支出决算表(财决07表)'!$A$10:$T$500,12,FALSE))</f>
        <v/>
      </c>
      <c r="F132" s="123" t="str">
        <f ca="1">IF(ISERROR(VLOOKUP(A132,'[1]Z07 一般公共预算财政拨款收入支出决算表(财决07表)'!$A$10:$T$500,15,FALSE)),"",VLOOKUP(A132,'[1]Z07 一般公共预算财政拨款收入支出决算表(财决07表)'!$A$10:$T$500,15,FALSE))</f>
        <v/>
      </c>
      <c r="G132" s="106">
        <f>'[1]Z07 一般公共预算财政拨款收入支出决算表(财决07表)'!A130</f>
        <v>0</v>
      </c>
      <c r="H132" s="117">
        <f>'[1]Z07 一般公共预算财政拨款收入支出决算表(财决07表)'!$K130</f>
        <v>0</v>
      </c>
      <c r="I132" s="106" t="str">
        <f t="shared" si="4"/>
        <v>2</v>
      </c>
      <c r="J132" s="106" t="str">
        <f t="shared" si="5"/>
        <v>2</v>
      </c>
      <c r="K132" s="106">
        <f t="shared" si="6"/>
        <v>4</v>
      </c>
      <c r="L132" s="106" t="str">
        <f ca="1" t="shared" si="7"/>
        <v/>
      </c>
      <c r="M132" s="106"/>
    </row>
    <row r="133" s="4" customFormat="1" ht="20.1" customHeight="1" spans="1:13">
      <c r="A133" s="22" t="str">
        <f ca="1" t="array" ref="A133">INDEX(G:G,SMALL(IF($K$12:$K$500=2,ROW($12:$500),4^8),ROW(G122)))&amp;""</f>
        <v/>
      </c>
      <c r="B133" s="116"/>
      <c r="C133" s="23" t="str">
        <f ca="1">IF(ISERROR(VLOOKUP(A133,'[1]Z07 一般公共预算财政拨款收入支出决算表(财决07表)'!$A$10:$T$500,4,FALSE)),"",VLOOKUP(A133,'[1]Z07 一般公共预算财政拨款收入支出决算表(财决07表)'!$A$10:$T$500,4,FALSE))</f>
        <v/>
      </c>
      <c r="D133" s="123" t="str">
        <f ca="1">IF(ISERROR(VLOOKUP(A133,'[1]Z07 一般公共预算财政拨款收入支出决算表(财决07表)'!$A$10:$T$500,11,FALSE)),"",VLOOKUP(A133,'[1]Z07 一般公共预算财政拨款收入支出决算表(财决07表)'!$A$10:$T$500,11,FALSE))</f>
        <v/>
      </c>
      <c r="E133" s="123" t="str">
        <f ca="1">IF(ISERROR(VLOOKUP(A133,'[1]Z07 一般公共预算财政拨款收入支出决算表(财决07表)'!$A$10:$T$500,12,FALSE)),"",VLOOKUP(A133,'[1]Z07 一般公共预算财政拨款收入支出决算表(财决07表)'!$A$10:$T$500,12,FALSE))</f>
        <v/>
      </c>
      <c r="F133" s="123" t="str">
        <f ca="1">IF(ISERROR(VLOOKUP(A133,'[1]Z07 一般公共预算财政拨款收入支出决算表(财决07表)'!$A$10:$T$500,15,FALSE)),"",VLOOKUP(A133,'[1]Z07 一般公共预算财政拨款收入支出决算表(财决07表)'!$A$10:$T$500,15,FALSE))</f>
        <v/>
      </c>
      <c r="G133" s="106">
        <f>'[1]Z07 一般公共预算财政拨款收入支出决算表(财决07表)'!A131</f>
        <v>0</v>
      </c>
      <c r="H133" s="117">
        <f>'[1]Z07 一般公共预算财政拨款收入支出决算表(财决07表)'!$K131</f>
        <v>0</v>
      </c>
      <c r="I133" s="106" t="str">
        <f t="shared" si="4"/>
        <v>2</v>
      </c>
      <c r="J133" s="106" t="str">
        <f t="shared" si="5"/>
        <v>2</v>
      </c>
      <c r="K133" s="106">
        <f t="shared" si="6"/>
        <v>4</v>
      </c>
      <c r="L133" s="106" t="str">
        <f ca="1" t="shared" si="7"/>
        <v/>
      </c>
      <c r="M133" s="106"/>
    </row>
    <row r="134" s="4" customFormat="1" ht="20.1" customHeight="1" spans="1:13">
      <c r="A134" s="22" t="str">
        <f ca="1" t="array" ref="A134">INDEX(G:G,SMALL(IF($K$12:$K$500=2,ROW($12:$500),4^8),ROW(G123)))&amp;""</f>
        <v/>
      </c>
      <c r="B134" s="116"/>
      <c r="C134" s="23" t="str">
        <f ca="1">IF(ISERROR(VLOOKUP(A134,'[1]Z07 一般公共预算财政拨款收入支出决算表(财决07表)'!$A$10:$T$500,4,FALSE)),"",VLOOKUP(A134,'[1]Z07 一般公共预算财政拨款收入支出决算表(财决07表)'!$A$10:$T$500,4,FALSE))</f>
        <v/>
      </c>
      <c r="D134" s="123" t="str">
        <f ca="1">IF(ISERROR(VLOOKUP(A134,'[1]Z07 一般公共预算财政拨款收入支出决算表(财决07表)'!$A$10:$T$500,11,FALSE)),"",VLOOKUP(A134,'[1]Z07 一般公共预算财政拨款收入支出决算表(财决07表)'!$A$10:$T$500,11,FALSE))</f>
        <v/>
      </c>
      <c r="E134" s="123" t="str">
        <f ca="1">IF(ISERROR(VLOOKUP(A134,'[1]Z07 一般公共预算财政拨款收入支出决算表(财决07表)'!$A$10:$T$500,12,FALSE)),"",VLOOKUP(A134,'[1]Z07 一般公共预算财政拨款收入支出决算表(财决07表)'!$A$10:$T$500,12,FALSE))</f>
        <v/>
      </c>
      <c r="F134" s="123" t="str">
        <f ca="1">IF(ISERROR(VLOOKUP(A134,'[1]Z07 一般公共预算财政拨款收入支出决算表(财决07表)'!$A$10:$T$500,15,FALSE)),"",VLOOKUP(A134,'[1]Z07 一般公共预算财政拨款收入支出决算表(财决07表)'!$A$10:$T$500,15,FALSE))</f>
        <v/>
      </c>
      <c r="G134" s="106">
        <f>'[1]Z07 一般公共预算财政拨款收入支出决算表(财决07表)'!A132</f>
        <v>0</v>
      </c>
      <c r="H134" s="117">
        <f>'[1]Z07 一般公共预算财政拨款收入支出决算表(财决07表)'!$K132</f>
        <v>0</v>
      </c>
      <c r="I134" s="106" t="str">
        <f t="shared" si="4"/>
        <v>2</v>
      </c>
      <c r="J134" s="106" t="str">
        <f t="shared" si="5"/>
        <v>2</v>
      </c>
      <c r="K134" s="106">
        <f t="shared" si="6"/>
        <v>4</v>
      </c>
      <c r="L134" s="106" t="str">
        <f ca="1" t="shared" si="7"/>
        <v/>
      </c>
      <c r="M134" s="106"/>
    </row>
    <row r="135" s="4" customFormat="1" ht="20.1" customHeight="1" spans="1:13">
      <c r="A135" s="22" t="str">
        <f ca="1" t="array" ref="A135">INDEX(G:G,SMALL(IF($K$12:$K$500=2,ROW($12:$500),4^8),ROW(G124)))&amp;""</f>
        <v/>
      </c>
      <c r="B135" s="116"/>
      <c r="C135" s="23" t="str">
        <f ca="1">IF(ISERROR(VLOOKUP(A135,'[1]Z07 一般公共预算财政拨款收入支出决算表(财决07表)'!$A$10:$T$500,4,FALSE)),"",VLOOKUP(A135,'[1]Z07 一般公共预算财政拨款收入支出决算表(财决07表)'!$A$10:$T$500,4,FALSE))</f>
        <v/>
      </c>
      <c r="D135" s="123" t="str">
        <f ca="1">IF(ISERROR(VLOOKUP(A135,'[1]Z07 一般公共预算财政拨款收入支出决算表(财决07表)'!$A$10:$T$500,11,FALSE)),"",VLOOKUP(A135,'[1]Z07 一般公共预算财政拨款收入支出决算表(财决07表)'!$A$10:$T$500,11,FALSE))</f>
        <v/>
      </c>
      <c r="E135" s="123" t="str">
        <f ca="1">IF(ISERROR(VLOOKUP(A135,'[1]Z07 一般公共预算财政拨款收入支出决算表(财决07表)'!$A$10:$T$500,12,FALSE)),"",VLOOKUP(A135,'[1]Z07 一般公共预算财政拨款收入支出决算表(财决07表)'!$A$10:$T$500,12,FALSE))</f>
        <v/>
      </c>
      <c r="F135" s="123" t="str">
        <f ca="1">IF(ISERROR(VLOOKUP(A135,'[1]Z07 一般公共预算财政拨款收入支出决算表(财决07表)'!$A$10:$T$500,15,FALSE)),"",VLOOKUP(A135,'[1]Z07 一般公共预算财政拨款收入支出决算表(财决07表)'!$A$10:$T$500,15,FALSE))</f>
        <v/>
      </c>
      <c r="G135" s="106">
        <f>'[1]Z07 一般公共预算财政拨款收入支出决算表(财决07表)'!A133</f>
        <v>0</v>
      </c>
      <c r="H135" s="117">
        <f>'[1]Z07 一般公共预算财政拨款收入支出决算表(财决07表)'!$K133</f>
        <v>0</v>
      </c>
      <c r="I135" s="106" t="str">
        <f t="shared" si="4"/>
        <v>2</v>
      </c>
      <c r="J135" s="106" t="str">
        <f t="shared" si="5"/>
        <v>2</v>
      </c>
      <c r="K135" s="106">
        <f t="shared" si="6"/>
        <v>4</v>
      </c>
      <c r="L135" s="106" t="str">
        <f ca="1" t="shared" si="7"/>
        <v/>
      </c>
      <c r="M135" s="106"/>
    </row>
    <row r="136" s="4" customFormat="1" ht="20.1" customHeight="1" spans="1:13">
      <c r="A136" s="22" t="str">
        <f ca="1" t="array" ref="A136">INDEX(G:G,SMALL(IF($K$12:$K$500=2,ROW($12:$500),4^8),ROW(G125)))&amp;""</f>
        <v/>
      </c>
      <c r="B136" s="116"/>
      <c r="C136" s="23" t="str">
        <f ca="1">IF(ISERROR(VLOOKUP(A136,'[1]Z07 一般公共预算财政拨款收入支出决算表(财决07表)'!$A$10:$T$500,4,FALSE)),"",VLOOKUP(A136,'[1]Z07 一般公共预算财政拨款收入支出决算表(财决07表)'!$A$10:$T$500,4,FALSE))</f>
        <v/>
      </c>
      <c r="D136" s="123" t="str">
        <f ca="1">IF(ISERROR(VLOOKUP(A136,'[1]Z07 一般公共预算财政拨款收入支出决算表(财决07表)'!$A$10:$T$500,11,FALSE)),"",VLOOKUP(A136,'[1]Z07 一般公共预算财政拨款收入支出决算表(财决07表)'!$A$10:$T$500,11,FALSE))</f>
        <v/>
      </c>
      <c r="E136" s="123" t="str">
        <f ca="1">IF(ISERROR(VLOOKUP(A136,'[1]Z07 一般公共预算财政拨款收入支出决算表(财决07表)'!$A$10:$T$500,12,FALSE)),"",VLOOKUP(A136,'[1]Z07 一般公共预算财政拨款收入支出决算表(财决07表)'!$A$10:$T$500,12,FALSE))</f>
        <v/>
      </c>
      <c r="F136" s="123" t="str">
        <f ca="1">IF(ISERROR(VLOOKUP(A136,'[1]Z07 一般公共预算财政拨款收入支出决算表(财决07表)'!$A$10:$T$500,15,FALSE)),"",VLOOKUP(A136,'[1]Z07 一般公共预算财政拨款收入支出决算表(财决07表)'!$A$10:$T$500,15,FALSE))</f>
        <v/>
      </c>
      <c r="G136" s="106">
        <f>'[1]Z07 一般公共预算财政拨款收入支出决算表(财决07表)'!A134</f>
        <v>0</v>
      </c>
      <c r="H136" s="117">
        <f>'[1]Z07 一般公共预算财政拨款收入支出决算表(财决07表)'!$K134</f>
        <v>0</v>
      </c>
      <c r="I136" s="106" t="str">
        <f t="shared" si="4"/>
        <v>2</v>
      </c>
      <c r="J136" s="106" t="str">
        <f t="shared" si="5"/>
        <v>2</v>
      </c>
      <c r="K136" s="106">
        <f t="shared" si="6"/>
        <v>4</v>
      </c>
      <c r="L136" s="106" t="str">
        <f ca="1" t="shared" si="7"/>
        <v/>
      </c>
      <c r="M136" s="106"/>
    </row>
    <row r="137" s="4" customFormat="1" ht="20.1" customHeight="1" spans="1:13">
      <c r="A137" s="22" t="str">
        <f ca="1" t="array" ref="A137">INDEX(G:G,SMALL(IF($K$12:$K$500=2,ROW($12:$500),4^8),ROW(G126)))&amp;""</f>
        <v/>
      </c>
      <c r="B137" s="116"/>
      <c r="C137" s="23" t="str">
        <f ca="1">IF(ISERROR(VLOOKUP(A137,'[1]Z07 一般公共预算财政拨款收入支出决算表(财决07表)'!$A$10:$T$500,4,FALSE)),"",VLOOKUP(A137,'[1]Z07 一般公共预算财政拨款收入支出决算表(财决07表)'!$A$10:$T$500,4,FALSE))</f>
        <v/>
      </c>
      <c r="D137" s="123" t="str">
        <f ca="1">IF(ISERROR(VLOOKUP(A137,'[1]Z07 一般公共预算财政拨款收入支出决算表(财决07表)'!$A$10:$T$500,11,FALSE)),"",VLOOKUP(A137,'[1]Z07 一般公共预算财政拨款收入支出决算表(财决07表)'!$A$10:$T$500,11,FALSE))</f>
        <v/>
      </c>
      <c r="E137" s="123" t="str">
        <f ca="1">IF(ISERROR(VLOOKUP(A137,'[1]Z07 一般公共预算财政拨款收入支出决算表(财决07表)'!$A$10:$T$500,12,FALSE)),"",VLOOKUP(A137,'[1]Z07 一般公共预算财政拨款收入支出决算表(财决07表)'!$A$10:$T$500,12,FALSE))</f>
        <v/>
      </c>
      <c r="F137" s="123" t="str">
        <f ca="1">IF(ISERROR(VLOOKUP(A137,'[1]Z07 一般公共预算财政拨款收入支出决算表(财决07表)'!$A$10:$T$500,15,FALSE)),"",VLOOKUP(A137,'[1]Z07 一般公共预算财政拨款收入支出决算表(财决07表)'!$A$10:$T$500,15,FALSE))</f>
        <v/>
      </c>
      <c r="G137" s="106">
        <f>'[1]Z07 一般公共预算财政拨款收入支出决算表(财决07表)'!A135</f>
        <v>0</v>
      </c>
      <c r="H137" s="117">
        <f>'[1]Z07 一般公共预算财政拨款收入支出决算表(财决07表)'!$K135</f>
        <v>0</v>
      </c>
      <c r="I137" s="106" t="str">
        <f t="shared" si="4"/>
        <v>2</v>
      </c>
      <c r="J137" s="106" t="str">
        <f t="shared" si="5"/>
        <v>2</v>
      </c>
      <c r="K137" s="106">
        <f t="shared" si="6"/>
        <v>4</v>
      </c>
      <c r="L137" s="106" t="str">
        <f ca="1" t="shared" si="7"/>
        <v/>
      </c>
      <c r="M137" s="106"/>
    </row>
    <row r="138" s="4" customFormat="1" ht="20.1" customHeight="1" spans="1:13">
      <c r="A138" s="22" t="str">
        <f ca="1" t="array" ref="A138">INDEX(G:G,SMALL(IF($K$12:$K$500=2,ROW($12:$500),4^8),ROW(G127)))&amp;""</f>
        <v/>
      </c>
      <c r="B138" s="116"/>
      <c r="C138" s="23" t="str">
        <f ca="1">IF(ISERROR(VLOOKUP(A138,'[1]Z07 一般公共预算财政拨款收入支出决算表(财决07表)'!$A$10:$T$500,4,FALSE)),"",VLOOKUP(A138,'[1]Z07 一般公共预算财政拨款收入支出决算表(财决07表)'!$A$10:$T$500,4,FALSE))</f>
        <v/>
      </c>
      <c r="D138" s="123" t="str">
        <f ca="1">IF(ISERROR(VLOOKUP(A138,'[1]Z07 一般公共预算财政拨款收入支出决算表(财决07表)'!$A$10:$T$500,11,FALSE)),"",VLOOKUP(A138,'[1]Z07 一般公共预算财政拨款收入支出决算表(财决07表)'!$A$10:$T$500,11,FALSE))</f>
        <v/>
      </c>
      <c r="E138" s="123" t="str">
        <f ca="1">IF(ISERROR(VLOOKUP(A138,'[1]Z07 一般公共预算财政拨款收入支出决算表(财决07表)'!$A$10:$T$500,12,FALSE)),"",VLOOKUP(A138,'[1]Z07 一般公共预算财政拨款收入支出决算表(财决07表)'!$A$10:$T$500,12,FALSE))</f>
        <v/>
      </c>
      <c r="F138" s="123" t="str">
        <f ca="1">IF(ISERROR(VLOOKUP(A138,'[1]Z07 一般公共预算财政拨款收入支出决算表(财决07表)'!$A$10:$T$500,15,FALSE)),"",VLOOKUP(A138,'[1]Z07 一般公共预算财政拨款收入支出决算表(财决07表)'!$A$10:$T$500,15,FALSE))</f>
        <v/>
      </c>
      <c r="G138" s="106">
        <f>'[1]Z07 一般公共预算财政拨款收入支出决算表(财决07表)'!A136</f>
        <v>0</v>
      </c>
      <c r="H138" s="117">
        <f>'[1]Z07 一般公共预算财政拨款收入支出决算表(财决07表)'!$K136</f>
        <v>0</v>
      </c>
      <c r="I138" s="106" t="str">
        <f t="shared" si="4"/>
        <v>2</v>
      </c>
      <c r="J138" s="106" t="str">
        <f t="shared" si="5"/>
        <v>2</v>
      </c>
      <c r="K138" s="106">
        <f t="shared" si="6"/>
        <v>4</v>
      </c>
      <c r="L138" s="106" t="str">
        <f ca="1" t="shared" si="7"/>
        <v/>
      </c>
      <c r="M138" s="106"/>
    </row>
    <row r="139" s="4" customFormat="1" ht="20.1" customHeight="1" spans="1:13">
      <c r="A139" s="22" t="str">
        <f ca="1" t="array" ref="A139">INDEX(G:G,SMALL(IF($K$12:$K$500=2,ROW($12:$500),4^8),ROW(G128)))&amp;""</f>
        <v/>
      </c>
      <c r="B139" s="116"/>
      <c r="C139" s="23" t="str">
        <f ca="1">IF(ISERROR(VLOOKUP(A139,'[1]Z07 一般公共预算财政拨款收入支出决算表(财决07表)'!$A$10:$T$500,4,FALSE)),"",VLOOKUP(A139,'[1]Z07 一般公共预算财政拨款收入支出决算表(财决07表)'!$A$10:$T$500,4,FALSE))</f>
        <v/>
      </c>
      <c r="D139" s="123" t="str">
        <f ca="1">IF(ISERROR(VLOOKUP(A139,'[1]Z07 一般公共预算财政拨款收入支出决算表(财决07表)'!$A$10:$T$500,11,FALSE)),"",VLOOKUP(A139,'[1]Z07 一般公共预算财政拨款收入支出决算表(财决07表)'!$A$10:$T$500,11,FALSE))</f>
        <v/>
      </c>
      <c r="E139" s="123" t="str">
        <f ca="1">IF(ISERROR(VLOOKUP(A139,'[1]Z07 一般公共预算财政拨款收入支出决算表(财决07表)'!$A$10:$T$500,12,FALSE)),"",VLOOKUP(A139,'[1]Z07 一般公共预算财政拨款收入支出决算表(财决07表)'!$A$10:$T$500,12,FALSE))</f>
        <v/>
      </c>
      <c r="F139" s="123" t="str">
        <f ca="1">IF(ISERROR(VLOOKUP(A139,'[1]Z07 一般公共预算财政拨款收入支出决算表(财决07表)'!$A$10:$T$500,15,FALSE)),"",VLOOKUP(A139,'[1]Z07 一般公共预算财政拨款收入支出决算表(财决07表)'!$A$10:$T$500,15,FALSE))</f>
        <v/>
      </c>
      <c r="G139" s="106">
        <f>'[1]Z07 一般公共预算财政拨款收入支出决算表(财决07表)'!A137</f>
        <v>0</v>
      </c>
      <c r="H139" s="117">
        <f>'[1]Z07 一般公共预算财政拨款收入支出决算表(财决07表)'!$K137</f>
        <v>0</v>
      </c>
      <c r="I139" s="106" t="str">
        <f t="shared" si="4"/>
        <v>2</v>
      </c>
      <c r="J139" s="106" t="str">
        <f t="shared" si="5"/>
        <v>2</v>
      </c>
      <c r="K139" s="106">
        <f t="shared" si="6"/>
        <v>4</v>
      </c>
      <c r="L139" s="106" t="str">
        <f ca="1" t="shared" si="7"/>
        <v/>
      </c>
      <c r="M139" s="106"/>
    </row>
    <row r="140" s="4" customFormat="1" ht="20.1" customHeight="1" spans="1:13">
      <c r="A140" s="22" t="str">
        <f ca="1" t="array" ref="A140">INDEX(G:G,SMALL(IF($K$12:$K$500=2,ROW($12:$500),4^8),ROW(G129)))&amp;""</f>
        <v/>
      </c>
      <c r="B140" s="116"/>
      <c r="C140" s="23" t="str">
        <f ca="1">IF(ISERROR(VLOOKUP(A140,'[1]Z07 一般公共预算财政拨款收入支出决算表(财决07表)'!$A$10:$T$500,4,FALSE)),"",VLOOKUP(A140,'[1]Z07 一般公共预算财政拨款收入支出决算表(财决07表)'!$A$10:$T$500,4,FALSE))</f>
        <v/>
      </c>
      <c r="D140" s="123" t="str">
        <f ca="1">IF(ISERROR(VLOOKUP(A140,'[1]Z07 一般公共预算财政拨款收入支出决算表(财决07表)'!$A$10:$T$500,11,FALSE)),"",VLOOKUP(A140,'[1]Z07 一般公共预算财政拨款收入支出决算表(财决07表)'!$A$10:$T$500,11,FALSE))</f>
        <v/>
      </c>
      <c r="E140" s="123" t="str">
        <f ca="1">IF(ISERROR(VLOOKUP(A140,'[1]Z07 一般公共预算财政拨款收入支出决算表(财决07表)'!$A$10:$T$500,12,FALSE)),"",VLOOKUP(A140,'[1]Z07 一般公共预算财政拨款收入支出决算表(财决07表)'!$A$10:$T$500,12,FALSE))</f>
        <v/>
      </c>
      <c r="F140" s="123" t="str">
        <f ca="1">IF(ISERROR(VLOOKUP(A140,'[1]Z07 一般公共预算财政拨款收入支出决算表(财决07表)'!$A$10:$T$500,15,FALSE)),"",VLOOKUP(A140,'[1]Z07 一般公共预算财政拨款收入支出决算表(财决07表)'!$A$10:$T$500,15,FALSE))</f>
        <v/>
      </c>
      <c r="G140" s="106">
        <f>'[1]Z07 一般公共预算财政拨款收入支出决算表(财决07表)'!A138</f>
        <v>0</v>
      </c>
      <c r="H140" s="117">
        <f>'[1]Z07 一般公共预算财政拨款收入支出决算表(财决07表)'!$K138</f>
        <v>0</v>
      </c>
      <c r="I140" s="106" t="str">
        <f t="shared" si="4"/>
        <v>2</v>
      </c>
      <c r="J140" s="106" t="str">
        <f t="shared" si="5"/>
        <v>2</v>
      </c>
      <c r="K140" s="106">
        <f t="shared" si="6"/>
        <v>4</v>
      </c>
      <c r="L140" s="106" t="str">
        <f ca="1" t="shared" si="7"/>
        <v/>
      </c>
      <c r="M140" s="106"/>
    </row>
    <row r="141" s="4" customFormat="1" ht="20.1" customHeight="1" spans="1:13">
      <c r="A141" s="22" t="str">
        <f ca="1" t="array" ref="A141">INDEX(G:G,SMALL(IF($K$12:$K$500=2,ROW($12:$500),4^8),ROW(G130)))&amp;""</f>
        <v/>
      </c>
      <c r="B141" s="116"/>
      <c r="C141" s="23" t="str">
        <f ca="1">IF(ISERROR(VLOOKUP(A141,'[1]Z07 一般公共预算财政拨款收入支出决算表(财决07表)'!$A$10:$T$500,4,FALSE)),"",VLOOKUP(A141,'[1]Z07 一般公共预算财政拨款收入支出决算表(财决07表)'!$A$10:$T$500,4,FALSE))</f>
        <v/>
      </c>
      <c r="D141" s="123" t="str">
        <f ca="1">IF(ISERROR(VLOOKUP(A141,'[1]Z07 一般公共预算财政拨款收入支出决算表(财决07表)'!$A$10:$T$500,11,FALSE)),"",VLOOKUP(A141,'[1]Z07 一般公共预算财政拨款收入支出决算表(财决07表)'!$A$10:$T$500,11,FALSE))</f>
        <v/>
      </c>
      <c r="E141" s="123" t="str">
        <f ca="1">IF(ISERROR(VLOOKUP(A141,'[1]Z07 一般公共预算财政拨款收入支出决算表(财决07表)'!$A$10:$T$500,12,FALSE)),"",VLOOKUP(A141,'[1]Z07 一般公共预算财政拨款收入支出决算表(财决07表)'!$A$10:$T$500,12,FALSE))</f>
        <v/>
      </c>
      <c r="F141" s="123" t="str">
        <f ca="1">IF(ISERROR(VLOOKUP(A141,'[1]Z07 一般公共预算财政拨款收入支出决算表(财决07表)'!$A$10:$T$500,15,FALSE)),"",VLOOKUP(A141,'[1]Z07 一般公共预算财政拨款收入支出决算表(财决07表)'!$A$10:$T$500,15,FALSE))</f>
        <v/>
      </c>
      <c r="G141" s="106">
        <f>'[1]Z07 一般公共预算财政拨款收入支出决算表(财决07表)'!A139</f>
        <v>0</v>
      </c>
      <c r="H141" s="117">
        <f>'[1]Z07 一般公共预算财政拨款收入支出决算表(财决07表)'!$K139</f>
        <v>0</v>
      </c>
      <c r="I141" s="106" t="str">
        <f t="shared" ref="I141:I204" si="8">IF(G141&gt;0,"1","2")</f>
        <v>2</v>
      </c>
      <c r="J141" s="106" t="str">
        <f t="shared" ref="J141:J204" si="9">IF(H141&gt;0,"1","2")</f>
        <v>2</v>
      </c>
      <c r="K141" s="106">
        <f t="shared" ref="K141:K204" si="10">I141+J141</f>
        <v>4</v>
      </c>
      <c r="L141" s="106" t="str">
        <f ca="1" t="shared" ref="L141:L204" si="11">IF(C141&lt;&gt;"",ROW(),"")</f>
        <v/>
      </c>
      <c r="M141" s="106"/>
    </row>
    <row r="142" s="4" customFormat="1" ht="20.1" customHeight="1" spans="1:13">
      <c r="A142" s="22" t="str">
        <f ca="1" t="array" ref="A142">INDEX(G:G,SMALL(IF($K$12:$K$500=2,ROW($12:$500),4^8),ROW(G131)))&amp;""</f>
        <v/>
      </c>
      <c r="B142" s="116"/>
      <c r="C142" s="23" t="str">
        <f ca="1">IF(ISERROR(VLOOKUP(A142,'[1]Z07 一般公共预算财政拨款收入支出决算表(财决07表)'!$A$10:$T$500,4,FALSE)),"",VLOOKUP(A142,'[1]Z07 一般公共预算财政拨款收入支出决算表(财决07表)'!$A$10:$T$500,4,FALSE))</f>
        <v/>
      </c>
      <c r="D142" s="123" t="str">
        <f ca="1">IF(ISERROR(VLOOKUP(A142,'[1]Z07 一般公共预算财政拨款收入支出决算表(财决07表)'!$A$10:$T$500,11,FALSE)),"",VLOOKUP(A142,'[1]Z07 一般公共预算财政拨款收入支出决算表(财决07表)'!$A$10:$T$500,11,FALSE))</f>
        <v/>
      </c>
      <c r="E142" s="123" t="str">
        <f ca="1">IF(ISERROR(VLOOKUP(A142,'[1]Z07 一般公共预算财政拨款收入支出决算表(财决07表)'!$A$10:$T$500,12,FALSE)),"",VLOOKUP(A142,'[1]Z07 一般公共预算财政拨款收入支出决算表(财决07表)'!$A$10:$T$500,12,FALSE))</f>
        <v/>
      </c>
      <c r="F142" s="123" t="str">
        <f ca="1">IF(ISERROR(VLOOKUP(A142,'[1]Z07 一般公共预算财政拨款收入支出决算表(财决07表)'!$A$10:$T$500,15,FALSE)),"",VLOOKUP(A142,'[1]Z07 一般公共预算财政拨款收入支出决算表(财决07表)'!$A$10:$T$500,15,FALSE))</f>
        <v/>
      </c>
      <c r="G142" s="106">
        <f>'[1]Z07 一般公共预算财政拨款收入支出决算表(财决07表)'!A140</f>
        <v>0</v>
      </c>
      <c r="H142" s="117">
        <f>'[1]Z07 一般公共预算财政拨款收入支出决算表(财决07表)'!$K140</f>
        <v>0</v>
      </c>
      <c r="I142" s="106" t="str">
        <f t="shared" si="8"/>
        <v>2</v>
      </c>
      <c r="J142" s="106" t="str">
        <f t="shared" si="9"/>
        <v>2</v>
      </c>
      <c r="K142" s="106">
        <f t="shared" si="10"/>
        <v>4</v>
      </c>
      <c r="L142" s="106" t="str">
        <f ca="1" t="shared" si="11"/>
        <v/>
      </c>
      <c r="M142" s="106"/>
    </row>
    <row r="143" s="4" customFormat="1" ht="20.1" customHeight="1" spans="1:13">
      <c r="A143" s="22" t="str">
        <f ca="1" t="array" ref="A143">INDEX(G:G,SMALL(IF($K$12:$K$500=2,ROW($12:$500),4^8),ROW(G132)))&amp;""</f>
        <v/>
      </c>
      <c r="B143" s="116"/>
      <c r="C143" s="23" t="str">
        <f ca="1">IF(ISERROR(VLOOKUP(A143,'[1]Z07 一般公共预算财政拨款收入支出决算表(财决07表)'!$A$10:$T$500,4,FALSE)),"",VLOOKUP(A143,'[1]Z07 一般公共预算财政拨款收入支出决算表(财决07表)'!$A$10:$T$500,4,FALSE))</f>
        <v/>
      </c>
      <c r="D143" s="123" t="str">
        <f ca="1">IF(ISERROR(VLOOKUP(A143,'[1]Z07 一般公共预算财政拨款收入支出决算表(财决07表)'!$A$10:$T$500,11,FALSE)),"",VLOOKUP(A143,'[1]Z07 一般公共预算财政拨款收入支出决算表(财决07表)'!$A$10:$T$500,11,FALSE))</f>
        <v/>
      </c>
      <c r="E143" s="123" t="str">
        <f ca="1">IF(ISERROR(VLOOKUP(A143,'[1]Z07 一般公共预算财政拨款收入支出决算表(财决07表)'!$A$10:$T$500,12,FALSE)),"",VLOOKUP(A143,'[1]Z07 一般公共预算财政拨款收入支出决算表(财决07表)'!$A$10:$T$500,12,FALSE))</f>
        <v/>
      </c>
      <c r="F143" s="123" t="str">
        <f ca="1">IF(ISERROR(VLOOKUP(A143,'[1]Z07 一般公共预算财政拨款收入支出决算表(财决07表)'!$A$10:$T$500,15,FALSE)),"",VLOOKUP(A143,'[1]Z07 一般公共预算财政拨款收入支出决算表(财决07表)'!$A$10:$T$500,15,FALSE))</f>
        <v/>
      </c>
      <c r="G143" s="106">
        <f>'[1]Z07 一般公共预算财政拨款收入支出决算表(财决07表)'!A141</f>
        <v>0</v>
      </c>
      <c r="H143" s="117">
        <f>'[1]Z07 一般公共预算财政拨款收入支出决算表(财决07表)'!$K141</f>
        <v>0</v>
      </c>
      <c r="I143" s="106" t="str">
        <f t="shared" si="8"/>
        <v>2</v>
      </c>
      <c r="J143" s="106" t="str">
        <f t="shared" si="9"/>
        <v>2</v>
      </c>
      <c r="K143" s="106">
        <f t="shared" si="10"/>
        <v>4</v>
      </c>
      <c r="L143" s="106" t="str">
        <f ca="1" t="shared" si="11"/>
        <v/>
      </c>
      <c r="M143" s="106"/>
    </row>
    <row r="144" s="4" customFormat="1" ht="20.1" customHeight="1" spans="1:13">
      <c r="A144" s="22" t="str">
        <f ca="1" t="array" ref="A144">INDEX(G:G,SMALL(IF($K$12:$K$500=2,ROW($12:$500),4^8),ROW(G133)))&amp;""</f>
        <v/>
      </c>
      <c r="B144" s="116"/>
      <c r="C144" s="23" t="str">
        <f ca="1">IF(ISERROR(VLOOKUP(A144,'[1]Z07 一般公共预算财政拨款收入支出决算表(财决07表)'!$A$10:$T$500,4,FALSE)),"",VLOOKUP(A144,'[1]Z07 一般公共预算财政拨款收入支出决算表(财决07表)'!$A$10:$T$500,4,FALSE))</f>
        <v/>
      </c>
      <c r="D144" s="123" t="str">
        <f ca="1">IF(ISERROR(VLOOKUP(A144,'[1]Z07 一般公共预算财政拨款收入支出决算表(财决07表)'!$A$10:$T$500,11,FALSE)),"",VLOOKUP(A144,'[1]Z07 一般公共预算财政拨款收入支出决算表(财决07表)'!$A$10:$T$500,11,FALSE))</f>
        <v/>
      </c>
      <c r="E144" s="123" t="str">
        <f ca="1">IF(ISERROR(VLOOKUP(A144,'[1]Z07 一般公共预算财政拨款收入支出决算表(财决07表)'!$A$10:$T$500,12,FALSE)),"",VLOOKUP(A144,'[1]Z07 一般公共预算财政拨款收入支出决算表(财决07表)'!$A$10:$T$500,12,FALSE))</f>
        <v/>
      </c>
      <c r="F144" s="123" t="str">
        <f ca="1">IF(ISERROR(VLOOKUP(A144,'[1]Z07 一般公共预算财政拨款收入支出决算表(财决07表)'!$A$10:$T$500,15,FALSE)),"",VLOOKUP(A144,'[1]Z07 一般公共预算财政拨款收入支出决算表(财决07表)'!$A$10:$T$500,15,FALSE))</f>
        <v/>
      </c>
      <c r="G144" s="106">
        <f>'[1]Z07 一般公共预算财政拨款收入支出决算表(财决07表)'!A142</f>
        <v>0</v>
      </c>
      <c r="H144" s="117">
        <f>'[1]Z07 一般公共预算财政拨款收入支出决算表(财决07表)'!$K142</f>
        <v>0</v>
      </c>
      <c r="I144" s="106" t="str">
        <f t="shared" si="8"/>
        <v>2</v>
      </c>
      <c r="J144" s="106" t="str">
        <f t="shared" si="9"/>
        <v>2</v>
      </c>
      <c r="K144" s="106">
        <f t="shared" si="10"/>
        <v>4</v>
      </c>
      <c r="L144" s="106" t="str">
        <f ca="1" t="shared" si="11"/>
        <v/>
      </c>
      <c r="M144" s="106"/>
    </row>
    <row r="145" s="4" customFormat="1" ht="20.1" customHeight="1" spans="1:13">
      <c r="A145" s="22" t="str">
        <f ca="1" t="array" ref="A145">INDEX(G:G,SMALL(IF($K$12:$K$500=2,ROW($12:$500),4^8),ROW(G134)))&amp;""</f>
        <v/>
      </c>
      <c r="B145" s="116"/>
      <c r="C145" s="23" t="str">
        <f ca="1">IF(ISERROR(VLOOKUP(A145,'[1]Z07 一般公共预算财政拨款收入支出决算表(财决07表)'!$A$10:$T$500,4,FALSE)),"",VLOOKUP(A145,'[1]Z07 一般公共预算财政拨款收入支出决算表(财决07表)'!$A$10:$T$500,4,FALSE))</f>
        <v/>
      </c>
      <c r="D145" s="123" t="str">
        <f ca="1">IF(ISERROR(VLOOKUP(A145,'[1]Z07 一般公共预算财政拨款收入支出决算表(财决07表)'!$A$10:$T$500,11,FALSE)),"",VLOOKUP(A145,'[1]Z07 一般公共预算财政拨款收入支出决算表(财决07表)'!$A$10:$T$500,11,FALSE))</f>
        <v/>
      </c>
      <c r="E145" s="123" t="str">
        <f ca="1">IF(ISERROR(VLOOKUP(A145,'[1]Z07 一般公共预算财政拨款收入支出决算表(财决07表)'!$A$10:$T$500,12,FALSE)),"",VLOOKUP(A145,'[1]Z07 一般公共预算财政拨款收入支出决算表(财决07表)'!$A$10:$T$500,12,FALSE))</f>
        <v/>
      </c>
      <c r="F145" s="123" t="str">
        <f ca="1">IF(ISERROR(VLOOKUP(A145,'[1]Z07 一般公共预算财政拨款收入支出决算表(财决07表)'!$A$10:$T$500,15,FALSE)),"",VLOOKUP(A145,'[1]Z07 一般公共预算财政拨款收入支出决算表(财决07表)'!$A$10:$T$500,15,FALSE))</f>
        <v/>
      </c>
      <c r="G145" s="106">
        <f>'[1]Z07 一般公共预算财政拨款收入支出决算表(财决07表)'!A143</f>
        <v>0</v>
      </c>
      <c r="H145" s="117">
        <f>'[1]Z07 一般公共预算财政拨款收入支出决算表(财决07表)'!$K143</f>
        <v>0</v>
      </c>
      <c r="I145" s="106" t="str">
        <f t="shared" si="8"/>
        <v>2</v>
      </c>
      <c r="J145" s="106" t="str">
        <f t="shared" si="9"/>
        <v>2</v>
      </c>
      <c r="K145" s="106">
        <f t="shared" si="10"/>
        <v>4</v>
      </c>
      <c r="L145" s="106" t="str">
        <f ca="1" t="shared" si="11"/>
        <v/>
      </c>
      <c r="M145" s="106"/>
    </row>
    <row r="146" s="4" customFormat="1" ht="20.1" customHeight="1" spans="1:13">
      <c r="A146" s="22" t="str">
        <f ca="1" t="array" ref="A146">INDEX(G:G,SMALL(IF($K$12:$K$500=2,ROW($12:$500),4^8),ROW(G135)))&amp;""</f>
        <v/>
      </c>
      <c r="B146" s="116"/>
      <c r="C146" s="23" t="str">
        <f ca="1">IF(ISERROR(VLOOKUP(A146,'[1]Z07 一般公共预算财政拨款收入支出决算表(财决07表)'!$A$10:$T$500,4,FALSE)),"",VLOOKUP(A146,'[1]Z07 一般公共预算财政拨款收入支出决算表(财决07表)'!$A$10:$T$500,4,FALSE))</f>
        <v/>
      </c>
      <c r="D146" s="123" t="str">
        <f ca="1">IF(ISERROR(VLOOKUP(A146,'[1]Z07 一般公共预算财政拨款收入支出决算表(财决07表)'!$A$10:$T$500,11,FALSE)),"",VLOOKUP(A146,'[1]Z07 一般公共预算财政拨款收入支出决算表(财决07表)'!$A$10:$T$500,11,FALSE))</f>
        <v/>
      </c>
      <c r="E146" s="123" t="str">
        <f ca="1">IF(ISERROR(VLOOKUP(A146,'[1]Z07 一般公共预算财政拨款收入支出决算表(财决07表)'!$A$10:$T$500,12,FALSE)),"",VLOOKUP(A146,'[1]Z07 一般公共预算财政拨款收入支出决算表(财决07表)'!$A$10:$T$500,12,FALSE))</f>
        <v/>
      </c>
      <c r="F146" s="123" t="str">
        <f ca="1">IF(ISERROR(VLOOKUP(A146,'[1]Z07 一般公共预算财政拨款收入支出决算表(财决07表)'!$A$10:$T$500,15,FALSE)),"",VLOOKUP(A146,'[1]Z07 一般公共预算财政拨款收入支出决算表(财决07表)'!$A$10:$T$500,15,FALSE))</f>
        <v/>
      </c>
      <c r="G146" s="106">
        <f>'[1]Z07 一般公共预算财政拨款收入支出决算表(财决07表)'!A144</f>
        <v>0</v>
      </c>
      <c r="H146" s="117">
        <f>'[1]Z07 一般公共预算财政拨款收入支出决算表(财决07表)'!$K144</f>
        <v>0</v>
      </c>
      <c r="I146" s="106" t="str">
        <f t="shared" si="8"/>
        <v>2</v>
      </c>
      <c r="J146" s="106" t="str">
        <f t="shared" si="9"/>
        <v>2</v>
      </c>
      <c r="K146" s="106">
        <f t="shared" si="10"/>
        <v>4</v>
      </c>
      <c r="L146" s="106" t="str">
        <f ca="1" t="shared" si="11"/>
        <v/>
      </c>
      <c r="M146" s="106"/>
    </row>
    <row r="147" s="4" customFormat="1" ht="20.1" customHeight="1" spans="1:13">
      <c r="A147" s="22" t="str">
        <f ca="1" t="array" ref="A147">INDEX(G:G,SMALL(IF($K$12:$K$500=2,ROW($12:$500),4^8),ROW(G136)))&amp;""</f>
        <v/>
      </c>
      <c r="B147" s="116"/>
      <c r="C147" s="23" t="str">
        <f ca="1">IF(ISERROR(VLOOKUP(A147,'[1]Z07 一般公共预算财政拨款收入支出决算表(财决07表)'!$A$10:$T$500,4,FALSE)),"",VLOOKUP(A147,'[1]Z07 一般公共预算财政拨款收入支出决算表(财决07表)'!$A$10:$T$500,4,FALSE))</f>
        <v/>
      </c>
      <c r="D147" s="123" t="str">
        <f ca="1">IF(ISERROR(VLOOKUP(A147,'[1]Z07 一般公共预算财政拨款收入支出决算表(财决07表)'!$A$10:$T$500,11,FALSE)),"",VLOOKUP(A147,'[1]Z07 一般公共预算财政拨款收入支出决算表(财决07表)'!$A$10:$T$500,11,FALSE))</f>
        <v/>
      </c>
      <c r="E147" s="123" t="str">
        <f ca="1">IF(ISERROR(VLOOKUP(A147,'[1]Z07 一般公共预算财政拨款收入支出决算表(财决07表)'!$A$10:$T$500,12,FALSE)),"",VLOOKUP(A147,'[1]Z07 一般公共预算财政拨款收入支出决算表(财决07表)'!$A$10:$T$500,12,FALSE))</f>
        <v/>
      </c>
      <c r="F147" s="123" t="str">
        <f ca="1">IF(ISERROR(VLOOKUP(A147,'[1]Z07 一般公共预算财政拨款收入支出决算表(财决07表)'!$A$10:$T$500,15,FALSE)),"",VLOOKUP(A147,'[1]Z07 一般公共预算财政拨款收入支出决算表(财决07表)'!$A$10:$T$500,15,FALSE))</f>
        <v/>
      </c>
      <c r="G147" s="106">
        <f>'[1]Z07 一般公共预算财政拨款收入支出决算表(财决07表)'!A145</f>
        <v>0</v>
      </c>
      <c r="H147" s="117">
        <f>'[1]Z07 一般公共预算财政拨款收入支出决算表(财决07表)'!$K145</f>
        <v>0</v>
      </c>
      <c r="I147" s="106" t="str">
        <f t="shared" si="8"/>
        <v>2</v>
      </c>
      <c r="J147" s="106" t="str">
        <f t="shared" si="9"/>
        <v>2</v>
      </c>
      <c r="K147" s="106">
        <f t="shared" si="10"/>
        <v>4</v>
      </c>
      <c r="L147" s="106" t="str">
        <f ca="1" t="shared" si="11"/>
        <v/>
      </c>
      <c r="M147" s="106"/>
    </row>
    <row r="148" s="4" customFormat="1" ht="20.1" customHeight="1" spans="1:13">
      <c r="A148" s="22" t="str">
        <f ca="1" t="array" ref="A148">INDEX(G:G,SMALL(IF($K$12:$K$500=2,ROW($12:$500),4^8),ROW(G137)))&amp;""</f>
        <v/>
      </c>
      <c r="B148" s="116"/>
      <c r="C148" s="23" t="str">
        <f ca="1">IF(ISERROR(VLOOKUP(A148,'[1]Z07 一般公共预算财政拨款收入支出决算表(财决07表)'!$A$10:$T$500,4,FALSE)),"",VLOOKUP(A148,'[1]Z07 一般公共预算财政拨款收入支出决算表(财决07表)'!$A$10:$T$500,4,FALSE))</f>
        <v/>
      </c>
      <c r="D148" s="123" t="str">
        <f ca="1">IF(ISERROR(VLOOKUP(A148,'[1]Z07 一般公共预算财政拨款收入支出决算表(财决07表)'!$A$10:$T$500,11,FALSE)),"",VLOOKUP(A148,'[1]Z07 一般公共预算财政拨款收入支出决算表(财决07表)'!$A$10:$T$500,11,FALSE))</f>
        <v/>
      </c>
      <c r="E148" s="123" t="str">
        <f ca="1">IF(ISERROR(VLOOKUP(A148,'[1]Z07 一般公共预算财政拨款收入支出决算表(财决07表)'!$A$10:$T$500,12,FALSE)),"",VLOOKUP(A148,'[1]Z07 一般公共预算财政拨款收入支出决算表(财决07表)'!$A$10:$T$500,12,FALSE))</f>
        <v/>
      </c>
      <c r="F148" s="123" t="str">
        <f ca="1">IF(ISERROR(VLOOKUP(A148,'[1]Z07 一般公共预算财政拨款收入支出决算表(财决07表)'!$A$10:$T$500,15,FALSE)),"",VLOOKUP(A148,'[1]Z07 一般公共预算财政拨款收入支出决算表(财决07表)'!$A$10:$T$500,15,FALSE))</f>
        <v/>
      </c>
      <c r="G148" s="106">
        <f>'[1]Z07 一般公共预算财政拨款收入支出决算表(财决07表)'!A146</f>
        <v>0</v>
      </c>
      <c r="H148" s="117">
        <f>'[1]Z07 一般公共预算财政拨款收入支出决算表(财决07表)'!$K146</f>
        <v>0</v>
      </c>
      <c r="I148" s="106" t="str">
        <f t="shared" si="8"/>
        <v>2</v>
      </c>
      <c r="J148" s="106" t="str">
        <f t="shared" si="9"/>
        <v>2</v>
      </c>
      <c r="K148" s="106">
        <f t="shared" si="10"/>
        <v>4</v>
      </c>
      <c r="L148" s="106" t="str">
        <f ca="1" t="shared" si="11"/>
        <v/>
      </c>
      <c r="M148" s="106"/>
    </row>
    <row r="149" s="4" customFormat="1" ht="20.1" customHeight="1" spans="1:13">
      <c r="A149" s="22" t="str">
        <f ca="1" t="array" ref="A149">INDEX(G:G,SMALL(IF($K$12:$K$500=2,ROW($12:$500),4^8),ROW(G138)))&amp;""</f>
        <v/>
      </c>
      <c r="B149" s="116"/>
      <c r="C149" s="23" t="str">
        <f ca="1">IF(ISERROR(VLOOKUP(A149,'[1]Z07 一般公共预算财政拨款收入支出决算表(财决07表)'!$A$10:$T$500,4,FALSE)),"",VLOOKUP(A149,'[1]Z07 一般公共预算财政拨款收入支出决算表(财决07表)'!$A$10:$T$500,4,FALSE))</f>
        <v/>
      </c>
      <c r="D149" s="123" t="str">
        <f ca="1">IF(ISERROR(VLOOKUP(A149,'[1]Z07 一般公共预算财政拨款收入支出决算表(财决07表)'!$A$10:$T$500,11,FALSE)),"",VLOOKUP(A149,'[1]Z07 一般公共预算财政拨款收入支出决算表(财决07表)'!$A$10:$T$500,11,FALSE))</f>
        <v/>
      </c>
      <c r="E149" s="123" t="str">
        <f ca="1">IF(ISERROR(VLOOKUP(A149,'[1]Z07 一般公共预算财政拨款收入支出决算表(财决07表)'!$A$10:$T$500,12,FALSE)),"",VLOOKUP(A149,'[1]Z07 一般公共预算财政拨款收入支出决算表(财决07表)'!$A$10:$T$500,12,FALSE))</f>
        <v/>
      </c>
      <c r="F149" s="123" t="str">
        <f ca="1">IF(ISERROR(VLOOKUP(A149,'[1]Z07 一般公共预算财政拨款收入支出决算表(财决07表)'!$A$10:$T$500,15,FALSE)),"",VLOOKUP(A149,'[1]Z07 一般公共预算财政拨款收入支出决算表(财决07表)'!$A$10:$T$500,15,FALSE))</f>
        <v/>
      </c>
      <c r="G149" s="106">
        <f>'[1]Z07 一般公共预算财政拨款收入支出决算表(财决07表)'!A147</f>
        <v>0</v>
      </c>
      <c r="H149" s="117">
        <f>'[1]Z07 一般公共预算财政拨款收入支出决算表(财决07表)'!$K147</f>
        <v>0</v>
      </c>
      <c r="I149" s="106" t="str">
        <f t="shared" si="8"/>
        <v>2</v>
      </c>
      <c r="J149" s="106" t="str">
        <f t="shared" si="9"/>
        <v>2</v>
      </c>
      <c r="K149" s="106">
        <f t="shared" si="10"/>
        <v>4</v>
      </c>
      <c r="L149" s="106" t="str">
        <f ca="1" t="shared" si="11"/>
        <v/>
      </c>
      <c r="M149" s="106"/>
    </row>
    <row r="150" s="4" customFormat="1" ht="20.1" customHeight="1" spans="1:13">
      <c r="A150" s="22" t="str">
        <f ca="1" t="array" ref="A150">INDEX(G:G,SMALL(IF($K$12:$K$500=2,ROW($12:$500),4^8),ROW(G139)))&amp;""</f>
        <v/>
      </c>
      <c r="B150" s="116"/>
      <c r="C150" s="23" t="str">
        <f ca="1">IF(ISERROR(VLOOKUP(A150,'[1]Z07 一般公共预算财政拨款收入支出决算表(财决07表)'!$A$10:$T$500,4,FALSE)),"",VLOOKUP(A150,'[1]Z07 一般公共预算财政拨款收入支出决算表(财决07表)'!$A$10:$T$500,4,FALSE))</f>
        <v/>
      </c>
      <c r="D150" s="123" t="str">
        <f ca="1">IF(ISERROR(VLOOKUP(A150,'[1]Z07 一般公共预算财政拨款收入支出决算表(财决07表)'!$A$10:$T$500,11,FALSE)),"",VLOOKUP(A150,'[1]Z07 一般公共预算财政拨款收入支出决算表(财决07表)'!$A$10:$T$500,11,FALSE))</f>
        <v/>
      </c>
      <c r="E150" s="123" t="str">
        <f ca="1">IF(ISERROR(VLOOKUP(A150,'[1]Z07 一般公共预算财政拨款收入支出决算表(财决07表)'!$A$10:$T$500,12,FALSE)),"",VLOOKUP(A150,'[1]Z07 一般公共预算财政拨款收入支出决算表(财决07表)'!$A$10:$T$500,12,FALSE))</f>
        <v/>
      </c>
      <c r="F150" s="123" t="str">
        <f ca="1">IF(ISERROR(VLOOKUP(A150,'[1]Z07 一般公共预算财政拨款收入支出决算表(财决07表)'!$A$10:$T$500,15,FALSE)),"",VLOOKUP(A150,'[1]Z07 一般公共预算财政拨款收入支出决算表(财决07表)'!$A$10:$T$500,15,FALSE))</f>
        <v/>
      </c>
      <c r="G150" s="106">
        <f>'[1]Z07 一般公共预算财政拨款收入支出决算表(财决07表)'!A148</f>
        <v>0</v>
      </c>
      <c r="H150" s="117">
        <f>'[1]Z07 一般公共预算财政拨款收入支出决算表(财决07表)'!$K148</f>
        <v>0</v>
      </c>
      <c r="I150" s="106" t="str">
        <f t="shared" si="8"/>
        <v>2</v>
      </c>
      <c r="J150" s="106" t="str">
        <f t="shared" si="9"/>
        <v>2</v>
      </c>
      <c r="K150" s="106">
        <f t="shared" si="10"/>
        <v>4</v>
      </c>
      <c r="L150" s="106" t="str">
        <f ca="1" t="shared" si="11"/>
        <v/>
      </c>
      <c r="M150" s="106"/>
    </row>
    <row r="151" ht="20.1" customHeight="1" spans="1:24">
      <c r="A151" s="22" t="str">
        <f ca="1" t="array" ref="A151">INDEX(G:G,SMALL(IF($K$12:$K$500=2,ROW($12:$500),4^8),ROW(G140)))&amp;""</f>
        <v/>
      </c>
      <c r="B151" s="116"/>
      <c r="C151" s="23" t="str">
        <f ca="1">IF(ISERROR(VLOOKUP(A151,'[1]Z07 一般公共预算财政拨款收入支出决算表(财决07表)'!$A$10:$T$500,4,FALSE)),"",VLOOKUP(A151,'[1]Z07 一般公共预算财政拨款收入支出决算表(财决07表)'!$A$10:$T$500,4,FALSE))</f>
        <v/>
      </c>
      <c r="D151" s="123" t="str">
        <f ca="1">IF(ISERROR(VLOOKUP(A151,'[1]Z07 一般公共预算财政拨款收入支出决算表(财决07表)'!$A$10:$T$500,11,FALSE)),"",VLOOKUP(A151,'[1]Z07 一般公共预算财政拨款收入支出决算表(财决07表)'!$A$10:$T$500,11,FALSE))</f>
        <v/>
      </c>
      <c r="E151" s="123" t="str">
        <f ca="1">IF(ISERROR(VLOOKUP(A151,'[1]Z07 一般公共预算财政拨款收入支出决算表(财决07表)'!$A$10:$T$500,12,FALSE)),"",VLOOKUP(A151,'[1]Z07 一般公共预算财政拨款收入支出决算表(财决07表)'!$A$10:$T$500,12,FALSE))</f>
        <v/>
      </c>
      <c r="F151" s="123" t="str">
        <f ca="1">IF(ISERROR(VLOOKUP(A151,'[1]Z07 一般公共预算财政拨款收入支出决算表(财决07表)'!$A$10:$T$500,15,FALSE)),"",VLOOKUP(A151,'[1]Z07 一般公共预算财政拨款收入支出决算表(财决07表)'!$A$10:$T$500,15,FALSE))</f>
        <v/>
      </c>
      <c r="G151" s="106">
        <f>'[1]Z07 一般公共预算财政拨款收入支出决算表(财决07表)'!A149</f>
        <v>0</v>
      </c>
      <c r="H151" s="117">
        <f>'[1]Z07 一般公共预算财政拨款收入支出决算表(财决07表)'!$K149</f>
        <v>0</v>
      </c>
      <c r="I151" s="106" t="str">
        <f t="shared" si="8"/>
        <v>2</v>
      </c>
      <c r="J151" s="106" t="str">
        <f t="shared" si="9"/>
        <v>2</v>
      </c>
      <c r="K151" s="106">
        <f t="shared" si="10"/>
        <v>4</v>
      </c>
      <c r="L151" s="106" t="str">
        <f ca="1" t="shared" si="11"/>
        <v/>
      </c>
      <c r="O151" s="4"/>
      <c r="P151" s="4"/>
      <c r="Q151" s="4"/>
      <c r="R151" s="4"/>
      <c r="S151" s="4"/>
      <c r="T151" s="4"/>
      <c r="U151" s="4"/>
      <c r="V151" s="4"/>
      <c r="W151" s="4"/>
      <c r="X151" s="4"/>
    </row>
    <row r="152" ht="20.1" customHeight="1" spans="1:24">
      <c r="A152" s="22" t="str">
        <f ca="1" t="array" ref="A152">INDEX(G:G,SMALL(IF($K$12:$K$500=2,ROW($12:$500),4^8),ROW(G141)))&amp;""</f>
        <v/>
      </c>
      <c r="B152" s="116"/>
      <c r="C152" s="23" t="str">
        <f ca="1">IF(ISERROR(VLOOKUP(A152,'[1]Z07 一般公共预算财政拨款收入支出决算表(财决07表)'!$A$10:$T$500,4,FALSE)),"",VLOOKUP(A152,'[1]Z07 一般公共预算财政拨款收入支出决算表(财决07表)'!$A$10:$T$500,4,FALSE))</f>
        <v/>
      </c>
      <c r="D152" s="123" t="str">
        <f ca="1">IF(ISERROR(VLOOKUP(A152,'[1]Z07 一般公共预算财政拨款收入支出决算表(财决07表)'!$A$10:$T$500,11,FALSE)),"",VLOOKUP(A152,'[1]Z07 一般公共预算财政拨款收入支出决算表(财决07表)'!$A$10:$T$500,11,FALSE))</f>
        <v/>
      </c>
      <c r="E152" s="123" t="str">
        <f ca="1">IF(ISERROR(VLOOKUP(A152,'[1]Z07 一般公共预算财政拨款收入支出决算表(财决07表)'!$A$10:$T$500,12,FALSE)),"",VLOOKUP(A152,'[1]Z07 一般公共预算财政拨款收入支出决算表(财决07表)'!$A$10:$T$500,12,FALSE))</f>
        <v/>
      </c>
      <c r="F152" s="123" t="str">
        <f ca="1">IF(ISERROR(VLOOKUP(A152,'[1]Z07 一般公共预算财政拨款收入支出决算表(财决07表)'!$A$10:$T$500,15,FALSE)),"",VLOOKUP(A152,'[1]Z07 一般公共预算财政拨款收入支出决算表(财决07表)'!$A$10:$T$500,15,FALSE))</f>
        <v/>
      </c>
      <c r="G152" s="106">
        <f>'[1]Z07 一般公共预算财政拨款收入支出决算表(财决07表)'!A150</f>
        <v>0</v>
      </c>
      <c r="H152" s="117">
        <f>'[1]Z07 一般公共预算财政拨款收入支出决算表(财决07表)'!$K150</f>
        <v>0</v>
      </c>
      <c r="I152" s="106" t="str">
        <f t="shared" si="8"/>
        <v>2</v>
      </c>
      <c r="J152" s="106" t="str">
        <f t="shared" si="9"/>
        <v>2</v>
      </c>
      <c r="K152" s="106">
        <f t="shared" si="10"/>
        <v>4</v>
      </c>
      <c r="L152" s="106" t="str">
        <f ca="1" t="shared" si="11"/>
        <v/>
      </c>
      <c r="O152" s="4"/>
      <c r="P152" s="4"/>
      <c r="Q152" s="4"/>
      <c r="R152" s="4"/>
      <c r="S152" s="4"/>
      <c r="T152" s="4"/>
      <c r="U152" s="4"/>
      <c r="V152" s="4"/>
      <c r="W152" s="4"/>
      <c r="X152" s="4"/>
    </row>
    <row r="153" ht="20.1" customHeight="1" spans="1:24">
      <c r="A153" s="22" t="str">
        <f ca="1" t="array" ref="A153">INDEX(G:G,SMALL(IF($K$12:$K$500=2,ROW($12:$500),4^8),ROW(G142)))&amp;""</f>
        <v/>
      </c>
      <c r="B153" s="116"/>
      <c r="C153" s="23" t="str">
        <f ca="1">IF(ISERROR(VLOOKUP(A153,'[1]Z07 一般公共预算财政拨款收入支出决算表(财决07表)'!$A$10:$T$500,4,FALSE)),"",VLOOKUP(A153,'[1]Z07 一般公共预算财政拨款收入支出决算表(财决07表)'!$A$10:$T$500,4,FALSE))</f>
        <v/>
      </c>
      <c r="D153" s="123" t="str">
        <f ca="1">IF(ISERROR(VLOOKUP(A153,'[1]Z07 一般公共预算财政拨款收入支出决算表(财决07表)'!$A$10:$T$500,11,FALSE)),"",VLOOKUP(A153,'[1]Z07 一般公共预算财政拨款收入支出决算表(财决07表)'!$A$10:$T$500,11,FALSE))</f>
        <v/>
      </c>
      <c r="E153" s="123" t="str">
        <f ca="1">IF(ISERROR(VLOOKUP(A153,'[1]Z07 一般公共预算财政拨款收入支出决算表(财决07表)'!$A$10:$T$500,12,FALSE)),"",VLOOKUP(A153,'[1]Z07 一般公共预算财政拨款收入支出决算表(财决07表)'!$A$10:$T$500,12,FALSE))</f>
        <v/>
      </c>
      <c r="F153" s="123" t="str">
        <f ca="1">IF(ISERROR(VLOOKUP(A153,'[1]Z07 一般公共预算财政拨款收入支出决算表(财决07表)'!$A$10:$T$500,15,FALSE)),"",VLOOKUP(A153,'[1]Z07 一般公共预算财政拨款收入支出决算表(财决07表)'!$A$10:$T$500,15,FALSE))</f>
        <v/>
      </c>
      <c r="G153" s="106">
        <f>'[1]Z07 一般公共预算财政拨款收入支出决算表(财决07表)'!A151</f>
        <v>0</v>
      </c>
      <c r="H153" s="117">
        <f>'[1]Z07 一般公共预算财政拨款收入支出决算表(财决07表)'!$K151</f>
        <v>0</v>
      </c>
      <c r="I153" s="106" t="str">
        <f t="shared" si="8"/>
        <v>2</v>
      </c>
      <c r="J153" s="106" t="str">
        <f t="shared" si="9"/>
        <v>2</v>
      </c>
      <c r="K153" s="106">
        <f t="shared" si="10"/>
        <v>4</v>
      </c>
      <c r="L153" s="106" t="str">
        <f ca="1" t="shared" si="11"/>
        <v/>
      </c>
      <c r="O153" s="4"/>
      <c r="P153" s="4"/>
      <c r="Q153" s="4"/>
      <c r="R153" s="4"/>
      <c r="S153" s="4"/>
      <c r="T153" s="4"/>
      <c r="U153" s="4"/>
      <c r="V153" s="4"/>
      <c r="W153" s="4"/>
      <c r="X153" s="4"/>
    </row>
    <row r="154" ht="20.1" customHeight="1" spans="1:24">
      <c r="A154" s="22" t="str">
        <f ca="1" t="array" ref="A154">INDEX(G:G,SMALL(IF($K$12:$K$500=2,ROW($12:$500),4^8),ROW(G143)))&amp;""</f>
        <v/>
      </c>
      <c r="B154" s="116"/>
      <c r="C154" s="23" t="str">
        <f ca="1">IF(ISERROR(VLOOKUP(A154,'[1]Z07 一般公共预算财政拨款收入支出决算表(财决07表)'!$A$10:$T$500,4,FALSE)),"",VLOOKUP(A154,'[1]Z07 一般公共预算财政拨款收入支出决算表(财决07表)'!$A$10:$T$500,4,FALSE))</f>
        <v/>
      </c>
      <c r="D154" s="123" t="str">
        <f ca="1">IF(ISERROR(VLOOKUP(A154,'[1]Z07 一般公共预算财政拨款收入支出决算表(财决07表)'!$A$10:$T$500,11,FALSE)),"",VLOOKUP(A154,'[1]Z07 一般公共预算财政拨款收入支出决算表(财决07表)'!$A$10:$T$500,11,FALSE))</f>
        <v/>
      </c>
      <c r="E154" s="123" t="str">
        <f ca="1">IF(ISERROR(VLOOKUP(A154,'[1]Z07 一般公共预算财政拨款收入支出决算表(财决07表)'!$A$10:$T$500,12,FALSE)),"",VLOOKUP(A154,'[1]Z07 一般公共预算财政拨款收入支出决算表(财决07表)'!$A$10:$T$500,12,FALSE))</f>
        <v/>
      </c>
      <c r="F154" s="123" t="str">
        <f ca="1">IF(ISERROR(VLOOKUP(A154,'[1]Z07 一般公共预算财政拨款收入支出决算表(财决07表)'!$A$10:$T$500,15,FALSE)),"",VLOOKUP(A154,'[1]Z07 一般公共预算财政拨款收入支出决算表(财决07表)'!$A$10:$T$500,15,FALSE))</f>
        <v/>
      </c>
      <c r="G154" s="106">
        <f>'[1]Z07 一般公共预算财政拨款收入支出决算表(财决07表)'!A152</f>
        <v>0</v>
      </c>
      <c r="H154" s="117">
        <f>'[1]Z07 一般公共预算财政拨款收入支出决算表(财决07表)'!$K152</f>
        <v>0</v>
      </c>
      <c r="I154" s="106" t="str">
        <f t="shared" si="8"/>
        <v>2</v>
      </c>
      <c r="J154" s="106" t="str">
        <f t="shared" si="9"/>
        <v>2</v>
      </c>
      <c r="K154" s="106">
        <f t="shared" si="10"/>
        <v>4</v>
      </c>
      <c r="L154" s="106" t="str">
        <f ca="1" t="shared" si="11"/>
        <v/>
      </c>
      <c r="O154" s="4"/>
      <c r="P154" s="4"/>
      <c r="Q154" s="4"/>
      <c r="R154" s="4"/>
      <c r="S154" s="4"/>
      <c r="T154" s="4"/>
      <c r="U154" s="4"/>
      <c r="V154" s="4"/>
      <c r="W154" s="4"/>
      <c r="X154" s="4"/>
    </row>
    <row r="155" ht="20.1" customHeight="1" spans="1:24">
      <c r="A155" s="22" t="str">
        <f ca="1" t="array" ref="A155">INDEX(G:G,SMALL(IF($K$12:$K$500=2,ROW($12:$500),4^8),ROW(G144)))&amp;""</f>
        <v/>
      </c>
      <c r="B155" s="116"/>
      <c r="C155" s="23" t="str">
        <f ca="1">IF(ISERROR(VLOOKUP(A155,'[1]Z07 一般公共预算财政拨款收入支出决算表(财决07表)'!$A$10:$T$500,4,FALSE)),"",VLOOKUP(A155,'[1]Z07 一般公共预算财政拨款收入支出决算表(财决07表)'!$A$10:$T$500,4,FALSE))</f>
        <v/>
      </c>
      <c r="D155" s="123" t="str">
        <f ca="1">IF(ISERROR(VLOOKUP(A155,'[1]Z07 一般公共预算财政拨款收入支出决算表(财决07表)'!$A$10:$T$500,11,FALSE)),"",VLOOKUP(A155,'[1]Z07 一般公共预算财政拨款收入支出决算表(财决07表)'!$A$10:$T$500,11,FALSE))</f>
        <v/>
      </c>
      <c r="E155" s="123" t="str">
        <f ca="1">IF(ISERROR(VLOOKUP(A155,'[1]Z07 一般公共预算财政拨款收入支出决算表(财决07表)'!$A$10:$T$500,12,FALSE)),"",VLOOKUP(A155,'[1]Z07 一般公共预算财政拨款收入支出决算表(财决07表)'!$A$10:$T$500,12,FALSE))</f>
        <v/>
      </c>
      <c r="F155" s="123" t="str">
        <f ca="1">IF(ISERROR(VLOOKUP(A155,'[1]Z07 一般公共预算财政拨款收入支出决算表(财决07表)'!$A$10:$T$500,15,FALSE)),"",VLOOKUP(A155,'[1]Z07 一般公共预算财政拨款收入支出决算表(财决07表)'!$A$10:$T$500,15,FALSE))</f>
        <v/>
      </c>
      <c r="G155" s="106">
        <f>'[1]Z07 一般公共预算财政拨款收入支出决算表(财决07表)'!A153</f>
        <v>0</v>
      </c>
      <c r="H155" s="117">
        <f>'[1]Z07 一般公共预算财政拨款收入支出决算表(财决07表)'!$K153</f>
        <v>0</v>
      </c>
      <c r="I155" s="106" t="str">
        <f t="shared" si="8"/>
        <v>2</v>
      </c>
      <c r="J155" s="106" t="str">
        <f t="shared" si="9"/>
        <v>2</v>
      </c>
      <c r="K155" s="106">
        <f t="shared" si="10"/>
        <v>4</v>
      </c>
      <c r="L155" s="106" t="str">
        <f ca="1" t="shared" si="11"/>
        <v/>
      </c>
      <c r="O155" s="4"/>
      <c r="P155" s="4"/>
      <c r="Q155" s="4"/>
      <c r="R155" s="4"/>
      <c r="S155" s="4"/>
      <c r="T155" s="4"/>
      <c r="U155" s="4"/>
      <c r="V155" s="4"/>
      <c r="W155" s="4"/>
      <c r="X155" s="4"/>
    </row>
    <row r="156" ht="20.1" customHeight="1" spans="1:24">
      <c r="A156" s="22" t="str">
        <f ca="1" t="array" ref="A156">INDEX(G:G,SMALL(IF($K$12:$K$500=2,ROW($12:$500),4^8),ROW(G145)))&amp;""</f>
        <v/>
      </c>
      <c r="B156" s="116"/>
      <c r="C156" s="23" t="str">
        <f ca="1">IF(ISERROR(VLOOKUP(A156,'[1]Z07 一般公共预算财政拨款收入支出决算表(财决07表)'!$A$10:$T$500,4,FALSE)),"",VLOOKUP(A156,'[1]Z07 一般公共预算财政拨款收入支出决算表(财决07表)'!$A$10:$T$500,4,FALSE))</f>
        <v/>
      </c>
      <c r="D156" s="123" t="str">
        <f ca="1">IF(ISERROR(VLOOKUP(A156,'[1]Z07 一般公共预算财政拨款收入支出决算表(财决07表)'!$A$10:$T$500,11,FALSE)),"",VLOOKUP(A156,'[1]Z07 一般公共预算财政拨款收入支出决算表(财决07表)'!$A$10:$T$500,11,FALSE))</f>
        <v/>
      </c>
      <c r="E156" s="123" t="str">
        <f ca="1">IF(ISERROR(VLOOKUP(A156,'[1]Z07 一般公共预算财政拨款收入支出决算表(财决07表)'!$A$10:$T$500,12,FALSE)),"",VLOOKUP(A156,'[1]Z07 一般公共预算财政拨款收入支出决算表(财决07表)'!$A$10:$T$500,12,FALSE))</f>
        <v/>
      </c>
      <c r="F156" s="123" t="str">
        <f ca="1">IF(ISERROR(VLOOKUP(A156,'[1]Z07 一般公共预算财政拨款收入支出决算表(财决07表)'!$A$10:$T$500,15,FALSE)),"",VLOOKUP(A156,'[1]Z07 一般公共预算财政拨款收入支出决算表(财决07表)'!$A$10:$T$500,15,FALSE))</f>
        <v/>
      </c>
      <c r="G156" s="106">
        <f>'[1]Z07 一般公共预算财政拨款收入支出决算表(财决07表)'!A154</f>
        <v>0</v>
      </c>
      <c r="H156" s="117">
        <f>'[1]Z07 一般公共预算财政拨款收入支出决算表(财决07表)'!$K154</f>
        <v>0</v>
      </c>
      <c r="I156" s="106" t="str">
        <f t="shared" si="8"/>
        <v>2</v>
      </c>
      <c r="J156" s="106" t="str">
        <f t="shared" si="9"/>
        <v>2</v>
      </c>
      <c r="K156" s="106">
        <f t="shared" si="10"/>
        <v>4</v>
      </c>
      <c r="L156" s="106" t="str">
        <f ca="1" t="shared" si="11"/>
        <v/>
      </c>
      <c r="O156" s="4"/>
      <c r="P156" s="4"/>
      <c r="Q156" s="4"/>
      <c r="R156" s="4"/>
      <c r="S156" s="4"/>
      <c r="T156" s="4"/>
      <c r="U156" s="4"/>
      <c r="V156" s="4"/>
      <c r="W156" s="4"/>
      <c r="X156" s="4"/>
    </row>
    <row r="157" ht="20.1" customHeight="1" spans="1:24">
      <c r="A157" s="22" t="str">
        <f ca="1" t="array" ref="A157">INDEX(G:G,SMALL(IF($K$12:$K$500=2,ROW($12:$500),4^8),ROW(G146)))&amp;""</f>
        <v/>
      </c>
      <c r="B157" s="116"/>
      <c r="C157" s="23" t="str">
        <f ca="1">IF(ISERROR(VLOOKUP(A157,'[1]Z07 一般公共预算财政拨款收入支出决算表(财决07表)'!$A$10:$T$500,4,FALSE)),"",VLOOKUP(A157,'[1]Z07 一般公共预算财政拨款收入支出决算表(财决07表)'!$A$10:$T$500,4,FALSE))</f>
        <v/>
      </c>
      <c r="D157" s="123" t="str">
        <f ca="1">IF(ISERROR(VLOOKUP(A157,'[1]Z07 一般公共预算财政拨款收入支出决算表(财决07表)'!$A$10:$T$500,11,FALSE)),"",VLOOKUP(A157,'[1]Z07 一般公共预算财政拨款收入支出决算表(财决07表)'!$A$10:$T$500,11,FALSE))</f>
        <v/>
      </c>
      <c r="E157" s="123" t="str">
        <f ca="1">IF(ISERROR(VLOOKUP(A157,'[1]Z07 一般公共预算财政拨款收入支出决算表(财决07表)'!$A$10:$T$500,12,FALSE)),"",VLOOKUP(A157,'[1]Z07 一般公共预算财政拨款收入支出决算表(财决07表)'!$A$10:$T$500,12,FALSE))</f>
        <v/>
      </c>
      <c r="F157" s="123" t="str">
        <f ca="1">IF(ISERROR(VLOOKUP(A157,'[1]Z07 一般公共预算财政拨款收入支出决算表(财决07表)'!$A$10:$T$500,15,FALSE)),"",VLOOKUP(A157,'[1]Z07 一般公共预算财政拨款收入支出决算表(财决07表)'!$A$10:$T$500,15,FALSE))</f>
        <v/>
      </c>
      <c r="G157" s="106">
        <f>'[1]Z07 一般公共预算财政拨款收入支出决算表(财决07表)'!A155</f>
        <v>0</v>
      </c>
      <c r="H157" s="117">
        <f>'[1]Z07 一般公共预算财政拨款收入支出决算表(财决07表)'!$K155</f>
        <v>0</v>
      </c>
      <c r="I157" s="106" t="str">
        <f t="shared" si="8"/>
        <v>2</v>
      </c>
      <c r="J157" s="106" t="str">
        <f t="shared" si="9"/>
        <v>2</v>
      </c>
      <c r="K157" s="106">
        <f t="shared" si="10"/>
        <v>4</v>
      </c>
      <c r="L157" s="106" t="str">
        <f ca="1" t="shared" si="11"/>
        <v/>
      </c>
      <c r="O157" s="4"/>
      <c r="P157" s="4"/>
      <c r="Q157" s="4"/>
      <c r="R157" s="4"/>
      <c r="S157" s="4"/>
      <c r="T157" s="4"/>
      <c r="U157" s="4"/>
      <c r="V157" s="4"/>
      <c r="W157" s="4"/>
      <c r="X157" s="4"/>
    </row>
    <row r="158" ht="20.1" customHeight="1" spans="1:24">
      <c r="A158" s="22" t="str">
        <f ca="1" t="array" ref="A158">INDEX(G:G,SMALL(IF($K$12:$K$500=2,ROW($12:$500),4^8),ROW(G147)))&amp;""</f>
        <v/>
      </c>
      <c r="B158" s="116"/>
      <c r="C158" s="23" t="str">
        <f ca="1">IF(ISERROR(VLOOKUP(A158,'[1]Z07 一般公共预算财政拨款收入支出决算表(财决07表)'!$A$10:$T$500,4,FALSE)),"",VLOOKUP(A158,'[1]Z07 一般公共预算财政拨款收入支出决算表(财决07表)'!$A$10:$T$500,4,FALSE))</f>
        <v/>
      </c>
      <c r="D158" s="123" t="str">
        <f ca="1">IF(ISERROR(VLOOKUP(A158,'[1]Z07 一般公共预算财政拨款收入支出决算表(财决07表)'!$A$10:$T$500,11,FALSE)),"",VLOOKUP(A158,'[1]Z07 一般公共预算财政拨款收入支出决算表(财决07表)'!$A$10:$T$500,11,FALSE))</f>
        <v/>
      </c>
      <c r="E158" s="123" t="str">
        <f ca="1">IF(ISERROR(VLOOKUP(A158,'[1]Z07 一般公共预算财政拨款收入支出决算表(财决07表)'!$A$10:$T$500,12,FALSE)),"",VLOOKUP(A158,'[1]Z07 一般公共预算财政拨款收入支出决算表(财决07表)'!$A$10:$T$500,12,FALSE))</f>
        <v/>
      </c>
      <c r="F158" s="123" t="str">
        <f ca="1">IF(ISERROR(VLOOKUP(A158,'[1]Z07 一般公共预算财政拨款收入支出决算表(财决07表)'!$A$10:$T$500,15,FALSE)),"",VLOOKUP(A158,'[1]Z07 一般公共预算财政拨款收入支出决算表(财决07表)'!$A$10:$T$500,15,FALSE))</f>
        <v/>
      </c>
      <c r="G158" s="106">
        <f>'[1]Z07 一般公共预算财政拨款收入支出决算表(财决07表)'!A156</f>
        <v>0</v>
      </c>
      <c r="H158" s="117">
        <f>'[1]Z07 一般公共预算财政拨款收入支出决算表(财决07表)'!$K156</f>
        <v>0</v>
      </c>
      <c r="I158" s="106" t="str">
        <f t="shared" si="8"/>
        <v>2</v>
      </c>
      <c r="J158" s="106" t="str">
        <f t="shared" si="9"/>
        <v>2</v>
      </c>
      <c r="K158" s="106">
        <f t="shared" si="10"/>
        <v>4</v>
      </c>
      <c r="L158" s="106" t="str">
        <f ca="1" t="shared" si="11"/>
        <v/>
      </c>
      <c r="O158" s="4"/>
      <c r="P158" s="4"/>
      <c r="Q158" s="4"/>
      <c r="R158" s="4"/>
      <c r="S158" s="4"/>
      <c r="T158" s="4"/>
      <c r="U158" s="4"/>
      <c r="V158" s="4"/>
      <c r="W158" s="4"/>
      <c r="X158" s="4"/>
    </row>
    <row r="159" ht="20.1" customHeight="1" spans="1:24">
      <c r="A159" s="22" t="str">
        <f ca="1" t="array" ref="A159">INDEX(G:G,SMALL(IF($K$12:$K$500=2,ROW($12:$500),4^8),ROW(G148)))&amp;""</f>
        <v/>
      </c>
      <c r="B159" s="116"/>
      <c r="C159" s="23" t="str">
        <f ca="1">IF(ISERROR(VLOOKUP(A159,'[1]Z07 一般公共预算财政拨款收入支出决算表(财决07表)'!$A$10:$T$500,4,FALSE)),"",VLOOKUP(A159,'[1]Z07 一般公共预算财政拨款收入支出决算表(财决07表)'!$A$10:$T$500,4,FALSE))</f>
        <v/>
      </c>
      <c r="D159" s="123" t="str">
        <f ca="1">IF(ISERROR(VLOOKUP(A159,'[1]Z07 一般公共预算财政拨款收入支出决算表(财决07表)'!$A$10:$T$500,11,FALSE)),"",VLOOKUP(A159,'[1]Z07 一般公共预算财政拨款收入支出决算表(财决07表)'!$A$10:$T$500,11,FALSE))</f>
        <v/>
      </c>
      <c r="E159" s="123" t="str">
        <f ca="1">IF(ISERROR(VLOOKUP(A159,'[1]Z07 一般公共预算财政拨款收入支出决算表(财决07表)'!$A$10:$T$500,12,FALSE)),"",VLOOKUP(A159,'[1]Z07 一般公共预算财政拨款收入支出决算表(财决07表)'!$A$10:$T$500,12,FALSE))</f>
        <v/>
      </c>
      <c r="F159" s="123" t="str">
        <f ca="1">IF(ISERROR(VLOOKUP(A159,'[1]Z07 一般公共预算财政拨款收入支出决算表(财决07表)'!$A$10:$T$500,15,FALSE)),"",VLOOKUP(A159,'[1]Z07 一般公共预算财政拨款收入支出决算表(财决07表)'!$A$10:$T$500,15,FALSE))</f>
        <v/>
      </c>
      <c r="G159" s="106">
        <f>'[1]Z07 一般公共预算财政拨款收入支出决算表(财决07表)'!A157</f>
        <v>0</v>
      </c>
      <c r="H159" s="117">
        <f>'[1]Z07 一般公共预算财政拨款收入支出决算表(财决07表)'!$K157</f>
        <v>0</v>
      </c>
      <c r="I159" s="106" t="str">
        <f t="shared" si="8"/>
        <v>2</v>
      </c>
      <c r="J159" s="106" t="str">
        <f t="shared" si="9"/>
        <v>2</v>
      </c>
      <c r="K159" s="106">
        <f t="shared" si="10"/>
        <v>4</v>
      </c>
      <c r="L159" s="106" t="str">
        <f ca="1" t="shared" si="11"/>
        <v/>
      </c>
      <c r="O159" s="4"/>
      <c r="P159" s="4"/>
      <c r="Q159" s="4"/>
      <c r="R159" s="4"/>
      <c r="S159" s="4"/>
      <c r="T159" s="4"/>
      <c r="U159" s="4"/>
      <c r="V159" s="4"/>
      <c r="W159" s="4"/>
      <c r="X159" s="4"/>
    </row>
    <row r="160" ht="20.1" customHeight="1" spans="1:24">
      <c r="A160" s="22" t="str">
        <f ca="1" t="array" ref="A160">INDEX(G:G,SMALL(IF($K$12:$K$500=2,ROW($12:$500),4^8),ROW(G149)))&amp;""</f>
        <v/>
      </c>
      <c r="B160" s="116"/>
      <c r="C160" s="23" t="str">
        <f ca="1">IF(ISERROR(VLOOKUP(A160,'[1]Z07 一般公共预算财政拨款收入支出决算表(财决07表)'!$A$10:$T$500,4,FALSE)),"",VLOOKUP(A160,'[1]Z07 一般公共预算财政拨款收入支出决算表(财决07表)'!$A$10:$T$500,4,FALSE))</f>
        <v/>
      </c>
      <c r="D160" s="123" t="str">
        <f ca="1">IF(ISERROR(VLOOKUP(A160,'[1]Z07 一般公共预算财政拨款收入支出决算表(财决07表)'!$A$10:$T$500,11,FALSE)),"",VLOOKUP(A160,'[1]Z07 一般公共预算财政拨款收入支出决算表(财决07表)'!$A$10:$T$500,11,FALSE))</f>
        <v/>
      </c>
      <c r="E160" s="123" t="str">
        <f ca="1">IF(ISERROR(VLOOKUP(A160,'[1]Z07 一般公共预算财政拨款收入支出决算表(财决07表)'!$A$10:$T$500,12,FALSE)),"",VLOOKUP(A160,'[1]Z07 一般公共预算财政拨款收入支出决算表(财决07表)'!$A$10:$T$500,12,FALSE))</f>
        <v/>
      </c>
      <c r="F160" s="123" t="str">
        <f ca="1">IF(ISERROR(VLOOKUP(A160,'[1]Z07 一般公共预算财政拨款收入支出决算表(财决07表)'!$A$10:$T$500,15,FALSE)),"",VLOOKUP(A160,'[1]Z07 一般公共预算财政拨款收入支出决算表(财决07表)'!$A$10:$T$500,15,FALSE))</f>
        <v/>
      </c>
      <c r="G160" s="106">
        <f>'[1]Z07 一般公共预算财政拨款收入支出决算表(财决07表)'!A158</f>
        <v>0</v>
      </c>
      <c r="H160" s="117">
        <f>'[1]Z07 一般公共预算财政拨款收入支出决算表(财决07表)'!$K158</f>
        <v>0</v>
      </c>
      <c r="I160" s="106" t="str">
        <f t="shared" si="8"/>
        <v>2</v>
      </c>
      <c r="J160" s="106" t="str">
        <f t="shared" si="9"/>
        <v>2</v>
      </c>
      <c r="K160" s="106">
        <f t="shared" si="10"/>
        <v>4</v>
      </c>
      <c r="L160" s="106" t="str">
        <f ca="1" t="shared" si="11"/>
        <v/>
      </c>
      <c r="O160" s="4"/>
      <c r="P160" s="4"/>
      <c r="Q160" s="4"/>
      <c r="R160" s="4"/>
      <c r="S160" s="4"/>
      <c r="T160" s="4"/>
      <c r="U160" s="4"/>
      <c r="V160" s="4"/>
      <c r="W160" s="4"/>
      <c r="X160" s="4"/>
    </row>
    <row r="161" ht="20.1" customHeight="1" spans="1:24">
      <c r="A161" s="22" t="str">
        <f ca="1" t="array" ref="A161">INDEX(G:G,SMALL(IF($K$12:$K$500=2,ROW($12:$500),4^8),ROW(G150)))&amp;""</f>
        <v/>
      </c>
      <c r="B161" s="116"/>
      <c r="C161" s="23" t="str">
        <f ca="1">IF(ISERROR(VLOOKUP(A161,'[1]Z07 一般公共预算财政拨款收入支出决算表(财决07表)'!$A$10:$T$500,4,FALSE)),"",VLOOKUP(A161,'[1]Z07 一般公共预算财政拨款收入支出决算表(财决07表)'!$A$10:$T$500,4,FALSE))</f>
        <v/>
      </c>
      <c r="D161" s="123" t="str">
        <f ca="1">IF(ISERROR(VLOOKUP(A161,'[1]Z07 一般公共预算财政拨款收入支出决算表(财决07表)'!$A$10:$T$500,11,FALSE)),"",VLOOKUP(A161,'[1]Z07 一般公共预算财政拨款收入支出决算表(财决07表)'!$A$10:$T$500,11,FALSE))</f>
        <v/>
      </c>
      <c r="E161" s="123" t="str">
        <f ca="1">IF(ISERROR(VLOOKUP(A161,'[1]Z07 一般公共预算财政拨款收入支出决算表(财决07表)'!$A$10:$T$500,12,FALSE)),"",VLOOKUP(A161,'[1]Z07 一般公共预算财政拨款收入支出决算表(财决07表)'!$A$10:$T$500,12,FALSE))</f>
        <v/>
      </c>
      <c r="F161" s="123" t="str">
        <f ca="1">IF(ISERROR(VLOOKUP(A161,'[1]Z07 一般公共预算财政拨款收入支出决算表(财决07表)'!$A$10:$T$500,15,FALSE)),"",VLOOKUP(A161,'[1]Z07 一般公共预算财政拨款收入支出决算表(财决07表)'!$A$10:$T$500,15,FALSE))</f>
        <v/>
      </c>
      <c r="G161" s="106">
        <f>'[1]Z07 一般公共预算财政拨款收入支出决算表(财决07表)'!A159</f>
        <v>0</v>
      </c>
      <c r="H161" s="117">
        <f>'[1]Z07 一般公共预算财政拨款收入支出决算表(财决07表)'!$K159</f>
        <v>0</v>
      </c>
      <c r="I161" s="106" t="str">
        <f t="shared" si="8"/>
        <v>2</v>
      </c>
      <c r="J161" s="106" t="str">
        <f t="shared" si="9"/>
        <v>2</v>
      </c>
      <c r="K161" s="106">
        <f t="shared" si="10"/>
        <v>4</v>
      </c>
      <c r="L161" s="106" t="str">
        <f ca="1" t="shared" si="11"/>
        <v/>
      </c>
      <c r="O161" s="4"/>
      <c r="P161" s="4"/>
      <c r="Q161" s="4"/>
      <c r="R161" s="4"/>
      <c r="S161" s="4"/>
      <c r="T161" s="4"/>
      <c r="U161" s="4"/>
      <c r="V161" s="4"/>
      <c r="W161" s="4"/>
      <c r="X161" s="4"/>
    </row>
    <row r="162" ht="20.1" customHeight="1" spans="1:24">
      <c r="A162" s="22" t="str">
        <f ca="1" t="array" ref="A162">INDEX(G:G,SMALL(IF($K$12:$K$500=2,ROW($12:$500),4^8),ROW(G151)))&amp;""</f>
        <v/>
      </c>
      <c r="B162" s="116"/>
      <c r="C162" s="23" t="str">
        <f ca="1">IF(ISERROR(VLOOKUP(A162,'[1]Z07 一般公共预算财政拨款收入支出决算表(财决07表)'!$A$10:$T$500,4,FALSE)),"",VLOOKUP(A162,'[1]Z07 一般公共预算财政拨款收入支出决算表(财决07表)'!$A$10:$T$500,4,FALSE))</f>
        <v/>
      </c>
      <c r="D162" s="123" t="str">
        <f ca="1">IF(ISERROR(VLOOKUP(A162,'[1]Z07 一般公共预算财政拨款收入支出决算表(财决07表)'!$A$10:$T$500,11,FALSE)),"",VLOOKUP(A162,'[1]Z07 一般公共预算财政拨款收入支出决算表(财决07表)'!$A$10:$T$500,11,FALSE))</f>
        <v/>
      </c>
      <c r="E162" s="123" t="str">
        <f ca="1">IF(ISERROR(VLOOKUP(A162,'[1]Z07 一般公共预算财政拨款收入支出决算表(财决07表)'!$A$10:$T$500,12,FALSE)),"",VLOOKUP(A162,'[1]Z07 一般公共预算财政拨款收入支出决算表(财决07表)'!$A$10:$T$500,12,FALSE))</f>
        <v/>
      </c>
      <c r="F162" s="123" t="str">
        <f ca="1">IF(ISERROR(VLOOKUP(A162,'[1]Z07 一般公共预算财政拨款收入支出决算表(财决07表)'!$A$10:$T$500,15,FALSE)),"",VLOOKUP(A162,'[1]Z07 一般公共预算财政拨款收入支出决算表(财决07表)'!$A$10:$T$500,15,FALSE))</f>
        <v/>
      </c>
      <c r="G162" s="106">
        <f>'[1]Z07 一般公共预算财政拨款收入支出决算表(财决07表)'!A160</f>
        <v>0</v>
      </c>
      <c r="H162" s="117">
        <f>'[1]Z07 一般公共预算财政拨款收入支出决算表(财决07表)'!$K160</f>
        <v>0</v>
      </c>
      <c r="I162" s="106" t="str">
        <f t="shared" si="8"/>
        <v>2</v>
      </c>
      <c r="J162" s="106" t="str">
        <f t="shared" si="9"/>
        <v>2</v>
      </c>
      <c r="K162" s="106">
        <f t="shared" si="10"/>
        <v>4</v>
      </c>
      <c r="L162" s="106" t="str">
        <f ca="1" t="shared" si="11"/>
        <v/>
      </c>
      <c r="O162" s="4"/>
      <c r="P162" s="4"/>
      <c r="Q162" s="4"/>
      <c r="R162" s="4"/>
      <c r="S162" s="4"/>
      <c r="T162" s="4"/>
      <c r="U162" s="4"/>
      <c r="V162" s="4"/>
      <c r="W162" s="4"/>
      <c r="X162" s="4"/>
    </row>
    <row r="163" ht="20.1" customHeight="1" spans="1:24">
      <c r="A163" s="22" t="str">
        <f ca="1" t="array" ref="A163">INDEX(G:G,SMALL(IF($K$12:$K$500=2,ROW($12:$500),4^8),ROW(G152)))&amp;""</f>
        <v/>
      </c>
      <c r="B163" s="116"/>
      <c r="C163" s="23" t="str">
        <f ca="1">IF(ISERROR(VLOOKUP(A163,'[1]Z07 一般公共预算财政拨款收入支出决算表(财决07表)'!$A$10:$T$500,4,FALSE)),"",VLOOKUP(A163,'[1]Z07 一般公共预算财政拨款收入支出决算表(财决07表)'!$A$10:$T$500,4,FALSE))</f>
        <v/>
      </c>
      <c r="D163" s="123" t="str">
        <f ca="1">IF(ISERROR(VLOOKUP(A163,'[1]Z07 一般公共预算财政拨款收入支出决算表(财决07表)'!$A$10:$T$500,11,FALSE)),"",VLOOKUP(A163,'[1]Z07 一般公共预算财政拨款收入支出决算表(财决07表)'!$A$10:$T$500,11,FALSE))</f>
        <v/>
      </c>
      <c r="E163" s="123" t="str">
        <f ca="1">IF(ISERROR(VLOOKUP(A163,'[1]Z07 一般公共预算财政拨款收入支出决算表(财决07表)'!$A$10:$T$500,12,FALSE)),"",VLOOKUP(A163,'[1]Z07 一般公共预算财政拨款收入支出决算表(财决07表)'!$A$10:$T$500,12,FALSE))</f>
        <v/>
      </c>
      <c r="F163" s="123" t="str">
        <f ca="1">IF(ISERROR(VLOOKUP(A163,'[1]Z07 一般公共预算财政拨款收入支出决算表(财决07表)'!$A$10:$T$500,15,FALSE)),"",VLOOKUP(A163,'[1]Z07 一般公共预算财政拨款收入支出决算表(财决07表)'!$A$10:$T$500,15,FALSE))</f>
        <v/>
      </c>
      <c r="G163" s="106">
        <f>'[1]Z07 一般公共预算财政拨款收入支出决算表(财决07表)'!A161</f>
        <v>0</v>
      </c>
      <c r="H163" s="117">
        <f>'[1]Z07 一般公共预算财政拨款收入支出决算表(财决07表)'!$K161</f>
        <v>0</v>
      </c>
      <c r="I163" s="106" t="str">
        <f t="shared" si="8"/>
        <v>2</v>
      </c>
      <c r="J163" s="106" t="str">
        <f t="shared" si="9"/>
        <v>2</v>
      </c>
      <c r="K163" s="106">
        <f t="shared" si="10"/>
        <v>4</v>
      </c>
      <c r="L163" s="106" t="str">
        <f ca="1" t="shared" si="11"/>
        <v/>
      </c>
      <c r="O163" s="4"/>
      <c r="P163" s="4"/>
      <c r="Q163" s="4"/>
      <c r="R163" s="4"/>
      <c r="S163" s="4"/>
      <c r="T163" s="4"/>
      <c r="U163" s="4"/>
      <c r="V163" s="4"/>
      <c r="W163" s="4"/>
      <c r="X163" s="4"/>
    </row>
    <row r="164" ht="20.1" customHeight="1" spans="1:24">
      <c r="A164" s="22" t="str">
        <f ca="1" t="array" ref="A164">INDEX(G:G,SMALL(IF($K$12:$K$500=2,ROW($12:$500),4^8),ROW(G153)))&amp;""</f>
        <v/>
      </c>
      <c r="B164" s="116"/>
      <c r="C164" s="23" t="str">
        <f ca="1">IF(ISERROR(VLOOKUP(A164,'[1]Z07 一般公共预算财政拨款收入支出决算表(财决07表)'!$A$10:$T$500,4,FALSE)),"",VLOOKUP(A164,'[1]Z07 一般公共预算财政拨款收入支出决算表(财决07表)'!$A$10:$T$500,4,FALSE))</f>
        <v/>
      </c>
      <c r="D164" s="123" t="str">
        <f ca="1">IF(ISERROR(VLOOKUP(A164,'[1]Z07 一般公共预算财政拨款收入支出决算表(财决07表)'!$A$10:$T$500,11,FALSE)),"",VLOOKUP(A164,'[1]Z07 一般公共预算财政拨款收入支出决算表(财决07表)'!$A$10:$T$500,11,FALSE))</f>
        <v/>
      </c>
      <c r="E164" s="123" t="str">
        <f ca="1">IF(ISERROR(VLOOKUP(A164,'[1]Z07 一般公共预算财政拨款收入支出决算表(财决07表)'!$A$10:$T$500,12,FALSE)),"",VLOOKUP(A164,'[1]Z07 一般公共预算财政拨款收入支出决算表(财决07表)'!$A$10:$T$500,12,FALSE))</f>
        <v/>
      </c>
      <c r="F164" s="123" t="str">
        <f ca="1">IF(ISERROR(VLOOKUP(A164,'[1]Z07 一般公共预算财政拨款收入支出决算表(财决07表)'!$A$10:$T$500,15,FALSE)),"",VLOOKUP(A164,'[1]Z07 一般公共预算财政拨款收入支出决算表(财决07表)'!$A$10:$T$500,15,FALSE))</f>
        <v/>
      </c>
      <c r="G164" s="106">
        <f>'[1]Z07 一般公共预算财政拨款收入支出决算表(财决07表)'!A162</f>
        <v>0</v>
      </c>
      <c r="H164" s="117">
        <f>'[1]Z07 一般公共预算财政拨款收入支出决算表(财决07表)'!$K162</f>
        <v>0</v>
      </c>
      <c r="I164" s="106" t="str">
        <f t="shared" si="8"/>
        <v>2</v>
      </c>
      <c r="J164" s="106" t="str">
        <f t="shared" si="9"/>
        <v>2</v>
      </c>
      <c r="K164" s="106">
        <f t="shared" si="10"/>
        <v>4</v>
      </c>
      <c r="L164" s="106" t="str">
        <f ca="1" t="shared" si="11"/>
        <v/>
      </c>
      <c r="O164" s="4"/>
      <c r="P164" s="4"/>
      <c r="Q164" s="4"/>
      <c r="R164" s="4"/>
      <c r="S164" s="4"/>
      <c r="T164" s="4"/>
      <c r="U164" s="4"/>
      <c r="V164" s="4"/>
      <c r="W164" s="4"/>
      <c r="X164" s="4"/>
    </row>
    <row r="165" ht="20.1" customHeight="1" spans="1:24">
      <c r="A165" s="22" t="str">
        <f ca="1" t="array" ref="A165">INDEX(G:G,SMALL(IF($K$12:$K$500=2,ROW($12:$500),4^8),ROW(G154)))&amp;""</f>
        <v/>
      </c>
      <c r="B165" s="116"/>
      <c r="C165" s="23" t="str">
        <f ca="1">IF(ISERROR(VLOOKUP(A165,'[1]Z07 一般公共预算财政拨款收入支出决算表(财决07表)'!$A$10:$T$500,4,FALSE)),"",VLOOKUP(A165,'[1]Z07 一般公共预算财政拨款收入支出决算表(财决07表)'!$A$10:$T$500,4,FALSE))</f>
        <v/>
      </c>
      <c r="D165" s="123" t="str">
        <f ca="1">IF(ISERROR(VLOOKUP(A165,'[1]Z07 一般公共预算财政拨款收入支出决算表(财决07表)'!$A$10:$T$500,11,FALSE)),"",VLOOKUP(A165,'[1]Z07 一般公共预算财政拨款收入支出决算表(财决07表)'!$A$10:$T$500,11,FALSE))</f>
        <v/>
      </c>
      <c r="E165" s="123" t="str">
        <f ca="1">IF(ISERROR(VLOOKUP(A165,'[1]Z07 一般公共预算财政拨款收入支出决算表(财决07表)'!$A$10:$T$500,12,FALSE)),"",VLOOKUP(A165,'[1]Z07 一般公共预算财政拨款收入支出决算表(财决07表)'!$A$10:$T$500,12,FALSE))</f>
        <v/>
      </c>
      <c r="F165" s="123" t="str">
        <f ca="1">IF(ISERROR(VLOOKUP(A165,'[1]Z07 一般公共预算财政拨款收入支出决算表(财决07表)'!$A$10:$T$500,15,FALSE)),"",VLOOKUP(A165,'[1]Z07 一般公共预算财政拨款收入支出决算表(财决07表)'!$A$10:$T$500,15,FALSE))</f>
        <v/>
      </c>
      <c r="G165" s="106">
        <f>'[1]Z07 一般公共预算财政拨款收入支出决算表(财决07表)'!A163</f>
        <v>0</v>
      </c>
      <c r="H165" s="117">
        <f>'[1]Z07 一般公共预算财政拨款收入支出决算表(财决07表)'!$K163</f>
        <v>0</v>
      </c>
      <c r="I165" s="106" t="str">
        <f t="shared" si="8"/>
        <v>2</v>
      </c>
      <c r="J165" s="106" t="str">
        <f t="shared" si="9"/>
        <v>2</v>
      </c>
      <c r="K165" s="106">
        <f t="shared" si="10"/>
        <v>4</v>
      </c>
      <c r="L165" s="106" t="str">
        <f ca="1" t="shared" si="11"/>
        <v/>
      </c>
      <c r="O165" s="4"/>
      <c r="P165" s="4"/>
      <c r="Q165" s="4"/>
      <c r="R165" s="4"/>
      <c r="S165" s="4"/>
      <c r="T165" s="4"/>
      <c r="U165" s="4"/>
      <c r="V165" s="4"/>
      <c r="W165" s="4"/>
      <c r="X165" s="4"/>
    </row>
    <row r="166" ht="20.1" customHeight="1" spans="1:24">
      <c r="A166" s="22" t="str">
        <f ca="1" t="array" ref="A166">INDEX(G:G,SMALL(IF($K$12:$K$500=2,ROW($12:$500),4^8),ROW(G155)))&amp;""</f>
        <v/>
      </c>
      <c r="B166" s="116"/>
      <c r="C166" s="23" t="str">
        <f ca="1">IF(ISERROR(VLOOKUP(A166,'[1]Z07 一般公共预算财政拨款收入支出决算表(财决07表)'!$A$10:$T$500,4,FALSE)),"",VLOOKUP(A166,'[1]Z07 一般公共预算财政拨款收入支出决算表(财决07表)'!$A$10:$T$500,4,FALSE))</f>
        <v/>
      </c>
      <c r="D166" s="123" t="str">
        <f ca="1">IF(ISERROR(VLOOKUP(A166,'[1]Z07 一般公共预算财政拨款收入支出决算表(财决07表)'!$A$10:$T$500,11,FALSE)),"",VLOOKUP(A166,'[1]Z07 一般公共预算财政拨款收入支出决算表(财决07表)'!$A$10:$T$500,11,FALSE))</f>
        <v/>
      </c>
      <c r="E166" s="123" t="str">
        <f ca="1">IF(ISERROR(VLOOKUP(A166,'[1]Z07 一般公共预算财政拨款收入支出决算表(财决07表)'!$A$10:$T$500,12,FALSE)),"",VLOOKUP(A166,'[1]Z07 一般公共预算财政拨款收入支出决算表(财决07表)'!$A$10:$T$500,12,FALSE))</f>
        <v/>
      </c>
      <c r="F166" s="123" t="str">
        <f ca="1">IF(ISERROR(VLOOKUP(A166,'[1]Z07 一般公共预算财政拨款收入支出决算表(财决07表)'!$A$10:$T$500,15,FALSE)),"",VLOOKUP(A166,'[1]Z07 一般公共预算财政拨款收入支出决算表(财决07表)'!$A$10:$T$500,15,FALSE))</f>
        <v/>
      </c>
      <c r="G166" s="106">
        <f>'[1]Z07 一般公共预算财政拨款收入支出决算表(财决07表)'!A164</f>
        <v>0</v>
      </c>
      <c r="H166" s="117">
        <f>'[1]Z07 一般公共预算财政拨款收入支出决算表(财决07表)'!$K164</f>
        <v>0</v>
      </c>
      <c r="I166" s="106" t="str">
        <f t="shared" si="8"/>
        <v>2</v>
      </c>
      <c r="J166" s="106" t="str">
        <f t="shared" si="9"/>
        <v>2</v>
      </c>
      <c r="K166" s="106">
        <f t="shared" si="10"/>
        <v>4</v>
      </c>
      <c r="L166" s="106" t="str">
        <f ca="1" t="shared" si="11"/>
        <v/>
      </c>
      <c r="O166" s="4"/>
      <c r="P166" s="4"/>
      <c r="Q166" s="4"/>
      <c r="R166" s="4"/>
      <c r="S166" s="4"/>
      <c r="T166" s="4"/>
      <c r="U166" s="4"/>
      <c r="V166" s="4"/>
      <c r="W166" s="4"/>
      <c r="X166" s="4"/>
    </row>
    <row r="167" ht="20.1" customHeight="1" spans="1:24">
      <c r="A167" s="22" t="str">
        <f ca="1" t="array" ref="A167">INDEX(G:G,SMALL(IF($K$12:$K$500=2,ROW($12:$500),4^8),ROW(G156)))&amp;""</f>
        <v/>
      </c>
      <c r="B167" s="116"/>
      <c r="C167" s="23" t="str">
        <f ca="1">IF(ISERROR(VLOOKUP(A167,'[1]Z07 一般公共预算财政拨款收入支出决算表(财决07表)'!$A$10:$T$500,4,FALSE)),"",VLOOKUP(A167,'[1]Z07 一般公共预算财政拨款收入支出决算表(财决07表)'!$A$10:$T$500,4,FALSE))</f>
        <v/>
      </c>
      <c r="D167" s="123" t="str">
        <f ca="1">IF(ISERROR(VLOOKUP(A167,'[1]Z07 一般公共预算财政拨款收入支出决算表(财决07表)'!$A$10:$T$500,11,FALSE)),"",VLOOKUP(A167,'[1]Z07 一般公共预算财政拨款收入支出决算表(财决07表)'!$A$10:$T$500,11,FALSE))</f>
        <v/>
      </c>
      <c r="E167" s="123" t="str">
        <f ca="1">IF(ISERROR(VLOOKUP(A167,'[1]Z07 一般公共预算财政拨款收入支出决算表(财决07表)'!$A$10:$T$500,12,FALSE)),"",VLOOKUP(A167,'[1]Z07 一般公共预算财政拨款收入支出决算表(财决07表)'!$A$10:$T$500,12,FALSE))</f>
        <v/>
      </c>
      <c r="F167" s="123" t="str">
        <f ca="1">IF(ISERROR(VLOOKUP(A167,'[1]Z07 一般公共预算财政拨款收入支出决算表(财决07表)'!$A$10:$T$500,15,FALSE)),"",VLOOKUP(A167,'[1]Z07 一般公共预算财政拨款收入支出决算表(财决07表)'!$A$10:$T$500,15,FALSE))</f>
        <v/>
      </c>
      <c r="G167" s="106">
        <f>'[1]Z07 一般公共预算财政拨款收入支出决算表(财决07表)'!A165</f>
        <v>0</v>
      </c>
      <c r="H167" s="117">
        <f>'[1]Z07 一般公共预算财政拨款收入支出决算表(财决07表)'!$K165</f>
        <v>0</v>
      </c>
      <c r="I167" s="106" t="str">
        <f t="shared" si="8"/>
        <v>2</v>
      </c>
      <c r="J167" s="106" t="str">
        <f t="shared" si="9"/>
        <v>2</v>
      </c>
      <c r="K167" s="106">
        <f t="shared" si="10"/>
        <v>4</v>
      </c>
      <c r="L167" s="106" t="str">
        <f ca="1" t="shared" si="11"/>
        <v/>
      </c>
      <c r="O167" s="4"/>
      <c r="P167" s="4"/>
      <c r="Q167" s="4"/>
      <c r="R167" s="4"/>
      <c r="S167" s="4"/>
      <c r="T167" s="4"/>
      <c r="U167" s="4"/>
      <c r="V167" s="4"/>
      <c r="W167" s="4"/>
      <c r="X167" s="4"/>
    </row>
    <row r="168" ht="20.1" customHeight="1" spans="1:24">
      <c r="A168" s="22" t="str">
        <f ca="1" t="array" ref="A168">INDEX(G:G,SMALL(IF($K$12:$K$500=2,ROW($12:$500),4^8),ROW(G157)))&amp;""</f>
        <v/>
      </c>
      <c r="B168" s="116"/>
      <c r="C168" s="23" t="str">
        <f ca="1">IF(ISERROR(VLOOKUP(A168,'[1]Z07 一般公共预算财政拨款收入支出决算表(财决07表)'!$A$10:$T$500,4,FALSE)),"",VLOOKUP(A168,'[1]Z07 一般公共预算财政拨款收入支出决算表(财决07表)'!$A$10:$T$500,4,FALSE))</f>
        <v/>
      </c>
      <c r="D168" s="123" t="str">
        <f ca="1">IF(ISERROR(VLOOKUP(A168,'[1]Z07 一般公共预算财政拨款收入支出决算表(财决07表)'!$A$10:$T$500,11,FALSE)),"",VLOOKUP(A168,'[1]Z07 一般公共预算财政拨款收入支出决算表(财决07表)'!$A$10:$T$500,11,FALSE))</f>
        <v/>
      </c>
      <c r="E168" s="123" t="str">
        <f ca="1">IF(ISERROR(VLOOKUP(A168,'[1]Z07 一般公共预算财政拨款收入支出决算表(财决07表)'!$A$10:$T$500,12,FALSE)),"",VLOOKUP(A168,'[1]Z07 一般公共预算财政拨款收入支出决算表(财决07表)'!$A$10:$T$500,12,FALSE))</f>
        <v/>
      </c>
      <c r="F168" s="123" t="str">
        <f ca="1">IF(ISERROR(VLOOKUP(A168,'[1]Z07 一般公共预算财政拨款收入支出决算表(财决07表)'!$A$10:$T$500,15,FALSE)),"",VLOOKUP(A168,'[1]Z07 一般公共预算财政拨款收入支出决算表(财决07表)'!$A$10:$T$500,15,FALSE))</f>
        <v/>
      </c>
      <c r="G168" s="106">
        <f>'[1]Z07 一般公共预算财政拨款收入支出决算表(财决07表)'!A166</f>
        <v>0</v>
      </c>
      <c r="H168" s="117">
        <f>'[1]Z07 一般公共预算财政拨款收入支出决算表(财决07表)'!$K166</f>
        <v>0</v>
      </c>
      <c r="I168" s="106" t="str">
        <f t="shared" si="8"/>
        <v>2</v>
      </c>
      <c r="J168" s="106" t="str">
        <f t="shared" si="9"/>
        <v>2</v>
      </c>
      <c r="K168" s="106">
        <f t="shared" si="10"/>
        <v>4</v>
      </c>
      <c r="L168" s="106" t="str">
        <f ca="1" t="shared" si="11"/>
        <v/>
      </c>
      <c r="O168" s="4"/>
      <c r="P168" s="4"/>
      <c r="Q168" s="4"/>
      <c r="R168" s="4"/>
      <c r="S168" s="4"/>
      <c r="T168" s="4"/>
      <c r="U168" s="4"/>
      <c r="V168" s="4"/>
      <c r="W168" s="4"/>
      <c r="X168" s="4"/>
    </row>
    <row r="169" ht="20.1" customHeight="1" spans="1:24">
      <c r="A169" s="22" t="str">
        <f ca="1" t="array" ref="A169">INDEX(G:G,SMALL(IF($K$12:$K$500=2,ROW($12:$500),4^8),ROW(G158)))&amp;""</f>
        <v/>
      </c>
      <c r="B169" s="116"/>
      <c r="C169" s="23" t="str">
        <f ca="1">IF(ISERROR(VLOOKUP(A169,'[1]Z07 一般公共预算财政拨款收入支出决算表(财决07表)'!$A$10:$T$500,4,FALSE)),"",VLOOKUP(A169,'[1]Z07 一般公共预算财政拨款收入支出决算表(财决07表)'!$A$10:$T$500,4,FALSE))</f>
        <v/>
      </c>
      <c r="D169" s="123" t="str">
        <f ca="1">IF(ISERROR(VLOOKUP(A169,'[1]Z07 一般公共预算财政拨款收入支出决算表(财决07表)'!$A$10:$T$500,11,FALSE)),"",VLOOKUP(A169,'[1]Z07 一般公共预算财政拨款收入支出决算表(财决07表)'!$A$10:$T$500,11,FALSE))</f>
        <v/>
      </c>
      <c r="E169" s="123" t="str">
        <f ca="1">IF(ISERROR(VLOOKUP(A169,'[1]Z07 一般公共预算财政拨款收入支出决算表(财决07表)'!$A$10:$T$500,12,FALSE)),"",VLOOKUP(A169,'[1]Z07 一般公共预算财政拨款收入支出决算表(财决07表)'!$A$10:$T$500,12,FALSE))</f>
        <v/>
      </c>
      <c r="F169" s="123" t="str">
        <f ca="1">IF(ISERROR(VLOOKUP(A169,'[1]Z07 一般公共预算财政拨款收入支出决算表(财决07表)'!$A$10:$T$500,15,FALSE)),"",VLOOKUP(A169,'[1]Z07 一般公共预算财政拨款收入支出决算表(财决07表)'!$A$10:$T$500,15,FALSE))</f>
        <v/>
      </c>
      <c r="G169" s="106">
        <f>'[1]Z07 一般公共预算财政拨款收入支出决算表(财决07表)'!A167</f>
        <v>0</v>
      </c>
      <c r="H169" s="117">
        <f>'[1]Z07 一般公共预算财政拨款收入支出决算表(财决07表)'!$K167</f>
        <v>0</v>
      </c>
      <c r="I169" s="106" t="str">
        <f t="shared" si="8"/>
        <v>2</v>
      </c>
      <c r="J169" s="106" t="str">
        <f t="shared" si="9"/>
        <v>2</v>
      </c>
      <c r="K169" s="106">
        <f t="shared" si="10"/>
        <v>4</v>
      </c>
      <c r="L169" s="106" t="str">
        <f ca="1" t="shared" si="11"/>
        <v/>
      </c>
      <c r="O169" s="4"/>
      <c r="P169" s="4"/>
      <c r="Q169" s="4"/>
      <c r="R169" s="4"/>
      <c r="S169" s="4"/>
      <c r="T169" s="4"/>
      <c r="U169" s="4"/>
      <c r="V169" s="4"/>
      <c r="W169" s="4"/>
      <c r="X169" s="4"/>
    </row>
    <row r="170" ht="20.1" customHeight="1" spans="1:24">
      <c r="A170" s="22" t="str">
        <f ca="1" t="array" ref="A170">INDEX(G:G,SMALL(IF($K$12:$K$500=2,ROW($12:$500),4^8),ROW(G159)))&amp;""</f>
        <v/>
      </c>
      <c r="B170" s="116"/>
      <c r="C170" s="23" t="str">
        <f ca="1">IF(ISERROR(VLOOKUP(A170,'[1]Z07 一般公共预算财政拨款收入支出决算表(财决07表)'!$A$10:$T$500,4,FALSE)),"",VLOOKUP(A170,'[1]Z07 一般公共预算财政拨款收入支出决算表(财决07表)'!$A$10:$T$500,4,FALSE))</f>
        <v/>
      </c>
      <c r="D170" s="123" t="str">
        <f ca="1">IF(ISERROR(VLOOKUP(A170,'[1]Z07 一般公共预算财政拨款收入支出决算表(财决07表)'!$A$10:$T$500,11,FALSE)),"",VLOOKUP(A170,'[1]Z07 一般公共预算财政拨款收入支出决算表(财决07表)'!$A$10:$T$500,11,FALSE))</f>
        <v/>
      </c>
      <c r="E170" s="123" t="str">
        <f ca="1">IF(ISERROR(VLOOKUP(A170,'[1]Z07 一般公共预算财政拨款收入支出决算表(财决07表)'!$A$10:$T$500,12,FALSE)),"",VLOOKUP(A170,'[1]Z07 一般公共预算财政拨款收入支出决算表(财决07表)'!$A$10:$T$500,12,FALSE))</f>
        <v/>
      </c>
      <c r="F170" s="123" t="str">
        <f ca="1">IF(ISERROR(VLOOKUP(A170,'[1]Z07 一般公共预算财政拨款收入支出决算表(财决07表)'!$A$10:$T$500,15,FALSE)),"",VLOOKUP(A170,'[1]Z07 一般公共预算财政拨款收入支出决算表(财决07表)'!$A$10:$T$500,15,FALSE))</f>
        <v/>
      </c>
      <c r="G170" s="106">
        <f>'[1]Z07 一般公共预算财政拨款收入支出决算表(财决07表)'!A168</f>
        <v>0</v>
      </c>
      <c r="H170" s="117">
        <f>'[1]Z07 一般公共预算财政拨款收入支出决算表(财决07表)'!$K168</f>
        <v>0</v>
      </c>
      <c r="I170" s="106" t="str">
        <f t="shared" si="8"/>
        <v>2</v>
      </c>
      <c r="J170" s="106" t="str">
        <f t="shared" si="9"/>
        <v>2</v>
      </c>
      <c r="K170" s="106">
        <f t="shared" si="10"/>
        <v>4</v>
      </c>
      <c r="L170" s="106" t="str">
        <f ca="1" t="shared" si="11"/>
        <v/>
      </c>
      <c r="O170" s="4"/>
      <c r="P170" s="4"/>
      <c r="Q170" s="4"/>
      <c r="R170" s="4"/>
      <c r="S170" s="4"/>
      <c r="T170" s="4"/>
      <c r="U170" s="4"/>
      <c r="V170" s="4"/>
      <c r="W170" s="4"/>
      <c r="X170" s="4"/>
    </row>
    <row r="171" ht="20.1" customHeight="1" spans="1:24">
      <c r="A171" s="22" t="str">
        <f ca="1" t="array" ref="A171">INDEX(G:G,SMALL(IF($K$12:$K$500=2,ROW($12:$500),4^8),ROW(G160)))&amp;""</f>
        <v/>
      </c>
      <c r="B171" s="116"/>
      <c r="C171" s="23" t="str">
        <f ca="1">IF(ISERROR(VLOOKUP(A171,'[1]Z07 一般公共预算财政拨款收入支出决算表(财决07表)'!$A$10:$T$500,4,FALSE)),"",VLOOKUP(A171,'[1]Z07 一般公共预算财政拨款收入支出决算表(财决07表)'!$A$10:$T$500,4,FALSE))</f>
        <v/>
      </c>
      <c r="D171" s="123" t="str">
        <f ca="1">IF(ISERROR(VLOOKUP(A171,'[1]Z07 一般公共预算财政拨款收入支出决算表(财决07表)'!$A$10:$T$500,11,FALSE)),"",VLOOKUP(A171,'[1]Z07 一般公共预算财政拨款收入支出决算表(财决07表)'!$A$10:$T$500,11,FALSE))</f>
        <v/>
      </c>
      <c r="E171" s="123" t="str">
        <f ca="1">IF(ISERROR(VLOOKUP(A171,'[1]Z07 一般公共预算财政拨款收入支出决算表(财决07表)'!$A$10:$T$500,12,FALSE)),"",VLOOKUP(A171,'[1]Z07 一般公共预算财政拨款收入支出决算表(财决07表)'!$A$10:$T$500,12,FALSE))</f>
        <v/>
      </c>
      <c r="F171" s="123" t="str">
        <f ca="1">IF(ISERROR(VLOOKUP(A171,'[1]Z07 一般公共预算财政拨款收入支出决算表(财决07表)'!$A$10:$T$500,15,FALSE)),"",VLOOKUP(A171,'[1]Z07 一般公共预算财政拨款收入支出决算表(财决07表)'!$A$10:$T$500,15,FALSE))</f>
        <v/>
      </c>
      <c r="G171" s="106">
        <f>'[1]Z07 一般公共预算财政拨款收入支出决算表(财决07表)'!A169</f>
        <v>0</v>
      </c>
      <c r="H171" s="117">
        <f>'[1]Z07 一般公共预算财政拨款收入支出决算表(财决07表)'!$K169</f>
        <v>0</v>
      </c>
      <c r="I171" s="106" t="str">
        <f t="shared" si="8"/>
        <v>2</v>
      </c>
      <c r="J171" s="106" t="str">
        <f t="shared" si="9"/>
        <v>2</v>
      </c>
      <c r="K171" s="106">
        <f t="shared" si="10"/>
        <v>4</v>
      </c>
      <c r="L171" s="106" t="str">
        <f ca="1" t="shared" si="11"/>
        <v/>
      </c>
      <c r="O171" s="4"/>
      <c r="P171" s="4"/>
      <c r="Q171" s="4"/>
      <c r="R171" s="4"/>
      <c r="S171" s="4"/>
      <c r="T171" s="4"/>
      <c r="U171" s="4"/>
      <c r="V171" s="4"/>
      <c r="W171" s="4"/>
      <c r="X171" s="4"/>
    </row>
    <row r="172" ht="20.1" customHeight="1" spans="1:24">
      <c r="A172" s="22" t="str">
        <f ca="1" t="array" ref="A172">INDEX(G:G,SMALL(IF($K$12:$K$500=2,ROW($12:$500),4^8),ROW(G161)))&amp;""</f>
        <v/>
      </c>
      <c r="B172" s="116"/>
      <c r="C172" s="23" t="str">
        <f ca="1">IF(ISERROR(VLOOKUP(A172,'[1]Z07 一般公共预算财政拨款收入支出决算表(财决07表)'!$A$10:$T$500,4,FALSE)),"",VLOOKUP(A172,'[1]Z07 一般公共预算财政拨款收入支出决算表(财决07表)'!$A$10:$T$500,4,FALSE))</f>
        <v/>
      </c>
      <c r="D172" s="123" t="str">
        <f ca="1">IF(ISERROR(VLOOKUP(A172,'[1]Z07 一般公共预算财政拨款收入支出决算表(财决07表)'!$A$10:$T$500,11,FALSE)),"",VLOOKUP(A172,'[1]Z07 一般公共预算财政拨款收入支出决算表(财决07表)'!$A$10:$T$500,11,FALSE))</f>
        <v/>
      </c>
      <c r="E172" s="123" t="str">
        <f ca="1">IF(ISERROR(VLOOKUP(A172,'[1]Z07 一般公共预算财政拨款收入支出决算表(财决07表)'!$A$10:$T$500,12,FALSE)),"",VLOOKUP(A172,'[1]Z07 一般公共预算财政拨款收入支出决算表(财决07表)'!$A$10:$T$500,12,FALSE))</f>
        <v/>
      </c>
      <c r="F172" s="123" t="str">
        <f ca="1">IF(ISERROR(VLOOKUP(A172,'[1]Z07 一般公共预算财政拨款收入支出决算表(财决07表)'!$A$10:$T$500,15,FALSE)),"",VLOOKUP(A172,'[1]Z07 一般公共预算财政拨款收入支出决算表(财决07表)'!$A$10:$T$500,15,FALSE))</f>
        <v/>
      </c>
      <c r="G172" s="106">
        <f>'[1]Z07 一般公共预算财政拨款收入支出决算表(财决07表)'!A170</f>
        <v>0</v>
      </c>
      <c r="H172" s="117">
        <f>'[1]Z07 一般公共预算财政拨款收入支出决算表(财决07表)'!$K170</f>
        <v>0</v>
      </c>
      <c r="I172" s="106" t="str">
        <f t="shared" si="8"/>
        <v>2</v>
      </c>
      <c r="J172" s="106" t="str">
        <f t="shared" si="9"/>
        <v>2</v>
      </c>
      <c r="K172" s="106">
        <f t="shared" si="10"/>
        <v>4</v>
      </c>
      <c r="L172" s="106" t="str">
        <f ca="1" t="shared" si="11"/>
        <v/>
      </c>
      <c r="O172" s="4"/>
      <c r="P172" s="4"/>
      <c r="Q172" s="4"/>
      <c r="R172" s="4"/>
      <c r="S172" s="4"/>
      <c r="T172" s="4"/>
      <c r="U172" s="4"/>
      <c r="V172" s="4"/>
      <c r="W172" s="4"/>
      <c r="X172" s="4"/>
    </row>
    <row r="173" ht="20.1" customHeight="1" spans="1:24">
      <c r="A173" s="22" t="str">
        <f ca="1" t="array" ref="A173">INDEX(G:G,SMALL(IF($K$12:$K$500=2,ROW($12:$500),4^8),ROW(G162)))&amp;""</f>
        <v/>
      </c>
      <c r="B173" s="116"/>
      <c r="C173" s="23" t="str">
        <f ca="1">IF(ISERROR(VLOOKUP(A173,'[1]Z07 一般公共预算财政拨款收入支出决算表(财决07表)'!$A$10:$T$500,4,FALSE)),"",VLOOKUP(A173,'[1]Z07 一般公共预算财政拨款收入支出决算表(财决07表)'!$A$10:$T$500,4,FALSE))</f>
        <v/>
      </c>
      <c r="D173" s="123" t="str">
        <f ca="1">IF(ISERROR(VLOOKUP(A173,'[1]Z07 一般公共预算财政拨款收入支出决算表(财决07表)'!$A$10:$T$500,11,FALSE)),"",VLOOKUP(A173,'[1]Z07 一般公共预算财政拨款收入支出决算表(财决07表)'!$A$10:$T$500,11,FALSE))</f>
        <v/>
      </c>
      <c r="E173" s="123" t="str">
        <f ca="1">IF(ISERROR(VLOOKUP(A173,'[1]Z07 一般公共预算财政拨款收入支出决算表(财决07表)'!$A$10:$T$500,12,FALSE)),"",VLOOKUP(A173,'[1]Z07 一般公共预算财政拨款收入支出决算表(财决07表)'!$A$10:$T$500,12,FALSE))</f>
        <v/>
      </c>
      <c r="F173" s="123" t="str">
        <f ca="1">IF(ISERROR(VLOOKUP(A173,'[1]Z07 一般公共预算财政拨款收入支出决算表(财决07表)'!$A$10:$T$500,15,FALSE)),"",VLOOKUP(A173,'[1]Z07 一般公共预算财政拨款收入支出决算表(财决07表)'!$A$10:$T$500,15,FALSE))</f>
        <v/>
      </c>
      <c r="G173" s="106">
        <f>'[1]Z07 一般公共预算财政拨款收入支出决算表(财决07表)'!A171</f>
        <v>0</v>
      </c>
      <c r="H173" s="117">
        <f>'[1]Z07 一般公共预算财政拨款收入支出决算表(财决07表)'!$K171</f>
        <v>0</v>
      </c>
      <c r="I173" s="106" t="str">
        <f t="shared" si="8"/>
        <v>2</v>
      </c>
      <c r="J173" s="106" t="str">
        <f t="shared" si="9"/>
        <v>2</v>
      </c>
      <c r="K173" s="106">
        <f t="shared" si="10"/>
        <v>4</v>
      </c>
      <c r="L173" s="106" t="str">
        <f ca="1" t="shared" si="11"/>
        <v/>
      </c>
      <c r="O173" s="4"/>
      <c r="P173" s="4"/>
      <c r="Q173" s="4"/>
      <c r="R173" s="4"/>
      <c r="S173" s="4"/>
      <c r="T173" s="4"/>
      <c r="U173" s="4"/>
      <c r="V173" s="4"/>
      <c r="W173" s="4"/>
      <c r="X173" s="4"/>
    </row>
    <row r="174" ht="20.1" customHeight="1" spans="1:24">
      <c r="A174" s="22" t="str">
        <f ca="1" t="array" ref="A174">INDEX(G:G,SMALL(IF($K$12:$K$500=2,ROW($12:$500),4^8),ROW(G163)))&amp;""</f>
        <v/>
      </c>
      <c r="B174" s="116"/>
      <c r="C174" s="23" t="str">
        <f ca="1">IF(ISERROR(VLOOKUP(A174,'[1]Z07 一般公共预算财政拨款收入支出决算表(财决07表)'!$A$10:$T$500,4,FALSE)),"",VLOOKUP(A174,'[1]Z07 一般公共预算财政拨款收入支出决算表(财决07表)'!$A$10:$T$500,4,FALSE))</f>
        <v/>
      </c>
      <c r="D174" s="123" t="str">
        <f ca="1">IF(ISERROR(VLOOKUP(A174,'[1]Z07 一般公共预算财政拨款收入支出决算表(财决07表)'!$A$10:$T$500,11,FALSE)),"",VLOOKUP(A174,'[1]Z07 一般公共预算财政拨款收入支出决算表(财决07表)'!$A$10:$T$500,11,FALSE))</f>
        <v/>
      </c>
      <c r="E174" s="123" t="str">
        <f ca="1">IF(ISERROR(VLOOKUP(A174,'[1]Z07 一般公共预算财政拨款收入支出决算表(财决07表)'!$A$10:$T$500,12,FALSE)),"",VLOOKUP(A174,'[1]Z07 一般公共预算财政拨款收入支出决算表(财决07表)'!$A$10:$T$500,12,FALSE))</f>
        <v/>
      </c>
      <c r="F174" s="123" t="str">
        <f ca="1">IF(ISERROR(VLOOKUP(A174,'[1]Z07 一般公共预算财政拨款收入支出决算表(财决07表)'!$A$10:$T$500,15,FALSE)),"",VLOOKUP(A174,'[1]Z07 一般公共预算财政拨款收入支出决算表(财决07表)'!$A$10:$T$500,15,FALSE))</f>
        <v/>
      </c>
      <c r="G174" s="106">
        <f>'[1]Z07 一般公共预算财政拨款收入支出决算表(财决07表)'!A172</f>
        <v>0</v>
      </c>
      <c r="H174" s="117">
        <f>'[1]Z07 一般公共预算财政拨款收入支出决算表(财决07表)'!$K172</f>
        <v>0</v>
      </c>
      <c r="I174" s="106" t="str">
        <f t="shared" si="8"/>
        <v>2</v>
      </c>
      <c r="J174" s="106" t="str">
        <f t="shared" si="9"/>
        <v>2</v>
      </c>
      <c r="K174" s="106">
        <f t="shared" si="10"/>
        <v>4</v>
      </c>
      <c r="L174" s="106" t="str">
        <f ca="1" t="shared" si="11"/>
        <v/>
      </c>
      <c r="O174" s="4"/>
      <c r="P174" s="4"/>
      <c r="Q174" s="4"/>
      <c r="R174" s="4"/>
      <c r="S174" s="4"/>
      <c r="T174" s="4"/>
      <c r="U174" s="4"/>
      <c r="V174" s="4"/>
      <c r="W174" s="4"/>
      <c r="X174" s="4"/>
    </row>
    <row r="175" ht="20.1" customHeight="1" spans="1:24">
      <c r="A175" s="22" t="str">
        <f ca="1" t="array" ref="A175">INDEX(G:G,SMALL(IF($K$12:$K$500=2,ROW($12:$500),4^8),ROW(G164)))&amp;""</f>
        <v/>
      </c>
      <c r="B175" s="116"/>
      <c r="C175" s="23" t="str">
        <f ca="1">IF(ISERROR(VLOOKUP(A175,'[1]Z07 一般公共预算财政拨款收入支出决算表(财决07表)'!$A$10:$T$500,4,FALSE)),"",VLOOKUP(A175,'[1]Z07 一般公共预算财政拨款收入支出决算表(财决07表)'!$A$10:$T$500,4,FALSE))</f>
        <v/>
      </c>
      <c r="D175" s="123" t="str">
        <f ca="1">IF(ISERROR(VLOOKUP(A175,'[1]Z07 一般公共预算财政拨款收入支出决算表(财决07表)'!$A$10:$T$500,11,FALSE)),"",VLOOKUP(A175,'[1]Z07 一般公共预算财政拨款收入支出决算表(财决07表)'!$A$10:$T$500,11,FALSE))</f>
        <v/>
      </c>
      <c r="E175" s="123" t="str">
        <f ca="1">IF(ISERROR(VLOOKUP(A175,'[1]Z07 一般公共预算财政拨款收入支出决算表(财决07表)'!$A$10:$T$500,12,FALSE)),"",VLOOKUP(A175,'[1]Z07 一般公共预算财政拨款收入支出决算表(财决07表)'!$A$10:$T$500,12,FALSE))</f>
        <v/>
      </c>
      <c r="F175" s="123" t="str">
        <f ca="1">IF(ISERROR(VLOOKUP(A175,'[1]Z07 一般公共预算财政拨款收入支出决算表(财决07表)'!$A$10:$T$500,15,FALSE)),"",VLOOKUP(A175,'[1]Z07 一般公共预算财政拨款收入支出决算表(财决07表)'!$A$10:$T$500,15,FALSE))</f>
        <v/>
      </c>
      <c r="G175" s="106">
        <f>'[1]Z07 一般公共预算财政拨款收入支出决算表(财决07表)'!A173</f>
        <v>0</v>
      </c>
      <c r="H175" s="117">
        <f>'[1]Z07 一般公共预算财政拨款收入支出决算表(财决07表)'!$K173</f>
        <v>0</v>
      </c>
      <c r="I175" s="106" t="str">
        <f t="shared" si="8"/>
        <v>2</v>
      </c>
      <c r="J175" s="106" t="str">
        <f t="shared" si="9"/>
        <v>2</v>
      </c>
      <c r="K175" s="106">
        <f t="shared" si="10"/>
        <v>4</v>
      </c>
      <c r="L175" s="106" t="str">
        <f ca="1" t="shared" si="11"/>
        <v/>
      </c>
      <c r="O175" s="4"/>
      <c r="P175" s="4"/>
      <c r="Q175" s="4"/>
      <c r="R175" s="4"/>
      <c r="S175" s="4"/>
      <c r="T175" s="4"/>
      <c r="U175" s="4"/>
      <c r="V175" s="4"/>
      <c r="W175" s="4"/>
      <c r="X175" s="4"/>
    </row>
    <row r="176" ht="20.1" customHeight="1" spans="1:24">
      <c r="A176" s="22" t="str">
        <f ca="1" t="array" ref="A176">INDEX(G:G,SMALL(IF($K$12:$K$500=2,ROW($12:$500),4^8),ROW(G165)))&amp;""</f>
        <v/>
      </c>
      <c r="B176" s="116"/>
      <c r="C176" s="23" t="str">
        <f ca="1">IF(ISERROR(VLOOKUP(A176,'[1]Z07 一般公共预算财政拨款收入支出决算表(财决07表)'!$A$10:$T$500,4,FALSE)),"",VLOOKUP(A176,'[1]Z07 一般公共预算财政拨款收入支出决算表(财决07表)'!$A$10:$T$500,4,FALSE))</f>
        <v/>
      </c>
      <c r="D176" s="123" t="str">
        <f ca="1">IF(ISERROR(VLOOKUP(A176,'[1]Z07 一般公共预算财政拨款收入支出决算表(财决07表)'!$A$10:$T$500,11,FALSE)),"",VLOOKUP(A176,'[1]Z07 一般公共预算财政拨款收入支出决算表(财决07表)'!$A$10:$T$500,11,FALSE))</f>
        <v/>
      </c>
      <c r="E176" s="123" t="str">
        <f ca="1">IF(ISERROR(VLOOKUP(A176,'[1]Z07 一般公共预算财政拨款收入支出决算表(财决07表)'!$A$10:$T$500,12,FALSE)),"",VLOOKUP(A176,'[1]Z07 一般公共预算财政拨款收入支出决算表(财决07表)'!$A$10:$T$500,12,FALSE))</f>
        <v/>
      </c>
      <c r="F176" s="123" t="str">
        <f ca="1">IF(ISERROR(VLOOKUP(A176,'[1]Z07 一般公共预算财政拨款收入支出决算表(财决07表)'!$A$10:$T$500,15,FALSE)),"",VLOOKUP(A176,'[1]Z07 一般公共预算财政拨款收入支出决算表(财决07表)'!$A$10:$T$500,15,FALSE))</f>
        <v/>
      </c>
      <c r="G176" s="106">
        <f>'[1]Z07 一般公共预算财政拨款收入支出决算表(财决07表)'!A174</f>
        <v>0</v>
      </c>
      <c r="H176" s="117">
        <f>'[1]Z07 一般公共预算财政拨款收入支出决算表(财决07表)'!$K174</f>
        <v>0</v>
      </c>
      <c r="I176" s="106" t="str">
        <f t="shared" si="8"/>
        <v>2</v>
      </c>
      <c r="J176" s="106" t="str">
        <f t="shared" si="9"/>
        <v>2</v>
      </c>
      <c r="K176" s="106">
        <f t="shared" si="10"/>
        <v>4</v>
      </c>
      <c r="L176" s="106" t="str">
        <f ca="1" t="shared" si="11"/>
        <v/>
      </c>
      <c r="O176" s="4"/>
      <c r="P176" s="4"/>
      <c r="Q176" s="4"/>
      <c r="R176" s="4"/>
      <c r="S176" s="4"/>
      <c r="T176" s="4"/>
      <c r="U176" s="4"/>
      <c r="V176" s="4"/>
      <c r="W176" s="4"/>
      <c r="X176" s="4"/>
    </row>
    <row r="177" ht="20.1" customHeight="1" spans="1:24">
      <c r="A177" s="22" t="str">
        <f ca="1" t="array" ref="A177">INDEX(G:G,SMALL(IF($K$12:$K$500=2,ROW($12:$500),4^8),ROW(G166)))&amp;""</f>
        <v/>
      </c>
      <c r="B177" s="116"/>
      <c r="C177" s="23" t="str">
        <f ca="1">IF(ISERROR(VLOOKUP(A177,'[1]Z07 一般公共预算财政拨款收入支出决算表(财决07表)'!$A$10:$T$500,4,FALSE)),"",VLOOKUP(A177,'[1]Z07 一般公共预算财政拨款收入支出决算表(财决07表)'!$A$10:$T$500,4,FALSE))</f>
        <v/>
      </c>
      <c r="D177" s="123" t="str">
        <f ca="1">IF(ISERROR(VLOOKUP(A177,'[1]Z07 一般公共预算财政拨款收入支出决算表(财决07表)'!$A$10:$T$500,11,FALSE)),"",VLOOKUP(A177,'[1]Z07 一般公共预算财政拨款收入支出决算表(财决07表)'!$A$10:$T$500,11,FALSE))</f>
        <v/>
      </c>
      <c r="E177" s="123" t="str">
        <f ca="1">IF(ISERROR(VLOOKUP(A177,'[1]Z07 一般公共预算财政拨款收入支出决算表(财决07表)'!$A$10:$T$500,12,FALSE)),"",VLOOKUP(A177,'[1]Z07 一般公共预算财政拨款收入支出决算表(财决07表)'!$A$10:$T$500,12,FALSE))</f>
        <v/>
      </c>
      <c r="F177" s="123" t="str">
        <f ca="1">IF(ISERROR(VLOOKUP(A177,'[1]Z07 一般公共预算财政拨款收入支出决算表(财决07表)'!$A$10:$T$500,15,FALSE)),"",VLOOKUP(A177,'[1]Z07 一般公共预算财政拨款收入支出决算表(财决07表)'!$A$10:$T$500,15,FALSE))</f>
        <v/>
      </c>
      <c r="G177" s="106">
        <f>'[1]Z07 一般公共预算财政拨款收入支出决算表(财决07表)'!A175</f>
        <v>0</v>
      </c>
      <c r="H177" s="117">
        <f>'[1]Z07 一般公共预算财政拨款收入支出决算表(财决07表)'!$K175</f>
        <v>0</v>
      </c>
      <c r="I177" s="106" t="str">
        <f t="shared" si="8"/>
        <v>2</v>
      </c>
      <c r="J177" s="106" t="str">
        <f t="shared" si="9"/>
        <v>2</v>
      </c>
      <c r="K177" s="106">
        <f t="shared" si="10"/>
        <v>4</v>
      </c>
      <c r="L177" s="106" t="str">
        <f ca="1" t="shared" si="11"/>
        <v/>
      </c>
      <c r="O177" s="4"/>
      <c r="P177" s="4"/>
      <c r="Q177" s="4"/>
      <c r="R177" s="4"/>
      <c r="S177" s="4"/>
      <c r="T177" s="4"/>
      <c r="U177" s="4"/>
      <c r="V177" s="4"/>
      <c r="W177" s="4"/>
      <c r="X177" s="4"/>
    </row>
    <row r="178" ht="20.1" customHeight="1" spans="1:24">
      <c r="A178" s="22" t="str">
        <f ca="1" t="array" ref="A178">INDEX(G:G,SMALL(IF($K$12:$K$500=2,ROW($12:$500),4^8),ROW(G167)))&amp;""</f>
        <v/>
      </c>
      <c r="B178" s="116"/>
      <c r="C178" s="23" t="str">
        <f ca="1">IF(ISERROR(VLOOKUP(A178,'[1]Z07 一般公共预算财政拨款收入支出决算表(财决07表)'!$A$10:$T$500,4,FALSE)),"",VLOOKUP(A178,'[1]Z07 一般公共预算财政拨款收入支出决算表(财决07表)'!$A$10:$T$500,4,FALSE))</f>
        <v/>
      </c>
      <c r="D178" s="123" t="str">
        <f ca="1">IF(ISERROR(VLOOKUP(A178,'[1]Z07 一般公共预算财政拨款收入支出决算表(财决07表)'!$A$10:$T$500,11,FALSE)),"",VLOOKUP(A178,'[1]Z07 一般公共预算财政拨款收入支出决算表(财决07表)'!$A$10:$T$500,11,FALSE))</f>
        <v/>
      </c>
      <c r="E178" s="123" t="str">
        <f ca="1">IF(ISERROR(VLOOKUP(A178,'[1]Z07 一般公共预算财政拨款收入支出决算表(财决07表)'!$A$10:$T$500,12,FALSE)),"",VLOOKUP(A178,'[1]Z07 一般公共预算财政拨款收入支出决算表(财决07表)'!$A$10:$T$500,12,FALSE))</f>
        <v/>
      </c>
      <c r="F178" s="123" t="str">
        <f ca="1">IF(ISERROR(VLOOKUP(A178,'[1]Z07 一般公共预算财政拨款收入支出决算表(财决07表)'!$A$10:$T$500,15,FALSE)),"",VLOOKUP(A178,'[1]Z07 一般公共预算财政拨款收入支出决算表(财决07表)'!$A$10:$T$500,15,FALSE))</f>
        <v/>
      </c>
      <c r="G178" s="106">
        <f>'[1]Z07 一般公共预算财政拨款收入支出决算表(财决07表)'!A176</f>
        <v>0</v>
      </c>
      <c r="H178" s="117">
        <f>'[1]Z07 一般公共预算财政拨款收入支出决算表(财决07表)'!$K176</f>
        <v>0</v>
      </c>
      <c r="I178" s="106" t="str">
        <f t="shared" si="8"/>
        <v>2</v>
      </c>
      <c r="J178" s="106" t="str">
        <f t="shared" si="9"/>
        <v>2</v>
      </c>
      <c r="K178" s="106">
        <f t="shared" si="10"/>
        <v>4</v>
      </c>
      <c r="L178" s="106" t="str">
        <f ca="1" t="shared" si="11"/>
        <v/>
      </c>
      <c r="O178" s="4"/>
      <c r="P178" s="4"/>
      <c r="Q178" s="4"/>
      <c r="R178" s="4"/>
      <c r="S178" s="4"/>
      <c r="T178" s="4"/>
      <c r="U178" s="4"/>
      <c r="V178" s="4"/>
      <c r="W178" s="4"/>
      <c r="X178" s="4"/>
    </row>
    <row r="179" ht="20.1" customHeight="1" spans="1:24">
      <c r="A179" s="22" t="str">
        <f ca="1" t="array" ref="A179">INDEX(G:G,SMALL(IF($K$12:$K$500=2,ROW($12:$500),4^8),ROW(G168)))&amp;""</f>
        <v/>
      </c>
      <c r="B179" s="116"/>
      <c r="C179" s="23" t="str">
        <f ca="1">IF(ISERROR(VLOOKUP(A179,'[1]Z07 一般公共预算财政拨款收入支出决算表(财决07表)'!$A$10:$T$500,4,FALSE)),"",VLOOKUP(A179,'[1]Z07 一般公共预算财政拨款收入支出决算表(财决07表)'!$A$10:$T$500,4,FALSE))</f>
        <v/>
      </c>
      <c r="D179" s="123" t="str">
        <f ca="1">IF(ISERROR(VLOOKUP(A179,'[1]Z07 一般公共预算财政拨款收入支出决算表(财决07表)'!$A$10:$T$500,11,FALSE)),"",VLOOKUP(A179,'[1]Z07 一般公共预算财政拨款收入支出决算表(财决07表)'!$A$10:$T$500,11,FALSE))</f>
        <v/>
      </c>
      <c r="E179" s="123" t="str">
        <f ca="1">IF(ISERROR(VLOOKUP(A179,'[1]Z07 一般公共预算财政拨款收入支出决算表(财决07表)'!$A$10:$T$500,12,FALSE)),"",VLOOKUP(A179,'[1]Z07 一般公共预算财政拨款收入支出决算表(财决07表)'!$A$10:$T$500,12,FALSE))</f>
        <v/>
      </c>
      <c r="F179" s="123" t="str">
        <f ca="1">IF(ISERROR(VLOOKUP(A179,'[1]Z07 一般公共预算财政拨款收入支出决算表(财决07表)'!$A$10:$T$500,15,FALSE)),"",VLOOKUP(A179,'[1]Z07 一般公共预算财政拨款收入支出决算表(财决07表)'!$A$10:$T$500,15,FALSE))</f>
        <v/>
      </c>
      <c r="G179" s="106">
        <f>'[1]Z07 一般公共预算财政拨款收入支出决算表(财决07表)'!A177</f>
        <v>0</v>
      </c>
      <c r="H179" s="117">
        <f>'[1]Z07 一般公共预算财政拨款收入支出决算表(财决07表)'!$K177</f>
        <v>0</v>
      </c>
      <c r="I179" s="106" t="str">
        <f t="shared" si="8"/>
        <v>2</v>
      </c>
      <c r="J179" s="106" t="str">
        <f t="shared" si="9"/>
        <v>2</v>
      </c>
      <c r="K179" s="106">
        <f t="shared" si="10"/>
        <v>4</v>
      </c>
      <c r="L179" s="106" t="str">
        <f ca="1" t="shared" si="11"/>
        <v/>
      </c>
      <c r="O179" s="4"/>
      <c r="P179" s="4"/>
      <c r="Q179" s="4"/>
      <c r="R179" s="4"/>
      <c r="S179" s="4"/>
      <c r="T179" s="4"/>
      <c r="U179" s="4"/>
      <c r="V179" s="4"/>
      <c r="W179" s="4"/>
      <c r="X179" s="4"/>
    </row>
    <row r="180" ht="20.1" customHeight="1" spans="1:24">
      <c r="A180" s="22" t="str">
        <f ca="1" t="array" ref="A180">INDEX(G:G,SMALL(IF($K$12:$K$500=2,ROW($12:$500),4^8),ROW(G169)))&amp;""</f>
        <v/>
      </c>
      <c r="B180" s="116"/>
      <c r="C180" s="23" t="str">
        <f ca="1">IF(ISERROR(VLOOKUP(A180,'[1]Z07 一般公共预算财政拨款收入支出决算表(财决07表)'!$A$10:$T$500,4,FALSE)),"",VLOOKUP(A180,'[1]Z07 一般公共预算财政拨款收入支出决算表(财决07表)'!$A$10:$T$500,4,FALSE))</f>
        <v/>
      </c>
      <c r="D180" s="123" t="str">
        <f ca="1">IF(ISERROR(VLOOKUP(A180,'[1]Z07 一般公共预算财政拨款收入支出决算表(财决07表)'!$A$10:$T$500,11,FALSE)),"",VLOOKUP(A180,'[1]Z07 一般公共预算财政拨款收入支出决算表(财决07表)'!$A$10:$T$500,11,FALSE))</f>
        <v/>
      </c>
      <c r="E180" s="123" t="str">
        <f ca="1">IF(ISERROR(VLOOKUP(A180,'[1]Z07 一般公共预算财政拨款收入支出决算表(财决07表)'!$A$10:$T$500,12,FALSE)),"",VLOOKUP(A180,'[1]Z07 一般公共预算财政拨款收入支出决算表(财决07表)'!$A$10:$T$500,12,FALSE))</f>
        <v/>
      </c>
      <c r="F180" s="123" t="str">
        <f ca="1">IF(ISERROR(VLOOKUP(A180,'[1]Z07 一般公共预算财政拨款收入支出决算表(财决07表)'!$A$10:$T$500,15,FALSE)),"",VLOOKUP(A180,'[1]Z07 一般公共预算财政拨款收入支出决算表(财决07表)'!$A$10:$T$500,15,FALSE))</f>
        <v/>
      </c>
      <c r="G180" s="106">
        <f>'[1]Z07 一般公共预算财政拨款收入支出决算表(财决07表)'!A178</f>
        <v>0</v>
      </c>
      <c r="H180" s="117">
        <f>'[1]Z07 一般公共预算财政拨款收入支出决算表(财决07表)'!$K178</f>
        <v>0</v>
      </c>
      <c r="I180" s="106" t="str">
        <f t="shared" si="8"/>
        <v>2</v>
      </c>
      <c r="J180" s="106" t="str">
        <f t="shared" si="9"/>
        <v>2</v>
      </c>
      <c r="K180" s="106">
        <f t="shared" si="10"/>
        <v>4</v>
      </c>
      <c r="L180" s="106" t="str">
        <f ca="1" t="shared" si="11"/>
        <v/>
      </c>
      <c r="O180" s="4"/>
      <c r="P180" s="4"/>
      <c r="Q180" s="4"/>
      <c r="R180" s="4"/>
      <c r="S180" s="4"/>
      <c r="T180" s="4"/>
      <c r="U180" s="4"/>
      <c r="V180" s="4"/>
      <c r="W180" s="4"/>
      <c r="X180" s="4"/>
    </row>
    <row r="181" ht="20.1" customHeight="1" spans="1:24">
      <c r="A181" s="22" t="str">
        <f ca="1" t="array" ref="A181">INDEX(G:G,SMALL(IF($K$12:$K$500=2,ROW($12:$500),4^8),ROW(G170)))&amp;""</f>
        <v/>
      </c>
      <c r="B181" s="116"/>
      <c r="C181" s="23" t="str">
        <f ca="1">IF(ISERROR(VLOOKUP(A181,'[1]Z07 一般公共预算财政拨款收入支出决算表(财决07表)'!$A$10:$T$500,4,FALSE)),"",VLOOKUP(A181,'[1]Z07 一般公共预算财政拨款收入支出决算表(财决07表)'!$A$10:$T$500,4,FALSE))</f>
        <v/>
      </c>
      <c r="D181" s="123" t="str">
        <f ca="1">IF(ISERROR(VLOOKUP(A181,'[1]Z07 一般公共预算财政拨款收入支出决算表(财决07表)'!$A$10:$T$500,11,FALSE)),"",VLOOKUP(A181,'[1]Z07 一般公共预算财政拨款收入支出决算表(财决07表)'!$A$10:$T$500,11,FALSE))</f>
        <v/>
      </c>
      <c r="E181" s="123" t="str">
        <f ca="1">IF(ISERROR(VLOOKUP(A181,'[1]Z07 一般公共预算财政拨款收入支出决算表(财决07表)'!$A$10:$T$500,12,FALSE)),"",VLOOKUP(A181,'[1]Z07 一般公共预算财政拨款收入支出决算表(财决07表)'!$A$10:$T$500,12,FALSE))</f>
        <v/>
      </c>
      <c r="F181" s="123" t="str">
        <f ca="1">IF(ISERROR(VLOOKUP(A181,'[1]Z07 一般公共预算财政拨款收入支出决算表(财决07表)'!$A$10:$T$500,15,FALSE)),"",VLOOKUP(A181,'[1]Z07 一般公共预算财政拨款收入支出决算表(财决07表)'!$A$10:$T$500,15,FALSE))</f>
        <v/>
      </c>
      <c r="G181" s="106">
        <f>'[1]Z07 一般公共预算财政拨款收入支出决算表(财决07表)'!A179</f>
        <v>0</v>
      </c>
      <c r="H181" s="117">
        <f>'[1]Z07 一般公共预算财政拨款收入支出决算表(财决07表)'!$K179</f>
        <v>0</v>
      </c>
      <c r="I181" s="106" t="str">
        <f t="shared" si="8"/>
        <v>2</v>
      </c>
      <c r="J181" s="106" t="str">
        <f t="shared" si="9"/>
        <v>2</v>
      </c>
      <c r="K181" s="106">
        <f t="shared" si="10"/>
        <v>4</v>
      </c>
      <c r="L181" s="106" t="str">
        <f ca="1" t="shared" si="11"/>
        <v/>
      </c>
      <c r="O181" s="4"/>
      <c r="P181" s="4"/>
      <c r="Q181" s="4"/>
      <c r="R181" s="4"/>
      <c r="S181" s="4"/>
      <c r="T181" s="4"/>
      <c r="U181" s="4"/>
      <c r="V181" s="4"/>
      <c r="W181" s="4"/>
      <c r="X181" s="4"/>
    </row>
    <row r="182" ht="20.1" customHeight="1" spans="1:24">
      <c r="A182" s="22" t="str">
        <f ca="1" t="array" ref="A182">INDEX(G:G,SMALL(IF($K$12:$K$500=2,ROW($12:$500),4^8),ROW(G171)))&amp;""</f>
        <v/>
      </c>
      <c r="B182" s="116"/>
      <c r="C182" s="23" t="str">
        <f ca="1">IF(ISERROR(VLOOKUP(A182,'[1]Z07 一般公共预算财政拨款收入支出决算表(财决07表)'!$A$10:$T$500,4,FALSE)),"",VLOOKUP(A182,'[1]Z07 一般公共预算财政拨款收入支出决算表(财决07表)'!$A$10:$T$500,4,FALSE))</f>
        <v/>
      </c>
      <c r="D182" s="123" t="str">
        <f ca="1">IF(ISERROR(VLOOKUP(A182,'[1]Z07 一般公共预算财政拨款收入支出决算表(财决07表)'!$A$10:$T$500,11,FALSE)),"",VLOOKUP(A182,'[1]Z07 一般公共预算财政拨款收入支出决算表(财决07表)'!$A$10:$T$500,11,FALSE))</f>
        <v/>
      </c>
      <c r="E182" s="123" t="str">
        <f ca="1">IF(ISERROR(VLOOKUP(A182,'[1]Z07 一般公共预算财政拨款收入支出决算表(财决07表)'!$A$10:$T$500,12,FALSE)),"",VLOOKUP(A182,'[1]Z07 一般公共预算财政拨款收入支出决算表(财决07表)'!$A$10:$T$500,12,FALSE))</f>
        <v/>
      </c>
      <c r="F182" s="123" t="str">
        <f ca="1">IF(ISERROR(VLOOKUP(A182,'[1]Z07 一般公共预算财政拨款收入支出决算表(财决07表)'!$A$10:$T$500,15,FALSE)),"",VLOOKUP(A182,'[1]Z07 一般公共预算财政拨款收入支出决算表(财决07表)'!$A$10:$T$500,15,FALSE))</f>
        <v/>
      </c>
      <c r="G182" s="106">
        <f>'[1]Z07 一般公共预算财政拨款收入支出决算表(财决07表)'!A180</f>
        <v>0</v>
      </c>
      <c r="H182" s="117">
        <f>'[1]Z07 一般公共预算财政拨款收入支出决算表(财决07表)'!$K180</f>
        <v>0</v>
      </c>
      <c r="I182" s="106" t="str">
        <f t="shared" si="8"/>
        <v>2</v>
      </c>
      <c r="J182" s="106" t="str">
        <f t="shared" si="9"/>
        <v>2</v>
      </c>
      <c r="K182" s="106">
        <f t="shared" si="10"/>
        <v>4</v>
      </c>
      <c r="L182" s="106" t="str">
        <f ca="1" t="shared" si="11"/>
        <v/>
      </c>
      <c r="O182" s="4"/>
      <c r="P182" s="4"/>
      <c r="Q182" s="4"/>
      <c r="R182" s="4"/>
      <c r="S182" s="4"/>
      <c r="T182" s="4"/>
      <c r="U182" s="4"/>
      <c r="V182" s="4"/>
      <c r="W182" s="4"/>
      <c r="X182" s="4"/>
    </row>
    <row r="183" ht="20.1" customHeight="1" spans="1:24">
      <c r="A183" s="22" t="str">
        <f ca="1" t="array" ref="A183">INDEX(G:G,SMALL(IF($K$12:$K$500=2,ROW($12:$500),4^8),ROW(G172)))&amp;""</f>
        <v/>
      </c>
      <c r="B183" s="116"/>
      <c r="C183" s="23" t="str">
        <f ca="1">IF(ISERROR(VLOOKUP(A183,'[1]Z07 一般公共预算财政拨款收入支出决算表(财决07表)'!$A$10:$T$500,4,FALSE)),"",VLOOKUP(A183,'[1]Z07 一般公共预算财政拨款收入支出决算表(财决07表)'!$A$10:$T$500,4,FALSE))</f>
        <v/>
      </c>
      <c r="D183" s="123" t="str">
        <f ca="1">IF(ISERROR(VLOOKUP(A183,'[1]Z07 一般公共预算财政拨款收入支出决算表(财决07表)'!$A$10:$T$500,11,FALSE)),"",VLOOKUP(A183,'[1]Z07 一般公共预算财政拨款收入支出决算表(财决07表)'!$A$10:$T$500,11,FALSE))</f>
        <v/>
      </c>
      <c r="E183" s="123" t="str">
        <f ca="1">IF(ISERROR(VLOOKUP(A183,'[1]Z07 一般公共预算财政拨款收入支出决算表(财决07表)'!$A$10:$T$500,12,FALSE)),"",VLOOKUP(A183,'[1]Z07 一般公共预算财政拨款收入支出决算表(财决07表)'!$A$10:$T$500,12,FALSE))</f>
        <v/>
      </c>
      <c r="F183" s="123" t="str">
        <f ca="1">IF(ISERROR(VLOOKUP(A183,'[1]Z07 一般公共预算财政拨款收入支出决算表(财决07表)'!$A$10:$T$500,15,FALSE)),"",VLOOKUP(A183,'[1]Z07 一般公共预算财政拨款收入支出决算表(财决07表)'!$A$10:$T$500,15,FALSE))</f>
        <v/>
      </c>
      <c r="G183" s="106">
        <f>'[1]Z07 一般公共预算财政拨款收入支出决算表(财决07表)'!A181</f>
        <v>0</v>
      </c>
      <c r="H183" s="117">
        <f>'[1]Z07 一般公共预算财政拨款收入支出决算表(财决07表)'!$K181</f>
        <v>0</v>
      </c>
      <c r="I183" s="106" t="str">
        <f t="shared" si="8"/>
        <v>2</v>
      </c>
      <c r="J183" s="106" t="str">
        <f t="shared" si="9"/>
        <v>2</v>
      </c>
      <c r="K183" s="106">
        <f t="shared" si="10"/>
        <v>4</v>
      </c>
      <c r="L183" s="106" t="str">
        <f ca="1" t="shared" si="11"/>
        <v/>
      </c>
      <c r="O183" s="4"/>
      <c r="P183" s="4"/>
      <c r="Q183" s="4"/>
      <c r="R183" s="4"/>
      <c r="S183" s="4"/>
      <c r="T183" s="4"/>
      <c r="U183" s="4"/>
      <c r="V183" s="4"/>
      <c r="W183" s="4"/>
      <c r="X183" s="4"/>
    </row>
    <row r="184" ht="20.1" customHeight="1" spans="1:24">
      <c r="A184" s="22" t="str">
        <f ca="1" t="array" ref="A184">INDEX(G:G,SMALL(IF($K$12:$K$500=2,ROW($12:$500),4^8),ROW(G173)))&amp;""</f>
        <v/>
      </c>
      <c r="B184" s="116"/>
      <c r="C184" s="23" t="str">
        <f ca="1">IF(ISERROR(VLOOKUP(A184,'[1]Z07 一般公共预算财政拨款收入支出决算表(财决07表)'!$A$10:$T$500,4,FALSE)),"",VLOOKUP(A184,'[1]Z07 一般公共预算财政拨款收入支出决算表(财决07表)'!$A$10:$T$500,4,FALSE))</f>
        <v/>
      </c>
      <c r="D184" s="123" t="str">
        <f ca="1">IF(ISERROR(VLOOKUP(A184,'[1]Z07 一般公共预算财政拨款收入支出决算表(财决07表)'!$A$10:$T$500,11,FALSE)),"",VLOOKUP(A184,'[1]Z07 一般公共预算财政拨款收入支出决算表(财决07表)'!$A$10:$T$500,11,FALSE))</f>
        <v/>
      </c>
      <c r="E184" s="123" t="str">
        <f ca="1">IF(ISERROR(VLOOKUP(A184,'[1]Z07 一般公共预算财政拨款收入支出决算表(财决07表)'!$A$10:$T$500,12,FALSE)),"",VLOOKUP(A184,'[1]Z07 一般公共预算财政拨款收入支出决算表(财决07表)'!$A$10:$T$500,12,FALSE))</f>
        <v/>
      </c>
      <c r="F184" s="123" t="str">
        <f ca="1">IF(ISERROR(VLOOKUP(A184,'[1]Z07 一般公共预算财政拨款收入支出决算表(财决07表)'!$A$10:$T$500,15,FALSE)),"",VLOOKUP(A184,'[1]Z07 一般公共预算财政拨款收入支出决算表(财决07表)'!$A$10:$T$500,15,FALSE))</f>
        <v/>
      </c>
      <c r="G184" s="106">
        <f>'[1]Z07 一般公共预算财政拨款收入支出决算表(财决07表)'!A182</f>
        <v>0</v>
      </c>
      <c r="H184" s="117">
        <f>'[1]Z07 一般公共预算财政拨款收入支出决算表(财决07表)'!$K182</f>
        <v>0</v>
      </c>
      <c r="I184" s="106" t="str">
        <f t="shared" si="8"/>
        <v>2</v>
      </c>
      <c r="J184" s="106" t="str">
        <f t="shared" si="9"/>
        <v>2</v>
      </c>
      <c r="K184" s="106">
        <f t="shared" si="10"/>
        <v>4</v>
      </c>
      <c r="L184" s="106" t="str">
        <f ca="1" t="shared" si="11"/>
        <v/>
      </c>
      <c r="O184" s="4"/>
      <c r="P184" s="4"/>
      <c r="Q184" s="4"/>
      <c r="R184" s="4"/>
      <c r="S184" s="4"/>
      <c r="T184" s="4"/>
      <c r="U184" s="4"/>
      <c r="V184" s="4"/>
      <c r="W184" s="4"/>
      <c r="X184" s="4"/>
    </row>
    <row r="185" ht="20.1" customHeight="1" spans="1:24">
      <c r="A185" s="22" t="str">
        <f ca="1" t="array" ref="A185">INDEX(G:G,SMALL(IF($K$12:$K$500=2,ROW($12:$500),4^8),ROW(G174)))&amp;""</f>
        <v/>
      </c>
      <c r="B185" s="116"/>
      <c r="C185" s="23" t="str">
        <f ca="1">IF(ISERROR(VLOOKUP(A185,'[1]Z07 一般公共预算财政拨款收入支出决算表(财决07表)'!$A$10:$T$500,4,FALSE)),"",VLOOKUP(A185,'[1]Z07 一般公共预算财政拨款收入支出决算表(财决07表)'!$A$10:$T$500,4,FALSE))</f>
        <v/>
      </c>
      <c r="D185" s="123" t="str">
        <f ca="1">IF(ISERROR(VLOOKUP(A185,'[1]Z07 一般公共预算财政拨款收入支出决算表(财决07表)'!$A$10:$T$500,11,FALSE)),"",VLOOKUP(A185,'[1]Z07 一般公共预算财政拨款收入支出决算表(财决07表)'!$A$10:$T$500,11,FALSE))</f>
        <v/>
      </c>
      <c r="E185" s="123" t="str">
        <f ca="1">IF(ISERROR(VLOOKUP(A185,'[1]Z07 一般公共预算财政拨款收入支出决算表(财决07表)'!$A$10:$T$500,12,FALSE)),"",VLOOKUP(A185,'[1]Z07 一般公共预算财政拨款收入支出决算表(财决07表)'!$A$10:$T$500,12,FALSE))</f>
        <v/>
      </c>
      <c r="F185" s="123" t="str">
        <f ca="1">IF(ISERROR(VLOOKUP(A185,'[1]Z07 一般公共预算财政拨款收入支出决算表(财决07表)'!$A$10:$T$500,15,FALSE)),"",VLOOKUP(A185,'[1]Z07 一般公共预算财政拨款收入支出决算表(财决07表)'!$A$10:$T$500,15,FALSE))</f>
        <v/>
      </c>
      <c r="G185" s="106">
        <f>'[1]Z07 一般公共预算财政拨款收入支出决算表(财决07表)'!A183</f>
        <v>0</v>
      </c>
      <c r="H185" s="117">
        <f>'[1]Z07 一般公共预算财政拨款收入支出决算表(财决07表)'!$K183</f>
        <v>0</v>
      </c>
      <c r="I185" s="106" t="str">
        <f t="shared" si="8"/>
        <v>2</v>
      </c>
      <c r="J185" s="106" t="str">
        <f t="shared" si="9"/>
        <v>2</v>
      </c>
      <c r="K185" s="106">
        <f t="shared" si="10"/>
        <v>4</v>
      </c>
      <c r="L185" s="106" t="str">
        <f ca="1" t="shared" si="11"/>
        <v/>
      </c>
      <c r="O185" s="4"/>
      <c r="P185" s="4"/>
      <c r="Q185" s="4"/>
      <c r="R185" s="4"/>
      <c r="S185" s="4"/>
      <c r="T185" s="4"/>
      <c r="U185" s="4"/>
      <c r="V185" s="4"/>
      <c r="W185" s="4"/>
      <c r="X185" s="4"/>
    </row>
    <row r="186" ht="20.1" customHeight="1" spans="1:24">
      <c r="A186" s="22" t="str">
        <f ca="1" t="array" ref="A186">INDEX(G:G,SMALL(IF($K$12:$K$500=2,ROW($12:$500),4^8),ROW(G175)))&amp;""</f>
        <v/>
      </c>
      <c r="B186" s="116"/>
      <c r="C186" s="23" t="str">
        <f ca="1">IF(ISERROR(VLOOKUP(A186,'[1]Z07 一般公共预算财政拨款收入支出决算表(财决07表)'!$A$10:$T$500,4,FALSE)),"",VLOOKUP(A186,'[1]Z07 一般公共预算财政拨款收入支出决算表(财决07表)'!$A$10:$T$500,4,FALSE))</f>
        <v/>
      </c>
      <c r="D186" s="123" t="str">
        <f ca="1">IF(ISERROR(VLOOKUP(A186,'[1]Z07 一般公共预算财政拨款收入支出决算表(财决07表)'!$A$10:$T$500,11,FALSE)),"",VLOOKUP(A186,'[1]Z07 一般公共预算财政拨款收入支出决算表(财决07表)'!$A$10:$T$500,11,FALSE))</f>
        <v/>
      </c>
      <c r="E186" s="123" t="str">
        <f ca="1">IF(ISERROR(VLOOKUP(A186,'[1]Z07 一般公共预算财政拨款收入支出决算表(财决07表)'!$A$10:$T$500,12,FALSE)),"",VLOOKUP(A186,'[1]Z07 一般公共预算财政拨款收入支出决算表(财决07表)'!$A$10:$T$500,12,FALSE))</f>
        <v/>
      </c>
      <c r="F186" s="123" t="str">
        <f ca="1">IF(ISERROR(VLOOKUP(A186,'[1]Z07 一般公共预算财政拨款收入支出决算表(财决07表)'!$A$10:$T$500,15,FALSE)),"",VLOOKUP(A186,'[1]Z07 一般公共预算财政拨款收入支出决算表(财决07表)'!$A$10:$T$500,15,FALSE))</f>
        <v/>
      </c>
      <c r="G186" s="106">
        <f>'[1]Z07 一般公共预算财政拨款收入支出决算表(财决07表)'!A184</f>
        <v>0</v>
      </c>
      <c r="H186" s="117">
        <f>'[1]Z07 一般公共预算财政拨款收入支出决算表(财决07表)'!$K184</f>
        <v>0</v>
      </c>
      <c r="I186" s="106" t="str">
        <f t="shared" si="8"/>
        <v>2</v>
      </c>
      <c r="J186" s="106" t="str">
        <f t="shared" si="9"/>
        <v>2</v>
      </c>
      <c r="K186" s="106">
        <f t="shared" si="10"/>
        <v>4</v>
      </c>
      <c r="L186" s="106" t="str">
        <f ca="1" t="shared" si="11"/>
        <v/>
      </c>
      <c r="O186" s="4"/>
      <c r="P186" s="4"/>
      <c r="Q186" s="4"/>
      <c r="R186" s="4"/>
      <c r="S186" s="4"/>
      <c r="T186" s="4"/>
      <c r="U186" s="4"/>
      <c r="V186" s="4"/>
      <c r="W186" s="4"/>
      <c r="X186" s="4"/>
    </row>
    <row r="187" ht="20.1" customHeight="1" spans="1:24">
      <c r="A187" s="22" t="str">
        <f ca="1" t="array" ref="A187">INDEX(G:G,SMALL(IF($K$12:$K$500=2,ROW($12:$500),4^8),ROW(G176)))&amp;""</f>
        <v/>
      </c>
      <c r="B187" s="116"/>
      <c r="C187" s="23" t="str">
        <f ca="1">IF(ISERROR(VLOOKUP(A187,'[1]Z07 一般公共预算财政拨款收入支出决算表(财决07表)'!$A$10:$T$500,4,FALSE)),"",VLOOKUP(A187,'[1]Z07 一般公共预算财政拨款收入支出决算表(财决07表)'!$A$10:$T$500,4,FALSE))</f>
        <v/>
      </c>
      <c r="D187" s="123" t="str">
        <f ca="1">IF(ISERROR(VLOOKUP(A187,'[1]Z07 一般公共预算财政拨款收入支出决算表(财决07表)'!$A$10:$T$500,11,FALSE)),"",VLOOKUP(A187,'[1]Z07 一般公共预算财政拨款收入支出决算表(财决07表)'!$A$10:$T$500,11,FALSE))</f>
        <v/>
      </c>
      <c r="E187" s="123" t="str">
        <f ca="1">IF(ISERROR(VLOOKUP(A187,'[1]Z07 一般公共预算财政拨款收入支出决算表(财决07表)'!$A$10:$T$500,12,FALSE)),"",VLOOKUP(A187,'[1]Z07 一般公共预算财政拨款收入支出决算表(财决07表)'!$A$10:$T$500,12,FALSE))</f>
        <v/>
      </c>
      <c r="F187" s="123" t="str">
        <f ca="1">IF(ISERROR(VLOOKUP(A187,'[1]Z07 一般公共预算财政拨款收入支出决算表(财决07表)'!$A$10:$T$500,15,FALSE)),"",VLOOKUP(A187,'[1]Z07 一般公共预算财政拨款收入支出决算表(财决07表)'!$A$10:$T$500,15,FALSE))</f>
        <v/>
      </c>
      <c r="G187" s="106">
        <f>'[1]Z07 一般公共预算财政拨款收入支出决算表(财决07表)'!A185</f>
        <v>0</v>
      </c>
      <c r="H187" s="117">
        <f>'[1]Z07 一般公共预算财政拨款收入支出决算表(财决07表)'!$K185</f>
        <v>0</v>
      </c>
      <c r="I187" s="106" t="str">
        <f t="shared" si="8"/>
        <v>2</v>
      </c>
      <c r="J187" s="106" t="str">
        <f t="shared" si="9"/>
        <v>2</v>
      </c>
      <c r="K187" s="106">
        <f t="shared" si="10"/>
        <v>4</v>
      </c>
      <c r="L187" s="106" t="str">
        <f ca="1" t="shared" si="11"/>
        <v/>
      </c>
      <c r="O187" s="4"/>
      <c r="P187" s="4"/>
      <c r="Q187" s="4"/>
      <c r="R187" s="4"/>
      <c r="S187" s="4"/>
      <c r="T187" s="4"/>
      <c r="U187" s="4"/>
      <c r="V187" s="4"/>
      <c r="W187" s="4"/>
      <c r="X187" s="4"/>
    </row>
    <row r="188" ht="20.1" customHeight="1" spans="1:24">
      <c r="A188" s="22" t="str">
        <f ca="1" t="array" ref="A188">INDEX(G:G,SMALL(IF($K$12:$K$500=2,ROW($12:$500),4^8),ROW(G177)))&amp;""</f>
        <v/>
      </c>
      <c r="B188" s="116"/>
      <c r="C188" s="23" t="str">
        <f ca="1">IF(ISERROR(VLOOKUP(A188,'[1]Z07 一般公共预算财政拨款收入支出决算表(财决07表)'!$A$10:$T$500,4,FALSE)),"",VLOOKUP(A188,'[1]Z07 一般公共预算财政拨款收入支出决算表(财决07表)'!$A$10:$T$500,4,FALSE))</f>
        <v/>
      </c>
      <c r="D188" s="123" t="str">
        <f ca="1">IF(ISERROR(VLOOKUP(A188,'[1]Z07 一般公共预算财政拨款收入支出决算表(财决07表)'!$A$10:$T$500,11,FALSE)),"",VLOOKUP(A188,'[1]Z07 一般公共预算财政拨款收入支出决算表(财决07表)'!$A$10:$T$500,11,FALSE))</f>
        <v/>
      </c>
      <c r="E188" s="123" t="str">
        <f ca="1">IF(ISERROR(VLOOKUP(A188,'[1]Z07 一般公共预算财政拨款收入支出决算表(财决07表)'!$A$10:$T$500,12,FALSE)),"",VLOOKUP(A188,'[1]Z07 一般公共预算财政拨款收入支出决算表(财决07表)'!$A$10:$T$500,12,FALSE))</f>
        <v/>
      </c>
      <c r="F188" s="123" t="str">
        <f ca="1">IF(ISERROR(VLOOKUP(A188,'[1]Z07 一般公共预算财政拨款收入支出决算表(财决07表)'!$A$10:$T$500,15,FALSE)),"",VLOOKUP(A188,'[1]Z07 一般公共预算财政拨款收入支出决算表(财决07表)'!$A$10:$T$500,15,FALSE))</f>
        <v/>
      </c>
      <c r="G188" s="106">
        <f>'[1]Z07 一般公共预算财政拨款收入支出决算表(财决07表)'!A186</f>
        <v>0</v>
      </c>
      <c r="H188" s="117">
        <f>'[1]Z07 一般公共预算财政拨款收入支出决算表(财决07表)'!$K186</f>
        <v>0</v>
      </c>
      <c r="I188" s="106" t="str">
        <f t="shared" si="8"/>
        <v>2</v>
      </c>
      <c r="J188" s="106" t="str">
        <f t="shared" si="9"/>
        <v>2</v>
      </c>
      <c r="K188" s="106">
        <f t="shared" si="10"/>
        <v>4</v>
      </c>
      <c r="L188" s="106" t="str">
        <f ca="1" t="shared" si="11"/>
        <v/>
      </c>
      <c r="O188" s="4"/>
      <c r="P188" s="4"/>
      <c r="Q188" s="4"/>
      <c r="R188" s="4"/>
      <c r="S188" s="4"/>
      <c r="T188" s="4"/>
      <c r="U188" s="4"/>
      <c r="V188" s="4"/>
      <c r="W188" s="4"/>
      <c r="X188" s="4"/>
    </row>
    <row r="189" ht="20.1" customHeight="1" spans="1:24">
      <c r="A189" s="22" t="str">
        <f ca="1" t="array" ref="A189">INDEX(G:G,SMALL(IF($K$12:$K$500=2,ROW($12:$500),4^8),ROW(G178)))&amp;""</f>
        <v/>
      </c>
      <c r="B189" s="116"/>
      <c r="C189" s="23" t="str">
        <f ca="1">IF(ISERROR(VLOOKUP(A189,'[1]Z07 一般公共预算财政拨款收入支出决算表(财决07表)'!$A$10:$T$500,4,FALSE)),"",VLOOKUP(A189,'[1]Z07 一般公共预算财政拨款收入支出决算表(财决07表)'!$A$10:$T$500,4,FALSE))</f>
        <v/>
      </c>
      <c r="D189" s="123" t="str">
        <f ca="1">IF(ISERROR(VLOOKUP(A189,'[1]Z07 一般公共预算财政拨款收入支出决算表(财决07表)'!$A$10:$T$500,11,FALSE)),"",VLOOKUP(A189,'[1]Z07 一般公共预算财政拨款收入支出决算表(财决07表)'!$A$10:$T$500,11,FALSE))</f>
        <v/>
      </c>
      <c r="E189" s="123" t="str">
        <f ca="1">IF(ISERROR(VLOOKUP(A189,'[1]Z07 一般公共预算财政拨款收入支出决算表(财决07表)'!$A$10:$T$500,12,FALSE)),"",VLOOKUP(A189,'[1]Z07 一般公共预算财政拨款收入支出决算表(财决07表)'!$A$10:$T$500,12,FALSE))</f>
        <v/>
      </c>
      <c r="F189" s="123" t="str">
        <f ca="1">IF(ISERROR(VLOOKUP(A189,'[1]Z07 一般公共预算财政拨款收入支出决算表(财决07表)'!$A$10:$T$500,15,FALSE)),"",VLOOKUP(A189,'[1]Z07 一般公共预算财政拨款收入支出决算表(财决07表)'!$A$10:$T$500,15,FALSE))</f>
        <v/>
      </c>
      <c r="G189" s="106">
        <f>'[1]Z07 一般公共预算财政拨款收入支出决算表(财决07表)'!A187</f>
        <v>0</v>
      </c>
      <c r="H189" s="117">
        <f>'[1]Z07 一般公共预算财政拨款收入支出决算表(财决07表)'!$K187</f>
        <v>0</v>
      </c>
      <c r="I189" s="106" t="str">
        <f t="shared" si="8"/>
        <v>2</v>
      </c>
      <c r="J189" s="106" t="str">
        <f t="shared" si="9"/>
        <v>2</v>
      </c>
      <c r="K189" s="106">
        <f t="shared" si="10"/>
        <v>4</v>
      </c>
      <c r="L189" s="106" t="str">
        <f ca="1" t="shared" si="11"/>
        <v/>
      </c>
      <c r="O189" s="4"/>
      <c r="P189" s="4"/>
      <c r="Q189" s="4"/>
      <c r="R189" s="4"/>
      <c r="S189" s="4"/>
      <c r="T189" s="4"/>
      <c r="U189" s="4"/>
      <c r="V189" s="4"/>
      <c r="W189" s="4"/>
      <c r="X189" s="4"/>
    </row>
    <row r="190" ht="20.1" customHeight="1" spans="1:24">
      <c r="A190" s="22" t="str">
        <f ca="1" t="array" ref="A190">INDEX(G:G,SMALL(IF($K$12:$K$500=2,ROW($12:$500),4^8),ROW(G179)))&amp;""</f>
        <v/>
      </c>
      <c r="B190" s="116"/>
      <c r="C190" s="23" t="str">
        <f ca="1">IF(ISERROR(VLOOKUP(A190,'[1]Z07 一般公共预算财政拨款收入支出决算表(财决07表)'!$A$10:$T$500,4,FALSE)),"",VLOOKUP(A190,'[1]Z07 一般公共预算财政拨款收入支出决算表(财决07表)'!$A$10:$T$500,4,FALSE))</f>
        <v/>
      </c>
      <c r="D190" s="123" t="str">
        <f ca="1">IF(ISERROR(VLOOKUP(A190,'[1]Z07 一般公共预算财政拨款收入支出决算表(财决07表)'!$A$10:$T$500,11,FALSE)),"",VLOOKUP(A190,'[1]Z07 一般公共预算财政拨款收入支出决算表(财决07表)'!$A$10:$T$500,11,FALSE))</f>
        <v/>
      </c>
      <c r="E190" s="123" t="str">
        <f ca="1">IF(ISERROR(VLOOKUP(A190,'[1]Z07 一般公共预算财政拨款收入支出决算表(财决07表)'!$A$10:$T$500,12,FALSE)),"",VLOOKUP(A190,'[1]Z07 一般公共预算财政拨款收入支出决算表(财决07表)'!$A$10:$T$500,12,FALSE))</f>
        <v/>
      </c>
      <c r="F190" s="123" t="str">
        <f ca="1">IF(ISERROR(VLOOKUP(A190,'[1]Z07 一般公共预算财政拨款收入支出决算表(财决07表)'!$A$10:$T$500,15,FALSE)),"",VLOOKUP(A190,'[1]Z07 一般公共预算财政拨款收入支出决算表(财决07表)'!$A$10:$T$500,15,FALSE))</f>
        <v/>
      </c>
      <c r="G190" s="106">
        <f>'[1]Z07 一般公共预算财政拨款收入支出决算表(财决07表)'!A188</f>
        <v>0</v>
      </c>
      <c r="H190" s="117">
        <f>'[1]Z07 一般公共预算财政拨款收入支出决算表(财决07表)'!$K188</f>
        <v>0</v>
      </c>
      <c r="I190" s="106" t="str">
        <f t="shared" si="8"/>
        <v>2</v>
      </c>
      <c r="J190" s="106" t="str">
        <f t="shared" si="9"/>
        <v>2</v>
      </c>
      <c r="K190" s="106">
        <f t="shared" si="10"/>
        <v>4</v>
      </c>
      <c r="L190" s="106" t="str">
        <f ca="1" t="shared" si="11"/>
        <v/>
      </c>
      <c r="O190" s="4"/>
      <c r="P190" s="4"/>
      <c r="Q190" s="4"/>
      <c r="R190" s="4"/>
      <c r="S190" s="4"/>
      <c r="T190" s="4"/>
      <c r="U190" s="4"/>
      <c r="V190" s="4"/>
      <c r="W190" s="4"/>
      <c r="X190" s="4"/>
    </row>
    <row r="191" ht="20.1" customHeight="1" spans="1:24">
      <c r="A191" s="22" t="str">
        <f ca="1" t="array" ref="A191">INDEX(G:G,SMALL(IF($K$12:$K$500=2,ROW($12:$500),4^8),ROW(G180)))&amp;""</f>
        <v/>
      </c>
      <c r="B191" s="116"/>
      <c r="C191" s="23" t="str">
        <f ca="1">IF(ISERROR(VLOOKUP(A191,'[1]Z07 一般公共预算财政拨款收入支出决算表(财决07表)'!$A$10:$T$500,4,FALSE)),"",VLOOKUP(A191,'[1]Z07 一般公共预算财政拨款收入支出决算表(财决07表)'!$A$10:$T$500,4,FALSE))</f>
        <v/>
      </c>
      <c r="D191" s="123" t="str">
        <f ca="1">IF(ISERROR(VLOOKUP(A191,'[1]Z07 一般公共预算财政拨款收入支出决算表(财决07表)'!$A$10:$T$500,11,FALSE)),"",VLOOKUP(A191,'[1]Z07 一般公共预算财政拨款收入支出决算表(财决07表)'!$A$10:$T$500,11,FALSE))</f>
        <v/>
      </c>
      <c r="E191" s="123" t="str">
        <f ca="1">IF(ISERROR(VLOOKUP(A191,'[1]Z07 一般公共预算财政拨款收入支出决算表(财决07表)'!$A$10:$T$500,12,FALSE)),"",VLOOKUP(A191,'[1]Z07 一般公共预算财政拨款收入支出决算表(财决07表)'!$A$10:$T$500,12,FALSE))</f>
        <v/>
      </c>
      <c r="F191" s="123" t="str">
        <f ca="1">IF(ISERROR(VLOOKUP(A191,'[1]Z07 一般公共预算财政拨款收入支出决算表(财决07表)'!$A$10:$T$500,15,FALSE)),"",VLOOKUP(A191,'[1]Z07 一般公共预算财政拨款收入支出决算表(财决07表)'!$A$10:$T$500,15,FALSE))</f>
        <v/>
      </c>
      <c r="G191" s="106">
        <f>'[1]Z07 一般公共预算财政拨款收入支出决算表(财决07表)'!A189</f>
        <v>0</v>
      </c>
      <c r="H191" s="117">
        <f>'[1]Z07 一般公共预算财政拨款收入支出决算表(财决07表)'!$K189</f>
        <v>0</v>
      </c>
      <c r="I191" s="106" t="str">
        <f t="shared" si="8"/>
        <v>2</v>
      </c>
      <c r="J191" s="106" t="str">
        <f t="shared" si="9"/>
        <v>2</v>
      </c>
      <c r="K191" s="106">
        <f t="shared" si="10"/>
        <v>4</v>
      </c>
      <c r="L191" s="106" t="str">
        <f ca="1" t="shared" si="11"/>
        <v/>
      </c>
      <c r="O191" s="4"/>
      <c r="P191" s="4"/>
      <c r="Q191" s="4"/>
      <c r="R191" s="4"/>
      <c r="S191" s="4"/>
      <c r="T191" s="4"/>
      <c r="U191" s="4"/>
      <c r="V191" s="4"/>
      <c r="W191" s="4"/>
      <c r="X191" s="4"/>
    </row>
    <row r="192" ht="20.1" customHeight="1" spans="1:24">
      <c r="A192" s="22" t="str">
        <f ca="1" t="array" ref="A192">INDEX(G:G,SMALL(IF($K$12:$K$500=2,ROW($12:$500),4^8),ROW(G181)))&amp;""</f>
        <v/>
      </c>
      <c r="B192" s="116"/>
      <c r="C192" s="23" t="str">
        <f ca="1">IF(ISERROR(VLOOKUP(A192,'[1]Z07 一般公共预算财政拨款收入支出决算表(财决07表)'!$A$10:$T$500,4,FALSE)),"",VLOOKUP(A192,'[1]Z07 一般公共预算财政拨款收入支出决算表(财决07表)'!$A$10:$T$500,4,FALSE))</f>
        <v/>
      </c>
      <c r="D192" s="123" t="str">
        <f ca="1">IF(ISERROR(VLOOKUP(A192,'[1]Z07 一般公共预算财政拨款收入支出决算表(财决07表)'!$A$10:$T$500,11,FALSE)),"",VLOOKUP(A192,'[1]Z07 一般公共预算财政拨款收入支出决算表(财决07表)'!$A$10:$T$500,11,FALSE))</f>
        <v/>
      </c>
      <c r="E192" s="123" t="str">
        <f ca="1">IF(ISERROR(VLOOKUP(A192,'[1]Z07 一般公共预算财政拨款收入支出决算表(财决07表)'!$A$10:$T$500,12,FALSE)),"",VLOOKUP(A192,'[1]Z07 一般公共预算财政拨款收入支出决算表(财决07表)'!$A$10:$T$500,12,FALSE))</f>
        <v/>
      </c>
      <c r="F192" s="123" t="str">
        <f ca="1">IF(ISERROR(VLOOKUP(A192,'[1]Z07 一般公共预算财政拨款收入支出决算表(财决07表)'!$A$10:$T$500,15,FALSE)),"",VLOOKUP(A192,'[1]Z07 一般公共预算财政拨款收入支出决算表(财决07表)'!$A$10:$T$500,15,FALSE))</f>
        <v/>
      </c>
      <c r="G192" s="106">
        <f>'[1]Z07 一般公共预算财政拨款收入支出决算表(财决07表)'!A190</f>
        <v>0</v>
      </c>
      <c r="H192" s="117">
        <f>'[1]Z07 一般公共预算财政拨款收入支出决算表(财决07表)'!$K190</f>
        <v>0</v>
      </c>
      <c r="I192" s="106" t="str">
        <f t="shared" si="8"/>
        <v>2</v>
      </c>
      <c r="J192" s="106" t="str">
        <f t="shared" si="9"/>
        <v>2</v>
      </c>
      <c r="K192" s="106">
        <f t="shared" si="10"/>
        <v>4</v>
      </c>
      <c r="L192" s="106" t="str">
        <f ca="1" t="shared" si="11"/>
        <v/>
      </c>
      <c r="O192" s="4"/>
      <c r="P192" s="4"/>
      <c r="Q192" s="4"/>
      <c r="R192" s="4"/>
      <c r="S192" s="4"/>
      <c r="T192" s="4"/>
      <c r="U192" s="4"/>
      <c r="V192" s="4"/>
      <c r="W192" s="4"/>
      <c r="X192" s="4"/>
    </row>
    <row r="193" ht="20.1" customHeight="1" spans="1:24">
      <c r="A193" s="22" t="str">
        <f ca="1" t="array" ref="A193">INDEX(G:G,SMALL(IF($K$12:$K$500=2,ROW($12:$500),4^8),ROW(G182)))&amp;""</f>
        <v/>
      </c>
      <c r="B193" s="116"/>
      <c r="C193" s="23" t="str">
        <f ca="1">IF(ISERROR(VLOOKUP(A193,'[1]Z07 一般公共预算财政拨款收入支出决算表(财决07表)'!$A$10:$T$500,4,FALSE)),"",VLOOKUP(A193,'[1]Z07 一般公共预算财政拨款收入支出决算表(财决07表)'!$A$10:$T$500,4,FALSE))</f>
        <v/>
      </c>
      <c r="D193" s="123" t="str">
        <f ca="1">IF(ISERROR(VLOOKUP(A193,'[1]Z07 一般公共预算财政拨款收入支出决算表(财决07表)'!$A$10:$T$500,11,FALSE)),"",VLOOKUP(A193,'[1]Z07 一般公共预算财政拨款收入支出决算表(财决07表)'!$A$10:$T$500,11,FALSE))</f>
        <v/>
      </c>
      <c r="E193" s="123" t="str">
        <f ca="1">IF(ISERROR(VLOOKUP(A193,'[1]Z07 一般公共预算财政拨款收入支出决算表(财决07表)'!$A$10:$T$500,12,FALSE)),"",VLOOKUP(A193,'[1]Z07 一般公共预算财政拨款收入支出决算表(财决07表)'!$A$10:$T$500,12,FALSE))</f>
        <v/>
      </c>
      <c r="F193" s="123" t="str">
        <f ca="1">IF(ISERROR(VLOOKUP(A193,'[1]Z07 一般公共预算财政拨款收入支出决算表(财决07表)'!$A$10:$T$500,15,FALSE)),"",VLOOKUP(A193,'[1]Z07 一般公共预算财政拨款收入支出决算表(财决07表)'!$A$10:$T$500,15,FALSE))</f>
        <v/>
      </c>
      <c r="G193" s="106">
        <f>'[1]Z07 一般公共预算财政拨款收入支出决算表(财决07表)'!A191</f>
        <v>0</v>
      </c>
      <c r="H193" s="117">
        <f>'[1]Z07 一般公共预算财政拨款收入支出决算表(财决07表)'!$K191</f>
        <v>0</v>
      </c>
      <c r="I193" s="106" t="str">
        <f t="shared" si="8"/>
        <v>2</v>
      </c>
      <c r="J193" s="106" t="str">
        <f t="shared" si="9"/>
        <v>2</v>
      </c>
      <c r="K193" s="106">
        <f t="shared" si="10"/>
        <v>4</v>
      </c>
      <c r="L193" s="106" t="str">
        <f ca="1" t="shared" si="11"/>
        <v/>
      </c>
      <c r="O193" s="4"/>
      <c r="P193" s="4"/>
      <c r="Q193" s="4"/>
      <c r="R193" s="4"/>
      <c r="S193" s="4"/>
      <c r="T193" s="4"/>
      <c r="U193" s="4"/>
      <c r="V193" s="4"/>
      <c r="W193" s="4"/>
      <c r="X193" s="4"/>
    </row>
    <row r="194" ht="20.1" customHeight="1" spans="1:24">
      <c r="A194" s="22" t="str">
        <f ca="1" t="array" ref="A194">INDEX(G:G,SMALL(IF($K$12:$K$500=2,ROW($12:$500),4^8),ROW(G183)))&amp;""</f>
        <v/>
      </c>
      <c r="B194" s="116"/>
      <c r="C194" s="23" t="str">
        <f ca="1">IF(ISERROR(VLOOKUP(A194,'[1]Z07 一般公共预算财政拨款收入支出决算表(财决07表)'!$A$10:$T$500,4,FALSE)),"",VLOOKUP(A194,'[1]Z07 一般公共预算财政拨款收入支出决算表(财决07表)'!$A$10:$T$500,4,FALSE))</f>
        <v/>
      </c>
      <c r="D194" s="123" t="str">
        <f ca="1">IF(ISERROR(VLOOKUP(A194,'[1]Z07 一般公共预算财政拨款收入支出决算表(财决07表)'!$A$10:$T$500,11,FALSE)),"",VLOOKUP(A194,'[1]Z07 一般公共预算财政拨款收入支出决算表(财决07表)'!$A$10:$T$500,11,FALSE))</f>
        <v/>
      </c>
      <c r="E194" s="123" t="str">
        <f ca="1">IF(ISERROR(VLOOKUP(A194,'[1]Z07 一般公共预算财政拨款收入支出决算表(财决07表)'!$A$10:$T$500,12,FALSE)),"",VLOOKUP(A194,'[1]Z07 一般公共预算财政拨款收入支出决算表(财决07表)'!$A$10:$T$500,12,FALSE))</f>
        <v/>
      </c>
      <c r="F194" s="123" t="str">
        <f ca="1">IF(ISERROR(VLOOKUP(A194,'[1]Z07 一般公共预算财政拨款收入支出决算表(财决07表)'!$A$10:$T$500,15,FALSE)),"",VLOOKUP(A194,'[1]Z07 一般公共预算财政拨款收入支出决算表(财决07表)'!$A$10:$T$500,15,FALSE))</f>
        <v/>
      </c>
      <c r="G194" s="106">
        <f>'[1]Z07 一般公共预算财政拨款收入支出决算表(财决07表)'!A192</f>
        <v>0</v>
      </c>
      <c r="H194" s="117">
        <f>'[1]Z07 一般公共预算财政拨款收入支出决算表(财决07表)'!$K192</f>
        <v>0</v>
      </c>
      <c r="I194" s="106" t="str">
        <f t="shared" si="8"/>
        <v>2</v>
      </c>
      <c r="J194" s="106" t="str">
        <f t="shared" si="9"/>
        <v>2</v>
      </c>
      <c r="K194" s="106">
        <f t="shared" si="10"/>
        <v>4</v>
      </c>
      <c r="L194" s="106" t="str">
        <f ca="1" t="shared" si="11"/>
        <v/>
      </c>
      <c r="O194" s="4"/>
      <c r="P194" s="4"/>
      <c r="Q194" s="4"/>
      <c r="R194" s="4"/>
      <c r="S194" s="4"/>
      <c r="T194" s="4"/>
      <c r="U194" s="4"/>
      <c r="V194" s="4"/>
      <c r="W194" s="4"/>
      <c r="X194" s="4"/>
    </row>
    <row r="195" ht="20.1" customHeight="1" spans="1:24">
      <c r="A195" s="22" t="str">
        <f ca="1" t="array" ref="A195">INDEX(G:G,SMALL(IF($K$12:$K$500=2,ROW($12:$500),4^8),ROW(G184)))&amp;""</f>
        <v/>
      </c>
      <c r="B195" s="116"/>
      <c r="C195" s="23" t="str">
        <f ca="1">IF(ISERROR(VLOOKUP(A195,'[1]Z07 一般公共预算财政拨款收入支出决算表(财决07表)'!$A$10:$T$500,4,FALSE)),"",VLOOKUP(A195,'[1]Z07 一般公共预算财政拨款收入支出决算表(财决07表)'!$A$10:$T$500,4,FALSE))</f>
        <v/>
      </c>
      <c r="D195" s="123" t="str">
        <f ca="1">IF(ISERROR(VLOOKUP(A195,'[1]Z07 一般公共预算财政拨款收入支出决算表(财决07表)'!$A$10:$T$500,11,FALSE)),"",VLOOKUP(A195,'[1]Z07 一般公共预算财政拨款收入支出决算表(财决07表)'!$A$10:$T$500,11,FALSE))</f>
        <v/>
      </c>
      <c r="E195" s="123" t="str">
        <f ca="1">IF(ISERROR(VLOOKUP(A195,'[1]Z07 一般公共预算财政拨款收入支出决算表(财决07表)'!$A$10:$T$500,12,FALSE)),"",VLOOKUP(A195,'[1]Z07 一般公共预算财政拨款收入支出决算表(财决07表)'!$A$10:$T$500,12,FALSE))</f>
        <v/>
      </c>
      <c r="F195" s="123" t="str">
        <f ca="1">IF(ISERROR(VLOOKUP(A195,'[1]Z07 一般公共预算财政拨款收入支出决算表(财决07表)'!$A$10:$T$500,15,FALSE)),"",VLOOKUP(A195,'[1]Z07 一般公共预算财政拨款收入支出决算表(财决07表)'!$A$10:$T$500,15,FALSE))</f>
        <v/>
      </c>
      <c r="G195" s="106">
        <f>'[1]Z07 一般公共预算财政拨款收入支出决算表(财决07表)'!A193</f>
        <v>0</v>
      </c>
      <c r="H195" s="117">
        <f>'[1]Z07 一般公共预算财政拨款收入支出决算表(财决07表)'!$K193</f>
        <v>0</v>
      </c>
      <c r="I195" s="106" t="str">
        <f t="shared" si="8"/>
        <v>2</v>
      </c>
      <c r="J195" s="106" t="str">
        <f t="shared" si="9"/>
        <v>2</v>
      </c>
      <c r="K195" s="106">
        <f t="shared" si="10"/>
        <v>4</v>
      </c>
      <c r="L195" s="106" t="str">
        <f ca="1" t="shared" si="11"/>
        <v/>
      </c>
      <c r="O195" s="4"/>
      <c r="P195" s="4"/>
      <c r="Q195" s="4"/>
      <c r="R195" s="4"/>
      <c r="S195" s="4"/>
      <c r="T195" s="4"/>
      <c r="U195" s="4"/>
      <c r="V195" s="4"/>
      <c r="W195" s="4"/>
      <c r="X195" s="4"/>
    </row>
    <row r="196" ht="20.1" customHeight="1" spans="1:24">
      <c r="A196" s="22" t="str">
        <f ca="1" t="array" ref="A196">INDEX(G:G,SMALL(IF($K$12:$K$500=2,ROW($12:$500),4^8),ROW(G185)))&amp;""</f>
        <v/>
      </c>
      <c r="B196" s="116"/>
      <c r="C196" s="23" t="str">
        <f ca="1">IF(ISERROR(VLOOKUP(A196,'[1]Z07 一般公共预算财政拨款收入支出决算表(财决07表)'!$A$10:$T$500,4,FALSE)),"",VLOOKUP(A196,'[1]Z07 一般公共预算财政拨款收入支出决算表(财决07表)'!$A$10:$T$500,4,FALSE))</f>
        <v/>
      </c>
      <c r="D196" s="123" t="str">
        <f ca="1">IF(ISERROR(VLOOKUP(A196,'[1]Z07 一般公共预算财政拨款收入支出决算表(财决07表)'!$A$10:$T$500,11,FALSE)),"",VLOOKUP(A196,'[1]Z07 一般公共预算财政拨款收入支出决算表(财决07表)'!$A$10:$T$500,11,FALSE))</f>
        <v/>
      </c>
      <c r="E196" s="123" t="str">
        <f ca="1">IF(ISERROR(VLOOKUP(A196,'[1]Z07 一般公共预算财政拨款收入支出决算表(财决07表)'!$A$10:$T$500,12,FALSE)),"",VLOOKUP(A196,'[1]Z07 一般公共预算财政拨款收入支出决算表(财决07表)'!$A$10:$T$500,12,FALSE))</f>
        <v/>
      </c>
      <c r="F196" s="123" t="str">
        <f ca="1">IF(ISERROR(VLOOKUP(A196,'[1]Z07 一般公共预算财政拨款收入支出决算表(财决07表)'!$A$10:$T$500,15,FALSE)),"",VLOOKUP(A196,'[1]Z07 一般公共预算财政拨款收入支出决算表(财决07表)'!$A$10:$T$500,15,FALSE))</f>
        <v/>
      </c>
      <c r="G196" s="106">
        <f>'[1]Z07 一般公共预算财政拨款收入支出决算表(财决07表)'!A194</f>
        <v>0</v>
      </c>
      <c r="H196" s="117">
        <f>'[1]Z07 一般公共预算财政拨款收入支出决算表(财决07表)'!$K194</f>
        <v>0</v>
      </c>
      <c r="I196" s="106" t="str">
        <f t="shared" si="8"/>
        <v>2</v>
      </c>
      <c r="J196" s="106" t="str">
        <f t="shared" si="9"/>
        <v>2</v>
      </c>
      <c r="K196" s="106">
        <f t="shared" si="10"/>
        <v>4</v>
      </c>
      <c r="L196" s="106" t="str">
        <f ca="1" t="shared" si="11"/>
        <v/>
      </c>
      <c r="O196" s="4"/>
      <c r="P196" s="4"/>
      <c r="Q196" s="4"/>
      <c r="R196" s="4"/>
      <c r="S196" s="4"/>
      <c r="T196" s="4"/>
      <c r="U196" s="4"/>
      <c r="V196" s="4"/>
      <c r="W196" s="4"/>
      <c r="X196" s="4"/>
    </row>
    <row r="197" ht="20.1" customHeight="1" spans="1:24">
      <c r="A197" s="22" t="str">
        <f ca="1" t="array" ref="A197">INDEX(G:G,SMALL(IF($K$12:$K$500=2,ROW($12:$500),4^8),ROW(G186)))&amp;""</f>
        <v/>
      </c>
      <c r="B197" s="116"/>
      <c r="C197" s="23" t="str">
        <f ca="1">IF(ISERROR(VLOOKUP(A197,'[1]Z07 一般公共预算财政拨款收入支出决算表(财决07表)'!$A$10:$T$500,4,FALSE)),"",VLOOKUP(A197,'[1]Z07 一般公共预算财政拨款收入支出决算表(财决07表)'!$A$10:$T$500,4,FALSE))</f>
        <v/>
      </c>
      <c r="D197" s="123" t="str">
        <f ca="1">IF(ISERROR(VLOOKUP(A197,'[1]Z07 一般公共预算财政拨款收入支出决算表(财决07表)'!$A$10:$T$500,11,FALSE)),"",VLOOKUP(A197,'[1]Z07 一般公共预算财政拨款收入支出决算表(财决07表)'!$A$10:$T$500,11,FALSE))</f>
        <v/>
      </c>
      <c r="E197" s="123" t="str">
        <f ca="1">IF(ISERROR(VLOOKUP(A197,'[1]Z07 一般公共预算财政拨款收入支出决算表(财决07表)'!$A$10:$T$500,12,FALSE)),"",VLOOKUP(A197,'[1]Z07 一般公共预算财政拨款收入支出决算表(财决07表)'!$A$10:$T$500,12,FALSE))</f>
        <v/>
      </c>
      <c r="F197" s="123" t="str">
        <f ca="1">IF(ISERROR(VLOOKUP(A197,'[1]Z07 一般公共预算财政拨款收入支出决算表(财决07表)'!$A$10:$T$500,15,FALSE)),"",VLOOKUP(A197,'[1]Z07 一般公共预算财政拨款收入支出决算表(财决07表)'!$A$10:$T$500,15,FALSE))</f>
        <v/>
      </c>
      <c r="G197" s="106">
        <f>'[1]Z07 一般公共预算财政拨款收入支出决算表(财决07表)'!A195</f>
        <v>0</v>
      </c>
      <c r="H197" s="117">
        <f>'[1]Z07 一般公共预算财政拨款收入支出决算表(财决07表)'!$K195</f>
        <v>0</v>
      </c>
      <c r="I197" s="106" t="str">
        <f t="shared" si="8"/>
        <v>2</v>
      </c>
      <c r="J197" s="106" t="str">
        <f t="shared" si="9"/>
        <v>2</v>
      </c>
      <c r="K197" s="106">
        <f t="shared" si="10"/>
        <v>4</v>
      </c>
      <c r="L197" s="106" t="str">
        <f ca="1" t="shared" si="11"/>
        <v/>
      </c>
      <c r="O197" s="4"/>
      <c r="P197" s="4"/>
      <c r="Q197" s="4"/>
      <c r="R197" s="4"/>
      <c r="S197" s="4"/>
      <c r="T197" s="4"/>
      <c r="U197" s="4"/>
      <c r="V197" s="4"/>
      <c r="W197" s="4"/>
      <c r="X197" s="4"/>
    </row>
    <row r="198" ht="20.1" customHeight="1" spans="1:24">
      <c r="A198" s="22" t="str">
        <f ca="1" t="array" ref="A198">INDEX(G:G,SMALL(IF($K$12:$K$500=2,ROW($12:$500),4^8),ROW(G187)))&amp;""</f>
        <v/>
      </c>
      <c r="B198" s="116"/>
      <c r="C198" s="23" t="str">
        <f ca="1">IF(ISERROR(VLOOKUP(A198,'[1]Z07 一般公共预算财政拨款收入支出决算表(财决07表)'!$A$10:$T$500,4,FALSE)),"",VLOOKUP(A198,'[1]Z07 一般公共预算财政拨款收入支出决算表(财决07表)'!$A$10:$T$500,4,FALSE))</f>
        <v/>
      </c>
      <c r="D198" s="123" t="str">
        <f ca="1">IF(ISERROR(VLOOKUP(A198,'[1]Z07 一般公共预算财政拨款收入支出决算表(财决07表)'!$A$10:$T$500,11,FALSE)),"",VLOOKUP(A198,'[1]Z07 一般公共预算财政拨款收入支出决算表(财决07表)'!$A$10:$T$500,11,FALSE))</f>
        <v/>
      </c>
      <c r="E198" s="123" t="str">
        <f ca="1">IF(ISERROR(VLOOKUP(A198,'[1]Z07 一般公共预算财政拨款收入支出决算表(财决07表)'!$A$10:$T$500,12,FALSE)),"",VLOOKUP(A198,'[1]Z07 一般公共预算财政拨款收入支出决算表(财决07表)'!$A$10:$T$500,12,FALSE))</f>
        <v/>
      </c>
      <c r="F198" s="123" t="str">
        <f ca="1">IF(ISERROR(VLOOKUP(A198,'[1]Z07 一般公共预算财政拨款收入支出决算表(财决07表)'!$A$10:$T$500,15,FALSE)),"",VLOOKUP(A198,'[1]Z07 一般公共预算财政拨款收入支出决算表(财决07表)'!$A$10:$T$500,15,FALSE))</f>
        <v/>
      </c>
      <c r="G198" s="106">
        <f>'[1]Z07 一般公共预算财政拨款收入支出决算表(财决07表)'!A196</f>
        <v>0</v>
      </c>
      <c r="H198" s="117">
        <f>'[1]Z07 一般公共预算财政拨款收入支出决算表(财决07表)'!$K196</f>
        <v>0</v>
      </c>
      <c r="I198" s="106" t="str">
        <f t="shared" si="8"/>
        <v>2</v>
      </c>
      <c r="J198" s="106" t="str">
        <f t="shared" si="9"/>
        <v>2</v>
      </c>
      <c r="K198" s="106">
        <f t="shared" si="10"/>
        <v>4</v>
      </c>
      <c r="L198" s="106" t="str">
        <f ca="1" t="shared" si="11"/>
        <v/>
      </c>
      <c r="O198" s="4"/>
      <c r="P198" s="4"/>
      <c r="Q198" s="4"/>
      <c r="R198" s="4"/>
      <c r="S198" s="4"/>
      <c r="T198" s="4"/>
      <c r="U198" s="4"/>
      <c r="V198" s="4"/>
      <c r="W198" s="4"/>
      <c r="X198" s="4"/>
    </row>
    <row r="199" ht="20.1" customHeight="1" spans="1:24">
      <c r="A199" s="22" t="str">
        <f ca="1" t="array" ref="A199">INDEX(G:G,SMALL(IF($K$12:$K$500=2,ROW($12:$500),4^8),ROW(G188)))&amp;""</f>
        <v/>
      </c>
      <c r="B199" s="116"/>
      <c r="C199" s="23" t="str">
        <f ca="1">IF(ISERROR(VLOOKUP(A199,'[1]Z07 一般公共预算财政拨款收入支出决算表(财决07表)'!$A$10:$T$500,4,FALSE)),"",VLOOKUP(A199,'[1]Z07 一般公共预算财政拨款收入支出决算表(财决07表)'!$A$10:$T$500,4,FALSE))</f>
        <v/>
      </c>
      <c r="D199" s="123" t="str">
        <f ca="1">IF(ISERROR(VLOOKUP(A199,'[1]Z07 一般公共预算财政拨款收入支出决算表(财决07表)'!$A$10:$T$500,11,FALSE)),"",VLOOKUP(A199,'[1]Z07 一般公共预算财政拨款收入支出决算表(财决07表)'!$A$10:$T$500,11,FALSE))</f>
        <v/>
      </c>
      <c r="E199" s="123" t="str">
        <f ca="1">IF(ISERROR(VLOOKUP(A199,'[1]Z07 一般公共预算财政拨款收入支出决算表(财决07表)'!$A$10:$T$500,12,FALSE)),"",VLOOKUP(A199,'[1]Z07 一般公共预算财政拨款收入支出决算表(财决07表)'!$A$10:$T$500,12,FALSE))</f>
        <v/>
      </c>
      <c r="F199" s="123" t="str">
        <f ca="1">IF(ISERROR(VLOOKUP(A199,'[1]Z07 一般公共预算财政拨款收入支出决算表(财决07表)'!$A$10:$T$500,15,FALSE)),"",VLOOKUP(A199,'[1]Z07 一般公共预算财政拨款收入支出决算表(财决07表)'!$A$10:$T$500,15,FALSE))</f>
        <v/>
      </c>
      <c r="G199" s="106">
        <f>'[1]Z07 一般公共预算财政拨款收入支出决算表(财决07表)'!A197</f>
        <v>0</v>
      </c>
      <c r="H199" s="117">
        <f>'[1]Z07 一般公共预算财政拨款收入支出决算表(财决07表)'!$K197</f>
        <v>0</v>
      </c>
      <c r="I199" s="106" t="str">
        <f t="shared" si="8"/>
        <v>2</v>
      </c>
      <c r="J199" s="106" t="str">
        <f t="shared" si="9"/>
        <v>2</v>
      </c>
      <c r="K199" s="106">
        <f t="shared" si="10"/>
        <v>4</v>
      </c>
      <c r="L199" s="106" t="str">
        <f ca="1" t="shared" si="11"/>
        <v/>
      </c>
      <c r="O199" s="4"/>
      <c r="P199" s="4"/>
      <c r="Q199" s="4"/>
      <c r="R199" s="4"/>
      <c r="S199" s="4"/>
      <c r="T199" s="4"/>
      <c r="U199" s="4"/>
      <c r="V199" s="4"/>
      <c r="W199" s="4"/>
      <c r="X199" s="4"/>
    </row>
    <row r="200" ht="20.1" customHeight="1" spans="1:24">
      <c r="A200" s="22" t="str">
        <f ca="1" t="array" ref="A200">INDEX(G:G,SMALL(IF($K$12:$K$500=2,ROW($12:$500),4^8),ROW(G189)))&amp;""</f>
        <v/>
      </c>
      <c r="B200" s="116"/>
      <c r="C200" s="23" t="str">
        <f ca="1">IF(ISERROR(VLOOKUP(A200,'[1]Z07 一般公共预算财政拨款收入支出决算表(财决07表)'!$A$10:$T$500,4,FALSE)),"",VLOOKUP(A200,'[1]Z07 一般公共预算财政拨款收入支出决算表(财决07表)'!$A$10:$T$500,4,FALSE))</f>
        <v/>
      </c>
      <c r="D200" s="123" t="str">
        <f ca="1">IF(ISERROR(VLOOKUP(A200,'[1]Z07 一般公共预算财政拨款收入支出决算表(财决07表)'!$A$10:$T$500,11,FALSE)),"",VLOOKUP(A200,'[1]Z07 一般公共预算财政拨款收入支出决算表(财决07表)'!$A$10:$T$500,11,FALSE))</f>
        <v/>
      </c>
      <c r="E200" s="123" t="str">
        <f ca="1">IF(ISERROR(VLOOKUP(A200,'[1]Z07 一般公共预算财政拨款收入支出决算表(财决07表)'!$A$10:$T$500,12,FALSE)),"",VLOOKUP(A200,'[1]Z07 一般公共预算财政拨款收入支出决算表(财决07表)'!$A$10:$T$500,12,FALSE))</f>
        <v/>
      </c>
      <c r="F200" s="123" t="str">
        <f ca="1">IF(ISERROR(VLOOKUP(A200,'[1]Z07 一般公共预算财政拨款收入支出决算表(财决07表)'!$A$10:$T$500,15,FALSE)),"",VLOOKUP(A200,'[1]Z07 一般公共预算财政拨款收入支出决算表(财决07表)'!$A$10:$T$500,15,FALSE))</f>
        <v/>
      </c>
      <c r="G200" s="106">
        <f>'[1]Z07 一般公共预算财政拨款收入支出决算表(财决07表)'!A198</f>
        <v>0</v>
      </c>
      <c r="H200" s="117">
        <f>'[1]Z07 一般公共预算财政拨款收入支出决算表(财决07表)'!$K198</f>
        <v>0</v>
      </c>
      <c r="I200" s="106" t="str">
        <f t="shared" si="8"/>
        <v>2</v>
      </c>
      <c r="J200" s="106" t="str">
        <f t="shared" si="9"/>
        <v>2</v>
      </c>
      <c r="K200" s="106">
        <f t="shared" si="10"/>
        <v>4</v>
      </c>
      <c r="L200" s="106" t="str">
        <f ca="1" t="shared" si="11"/>
        <v/>
      </c>
      <c r="O200" s="4"/>
      <c r="P200" s="4"/>
      <c r="Q200" s="4"/>
      <c r="R200" s="4"/>
      <c r="S200" s="4"/>
      <c r="T200" s="4"/>
      <c r="U200" s="4"/>
      <c r="V200" s="4"/>
      <c r="W200" s="4"/>
      <c r="X200" s="4"/>
    </row>
    <row r="201" ht="20.1" customHeight="1" spans="1:24">
      <c r="A201" s="22" t="str">
        <f ca="1" t="array" ref="A201">INDEX(G:G,SMALL(IF($K$12:$K$500=2,ROW($12:$500),4^8),ROW(G190)))&amp;""</f>
        <v/>
      </c>
      <c r="B201" s="116"/>
      <c r="C201" s="23" t="str">
        <f ca="1">IF(ISERROR(VLOOKUP(A201,'[1]Z07 一般公共预算财政拨款收入支出决算表(财决07表)'!$A$10:$T$500,4,FALSE)),"",VLOOKUP(A201,'[1]Z07 一般公共预算财政拨款收入支出决算表(财决07表)'!$A$10:$T$500,4,FALSE))</f>
        <v/>
      </c>
      <c r="D201" s="123" t="str">
        <f ca="1">IF(ISERROR(VLOOKUP(A201,'[1]Z07 一般公共预算财政拨款收入支出决算表(财决07表)'!$A$10:$T$500,11,FALSE)),"",VLOOKUP(A201,'[1]Z07 一般公共预算财政拨款收入支出决算表(财决07表)'!$A$10:$T$500,11,FALSE))</f>
        <v/>
      </c>
      <c r="E201" s="123" t="str">
        <f ca="1">IF(ISERROR(VLOOKUP(A201,'[1]Z07 一般公共预算财政拨款收入支出决算表(财决07表)'!$A$10:$T$500,12,FALSE)),"",VLOOKUP(A201,'[1]Z07 一般公共预算财政拨款收入支出决算表(财决07表)'!$A$10:$T$500,12,FALSE))</f>
        <v/>
      </c>
      <c r="F201" s="123" t="str">
        <f ca="1">IF(ISERROR(VLOOKUP(A201,'[1]Z07 一般公共预算财政拨款收入支出决算表(财决07表)'!$A$10:$T$500,15,FALSE)),"",VLOOKUP(A201,'[1]Z07 一般公共预算财政拨款收入支出决算表(财决07表)'!$A$10:$T$500,15,FALSE))</f>
        <v/>
      </c>
      <c r="G201" s="106">
        <f>'[1]Z07 一般公共预算财政拨款收入支出决算表(财决07表)'!A199</f>
        <v>0</v>
      </c>
      <c r="H201" s="117">
        <f>'[1]Z07 一般公共预算财政拨款收入支出决算表(财决07表)'!$K199</f>
        <v>0</v>
      </c>
      <c r="I201" s="106" t="str">
        <f t="shared" si="8"/>
        <v>2</v>
      </c>
      <c r="J201" s="106" t="str">
        <f t="shared" si="9"/>
        <v>2</v>
      </c>
      <c r="K201" s="106">
        <f t="shared" si="10"/>
        <v>4</v>
      </c>
      <c r="L201" s="106" t="str">
        <f ca="1" t="shared" si="11"/>
        <v/>
      </c>
      <c r="O201" s="4"/>
      <c r="P201" s="4"/>
      <c r="Q201" s="4"/>
      <c r="R201" s="4"/>
      <c r="S201" s="4"/>
      <c r="T201" s="4"/>
      <c r="U201" s="4"/>
      <c r="V201" s="4"/>
      <c r="W201" s="4"/>
      <c r="X201" s="4"/>
    </row>
    <row r="202" ht="20.1" customHeight="1" spans="1:24">
      <c r="A202" s="22" t="str">
        <f ca="1" t="array" ref="A202">INDEX(G:G,SMALL(IF($K$12:$K$500=2,ROW($12:$500),4^8),ROW(G191)))&amp;""</f>
        <v/>
      </c>
      <c r="B202" s="116"/>
      <c r="C202" s="23" t="str">
        <f ca="1">IF(ISERROR(VLOOKUP(A202,'[1]Z07 一般公共预算财政拨款收入支出决算表(财决07表)'!$A$10:$T$500,4,FALSE)),"",VLOOKUP(A202,'[1]Z07 一般公共预算财政拨款收入支出决算表(财决07表)'!$A$10:$T$500,4,FALSE))</f>
        <v/>
      </c>
      <c r="D202" s="123" t="str">
        <f ca="1">IF(ISERROR(VLOOKUP(A202,'[1]Z07 一般公共预算财政拨款收入支出决算表(财决07表)'!$A$10:$T$500,11,FALSE)),"",VLOOKUP(A202,'[1]Z07 一般公共预算财政拨款收入支出决算表(财决07表)'!$A$10:$T$500,11,FALSE))</f>
        <v/>
      </c>
      <c r="E202" s="123" t="str">
        <f ca="1">IF(ISERROR(VLOOKUP(A202,'[1]Z07 一般公共预算财政拨款收入支出决算表(财决07表)'!$A$10:$T$500,12,FALSE)),"",VLOOKUP(A202,'[1]Z07 一般公共预算财政拨款收入支出决算表(财决07表)'!$A$10:$T$500,12,FALSE))</f>
        <v/>
      </c>
      <c r="F202" s="123" t="str">
        <f ca="1">IF(ISERROR(VLOOKUP(A202,'[1]Z07 一般公共预算财政拨款收入支出决算表(财决07表)'!$A$10:$T$500,15,FALSE)),"",VLOOKUP(A202,'[1]Z07 一般公共预算财政拨款收入支出决算表(财决07表)'!$A$10:$T$500,15,FALSE))</f>
        <v/>
      </c>
      <c r="G202" s="106">
        <f>'[1]Z07 一般公共预算财政拨款收入支出决算表(财决07表)'!A200</f>
        <v>0</v>
      </c>
      <c r="H202" s="117">
        <f>'[1]Z07 一般公共预算财政拨款收入支出决算表(财决07表)'!$K200</f>
        <v>0</v>
      </c>
      <c r="I202" s="106" t="str">
        <f t="shared" si="8"/>
        <v>2</v>
      </c>
      <c r="J202" s="106" t="str">
        <f t="shared" si="9"/>
        <v>2</v>
      </c>
      <c r="K202" s="106">
        <f t="shared" si="10"/>
        <v>4</v>
      </c>
      <c r="L202" s="106" t="str">
        <f ca="1" t="shared" si="11"/>
        <v/>
      </c>
      <c r="O202" s="4"/>
      <c r="P202" s="4"/>
      <c r="Q202" s="4"/>
      <c r="R202" s="4"/>
      <c r="S202" s="4"/>
      <c r="T202" s="4"/>
      <c r="U202" s="4"/>
      <c r="V202" s="4"/>
      <c r="W202" s="4"/>
      <c r="X202" s="4"/>
    </row>
    <row r="203" ht="20.1" customHeight="1" spans="1:24">
      <c r="A203" s="22" t="str">
        <f ca="1" t="array" ref="A203">INDEX(G:G,SMALL(IF($K$12:$K$500=2,ROW($12:$500),4^8),ROW(G192)))&amp;""</f>
        <v/>
      </c>
      <c r="B203" s="116"/>
      <c r="C203" s="23" t="str">
        <f ca="1">IF(ISERROR(VLOOKUP(A203,'[1]Z07 一般公共预算财政拨款收入支出决算表(财决07表)'!$A$10:$T$500,4,FALSE)),"",VLOOKUP(A203,'[1]Z07 一般公共预算财政拨款收入支出决算表(财决07表)'!$A$10:$T$500,4,FALSE))</f>
        <v/>
      </c>
      <c r="D203" s="123" t="str">
        <f ca="1">IF(ISERROR(VLOOKUP(A203,'[1]Z07 一般公共预算财政拨款收入支出决算表(财决07表)'!$A$10:$T$500,11,FALSE)),"",VLOOKUP(A203,'[1]Z07 一般公共预算财政拨款收入支出决算表(财决07表)'!$A$10:$T$500,11,FALSE))</f>
        <v/>
      </c>
      <c r="E203" s="123" t="str">
        <f ca="1">IF(ISERROR(VLOOKUP(A203,'[1]Z07 一般公共预算财政拨款收入支出决算表(财决07表)'!$A$10:$T$500,12,FALSE)),"",VLOOKUP(A203,'[1]Z07 一般公共预算财政拨款收入支出决算表(财决07表)'!$A$10:$T$500,12,FALSE))</f>
        <v/>
      </c>
      <c r="F203" s="123" t="str">
        <f ca="1">IF(ISERROR(VLOOKUP(A203,'[1]Z07 一般公共预算财政拨款收入支出决算表(财决07表)'!$A$10:$T$500,15,FALSE)),"",VLOOKUP(A203,'[1]Z07 一般公共预算财政拨款收入支出决算表(财决07表)'!$A$10:$T$500,15,FALSE))</f>
        <v/>
      </c>
      <c r="G203" s="106">
        <f>'[1]Z07 一般公共预算财政拨款收入支出决算表(财决07表)'!A201</f>
        <v>0</v>
      </c>
      <c r="H203" s="117">
        <f>'[1]Z07 一般公共预算财政拨款收入支出决算表(财决07表)'!$K201</f>
        <v>0</v>
      </c>
      <c r="I203" s="106" t="str">
        <f t="shared" si="8"/>
        <v>2</v>
      </c>
      <c r="J203" s="106" t="str">
        <f t="shared" si="9"/>
        <v>2</v>
      </c>
      <c r="K203" s="106">
        <f t="shared" si="10"/>
        <v>4</v>
      </c>
      <c r="L203" s="106" t="str">
        <f ca="1" t="shared" si="11"/>
        <v/>
      </c>
      <c r="O203" s="4"/>
      <c r="P203" s="4"/>
      <c r="Q203" s="4"/>
      <c r="R203" s="4"/>
      <c r="S203" s="4"/>
      <c r="T203" s="4"/>
      <c r="U203" s="4"/>
      <c r="V203" s="4"/>
      <c r="W203" s="4"/>
      <c r="X203" s="4"/>
    </row>
    <row r="204" ht="20.1" customHeight="1" spans="1:24">
      <c r="A204" s="22" t="str">
        <f ca="1" t="array" ref="A204">INDEX(G:G,SMALL(IF($K$12:$K$500=2,ROW($12:$500),4^8),ROW(G193)))&amp;""</f>
        <v/>
      </c>
      <c r="B204" s="116"/>
      <c r="C204" s="23" t="str">
        <f ca="1">IF(ISERROR(VLOOKUP(A204,'[1]Z07 一般公共预算财政拨款收入支出决算表(财决07表)'!$A$10:$T$500,4,FALSE)),"",VLOOKUP(A204,'[1]Z07 一般公共预算财政拨款收入支出决算表(财决07表)'!$A$10:$T$500,4,FALSE))</f>
        <v/>
      </c>
      <c r="D204" s="123" t="str">
        <f ca="1">IF(ISERROR(VLOOKUP(A204,'[1]Z07 一般公共预算财政拨款收入支出决算表(财决07表)'!$A$10:$T$500,11,FALSE)),"",VLOOKUP(A204,'[1]Z07 一般公共预算财政拨款收入支出决算表(财决07表)'!$A$10:$T$500,11,FALSE))</f>
        <v/>
      </c>
      <c r="E204" s="123" t="str">
        <f ca="1">IF(ISERROR(VLOOKUP(A204,'[1]Z07 一般公共预算财政拨款收入支出决算表(财决07表)'!$A$10:$T$500,12,FALSE)),"",VLOOKUP(A204,'[1]Z07 一般公共预算财政拨款收入支出决算表(财决07表)'!$A$10:$T$500,12,FALSE))</f>
        <v/>
      </c>
      <c r="F204" s="123" t="str">
        <f ca="1">IF(ISERROR(VLOOKUP(A204,'[1]Z07 一般公共预算财政拨款收入支出决算表(财决07表)'!$A$10:$T$500,15,FALSE)),"",VLOOKUP(A204,'[1]Z07 一般公共预算财政拨款收入支出决算表(财决07表)'!$A$10:$T$500,15,FALSE))</f>
        <v/>
      </c>
      <c r="G204" s="106">
        <f>'[1]Z07 一般公共预算财政拨款收入支出决算表(财决07表)'!A202</f>
        <v>0</v>
      </c>
      <c r="H204" s="117">
        <f>'[1]Z07 一般公共预算财政拨款收入支出决算表(财决07表)'!$K202</f>
        <v>0</v>
      </c>
      <c r="I204" s="106" t="str">
        <f t="shared" si="8"/>
        <v>2</v>
      </c>
      <c r="J204" s="106" t="str">
        <f t="shared" si="9"/>
        <v>2</v>
      </c>
      <c r="K204" s="106">
        <f t="shared" si="10"/>
        <v>4</v>
      </c>
      <c r="L204" s="106" t="str">
        <f ca="1" t="shared" si="11"/>
        <v/>
      </c>
      <c r="O204" s="4"/>
      <c r="P204" s="4"/>
      <c r="Q204" s="4"/>
      <c r="R204" s="4"/>
      <c r="S204" s="4"/>
      <c r="T204" s="4"/>
      <c r="U204" s="4"/>
      <c r="V204" s="4"/>
      <c r="W204" s="4"/>
      <c r="X204" s="4"/>
    </row>
    <row r="205" ht="20.1" customHeight="1" spans="1:24">
      <c r="A205" s="22" t="str">
        <f ca="1" t="array" ref="A205">INDEX(G:G,SMALL(IF($K$12:$K$500=2,ROW($12:$500),4^8),ROW(G194)))&amp;""</f>
        <v/>
      </c>
      <c r="B205" s="116"/>
      <c r="C205" s="23" t="str">
        <f ca="1">IF(ISERROR(VLOOKUP(A205,'[1]Z07 一般公共预算财政拨款收入支出决算表(财决07表)'!$A$10:$T$500,4,FALSE)),"",VLOOKUP(A205,'[1]Z07 一般公共预算财政拨款收入支出决算表(财决07表)'!$A$10:$T$500,4,FALSE))</f>
        <v/>
      </c>
      <c r="D205" s="123" t="str">
        <f ca="1">IF(ISERROR(VLOOKUP(A205,'[1]Z07 一般公共预算财政拨款收入支出决算表(财决07表)'!$A$10:$T$500,11,FALSE)),"",VLOOKUP(A205,'[1]Z07 一般公共预算财政拨款收入支出决算表(财决07表)'!$A$10:$T$500,11,FALSE))</f>
        <v/>
      </c>
      <c r="E205" s="123" t="str">
        <f ca="1">IF(ISERROR(VLOOKUP(A205,'[1]Z07 一般公共预算财政拨款收入支出决算表(财决07表)'!$A$10:$T$500,12,FALSE)),"",VLOOKUP(A205,'[1]Z07 一般公共预算财政拨款收入支出决算表(财决07表)'!$A$10:$T$500,12,FALSE))</f>
        <v/>
      </c>
      <c r="F205" s="123" t="str">
        <f ca="1">IF(ISERROR(VLOOKUP(A205,'[1]Z07 一般公共预算财政拨款收入支出决算表(财决07表)'!$A$10:$T$500,15,FALSE)),"",VLOOKUP(A205,'[1]Z07 一般公共预算财政拨款收入支出决算表(财决07表)'!$A$10:$T$500,15,FALSE))</f>
        <v/>
      </c>
      <c r="G205" s="106">
        <f>'[1]Z07 一般公共预算财政拨款收入支出决算表(财决07表)'!A203</f>
        <v>0</v>
      </c>
      <c r="H205" s="117">
        <f>'[1]Z07 一般公共预算财政拨款收入支出决算表(财决07表)'!$K203</f>
        <v>0</v>
      </c>
      <c r="I205" s="106" t="str">
        <f t="shared" ref="I205:I268" si="12">IF(G205&gt;0,"1","2")</f>
        <v>2</v>
      </c>
      <c r="J205" s="106" t="str">
        <f t="shared" ref="J205:J268" si="13">IF(H205&gt;0,"1","2")</f>
        <v>2</v>
      </c>
      <c r="K205" s="106">
        <f t="shared" ref="K205:K268" si="14">I205+J205</f>
        <v>4</v>
      </c>
      <c r="L205" s="106" t="str">
        <f ca="1" t="shared" ref="L205:L268" si="15">IF(C205&lt;&gt;"",ROW(),"")</f>
        <v/>
      </c>
      <c r="O205" s="4"/>
      <c r="P205" s="4"/>
      <c r="Q205" s="4"/>
      <c r="R205" s="4"/>
      <c r="S205" s="4"/>
      <c r="T205" s="4"/>
      <c r="U205" s="4"/>
      <c r="V205" s="4"/>
      <c r="W205" s="4"/>
      <c r="X205" s="4"/>
    </row>
    <row r="206" ht="20.1" customHeight="1" spans="1:24">
      <c r="A206" s="22" t="str">
        <f ca="1" t="array" ref="A206">INDEX(G:G,SMALL(IF($K$12:$K$500=2,ROW($12:$500),4^8),ROW(G195)))&amp;""</f>
        <v/>
      </c>
      <c r="B206" s="116"/>
      <c r="C206" s="23" t="str">
        <f ca="1">IF(ISERROR(VLOOKUP(A206,'[1]Z07 一般公共预算财政拨款收入支出决算表(财决07表)'!$A$10:$T$500,4,FALSE)),"",VLOOKUP(A206,'[1]Z07 一般公共预算财政拨款收入支出决算表(财决07表)'!$A$10:$T$500,4,FALSE))</f>
        <v/>
      </c>
      <c r="D206" s="123" t="str">
        <f ca="1">IF(ISERROR(VLOOKUP(A206,'[1]Z07 一般公共预算财政拨款收入支出决算表(财决07表)'!$A$10:$T$500,11,FALSE)),"",VLOOKUP(A206,'[1]Z07 一般公共预算财政拨款收入支出决算表(财决07表)'!$A$10:$T$500,11,FALSE))</f>
        <v/>
      </c>
      <c r="E206" s="123" t="str">
        <f ca="1">IF(ISERROR(VLOOKUP(A206,'[1]Z07 一般公共预算财政拨款收入支出决算表(财决07表)'!$A$10:$T$500,12,FALSE)),"",VLOOKUP(A206,'[1]Z07 一般公共预算财政拨款收入支出决算表(财决07表)'!$A$10:$T$500,12,FALSE))</f>
        <v/>
      </c>
      <c r="F206" s="123" t="str">
        <f ca="1">IF(ISERROR(VLOOKUP(A206,'[1]Z07 一般公共预算财政拨款收入支出决算表(财决07表)'!$A$10:$T$500,15,FALSE)),"",VLOOKUP(A206,'[1]Z07 一般公共预算财政拨款收入支出决算表(财决07表)'!$A$10:$T$500,15,FALSE))</f>
        <v/>
      </c>
      <c r="G206" s="106">
        <f>'[1]Z07 一般公共预算财政拨款收入支出决算表(财决07表)'!A204</f>
        <v>0</v>
      </c>
      <c r="H206" s="117">
        <f>'[1]Z07 一般公共预算财政拨款收入支出决算表(财决07表)'!$K204</f>
        <v>0</v>
      </c>
      <c r="I206" s="106" t="str">
        <f t="shared" si="12"/>
        <v>2</v>
      </c>
      <c r="J206" s="106" t="str">
        <f t="shared" si="13"/>
        <v>2</v>
      </c>
      <c r="K206" s="106">
        <f t="shared" si="14"/>
        <v>4</v>
      </c>
      <c r="L206" s="106" t="str">
        <f ca="1" t="shared" si="15"/>
        <v/>
      </c>
      <c r="O206" s="4"/>
      <c r="P206" s="4"/>
      <c r="Q206" s="4"/>
      <c r="R206" s="4"/>
      <c r="S206" s="4"/>
      <c r="T206" s="4"/>
      <c r="U206" s="4"/>
      <c r="V206" s="4"/>
      <c r="W206" s="4"/>
      <c r="X206" s="4"/>
    </row>
    <row r="207" ht="20.1" customHeight="1" spans="1:24">
      <c r="A207" s="22" t="str">
        <f ca="1" t="array" ref="A207">INDEX(G:G,SMALL(IF($K$12:$K$500=2,ROW($12:$500),4^8),ROW(G196)))&amp;""</f>
        <v/>
      </c>
      <c r="B207" s="116"/>
      <c r="C207" s="23" t="str">
        <f ca="1">IF(ISERROR(VLOOKUP(A207,'[1]Z07 一般公共预算财政拨款收入支出决算表(财决07表)'!$A$10:$T$500,4,FALSE)),"",VLOOKUP(A207,'[1]Z07 一般公共预算财政拨款收入支出决算表(财决07表)'!$A$10:$T$500,4,FALSE))</f>
        <v/>
      </c>
      <c r="D207" s="123" t="str">
        <f ca="1">IF(ISERROR(VLOOKUP(A207,'[1]Z07 一般公共预算财政拨款收入支出决算表(财决07表)'!$A$10:$T$500,11,FALSE)),"",VLOOKUP(A207,'[1]Z07 一般公共预算财政拨款收入支出决算表(财决07表)'!$A$10:$T$500,11,FALSE))</f>
        <v/>
      </c>
      <c r="E207" s="123" t="str">
        <f ca="1">IF(ISERROR(VLOOKUP(A207,'[1]Z07 一般公共预算财政拨款收入支出决算表(财决07表)'!$A$10:$T$500,12,FALSE)),"",VLOOKUP(A207,'[1]Z07 一般公共预算财政拨款收入支出决算表(财决07表)'!$A$10:$T$500,12,FALSE))</f>
        <v/>
      </c>
      <c r="F207" s="123" t="str">
        <f ca="1">IF(ISERROR(VLOOKUP(A207,'[1]Z07 一般公共预算财政拨款收入支出决算表(财决07表)'!$A$10:$T$500,15,FALSE)),"",VLOOKUP(A207,'[1]Z07 一般公共预算财政拨款收入支出决算表(财决07表)'!$A$10:$T$500,15,FALSE))</f>
        <v/>
      </c>
      <c r="G207" s="106">
        <f>'[1]Z07 一般公共预算财政拨款收入支出决算表(财决07表)'!A205</f>
        <v>0</v>
      </c>
      <c r="H207" s="117">
        <f>'[1]Z07 一般公共预算财政拨款收入支出决算表(财决07表)'!$K205</f>
        <v>0</v>
      </c>
      <c r="I207" s="106" t="str">
        <f t="shared" si="12"/>
        <v>2</v>
      </c>
      <c r="J207" s="106" t="str">
        <f t="shared" si="13"/>
        <v>2</v>
      </c>
      <c r="K207" s="106">
        <f t="shared" si="14"/>
        <v>4</v>
      </c>
      <c r="L207" s="106" t="str">
        <f ca="1" t="shared" si="15"/>
        <v/>
      </c>
      <c r="O207" s="4"/>
      <c r="P207" s="4"/>
      <c r="Q207" s="4"/>
      <c r="R207" s="4"/>
      <c r="S207" s="4"/>
      <c r="T207" s="4"/>
      <c r="U207" s="4"/>
      <c r="V207" s="4"/>
      <c r="W207" s="4"/>
      <c r="X207" s="4"/>
    </row>
    <row r="208" ht="20.1" customHeight="1" spans="1:24">
      <c r="A208" s="22" t="str">
        <f ca="1" t="array" ref="A208">INDEX(G:G,SMALL(IF($K$12:$K$500=2,ROW($12:$500),4^8),ROW(G197)))&amp;""</f>
        <v/>
      </c>
      <c r="B208" s="116"/>
      <c r="C208" s="23" t="str">
        <f ca="1">IF(ISERROR(VLOOKUP(A208,'[1]Z07 一般公共预算财政拨款收入支出决算表(财决07表)'!$A$10:$T$500,4,FALSE)),"",VLOOKUP(A208,'[1]Z07 一般公共预算财政拨款收入支出决算表(财决07表)'!$A$10:$T$500,4,FALSE))</f>
        <v/>
      </c>
      <c r="D208" s="123" t="str">
        <f ca="1">IF(ISERROR(VLOOKUP(A208,'[1]Z07 一般公共预算财政拨款收入支出决算表(财决07表)'!$A$10:$T$500,11,FALSE)),"",VLOOKUP(A208,'[1]Z07 一般公共预算财政拨款收入支出决算表(财决07表)'!$A$10:$T$500,11,FALSE))</f>
        <v/>
      </c>
      <c r="E208" s="123" t="str">
        <f ca="1">IF(ISERROR(VLOOKUP(A208,'[1]Z07 一般公共预算财政拨款收入支出决算表(财决07表)'!$A$10:$T$500,12,FALSE)),"",VLOOKUP(A208,'[1]Z07 一般公共预算财政拨款收入支出决算表(财决07表)'!$A$10:$T$500,12,FALSE))</f>
        <v/>
      </c>
      <c r="F208" s="123" t="str">
        <f ca="1">IF(ISERROR(VLOOKUP(A208,'[1]Z07 一般公共预算财政拨款收入支出决算表(财决07表)'!$A$10:$T$500,15,FALSE)),"",VLOOKUP(A208,'[1]Z07 一般公共预算财政拨款收入支出决算表(财决07表)'!$A$10:$T$500,15,FALSE))</f>
        <v/>
      </c>
      <c r="G208" s="106">
        <f>'[1]Z07 一般公共预算财政拨款收入支出决算表(财决07表)'!A206</f>
        <v>0</v>
      </c>
      <c r="H208" s="117">
        <f>'[1]Z07 一般公共预算财政拨款收入支出决算表(财决07表)'!$K206</f>
        <v>0</v>
      </c>
      <c r="I208" s="106" t="str">
        <f t="shared" si="12"/>
        <v>2</v>
      </c>
      <c r="J208" s="106" t="str">
        <f t="shared" si="13"/>
        <v>2</v>
      </c>
      <c r="K208" s="106">
        <f t="shared" si="14"/>
        <v>4</v>
      </c>
      <c r="L208" s="106" t="str">
        <f ca="1" t="shared" si="15"/>
        <v/>
      </c>
      <c r="O208" s="4"/>
      <c r="P208" s="4"/>
      <c r="Q208" s="4"/>
      <c r="R208" s="4"/>
      <c r="S208" s="4"/>
      <c r="T208" s="4"/>
      <c r="U208" s="4"/>
      <c r="V208" s="4"/>
      <c r="W208" s="4"/>
      <c r="X208" s="4"/>
    </row>
    <row r="209" ht="20.1" customHeight="1" spans="1:24">
      <c r="A209" s="22" t="str">
        <f ca="1" t="array" ref="A209">INDEX(G:G,SMALL(IF($K$12:$K$500=2,ROW($12:$500),4^8),ROW(G198)))&amp;""</f>
        <v/>
      </c>
      <c r="B209" s="116"/>
      <c r="C209" s="23" t="str">
        <f ca="1">IF(ISERROR(VLOOKUP(A209,'[1]Z07 一般公共预算财政拨款收入支出决算表(财决07表)'!$A$10:$T$500,4,FALSE)),"",VLOOKUP(A209,'[1]Z07 一般公共预算财政拨款收入支出决算表(财决07表)'!$A$10:$T$500,4,FALSE))</f>
        <v/>
      </c>
      <c r="D209" s="123" t="str">
        <f ca="1">IF(ISERROR(VLOOKUP(A209,'[1]Z07 一般公共预算财政拨款收入支出决算表(财决07表)'!$A$10:$T$500,11,FALSE)),"",VLOOKUP(A209,'[1]Z07 一般公共预算财政拨款收入支出决算表(财决07表)'!$A$10:$T$500,11,FALSE))</f>
        <v/>
      </c>
      <c r="E209" s="123" t="str">
        <f ca="1">IF(ISERROR(VLOOKUP(A209,'[1]Z07 一般公共预算财政拨款收入支出决算表(财决07表)'!$A$10:$T$500,12,FALSE)),"",VLOOKUP(A209,'[1]Z07 一般公共预算财政拨款收入支出决算表(财决07表)'!$A$10:$T$500,12,FALSE))</f>
        <v/>
      </c>
      <c r="F209" s="123" t="str">
        <f ca="1">IF(ISERROR(VLOOKUP(A209,'[1]Z07 一般公共预算财政拨款收入支出决算表(财决07表)'!$A$10:$T$500,15,FALSE)),"",VLOOKUP(A209,'[1]Z07 一般公共预算财政拨款收入支出决算表(财决07表)'!$A$10:$T$500,15,FALSE))</f>
        <v/>
      </c>
      <c r="G209" s="106">
        <f>'[1]Z07 一般公共预算财政拨款收入支出决算表(财决07表)'!A207</f>
        <v>0</v>
      </c>
      <c r="H209" s="117">
        <f>'[1]Z07 一般公共预算财政拨款收入支出决算表(财决07表)'!$K207</f>
        <v>0</v>
      </c>
      <c r="I209" s="106" t="str">
        <f t="shared" si="12"/>
        <v>2</v>
      </c>
      <c r="J209" s="106" t="str">
        <f t="shared" si="13"/>
        <v>2</v>
      </c>
      <c r="K209" s="106">
        <f t="shared" si="14"/>
        <v>4</v>
      </c>
      <c r="L209" s="106" t="str">
        <f ca="1" t="shared" si="15"/>
        <v/>
      </c>
      <c r="O209" s="4"/>
      <c r="P209" s="4"/>
      <c r="Q209" s="4"/>
      <c r="R209" s="4"/>
      <c r="S209" s="4"/>
      <c r="T209" s="4"/>
      <c r="U209" s="4"/>
      <c r="V209" s="4"/>
      <c r="W209" s="4"/>
      <c r="X209" s="4"/>
    </row>
    <row r="210" ht="20.1" customHeight="1" spans="1:24">
      <c r="A210" s="22" t="str">
        <f ca="1" t="array" ref="A210">INDEX(G:G,SMALL(IF($K$12:$K$500=2,ROW($12:$500),4^8),ROW(G199)))&amp;""</f>
        <v/>
      </c>
      <c r="B210" s="116"/>
      <c r="C210" s="23" t="str">
        <f ca="1">IF(ISERROR(VLOOKUP(A210,'[1]Z07 一般公共预算财政拨款收入支出决算表(财决07表)'!$A$10:$T$500,4,FALSE)),"",VLOOKUP(A210,'[1]Z07 一般公共预算财政拨款收入支出决算表(财决07表)'!$A$10:$T$500,4,FALSE))</f>
        <v/>
      </c>
      <c r="D210" s="123" t="str">
        <f ca="1">IF(ISERROR(VLOOKUP(A210,'[1]Z07 一般公共预算财政拨款收入支出决算表(财决07表)'!$A$10:$T$500,11,FALSE)),"",VLOOKUP(A210,'[1]Z07 一般公共预算财政拨款收入支出决算表(财决07表)'!$A$10:$T$500,11,FALSE))</f>
        <v/>
      </c>
      <c r="E210" s="123" t="str">
        <f ca="1">IF(ISERROR(VLOOKUP(A210,'[1]Z07 一般公共预算财政拨款收入支出决算表(财决07表)'!$A$10:$T$500,12,FALSE)),"",VLOOKUP(A210,'[1]Z07 一般公共预算财政拨款收入支出决算表(财决07表)'!$A$10:$T$500,12,FALSE))</f>
        <v/>
      </c>
      <c r="F210" s="123" t="str">
        <f ca="1">IF(ISERROR(VLOOKUP(A210,'[1]Z07 一般公共预算财政拨款收入支出决算表(财决07表)'!$A$10:$T$500,15,FALSE)),"",VLOOKUP(A210,'[1]Z07 一般公共预算财政拨款收入支出决算表(财决07表)'!$A$10:$T$500,15,FALSE))</f>
        <v/>
      </c>
      <c r="G210" s="106">
        <f>'[1]Z07 一般公共预算财政拨款收入支出决算表(财决07表)'!A208</f>
        <v>0</v>
      </c>
      <c r="H210" s="117">
        <f>'[1]Z07 一般公共预算财政拨款收入支出决算表(财决07表)'!$K208</f>
        <v>0</v>
      </c>
      <c r="I210" s="106" t="str">
        <f t="shared" si="12"/>
        <v>2</v>
      </c>
      <c r="J210" s="106" t="str">
        <f t="shared" si="13"/>
        <v>2</v>
      </c>
      <c r="K210" s="106">
        <f t="shared" si="14"/>
        <v>4</v>
      </c>
      <c r="L210" s="106" t="str">
        <f ca="1" t="shared" si="15"/>
        <v/>
      </c>
      <c r="O210" s="4"/>
      <c r="P210" s="4"/>
      <c r="Q210" s="4"/>
      <c r="R210" s="4"/>
      <c r="S210" s="4"/>
      <c r="T210" s="4"/>
      <c r="U210" s="4"/>
      <c r="V210" s="4"/>
      <c r="W210" s="4"/>
      <c r="X210" s="4"/>
    </row>
    <row r="211" ht="20.1" customHeight="1" spans="1:24">
      <c r="A211" s="22" t="str">
        <f ca="1" t="array" ref="A211">INDEX(G:G,SMALL(IF($K$12:$K$500=2,ROW($12:$500),4^8),ROW(G200)))&amp;""</f>
        <v/>
      </c>
      <c r="B211" s="116"/>
      <c r="C211" s="23" t="str">
        <f ca="1">IF(ISERROR(VLOOKUP(A211,'[1]Z07 一般公共预算财政拨款收入支出决算表(财决07表)'!$A$10:$T$500,4,FALSE)),"",VLOOKUP(A211,'[1]Z07 一般公共预算财政拨款收入支出决算表(财决07表)'!$A$10:$T$500,4,FALSE))</f>
        <v/>
      </c>
      <c r="D211" s="123" t="str">
        <f ca="1">IF(ISERROR(VLOOKUP(A211,'[1]Z07 一般公共预算财政拨款收入支出决算表(财决07表)'!$A$10:$T$500,11,FALSE)),"",VLOOKUP(A211,'[1]Z07 一般公共预算财政拨款收入支出决算表(财决07表)'!$A$10:$T$500,11,FALSE))</f>
        <v/>
      </c>
      <c r="E211" s="123" t="str">
        <f ca="1">IF(ISERROR(VLOOKUP(A211,'[1]Z07 一般公共预算财政拨款收入支出决算表(财决07表)'!$A$10:$T$500,12,FALSE)),"",VLOOKUP(A211,'[1]Z07 一般公共预算财政拨款收入支出决算表(财决07表)'!$A$10:$T$500,12,FALSE))</f>
        <v/>
      </c>
      <c r="F211" s="123" t="str">
        <f ca="1">IF(ISERROR(VLOOKUP(A211,'[1]Z07 一般公共预算财政拨款收入支出决算表(财决07表)'!$A$10:$T$500,15,FALSE)),"",VLOOKUP(A211,'[1]Z07 一般公共预算财政拨款收入支出决算表(财决07表)'!$A$10:$T$500,15,FALSE))</f>
        <v/>
      </c>
      <c r="G211" s="106">
        <f>'[1]Z07 一般公共预算财政拨款收入支出决算表(财决07表)'!A209</f>
        <v>0</v>
      </c>
      <c r="H211" s="117">
        <f>'[1]Z07 一般公共预算财政拨款收入支出决算表(财决07表)'!$K209</f>
        <v>0</v>
      </c>
      <c r="I211" s="106" t="str">
        <f t="shared" si="12"/>
        <v>2</v>
      </c>
      <c r="J211" s="106" t="str">
        <f t="shared" si="13"/>
        <v>2</v>
      </c>
      <c r="K211" s="106">
        <f t="shared" si="14"/>
        <v>4</v>
      </c>
      <c r="L211" s="106" t="str">
        <f ca="1" t="shared" si="15"/>
        <v/>
      </c>
      <c r="O211" s="4"/>
      <c r="P211" s="4"/>
      <c r="Q211" s="4"/>
      <c r="R211" s="4"/>
      <c r="S211" s="4"/>
      <c r="T211" s="4"/>
      <c r="U211" s="4"/>
      <c r="V211" s="4"/>
      <c r="W211" s="4"/>
      <c r="X211" s="4"/>
    </row>
    <row r="212" ht="20.1" customHeight="1" spans="1:24">
      <c r="A212" s="22" t="str">
        <f ca="1" t="array" ref="A212">INDEX(G:G,SMALL(IF($K$12:$K$500=2,ROW($12:$500),4^8),ROW(G201)))&amp;""</f>
        <v/>
      </c>
      <c r="B212" s="116"/>
      <c r="C212" s="23" t="str">
        <f ca="1">IF(ISERROR(VLOOKUP(A212,'[1]Z07 一般公共预算财政拨款收入支出决算表(财决07表)'!$A$10:$T$500,4,FALSE)),"",VLOOKUP(A212,'[1]Z07 一般公共预算财政拨款收入支出决算表(财决07表)'!$A$10:$T$500,4,FALSE))</f>
        <v/>
      </c>
      <c r="D212" s="123" t="str">
        <f ca="1">IF(ISERROR(VLOOKUP(A212,'[1]Z07 一般公共预算财政拨款收入支出决算表(财决07表)'!$A$10:$T$500,11,FALSE)),"",VLOOKUP(A212,'[1]Z07 一般公共预算财政拨款收入支出决算表(财决07表)'!$A$10:$T$500,11,FALSE))</f>
        <v/>
      </c>
      <c r="E212" s="123" t="str">
        <f ca="1">IF(ISERROR(VLOOKUP(A212,'[1]Z07 一般公共预算财政拨款收入支出决算表(财决07表)'!$A$10:$T$500,12,FALSE)),"",VLOOKUP(A212,'[1]Z07 一般公共预算财政拨款收入支出决算表(财决07表)'!$A$10:$T$500,12,FALSE))</f>
        <v/>
      </c>
      <c r="F212" s="123" t="str">
        <f ca="1">IF(ISERROR(VLOOKUP(A212,'[1]Z07 一般公共预算财政拨款收入支出决算表(财决07表)'!$A$10:$T$500,15,FALSE)),"",VLOOKUP(A212,'[1]Z07 一般公共预算财政拨款收入支出决算表(财决07表)'!$A$10:$T$500,15,FALSE))</f>
        <v/>
      </c>
      <c r="G212" s="106">
        <f>'[1]Z07 一般公共预算财政拨款收入支出决算表(财决07表)'!A210</f>
        <v>0</v>
      </c>
      <c r="H212" s="117">
        <f>'[1]Z07 一般公共预算财政拨款收入支出决算表(财决07表)'!$K210</f>
        <v>0</v>
      </c>
      <c r="I212" s="106" t="str">
        <f t="shared" si="12"/>
        <v>2</v>
      </c>
      <c r="J212" s="106" t="str">
        <f t="shared" si="13"/>
        <v>2</v>
      </c>
      <c r="K212" s="106">
        <f t="shared" si="14"/>
        <v>4</v>
      </c>
      <c r="L212" s="106" t="str">
        <f ca="1" t="shared" si="15"/>
        <v/>
      </c>
      <c r="O212" s="4"/>
      <c r="P212" s="4"/>
      <c r="Q212" s="4"/>
      <c r="R212" s="4"/>
      <c r="S212" s="4"/>
      <c r="T212" s="4"/>
      <c r="U212" s="4"/>
      <c r="V212" s="4"/>
      <c r="W212" s="4"/>
      <c r="X212" s="4"/>
    </row>
    <row r="213" ht="20.1" customHeight="1" spans="1:24">
      <c r="A213" s="22" t="str">
        <f ca="1" t="array" ref="A213">INDEX(G:G,SMALL(IF($K$12:$K$500=2,ROW($12:$500),4^8),ROW(G202)))&amp;""</f>
        <v/>
      </c>
      <c r="B213" s="116"/>
      <c r="C213" s="23" t="str">
        <f ca="1">IF(ISERROR(VLOOKUP(A213,'[1]Z07 一般公共预算财政拨款收入支出决算表(财决07表)'!$A$10:$T$500,4,FALSE)),"",VLOOKUP(A213,'[1]Z07 一般公共预算财政拨款收入支出决算表(财决07表)'!$A$10:$T$500,4,FALSE))</f>
        <v/>
      </c>
      <c r="D213" s="123" t="str">
        <f ca="1">IF(ISERROR(VLOOKUP(A213,'[1]Z07 一般公共预算财政拨款收入支出决算表(财决07表)'!$A$10:$T$500,11,FALSE)),"",VLOOKUP(A213,'[1]Z07 一般公共预算财政拨款收入支出决算表(财决07表)'!$A$10:$T$500,11,FALSE))</f>
        <v/>
      </c>
      <c r="E213" s="123" t="str">
        <f ca="1">IF(ISERROR(VLOOKUP(A213,'[1]Z07 一般公共预算财政拨款收入支出决算表(财决07表)'!$A$10:$T$500,12,FALSE)),"",VLOOKUP(A213,'[1]Z07 一般公共预算财政拨款收入支出决算表(财决07表)'!$A$10:$T$500,12,FALSE))</f>
        <v/>
      </c>
      <c r="F213" s="123" t="str">
        <f ca="1">IF(ISERROR(VLOOKUP(A213,'[1]Z07 一般公共预算财政拨款收入支出决算表(财决07表)'!$A$10:$T$500,15,FALSE)),"",VLOOKUP(A213,'[1]Z07 一般公共预算财政拨款收入支出决算表(财决07表)'!$A$10:$T$500,15,FALSE))</f>
        <v/>
      </c>
      <c r="G213" s="106">
        <f>'[1]Z07 一般公共预算财政拨款收入支出决算表(财决07表)'!A211</f>
        <v>0</v>
      </c>
      <c r="H213" s="117">
        <f>'[1]Z07 一般公共预算财政拨款收入支出决算表(财决07表)'!$K211</f>
        <v>0</v>
      </c>
      <c r="I213" s="106" t="str">
        <f t="shared" si="12"/>
        <v>2</v>
      </c>
      <c r="J213" s="106" t="str">
        <f t="shared" si="13"/>
        <v>2</v>
      </c>
      <c r="K213" s="106">
        <f t="shared" si="14"/>
        <v>4</v>
      </c>
      <c r="L213" s="106" t="str">
        <f ca="1" t="shared" si="15"/>
        <v/>
      </c>
      <c r="O213" s="4"/>
      <c r="P213" s="4"/>
      <c r="Q213" s="4"/>
      <c r="R213" s="4"/>
      <c r="S213" s="4"/>
      <c r="T213" s="4"/>
      <c r="U213" s="4"/>
      <c r="V213" s="4"/>
      <c r="W213" s="4"/>
      <c r="X213" s="4"/>
    </row>
    <row r="214" ht="20.1" customHeight="1" spans="1:24">
      <c r="A214" s="22" t="str">
        <f ca="1" t="array" ref="A214">INDEX(G:G,SMALL(IF($K$12:$K$500=2,ROW($12:$500),4^8),ROW(G203)))&amp;""</f>
        <v/>
      </c>
      <c r="B214" s="116"/>
      <c r="C214" s="23" t="str">
        <f ca="1">IF(ISERROR(VLOOKUP(A214,'[1]Z07 一般公共预算财政拨款收入支出决算表(财决07表)'!$A$10:$T$500,4,FALSE)),"",VLOOKUP(A214,'[1]Z07 一般公共预算财政拨款收入支出决算表(财决07表)'!$A$10:$T$500,4,FALSE))</f>
        <v/>
      </c>
      <c r="D214" s="123" t="str">
        <f ca="1">IF(ISERROR(VLOOKUP(A214,'[1]Z07 一般公共预算财政拨款收入支出决算表(财决07表)'!$A$10:$T$500,11,FALSE)),"",VLOOKUP(A214,'[1]Z07 一般公共预算财政拨款收入支出决算表(财决07表)'!$A$10:$T$500,11,FALSE))</f>
        <v/>
      </c>
      <c r="E214" s="123" t="str">
        <f ca="1">IF(ISERROR(VLOOKUP(A214,'[1]Z07 一般公共预算财政拨款收入支出决算表(财决07表)'!$A$10:$T$500,12,FALSE)),"",VLOOKUP(A214,'[1]Z07 一般公共预算财政拨款收入支出决算表(财决07表)'!$A$10:$T$500,12,FALSE))</f>
        <v/>
      </c>
      <c r="F214" s="123" t="str">
        <f ca="1">IF(ISERROR(VLOOKUP(A214,'[1]Z07 一般公共预算财政拨款收入支出决算表(财决07表)'!$A$10:$T$500,15,FALSE)),"",VLOOKUP(A214,'[1]Z07 一般公共预算财政拨款收入支出决算表(财决07表)'!$A$10:$T$500,15,FALSE))</f>
        <v/>
      </c>
      <c r="G214" s="106">
        <f>'[1]Z07 一般公共预算财政拨款收入支出决算表(财决07表)'!A212</f>
        <v>0</v>
      </c>
      <c r="H214" s="117">
        <f>'[1]Z07 一般公共预算财政拨款收入支出决算表(财决07表)'!$K212</f>
        <v>0</v>
      </c>
      <c r="I214" s="106" t="str">
        <f t="shared" si="12"/>
        <v>2</v>
      </c>
      <c r="J214" s="106" t="str">
        <f t="shared" si="13"/>
        <v>2</v>
      </c>
      <c r="K214" s="106">
        <f t="shared" si="14"/>
        <v>4</v>
      </c>
      <c r="L214" s="106" t="str">
        <f ca="1" t="shared" si="15"/>
        <v/>
      </c>
      <c r="O214" s="4"/>
      <c r="P214" s="4"/>
      <c r="Q214" s="4"/>
      <c r="R214" s="4"/>
      <c r="S214" s="4"/>
      <c r="T214" s="4"/>
      <c r="U214" s="4"/>
      <c r="V214" s="4"/>
      <c r="W214" s="4"/>
      <c r="X214" s="4"/>
    </row>
    <row r="215" ht="20.1" customHeight="1" spans="1:24">
      <c r="A215" s="22" t="str">
        <f ca="1" t="array" ref="A215">INDEX(G:G,SMALL(IF($K$12:$K$500=2,ROW($12:$500),4^8),ROW(G204)))&amp;""</f>
        <v/>
      </c>
      <c r="B215" s="116"/>
      <c r="C215" s="23" t="str">
        <f ca="1">IF(ISERROR(VLOOKUP(A215,'[1]Z07 一般公共预算财政拨款收入支出决算表(财决07表)'!$A$10:$T$500,4,FALSE)),"",VLOOKUP(A215,'[1]Z07 一般公共预算财政拨款收入支出决算表(财决07表)'!$A$10:$T$500,4,FALSE))</f>
        <v/>
      </c>
      <c r="D215" s="123" t="str">
        <f ca="1">IF(ISERROR(VLOOKUP(A215,'[1]Z07 一般公共预算财政拨款收入支出决算表(财决07表)'!$A$10:$T$500,11,FALSE)),"",VLOOKUP(A215,'[1]Z07 一般公共预算财政拨款收入支出决算表(财决07表)'!$A$10:$T$500,11,FALSE))</f>
        <v/>
      </c>
      <c r="E215" s="123" t="str">
        <f ca="1">IF(ISERROR(VLOOKUP(A215,'[1]Z07 一般公共预算财政拨款收入支出决算表(财决07表)'!$A$10:$T$500,12,FALSE)),"",VLOOKUP(A215,'[1]Z07 一般公共预算财政拨款收入支出决算表(财决07表)'!$A$10:$T$500,12,FALSE))</f>
        <v/>
      </c>
      <c r="F215" s="123" t="str">
        <f ca="1">IF(ISERROR(VLOOKUP(A215,'[1]Z07 一般公共预算财政拨款收入支出决算表(财决07表)'!$A$10:$T$500,15,FALSE)),"",VLOOKUP(A215,'[1]Z07 一般公共预算财政拨款收入支出决算表(财决07表)'!$A$10:$T$500,15,FALSE))</f>
        <v/>
      </c>
      <c r="G215" s="106">
        <f>'[1]Z07 一般公共预算财政拨款收入支出决算表(财决07表)'!A213</f>
        <v>0</v>
      </c>
      <c r="H215" s="117">
        <f>'[1]Z07 一般公共预算财政拨款收入支出决算表(财决07表)'!$K213</f>
        <v>0</v>
      </c>
      <c r="I215" s="106" t="str">
        <f t="shared" si="12"/>
        <v>2</v>
      </c>
      <c r="J215" s="106" t="str">
        <f t="shared" si="13"/>
        <v>2</v>
      </c>
      <c r="K215" s="106">
        <f t="shared" si="14"/>
        <v>4</v>
      </c>
      <c r="L215" s="106" t="str">
        <f ca="1" t="shared" si="15"/>
        <v/>
      </c>
      <c r="O215" s="4"/>
      <c r="P215" s="4"/>
      <c r="Q215" s="4"/>
      <c r="R215" s="4"/>
      <c r="S215" s="4"/>
      <c r="T215" s="4"/>
      <c r="U215" s="4"/>
      <c r="V215" s="4"/>
      <c r="W215" s="4"/>
      <c r="X215" s="4"/>
    </row>
    <row r="216" ht="20.1" customHeight="1" spans="1:24">
      <c r="A216" s="22" t="str">
        <f ca="1" t="array" ref="A216">INDEX(G:G,SMALL(IF($K$12:$K$500=2,ROW($12:$500),4^8),ROW(G205)))&amp;""</f>
        <v/>
      </c>
      <c r="B216" s="116"/>
      <c r="C216" s="23" t="str">
        <f ca="1">IF(ISERROR(VLOOKUP(A216,'[1]Z07 一般公共预算财政拨款收入支出决算表(财决07表)'!$A$10:$T$500,4,FALSE)),"",VLOOKUP(A216,'[1]Z07 一般公共预算财政拨款收入支出决算表(财决07表)'!$A$10:$T$500,4,FALSE))</f>
        <v/>
      </c>
      <c r="D216" s="123" t="str">
        <f ca="1">IF(ISERROR(VLOOKUP(A216,'[1]Z07 一般公共预算财政拨款收入支出决算表(财决07表)'!$A$10:$T$500,11,FALSE)),"",VLOOKUP(A216,'[1]Z07 一般公共预算财政拨款收入支出决算表(财决07表)'!$A$10:$T$500,11,FALSE))</f>
        <v/>
      </c>
      <c r="E216" s="123" t="str">
        <f ca="1">IF(ISERROR(VLOOKUP(A216,'[1]Z07 一般公共预算财政拨款收入支出决算表(财决07表)'!$A$10:$T$500,12,FALSE)),"",VLOOKUP(A216,'[1]Z07 一般公共预算财政拨款收入支出决算表(财决07表)'!$A$10:$T$500,12,FALSE))</f>
        <v/>
      </c>
      <c r="F216" s="123" t="str">
        <f ca="1">IF(ISERROR(VLOOKUP(A216,'[1]Z07 一般公共预算财政拨款收入支出决算表(财决07表)'!$A$10:$T$500,15,FALSE)),"",VLOOKUP(A216,'[1]Z07 一般公共预算财政拨款收入支出决算表(财决07表)'!$A$10:$T$500,15,FALSE))</f>
        <v/>
      </c>
      <c r="G216" s="106">
        <f>'[1]Z07 一般公共预算财政拨款收入支出决算表(财决07表)'!A214</f>
        <v>0</v>
      </c>
      <c r="H216" s="117">
        <f>'[1]Z07 一般公共预算财政拨款收入支出决算表(财决07表)'!$K214</f>
        <v>0</v>
      </c>
      <c r="I216" s="106" t="str">
        <f t="shared" si="12"/>
        <v>2</v>
      </c>
      <c r="J216" s="106" t="str">
        <f t="shared" si="13"/>
        <v>2</v>
      </c>
      <c r="K216" s="106">
        <f t="shared" si="14"/>
        <v>4</v>
      </c>
      <c r="L216" s="106" t="str">
        <f ca="1" t="shared" si="15"/>
        <v/>
      </c>
      <c r="O216" s="4"/>
      <c r="P216" s="4"/>
      <c r="Q216" s="4"/>
      <c r="R216" s="4"/>
      <c r="S216" s="4"/>
      <c r="T216" s="4"/>
      <c r="U216" s="4"/>
      <c r="V216" s="4"/>
      <c r="W216" s="4"/>
      <c r="X216" s="4"/>
    </row>
    <row r="217" ht="20.1" customHeight="1" spans="1:24">
      <c r="A217" s="22" t="str">
        <f ca="1" t="array" ref="A217">INDEX(G:G,SMALL(IF($K$12:$K$500=2,ROW($12:$500),4^8),ROW(G206)))&amp;""</f>
        <v/>
      </c>
      <c r="B217" s="116"/>
      <c r="C217" s="23" t="str">
        <f ca="1">IF(ISERROR(VLOOKUP(A217,'[1]Z07 一般公共预算财政拨款收入支出决算表(财决07表)'!$A$10:$T$500,4,FALSE)),"",VLOOKUP(A217,'[1]Z07 一般公共预算财政拨款收入支出决算表(财决07表)'!$A$10:$T$500,4,FALSE))</f>
        <v/>
      </c>
      <c r="D217" s="123" t="str">
        <f ca="1">IF(ISERROR(VLOOKUP(A217,'[1]Z07 一般公共预算财政拨款收入支出决算表(财决07表)'!$A$10:$T$500,11,FALSE)),"",VLOOKUP(A217,'[1]Z07 一般公共预算财政拨款收入支出决算表(财决07表)'!$A$10:$T$500,11,FALSE))</f>
        <v/>
      </c>
      <c r="E217" s="123" t="str">
        <f ca="1">IF(ISERROR(VLOOKUP(A217,'[1]Z07 一般公共预算财政拨款收入支出决算表(财决07表)'!$A$10:$T$500,12,FALSE)),"",VLOOKUP(A217,'[1]Z07 一般公共预算财政拨款收入支出决算表(财决07表)'!$A$10:$T$500,12,FALSE))</f>
        <v/>
      </c>
      <c r="F217" s="123" t="str">
        <f ca="1">IF(ISERROR(VLOOKUP(A217,'[1]Z07 一般公共预算财政拨款收入支出决算表(财决07表)'!$A$10:$T$500,15,FALSE)),"",VLOOKUP(A217,'[1]Z07 一般公共预算财政拨款收入支出决算表(财决07表)'!$A$10:$T$500,15,FALSE))</f>
        <v/>
      </c>
      <c r="G217" s="106">
        <f>'[1]Z07 一般公共预算财政拨款收入支出决算表(财决07表)'!A215</f>
        <v>0</v>
      </c>
      <c r="H217" s="117">
        <f>'[1]Z07 一般公共预算财政拨款收入支出决算表(财决07表)'!$K215</f>
        <v>0</v>
      </c>
      <c r="I217" s="106" t="str">
        <f t="shared" si="12"/>
        <v>2</v>
      </c>
      <c r="J217" s="106" t="str">
        <f t="shared" si="13"/>
        <v>2</v>
      </c>
      <c r="K217" s="106">
        <f t="shared" si="14"/>
        <v>4</v>
      </c>
      <c r="L217" s="106" t="str">
        <f ca="1" t="shared" si="15"/>
        <v/>
      </c>
      <c r="O217" s="4"/>
      <c r="P217" s="4"/>
      <c r="Q217" s="4"/>
      <c r="R217" s="4"/>
      <c r="S217" s="4"/>
      <c r="T217" s="4"/>
      <c r="U217" s="4"/>
      <c r="V217" s="4"/>
      <c r="W217" s="4"/>
      <c r="X217" s="4"/>
    </row>
    <row r="218" ht="20.1" customHeight="1" spans="1:24">
      <c r="A218" s="22" t="str">
        <f ca="1" t="array" ref="A218">INDEX(G:G,SMALL(IF($K$12:$K$500=2,ROW($12:$500),4^8),ROW(G207)))&amp;""</f>
        <v/>
      </c>
      <c r="B218" s="116"/>
      <c r="C218" s="23" t="str">
        <f ca="1">IF(ISERROR(VLOOKUP(A218,'[1]Z07 一般公共预算财政拨款收入支出决算表(财决07表)'!$A$10:$T$500,4,FALSE)),"",VLOOKUP(A218,'[1]Z07 一般公共预算财政拨款收入支出决算表(财决07表)'!$A$10:$T$500,4,FALSE))</f>
        <v/>
      </c>
      <c r="D218" s="123" t="str">
        <f ca="1">IF(ISERROR(VLOOKUP(A218,'[1]Z07 一般公共预算财政拨款收入支出决算表(财决07表)'!$A$10:$T$500,11,FALSE)),"",VLOOKUP(A218,'[1]Z07 一般公共预算财政拨款收入支出决算表(财决07表)'!$A$10:$T$500,11,FALSE))</f>
        <v/>
      </c>
      <c r="E218" s="123" t="str">
        <f ca="1">IF(ISERROR(VLOOKUP(A218,'[1]Z07 一般公共预算财政拨款收入支出决算表(财决07表)'!$A$10:$T$500,12,FALSE)),"",VLOOKUP(A218,'[1]Z07 一般公共预算财政拨款收入支出决算表(财决07表)'!$A$10:$T$500,12,FALSE))</f>
        <v/>
      </c>
      <c r="F218" s="123" t="str">
        <f ca="1">IF(ISERROR(VLOOKUP(A218,'[1]Z07 一般公共预算财政拨款收入支出决算表(财决07表)'!$A$10:$T$500,15,FALSE)),"",VLOOKUP(A218,'[1]Z07 一般公共预算财政拨款收入支出决算表(财决07表)'!$A$10:$T$500,15,FALSE))</f>
        <v/>
      </c>
      <c r="G218" s="106">
        <f>'[1]Z07 一般公共预算财政拨款收入支出决算表(财决07表)'!A216</f>
        <v>0</v>
      </c>
      <c r="H218" s="117">
        <f>'[1]Z07 一般公共预算财政拨款收入支出决算表(财决07表)'!$K216</f>
        <v>0</v>
      </c>
      <c r="I218" s="106" t="str">
        <f t="shared" si="12"/>
        <v>2</v>
      </c>
      <c r="J218" s="106" t="str">
        <f t="shared" si="13"/>
        <v>2</v>
      </c>
      <c r="K218" s="106">
        <f t="shared" si="14"/>
        <v>4</v>
      </c>
      <c r="L218" s="106" t="str">
        <f ca="1" t="shared" si="15"/>
        <v/>
      </c>
      <c r="O218" s="4"/>
      <c r="P218" s="4"/>
      <c r="Q218" s="4"/>
      <c r="R218" s="4"/>
      <c r="S218" s="4"/>
      <c r="T218" s="4"/>
      <c r="U218" s="4"/>
      <c r="V218" s="4"/>
      <c r="W218" s="4"/>
      <c r="X218" s="4"/>
    </row>
    <row r="219" ht="20.1" customHeight="1" spans="1:24">
      <c r="A219" s="22" t="str">
        <f ca="1" t="array" ref="A219">INDEX(G:G,SMALL(IF($K$12:$K$500=2,ROW($12:$500),4^8),ROW(G208)))&amp;""</f>
        <v/>
      </c>
      <c r="B219" s="116"/>
      <c r="C219" s="23" t="str">
        <f ca="1">IF(ISERROR(VLOOKUP(A219,'[1]Z07 一般公共预算财政拨款收入支出决算表(财决07表)'!$A$10:$T$500,4,FALSE)),"",VLOOKUP(A219,'[1]Z07 一般公共预算财政拨款收入支出决算表(财决07表)'!$A$10:$T$500,4,FALSE))</f>
        <v/>
      </c>
      <c r="D219" s="123" t="str">
        <f ca="1">IF(ISERROR(VLOOKUP(A219,'[1]Z07 一般公共预算财政拨款收入支出决算表(财决07表)'!$A$10:$T$500,11,FALSE)),"",VLOOKUP(A219,'[1]Z07 一般公共预算财政拨款收入支出决算表(财决07表)'!$A$10:$T$500,11,FALSE))</f>
        <v/>
      </c>
      <c r="E219" s="123" t="str">
        <f ca="1">IF(ISERROR(VLOOKUP(A219,'[1]Z07 一般公共预算财政拨款收入支出决算表(财决07表)'!$A$10:$T$500,12,FALSE)),"",VLOOKUP(A219,'[1]Z07 一般公共预算财政拨款收入支出决算表(财决07表)'!$A$10:$T$500,12,FALSE))</f>
        <v/>
      </c>
      <c r="F219" s="123" t="str">
        <f ca="1">IF(ISERROR(VLOOKUP(A219,'[1]Z07 一般公共预算财政拨款收入支出决算表(财决07表)'!$A$10:$T$500,15,FALSE)),"",VLOOKUP(A219,'[1]Z07 一般公共预算财政拨款收入支出决算表(财决07表)'!$A$10:$T$500,15,FALSE))</f>
        <v/>
      </c>
      <c r="G219" s="106">
        <f>'[1]Z07 一般公共预算财政拨款收入支出决算表(财决07表)'!A217</f>
        <v>0</v>
      </c>
      <c r="H219" s="117">
        <f>'[1]Z07 一般公共预算财政拨款收入支出决算表(财决07表)'!$K217</f>
        <v>0</v>
      </c>
      <c r="I219" s="106" t="str">
        <f t="shared" si="12"/>
        <v>2</v>
      </c>
      <c r="J219" s="106" t="str">
        <f t="shared" si="13"/>
        <v>2</v>
      </c>
      <c r="K219" s="106">
        <f t="shared" si="14"/>
        <v>4</v>
      </c>
      <c r="L219" s="106" t="str">
        <f ca="1" t="shared" si="15"/>
        <v/>
      </c>
      <c r="O219" s="4"/>
      <c r="P219" s="4"/>
      <c r="Q219" s="4"/>
      <c r="R219" s="4"/>
      <c r="S219" s="4"/>
      <c r="T219" s="4"/>
      <c r="U219" s="4"/>
      <c r="V219" s="4"/>
      <c r="W219" s="4"/>
      <c r="X219" s="4"/>
    </row>
    <row r="220" ht="20.1" customHeight="1" spans="1:24">
      <c r="A220" s="22" t="str">
        <f ca="1" t="array" ref="A220">INDEX(G:G,SMALL(IF($K$12:$K$500=2,ROW($12:$500),4^8),ROW(G209)))&amp;""</f>
        <v/>
      </c>
      <c r="B220" s="116"/>
      <c r="C220" s="23" t="str">
        <f ca="1">IF(ISERROR(VLOOKUP(A220,'[1]Z07 一般公共预算财政拨款收入支出决算表(财决07表)'!$A$10:$T$500,4,FALSE)),"",VLOOKUP(A220,'[1]Z07 一般公共预算财政拨款收入支出决算表(财决07表)'!$A$10:$T$500,4,FALSE))</f>
        <v/>
      </c>
      <c r="D220" s="123" t="str">
        <f ca="1">IF(ISERROR(VLOOKUP(A220,'[1]Z07 一般公共预算财政拨款收入支出决算表(财决07表)'!$A$10:$T$500,11,FALSE)),"",VLOOKUP(A220,'[1]Z07 一般公共预算财政拨款收入支出决算表(财决07表)'!$A$10:$T$500,11,FALSE))</f>
        <v/>
      </c>
      <c r="E220" s="123" t="str">
        <f ca="1">IF(ISERROR(VLOOKUP(A220,'[1]Z07 一般公共预算财政拨款收入支出决算表(财决07表)'!$A$10:$T$500,12,FALSE)),"",VLOOKUP(A220,'[1]Z07 一般公共预算财政拨款收入支出决算表(财决07表)'!$A$10:$T$500,12,FALSE))</f>
        <v/>
      </c>
      <c r="F220" s="123" t="str">
        <f ca="1">IF(ISERROR(VLOOKUP(A220,'[1]Z07 一般公共预算财政拨款收入支出决算表(财决07表)'!$A$10:$T$500,15,FALSE)),"",VLOOKUP(A220,'[1]Z07 一般公共预算财政拨款收入支出决算表(财决07表)'!$A$10:$T$500,15,FALSE))</f>
        <v/>
      </c>
      <c r="G220" s="106">
        <f>'[1]Z07 一般公共预算财政拨款收入支出决算表(财决07表)'!A218</f>
        <v>0</v>
      </c>
      <c r="H220" s="117">
        <f>'[1]Z07 一般公共预算财政拨款收入支出决算表(财决07表)'!$K218</f>
        <v>0</v>
      </c>
      <c r="I220" s="106" t="str">
        <f t="shared" si="12"/>
        <v>2</v>
      </c>
      <c r="J220" s="106" t="str">
        <f t="shared" si="13"/>
        <v>2</v>
      </c>
      <c r="K220" s="106">
        <f t="shared" si="14"/>
        <v>4</v>
      </c>
      <c r="L220" s="106" t="str">
        <f ca="1" t="shared" si="15"/>
        <v/>
      </c>
      <c r="O220" s="4"/>
      <c r="P220" s="4"/>
      <c r="Q220" s="4"/>
      <c r="R220" s="4"/>
      <c r="S220" s="4"/>
      <c r="T220" s="4"/>
      <c r="U220" s="4"/>
      <c r="V220" s="4"/>
      <c r="W220" s="4"/>
      <c r="X220" s="4"/>
    </row>
    <row r="221" ht="20.1" customHeight="1" spans="1:24">
      <c r="A221" s="22" t="str">
        <f ca="1" t="array" ref="A221">INDEX(G:G,SMALL(IF($K$12:$K$500=2,ROW($12:$500),4^8),ROW(G210)))&amp;""</f>
        <v/>
      </c>
      <c r="B221" s="116"/>
      <c r="C221" s="23" t="str">
        <f ca="1">IF(ISERROR(VLOOKUP(A221,'[1]Z07 一般公共预算财政拨款收入支出决算表(财决07表)'!$A$10:$T$500,4,FALSE)),"",VLOOKUP(A221,'[1]Z07 一般公共预算财政拨款收入支出决算表(财决07表)'!$A$10:$T$500,4,FALSE))</f>
        <v/>
      </c>
      <c r="D221" s="123" t="str">
        <f ca="1">IF(ISERROR(VLOOKUP(A221,'[1]Z07 一般公共预算财政拨款收入支出决算表(财决07表)'!$A$10:$T$500,11,FALSE)),"",VLOOKUP(A221,'[1]Z07 一般公共预算财政拨款收入支出决算表(财决07表)'!$A$10:$T$500,11,FALSE))</f>
        <v/>
      </c>
      <c r="E221" s="123" t="str">
        <f ca="1">IF(ISERROR(VLOOKUP(A221,'[1]Z07 一般公共预算财政拨款收入支出决算表(财决07表)'!$A$10:$T$500,12,FALSE)),"",VLOOKUP(A221,'[1]Z07 一般公共预算财政拨款收入支出决算表(财决07表)'!$A$10:$T$500,12,FALSE))</f>
        <v/>
      </c>
      <c r="F221" s="123" t="str">
        <f ca="1">IF(ISERROR(VLOOKUP(A221,'[1]Z07 一般公共预算财政拨款收入支出决算表(财决07表)'!$A$10:$T$500,15,FALSE)),"",VLOOKUP(A221,'[1]Z07 一般公共预算财政拨款收入支出决算表(财决07表)'!$A$10:$T$500,15,FALSE))</f>
        <v/>
      </c>
      <c r="G221" s="106">
        <f>'[1]Z07 一般公共预算财政拨款收入支出决算表(财决07表)'!A219</f>
        <v>0</v>
      </c>
      <c r="H221" s="117">
        <f>'[1]Z07 一般公共预算财政拨款收入支出决算表(财决07表)'!$K219</f>
        <v>0</v>
      </c>
      <c r="I221" s="106" t="str">
        <f t="shared" si="12"/>
        <v>2</v>
      </c>
      <c r="J221" s="106" t="str">
        <f t="shared" si="13"/>
        <v>2</v>
      </c>
      <c r="K221" s="106">
        <f t="shared" si="14"/>
        <v>4</v>
      </c>
      <c r="L221" s="106" t="str">
        <f ca="1" t="shared" si="15"/>
        <v/>
      </c>
      <c r="O221" s="4"/>
      <c r="P221" s="4"/>
      <c r="Q221" s="4"/>
      <c r="R221" s="4"/>
      <c r="S221" s="4"/>
      <c r="T221" s="4"/>
      <c r="U221" s="4"/>
      <c r="V221" s="4"/>
      <c r="W221" s="4"/>
      <c r="X221" s="4"/>
    </row>
    <row r="222" ht="20.1" customHeight="1" spans="1:24">
      <c r="A222" s="22" t="str">
        <f ca="1" t="array" ref="A222">INDEX(G:G,SMALL(IF($K$12:$K$500=2,ROW($12:$500),4^8),ROW(G211)))&amp;""</f>
        <v/>
      </c>
      <c r="B222" s="116"/>
      <c r="C222" s="23" t="str">
        <f ca="1">IF(ISERROR(VLOOKUP(A222,'[1]Z07 一般公共预算财政拨款收入支出决算表(财决07表)'!$A$10:$T$500,4,FALSE)),"",VLOOKUP(A222,'[1]Z07 一般公共预算财政拨款收入支出决算表(财决07表)'!$A$10:$T$500,4,FALSE))</f>
        <v/>
      </c>
      <c r="D222" s="123" t="str">
        <f ca="1">IF(ISERROR(VLOOKUP(A222,'[1]Z07 一般公共预算财政拨款收入支出决算表(财决07表)'!$A$10:$T$500,11,FALSE)),"",VLOOKUP(A222,'[1]Z07 一般公共预算财政拨款收入支出决算表(财决07表)'!$A$10:$T$500,11,FALSE))</f>
        <v/>
      </c>
      <c r="E222" s="123" t="str">
        <f ca="1">IF(ISERROR(VLOOKUP(A222,'[1]Z07 一般公共预算财政拨款收入支出决算表(财决07表)'!$A$10:$T$500,12,FALSE)),"",VLOOKUP(A222,'[1]Z07 一般公共预算财政拨款收入支出决算表(财决07表)'!$A$10:$T$500,12,FALSE))</f>
        <v/>
      </c>
      <c r="F222" s="123" t="str">
        <f ca="1">IF(ISERROR(VLOOKUP(A222,'[1]Z07 一般公共预算财政拨款收入支出决算表(财决07表)'!$A$10:$T$500,15,FALSE)),"",VLOOKUP(A222,'[1]Z07 一般公共预算财政拨款收入支出决算表(财决07表)'!$A$10:$T$500,15,FALSE))</f>
        <v/>
      </c>
      <c r="G222" s="106">
        <f>'[1]Z07 一般公共预算财政拨款收入支出决算表(财决07表)'!A220</f>
        <v>0</v>
      </c>
      <c r="H222" s="117">
        <f>'[1]Z07 一般公共预算财政拨款收入支出决算表(财决07表)'!$K220</f>
        <v>0</v>
      </c>
      <c r="I222" s="106" t="str">
        <f t="shared" si="12"/>
        <v>2</v>
      </c>
      <c r="J222" s="106" t="str">
        <f t="shared" si="13"/>
        <v>2</v>
      </c>
      <c r="K222" s="106">
        <f t="shared" si="14"/>
        <v>4</v>
      </c>
      <c r="L222" s="106" t="str">
        <f ca="1" t="shared" si="15"/>
        <v/>
      </c>
      <c r="O222" s="4"/>
      <c r="P222" s="4"/>
      <c r="Q222" s="4"/>
      <c r="R222" s="4"/>
      <c r="S222" s="4"/>
      <c r="T222" s="4"/>
      <c r="U222" s="4"/>
      <c r="V222" s="4"/>
      <c r="W222" s="4"/>
      <c r="X222" s="4"/>
    </row>
    <row r="223" ht="20.1" customHeight="1" spans="1:24">
      <c r="A223" s="22" t="str">
        <f ca="1" t="array" ref="A223">INDEX(G:G,SMALL(IF($K$12:$K$500=2,ROW($12:$500),4^8),ROW(G212)))&amp;""</f>
        <v/>
      </c>
      <c r="B223" s="116"/>
      <c r="C223" s="23" t="str">
        <f ca="1">IF(ISERROR(VLOOKUP(A223,'[1]Z07 一般公共预算财政拨款收入支出决算表(财决07表)'!$A$10:$T$500,4,FALSE)),"",VLOOKUP(A223,'[1]Z07 一般公共预算财政拨款收入支出决算表(财决07表)'!$A$10:$T$500,4,FALSE))</f>
        <v/>
      </c>
      <c r="D223" s="123" t="str">
        <f ca="1">IF(ISERROR(VLOOKUP(A223,'[1]Z07 一般公共预算财政拨款收入支出决算表(财决07表)'!$A$10:$T$500,11,FALSE)),"",VLOOKUP(A223,'[1]Z07 一般公共预算财政拨款收入支出决算表(财决07表)'!$A$10:$T$500,11,FALSE))</f>
        <v/>
      </c>
      <c r="E223" s="123" t="str">
        <f ca="1">IF(ISERROR(VLOOKUP(A223,'[1]Z07 一般公共预算财政拨款收入支出决算表(财决07表)'!$A$10:$T$500,12,FALSE)),"",VLOOKUP(A223,'[1]Z07 一般公共预算财政拨款收入支出决算表(财决07表)'!$A$10:$T$500,12,FALSE))</f>
        <v/>
      </c>
      <c r="F223" s="123" t="str">
        <f ca="1">IF(ISERROR(VLOOKUP(A223,'[1]Z07 一般公共预算财政拨款收入支出决算表(财决07表)'!$A$10:$T$500,15,FALSE)),"",VLOOKUP(A223,'[1]Z07 一般公共预算财政拨款收入支出决算表(财决07表)'!$A$10:$T$500,15,FALSE))</f>
        <v/>
      </c>
      <c r="G223" s="106">
        <f>'[1]Z07 一般公共预算财政拨款收入支出决算表(财决07表)'!A221</f>
        <v>0</v>
      </c>
      <c r="H223" s="117">
        <f>'[1]Z07 一般公共预算财政拨款收入支出决算表(财决07表)'!$K221</f>
        <v>0</v>
      </c>
      <c r="I223" s="106" t="str">
        <f t="shared" si="12"/>
        <v>2</v>
      </c>
      <c r="J223" s="106" t="str">
        <f t="shared" si="13"/>
        <v>2</v>
      </c>
      <c r="K223" s="106">
        <f t="shared" si="14"/>
        <v>4</v>
      </c>
      <c r="L223" s="106" t="str">
        <f ca="1" t="shared" si="15"/>
        <v/>
      </c>
      <c r="O223" s="4"/>
      <c r="P223" s="4"/>
      <c r="Q223" s="4"/>
      <c r="R223" s="4"/>
      <c r="S223" s="4"/>
      <c r="T223" s="4"/>
      <c r="U223" s="4"/>
      <c r="V223" s="4"/>
      <c r="W223" s="4"/>
      <c r="X223" s="4"/>
    </row>
    <row r="224" ht="20.1" customHeight="1" spans="1:24">
      <c r="A224" s="22" t="str">
        <f ca="1" t="array" ref="A224">INDEX(G:G,SMALL(IF($K$12:$K$500=2,ROW($12:$500),4^8),ROW(G213)))&amp;""</f>
        <v/>
      </c>
      <c r="B224" s="116"/>
      <c r="C224" s="23" t="str">
        <f ca="1">IF(ISERROR(VLOOKUP(A224,'[1]Z07 一般公共预算财政拨款收入支出决算表(财决07表)'!$A$10:$T$500,4,FALSE)),"",VLOOKUP(A224,'[1]Z07 一般公共预算财政拨款收入支出决算表(财决07表)'!$A$10:$T$500,4,FALSE))</f>
        <v/>
      </c>
      <c r="D224" s="123" t="str">
        <f ca="1">IF(ISERROR(VLOOKUP(A224,'[1]Z07 一般公共预算财政拨款收入支出决算表(财决07表)'!$A$10:$T$500,11,FALSE)),"",VLOOKUP(A224,'[1]Z07 一般公共预算财政拨款收入支出决算表(财决07表)'!$A$10:$T$500,11,FALSE))</f>
        <v/>
      </c>
      <c r="E224" s="123" t="str">
        <f ca="1">IF(ISERROR(VLOOKUP(A224,'[1]Z07 一般公共预算财政拨款收入支出决算表(财决07表)'!$A$10:$T$500,12,FALSE)),"",VLOOKUP(A224,'[1]Z07 一般公共预算财政拨款收入支出决算表(财决07表)'!$A$10:$T$500,12,FALSE))</f>
        <v/>
      </c>
      <c r="F224" s="123" t="str">
        <f ca="1">IF(ISERROR(VLOOKUP(A224,'[1]Z07 一般公共预算财政拨款收入支出决算表(财决07表)'!$A$10:$T$500,15,FALSE)),"",VLOOKUP(A224,'[1]Z07 一般公共预算财政拨款收入支出决算表(财决07表)'!$A$10:$T$500,15,FALSE))</f>
        <v/>
      </c>
      <c r="G224" s="106">
        <f>'[1]Z07 一般公共预算财政拨款收入支出决算表(财决07表)'!A222</f>
        <v>0</v>
      </c>
      <c r="H224" s="117">
        <f>'[1]Z07 一般公共预算财政拨款收入支出决算表(财决07表)'!$K222</f>
        <v>0</v>
      </c>
      <c r="I224" s="106" t="str">
        <f t="shared" si="12"/>
        <v>2</v>
      </c>
      <c r="J224" s="106" t="str">
        <f t="shared" si="13"/>
        <v>2</v>
      </c>
      <c r="K224" s="106">
        <f t="shared" si="14"/>
        <v>4</v>
      </c>
      <c r="L224" s="106" t="str">
        <f ca="1" t="shared" si="15"/>
        <v/>
      </c>
      <c r="O224" s="4"/>
      <c r="P224" s="4"/>
      <c r="Q224" s="4"/>
      <c r="R224" s="4"/>
      <c r="S224" s="4"/>
      <c r="T224" s="4"/>
      <c r="U224" s="4"/>
      <c r="V224" s="4"/>
      <c r="W224" s="4"/>
      <c r="X224" s="4"/>
    </row>
    <row r="225" ht="20.1" customHeight="1" spans="1:24">
      <c r="A225" s="22" t="str">
        <f ca="1" t="array" ref="A225">INDEX(G:G,SMALL(IF($K$12:$K$500=2,ROW($12:$500),4^8),ROW(G214)))&amp;""</f>
        <v/>
      </c>
      <c r="B225" s="116"/>
      <c r="C225" s="23" t="str">
        <f ca="1">IF(ISERROR(VLOOKUP(A225,'[1]Z07 一般公共预算财政拨款收入支出决算表(财决07表)'!$A$10:$T$500,4,FALSE)),"",VLOOKUP(A225,'[1]Z07 一般公共预算财政拨款收入支出决算表(财决07表)'!$A$10:$T$500,4,FALSE))</f>
        <v/>
      </c>
      <c r="D225" s="123" t="str">
        <f ca="1">IF(ISERROR(VLOOKUP(A225,'[1]Z07 一般公共预算财政拨款收入支出决算表(财决07表)'!$A$10:$T$500,11,FALSE)),"",VLOOKUP(A225,'[1]Z07 一般公共预算财政拨款收入支出决算表(财决07表)'!$A$10:$T$500,11,FALSE))</f>
        <v/>
      </c>
      <c r="E225" s="123" t="str">
        <f ca="1">IF(ISERROR(VLOOKUP(A225,'[1]Z07 一般公共预算财政拨款收入支出决算表(财决07表)'!$A$10:$T$500,12,FALSE)),"",VLOOKUP(A225,'[1]Z07 一般公共预算财政拨款收入支出决算表(财决07表)'!$A$10:$T$500,12,FALSE))</f>
        <v/>
      </c>
      <c r="F225" s="123" t="str">
        <f ca="1">IF(ISERROR(VLOOKUP(A225,'[1]Z07 一般公共预算财政拨款收入支出决算表(财决07表)'!$A$10:$T$500,15,FALSE)),"",VLOOKUP(A225,'[1]Z07 一般公共预算财政拨款收入支出决算表(财决07表)'!$A$10:$T$500,15,FALSE))</f>
        <v/>
      </c>
      <c r="G225" s="106">
        <f>'[1]Z07 一般公共预算财政拨款收入支出决算表(财决07表)'!A223</f>
        <v>0</v>
      </c>
      <c r="H225" s="117">
        <f>'[1]Z07 一般公共预算财政拨款收入支出决算表(财决07表)'!$K223</f>
        <v>0</v>
      </c>
      <c r="I225" s="106" t="str">
        <f t="shared" si="12"/>
        <v>2</v>
      </c>
      <c r="J225" s="106" t="str">
        <f t="shared" si="13"/>
        <v>2</v>
      </c>
      <c r="K225" s="106">
        <f t="shared" si="14"/>
        <v>4</v>
      </c>
      <c r="L225" s="106" t="str">
        <f ca="1" t="shared" si="15"/>
        <v/>
      </c>
      <c r="O225" s="4"/>
      <c r="P225" s="4"/>
      <c r="Q225" s="4"/>
      <c r="R225" s="4"/>
      <c r="S225" s="4"/>
      <c r="T225" s="4"/>
      <c r="U225" s="4"/>
      <c r="V225" s="4"/>
      <c r="W225" s="4"/>
      <c r="X225" s="4"/>
    </row>
    <row r="226" ht="20.1" customHeight="1" spans="1:24">
      <c r="A226" s="22" t="str">
        <f ca="1" t="array" ref="A226">INDEX(G:G,SMALL(IF($K$12:$K$500=2,ROW($12:$500),4^8),ROW(G215)))&amp;""</f>
        <v/>
      </c>
      <c r="B226" s="116"/>
      <c r="C226" s="23" t="str">
        <f ca="1">IF(ISERROR(VLOOKUP(A226,'[1]Z07 一般公共预算财政拨款收入支出决算表(财决07表)'!$A$10:$T$500,4,FALSE)),"",VLOOKUP(A226,'[1]Z07 一般公共预算财政拨款收入支出决算表(财决07表)'!$A$10:$T$500,4,FALSE))</f>
        <v/>
      </c>
      <c r="D226" s="123" t="str">
        <f ca="1">IF(ISERROR(VLOOKUP(A226,'[1]Z07 一般公共预算财政拨款收入支出决算表(财决07表)'!$A$10:$T$500,11,FALSE)),"",VLOOKUP(A226,'[1]Z07 一般公共预算财政拨款收入支出决算表(财决07表)'!$A$10:$T$500,11,FALSE))</f>
        <v/>
      </c>
      <c r="E226" s="123" t="str">
        <f ca="1">IF(ISERROR(VLOOKUP(A226,'[1]Z07 一般公共预算财政拨款收入支出决算表(财决07表)'!$A$10:$T$500,12,FALSE)),"",VLOOKUP(A226,'[1]Z07 一般公共预算财政拨款收入支出决算表(财决07表)'!$A$10:$T$500,12,FALSE))</f>
        <v/>
      </c>
      <c r="F226" s="123" t="str">
        <f ca="1">IF(ISERROR(VLOOKUP(A226,'[1]Z07 一般公共预算财政拨款收入支出决算表(财决07表)'!$A$10:$T$500,15,FALSE)),"",VLOOKUP(A226,'[1]Z07 一般公共预算财政拨款收入支出决算表(财决07表)'!$A$10:$T$500,15,FALSE))</f>
        <v/>
      </c>
      <c r="G226" s="106">
        <f>'[1]Z07 一般公共预算财政拨款收入支出决算表(财决07表)'!A224</f>
        <v>0</v>
      </c>
      <c r="H226" s="117">
        <f>'[1]Z07 一般公共预算财政拨款收入支出决算表(财决07表)'!$K224</f>
        <v>0</v>
      </c>
      <c r="I226" s="106" t="str">
        <f t="shared" si="12"/>
        <v>2</v>
      </c>
      <c r="J226" s="106" t="str">
        <f t="shared" si="13"/>
        <v>2</v>
      </c>
      <c r="K226" s="106">
        <f t="shared" si="14"/>
        <v>4</v>
      </c>
      <c r="L226" s="106" t="str">
        <f ca="1" t="shared" si="15"/>
        <v/>
      </c>
      <c r="O226" s="4"/>
      <c r="P226" s="4"/>
      <c r="Q226" s="4"/>
      <c r="R226" s="4"/>
      <c r="S226" s="4"/>
      <c r="T226" s="4"/>
      <c r="U226" s="4"/>
      <c r="V226" s="4"/>
      <c r="W226" s="4"/>
      <c r="X226" s="4"/>
    </row>
    <row r="227" ht="20.1" customHeight="1" spans="1:24">
      <c r="A227" s="22" t="str">
        <f ca="1" t="array" ref="A227">INDEX(G:G,SMALL(IF($K$12:$K$500=2,ROW($12:$500),4^8),ROW(G216)))&amp;""</f>
        <v/>
      </c>
      <c r="B227" s="116"/>
      <c r="C227" s="23" t="str">
        <f ca="1">IF(ISERROR(VLOOKUP(A227,'[1]Z07 一般公共预算财政拨款收入支出决算表(财决07表)'!$A$10:$T$500,4,FALSE)),"",VLOOKUP(A227,'[1]Z07 一般公共预算财政拨款收入支出决算表(财决07表)'!$A$10:$T$500,4,FALSE))</f>
        <v/>
      </c>
      <c r="D227" s="123" t="str">
        <f ca="1">IF(ISERROR(VLOOKUP(A227,'[1]Z07 一般公共预算财政拨款收入支出决算表(财决07表)'!$A$10:$T$500,11,FALSE)),"",VLOOKUP(A227,'[1]Z07 一般公共预算财政拨款收入支出决算表(财决07表)'!$A$10:$T$500,11,FALSE))</f>
        <v/>
      </c>
      <c r="E227" s="123" t="str">
        <f ca="1">IF(ISERROR(VLOOKUP(A227,'[1]Z07 一般公共预算财政拨款收入支出决算表(财决07表)'!$A$10:$T$500,12,FALSE)),"",VLOOKUP(A227,'[1]Z07 一般公共预算财政拨款收入支出决算表(财决07表)'!$A$10:$T$500,12,FALSE))</f>
        <v/>
      </c>
      <c r="F227" s="123" t="str">
        <f ca="1">IF(ISERROR(VLOOKUP(A227,'[1]Z07 一般公共预算财政拨款收入支出决算表(财决07表)'!$A$10:$T$500,15,FALSE)),"",VLOOKUP(A227,'[1]Z07 一般公共预算财政拨款收入支出决算表(财决07表)'!$A$10:$T$500,15,FALSE))</f>
        <v/>
      </c>
      <c r="G227" s="106">
        <f>'[1]Z07 一般公共预算财政拨款收入支出决算表(财决07表)'!A225</f>
        <v>0</v>
      </c>
      <c r="H227" s="117">
        <f>'[1]Z07 一般公共预算财政拨款收入支出决算表(财决07表)'!$K225</f>
        <v>0</v>
      </c>
      <c r="I227" s="106" t="str">
        <f t="shared" si="12"/>
        <v>2</v>
      </c>
      <c r="J227" s="106" t="str">
        <f t="shared" si="13"/>
        <v>2</v>
      </c>
      <c r="K227" s="106">
        <f t="shared" si="14"/>
        <v>4</v>
      </c>
      <c r="L227" s="106" t="str">
        <f ca="1" t="shared" si="15"/>
        <v/>
      </c>
      <c r="O227" s="4"/>
      <c r="P227" s="4"/>
      <c r="Q227" s="4"/>
      <c r="R227" s="4"/>
      <c r="S227" s="4"/>
      <c r="T227" s="4"/>
      <c r="U227" s="4"/>
      <c r="V227" s="4"/>
      <c r="W227" s="4"/>
      <c r="X227" s="4"/>
    </row>
    <row r="228" ht="20.1" customHeight="1" spans="1:24">
      <c r="A228" s="22" t="str">
        <f ca="1" t="array" ref="A228">INDEX(G:G,SMALL(IF($K$12:$K$500=2,ROW($12:$500),4^8),ROW(G217)))&amp;""</f>
        <v/>
      </c>
      <c r="B228" s="116"/>
      <c r="C228" s="23" t="str">
        <f ca="1">IF(ISERROR(VLOOKUP(A228,'[1]Z07 一般公共预算财政拨款收入支出决算表(财决07表)'!$A$10:$T$500,4,FALSE)),"",VLOOKUP(A228,'[1]Z07 一般公共预算财政拨款收入支出决算表(财决07表)'!$A$10:$T$500,4,FALSE))</f>
        <v/>
      </c>
      <c r="D228" s="123" t="str">
        <f ca="1">IF(ISERROR(VLOOKUP(A228,'[1]Z07 一般公共预算财政拨款收入支出决算表(财决07表)'!$A$10:$T$500,11,FALSE)),"",VLOOKUP(A228,'[1]Z07 一般公共预算财政拨款收入支出决算表(财决07表)'!$A$10:$T$500,11,FALSE))</f>
        <v/>
      </c>
      <c r="E228" s="123" t="str">
        <f ca="1">IF(ISERROR(VLOOKUP(A228,'[1]Z07 一般公共预算财政拨款收入支出决算表(财决07表)'!$A$10:$T$500,12,FALSE)),"",VLOOKUP(A228,'[1]Z07 一般公共预算财政拨款收入支出决算表(财决07表)'!$A$10:$T$500,12,FALSE))</f>
        <v/>
      </c>
      <c r="F228" s="123" t="str">
        <f ca="1">IF(ISERROR(VLOOKUP(A228,'[1]Z07 一般公共预算财政拨款收入支出决算表(财决07表)'!$A$10:$T$500,15,FALSE)),"",VLOOKUP(A228,'[1]Z07 一般公共预算财政拨款收入支出决算表(财决07表)'!$A$10:$T$500,15,FALSE))</f>
        <v/>
      </c>
      <c r="G228" s="106">
        <f>'[1]Z07 一般公共预算财政拨款收入支出决算表(财决07表)'!A226</f>
        <v>0</v>
      </c>
      <c r="H228" s="117">
        <f>'[1]Z07 一般公共预算财政拨款收入支出决算表(财决07表)'!$K226</f>
        <v>0</v>
      </c>
      <c r="I228" s="106" t="str">
        <f t="shared" si="12"/>
        <v>2</v>
      </c>
      <c r="J228" s="106" t="str">
        <f t="shared" si="13"/>
        <v>2</v>
      </c>
      <c r="K228" s="106">
        <f t="shared" si="14"/>
        <v>4</v>
      </c>
      <c r="L228" s="106" t="str">
        <f ca="1" t="shared" si="15"/>
        <v/>
      </c>
      <c r="O228" s="4"/>
      <c r="P228" s="4"/>
      <c r="Q228" s="4"/>
      <c r="R228" s="4"/>
      <c r="S228" s="4"/>
      <c r="T228" s="4"/>
      <c r="U228" s="4"/>
      <c r="V228" s="4"/>
      <c r="W228" s="4"/>
      <c r="X228" s="4"/>
    </row>
    <row r="229" ht="20.1" customHeight="1" spans="1:24">
      <c r="A229" s="22" t="str">
        <f ca="1" t="array" ref="A229">INDEX(G:G,SMALL(IF($K$12:$K$500=2,ROW($12:$500),4^8),ROW(G218)))&amp;""</f>
        <v/>
      </c>
      <c r="B229" s="116"/>
      <c r="C229" s="23" t="str">
        <f ca="1">IF(ISERROR(VLOOKUP(A229,'[1]Z07 一般公共预算财政拨款收入支出决算表(财决07表)'!$A$10:$T$500,4,FALSE)),"",VLOOKUP(A229,'[1]Z07 一般公共预算财政拨款收入支出决算表(财决07表)'!$A$10:$T$500,4,FALSE))</f>
        <v/>
      </c>
      <c r="D229" s="123" t="str">
        <f ca="1">IF(ISERROR(VLOOKUP(A229,'[1]Z07 一般公共预算财政拨款收入支出决算表(财决07表)'!$A$10:$T$500,11,FALSE)),"",VLOOKUP(A229,'[1]Z07 一般公共预算财政拨款收入支出决算表(财决07表)'!$A$10:$T$500,11,FALSE))</f>
        <v/>
      </c>
      <c r="E229" s="123" t="str">
        <f ca="1">IF(ISERROR(VLOOKUP(A229,'[1]Z07 一般公共预算财政拨款收入支出决算表(财决07表)'!$A$10:$T$500,12,FALSE)),"",VLOOKUP(A229,'[1]Z07 一般公共预算财政拨款收入支出决算表(财决07表)'!$A$10:$T$500,12,FALSE))</f>
        <v/>
      </c>
      <c r="F229" s="123" t="str">
        <f ca="1">IF(ISERROR(VLOOKUP(A229,'[1]Z07 一般公共预算财政拨款收入支出决算表(财决07表)'!$A$10:$T$500,15,FALSE)),"",VLOOKUP(A229,'[1]Z07 一般公共预算财政拨款收入支出决算表(财决07表)'!$A$10:$T$500,15,FALSE))</f>
        <v/>
      </c>
      <c r="G229" s="106">
        <f>'[1]Z07 一般公共预算财政拨款收入支出决算表(财决07表)'!A227</f>
        <v>0</v>
      </c>
      <c r="H229" s="117">
        <f>'[1]Z07 一般公共预算财政拨款收入支出决算表(财决07表)'!$K227</f>
        <v>0</v>
      </c>
      <c r="I229" s="106" t="str">
        <f t="shared" si="12"/>
        <v>2</v>
      </c>
      <c r="J229" s="106" t="str">
        <f t="shared" si="13"/>
        <v>2</v>
      </c>
      <c r="K229" s="106">
        <f t="shared" si="14"/>
        <v>4</v>
      </c>
      <c r="L229" s="106" t="str">
        <f ca="1" t="shared" si="15"/>
        <v/>
      </c>
      <c r="O229" s="4"/>
      <c r="P229" s="4"/>
      <c r="Q229" s="4"/>
      <c r="R229" s="4"/>
      <c r="S229" s="4"/>
      <c r="T229" s="4"/>
      <c r="U229" s="4"/>
      <c r="V229" s="4"/>
      <c r="W229" s="4"/>
      <c r="X229" s="4"/>
    </row>
    <row r="230" ht="20.1" customHeight="1" spans="1:24">
      <c r="A230" s="22" t="str">
        <f ca="1" t="array" ref="A230">INDEX(G:G,SMALL(IF($K$12:$K$500=2,ROW($12:$500),4^8),ROW(G219)))&amp;""</f>
        <v/>
      </c>
      <c r="B230" s="116"/>
      <c r="C230" s="23" t="str">
        <f ca="1">IF(ISERROR(VLOOKUP(A230,'[1]Z07 一般公共预算财政拨款收入支出决算表(财决07表)'!$A$10:$T$500,4,FALSE)),"",VLOOKUP(A230,'[1]Z07 一般公共预算财政拨款收入支出决算表(财决07表)'!$A$10:$T$500,4,FALSE))</f>
        <v/>
      </c>
      <c r="D230" s="123" t="str">
        <f ca="1">IF(ISERROR(VLOOKUP(A230,'[1]Z07 一般公共预算财政拨款收入支出决算表(财决07表)'!$A$10:$T$500,11,FALSE)),"",VLOOKUP(A230,'[1]Z07 一般公共预算财政拨款收入支出决算表(财决07表)'!$A$10:$T$500,11,FALSE))</f>
        <v/>
      </c>
      <c r="E230" s="123" t="str">
        <f ca="1">IF(ISERROR(VLOOKUP(A230,'[1]Z07 一般公共预算财政拨款收入支出决算表(财决07表)'!$A$10:$T$500,12,FALSE)),"",VLOOKUP(A230,'[1]Z07 一般公共预算财政拨款收入支出决算表(财决07表)'!$A$10:$T$500,12,FALSE))</f>
        <v/>
      </c>
      <c r="F230" s="123" t="str">
        <f ca="1">IF(ISERROR(VLOOKUP(A230,'[1]Z07 一般公共预算财政拨款收入支出决算表(财决07表)'!$A$10:$T$500,15,FALSE)),"",VLOOKUP(A230,'[1]Z07 一般公共预算财政拨款收入支出决算表(财决07表)'!$A$10:$T$500,15,FALSE))</f>
        <v/>
      </c>
      <c r="G230" s="106">
        <f>'[1]Z07 一般公共预算财政拨款收入支出决算表(财决07表)'!A228</f>
        <v>0</v>
      </c>
      <c r="H230" s="117">
        <f>'[1]Z07 一般公共预算财政拨款收入支出决算表(财决07表)'!$K228</f>
        <v>0</v>
      </c>
      <c r="I230" s="106" t="str">
        <f t="shared" si="12"/>
        <v>2</v>
      </c>
      <c r="J230" s="106" t="str">
        <f t="shared" si="13"/>
        <v>2</v>
      </c>
      <c r="K230" s="106">
        <f t="shared" si="14"/>
        <v>4</v>
      </c>
      <c r="L230" s="106" t="str">
        <f ca="1" t="shared" si="15"/>
        <v/>
      </c>
      <c r="O230" s="4"/>
      <c r="P230" s="4"/>
      <c r="Q230" s="4"/>
      <c r="R230" s="4"/>
      <c r="S230" s="4"/>
      <c r="T230" s="4"/>
      <c r="U230" s="4"/>
      <c r="V230" s="4"/>
      <c r="W230" s="4"/>
      <c r="X230" s="4"/>
    </row>
    <row r="231" ht="20.1" customHeight="1" spans="1:24">
      <c r="A231" s="22" t="str">
        <f ca="1" t="array" ref="A231">INDEX(G:G,SMALL(IF($K$12:$K$500=2,ROW($12:$500),4^8),ROW(G220)))&amp;""</f>
        <v/>
      </c>
      <c r="B231" s="116"/>
      <c r="C231" s="23" t="str">
        <f ca="1">IF(ISERROR(VLOOKUP(A231,'[1]Z07 一般公共预算财政拨款收入支出决算表(财决07表)'!$A$10:$T$500,4,FALSE)),"",VLOOKUP(A231,'[1]Z07 一般公共预算财政拨款收入支出决算表(财决07表)'!$A$10:$T$500,4,FALSE))</f>
        <v/>
      </c>
      <c r="D231" s="123" t="str">
        <f ca="1">IF(ISERROR(VLOOKUP(A231,'[1]Z07 一般公共预算财政拨款收入支出决算表(财决07表)'!$A$10:$T$500,11,FALSE)),"",VLOOKUP(A231,'[1]Z07 一般公共预算财政拨款收入支出决算表(财决07表)'!$A$10:$T$500,11,FALSE))</f>
        <v/>
      </c>
      <c r="E231" s="123" t="str">
        <f ca="1">IF(ISERROR(VLOOKUP(A231,'[1]Z07 一般公共预算财政拨款收入支出决算表(财决07表)'!$A$10:$T$500,12,FALSE)),"",VLOOKUP(A231,'[1]Z07 一般公共预算财政拨款收入支出决算表(财决07表)'!$A$10:$T$500,12,FALSE))</f>
        <v/>
      </c>
      <c r="F231" s="123" t="str">
        <f ca="1">IF(ISERROR(VLOOKUP(A231,'[1]Z07 一般公共预算财政拨款收入支出决算表(财决07表)'!$A$10:$T$500,15,FALSE)),"",VLOOKUP(A231,'[1]Z07 一般公共预算财政拨款收入支出决算表(财决07表)'!$A$10:$T$500,15,FALSE))</f>
        <v/>
      </c>
      <c r="G231" s="106">
        <f>'[1]Z07 一般公共预算财政拨款收入支出决算表(财决07表)'!A229</f>
        <v>0</v>
      </c>
      <c r="H231" s="117">
        <f>'[1]Z07 一般公共预算财政拨款收入支出决算表(财决07表)'!$K229</f>
        <v>0</v>
      </c>
      <c r="I231" s="106" t="str">
        <f t="shared" si="12"/>
        <v>2</v>
      </c>
      <c r="J231" s="106" t="str">
        <f t="shared" si="13"/>
        <v>2</v>
      </c>
      <c r="K231" s="106">
        <f t="shared" si="14"/>
        <v>4</v>
      </c>
      <c r="L231" s="106" t="str">
        <f ca="1" t="shared" si="15"/>
        <v/>
      </c>
      <c r="O231" s="4"/>
      <c r="P231" s="4"/>
      <c r="Q231" s="4"/>
      <c r="R231" s="4"/>
      <c r="S231" s="4"/>
      <c r="T231" s="4"/>
      <c r="U231" s="4"/>
      <c r="V231" s="4"/>
      <c r="W231" s="4"/>
      <c r="X231" s="4"/>
    </row>
    <row r="232" ht="20.1" customHeight="1" spans="1:24">
      <c r="A232" s="22" t="str">
        <f ca="1" t="array" ref="A232">INDEX(G:G,SMALL(IF($K$12:$K$500=2,ROW($12:$500),4^8),ROW(G221)))&amp;""</f>
        <v/>
      </c>
      <c r="B232" s="116"/>
      <c r="C232" s="23" t="str">
        <f ca="1">IF(ISERROR(VLOOKUP(A232,'[1]Z07 一般公共预算财政拨款收入支出决算表(财决07表)'!$A$10:$T$500,4,FALSE)),"",VLOOKUP(A232,'[1]Z07 一般公共预算财政拨款收入支出决算表(财决07表)'!$A$10:$T$500,4,FALSE))</f>
        <v/>
      </c>
      <c r="D232" s="123" t="str">
        <f ca="1">IF(ISERROR(VLOOKUP(A232,'[1]Z07 一般公共预算财政拨款收入支出决算表(财决07表)'!$A$10:$T$500,11,FALSE)),"",VLOOKUP(A232,'[1]Z07 一般公共预算财政拨款收入支出决算表(财决07表)'!$A$10:$T$500,11,FALSE))</f>
        <v/>
      </c>
      <c r="E232" s="123" t="str">
        <f ca="1">IF(ISERROR(VLOOKUP(A232,'[1]Z07 一般公共预算财政拨款收入支出决算表(财决07表)'!$A$10:$T$500,12,FALSE)),"",VLOOKUP(A232,'[1]Z07 一般公共预算财政拨款收入支出决算表(财决07表)'!$A$10:$T$500,12,FALSE))</f>
        <v/>
      </c>
      <c r="F232" s="123" t="str">
        <f ca="1">IF(ISERROR(VLOOKUP(A232,'[1]Z07 一般公共预算财政拨款收入支出决算表(财决07表)'!$A$10:$T$500,15,FALSE)),"",VLOOKUP(A232,'[1]Z07 一般公共预算财政拨款收入支出决算表(财决07表)'!$A$10:$T$500,15,FALSE))</f>
        <v/>
      </c>
      <c r="G232" s="106">
        <f>'[1]Z07 一般公共预算财政拨款收入支出决算表(财决07表)'!A230</f>
        <v>0</v>
      </c>
      <c r="H232" s="117">
        <f>'[1]Z07 一般公共预算财政拨款收入支出决算表(财决07表)'!$K230</f>
        <v>0</v>
      </c>
      <c r="I232" s="106" t="str">
        <f t="shared" si="12"/>
        <v>2</v>
      </c>
      <c r="J232" s="106" t="str">
        <f t="shared" si="13"/>
        <v>2</v>
      </c>
      <c r="K232" s="106">
        <f t="shared" si="14"/>
        <v>4</v>
      </c>
      <c r="L232" s="106" t="str">
        <f ca="1" t="shared" si="15"/>
        <v/>
      </c>
      <c r="O232" s="4"/>
      <c r="P232" s="4"/>
      <c r="Q232" s="4"/>
      <c r="R232" s="4"/>
      <c r="S232" s="4"/>
      <c r="T232" s="4"/>
      <c r="U232" s="4"/>
      <c r="V232" s="4"/>
      <c r="W232" s="4"/>
      <c r="X232" s="4"/>
    </row>
    <row r="233" ht="20.1" customHeight="1" spans="1:24">
      <c r="A233" s="22" t="str">
        <f ca="1" t="array" ref="A233">INDEX(G:G,SMALL(IF($K$12:$K$500=2,ROW($12:$500),4^8),ROW(G222)))&amp;""</f>
        <v/>
      </c>
      <c r="B233" s="116"/>
      <c r="C233" s="23" t="str">
        <f ca="1">IF(ISERROR(VLOOKUP(A233,'[1]Z07 一般公共预算财政拨款收入支出决算表(财决07表)'!$A$10:$T$500,4,FALSE)),"",VLOOKUP(A233,'[1]Z07 一般公共预算财政拨款收入支出决算表(财决07表)'!$A$10:$T$500,4,FALSE))</f>
        <v/>
      </c>
      <c r="D233" s="123" t="str">
        <f ca="1">IF(ISERROR(VLOOKUP(A233,'[1]Z07 一般公共预算财政拨款收入支出决算表(财决07表)'!$A$10:$T$500,11,FALSE)),"",VLOOKUP(A233,'[1]Z07 一般公共预算财政拨款收入支出决算表(财决07表)'!$A$10:$T$500,11,FALSE))</f>
        <v/>
      </c>
      <c r="E233" s="123" t="str">
        <f ca="1">IF(ISERROR(VLOOKUP(A233,'[1]Z07 一般公共预算财政拨款收入支出决算表(财决07表)'!$A$10:$T$500,12,FALSE)),"",VLOOKUP(A233,'[1]Z07 一般公共预算财政拨款收入支出决算表(财决07表)'!$A$10:$T$500,12,FALSE))</f>
        <v/>
      </c>
      <c r="F233" s="123" t="str">
        <f ca="1">IF(ISERROR(VLOOKUP(A233,'[1]Z07 一般公共预算财政拨款收入支出决算表(财决07表)'!$A$10:$T$500,15,FALSE)),"",VLOOKUP(A233,'[1]Z07 一般公共预算财政拨款收入支出决算表(财决07表)'!$A$10:$T$500,15,FALSE))</f>
        <v/>
      </c>
      <c r="G233" s="106">
        <f>'[1]Z07 一般公共预算财政拨款收入支出决算表(财决07表)'!A231</f>
        <v>0</v>
      </c>
      <c r="H233" s="117">
        <f>'[1]Z07 一般公共预算财政拨款收入支出决算表(财决07表)'!$K231</f>
        <v>0</v>
      </c>
      <c r="I233" s="106" t="str">
        <f t="shared" si="12"/>
        <v>2</v>
      </c>
      <c r="J233" s="106" t="str">
        <f t="shared" si="13"/>
        <v>2</v>
      </c>
      <c r="K233" s="106">
        <f t="shared" si="14"/>
        <v>4</v>
      </c>
      <c r="L233" s="106" t="str">
        <f ca="1" t="shared" si="15"/>
        <v/>
      </c>
      <c r="O233" s="4"/>
      <c r="P233" s="4"/>
      <c r="Q233" s="4"/>
      <c r="R233" s="4"/>
      <c r="S233" s="4"/>
      <c r="T233" s="4"/>
      <c r="U233" s="4"/>
      <c r="V233" s="4"/>
      <c r="W233" s="4"/>
      <c r="X233" s="4"/>
    </row>
    <row r="234" ht="20.1" customHeight="1" spans="1:24">
      <c r="A234" s="22" t="str">
        <f ca="1" t="array" ref="A234">INDEX(G:G,SMALL(IF($K$12:$K$500=2,ROW($12:$500),4^8),ROW(G223)))&amp;""</f>
        <v/>
      </c>
      <c r="B234" s="116"/>
      <c r="C234" s="23" t="str">
        <f ca="1">IF(ISERROR(VLOOKUP(A234,'[1]Z07 一般公共预算财政拨款收入支出决算表(财决07表)'!$A$10:$T$500,4,FALSE)),"",VLOOKUP(A234,'[1]Z07 一般公共预算财政拨款收入支出决算表(财决07表)'!$A$10:$T$500,4,FALSE))</f>
        <v/>
      </c>
      <c r="D234" s="123" t="str">
        <f ca="1">IF(ISERROR(VLOOKUP(A234,'[1]Z07 一般公共预算财政拨款收入支出决算表(财决07表)'!$A$10:$T$500,11,FALSE)),"",VLOOKUP(A234,'[1]Z07 一般公共预算财政拨款收入支出决算表(财决07表)'!$A$10:$T$500,11,FALSE))</f>
        <v/>
      </c>
      <c r="E234" s="123" t="str">
        <f ca="1">IF(ISERROR(VLOOKUP(A234,'[1]Z07 一般公共预算财政拨款收入支出决算表(财决07表)'!$A$10:$T$500,12,FALSE)),"",VLOOKUP(A234,'[1]Z07 一般公共预算财政拨款收入支出决算表(财决07表)'!$A$10:$T$500,12,FALSE))</f>
        <v/>
      </c>
      <c r="F234" s="123" t="str">
        <f ca="1">IF(ISERROR(VLOOKUP(A234,'[1]Z07 一般公共预算财政拨款收入支出决算表(财决07表)'!$A$10:$T$500,15,FALSE)),"",VLOOKUP(A234,'[1]Z07 一般公共预算财政拨款收入支出决算表(财决07表)'!$A$10:$T$500,15,FALSE))</f>
        <v/>
      </c>
      <c r="G234" s="106">
        <f>'[1]Z07 一般公共预算财政拨款收入支出决算表(财决07表)'!A232</f>
        <v>0</v>
      </c>
      <c r="H234" s="117">
        <f>'[1]Z07 一般公共预算财政拨款收入支出决算表(财决07表)'!$K232</f>
        <v>0</v>
      </c>
      <c r="I234" s="106" t="str">
        <f t="shared" si="12"/>
        <v>2</v>
      </c>
      <c r="J234" s="106" t="str">
        <f t="shared" si="13"/>
        <v>2</v>
      </c>
      <c r="K234" s="106">
        <f t="shared" si="14"/>
        <v>4</v>
      </c>
      <c r="L234" s="106" t="str">
        <f ca="1" t="shared" si="15"/>
        <v/>
      </c>
      <c r="O234" s="4"/>
      <c r="P234" s="4"/>
      <c r="Q234" s="4"/>
      <c r="R234" s="4"/>
      <c r="S234" s="4"/>
      <c r="T234" s="4"/>
      <c r="U234" s="4"/>
      <c r="V234" s="4"/>
      <c r="W234" s="4"/>
      <c r="X234" s="4"/>
    </row>
    <row r="235" ht="20.1" customHeight="1" spans="1:24">
      <c r="A235" s="22" t="str">
        <f ca="1" t="array" ref="A235">INDEX(G:G,SMALL(IF($K$12:$K$500=2,ROW($12:$500),4^8),ROW(G224)))&amp;""</f>
        <v/>
      </c>
      <c r="B235" s="116"/>
      <c r="C235" s="23" t="str">
        <f ca="1">IF(ISERROR(VLOOKUP(A235,'[1]Z07 一般公共预算财政拨款收入支出决算表(财决07表)'!$A$10:$T$500,4,FALSE)),"",VLOOKUP(A235,'[1]Z07 一般公共预算财政拨款收入支出决算表(财决07表)'!$A$10:$T$500,4,FALSE))</f>
        <v/>
      </c>
      <c r="D235" s="123" t="str">
        <f ca="1">IF(ISERROR(VLOOKUP(A235,'[1]Z07 一般公共预算财政拨款收入支出决算表(财决07表)'!$A$10:$T$500,11,FALSE)),"",VLOOKUP(A235,'[1]Z07 一般公共预算财政拨款收入支出决算表(财决07表)'!$A$10:$T$500,11,FALSE))</f>
        <v/>
      </c>
      <c r="E235" s="123" t="str">
        <f ca="1">IF(ISERROR(VLOOKUP(A235,'[1]Z07 一般公共预算财政拨款收入支出决算表(财决07表)'!$A$10:$T$500,12,FALSE)),"",VLOOKUP(A235,'[1]Z07 一般公共预算财政拨款收入支出决算表(财决07表)'!$A$10:$T$500,12,FALSE))</f>
        <v/>
      </c>
      <c r="F235" s="123" t="str">
        <f ca="1">IF(ISERROR(VLOOKUP(A235,'[1]Z07 一般公共预算财政拨款收入支出决算表(财决07表)'!$A$10:$T$500,15,FALSE)),"",VLOOKUP(A235,'[1]Z07 一般公共预算财政拨款收入支出决算表(财决07表)'!$A$10:$T$500,15,FALSE))</f>
        <v/>
      </c>
      <c r="G235" s="106">
        <f>'[1]Z07 一般公共预算财政拨款收入支出决算表(财决07表)'!A233</f>
        <v>0</v>
      </c>
      <c r="H235" s="117">
        <f>'[1]Z07 一般公共预算财政拨款收入支出决算表(财决07表)'!$K233</f>
        <v>0</v>
      </c>
      <c r="I235" s="106" t="str">
        <f t="shared" si="12"/>
        <v>2</v>
      </c>
      <c r="J235" s="106" t="str">
        <f t="shared" si="13"/>
        <v>2</v>
      </c>
      <c r="K235" s="106">
        <f t="shared" si="14"/>
        <v>4</v>
      </c>
      <c r="L235" s="106" t="str">
        <f ca="1" t="shared" si="15"/>
        <v/>
      </c>
      <c r="O235" s="4"/>
      <c r="P235" s="4"/>
      <c r="Q235" s="4"/>
      <c r="R235" s="4"/>
      <c r="S235" s="4"/>
      <c r="T235" s="4"/>
      <c r="U235" s="4"/>
      <c r="V235" s="4"/>
      <c r="W235" s="4"/>
      <c r="X235" s="4"/>
    </row>
    <row r="236" ht="20.1" customHeight="1" spans="1:24">
      <c r="A236" s="22" t="str">
        <f ca="1" t="array" ref="A236">INDEX(G:G,SMALL(IF($K$12:$K$500=2,ROW($12:$500),4^8),ROW(G225)))&amp;""</f>
        <v/>
      </c>
      <c r="B236" s="116"/>
      <c r="C236" s="23" t="str">
        <f ca="1">IF(ISERROR(VLOOKUP(A236,'[1]Z07 一般公共预算财政拨款收入支出决算表(财决07表)'!$A$10:$T$500,4,FALSE)),"",VLOOKUP(A236,'[1]Z07 一般公共预算财政拨款收入支出决算表(财决07表)'!$A$10:$T$500,4,FALSE))</f>
        <v/>
      </c>
      <c r="D236" s="123" t="str">
        <f ca="1">IF(ISERROR(VLOOKUP(A236,'[1]Z07 一般公共预算财政拨款收入支出决算表(财决07表)'!$A$10:$T$500,11,FALSE)),"",VLOOKUP(A236,'[1]Z07 一般公共预算财政拨款收入支出决算表(财决07表)'!$A$10:$T$500,11,FALSE))</f>
        <v/>
      </c>
      <c r="E236" s="123" t="str">
        <f ca="1">IF(ISERROR(VLOOKUP(A236,'[1]Z07 一般公共预算财政拨款收入支出决算表(财决07表)'!$A$10:$T$500,12,FALSE)),"",VLOOKUP(A236,'[1]Z07 一般公共预算财政拨款收入支出决算表(财决07表)'!$A$10:$T$500,12,FALSE))</f>
        <v/>
      </c>
      <c r="F236" s="123" t="str">
        <f ca="1">IF(ISERROR(VLOOKUP(A236,'[1]Z07 一般公共预算财政拨款收入支出决算表(财决07表)'!$A$10:$T$500,15,FALSE)),"",VLOOKUP(A236,'[1]Z07 一般公共预算财政拨款收入支出决算表(财决07表)'!$A$10:$T$500,15,FALSE))</f>
        <v/>
      </c>
      <c r="G236" s="106">
        <f>'[1]Z07 一般公共预算财政拨款收入支出决算表(财决07表)'!A234</f>
        <v>0</v>
      </c>
      <c r="H236" s="117">
        <f>'[1]Z07 一般公共预算财政拨款收入支出决算表(财决07表)'!$K234</f>
        <v>0</v>
      </c>
      <c r="I236" s="106" t="str">
        <f t="shared" si="12"/>
        <v>2</v>
      </c>
      <c r="J236" s="106" t="str">
        <f t="shared" si="13"/>
        <v>2</v>
      </c>
      <c r="K236" s="106">
        <f t="shared" si="14"/>
        <v>4</v>
      </c>
      <c r="L236" s="106" t="str">
        <f ca="1" t="shared" si="15"/>
        <v/>
      </c>
      <c r="O236" s="4"/>
      <c r="P236" s="4"/>
      <c r="Q236" s="4"/>
      <c r="R236" s="4"/>
      <c r="S236" s="4"/>
      <c r="T236" s="4"/>
      <c r="U236" s="4"/>
      <c r="V236" s="4"/>
      <c r="W236" s="4"/>
      <c r="X236" s="4"/>
    </row>
    <row r="237" ht="20.1" customHeight="1" spans="1:24">
      <c r="A237" s="22" t="str">
        <f ca="1" t="array" ref="A237">INDEX(G:G,SMALL(IF($K$12:$K$500=2,ROW($12:$500),4^8),ROW(G226)))&amp;""</f>
        <v/>
      </c>
      <c r="B237" s="116"/>
      <c r="C237" s="23" t="str">
        <f ca="1">IF(ISERROR(VLOOKUP(A237,'[1]Z07 一般公共预算财政拨款收入支出决算表(财决07表)'!$A$10:$T$500,4,FALSE)),"",VLOOKUP(A237,'[1]Z07 一般公共预算财政拨款收入支出决算表(财决07表)'!$A$10:$T$500,4,FALSE))</f>
        <v/>
      </c>
      <c r="D237" s="123" t="str">
        <f ca="1">IF(ISERROR(VLOOKUP(A237,'[1]Z07 一般公共预算财政拨款收入支出决算表(财决07表)'!$A$10:$T$500,11,FALSE)),"",VLOOKUP(A237,'[1]Z07 一般公共预算财政拨款收入支出决算表(财决07表)'!$A$10:$T$500,11,FALSE))</f>
        <v/>
      </c>
      <c r="E237" s="123" t="str">
        <f ca="1">IF(ISERROR(VLOOKUP(A237,'[1]Z07 一般公共预算财政拨款收入支出决算表(财决07表)'!$A$10:$T$500,12,FALSE)),"",VLOOKUP(A237,'[1]Z07 一般公共预算财政拨款收入支出决算表(财决07表)'!$A$10:$T$500,12,FALSE))</f>
        <v/>
      </c>
      <c r="F237" s="123" t="str">
        <f ca="1">IF(ISERROR(VLOOKUP(A237,'[1]Z07 一般公共预算财政拨款收入支出决算表(财决07表)'!$A$10:$T$500,15,FALSE)),"",VLOOKUP(A237,'[1]Z07 一般公共预算财政拨款收入支出决算表(财决07表)'!$A$10:$T$500,15,FALSE))</f>
        <v/>
      </c>
      <c r="G237" s="106">
        <f>'[1]Z07 一般公共预算财政拨款收入支出决算表(财决07表)'!A235</f>
        <v>0</v>
      </c>
      <c r="H237" s="117">
        <f>'[1]Z07 一般公共预算财政拨款收入支出决算表(财决07表)'!$K235</f>
        <v>0</v>
      </c>
      <c r="I237" s="106" t="str">
        <f t="shared" si="12"/>
        <v>2</v>
      </c>
      <c r="J237" s="106" t="str">
        <f t="shared" si="13"/>
        <v>2</v>
      </c>
      <c r="K237" s="106">
        <f t="shared" si="14"/>
        <v>4</v>
      </c>
      <c r="L237" s="106" t="str">
        <f ca="1" t="shared" si="15"/>
        <v/>
      </c>
      <c r="O237" s="4"/>
      <c r="P237" s="4"/>
      <c r="Q237" s="4"/>
      <c r="R237" s="4"/>
      <c r="S237" s="4"/>
      <c r="T237" s="4"/>
      <c r="U237" s="4"/>
      <c r="V237" s="4"/>
      <c r="W237" s="4"/>
      <c r="X237" s="4"/>
    </row>
    <row r="238" ht="20.1" customHeight="1" spans="1:24">
      <c r="A238" s="22" t="str">
        <f ca="1" t="array" ref="A238">INDEX(G:G,SMALL(IF($K$12:$K$500=2,ROW($12:$500),4^8),ROW(G227)))&amp;""</f>
        <v/>
      </c>
      <c r="B238" s="116"/>
      <c r="C238" s="23" t="str">
        <f ca="1">IF(ISERROR(VLOOKUP(A238,'[1]Z07 一般公共预算财政拨款收入支出决算表(财决07表)'!$A$10:$T$500,4,FALSE)),"",VLOOKUP(A238,'[1]Z07 一般公共预算财政拨款收入支出决算表(财决07表)'!$A$10:$T$500,4,FALSE))</f>
        <v/>
      </c>
      <c r="D238" s="123" t="str">
        <f ca="1">IF(ISERROR(VLOOKUP(A238,'[1]Z07 一般公共预算财政拨款收入支出决算表(财决07表)'!$A$10:$T$500,11,FALSE)),"",VLOOKUP(A238,'[1]Z07 一般公共预算财政拨款收入支出决算表(财决07表)'!$A$10:$T$500,11,FALSE))</f>
        <v/>
      </c>
      <c r="E238" s="123" t="str">
        <f ca="1">IF(ISERROR(VLOOKUP(A238,'[1]Z07 一般公共预算财政拨款收入支出决算表(财决07表)'!$A$10:$T$500,12,FALSE)),"",VLOOKUP(A238,'[1]Z07 一般公共预算财政拨款收入支出决算表(财决07表)'!$A$10:$T$500,12,FALSE))</f>
        <v/>
      </c>
      <c r="F238" s="123" t="str">
        <f ca="1">IF(ISERROR(VLOOKUP(A238,'[1]Z07 一般公共预算财政拨款收入支出决算表(财决07表)'!$A$10:$T$500,15,FALSE)),"",VLOOKUP(A238,'[1]Z07 一般公共预算财政拨款收入支出决算表(财决07表)'!$A$10:$T$500,15,FALSE))</f>
        <v/>
      </c>
      <c r="G238" s="106">
        <f>'[1]Z07 一般公共预算财政拨款收入支出决算表(财决07表)'!A236</f>
        <v>0</v>
      </c>
      <c r="H238" s="117">
        <f>'[1]Z07 一般公共预算财政拨款收入支出决算表(财决07表)'!$K236</f>
        <v>0</v>
      </c>
      <c r="I238" s="106" t="str">
        <f t="shared" si="12"/>
        <v>2</v>
      </c>
      <c r="J238" s="106" t="str">
        <f t="shared" si="13"/>
        <v>2</v>
      </c>
      <c r="K238" s="106">
        <f t="shared" si="14"/>
        <v>4</v>
      </c>
      <c r="L238" s="106" t="str">
        <f ca="1" t="shared" si="15"/>
        <v/>
      </c>
      <c r="O238" s="4"/>
      <c r="P238" s="4"/>
      <c r="Q238" s="4"/>
      <c r="R238" s="4"/>
      <c r="S238" s="4"/>
      <c r="T238" s="4"/>
      <c r="U238" s="4"/>
      <c r="V238" s="4"/>
      <c r="W238" s="4"/>
      <c r="X238" s="4"/>
    </row>
    <row r="239" ht="20.1" customHeight="1" spans="1:24">
      <c r="A239" s="22" t="str">
        <f ca="1" t="array" ref="A239">INDEX(G:G,SMALL(IF($K$12:$K$500=2,ROW($12:$500),4^8),ROW(G228)))&amp;""</f>
        <v/>
      </c>
      <c r="B239" s="116"/>
      <c r="C239" s="23" t="str">
        <f ca="1">IF(ISERROR(VLOOKUP(A239,'[1]Z07 一般公共预算财政拨款收入支出决算表(财决07表)'!$A$10:$T$500,4,FALSE)),"",VLOOKUP(A239,'[1]Z07 一般公共预算财政拨款收入支出决算表(财决07表)'!$A$10:$T$500,4,FALSE))</f>
        <v/>
      </c>
      <c r="D239" s="123" t="str">
        <f ca="1">IF(ISERROR(VLOOKUP(A239,'[1]Z07 一般公共预算财政拨款收入支出决算表(财决07表)'!$A$10:$T$500,11,FALSE)),"",VLOOKUP(A239,'[1]Z07 一般公共预算财政拨款收入支出决算表(财决07表)'!$A$10:$T$500,11,FALSE))</f>
        <v/>
      </c>
      <c r="E239" s="123" t="str">
        <f ca="1">IF(ISERROR(VLOOKUP(A239,'[1]Z07 一般公共预算财政拨款收入支出决算表(财决07表)'!$A$10:$T$500,12,FALSE)),"",VLOOKUP(A239,'[1]Z07 一般公共预算财政拨款收入支出决算表(财决07表)'!$A$10:$T$500,12,FALSE))</f>
        <v/>
      </c>
      <c r="F239" s="123" t="str">
        <f ca="1">IF(ISERROR(VLOOKUP(A239,'[1]Z07 一般公共预算财政拨款收入支出决算表(财决07表)'!$A$10:$T$500,15,FALSE)),"",VLOOKUP(A239,'[1]Z07 一般公共预算财政拨款收入支出决算表(财决07表)'!$A$10:$T$500,15,FALSE))</f>
        <v/>
      </c>
      <c r="G239" s="106">
        <f>'[1]Z07 一般公共预算财政拨款收入支出决算表(财决07表)'!A237</f>
        <v>0</v>
      </c>
      <c r="H239" s="117">
        <f>'[1]Z07 一般公共预算财政拨款收入支出决算表(财决07表)'!$K237</f>
        <v>0</v>
      </c>
      <c r="I239" s="106" t="str">
        <f t="shared" si="12"/>
        <v>2</v>
      </c>
      <c r="J239" s="106" t="str">
        <f t="shared" si="13"/>
        <v>2</v>
      </c>
      <c r="K239" s="106">
        <f t="shared" si="14"/>
        <v>4</v>
      </c>
      <c r="L239" s="106" t="str">
        <f ca="1" t="shared" si="15"/>
        <v/>
      </c>
      <c r="O239" s="4"/>
      <c r="P239" s="4"/>
      <c r="Q239" s="4"/>
      <c r="R239" s="4"/>
      <c r="S239" s="4"/>
      <c r="T239" s="4"/>
      <c r="U239" s="4"/>
      <c r="V239" s="4"/>
      <c r="W239" s="4"/>
      <c r="X239" s="4"/>
    </row>
    <row r="240" ht="20.1" customHeight="1" spans="1:24">
      <c r="A240" s="22" t="str">
        <f ca="1" t="array" ref="A240">INDEX(G:G,SMALL(IF($K$12:$K$500=2,ROW($12:$500),4^8),ROW(G229)))&amp;""</f>
        <v/>
      </c>
      <c r="B240" s="116"/>
      <c r="C240" s="23" t="str">
        <f ca="1">IF(ISERROR(VLOOKUP(A240,'[1]Z07 一般公共预算财政拨款收入支出决算表(财决07表)'!$A$10:$T$500,4,FALSE)),"",VLOOKUP(A240,'[1]Z07 一般公共预算财政拨款收入支出决算表(财决07表)'!$A$10:$T$500,4,FALSE))</f>
        <v/>
      </c>
      <c r="D240" s="123" t="str">
        <f ca="1">IF(ISERROR(VLOOKUP(A240,'[1]Z07 一般公共预算财政拨款收入支出决算表(财决07表)'!$A$10:$T$500,11,FALSE)),"",VLOOKUP(A240,'[1]Z07 一般公共预算财政拨款收入支出决算表(财决07表)'!$A$10:$T$500,11,FALSE))</f>
        <v/>
      </c>
      <c r="E240" s="123" t="str">
        <f ca="1">IF(ISERROR(VLOOKUP(A240,'[1]Z07 一般公共预算财政拨款收入支出决算表(财决07表)'!$A$10:$T$500,12,FALSE)),"",VLOOKUP(A240,'[1]Z07 一般公共预算财政拨款收入支出决算表(财决07表)'!$A$10:$T$500,12,FALSE))</f>
        <v/>
      </c>
      <c r="F240" s="123" t="str">
        <f ca="1">IF(ISERROR(VLOOKUP(A240,'[1]Z07 一般公共预算财政拨款收入支出决算表(财决07表)'!$A$10:$T$500,15,FALSE)),"",VLOOKUP(A240,'[1]Z07 一般公共预算财政拨款收入支出决算表(财决07表)'!$A$10:$T$500,15,FALSE))</f>
        <v/>
      </c>
      <c r="G240" s="106">
        <f>'[1]Z07 一般公共预算财政拨款收入支出决算表(财决07表)'!A238</f>
        <v>0</v>
      </c>
      <c r="H240" s="117">
        <f>'[1]Z07 一般公共预算财政拨款收入支出决算表(财决07表)'!$K238</f>
        <v>0</v>
      </c>
      <c r="I240" s="106" t="str">
        <f t="shared" si="12"/>
        <v>2</v>
      </c>
      <c r="J240" s="106" t="str">
        <f t="shared" si="13"/>
        <v>2</v>
      </c>
      <c r="K240" s="106">
        <f t="shared" si="14"/>
        <v>4</v>
      </c>
      <c r="L240" s="106" t="str">
        <f ca="1" t="shared" si="15"/>
        <v/>
      </c>
      <c r="O240" s="4"/>
      <c r="P240" s="4"/>
      <c r="Q240" s="4"/>
      <c r="R240" s="4"/>
      <c r="S240" s="4"/>
      <c r="T240" s="4"/>
      <c r="U240" s="4"/>
      <c r="V240" s="4"/>
      <c r="W240" s="4"/>
      <c r="X240" s="4"/>
    </row>
    <row r="241" ht="20.1" customHeight="1" spans="1:24">
      <c r="A241" s="22" t="str">
        <f ca="1" t="array" ref="A241">INDEX(G:G,SMALL(IF($K$12:$K$500=2,ROW($12:$500),4^8),ROW(G230)))&amp;""</f>
        <v/>
      </c>
      <c r="B241" s="116"/>
      <c r="C241" s="23" t="str">
        <f ca="1">IF(ISERROR(VLOOKUP(A241,'[1]Z07 一般公共预算财政拨款收入支出决算表(财决07表)'!$A$10:$T$500,4,FALSE)),"",VLOOKUP(A241,'[1]Z07 一般公共预算财政拨款收入支出决算表(财决07表)'!$A$10:$T$500,4,FALSE))</f>
        <v/>
      </c>
      <c r="D241" s="123" t="str">
        <f ca="1">IF(ISERROR(VLOOKUP(A241,'[1]Z07 一般公共预算财政拨款收入支出决算表(财决07表)'!$A$10:$T$500,11,FALSE)),"",VLOOKUP(A241,'[1]Z07 一般公共预算财政拨款收入支出决算表(财决07表)'!$A$10:$T$500,11,FALSE))</f>
        <v/>
      </c>
      <c r="E241" s="123" t="str">
        <f ca="1">IF(ISERROR(VLOOKUP(A241,'[1]Z07 一般公共预算财政拨款收入支出决算表(财决07表)'!$A$10:$T$500,12,FALSE)),"",VLOOKUP(A241,'[1]Z07 一般公共预算财政拨款收入支出决算表(财决07表)'!$A$10:$T$500,12,FALSE))</f>
        <v/>
      </c>
      <c r="F241" s="123" t="str">
        <f ca="1">IF(ISERROR(VLOOKUP(A241,'[1]Z07 一般公共预算财政拨款收入支出决算表(财决07表)'!$A$10:$T$500,15,FALSE)),"",VLOOKUP(A241,'[1]Z07 一般公共预算财政拨款收入支出决算表(财决07表)'!$A$10:$T$500,15,FALSE))</f>
        <v/>
      </c>
      <c r="G241" s="106">
        <f>'[1]Z07 一般公共预算财政拨款收入支出决算表(财决07表)'!A239</f>
        <v>0</v>
      </c>
      <c r="H241" s="117">
        <f>'[1]Z07 一般公共预算财政拨款收入支出决算表(财决07表)'!$K239</f>
        <v>0</v>
      </c>
      <c r="I241" s="106" t="str">
        <f t="shared" si="12"/>
        <v>2</v>
      </c>
      <c r="J241" s="106" t="str">
        <f t="shared" si="13"/>
        <v>2</v>
      </c>
      <c r="K241" s="106">
        <f t="shared" si="14"/>
        <v>4</v>
      </c>
      <c r="L241" s="106" t="str">
        <f ca="1" t="shared" si="15"/>
        <v/>
      </c>
      <c r="O241" s="4"/>
      <c r="P241" s="4"/>
      <c r="Q241" s="4"/>
      <c r="R241" s="4"/>
      <c r="S241" s="4"/>
      <c r="T241" s="4"/>
      <c r="U241" s="4"/>
      <c r="V241" s="4"/>
      <c r="W241" s="4"/>
      <c r="X241" s="4"/>
    </row>
    <row r="242" ht="20.1" customHeight="1" spans="1:24">
      <c r="A242" s="22" t="str">
        <f ca="1" t="array" ref="A242">INDEX(G:G,SMALL(IF($K$12:$K$500=2,ROW($12:$500),4^8),ROW(G231)))&amp;""</f>
        <v/>
      </c>
      <c r="B242" s="116"/>
      <c r="C242" s="23" t="str">
        <f ca="1">IF(ISERROR(VLOOKUP(A242,'[1]Z07 一般公共预算财政拨款收入支出决算表(财决07表)'!$A$10:$T$500,4,FALSE)),"",VLOOKUP(A242,'[1]Z07 一般公共预算财政拨款收入支出决算表(财决07表)'!$A$10:$T$500,4,FALSE))</f>
        <v/>
      </c>
      <c r="D242" s="123" t="str">
        <f ca="1">IF(ISERROR(VLOOKUP(A242,'[1]Z07 一般公共预算财政拨款收入支出决算表(财决07表)'!$A$10:$T$500,11,FALSE)),"",VLOOKUP(A242,'[1]Z07 一般公共预算财政拨款收入支出决算表(财决07表)'!$A$10:$T$500,11,FALSE))</f>
        <v/>
      </c>
      <c r="E242" s="123" t="str">
        <f ca="1">IF(ISERROR(VLOOKUP(A242,'[1]Z07 一般公共预算财政拨款收入支出决算表(财决07表)'!$A$10:$T$500,12,FALSE)),"",VLOOKUP(A242,'[1]Z07 一般公共预算财政拨款收入支出决算表(财决07表)'!$A$10:$T$500,12,FALSE))</f>
        <v/>
      </c>
      <c r="F242" s="123" t="str">
        <f ca="1">IF(ISERROR(VLOOKUP(A242,'[1]Z07 一般公共预算财政拨款收入支出决算表(财决07表)'!$A$10:$T$500,15,FALSE)),"",VLOOKUP(A242,'[1]Z07 一般公共预算财政拨款收入支出决算表(财决07表)'!$A$10:$T$500,15,FALSE))</f>
        <v/>
      </c>
      <c r="G242" s="106">
        <f>'[1]Z07 一般公共预算财政拨款收入支出决算表(财决07表)'!A240</f>
        <v>0</v>
      </c>
      <c r="H242" s="117">
        <f>'[1]Z07 一般公共预算财政拨款收入支出决算表(财决07表)'!$K240</f>
        <v>0</v>
      </c>
      <c r="I242" s="106" t="str">
        <f t="shared" si="12"/>
        <v>2</v>
      </c>
      <c r="J242" s="106" t="str">
        <f t="shared" si="13"/>
        <v>2</v>
      </c>
      <c r="K242" s="106">
        <f t="shared" si="14"/>
        <v>4</v>
      </c>
      <c r="L242" s="106" t="str">
        <f ca="1" t="shared" si="15"/>
        <v/>
      </c>
      <c r="O242" s="4"/>
      <c r="P242" s="4"/>
      <c r="Q242" s="4"/>
      <c r="R242" s="4"/>
      <c r="S242" s="4"/>
      <c r="T242" s="4"/>
      <c r="U242" s="4"/>
      <c r="V242" s="4"/>
      <c r="W242" s="4"/>
      <c r="X242" s="4"/>
    </row>
    <row r="243" ht="20.1" customHeight="1" spans="1:24">
      <c r="A243" s="22" t="str">
        <f ca="1" t="array" ref="A243">INDEX(G:G,SMALL(IF($K$12:$K$500=2,ROW($12:$500),4^8),ROW(G232)))&amp;""</f>
        <v/>
      </c>
      <c r="B243" s="116"/>
      <c r="C243" s="23" t="str">
        <f ca="1">IF(ISERROR(VLOOKUP(A243,'[1]Z07 一般公共预算财政拨款收入支出决算表(财决07表)'!$A$10:$T$500,4,FALSE)),"",VLOOKUP(A243,'[1]Z07 一般公共预算财政拨款收入支出决算表(财决07表)'!$A$10:$T$500,4,FALSE))</f>
        <v/>
      </c>
      <c r="D243" s="123" t="str">
        <f ca="1">IF(ISERROR(VLOOKUP(A243,'[1]Z07 一般公共预算财政拨款收入支出决算表(财决07表)'!$A$10:$T$500,11,FALSE)),"",VLOOKUP(A243,'[1]Z07 一般公共预算财政拨款收入支出决算表(财决07表)'!$A$10:$T$500,11,FALSE))</f>
        <v/>
      </c>
      <c r="E243" s="123" t="str">
        <f ca="1">IF(ISERROR(VLOOKUP(A243,'[1]Z07 一般公共预算财政拨款收入支出决算表(财决07表)'!$A$10:$T$500,12,FALSE)),"",VLOOKUP(A243,'[1]Z07 一般公共预算财政拨款收入支出决算表(财决07表)'!$A$10:$T$500,12,FALSE))</f>
        <v/>
      </c>
      <c r="F243" s="123" t="str">
        <f ca="1">IF(ISERROR(VLOOKUP(A243,'[1]Z07 一般公共预算财政拨款收入支出决算表(财决07表)'!$A$10:$T$500,15,FALSE)),"",VLOOKUP(A243,'[1]Z07 一般公共预算财政拨款收入支出决算表(财决07表)'!$A$10:$T$500,15,FALSE))</f>
        <v/>
      </c>
      <c r="G243" s="106">
        <f>'[1]Z07 一般公共预算财政拨款收入支出决算表(财决07表)'!A241</f>
        <v>0</v>
      </c>
      <c r="H243" s="117">
        <f>'[1]Z07 一般公共预算财政拨款收入支出决算表(财决07表)'!$K241</f>
        <v>0</v>
      </c>
      <c r="I243" s="106" t="str">
        <f t="shared" si="12"/>
        <v>2</v>
      </c>
      <c r="J243" s="106" t="str">
        <f t="shared" si="13"/>
        <v>2</v>
      </c>
      <c r="K243" s="106">
        <f t="shared" si="14"/>
        <v>4</v>
      </c>
      <c r="L243" s="106" t="str">
        <f ca="1" t="shared" si="15"/>
        <v/>
      </c>
      <c r="O243" s="4"/>
      <c r="P243" s="4"/>
      <c r="Q243" s="4"/>
      <c r="R243" s="4"/>
      <c r="S243" s="4"/>
      <c r="T243" s="4"/>
      <c r="U243" s="4"/>
      <c r="V243" s="4"/>
      <c r="W243" s="4"/>
      <c r="X243" s="4"/>
    </row>
    <row r="244" ht="20.1" customHeight="1" spans="1:24">
      <c r="A244" s="22" t="str">
        <f ca="1" t="array" ref="A244">INDEX(G:G,SMALL(IF($K$12:$K$500=2,ROW($12:$500),4^8),ROW(G233)))&amp;""</f>
        <v/>
      </c>
      <c r="B244" s="116"/>
      <c r="C244" s="23" t="str">
        <f ca="1">IF(ISERROR(VLOOKUP(A244,'[1]Z07 一般公共预算财政拨款收入支出决算表(财决07表)'!$A$10:$T$500,4,FALSE)),"",VLOOKUP(A244,'[1]Z07 一般公共预算财政拨款收入支出决算表(财决07表)'!$A$10:$T$500,4,FALSE))</f>
        <v/>
      </c>
      <c r="D244" s="123" t="str">
        <f ca="1">IF(ISERROR(VLOOKUP(A244,'[1]Z07 一般公共预算财政拨款收入支出决算表(财决07表)'!$A$10:$T$500,11,FALSE)),"",VLOOKUP(A244,'[1]Z07 一般公共预算财政拨款收入支出决算表(财决07表)'!$A$10:$T$500,11,FALSE))</f>
        <v/>
      </c>
      <c r="E244" s="123" t="str">
        <f ca="1">IF(ISERROR(VLOOKUP(A244,'[1]Z07 一般公共预算财政拨款收入支出决算表(财决07表)'!$A$10:$T$500,12,FALSE)),"",VLOOKUP(A244,'[1]Z07 一般公共预算财政拨款收入支出决算表(财决07表)'!$A$10:$T$500,12,FALSE))</f>
        <v/>
      </c>
      <c r="F244" s="123" t="str">
        <f ca="1">IF(ISERROR(VLOOKUP(A244,'[1]Z07 一般公共预算财政拨款收入支出决算表(财决07表)'!$A$10:$T$500,15,FALSE)),"",VLOOKUP(A244,'[1]Z07 一般公共预算财政拨款收入支出决算表(财决07表)'!$A$10:$T$500,15,FALSE))</f>
        <v/>
      </c>
      <c r="G244" s="106">
        <f>'[1]Z07 一般公共预算财政拨款收入支出决算表(财决07表)'!A242</f>
        <v>0</v>
      </c>
      <c r="H244" s="117">
        <f>'[1]Z07 一般公共预算财政拨款收入支出决算表(财决07表)'!$K242</f>
        <v>0</v>
      </c>
      <c r="I244" s="106" t="str">
        <f t="shared" si="12"/>
        <v>2</v>
      </c>
      <c r="J244" s="106" t="str">
        <f t="shared" si="13"/>
        <v>2</v>
      </c>
      <c r="K244" s="106">
        <f t="shared" si="14"/>
        <v>4</v>
      </c>
      <c r="L244" s="106" t="str">
        <f ca="1" t="shared" si="15"/>
        <v/>
      </c>
      <c r="O244" s="4"/>
      <c r="P244" s="4"/>
      <c r="Q244" s="4"/>
      <c r="R244" s="4"/>
      <c r="S244" s="4"/>
      <c r="T244" s="4"/>
      <c r="U244" s="4"/>
      <c r="V244" s="4"/>
      <c r="W244" s="4"/>
      <c r="X244" s="4"/>
    </row>
    <row r="245" ht="20.1" customHeight="1" spans="1:24">
      <c r="A245" s="22" t="str">
        <f ca="1" t="array" ref="A245">INDEX(G:G,SMALL(IF($K$12:$K$500=2,ROW($12:$500),4^8),ROW(G234)))&amp;""</f>
        <v/>
      </c>
      <c r="B245" s="116"/>
      <c r="C245" s="23" t="str">
        <f ca="1">IF(ISERROR(VLOOKUP(A245,'[1]Z07 一般公共预算财政拨款收入支出决算表(财决07表)'!$A$10:$T$500,4,FALSE)),"",VLOOKUP(A245,'[1]Z07 一般公共预算财政拨款收入支出决算表(财决07表)'!$A$10:$T$500,4,FALSE))</f>
        <v/>
      </c>
      <c r="D245" s="123" t="str">
        <f ca="1">IF(ISERROR(VLOOKUP(A245,'[1]Z07 一般公共预算财政拨款收入支出决算表(财决07表)'!$A$10:$T$500,11,FALSE)),"",VLOOKUP(A245,'[1]Z07 一般公共预算财政拨款收入支出决算表(财决07表)'!$A$10:$T$500,11,FALSE))</f>
        <v/>
      </c>
      <c r="E245" s="123" t="str">
        <f ca="1">IF(ISERROR(VLOOKUP(A245,'[1]Z07 一般公共预算财政拨款收入支出决算表(财决07表)'!$A$10:$T$500,12,FALSE)),"",VLOOKUP(A245,'[1]Z07 一般公共预算财政拨款收入支出决算表(财决07表)'!$A$10:$T$500,12,FALSE))</f>
        <v/>
      </c>
      <c r="F245" s="123" t="str">
        <f ca="1">IF(ISERROR(VLOOKUP(A245,'[1]Z07 一般公共预算财政拨款收入支出决算表(财决07表)'!$A$10:$T$500,15,FALSE)),"",VLOOKUP(A245,'[1]Z07 一般公共预算财政拨款收入支出决算表(财决07表)'!$A$10:$T$500,15,FALSE))</f>
        <v/>
      </c>
      <c r="G245" s="106">
        <f>'[1]Z07 一般公共预算财政拨款收入支出决算表(财决07表)'!A243</f>
        <v>0</v>
      </c>
      <c r="H245" s="117">
        <f>'[1]Z07 一般公共预算财政拨款收入支出决算表(财决07表)'!$K243</f>
        <v>0</v>
      </c>
      <c r="I245" s="106" t="str">
        <f t="shared" si="12"/>
        <v>2</v>
      </c>
      <c r="J245" s="106" t="str">
        <f t="shared" si="13"/>
        <v>2</v>
      </c>
      <c r="K245" s="106">
        <f t="shared" si="14"/>
        <v>4</v>
      </c>
      <c r="L245" s="106" t="str">
        <f ca="1" t="shared" si="15"/>
        <v/>
      </c>
      <c r="O245" s="4"/>
      <c r="P245" s="4"/>
      <c r="Q245" s="4"/>
      <c r="R245" s="4"/>
      <c r="S245" s="4"/>
      <c r="T245" s="4"/>
      <c r="U245" s="4"/>
      <c r="V245" s="4"/>
      <c r="W245" s="4"/>
      <c r="X245" s="4"/>
    </row>
    <row r="246" ht="20.1" customHeight="1" spans="1:24">
      <c r="A246" s="22" t="str">
        <f ca="1" t="array" ref="A246">INDEX(G:G,SMALL(IF($K$12:$K$500=2,ROW($12:$500),4^8),ROW(G235)))&amp;""</f>
        <v/>
      </c>
      <c r="B246" s="116"/>
      <c r="C246" s="23" t="str">
        <f ca="1">IF(ISERROR(VLOOKUP(A246,'[1]Z07 一般公共预算财政拨款收入支出决算表(财决07表)'!$A$10:$T$500,4,FALSE)),"",VLOOKUP(A246,'[1]Z07 一般公共预算财政拨款收入支出决算表(财决07表)'!$A$10:$T$500,4,FALSE))</f>
        <v/>
      </c>
      <c r="D246" s="123" t="str">
        <f ca="1">IF(ISERROR(VLOOKUP(A246,'[1]Z07 一般公共预算财政拨款收入支出决算表(财决07表)'!$A$10:$T$500,11,FALSE)),"",VLOOKUP(A246,'[1]Z07 一般公共预算财政拨款收入支出决算表(财决07表)'!$A$10:$T$500,11,FALSE))</f>
        <v/>
      </c>
      <c r="E246" s="123" t="str">
        <f ca="1">IF(ISERROR(VLOOKUP(A246,'[1]Z07 一般公共预算财政拨款收入支出决算表(财决07表)'!$A$10:$T$500,12,FALSE)),"",VLOOKUP(A246,'[1]Z07 一般公共预算财政拨款收入支出决算表(财决07表)'!$A$10:$T$500,12,FALSE))</f>
        <v/>
      </c>
      <c r="F246" s="123" t="str">
        <f ca="1">IF(ISERROR(VLOOKUP(A246,'[1]Z07 一般公共预算财政拨款收入支出决算表(财决07表)'!$A$10:$T$500,15,FALSE)),"",VLOOKUP(A246,'[1]Z07 一般公共预算财政拨款收入支出决算表(财决07表)'!$A$10:$T$500,15,FALSE))</f>
        <v/>
      </c>
      <c r="G246" s="106">
        <f>'[1]Z07 一般公共预算财政拨款收入支出决算表(财决07表)'!A244</f>
        <v>0</v>
      </c>
      <c r="H246" s="117">
        <f>'[1]Z07 一般公共预算财政拨款收入支出决算表(财决07表)'!$K244</f>
        <v>0</v>
      </c>
      <c r="I246" s="106" t="str">
        <f t="shared" si="12"/>
        <v>2</v>
      </c>
      <c r="J246" s="106" t="str">
        <f t="shared" si="13"/>
        <v>2</v>
      </c>
      <c r="K246" s="106">
        <f t="shared" si="14"/>
        <v>4</v>
      </c>
      <c r="L246" s="106" t="str">
        <f ca="1" t="shared" si="15"/>
        <v/>
      </c>
      <c r="O246" s="4"/>
      <c r="P246" s="4"/>
      <c r="Q246" s="4"/>
      <c r="R246" s="4"/>
      <c r="S246" s="4"/>
      <c r="T246" s="4"/>
      <c r="U246" s="4"/>
      <c r="V246" s="4"/>
      <c r="W246" s="4"/>
      <c r="X246" s="4"/>
    </row>
    <row r="247" ht="20.1" customHeight="1" spans="1:24">
      <c r="A247" s="22" t="str">
        <f ca="1" t="array" ref="A247">INDEX(G:G,SMALL(IF($K$12:$K$500=2,ROW($12:$500),4^8),ROW(G236)))&amp;""</f>
        <v/>
      </c>
      <c r="B247" s="116"/>
      <c r="C247" s="23" t="str">
        <f ca="1">IF(ISERROR(VLOOKUP(A247,'[1]Z07 一般公共预算财政拨款收入支出决算表(财决07表)'!$A$10:$T$500,4,FALSE)),"",VLOOKUP(A247,'[1]Z07 一般公共预算财政拨款收入支出决算表(财决07表)'!$A$10:$T$500,4,FALSE))</f>
        <v/>
      </c>
      <c r="D247" s="123" t="str">
        <f ca="1">IF(ISERROR(VLOOKUP(A247,'[1]Z07 一般公共预算财政拨款收入支出决算表(财决07表)'!$A$10:$T$500,11,FALSE)),"",VLOOKUP(A247,'[1]Z07 一般公共预算财政拨款收入支出决算表(财决07表)'!$A$10:$T$500,11,FALSE))</f>
        <v/>
      </c>
      <c r="E247" s="123" t="str">
        <f ca="1">IF(ISERROR(VLOOKUP(A247,'[1]Z07 一般公共预算财政拨款收入支出决算表(财决07表)'!$A$10:$T$500,12,FALSE)),"",VLOOKUP(A247,'[1]Z07 一般公共预算财政拨款收入支出决算表(财决07表)'!$A$10:$T$500,12,FALSE))</f>
        <v/>
      </c>
      <c r="F247" s="123" t="str">
        <f ca="1">IF(ISERROR(VLOOKUP(A247,'[1]Z07 一般公共预算财政拨款收入支出决算表(财决07表)'!$A$10:$T$500,15,FALSE)),"",VLOOKUP(A247,'[1]Z07 一般公共预算财政拨款收入支出决算表(财决07表)'!$A$10:$T$500,15,FALSE))</f>
        <v/>
      </c>
      <c r="G247" s="106">
        <f>'[1]Z07 一般公共预算财政拨款收入支出决算表(财决07表)'!A245</f>
        <v>0</v>
      </c>
      <c r="H247" s="117">
        <f>'[1]Z07 一般公共预算财政拨款收入支出决算表(财决07表)'!$K245</f>
        <v>0</v>
      </c>
      <c r="I247" s="106" t="str">
        <f t="shared" si="12"/>
        <v>2</v>
      </c>
      <c r="J247" s="106" t="str">
        <f t="shared" si="13"/>
        <v>2</v>
      </c>
      <c r="K247" s="106">
        <f t="shared" si="14"/>
        <v>4</v>
      </c>
      <c r="L247" s="106" t="str">
        <f ca="1" t="shared" si="15"/>
        <v/>
      </c>
      <c r="O247" s="4"/>
      <c r="P247" s="4"/>
      <c r="Q247" s="4"/>
      <c r="R247" s="4"/>
      <c r="S247" s="4"/>
      <c r="T247" s="4"/>
      <c r="U247" s="4"/>
      <c r="V247" s="4"/>
      <c r="W247" s="4"/>
      <c r="X247" s="4"/>
    </row>
    <row r="248" ht="20.1" customHeight="1" spans="1:24">
      <c r="A248" s="22" t="str">
        <f ca="1" t="array" ref="A248">INDEX(G:G,SMALL(IF($K$12:$K$500=2,ROW($12:$500),4^8),ROW(G237)))&amp;""</f>
        <v/>
      </c>
      <c r="B248" s="116"/>
      <c r="C248" s="23" t="str">
        <f ca="1">IF(ISERROR(VLOOKUP(A248,'[1]Z07 一般公共预算财政拨款收入支出决算表(财决07表)'!$A$10:$T$500,4,FALSE)),"",VLOOKUP(A248,'[1]Z07 一般公共预算财政拨款收入支出决算表(财决07表)'!$A$10:$T$500,4,FALSE))</f>
        <v/>
      </c>
      <c r="D248" s="123" t="str">
        <f ca="1">IF(ISERROR(VLOOKUP(A248,'[1]Z07 一般公共预算财政拨款收入支出决算表(财决07表)'!$A$10:$T$500,11,FALSE)),"",VLOOKUP(A248,'[1]Z07 一般公共预算财政拨款收入支出决算表(财决07表)'!$A$10:$T$500,11,FALSE))</f>
        <v/>
      </c>
      <c r="E248" s="123" t="str">
        <f ca="1">IF(ISERROR(VLOOKUP(A248,'[1]Z07 一般公共预算财政拨款收入支出决算表(财决07表)'!$A$10:$T$500,12,FALSE)),"",VLOOKUP(A248,'[1]Z07 一般公共预算财政拨款收入支出决算表(财决07表)'!$A$10:$T$500,12,FALSE))</f>
        <v/>
      </c>
      <c r="F248" s="123" t="str">
        <f ca="1">IF(ISERROR(VLOOKUP(A248,'[1]Z07 一般公共预算财政拨款收入支出决算表(财决07表)'!$A$10:$T$500,15,FALSE)),"",VLOOKUP(A248,'[1]Z07 一般公共预算财政拨款收入支出决算表(财决07表)'!$A$10:$T$500,15,FALSE))</f>
        <v/>
      </c>
      <c r="G248" s="106">
        <f>'[1]Z07 一般公共预算财政拨款收入支出决算表(财决07表)'!A246</f>
        <v>0</v>
      </c>
      <c r="H248" s="117">
        <f>'[1]Z07 一般公共预算财政拨款收入支出决算表(财决07表)'!$K246</f>
        <v>0</v>
      </c>
      <c r="I248" s="106" t="str">
        <f t="shared" si="12"/>
        <v>2</v>
      </c>
      <c r="J248" s="106" t="str">
        <f t="shared" si="13"/>
        <v>2</v>
      </c>
      <c r="K248" s="106">
        <f t="shared" si="14"/>
        <v>4</v>
      </c>
      <c r="L248" s="106" t="str">
        <f ca="1" t="shared" si="15"/>
        <v/>
      </c>
      <c r="O248" s="4"/>
      <c r="P248" s="4"/>
      <c r="Q248" s="4"/>
      <c r="R248" s="4"/>
      <c r="S248" s="4"/>
      <c r="T248" s="4"/>
      <c r="U248" s="4"/>
      <c r="V248" s="4"/>
      <c r="W248" s="4"/>
      <c r="X248" s="4"/>
    </row>
    <row r="249" ht="20.1" customHeight="1" spans="1:24">
      <c r="A249" s="22" t="str">
        <f ca="1" t="array" ref="A249">INDEX(G:G,SMALL(IF($K$12:$K$500=2,ROW($12:$500),4^8),ROW(G238)))&amp;""</f>
        <v/>
      </c>
      <c r="B249" s="116"/>
      <c r="C249" s="23" t="str">
        <f ca="1">IF(ISERROR(VLOOKUP(A249,'[1]Z07 一般公共预算财政拨款收入支出决算表(财决07表)'!$A$10:$T$500,4,FALSE)),"",VLOOKUP(A249,'[1]Z07 一般公共预算财政拨款收入支出决算表(财决07表)'!$A$10:$T$500,4,FALSE))</f>
        <v/>
      </c>
      <c r="D249" s="123" t="str">
        <f ca="1">IF(ISERROR(VLOOKUP(A249,'[1]Z07 一般公共预算财政拨款收入支出决算表(财决07表)'!$A$10:$T$500,11,FALSE)),"",VLOOKUP(A249,'[1]Z07 一般公共预算财政拨款收入支出决算表(财决07表)'!$A$10:$T$500,11,FALSE))</f>
        <v/>
      </c>
      <c r="E249" s="123" t="str">
        <f ca="1">IF(ISERROR(VLOOKUP(A249,'[1]Z07 一般公共预算财政拨款收入支出决算表(财决07表)'!$A$10:$T$500,12,FALSE)),"",VLOOKUP(A249,'[1]Z07 一般公共预算财政拨款收入支出决算表(财决07表)'!$A$10:$T$500,12,FALSE))</f>
        <v/>
      </c>
      <c r="F249" s="123" t="str">
        <f ca="1">IF(ISERROR(VLOOKUP(A249,'[1]Z07 一般公共预算财政拨款收入支出决算表(财决07表)'!$A$10:$T$500,15,FALSE)),"",VLOOKUP(A249,'[1]Z07 一般公共预算财政拨款收入支出决算表(财决07表)'!$A$10:$T$500,15,FALSE))</f>
        <v/>
      </c>
      <c r="G249" s="106">
        <f>'[1]Z07 一般公共预算财政拨款收入支出决算表(财决07表)'!A247</f>
        <v>0</v>
      </c>
      <c r="H249" s="117">
        <f>'[1]Z07 一般公共预算财政拨款收入支出决算表(财决07表)'!$K247</f>
        <v>0</v>
      </c>
      <c r="I249" s="106" t="str">
        <f t="shared" si="12"/>
        <v>2</v>
      </c>
      <c r="J249" s="106" t="str">
        <f t="shared" si="13"/>
        <v>2</v>
      </c>
      <c r="K249" s="106">
        <f t="shared" si="14"/>
        <v>4</v>
      </c>
      <c r="L249" s="106" t="str">
        <f ca="1" t="shared" si="15"/>
        <v/>
      </c>
      <c r="O249" s="4"/>
      <c r="P249" s="4"/>
      <c r="Q249" s="4"/>
      <c r="R249" s="4"/>
      <c r="S249" s="4"/>
      <c r="T249" s="4"/>
      <c r="U249" s="4"/>
      <c r="V249" s="4"/>
      <c r="W249" s="4"/>
      <c r="X249" s="4"/>
    </row>
    <row r="250" ht="20.1" customHeight="1" spans="1:24">
      <c r="A250" s="22" t="str">
        <f ca="1" t="array" ref="A250">INDEX(G:G,SMALL(IF($K$12:$K$500=2,ROW($12:$500),4^8),ROW(G239)))&amp;""</f>
        <v/>
      </c>
      <c r="B250" s="116"/>
      <c r="C250" s="23" t="str">
        <f ca="1">IF(ISERROR(VLOOKUP(A250,'[1]Z07 一般公共预算财政拨款收入支出决算表(财决07表)'!$A$10:$T$500,4,FALSE)),"",VLOOKUP(A250,'[1]Z07 一般公共预算财政拨款收入支出决算表(财决07表)'!$A$10:$T$500,4,FALSE))</f>
        <v/>
      </c>
      <c r="D250" s="123" t="str">
        <f ca="1">IF(ISERROR(VLOOKUP(A250,'[1]Z07 一般公共预算财政拨款收入支出决算表(财决07表)'!$A$10:$T$500,11,FALSE)),"",VLOOKUP(A250,'[1]Z07 一般公共预算财政拨款收入支出决算表(财决07表)'!$A$10:$T$500,11,FALSE))</f>
        <v/>
      </c>
      <c r="E250" s="123" t="str">
        <f ca="1">IF(ISERROR(VLOOKUP(A250,'[1]Z07 一般公共预算财政拨款收入支出决算表(财决07表)'!$A$10:$T$500,12,FALSE)),"",VLOOKUP(A250,'[1]Z07 一般公共预算财政拨款收入支出决算表(财决07表)'!$A$10:$T$500,12,FALSE))</f>
        <v/>
      </c>
      <c r="F250" s="123" t="str">
        <f ca="1">IF(ISERROR(VLOOKUP(A250,'[1]Z07 一般公共预算财政拨款收入支出决算表(财决07表)'!$A$10:$T$500,15,FALSE)),"",VLOOKUP(A250,'[1]Z07 一般公共预算财政拨款收入支出决算表(财决07表)'!$A$10:$T$500,15,FALSE))</f>
        <v/>
      </c>
      <c r="G250" s="106">
        <f>'[1]Z07 一般公共预算财政拨款收入支出决算表(财决07表)'!A248</f>
        <v>0</v>
      </c>
      <c r="H250" s="117">
        <f>'[1]Z07 一般公共预算财政拨款收入支出决算表(财决07表)'!$K248</f>
        <v>0</v>
      </c>
      <c r="I250" s="106" t="str">
        <f t="shared" si="12"/>
        <v>2</v>
      </c>
      <c r="J250" s="106" t="str">
        <f t="shared" si="13"/>
        <v>2</v>
      </c>
      <c r="K250" s="106">
        <f t="shared" si="14"/>
        <v>4</v>
      </c>
      <c r="L250" s="106" t="str">
        <f ca="1" t="shared" si="15"/>
        <v/>
      </c>
      <c r="O250" s="4"/>
      <c r="P250" s="4"/>
      <c r="Q250" s="4"/>
      <c r="R250" s="4"/>
      <c r="S250" s="4"/>
      <c r="T250" s="4"/>
      <c r="U250" s="4"/>
      <c r="V250" s="4"/>
      <c r="W250" s="4"/>
      <c r="X250" s="4"/>
    </row>
    <row r="251" ht="20.1" customHeight="1" spans="1:24">
      <c r="A251" s="22" t="str">
        <f ca="1" t="array" ref="A251">INDEX(G:G,SMALL(IF($K$12:$K$500=2,ROW($12:$500),4^8),ROW(G240)))&amp;""</f>
        <v/>
      </c>
      <c r="B251" s="116"/>
      <c r="C251" s="23" t="str">
        <f ca="1">IF(ISERROR(VLOOKUP(A251,'[1]Z07 一般公共预算财政拨款收入支出决算表(财决07表)'!$A$10:$T$500,4,FALSE)),"",VLOOKUP(A251,'[1]Z07 一般公共预算财政拨款收入支出决算表(财决07表)'!$A$10:$T$500,4,FALSE))</f>
        <v/>
      </c>
      <c r="D251" s="123" t="str">
        <f ca="1">IF(ISERROR(VLOOKUP(A251,'[1]Z07 一般公共预算财政拨款收入支出决算表(财决07表)'!$A$10:$T$500,11,FALSE)),"",VLOOKUP(A251,'[1]Z07 一般公共预算财政拨款收入支出决算表(财决07表)'!$A$10:$T$500,11,FALSE))</f>
        <v/>
      </c>
      <c r="E251" s="123" t="str">
        <f ca="1">IF(ISERROR(VLOOKUP(A251,'[1]Z07 一般公共预算财政拨款收入支出决算表(财决07表)'!$A$10:$T$500,12,FALSE)),"",VLOOKUP(A251,'[1]Z07 一般公共预算财政拨款收入支出决算表(财决07表)'!$A$10:$T$500,12,FALSE))</f>
        <v/>
      </c>
      <c r="F251" s="123" t="str">
        <f ca="1">IF(ISERROR(VLOOKUP(A251,'[1]Z07 一般公共预算财政拨款收入支出决算表(财决07表)'!$A$10:$T$500,15,FALSE)),"",VLOOKUP(A251,'[1]Z07 一般公共预算财政拨款收入支出决算表(财决07表)'!$A$10:$T$500,15,FALSE))</f>
        <v/>
      </c>
      <c r="G251" s="106">
        <f>'[1]Z07 一般公共预算财政拨款收入支出决算表(财决07表)'!A249</f>
        <v>0</v>
      </c>
      <c r="H251" s="117">
        <f>'[1]Z07 一般公共预算财政拨款收入支出决算表(财决07表)'!$K249</f>
        <v>0</v>
      </c>
      <c r="I251" s="106" t="str">
        <f t="shared" si="12"/>
        <v>2</v>
      </c>
      <c r="J251" s="106" t="str">
        <f t="shared" si="13"/>
        <v>2</v>
      </c>
      <c r="K251" s="106">
        <f t="shared" si="14"/>
        <v>4</v>
      </c>
      <c r="L251" s="106" t="str">
        <f ca="1" t="shared" si="15"/>
        <v/>
      </c>
      <c r="O251" s="4"/>
      <c r="P251" s="4"/>
      <c r="Q251" s="4"/>
      <c r="R251" s="4"/>
      <c r="S251" s="4"/>
      <c r="T251" s="4"/>
      <c r="U251" s="4"/>
      <c r="V251" s="4"/>
      <c r="W251" s="4"/>
      <c r="X251" s="4"/>
    </row>
    <row r="252" ht="20.1" customHeight="1" spans="1:24">
      <c r="A252" s="22" t="str">
        <f ca="1" t="array" ref="A252">INDEX(G:G,SMALL(IF($K$12:$K$500=2,ROW($12:$500),4^8),ROW(G241)))&amp;""</f>
        <v/>
      </c>
      <c r="B252" s="116"/>
      <c r="C252" s="23" t="str">
        <f ca="1">IF(ISERROR(VLOOKUP(A252,'[1]Z07 一般公共预算财政拨款收入支出决算表(财决07表)'!$A$10:$T$500,4,FALSE)),"",VLOOKUP(A252,'[1]Z07 一般公共预算财政拨款收入支出决算表(财决07表)'!$A$10:$T$500,4,FALSE))</f>
        <v/>
      </c>
      <c r="D252" s="123" t="str">
        <f ca="1">IF(ISERROR(VLOOKUP(A252,'[1]Z07 一般公共预算财政拨款收入支出决算表(财决07表)'!$A$10:$T$500,11,FALSE)),"",VLOOKUP(A252,'[1]Z07 一般公共预算财政拨款收入支出决算表(财决07表)'!$A$10:$T$500,11,FALSE))</f>
        <v/>
      </c>
      <c r="E252" s="123" t="str">
        <f ca="1">IF(ISERROR(VLOOKUP(A252,'[1]Z07 一般公共预算财政拨款收入支出决算表(财决07表)'!$A$10:$T$500,12,FALSE)),"",VLOOKUP(A252,'[1]Z07 一般公共预算财政拨款收入支出决算表(财决07表)'!$A$10:$T$500,12,FALSE))</f>
        <v/>
      </c>
      <c r="F252" s="123" t="str">
        <f ca="1">IF(ISERROR(VLOOKUP(A252,'[1]Z07 一般公共预算财政拨款收入支出决算表(财决07表)'!$A$10:$T$500,15,FALSE)),"",VLOOKUP(A252,'[1]Z07 一般公共预算财政拨款收入支出决算表(财决07表)'!$A$10:$T$500,15,FALSE))</f>
        <v/>
      </c>
      <c r="G252" s="106">
        <f>'[1]Z07 一般公共预算财政拨款收入支出决算表(财决07表)'!A250</f>
        <v>0</v>
      </c>
      <c r="H252" s="117">
        <f>'[1]Z07 一般公共预算财政拨款收入支出决算表(财决07表)'!$K250</f>
        <v>0</v>
      </c>
      <c r="I252" s="106" t="str">
        <f t="shared" si="12"/>
        <v>2</v>
      </c>
      <c r="J252" s="106" t="str">
        <f t="shared" si="13"/>
        <v>2</v>
      </c>
      <c r="K252" s="106">
        <f t="shared" si="14"/>
        <v>4</v>
      </c>
      <c r="L252" s="106" t="str">
        <f ca="1" t="shared" si="15"/>
        <v/>
      </c>
      <c r="O252" s="4"/>
      <c r="P252" s="4"/>
      <c r="Q252" s="4"/>
      <c r="R252" s="4"/>
      <c r="S252" s="4"/>
      <c r="T252" s="4"/>
      <c r="U252" s="4"/>
      <c r="V252" s="4"/>
      <c r="W252" s="4"/>
      <c r="X252" s="4"/>
    </row>
    <row r="253" ht="20.1" customHeight="1" spans="1:24">
      <c r="A253" s="22" t="str">
        <f ca="1" t="array" ref="A253">INDEX(G:G,SMALL(IF($K$12:$K$500=2,ROW($12:$500),4^8),ROW(G242)))&amp;""</f>
        <v/>
      </c>
      <c r="B253" s="116"/>
      <c r="C253" s="23" t="str">
        <f ca="1">IF(ISERROR(VLOOKUP(A253,'[1]Z07 一般公共预算财政拨款收入支出决算表(财决07表)'!$A$10:$T$500,4,FALSE)),"",VLOOKUP(A253,'[1]Z07 一般公共预算财政拨款收入支出决算表(财决07表)'!$A$10:$T$500,4,FALSE))</f>
        <v/>
      </c>
      <c r="D253" s="123" t="str">
        <f ca="1">IF(ISERROR(VLOOKUP(A253,'[1]Z07 一般公共预算财政拨款收入支出决算表(财决07表)'!$A$10:$T$500,11,FALSE)),"",VLOOKUP(A253,'[1]Z07 一般公共预算财政拨款收入支出决算表(财决07表)'!$A$10:$T$500,11,FALSE))</f>
        <v/>
      </c>
      <c r="E253" s="123" t="str">
        <f ca="1">IF(ISERROR(VLOOKUP(A253,'[1]Z07 一般公共预算财政拨款收入支出决算表(财决07表)'!$A$10:$T$500,12,FALSE)),"",VLOOKUP(A253,'[1]Z07 一般公共预算财政拨款收入支出决算表(财决07表)'!$A$10:$T$500,12,FALSE))</f>
        <v/>
      </c>
      <c r="F253" s="123" t="str">
        <f ca="1">IF(ISERROR(VLOOKUP(A253,'[1]Z07 一般公共预算财政拨款收入支出决算表(财决07表)'!$A$10:$T$500,15,FALSE)),"",VLOOKUP(A253,'[1]Z07 一般公共预算财政拨款收入支出决算表(财决07表)'!$A$10:$T$500,15,FALSE))</f>
        <v/>
      </c>
      <c r="G253" s="106">
        <f>'[1]Z07 一般公共预算财政拨款收入支出决算表(财决07表)'!A251</f>
        <v>0</v>
      </c>
      <c r="H253" s="117">
        <f>'[1]Z07 一般公共预算财政拨款收入支出决算表(财决07表)'!$K251</f>
        <v>0</v>
      </c>
      <c r="I253" s="106" t="str">
        <f t="shared" si="12"/>
        <v>2</v>
      </c>
      <c r="J253" s="106" t="str">
        <f t="shared" si="13"/>
        <v>2</v>
      </c>
      <c r="K253" s="106">
        <f t="shared" si="14"/>
        <v>4</v>
      </c>
      <c r="L253" s="106" t="str">
        <f ca="1" t="shared" si="15"/>
        <v/>
      </c>
      <c r="O253" s="4"/>
      <c r="P253" s="4"/>
      <c r="Q253" s="4"/>
      <c r="R253" s="4"/>
      <c r="S253" s="4"/>
      <c r="T253" s="4"/>
      <c r="U253" s="4"/>
      <c r="V253" s="4"/>
      <c r="W253" s="4"/>
      <c r="X253" s="4"/>
    </row>
    <row r="254" ht="20.1" customHeight="1" spans="1:24">
      <c r="A254" s="22" t="str">
        <f ca="1" t="array" ref="A254">INDEX(G:G,SMALL(IF($K$12:$K$500=2,ROW($12:$500),4^8),ROW(G243)))&amp;""</f>
        <v/>
      </c>
      <c r="B254" s="116"/>
      <c r="C254" s="23" t="str">
        <f ca="1">IF(ISERROR(VLOOKUP(A254,'[1]Z07 一般公共预算财政拨款收入支出决算表(财决07表)'!$A$10:$T$500,4,FALSE)),"",VLOOKUP(A254,'[1]Z07 一般公共预算财政拨款收入支出决算表(财决07表)'!$A$10:$T$500,4,FALSE))</f>
        <v/>
      </c>
      <c r="D254" s="123" t="str">
        <f ca="1">IF(ISERROR(VLOOKUP(A254,'[1]Z07 一般公共预算财政拨款收入支出决算表(财决07表)'!$A$10:$T$500,11,FALSE)),"",VLOOKUP(A254,'[1]Z07 一般公共预算财政拨款收入支出决算表(财决07表)'!$A$10:$T$500,11,FALSE))</f>
        <v/>
      </c>
      <c r="E254" s="123" t="str">
        <f ca="1">IF(ISERROR(VLOOKUP(A254,'[1]Z07 一般公共预算财政拨款收入支出决算表(财决07表)'!$A$10:$T$500,12,FALSE)),"",VLOOKUP(A254,'[1]Z07 一般公共预算财政拨款收入支出决算表(财决07表)'!$A$10:$T$500,12,FALSE))</f>
        <v/>
      </c>
      <c r="F254" s="123" t="str">
        <f ca="1">IF(ISERROR(VLOOKUP(A254,'[1]Z07 一般公共预算财政拨款收入支出决算表(财决07表)'!$A$10:$T$500,15,FALSE)),"",VLOOKUP(A254,'[1]Z07 一般公共预算财政拨款收入支出决算表(财决07表)'!$A$10:$T$500,15,FALSE))</f>
        <v/>
      </c>
      <c r="G254" s="106">
        <f>'[1]Z07 一般公共预算财政拨款收入支出决算表(财决07表)'!A252</f>
        <v>0</v>
      </c>
      <c r="H254" s="117">
        <f>'[1]Z07 一般公共预算财政拨款收入支出决算表(财决07表)'!$K252</f>
        <v>0</v>
      </c>
      <c r="I254" s="106" t="str">
        <f t="shared" si="12"/>
        <v>2</v>
      </c>
      <c r="J254" s="106" t="str">
        <f t="shared" si="13"/>
        <v>2</v>
      </c>
      <c r="K254" s="106">
        <f t="shared" si="14"/>
        <v>4</v>
      </c>
      <c r="L254" s="106" t="str">
        <f ca="1" t="shared" si="15"/>
        <v/>
      </c>
      <c r="O254" s="4"/>
      <c r="P254" s="4"/>
      <c r="Q254" s="4"/>
      <c r="R254" s="4"/>
      <c r="S254" s="4"/>
      <c r="T254" s="4"/>
      <c r="U254" s="4"/>
      <c r="V254" s="4"/>
      <c r="W254" s="4"/>
      <c r="X254" s="4"/>
    </row>
    <row r="255" ht="20.1" customHeight="1" spans="1:24">
      <c r="A255" s="22" t="str">
        <f ca="1" t="array" ref="A255">INDEX(G:G,SMALL(IF($K$12:$K$500=2,ROW($12:$500),4^8),ROW(G244)))&amp;""</f>
        <v/>
      </c>
      <c r="B255" s="116"/>
      <c r="C255" s="23" t="str">
        <f ca="1">IF(ISERROR(VLOOKUP(A255,'[1]Z07 一般公共预算财政拨款收入支出决算表(财决07表)'!$A$10:$T$500,4,FALSE)),"",VLOOKUP(A255,'[1]Z07 一般公共预算财政拨款收入支出决算表(财决07表)'!$A$10:$T$500,4,FALSE))</f>
        <v/>
      </c>
      <c r="D255" s="123" t="str">
        <f ca="1">IF(ISERROR(VLOOKUP(A255,'[1]Z07 一般公共预算财政拨款收入支出决算表(财决07表)'!$A$10:$T$500,11,FALSE)),"",VLOOKUP(A255,'[1]Z07 一般公共预算财政拨款收入支出决算表(财决07表)'!$A$10:$T$500,11,FALSE))</f>
        <v/>
      </c>
      <c r="E255" s="123" t="str">
        <f ca="1">IF(ISERROR(VLOOKUP(A255,'[1]Z07 一般公共预算财政拨款收入支出决算表(财决07表)'!$A$10:$T$500,12,FALSE)),"",VLOOKUP(A255,'[1]Z07 一般公共预算财政拨款收入支出决算表(财决07表)'!$A$10:$T$500,12,FALSE))</f>
        <v/>
      </c>
      <c r="F255" s="123" t="str">
        <f ca="1">IF(ISERROR(VLOOKUP(A255,'[1]Z07 一般公共预算财政拨款收入支出决算表(财决07表)'!$A$10:$T$500,15,FALSE)),"",VLOOKUP(A255,'[1]Z07 一般公共预算财政拨款收入支出决算表(财决07表)'!$A$10:$T$500,15,FALSE))</f>
        <v/>
      </c>
      <c r="G255" s="106">
        <f>'[1]Z07 一般公共预算财政拨款收入支出决算表(财决07表)'!A253</f>
        <v>0</v>
      </c>
      <c r="H255" s="117">
        <f>'[1]Z07 一般公共预算财政拨款收入支出决算表(财决07表)'!$K253</f>
        <v>0</v>
      </c>
      <c r="I255" s="106" t="str">
        <f t="shared" si="12"/>
        <v>2</v>
      </c>
      <c r="J255" s="106" t="str">
        <f t="shared" si="13"/>
        <v>2</v>
      </c>
      <c r="K255" s="106">
        <f t="shared" si="14"/>
        <v>4</v>
      </c>
      <c r="L255" s="106" t="str">
        <f ca="1" t="shared" si="15"/>
        <v/>
      </c>
      <c r="O255" s="4"/>
      <c r="P255" s="4"/>
      <c r="Q255" s="4"/>
      <c r="R255" s="4"/>
      <c r="S255" s="4"/>
      <c r="T255" s="4"/>
      <c r="U255" s="4"/>
      <c r="V255" s="4"/>
      <c r="W255" s="4"/>
      <c r="X255" s="4"/>
    </row>
    <row r="256" ht="20.1" customHeight="1" spans="1:24">
      <c r="A256" s="22" t="str">
        <f ca="1" t="array" ref="A256">INDEX(G:G,SMALL(IF($K$12:$K$500=2,ROW($12:$500),4^8),ROW(G245)))&amp;""</f>
        <v/>
      </c>
      <c r="B256" s="116"/>
      <c r="C256" s="23" t="str">
        <f ca="1">IF(ISERROR(VLOOKUP(A256,'[1]Z07 一般公共预算财政拨款收入支出决算表(财决07表)'!$A$10:$T$500,4,FALSE)),"",VLOOKUP(A256,'[1]Z07 一般公共预算财政拨款收入支出决算表(财决07表)'!$A$10:$T$500,4,FALSE))</f>
        <v/>
      </c>
      <c r="D256" s="123" t="str">
        <f ca="1">IF(ISERROR(VLOOKUP(A256,'[1]Z07 一般公共预算财政拨款收入支出决算表(财决07表)'!$A$10:$T$500,11,FALSE)),"",VLOOKUP(A256,'[1]Z07 一般公共预算财政拨款收入支出决算表(财决07表)'!$A$10:$T$500,11,FALSE))</f>
        <v/>
      </c>
      <c r="E256" s="123" t="str">
        <f ca="1">IF(ISERROR(VLOOKUP(A256,'[1]Z07 一般公共预算财政拨款收入支出决算表(财决07表)'!$A$10:$T$500,12,FALSE)),"",VLOOKUP(A256,'[1]Z07 一般公共预算财政拨款收入支出决算表(财决07表)'!$A$10:$T$500,12,FALSE))</f>
        <v/>
      </c>
      <c r="F256" s="123" t="str">
        <f ca="1">IF(ISERROR(VLOOKUP(A256,'[1]Z07 一般公共预算财政拨款收入支出决算表(财决07表)'!$A$10:$T$500,15,FALSE)),"",VLOOKUP(A256,'[1]Z07 一般公共预算财政拨款收入支出决算表(财决07表)'!$A$10:$T$500,15,FALSE))</f>
        <v/>
      </c>
      <c r="G256" s="106">
        <f>'[1]Z07 一般公共预算财政拨款收入支出决算表(财决07表)'!A254</f>
        <v>0</v>
      </c>
      <c r="H256" s="117">
        <f>'[1]Z07 一般公共预算财政拨款收入支出决算表(财决07表)'!$K254</f>
        <v>0</v>
      </c>
      <c r="I256" s="106" t="str">
        <f t="shared" si="12"/>
        <v>2</v>
      </c>
      <c r="J256" s="106" t="str">
        <f t="shared" si="13"/>
        <v>2</v>
      </c>
      <c r="K256" s="106">
        <f t="shared" si="14"/>
        <v>4</v>
      </c>
      <c r="L256" s="106" t="str">
        <f ca="1" t="shared" si="15"/>
        <v/>
      </c>
      <c r="O256" s="4"/>
      <c r="P256" s="4"/>
      <c r="Q256" s="4"/>
      <c r="R256" s="4"/>
      <c r="S256" s="4"/>
      <c r="T256" s="4"/>
      <c r="U256" s="4"/>
      <c r="V256" s="4"/>
      <c r="W256" s="4"/>
      <c r="X256" s="4"/>
    </row>
    <row r="257" ht="20.1" customHeight="1" spans="1:24">
      <c r="A257" s="22" t="str">
        <f ca="1" t="array" ref="A257">INDEX(G:G,SMALL(IF($K$12:$K$500=2,ROW($12:$500),4^8),ROW(G246)))&amp;""</f>
        <v/>
      </c>
      <c r="B257" s="116"/>
      <c r="C257" s="23" t="str">
        <f ca="1">IF(ISERROR(VLOOKUP(A257,'[1]Z07 一般公共预算财政拨款收入支出决算表(财决07表)'!$A$10:$T$500,4,FALSE)),"",VLOOKUP(A257,'[1]Z07 一般公共预算财政拨款收入支出决算表(财决07表)'!$A$10:$T$500,4,FALSE))</f>
        <v/>
      </c>
      <c r="D257" s="123" t="str">
        <f ca="1">IF(ISERROR(VLOOKUP(A257,'[1]Z07 一般公共预算财政拨款收入支出决算表(财决07表)'!$A$10:$T$500,11,FALSE)),"",VLOOKUP(A257,'[1]Z07 一般公共预算财政拨款收入支出决算表(财决07表)'!$A$10:$T$500,11,FALSE))</f>
        <v/>
      </c>
      <c r="E257" s="123" t="str">
        <f ca="1">IF(ISERROR(VLOOKUP(A257,'[1]Z07 一般公共预算财政拨款收入支出决算表(财决07表)'!$A$10:$T$500,12,FALSE)),"",VLOOKUP(A257,'[1]Z07 一般公共预算财政拨款收入支出决算表(财决07表)'!$A$10:$T$500,12,FALSE))</f>
        <v/>
      </c>
      <c r="F257" s="123" t="str">
        <f ca="1">IF(ISERROR(VLOOKUP(A257,'[1]Z07 一般公共预算财政拨款收入支出决算表(财决07表)'!$A$10:$T$500,15,FALSE)),"",VLOOKUP(A257,'[1]Z07 一般公共预算财政拨款收入支出决算表(财决07表)'!$A$10:$T$500,15,FALSE))</f>
        <v/>
      </c>
      <c r="G257" s="106">
        <f>'[1]Z07 一般公共预算财政拨款收入支出决算表(财决07表)'!A255</f>
        <v>0</v>
      </c>
      <c r="H257" s="117">
        <f>'[1]Z07 一般公共预算财政拨款收入支出决算表(财决07表)'!$K255</f>
        <v>0</v>
      </c>
      <c r="I257" s="106" t="str">
        <f t="shared" si="12"/>
        <v>2</v>
      </c>
      <c r="J257" s="106" t="str">
        <f t="shared" si="13"/>
        <v>2</v>
      </c>
      <c r="K257" s="106">
        <f t="shared" si="14"/>
        <v>4</v>
      </c>
      <c r="L257" s="106" t="str">
        <f ca="1" t="shared" si="15"/>
        <v/>
      </c>
      <c r="O257" s="4"/>
      <c r="P257" s="4"/>
      <c r="Q257" s="4"/>
      <c r="R257" s="4"/>
      <c r="S257" s="4"/>
      <c r="T257" s="4"/>
      <c r="U257" s="4"/>
      <c r="V257" s="4"/>
      <c r="W257" s="4"/>
      <c r="X257" s="4"/>
    </row>
    <row r="258" ht="20.1" customHeight="1" spans="1:24">
      <c r="A258" s="22" t="str">
        <f ca="1" t="array" ref="A258">INDEX(G:G,SMALL(IF($K$12:$K$500=2,ROW($12:$500),4^8),ROW(G247)))&amp;""</f>
        <v/>
      </c>
      <c r="B258" s="116"/>
      <c r="C258" s="23" t="str">
        <f ca="1">IF(ISERROR(VLOOKUP(A258,'[1]Z07 一般公共预算财政拨款收入支出决算表(财决07表)'!$A$10:$T$500,4,FALSE)),"",VLOOKUP(A258,'[1]Z07 一般公共预算财政拨款收入支出决算表(财决07表)'!$A$10:$T$500,4,FALSE))</f>
        <v/>
      </c>
      <c r="D258" s="123" t="str">
        <f ca="1">IF(ISERROR(VLOOKUP(A258,'[1]Z07 一般公共预算财政拨款收入支出决算表(财决07表)'!$A$10:$T$500,11,FALSE)),"",VLOOKUP(A258,'[1]Z07 一般公共预算财政拨款收入支出决算表(财决07表)'!$A$10:$T$500,11,FALSE))</f>
        <v/>
      </c>
      <c r="E258" s="123" t="str">
        <f ca="1">IF(ISERROR(VLOOKUP(A258,'[1]Z07 一般公共预算财政拨款收入支出决算表(财决07表)'!$A$10:$T$500,12,FALSE)),"",VLOOKUP(A258,'[1]Z07 一般公共预算财政拨款收入支出决算表(财决07表)'!$A$10:$T$500,12,FALSE))</f>
        <v/>
      </c>
      <c r="F258" s="123" t="str">
        <f ca="1">IF(ISERROR(VLOOKUP(A258,'[1]Z07 一般公共预算财政拨款收入支出决算表(财决07表)'!$A$10:$T$500,15,FALSE)),"",VLOOKUP(A258,'[1]Z07 一般公共预算财政拨款收入支出决算表(财决07表)'!$A$10:$T$500,15,FALSE))</f>
        <v/>
      </c>
      <c r="G258" s="106">
        <f>'[1]Z07 一般公共预算财政拨款收入支出决算表(财决07表)'!A256</f>
        <v>0</v>
      </c>
      <c r="H258" s="117">
        <f>'[1]Z07 一般公共预算财政拨款收入支出决算表(财决07表)'!$K256</f>
        <v>0</v>
      </c>
      <c r="I258" s="106" t="str">
        <f t="shared" si="12"/>
        <v>2</v>
      </c>
      <c r="J258" s="106" t="str">
        <f t="shared" si="13"/>
        <v>2</v>
      </c>
      <c r="K258" s="106">
        <f t="shared" si="14"/>
        <v>4</v>
      </c>
      <c r="L258" s="106" t="str">
        <f ca="1" t="shared" si="15"/>
        <v/>
      </c>
      <c r="O258" s="4"/>
      <c r="P258" s="4"/>
      <c r="Q258" s="4"/>
      <c r="R258" s="4"/>
      <c r="S258" s="4"/>
      <c r="T258" s="4"/>
      <c r="U258" s="4"/>
      <c r="V258" s="4"/>
      <c r="W258" s="4"/>
      <c r="X258" s="4"/>
    </row>
    <row r="259" ht="20.1" customHeight="1" spans="1:24">
      <c r="A259" s="22" t="str">
        <f ca="1" t="array" ref="A259">INDEX(G:G,SMALL(IF($K$12:$K$500=2,ROW($12:$500),4^8),ROW(G248)))&amp;""</f>
        <v/>
      </c>
      <c r="B259" s="116"/>
      <c r="C259" s="23" t="str">
        <f ca="1">IF(ISERROR(VLOOKUP(A259,'[1]Z07 一般公共预算财政拨款收入支出决算表(财决07表)'!$A$10:$T$500,4,FALSE)),"",VLOOKUP(A259,'[1]Z07 一般公共预算财政拨款收入支出决算表(财决07表)'!$A$10:$T$500,4,FALSE))</f>
        <v/>
      </c>
      <c r="D259" s="123" t="str">
        <f ca="1">IF(ISERROR(VLOOKUP(A259,'[1]Z07 一般公共预算财政拨款收入支出决算表(财决07表)'!$A$10:$T$500,11,FALSE)),"",VLOOKUP(A259,'[1]Z07 一般公共预算财政拨款收入支出决算表(财决07表)'!$A$10:$T$500,11,FALSE))</f>
        <v/>
      </c>
      <c r="E259" s="123" t="str">
        <f ca="1">IF(ISERROR(VLOOKUP(A259,'[1]Z07 一般公共预算财政拨款收入支出决算表(财决07表)'!$A$10:$T$500,12,FALSE)),"",VLOOKUP(A259,'[1]Z07 一般公共预算财政拨款收入支出决算表(财决07表)'!$A$10:$T$500,12,FALSE))</f>
        <v/>
      </c>
      <c r="F259" s="123" t="str">
        <f ca="1">IF(ISERROR(VLOOKUP(A259,'[1]Z07 一般公共预算财政拨款收入支出决算表(财决07表)'!$A$10:$T$500,15,FALSE)),"",VLOOKUP(A259,'[1]Z07 一般公共预算财政拨款收入支出决算表(财决07表)'!$A$10:$T$500,15,FALSE))</f>
        <v/>
      </c>
      <c r="G259" s="106">
        <f>'[1]Z07 一般公共预算财政拨款收入支出决算表(财决07表)'!A257</f>
        <v>0</v>
      </c>
      <c r="H259" s="117">
        <f>'[1]Z07 一般公共预算财政拨款收入支出决算表(财决07表)'!$K257</f>
        <v>0</v>
      </c>
      <c r="I259" s="106" t="str">
        <f t="shared" si="12"/>
        <v>2</v>
      </c>
      <c r="J259" s="106" t="str">
        <f t="shared" si="13"/>
        <v>2</v>
      </c>
      <c r="K259" s="106">
        <f t="shared" si="14"/>
        <v>4</v>
      </c>
      <c r="L259" s="106" t="str">
        <f ca="1" t="shared" si="15"/>
        <v/>
      </c>
      <c r="O259" s="4"/>
      <c r="P259" s="4"/>
      <c r="Q259" s="4"/>
      <c r="R259" s="4"/>
      <c r="S259" s="4"/>
      <c r="T259" s="4"/>
      <c r="U259" s="4"/>
      <c r="V259" s="4"/>
      <c r="W259" s="4"/>
      <c r="X259" s="4"/>
    </row>
    <row r="260" ht="20.1" customHeight="1" spans="1:24">
      <c r="A260" s="22" t="str">
        <f ca="1" t="array" ref="A260">INDEX(G:G,SMALL(IF($K$12:$K$500=2,ROW($12:$500),4^8),ROW(G249)))&amp;""</f>
        <v/>
      </c>
      <c r="B260" s="116"/>
      <c r="C260" s="23" t="str">
        <f ca="1">IF(ISERROR(VLOOKUP(A260,'[1]Z07 一般公共预算财政拨款收入支出决算表(财决07表)'!$A$10:$T$500,4,FALSE)),"",VLOOKUP(A260,'[1]Z07 一般公共预算财政拨款收入支出决算表(财决07表)'!$A$10:$T$500,4,FALSE))</f>
        <v/>
      </c>
      <c r="D260" s="123" t="str">
        <f ca="1">IF(ISERROR(VLOOKUP(A260,'[1]Z07 一般公共预算财政拨款收入支出决算表(财决07表)'!$A$10:$T$500,11,FALSE)),"",VLOOKUP(A260,'[1]Z07 一般公共预算财政拨款收入支出决算表(财决07表)'!$A$10:$T$500,11,FALSE))</f>
        <v/>
      </c>
      <c r="E260" s="123" t="str">
        <f ca="1">IF(ISERROR(VLOOKUP(A260,'[1]Z07 一般公共预算财政拨款收入支出决算表(财决07表)'!$A$10:$T$500,12,FALSE)),"",VLOOKUP(A260,'[1]Z07 一般公共预算财政拨款收入支出决算表(财决07表)'!$A$10:$T$500,12,FALSE))</f>
        <v/>
      </c>
      <c r="F260" s="123" t="str">
        <f ca="1">IF(ISERROR(VLOOKUP(A260,'[1]Z07 一般公共预算财政拨款收入支出决算表(财决07表)'!$A$10:$T$500,15,FALSE)),"",VLOOKUP(A260,'[1]Z07 一般公共预算财政拨款收入支出决算表(财决07表)'!$A$10:$T$500,15,FALSE))</f>
        <v/>
      </c>
      <c r="G260" s="106">
        <f>'[1]Z07 一般公共预算财政拨款收入支出决算表(财决07表)'!A258</f>
        <v>0</v>
      </c>
      <c r="H260" s="117">
        <f>'[1]Z07 一般公共预算财政拨款收入支出决算表(财决07表)'!$K258</f>
        <v>0</v>
      </c>
      <c r="I260" s="106" t="str">
        <f t="shared" si="12"/>
        <v>2</v>
      </c>
      <c r="J260" s="106" t="str">
        <f t="shared" si="13"/>
        <v>2</v>
      </c>
      <c r="K260" s="106">
        <f t="shared" si="14"/>
        <v>4</v>
      </c>
      <c r="L260" s="106" t="str">
        <f ca="1" t="shared" si="15"/>
        <v/>
      </c>
      <c r="O260" s="4"/>
      <c r="P260" s="4"/>
      <c r="Q260" s="4"/>
      <c r="R260" s="4"/>
      <c r="S260" s="4"/>
      <c r="T260" s="4"/>
      <c r="U260" s="4"/>
      <c r="V260" s="4"/>
      <c r="W260" s="4"/>
      <c r="X260" s="4"/>
    </row>
    <row r="261" ht="20.1" customHeight="1" spans="1:24">
      <c r="A261" s="22" t="str">
        <f ca="1" t="array" ref="A261">INDEX(G:G,SMALL(IF($K$12:$K$500=2,ROW($12:$500),4^8),ROW(G250)))&amp;""</f>
        <v/>
      </c>
      <c r="B261" s="116"/>
      <c r="C261" s="23" t="str">
        <f ca="1">IF(ISERROR(VLOOKUP(A261,'[1]Z07 一般公共预算财政拨款收入支出决算表(财决07表)'!$A$10:$T$500,4,FALSE)),"",VLOOKUP(A261,'[1]Z07 一般公共预算财政拨款收入支出决算表(财决07表)'!$A$10:$T$500,4,FALSE))</f>
        <v/>
      </c>
      <c r="D261" s="123" t="str">
        <f ca="1">IF(ISERROR(VLOOKUP(A261,'[1]Z07 一般公共预算财政拨款收入支出决算表(财决07表)'!$A$10:$T$500,11,FALSE)),"",VLOOKUP(A261,'[1]Z07 一般公共预算财政拨款收入支出决算表(财决07表)'!$A$10:$T$500,11,FALSE))</f>
        <v/>
      </c>
      <c r="E261" s="123" t="str">
        <f ca="1">IF(ISERROR(VLOOKUP(A261,'[1]Z07 一般公共预算财政拨款收入支出决算表(财决07表)'!$A$10:$T$500,12,FALSE)),"",VLOOKUP(A261,'[1]Z07 一般公共预算财政拨款收入支出决算表(财决07表)'!$A$10:$T$500,12,FALSE))</f>
        <v/>
      </c>
      <c r="F261" s="123" t="str">
        <f ca="1">IF(ISERROR(VLOOKUP(A261,'[1]Z07 一般公共预算财政拨款收入支出决算表(财决07表)'!$A$10:$T$500,15,FALSE)),"",VLOOKUP(A261,'[1]Z07 一般公共预算财政拨款收入支出决算表(财决07表)'!$A$10:$T$500,15,FALSE))</f>
        <v/>
      </c>
      <c r="G261" s="106">
        <f>'[1]Z07 一般公共预算财政拨款收入支出决算表(财决07表)'!A259</f>
        <v>0</v>
      </c>
      <c r="H261" s="117">
        <f>'[1]Z07 一般公共预算财政拨款收入支出决算表(财决07表)'!$K259</f>
        <v>0</v>
      </c>
      <c r="I261" s="106" t="str">
        <f t="shared" si="12"/>
        <v>2</v>
      </c>
      <c r="J261" s="106" t="str">
        <f t="shared" si="13"/>
        <v>2</v>
      </c>
      <c r="K261" s="106">
        <f t="shared" si="14"/>
        <v>4</v>
      </c>
      <c r="L261" s="106" t="str">
        <f ca="1" t="shared" si="15"/>
        <v/>
      </c>
      <c r="O261" s="4"/>
      <c r="P261" s="4"/>
      <c r="Q261" s="4"/>
      <c r="R261" s="4"/>
      <c r="S261" s="4"/>
      <c r="T261" s="4"/>
      <c r="U261" s="4"/>
      <c r="V261" s="4"/>
      <c r="W261" s="4"/>
      <c r="X261" s="4"/>
    </row>
    <row r="262" ht="20.1" customHeight="1" spans="1:24">
      <c r="A262" s="22" t="str">
        <f ca="1" t="array" ref="A262">INDEX(G:G,SMALL(IF($K$12:$K$500=2,ROW($12:$500),4^8),ROW(G251)))&amp;""</f>
        <v/>
      </c>
      <c r="B262" s="116"/>
      <c r="C262" s="23" t="str">
        <f ca="1">IF(ISERROR(VLOOKUP(A262,'[1]Z07 一般公共预算财政拨款收入支出决算表(财决07表)'!$A$10:$T$500,4,FALSE)),"",VLOOKUP(A262,'[1]Z07 一般公共预算财政拨款收入支出决算表(财决07表)'!$A$10:$T$500,4,FALSE))</f>
        <v/>
      </c>
      <c r="D262" s="123" t="str">
        <f ca="1">IF(ISERROR(VLOOKUP(A262,'[1]Z07 一般公共预算财政拨款收入支出决算表(财决07表)'!$A$10:$T$500,11,FALSE)),"",VLOOKUP(A262,'[1]Z07 一般公共预算财政拨款收入支出决算表(财决07表)'!$A$10:$T$500,11,FALSE))</f>
        <v/>
      </c>
      <c r="E262" s="123" t="str">
        <f ca="1">IF(ISERROR(VLOOKUP(A262,'[1]Z07 一般公共预算财政拨款收入支出决算表(财决07表)'!$A$10:$T$500,12,FALSE)),"",VLOOKUP(A262,'[1]Z07 一般公共预算财政拨款收入支出决算表(财决07表)'!$A$10:$T$500,12,FALSE))</f>
        <v/>
      </c>
      <c r="F262" s="123" t="str">
        <f ca="1">IF(ISERROR(VLOOKUP(A262,'[1]Z07 一般公共预算财政拨款收入支出决算表(财决07表)'!$A$10:$T$500,15,FALSE)),"",VLOOKUP(A262,'[1]Z07 一般公共预算财政拨款收入支出决算表(财决07表)'!$A$10:$T$500,15,FALSE))</f>
        <v/>
      </c>
      <c r="G262" s="106">
        <f>'[1]Z07 一般公共预算财政拨款收入支出决算表(财决07表)'!A260</f>
        <v>0</v>
      </c>
      <c r="H262" s="117">
        <f>'[1]Z07 一般公共预算财政拨款收入支出决算表(财决07表)'!$K260</f>
        <v>0</v>
      </c>
      <c r="I262" s="106" t="str">
        <f t="shared" si="12"/>
        <v>2</v>
      </c>
      <c r="J262" s="106" t="str">
        <f t="shared" si="13"/>
        <v>2</v>
      </c>
      <c r="K262" s="106">
        <f t="shared" si="14"/>
        <v>4</v>
      </c>
      <c r="L262" s="106" t="str">
        <f ca="1" t="shared" si="15"/>
        <v/>
      </c>
      <c r="O262" s="4"/>
      <c r="P262" s="4"/>
      <c r="Q262" s="4"/>
      <c r="R262" s="4"/>
      <c r="S262" s="4"/>
      <c r="T262" s="4"/>
      <c r="U262" s="4"/>
      <c r="V262" s="4"/>
      <c r="W262" s="4"/>
      <c r="X262" s="4"/>
    </row>
    <row r="263" ht="20.1" customHeight="1" spans="1:24">
      <c r="A263" s="22" t="str">
        <f ca="1" t="array" ref="A263">INDEX(G:G,SMALL(IF($K$12:$K$500=2,ROW($12:$500),4^8),ROW(G252)))&amp;""</f>
        <v/>
      </c>
      <c r="B263" s="116"/>
      <c r="C263" s="23" t="str">
        <f ca="1">IF(ISERROR(VLOOKUP(A263,'[1]Z07 一般公共预算财政拨款收入支出决算表(财决07表)'!$A$10:$T$500,4,FALSE)),"",VLOOKUP(A263,'[1]Z07 一般公共预算财政拨款收入支出决算表(财决07表)'!$A$10:$T$500,4,FALSE))</f>
        <v/>
      </c>
      <c r="D263" s="123" t="str">
        <f ca="1">IF(ISERROR(VLOOKUP(A263,'[1]Z07 一般公共预算财政拨款收入支出决算表(财决07表)'!$A$10:$T$500,11,FALSE)),"",VLOOKUP(A263,'[1]Z07 一般公共预算财政拨款收入支出决算表(财决07表)'!$A$10:$T$500,11,FALSE))</f>
        <v/>
      </c>
      <c r="E263" s="123" t="str">
        <f ca="1">IF(ISERROR(VLOOKUP(A263,'[1]Z07 一般公共预算财政拨款收入支出决算表(财决07表)'!$A$10:$T$500,12,FALSE)),"",VLOOKUP(A263,'[1]Z07 一般公共预算财政拨款收入支出决算表(财决07表)'!$A$10:$T$500,12,FALSE))</f>
        <v/>
      </c>
      <c r="F263" s="123" t="str">
        <f ca="1">IF(ISERROR(VLOOKUP(A263,'[1]Z07 一般公共预算财政拨款收入支出决算表(财决07表)'!$A$10:$T$500,15,FALSE)),"",VLOOKUP(A263,'[1]Z07 一般公共预算财政拨款收入支出决算表(财决07表)'!$A$10:$T$500,15,FALSE))</f>
        <v/>
      </c>
      <c r="G263" s="106">
        <f>'[1]Z07 一般公共预算财政拨款收入支出决算表(财决07表)'!A261</f>
        <v>0</v>
      </c>
      <c r="H263" s="117">
        <f>'[1]Z07 一般公共预算财政拨款收入支出决算表(财决07表)'!$K261</f>
        <v>0</v>
      </c>
      <c r="I263" s="106" t="str">
        <f t="shared" si="12"/>
        <v>2</v>
      </c>
      <c r="J263" s="106" t="str">
        <f t="shared" si="13"/>
        <v>2</v>
      </c>
      <c r="K263" s="106">
        <f t="shared" si="14"/>
        <v>4</v>
      </c>
      <c r="L263" s="106" t="str">
        <f ca="1" t="shared" si="15"/>
        <v/>
      </c>
      <c r="O263" s="4"/>
      <c r="P263" s="4"/>
      <c r="Q263" s="4"/>
      <c r="R263" s="4"/>
      <c r="S263" s="4"/>
      <c r="T263" s="4"/>
      <c r="U263" s="4"/>
      <c r="V263" s="4"/>
      <c r="W263" s="4"/>
      <c r="X263" s="4"/>
    </row>
    <row r="264" ht="20.1" customHeight="1" spans="1:24">
      <c r="A264" s="22" t="str">
        <f ca="1" t="array" ref="A264">INDEX(G:G,SMALL(IF($K$12:$K$500=2,ROW($12:$500),4^8),ROW(G253)))&amp;""</f>
        <v/>
      </c>
      <c r="B264" s="116"/>
      <c r="C264" s="23" t="str">
        <f ca="1">IF(ISERROR(VLOOKUP(A264,'[1]Z07 一般公共预算财政拨款收入支出决算表(财决07表)'!$A$10:$T$500,4,FALSE)),"",VLOOKUP(A264,'[1]Z07 一般公共预算财政拨款收入支出决算表(财决07表)'!$A$10:$T$500,4,FALSE))</f>
        <v/>
      </c>
      <c r="D264" s="123" t="str">
        <f ca="1">IF(ISERROR(VLOOKUP(A264,'[1]Z07 一般公共预算财政拨款收入支出决算表(财决07表)'!$A$10:$T$500,11,FALSE)),"",VLOOKUP(A264,'[1]Z07 一般公共预算财政拨款收入支出决算表(财决07表)'!$A$10:$T$500,11,FALSE))</f>
        <v/>
      </c>
      <c r="E264" s="123" t="str">
        <f ca="1">IF(ISERROR(VLOOKUP(A264,'[1]Z07 一般公共预算财政拨款收入支出决算表(财决07表)'!$A$10:$T$500,12,FALSE)),"",VLOOKUP(A264,'[1]Z07 一般公共预算财政拨款收入支出决算表(财决07表)'!$A$10:$T$500,12,FALSE))</f>
        <v/>
      </c>
      <c r="F264" s="123" t="str">
        <f ca="1">IF(ISERROR(VLOOKUP(A264,'[1]Z07 一般公共预算财政拨款收入支出决算表(财决07表)'!$A$10:$T$500,15,FALSE)),"",VLOOKUP(A264,'[1]Z07 一般公共预算财政拨款收入支出决算表(财决07表)'!$A$10:$T$500,15,FALSE))</f>
        <v/>
      </c>
      <c r="G264" s="106">
        <f>'[1]Z07 一般公共预算财政拨款收入支出决算表(财决07表)'!A262</f>
        <v>0</v>
      </c>
      <c r="H264" s="117">
        <f>'[1]Z07 一般公共预算财政拨款收入支出决算表(财决07表)'!$K262</f>
        <v>0</v>
      </c>
      <c r="I264" s="106" t="str">
        <f t="shared" si="12"/>
        <v>2</v>
      </c>
      <c r="J264" s="106" t="str">
        <f t="shared" si="13"/>
        <v>2</v>
      </c>
      <c r="K264" s="106">
        <f t="shared" si="14"/>
        <v>4</v>
      </c>
      <c r="L264" s="106" t="str">
        <f ca="1" t="shared" si="15"/>
        <v/>
      </c>
      <c r="O264" s="4"/>
      <c r="P264" s="4"/>
      <c r="Q264" s="4"/>
      <c r="R264" s="4"/>
      <c r="S264" s="4"/>
      <c r="T264" s="4"/>
      <c r="U264" s="4"/>
      <c r="V264" s="4"/>
      <c r="W264" s="4"/>
      <c r="X264" s="4"/>
    </row>
    <row r="265" ht="20.1" customHeight="1" spans="1:24">
      <c r="A265" s="22" t="str">
        <f ca="1" t="array" ref="A265">INDEX(G:G,SMALL(IF($K$12:$K$500=2,ROW($12:$500),4^8),ROW(G254)))&amp;""</f>
        <v/>
      </c>
      <c r="B265" s="116"/>
      <c r="C265" s="23" t="str">
        <f ca="1">IF(ISERROR(VLOOKUP(A265,'[1]Z07 一般公共预算财政拨款收入支出决算表(财决07表)'!$A$10:$T$500,4,FALSE)),"",VLOOKUP(A265,'[1]Z07 一般公共预算财政拨款收入支出决算表(财决07表)'!$A$10:$T$500,4,FALSE))</f>
        <v/>
      </c>
      <c r="D265" s="123" t="str">
        <f ca="1">IF(ISERROR(VLOOKUP(A265,'[1]Z07 一般公共预算财政拨款收入支出决算表(财决07表)'!$A$10:$T$500,11,FALSE)),"",VLOOKUP(A265,'[1]Z07 一般公共预算财政拨款收入支出决算表(财决07表)'!$A$10:$T$500,11,FALSE))</f>
        <v/>
      </c>
      <c r="E265" s="123" t="str">
        <f ca="1">IF(ISERROR(VLOOKUP(A265,'[1]Z07 一般公共预算财政拨款收入支出决算表(财决07表)'!$A$10:$T$500,12,FALSE)),"",VLOOKUP(A265,'[1]Z07 一般公共预算财政拨款收入支出决算表(财决07表)'!$A$10:$T$500,12,FALSE))</f>
        <v/>
      </c>
      <c r="F265" s="123" t="str">
        <f ca="1">IF(ISERROR(VLOOKUP(A265,'[1]Z07 一般公共预算财政拨款收入支出决算表(财决07表)'!$A$10:$T$500,15,FALSE)),"",VLOOKUP(A265,'[1]Z07 一般公共预算财政拨款收入支出决算表(财决07表)'!$A$10:$T$500,15,FALSE))</f>
        <v/>
      </c>
      <c r="G265" s="106">
        <f>'[1]Z07 一般公共预算财政拨款收入支出决算表(财决07表)'!A263</f>
        <v>0</v>
      </c>
      <c r="H265" s="117">
        <f>'[1]Z07 一般公共预算财政拨款收入支出决算表(财决07表)'!$K263</f>
        <v>0</v>
      </c>
      <c r="I265" s="106" t="str">
        <f t="shared" si="12"/>
        <v>2</v>
      </c>
      <c r="J265" s="106" t="str">
        <f t="shared" si="13"/>
        <v>2</v>
      </c>
      <c r="K265" s="106">
        <f t="shared" si="14"/>
        <v>4</v>
      </c>
      <c r="L265" s="106" t="str">
        <f ca="1" t="shared" si="15"/>
        <v/>
      </c>
      <c r="O265" s="4"/>
      <c r="P265" s="4"/>
      <c r="Q265" s="4"/>
      <c r="R265" s="4"/>
      <c r="S265" s="4"/>
      <c r="T265" s="4"/>
      <c r="U265" s="4"/>
      <c r="V265" s="4"/>
      <c r="W265" s="4"/>
      <c r="X265" s="4"/>
    </row>
    <row r="266" ht="20.1" customHeight="1" spans="1:24">
      <c r="A266" s="22" t="str">
        <f ca="1" t="array" ref="A266">INDEX(G:G,SMALL(IF($K$12:$K$500=2,ROW($12:$500),4^8),ROW(G255)))&amp;""</f>
        <v/>
      </c>
      <c r="B266" s="116"/>
      <c r="C266" s="23" t="str">
        <f ca="1">IF(ISERROR(VLOOKUP(A266,'[1]Z07 一般公共预算财政拨款收入支出决算表(财决07表)'!$A$10:$T$500,4,FALSE)),"",VLOOKUP(A266,'[1]Z07 一般公共预算财政拨款收入支出决算表(财决07表)'!$A$10:$T$500,4,FALSE))</f>
        <v/>
      </c>
      <c r="D266" s="123" t="str">
        <f ca="1">IF(ISERROR(VLOOKUP(A266,'[1]Z07 一般公共预算财政拨款收入支出决算表(财决07表)'!$A$10:$T$500,11,FALSE)),"",VLOOKUP(A266,'[1]Z07 一般公共预算财政拨款收入支出决算表(财决07表)'!$A$10:$T$500,11,FALSE))</f>
        <v/>
      </c>
      <c r="E266" s="123" t="str">
        <f ca="1">IF(ISERROR(VLOOKUP(A266,'[1]Z07 一般公共预算财政拨款收入支出决算表(财决07表)'!$A$10:$T$500,12,FALSE)),"",VLOOKUP(A266,'[1]Z07 一般公共预算财政拨款收入支出决算表(财决07表)'!$A$10:$T$500,12,FALSE))</f>
        <v/>
      </c>
      <c r="F266" s="123" t="str">
        <f ca="1">IF(ISERROR(VLOOKUP(A266,'[1]Z07 一般公共预算财政拨款收入支出决算表(财决07表)'!$A$10:$T$500,15,FALSE)),"",VLOOKUP(A266,'[1]Z07 一般公共预算财政拨款收入支出决算表(财决07表)'!$A$10:$T$500,15,FALSE))</f>
        <v/>
      </c>
      <c r="G266" s="106">
        <f>'[1]Z07 一般公共预算财政拨款收入支出决算表(财决07表)'!A264</f>
        <v>0</v>
      </c>
      <c r="H266" s="117">
        <f>'[1]Z07 一般公共预算财政拨款收入支出决算表(财决07表)'!$K264</f>
        <v>0</v>
      </c>
      <c r="I266" s="106" t="str">
        <f t="shared" si="12"/>
        <v>2</v>
      </c>
      <c r="J266" s="106" t="str">
        <f t="shared" si="13"/>
        <v>2</v>
      </c>
      <c r="K266" s="106">
        <f t="shared" si="14"/>
        <v>4</v>
      </c>
      <c r="L266" s="106" t="str">
        <f ca="1" t="shared" si="15"/>
        <v/>
      </c>
      <c r="O266" s="4"/>
      <c r="P266" s="4"/>
      <c r="Q266" s="4"/>
      <c r="R266" s="4"/>
      <c r="S266" s="4"/>
      <c r="T266" s="4"/>
      <c r="U266" s="4"/>
      <c r="V266" s="4"/>
      <c r="W266" s="4"/>
      <c r="X266" s="4"/>
    </row>
    <row r="267" ht="20.1" customHeight="1" spans="1:24">
      <c r="A267" s="22" t="str">
        <f ca="1" t="array" ref="A267">INDEX(G:G,SMALL(IF($K$12:$K$500=2,ROW($12:$500),4^8),ROW(G256)))&amp;""</f>
        <v/>
      </c>
      <c r="B267" s="116"/>
      <c r="C267" s="23" t="str">
        <f ca="1">IF(ISERROR(VLOOKUP(A267,'[1]Z07 一般公共预算财政拨款收入支出决算表(财决07表)'!$A$10:$T$500,4,FALSE)),"",VLOOKUP(A267,'[1]Z07 一般公共预算财政拨款收入支出决算表(财决07表)'!$A$10:$T$500,4,FALSE))</f>
        <v/>
      </c>
      <c r="D267" s="123" t="str">
        <f ca="1">IF(ISERROR(VLOOKUP(A267,'[1]Z07 一般公共预算财政拨款收入支出决算表(财决07表)'!$A$10:$T$500,11,FALSE)),"",VLOOKUP(A267,'[1]Z07 一般公共预算财政拨款收入支出决算表(财决07表)'!$A$10:$T$500,11,FALSE))</f>
        <v/>
      </c>
      <c r="E267" s="123" t="str">
        <f ca="1">IF(ISERROR(VLOOKUP(A267,'[1]Z07 一般公共预算财政拨款收入支出决算表(财决07表)'!$A$10:$T$500,12,FALSE)),"",VLOOKUP(A267,'[1]Z07 一般公共预算财政拨款收入支出决算表(财决07表)'!$A$10:$T$500,12,FALSE))</f>
        <v/>
      </c>
      <c r="F267" s="123" t="str">
        <f ca="1">IF(ISERROR(VLOOKUP(A267,'[1]Z07 一般公共预算财政拨款收入支出决算表(财决07表)'!$A$10:$T$500,15,FALSE)),"",VLOOKUP(A267,'[1]Z07 一般公共预算财政拨款收入支出决算表(财决07表)'!$A$10:$T$500,15,FALSE))</f>
        <v/>
      </c>
      <c r="G267" s="106">
        <f>'[1]Z07 一般公共预算财政拨款收入支出决算表(财决07表)'!A265</f>
        <v>0</v>
      </c>
      <c r="H267" s="117">
        <f>'[1]Z07 一般公共预算财政拨款收入支出决算表(财决07表)'!$K265</f>
        <v>0</v>
      </c>
      <c r="I267" s="106" t="str">
        <f t="shared" si="12"/>
        <v>2</v>
      </c>
      <c r="J267" s="106" t="str">
        <f t="shared" si="13"/>
        <v>2</v>
      </c>
      <c r="K267" s="106">
        <f t="shared" si="14"/>
        <v>4</v>
      </c>
      <c r="L267" s="106" t="str">
        <f ca="1" t="shared" si="15"/>
        <v/>
      </c>
      <c r="O267" s="4"/>
      <c r="P267" s="4"/>
      <c r="Q267" s="4"/>
      <c r="R267" s="4"/>
      <c r="S267" s="4"/>
      <c r="T267" s="4"/>
      <c r="U267" s="4"/>
      <c r="V267" s="4"/>
      <c r="W267" s="4"/>
      <c r="X267" s="4"/>
    </row>
    <row r="268" ht="20.1" customHeight="1" spans="1:24">
      <c r="A268" s="22" t="str">
        <f ca="1" t="array" ref="A268">INDEX(G:G,SMALL(IF($K$12:$K$500=2,ROW($12:$500),4^8),ROW(G257)))&amp;""</f>
        <v/>
      </c>
      <c r="B268" s="116"/>
      <c r="C268" s="23" t="str">
        <f ca="1">IF(ISERROR(VLOOKUP(A268,'[1]Z07 一般公共预算财政拨款收入支出决算表(财决07表)'!$A$10:$T$500,4,FALSE)),"",VLOOKUP(A268,'[1]Z07 一般公共预算财政拨款收入支出决算表(财决07表)'!$A$10:$T$500,4,FALSE))</f>
        <v/>
      </c>
      <c r="D268" s="123" t="str">
        <f ca="1">IF(ISERROR(VLOOKUP(A268,'[1]Z07 一般公共预算财政拨款收入支出决算表(财决07表)'!$A$10:$T$500,11,FALSE)),"",VLOOKUP(A268,'[1]Z07 一般公共预算财政拨款收入支出决算表(财决07表)'!$A$10:$T$500,11,FALSE))</f>
        <v/>
      </c>
      <c r="E268" s="123" t="str">
        <f ca="1">IF(ISERROR(VLOOKUP(A268,'[1]Z07 一般公共预算财政拨款收入支出决算表(财决07表)'!$A$10:$T$500,12,FALSE)),"",VLOOKUP(A268,'[1]Z07 一般公共预算财政拨款收入支出决算表(财决07表)'!$A$10:$T$500,12,FALSE))</f>
        <v/>
      </c>
      <c r="F268" s="123" t="str">
        <f ca="1">IF(ISERROR(VLOOKUP(A268,'[1]Z07 一般公共预算财政拨款收入支出决算表(财决07表)'!$A$10:$T$500,15,FALSE)),"",VLOOKUP(A268,'[1]Z07 一般公共预算财政拨款收入支出决算表(财决07表)'!$A$10:$T$500,15,FALSE))</f>
        <v/>
      </c>
      <c r="G268" s="106">
        <f>'[1]Z07 一般公共预算财政拨款收入支出决算表(财决07表)'!A266</f>
        <v>0</v>
      </c>
      <c r="H268" s="117">
        <f>'[1]Z07 一般公共预算财政拨款收入支出决算表(财决07表)'!$K266</f>
        <v>0</v>
      </c>
      <c r="I268" s="106" t="str">
        <f t="shared" si="12"/>
        <v>2</v>
      </c>
      <c r="J268" s="106" t="str">
        <f t="shared" si="13"/>
        <v>2</v>
      </c>
      <c r="K268" s="106">
        <f t="shared" si="14"/>
        <v>4</v>
      </c>
      <c r="L268" s="106" t="str">
        <f ca="1" t="shared" si="15"/>
        <v/>
      </c>
      <c r="O268" s="4"/>
      <c r="P268" s="4"/>
      <c r="Q268" s="4"/>
      <c r="R268" s="4"/>
      <c r="S268" s="4"/>
      <c r="T268" s="4"/>
      <c r="U268" s="4"/>
      <c r="V268" s="4"/>
      <c r="W268" s="4"/>
      <c r="X268" s="4"/>
    </row>
    <row r="269" ht="20.1" customHeight="1" spans="1:24">
      <c r="A269" s="22" t="str">
        <f ca="1" t="array" ref="A269">INDEX(G:G,SMALL(IF($K$12:$K$500=2,ROW($12:$500),4^8),ROW(G258)))&amp;""</f>
        <v/>
      </c>
      <c r="B269" s="116"/>
      <c r="C269" s="23" t="str">
        <f ca="1">IF(ISERROR(VLOOKUP(A269,'[1]Z07 一般公共预算财政拨款收入支出决算表(财决07表)'!$A$10:$T$500,4,FALSE)),"",VLOOKUP(A269,'[1]Z07 一般公共预算财政拨款收入支出决算表(财决07表)'!$A$10:$T$500,4,FALSE))</f>
        <v/>
      </c>
      <c r="D269" s="123" t="str">
        <f ca="1">IF(ISERROR(VLOOKUP(A269,'[1]Z07 一般公共预算财政拨款收入支出决算表(财决07表)'!$A$10:$T$500,11,FALSE)),"",VLOOKUP(A269,'[1]Z07 一般公共预算财政拨款收入支出决算表(财决07表)'!$A$10:$T$500,11,FALSE))</f>
        <v/>
      </c>
      <c r="E269" s="123" t="str">
        <f ca="1">IF(ISERROR(VLOOKUP(A269,'[1]Z07 一般公共预算财政拨款收入支出决算表(财决07表)'!$A$10:$T$500,12,FALSE)),"",VLOOKUP(A269,'[1]Z07 一般公共预算财政拨款收入支出决算表(财决07表)'!$A$10:$T$500,12,FALSE))</f>
        <v/>
      </c>
      <c r="F269" s="123" t="str">
        <f ca="1">IF(ISERROR(VLOOKUP(A269,'[1]Z07 一般公共预算财政拨款收入支出决算表(财决07表)'!$A$10:$T$500,15,FALSE)),"",VLOOKUP(A269,'[1]Z07 一般公共预算财政拨款收入支出决算表(财决07表)'!$A$10:$T$500,15,FALSE))</f>
        <v/>
      </c>
      <c r="G269" s="106">
        <f>'[1]Z07 一般公共预算财政拨款收入支出决算表(财决07表)'!A267</f>
        <v>0</v>
      </c>
      <c r="H269" s="117">
        <f>'[1]Z07 一般公共预算财政拨款收入支出决算表(财决07表)'!$K267</f>
        <v>0</v>
      </c>
      <c r="I269" s="106" t="str">
        <f t="shared" ref="I269:I332" si="16">IF(G269&gt;0,"1","2")</f>
        <v>2</v>
      </c>
      <c r="J269" s="106" t="str">
        <f t="shared" ref="J269:J332" si="17">IF(H269&gt;0,"1","2")</f>
        <v>2</v>
      </c>
      <c r="K269" s="106">
        <f t="shared" ref="K269:K332" si="18">I269+J269</f>
        <v>4</v>
      </c>
      <c r="L269" s="106" t="str">
        <f ca="1" t="shared" ref="L269:L332" si="19">IF(C269&lt;&gt;"",ROW(),"")</f>
        <v/>
      </c>
      <c r="O269" s="4"/>
      <c r="P269" s="4"/>
      <c r="Q269" s="4"/>
      <c r="R269" s="4"/>
      <c r="S269" s="4"/>
      <c r="T269" s="4"/>
      <c r="U269" s="4"/>
      <c r="V269" s="4"/>
      <c r="W269" s="4"/>
      <c r="X269" s="4"/>
    </row>
    <row r="270" ht="20.1" customHeight="1" spans="1:24">
      <c r="A270" s="22" t="str">
        <f ca="1" t="array" ref="A270">INDEX(G:G,SMALL(IF($K$12:$K$500=2,ROW($12:$500),4^8),ROW(G259)))&amp;""</f>
        <v/>
      </c>
      <c r="B270" s="116"/>
      <c r="C270" s="23" t="str">
        <f ca="1">IF(ISERROR(VLOOKUP(A270,'[1]Z07 一般公共预算财政拨款收入支出决算表(财决07表)'!$A$10:$T$500,4,FALSE)),"",VLOOKUP(A270,'[1]Z07 一般公共预算财政拨款收入支出决算表(财决07表)'!$A$10:$T$500,4,FALSE))</f>
        <v/>
      </c>
      <c r="D270" s="123" t="str">
        <f ca="1">IF(ISERROR(VLOOKUP(A270,'[1]Z07 一般公共预算财政拨款收入支出决算表(财决07表)'!$A$10:$T$500,11,FALSE)),"",VLOOKUP(A270,'[1]Z07 一般公共预算财政拨款收入支出决算表(财决07表)'!$A$10:$T$500,11,FALSE))</f>
        <v/>
      </c>
      <c r="E270" s="123" t="str">
        <f ca="1">IF(ISERROR(VLOOKUP(A270,'[1]Z07 一般公共预算财政拨款收入支出决算表(财决07表)'!$A$10:$T$500,12,FALSE)),"",VLOOKUP(A270,'[1]Z07 一般公共预算财政拨款收入支出决算表(财决07表)'!$A$10:$T$500,12,FALSE))</f>
        <v/>
      </c>
      <c r="F270" s="123" t="str">
        <f ca="1">IF(ISERROR(VLOOKUP(A270,'[1]Z07 一般公共预算财政拨款收入支出决算表(财决07表)'!$A$10:$T$500,15,FALSE)),"",VLOOKUP(A270,'[1]Z07 一般公共预算财政拨款收入支出决算表(财决07表)'!$A$10:$T$500,15,FALSE))</f>
        <v/>
      </c>
      <c r="G270" s="106">
        <f>'[1]Z07 一般公共预算财政拨款收入支出决算表(财决07表)'!A268</f>
        <v>0</v>
      </c>
      <c r="H270" s="117">
        <f>'[1]Z07 一般公共预算财政拨款收入支出决算表(财决07表)'!$K268</f>
        <v>0</v>
      </c>
      <c r="I270" s="106" t="str">
        <f t="shared" si="16"/>
        <v>2</v>
      </c>
      <c r="J270" s="106" t="str">
        <f t="shared" si="17"/>
        <v>2</v>
      </c>
      <c r="K270" s="106">
        <f t="shared" si="18"/>
        <v>4</v>
      </c>
      <c r="L270" s="106" t="str">
        <f ca="1" t="shared" si="19"/>
        <v/>
      </c>
      <c r="O270" s="4"/>
      <c r="P270" s="4"/>
      <c r="Q270" s="4"/>
      <c r="R270" s="4"/>
      <c r="S270" s="4"/>
      <c r="T270" s="4"/>
      <c r="U270" s="4"/>
      <c r="V270" s="4"/>
      <c r="W270" s="4"/>
      <c r="X270" s="4"/>
    </row>
    <row r="271" ht="20.1" customHeight="1" spans="1:24">
      <c r="A271" s="22" t="str">
        <f ca="1" t="array" ref="A271">INDEX(G:G,SMALL(IF($K$12:$K$500=2,ROW($12:$500),4^8),ROW(G260)))&amp;""</f>
        <v/>
      </c>
      <c r="B271" s="116"/>
      <c r="C271" s="23" t="str">
        <f ca="1">IF(ISERROR(VLOOKUP(A271,'[1]Z07 一般公共预算财政拨款收入支出决算表(财决07表)'!$A$10:$T$500,4,FALSE)),"",VLOOKUP(A271,'[1]Z07 一般公共预算财政拨款收入支出决算表(财决07表)'!$A$10:$T$500,4,FALSE))</f>
        <v/>
      </c>
      <c r="D271" s="123" t="str">
        <f ca="1">IF(ISERROR(VLOOKUP(A271,'[1]Z07 一般公共预算财政拨款收入支出决算表(财决07表)'!$A$10:$T$500,11,FALSE)),"",VLOOKUP(A271,'[1]Z07 一般公共预算财政拨款收入支出决算表(财决07表)'!$A$10:$T$500,11,FALSE))</f>
        <v/>
      </c>
      <c r="E271" s="123" t="str">
        <f ca="1">IF(ISERROR(VLOOKUP(A271,'[1]Z07 一般公共预算财政拨款收入支出决算表(财决07表)'!$A$10:$T$500,12,FALSE)),"",VLOOKUP(A271,'[1]Z07 一般公共预算财政拨款收入支出决算表(财决07表)'!$A$10:$T$500,12,FALSE))</f>
        <v/>
      </c>
      <c r="F271" s="123" t="str">
        <f ca="1">IF(ISERROR(VLOOKUP(A271,'[1]Z07 一般公共预算财政拨款收入支出决算表(财决07表)'!$A$10:$T$500,15,FALSE)),"",VLOOKUP(A271,'[1]Z07 一般公共预算财政拨款收入支出决算表(财决07表)'!$A$10:$T$500,15,FALSE))</f>
        <v/>
      </c>
      <c r="G271" s="106">
        <f>'[1]Z07 一般公共预算财政拨款收入支出决算表(财决07表)'!A269</f>
        <v>0</v>
      </c>
      <c r="H271" s="117">
        <f>'[1]Z07 一般公共预算财政拨款收入支出决算表(财决07表)'!$K269</f>
        <v>0</v>
      </c>
      <c r="I271" s="106" t="str">
        <f t="shared" si="16"/>
        <v>2</v>
      </c>
      <c r="J271" s="106" t="str">
        <f t="shared" si="17"/>
        <v>2</v>
      </c>
      <c r="K271" s="106">
        <f t="shared" si="18"/>
        <v>4</v>
      </c>
      <c r="L271" s="106" t="str">
        <f ca="1" t="shared" si="19"/>
        <v/>
      </c>
      <c r="O271" s="4"/>
      <c r="P271" s="4"/>
      <c r="Q271" s="4"/>
      <c r="R271" s="4"/>
      <c r="S271" s="4"/>
      <c r="T271" s="4"/>
      <c r="U271" s="4"/>
      <c r="V271" s="4"/>
      <c r="W271" s="4"/>
      <c r="X271" s="4"/>
    </row>
    <row r="272" ht="20.1" customHeight="1" spans="1:24">
      <c r="A272" s="22" t="str">
        <f ca="1" t="array" ref="A272">INDEX(G:G,SMALL(IF($K$12:$K$500=2,ROW($12:$500),4^8),ROW(G261)))&amp;""</f>
        <v/>
      </c>
      <c r="B272" s="116"/>
      <c r="C272" s="23" t="str">
        <f ca="1">IF(ISERROR(VLOOKUP(A272,'[1]Z07 一般公共预算财政拨款收入支出决算表(财决07表)'!$A$10:$T$500,4,FALSE)),"",VLOOKUP(A272,'[1]Z07 一般公共预算财政拨款收入支出决算表(财决07表)'!$A$10:$T$500,4,FALSE))</f>
        <v/>
      </c>
      <c r="D272" s="123" t="str">
        <f ca="1">IF(ISERROR(VLOOKUP(A272,'[1]Z07 一般公共预算财政拨款收入支出决算表(财决07表)'!$A$10:$T$500,11,FALSE)),"",VLOOKUP(A272,'[1]Z07 一般公共预算财政拨款收入支出决算表(财决07表)'!$A$10:$T$500,11,FALSE))</f>
        <v/>
      </c>
      <c r="E272" s="123" t="str">
        <f ca="1">IF(ISERROR(VLOOKUP(A272,'[1]Z07 一般公共预算财政拨款收入支出决算表(财决07表)'!$A$10:$T$500,12,FALSE)),"",VLOOKUP(A272,'[1]Z07 一般公共预算财政拨款收入支出决算表(财决07表)'!$A$10:$T$500,12,FALSE))</f>
        <v/>
      </c>
      <c r="F272" s="123" t="str">
        <f ca="1">IF(ISERROR(VLOOKUP(A272,'[1]Z07 一般公共预算财政拨款收入支出决算表(财决07表)'!$A$10:$T$500,15,FALSE)),"",VLOOKUP(A272,'[1]Z07 一般公共预算财政拨款收入支出决算表(财决07表)'!$A$10:$T$500,15,FALSE))</f>
        <v/>
      </c>
      <c r="G272" s="106">
        <f>'[1]Z07 一般公共预算财政拨款收入支出决算表(财决07表)'!A270</f>
        <v>0</v>
      </c>
      <c r="H272" s="117">
        <f>'[1]Z07 一般公共预算财政拨款收入支出决算表(财决07表)'!$K270</f>
        <v>0</v>
      </c>
      <c r="I272" s="106" t="str">
        <f t="shared" si="16"/>
        <v>2</v>
      </c>
      <c r="J272" s="106" t="str">
        <f t="shared" si="17"/>
        <v>2</v>
      </c>
      <c r="K272" s="106">
        <f t="shared" si="18"/>
        <v>4</v>
      </c>
      <c r="L272" s="106" t="str">
        <f ca="1" t="shared" si="19"/>
        <v/>
      </c>
      <c r="O272" s="4"/>
      <c r="P272" s="4"/>
      <c r="Q272" s="4"/>
      <c r="R272" s="4"/>
      <c r="S272" s="4"/>
      <c r="T272" s="4"/>
      <c r="U272" s="4"/>
      <c r="V272" s="4"/>
      <c r="W272" s="4"/>
      <c r="X272" s="4"/>
    </row>
    <row r="273" ht="20.1" customHeight="1" spans="1:24">
      <c r="A273" s="22" t="str">
        <f ca="1" t="array" ref="A273">INDEX(G:G,SMALL(IF($K$12:$K$500=2,ROW($12:$500),4^8),ROW(G262)))&amp;""</f>
        <v/>
      </c>
      <c r="B273" s="116"/>
      <c r="C273" s="23" t="str">
        <f ca="1">IF(ISERROR(VLOOKUP(A273,'[1]Z07 一般公共预算财政拨款收入支出决算表(财决07表)'!$A$10:$T$500,4,FALSE)),"",VLOOKUP(A273,'[1]Z07 一般公共预算财政拨款收入支出决算表(财决07表)'!$A$10:$T$500,4,FALSE))</f>
        <v/>
      </c>
      <c r="D273" s="123" t="str">
        <f ca="1">IF(ISERROR(VLOOKUP(A273,'[1]Z07 一般公共预算财政拨款收入支出决算表(财决07表)'!$A$10:$T$500,11,FALSE)),"",VLOOKUP(A273,'[1]Z07 一般公共预算财政拨款收入支出决算表(财决07表)'!$A$10:$T$500,11,FALSE))</f>
        <v/>
      </c>
      <c r="E273" s="123" t="str">
        <f ca="1">IF(ISERROR(VLOOKUP(A273,'[1]Z07 一般公共预算财政拨款收入支出决算表(财决07表)'!$A$10:$T$500,12,FALSE)),"",VLOOKUP(A273,'[1]Z07 一般公共预算财政拨款收入支出决算表(财决07表)'!$A$10:$T$500,12,FALSE))</f>
        <v/>
      </c>
      <c r="F273" s="123" t="str">
        <f ca="1">IF(ISERROR(VLOOKUP(A273,'[1]Z07 一般公共预算财政拨款收入支出决算表(财决07表)'!$A$10:$T$500,15,FALSE)),"",VLOOKUP(A273,'[1]Z07 一般公共预算财政拨款收入支出决算表(财决07表)'!$A$10:$T$500,15,FALSE))</f>
        <v/>
      </c>
      <c r="G273" s="106">
        <f>'[1]Z07 一般公共预算财政拨款收入支出决算表(财决07表)'!A271</f>
        <v>0</v>
      </c>
      <c r="H273" s="117">
        <f>'[1]Z07 一般公共预算财政拨款收入支出决算表(财决07表)'!$K271</f>
        <v>0</v>
      </c>
      <c r="I273" s="106" t="str">
        <f t="shared" si="16"/>
        <v>2</v>
      </c>
      <c r="J273" s="106" t="str">
        <f t="shared" si="17"/>
        <v>2</v>
      </c>
      <c r="K273" s="106">
        <f t="shared" si="18"/>
        <v>4</v>
      </c>
      <c r="L273" s="106" t="str">
        <f ca="1" t="shared" si="19"/>
        <v/>
      </c>
      <c r="O273" s="4"/>
      <c r="P273" s="4"/>
      <c r="Q273" s="4"/>
      <c r="R273" s="4"/>
      <c r="S273" s="4"/>
      <c r="T273" s="4"/>
      <c r="U273" s="4"/>
      <c r="V273" s="4"/>
      <c r="W273" s="4"/>
      <c r="X273" s="4"/>
    </row>
    <row r="274" ht="20.1" customHeight="1" spans="1:24">
      <c r="A274" s="22" t="str">
        <f ca="1" t="array" ref="A274">INDEX(G:G,SMALL(IF($K$12:$K$500=2,ROW($12:$500),4^8),ROW(G263)))&amp;""</f>
        <v/>
      </c>
      <c r="B274" s="116"/>
      <c r="C274" s="23" t="str">
        <f ca="1">IF(ISERROR(VLOOKUP(A274,'[1]Z07 一般公共预算财政拨款收入支出决算表(财决07表)'!$A$10:$T$500,4,FALSE)),"",VLOOKUP(A274,'[1]Z07 一般公共预算财政拨款收入支出决算表(财决07表)'!$A$10:$T$500,4,FALSE))</f>
        <v/>
      </c>
      <c r="D274" s="123" t="str">
        <f ca="1">IF(ISERROR(VLOOKUP(A274,'[1]Z07 一般公共预算财政拨款收入支出决算表(财决07表)'!$A$10:$T$500,11,FALSE)),"",VLOOKUP(A274,'[1]Z07 一般公共预算财政拨款收入支出决算表(财决07表)'!$A$10:$T$500,11,FALSE))</f>
        <v/>
      </c>
      <c r="E274" s="123" t="str">
        <f ca="1">IF(ISERROR(VLOOKUP(A274,'[1]Z07 一般公共预算财政拨款收入支出决算表(财决07表)'!$A$10:$T$500,12,FALSE)),"",VLOOKUP(A274,'[1]Z07 一般公共预算财政拨款收入支出决算表(财决07表)'!$A$10:$T$500,12,FALSE))</f>
        <v/>
      </c>
      <c r="F274" s="123" t="str">
        <f ca="1">IF(ISERROR(VLOOKUP(A274,'[1]Z07 一般公共预算财政拨款收入支出决算表(财决07表)'!$A$10:$T$500,15,FALSE)),"",VLOOKUP(A274,'[1]Z07 一般公共预算财政拨款收入支出决算表(财决07表)'!$A$10:$T$500,15,FALSE))</f>
        <v/>
      </c>
      <c r="G274" s="106">
        <f>'[1]Z07 一般公共预算财政拨款收入支出决算表(财决07表)'!A272</f>
        <v>0</v>
      </c>
      <c r="H274" s="117">
        <f>'[1]Z07 一般公共预算财政拨款收入支出决算表(财决07表)'!$K272</f>
        <v>0</v>
      </c>
      <c r="I274" s="106" t="str">
        <f t="shared" si="16"/>
        <v>2</v>
      </c>
      <c r="J274" s="106" t="str">
        <f t="shared" si="17"/>
        <v>2</v>
      </c>
      <c r="K274" s="106">
        <f t="shared" si="18"/>
        <v>4</v>
      </c>
      <c r="L274" s="106" t="str">
        <f ca="1" t="shared" si="19"/>
        <v/>
      </c>
      <c r="O274" s="4"/>
      <c r="P274" s="4"/>
      <c r="Q274" s="4"/>
      <c r="R274" s="4"/>
      <c r="S274" s="4"/>
      <c r="T274" s="4"/>
      <c r="U274" s="4"/>
      <c r="V274" s="4"/>
      <c r="W274" s="4"/>
      <c r="X274" s="4"/>
    </row>
    <row r="275" ht="20.1" customHeight="1" spans="1:24">
      <c r="A275" s="22" t="str">
        <f ca="1" t="array" ref="A275">INDEX(G:G,SMALL(IF($K$12:$K$500=2,ROW($12:$500),4^8),ROW(G264)))&amp;""</f>
        <v/>
      </c>
      <c r="B275" s="116"/>
      <c r="C275" s="23" t="str">
        <f ca="1">IF(ISERROR(VLOOKUP(A275,'[1]Z07 一般公共预算财政拨款收入支出决算表(财决07表)'!$A$10:$T$500,4,FALSE)),"",VLOOKUP(A275,'[1]Z07 一般公共预算财政拨款收入支出决算表(财决07表)'!$A$10:$T$500,4,FALSE))</f>
        <v/>
      </c>
      <c r="D275" s="123" t="str">
        <f ca="1">IF(ISERROR(VLOOKUP(A275,'[1]Z07 一般公共预算财政拨款收入支出决算表(财决07表)'!$A$10:$T$500,11,FALSE)),"",VLOOKUP(A275,'[1]Z07 一般公共预算财政拨款收入支出决算表(财决07表)'!$A$10:$T$500,11,FALSE))</f>
        <v/>
      </c>
      <c r="E275" s="123" t="str">
        <f ca="1">IF(ISERROR(VLOOKUP(A275,'[1]Z07 一般公共预算财政拨款收入支出决算表(财决07表)'!$A$10:$T$500,12,FALSE)),"",VLOOKUP(A275,'[1]Z07 一般公共预算财政拨款收入支出决算表(财决07表)'!$A$10:$T$500,12,FALSE))</f>
        <v/>
      </c>
      <c r="F275" s="123" t="str">
        <f ca="1">IF(ISERROR(VLOOKUP(A275,'[1]Z07 一般公共预算财政拨款收入支出决算表(财决07表)'!$A$10:$T$500,15,FALSE)),"",VLOOKUP(A275,'[1]Z07 一般公共预算财政拨款收入支出决算表(财决07表)'!$A$10:$T$500,15,FALSE))</f>
        <v/>
      </c>
      <c r="G275" s="106">
        <f>'[1]Z07 一般公共预算财政拨款收入支出决算表(财决07表)'!A273</f>
        <v>0</v>
      </c>
      <c r="H275" s="117">
        <f>'[1]Z07 一般公共预算财政拨款收入支出决算表(财决07表)'!$K273</f>
        <v>0</v>
      </c>
      <c r="I275" s="106" t="str">
        <f t="shared" si="16"/>
        <v>2</v>
      </c>
      <c r="J275" s="106" t="str">
        <f t="shared" si="17"/>
        <v>2</v>
      </c>
      <c r="K275" s="106">
        <f t="shared" si="18"/>
        <v>4</v>
      </c>
      <c r="L275" s="106" t="str">
        <f ca="1" t="shared" si="19"/>
        <v/>
      </c>
      <c r="O275" s="4"/>
      <c r="P275" s="4"/>
      <c r="Q275" s="4"/>
      <c r="R275" s="4"/>
      <c r="S275" s="4"/>
      <c r="T275" s="4"/>
      <c r="U275" s="4"/>
      <c r="V275" s="4"/>
      <c r="W275" s="4"/>
      <c r="X275" s="4"/>
    </row>
    <row r="276" ht="20.1" customHeight="1" spans="1:24">
      <c r="A276" s="22" t="str">
        <f ca="1" t="array" ref="A276">INDEX(G:G,SMALL(IF($K$12:$K$500=2,ROW($12:$500),4^8),ROW(G265)))&amp;""</f>
        <v/>
      </c>
      <c r="B276" s="116"/>
      <c r="C276" s="23" t="str">
        <f ca="1">IF(ISERROR(VLOOKUP(A276,'[1]Z07 一般公共预算财政拨款收入支出决算表(财决07表)'!$A$10:$T$500,4,FALSE)),"",VLOOKUP(A276,'[1]Z07 一般公共预算财政拨款收入支出决算表(财决07表)'!$A$10:$T$500,4,FALSE))</f>
        <v/>
      </c>
      <c r="D276" s="123" t="str">
        <f ca="1">IF(ISERROR(VLOOKUP(A276,'[1]Z07 一般公共预算财政拨款收入支出决算表(财决07表)'!$A$10:$T$500,11,FALSE)),"",VLOOKUP(A276,'[1]Z07 一般公共预算财政拨款收入支出决算表(财决07表)'!$A$10:$T$500,11,FALSE))</f>
        <v/>
      </c>
      <c r="E276" s="123" t="str">
        <f ca="1">IF(ISERROR(VLOOKUP(A276,'[1]Z07 一般公共预算财政拨款收入支出决算表(财决07表)'!$A$10:$T$500,12,FALSE)),"",VLOOKUP(A276,'[1]Z07 一般公共预算财政拨款收入支出决算表(财决07表)'!$A$10:$T$500,12,FALSE))</f>
        <v/>
      </c>
      <c r="F276" s="123" t="str">
        <f ca="1">IF(ISERROR(VLOOKUP(A276,'[1]Z07 一般公共预算财政拨款收入支出决算表(财决07表)'!$A$10:$T$500,15,FALSE)),"",VLOOKUP(A276,'[1]Z07 一般公共预算财政拨款收入支出决算表(财决07表)'!$A$10:$T$500,15,FALSE))</f>
        <v/>
      </c>
      <c r="G276" s="106">
        <f>'[1]Z07 一般公共预算财政拨款收入支出决算表(财决07表)'!A274</f>
        <v>0</v>
      </c>
      <c r="H276" s="117">
        <f>'[1]Z07 一般公共预算财政拨款收入支出决算表(财决07表)'!$K274</f>
        <v>0</v>
      </c>
      <c r="I276" s="106" t="str">
        <f t="shared" si="16"/>
        <v>2</v>
      </c>
      <c r="J276" s="106" t="str">
        <f t="shared" si="17"/>
        <v>2</v>
      </c>
      <c r="K276" s="106">
        <f t="shared" si="18"/>
        <v>4</v>
      </c>
      <c r="L276" s="106" t="str">
        <f ca="1" t="shared" si="19"/>
        <v/>
      </c>
      <c r="O276" s="4"/>
      <c r="P276" s="4"/>
      <c r="Q276" s="4"/>
      <c r="R276" s="4"/>
      <c r="S276" s="4"/>
      <c r="T276" s="4"/>
      <c r="U276" s="4"/>
      <c r="V276" s="4"/>
      <c r="W276" s="4"/>
      <c r="X276" s="4"/>
    </row>
    <row r="277" ht="20.1" customHeight="1" spans="1:24">
      <c r="A277" s="22" t="str">
        <f ca="1" t="array" ref="A277">INDEX(G:G,SMALL(IF($K$12:$K$500=2,ROW($12:$500),4^8),ROW(G266)))&amp;""</f>
        <v/>
      </c>
      <c r="B277" s="116"/>
      <c r="C277" s="23" t="str">
        <f ca="1">IF(ISERROR(VLOOKUP(A277,'[1]Z07 一般公共预算财政拨款收入支出决算表(财决07表)'!$A$10:$T$500,4,FALSE)),"",VLOOKUP(A277,'[1]Z07 一般公共预算财政拨款收入支出决算表(财决07表)'!$A$10:$T$500,4,FALSE))</f>
        <v/>
      </c>
      <c r="D277" s="123" t="str">
        <f ca="1">IF(ISERROR(VLOOKUP(A277,'[1]Z07 一般公共预算财政拨款收入支出决算表(财决07表)'!$A$10:$T$500,11,FALSE)),"",VLOOKUP(A277,'[1]Z07 一般公共预算财政拨款收入支出决算表(财决07表)'!$A$10:$T$500,11,FALSE))</f>
        <v/>
      </c>
      <c r="E277" s="123" t="str">
        <f ca="1">IF(ISERROR(VLOOKUP(A277,'[1]Z07 一般公共预算财政拨款收入支出决算表(财决07表)'!$A$10:$T$500,12,FALSE)),"",VLOOKUP(A277,'[1]Z07 一般公共预算财政拨款收入支出决算表(财决07表)'!$A$10:$T$500,12,FALSE))</f>
        <v/>
      </c>
      <c r="F277" s="123" t="str">
        <f ca="1">IF(ISERROR(VLOOKUP(A277,'[1]Z07 一般公共预算财政拨款收入支出决算表(财决07表)'!$A$10:$T$500,15,FALSE)),"",VLOOKUP(A277,'[1]Z07 一般公共预算财政拨款收入支出决算表(财决07表)'!$A$10:$T$500,15,FALSE))</f>
        <v/>
      </c>
      <c r="G277" s="106">
        <f>'[1]Z07 一般公共预算财政拨款收入支出决算表(财决07表)'!A275</f>
        <v>0</v>
      </c>
      <c r="H277" s="117">
        <f>'[1]Z07 一般公共预算财政拨款收入支出决算表(财决07表)'!$K275</f>
        <v>0</v>
      </c>
      <c r="I277" s="106" t="str">
        <f t="shared" si="16"/>
        <v>2</v>
      </c>
      <c r="J277" s="106" t="str">
        <f t="shared" si="17"/>
        <v>2</v>
      </c>
      <c r="K277" s="106">
        <f t="shared" si="18"/>
        <v>4</v>
      </c>
      <c r="L277" s="106" t="str">
        <f ca="1" t="shared" si="19"/>
        <v/>
      </c>
      <c r="O277" s="4"/>
      <c r="P277" s="4"/>
      <c r="Q277" s="4"/>
      <c r="R277" s="4"/>
      <c r="S277" s="4"/>
      <c r="T277" s="4"/>
      <c r="U277" s="4"/>
      <c r="V277" s="4"/>
      <c r="W277" s="4"/>
      <c r="X277" s="4"/>
    </row>
    <row r="278" ht="20.1" customHeight="1" spans="1:24">
      <c r="A278" s="22" t="str">
        <f ca="1" t="array" ref="A278">INDEX(G:G,SMALL(IF($K$12:$K$500=2,ROW($12:$500),4^8),ROW(G267)))&amp;""</f>
        <v/>
      </c>
      <c r="B278" s="116"/>
      <c r="C278" s="23" t="str">
        <f ca="1">IF(ISERROR(VLOOKUP(A278,'[1]Z07 一般公共预算财政拨款收入支出决算表(财决07表)'!$A$10:$T$500,4,FALSE)),"",VLOOKUP(A278,'[1]Z07 一般公共预算财政拨款收入支出决算表(财决07表)'!$A$10:$T$500,4,FALSE))</f>
        <v/>
      </c>
      <c r="D278" s="123" t="str">
        <f ca="1">IF(ISERROR(VLOOKUP(A278,'[1]Z07 一般公共预算财政拨款收入支出决算表(财决07表)'!$A$10:$T$500,11,FALSE)),"",VLOOKUP(A278,'[1]Z07 一般公共预算财政拨款收入支出决算表(财决07表)'!$A$10:$T$500,11,FALSE))</f>
        <v/>
      </c>
      <c r="E278" s="123" t="str">
        <f ca="1">IF(ISERROR(VLOOKUP(A278,'[1]Z07 一般公共预算财政拨款收入支出决算表(财决07表)'!$A$10:$T$500,12,FALSE)),"",VLOOKUP(A278,'[1]Z07 一般公共预算财政拨款收入支出决算表(财决07表)'!$A$10:$T$500,12,FALSE))</f>
        <v/>
      </c>
      <c r="F278" s="123" t="str">
        <f ca="1">IF(ISERROR(VLOOKUP(A278,'[1]Z07 一般公共预算财政拨款收入支出决算表(财决07表)'!$A$10:$T$500,15,FALSE)),"",VLOOKUP(A278,'[1]Z07 一般公共预算财政拨款收入支出决算表(财决07表)'!$A$10:$T$500,15,FALSE))</f>
        <v/>
      </c>
      <c r="G278" s="106">
        <f>'[1]Z07 一般公共预算财政拨款收入支出决算表(财决07表)'!A276</f>
        <v>0</v>
      </c>
      <c r="H278" s="117">
        <f>'[1]Z07 一般公共预算财政拨款收入支出决算表(财决07表)'!$K276</f>
        <v>0</v>
      </c>
      <c r="I278" s="106" t="str">
        <f t="shared" si="16"/>
        <v>2</v>
      </c>
      <c r="J278" s="106" t="str">
        <f t="shared" si="17"/>
        <v>2</v>
      </c>
      <c r="K278" s="106">
        <f t="shared" si="18"/>
        <v>4</v>
      </c>
      <c r="L278" s="106" t="str">
        <f ca="1" t="shared" si="19"/>
        <v/>
      </c>
      <c r="O278" s="4"/>
      <c r="P278" s="4"/>
      <c r="Q278" s="4"/>
      <c r="R278" s="4"/>
      <c r="S278" s="4"/>
      <c r="T278" s="4"/>
      <c r="U278" s="4"/>
      <c r="V278" s="4"/>
      <c r="W278" s="4"/>
      <c r="X278" s="4"/>
    </row>
    <row r="279" ht="20.1" customHeight="1" spans="1:24">
      <c r="A279" s="22" t="str">
        <f ca="1" t="array" ref="A279">INDEX(G:G,SMALL(IF($K$12:$K$500=2,ROW($12:$500),4^8),ROW(G268)))&amp;""</f>
        <v/>
      </c>
      <c r="B279" s="116"/>
      <c r="C279" s="23" t="str">
        <f ca="1">IF(ISERROR(VLOOKUP(A279,'[1]Z07 一般公共预算财政拨款收入支出决算表(财决07表)'!$A$10:$T$500,4,FALSE)),"",VLOOKUP(A279,'[1]Z07 一般公共预算财政拨款收入支出决算表(财决07表)'!$A$10:$T$500,4,FALSE))</f>
        <v/>
      </c>
      <c r="D279" s="123" t="str">
        <f ca="1">IF(ISERROR(VLOOKUP(A279,'[1]Z07 一般公共预算财政拨款收入支出决算表(财决07表)'!$A$10:$T$500,11,FALSE)),"",VLOOKUP(A279,'[1]Z07 一般公共预算财政拨款收入支出决算表(财决07表)'!$A$10:$T$500,11,FALSE))</f>
        <v/>
      </c>
      <c r="E279" s="123" t="str">
        <f ca="1">IF(ISERROR(VLOOKUP(A279,'[1]Z07 一般公共预算财政拨款收入支出决算表(财决07表)'!$A$10:$T$500,12,FALSE)),"",VLOOKUP(A279,'[1]Z07 一般公共预算财政拨款收入支出决算表(财决07表)'!$A$10:$T$500,12,FALSE))</f>
        <v/>
      </c>
      <c r="F279" s="123" t="str">
        <f ca="1">IF(ISERROR(VLOOKUP(A279,'[1]Z07 一般公共预算财政拨款收入支出决算表(财决07表)'!$A$10:$T$500,15,FALSE)),"",VLOOKUP(A279,'[1]Z07 一般公共预算财政拨款收入支出决算表(财决07表)'!$A$10:$T$500,15,FALSE))</f>
        <v/>
      </c>
      <c r="G279" s="106">
        <f>'[1]Z07 一般公共预算财政拨款收入支出决算表(财决07表)'!A277</f>
        <v>0</v>
      </c>
      <c r="H279" s="117">
        <f>'[1]Z07 一般公共预算财政拨款收入支出决算表(财决07表)'!$K277</f>
        <v>0</v>
      </c>
      <c r="I279" s="106" t="str">
        <f t="shared" si="16"/>
        <v>2</v>
      </c>
      <c r="J279" s="106" t="str">
        <f t="shared" si="17"/>
        <v>2</v>
      </c>
      <c r="K279" s="106">
        <f t="shared" si="18"/>
        <v>4</v>
      </c>
      <c r="L279" s="106" t="str">
        <f ca="1" t="shared" si="19"/>
        <v/>
      </c>
      <c r="O279" s="4"/>
      <c r="P279" s="4"/>
      <c r="Q279" s="4"/>
      <c r="R279" s="4"/>
      <c r="S279" s="4"/>
      <c r="T279" s="4"/>
      <c r="U279" s="4"/>
      <c r="V279" s="4"/>
      <c r="W279" s="4"/>
      <c r="X279" s="4"/>
    </row>
    <row r="280" ht="20.1" customHeight="1" spans="1:24">
      <c r="A280" s="22" t="str">
        <f ca="1" t="array" ref="A280">INDEX(G:G,SMALL(IF($K$12:$K$500=2,ROW($12:$500),4^8),ROW(G269)))&amp;""</f>
        <v/>
      </c>
      <c r="B280" s="116"/>
      <c r="C280" s="23" t="str">
        <f ca="1">IF(ISERROR(VLOOKUP(A280,'[1]Z07 一般公共预算财政拨款收入支出决算表(财决07表)'!$A$10:$T$500,4,FALSE)),"",VLOOKUP(A280,'[1]Z07 一般公共预算财政拨款收入支出决算表(财决07表)'!$A$10:$T$500,4,FALSE))</f>
        <v/>
      </c>
      <c r="D280" s="123" t="str">
        <f ca="1">IF(ISERROR(VLOOKUP(A280,'[1]Z07 一般公共预算财政拨款收入支出决算表(财决07表)'!$A$10:$T$500,11,FALSE)),"",VLOOKUP(A280,'[1]Z07 一般公共预算财政拨款收入支出决算表(财决07表)'!$A$10:$T$500,11,FALSE))</f>
        <v/>
      </c>
      <c r="E280" s="123" t="str">
        <f ca="1">IF(ISERROR(VLOOKUP(A280,'[1]Z07 一般公共预算财政拨款收入支出决算表(财决07表)'!$A$10:$T$500,12,FALSE)),"",VLOOKUP(A280,'[1]Z07 一般公共预算财政拨款收入支出决算表(财决07表)'!$A$10:$T$500,12,FALSE))</f>
        <v/>
      </c>
      <c r="F280" s="123" t="str">
        <f ca="1">IF(ISERROR(VLOOKUP(A280,'[1]Z07 一般公共预算财政拨款收入支出决算表(财决07表)'!$A$10:$T$500,15,FALSE)),"",VLOOKUP(A280,'[1]Z07 一般公共预算财政拨款收入支出决算表(财决07表)'!$A$10:$T$500,15,FALSE))</f>
        <v/>
      </c>
      <c r="G280" s="106">
        <f>'[1]Z07 一般公共预算财政拨款收入支出决算表(财决07表)'!A278</f>
        <v>0</v>
      </c>
      <c r="H280" s="117">
        <f>'[1]Z07 一般公共预算财政拨款收入支出决算表(财决07表)'!$K278</f>
        <v>0</v>
      </c>
      <c r="I280" s="106" t="str">
        <f t="shared" si="16"/>
        <v>2</v>
      </c>
      <c r="J280" s="106" t="str">
        <f t="shared" si="17"/>
        <v>2</v>
      </c>
      <c r="K280" s="106">
        <f t="shared" si="18"/>
        <v>4</v>
      </c>
      <c r="L280" s="106" t="str">
        <f ca="1" t="shared" si="19"/>
        <v/>
      </c>
      <c r="O280" s="4"/>
      <c r="P280" s="4"/>
      <c r="Q280" s="4"/>
      <c r="R280" s="4"/>
      <c r="S280" s="4"/>
      <c r="T280" s="4"/>
      <c r="U280" s="4"/>
      <c r="V280" s="4"/>
      <c r="W280" s="4"/>
      <c r="X280" s="4"/>
    </row>
    <row r="281" ht="20.1" customHeight="1" spans="1:24">
      <c r="A281" s="22" t="str">
        <f ca="1" t="array" ref="A281">INDEX(G:G,SMALL(IF($K$12:$K$500=2,ROW($12:$500),4^8),ROW(G270)))&amp;""</f>
        <v/>
      </c>
      <c r="B281" s="116"/>
      <c r="C281" s="23" t="str">
        <f ca="1">IF(ISERROR(VLOOKUP(A281,'[1]Z07 一般公共预算财政拨款收入支出决算表(财决07表)'!$A$10:$T$500,4,FALSE)),"",VLOOKUP(A281,'[1]Z07 一般公共预算财政拨款收入支出决算表(财决07表)'!$A$10:$T$500,4,FALSE))</f>
        <v/>
      </c>
      <c r="D281" s="123" t="str">
        <f ca="1">IF(ISERROR(VLOOKUP(A281,'[1]Z07 一般公共预算财政拨款收入支出决算表(财决07表)'!$A$10:$T$500,11,FALSE)),"",VLOOKUP(A281,'[1]Z07 一般公共预算财政拨款收入支出决算表(财决07表)'!$A$10:$T$500,11,FALSE))</f>
        <v/>
      </c>
      <c r="E281" s="123" t="str">
        <f ca="1">IF(ISERROR(VLOOKUP(A281,'[1]Z07 一般公共预算财政拨款收入支出决算表(财决07表)'!$A$10:$T$500,12,FALSE)),"",VLOOKUP(A281,'[1]Z07 一般公共预算财政拨款收入支出决算表(财决07表)'!$A$10:$T$500,12,FALSE))</f>
        <v/>
      </c>
      <c r="F281" s="123" t="str">
        <f ca="1">IF(ISERROR(VLOOKUP(A281,'[1]Z07 一般公共预算财政拨款收入支出决算表(财决07表)'!$A$10:$T$500,15,FALSE)),"",VLOOKUP(A281,'[1]Z07 一般公共预算财政拨款收入支出决算表(财决07表)'!$A$10:$T$500,15,FALSE))</f>
        <v/>
      </c>
      <c r="G281" s="106">
        <f>'[1]Z07 一般公共预算财政拨款收入支出决算表(财决07表)'!A279</f>
        <v>0</v>
      </c>
      <c r="H281" s="117">
        <f>'[1]Z07 一般公共预算财政拨款收入支出决算表(财决07表)'!$K279</f>
        <v>0</v>
      </c>
      <c r="I281" s="106" t="str">
        <f t="shared" si="16"/>
        <v>2</v>
      </c>
      <c r="J281" s="106" t="str">
        <f t="shared" si="17"/>
        <v>2</v>
      </c>
      <c r="K281" s="106">
        <f t="shared" si="18"/>
        <v>4</v>
      </c>
      <c r="L281" s="106" t="str">
        <f ca="1" t="shared" si="19"/>
        <v/>
      </c>
      <c r="O281" s="4"/>
      <c r="P281" s="4"/>
      <c r="Q281" s="4"/>
      <c r="R281" s="4"/>
      <c r="S281" s="4"/>
      <c r="T281" s="4"/>
      <c r="U281" s="4"/>
      <c r="V281" s="4"/>
      <c r="W281" s="4"/>
      <c r="X281" s="4"/>
    </row>
    <row r="282" ht="20.1" customHeight="1" spans="1:24">
      <c r="A282" s="22" t="str">
        <f ca="1" t="array" ref="A282">INDEX(G:G,SMALL(IF($K$12:$K$500=2,ROW($12:$500),4^8),ROW(G271)))&amp;""</f>
        <v/>
      </c>
      <c r="B282" s="116"/>
      <c r="C282" s="23" t="str">
        <f ca="1">IF(ISERROR(VLOOKUP(A282,'[1]Z07 一般公共预算财政拨款收入支出决算表(财决07表)'!$A$10:$T$500,4,FALSE)),"",VLOOKUP(A282,'[1]Z07 一般公共预算财政拨款收入支出决算表(财决07表)'!$A$10:$T$500,4,FALSE))</f>
        <v/>
      </c>
      <c r="D282" s="123" t="str">
        <f ca="1">IF(ISERROR(VLOOKUP(A282,'[1]Z07 一般公共预算财政拨款收入支出决算表(财决07表)'!$A$10:$T$500,11,FALSE)),"",VLOOKUP(A282,'[1]Z07 一般公共预算财政拨款收入支出决算表(财决07表)'!$A$10:$T$500,11,FALSE))</f>
        <v/>
      </c>
      <c r="E282" s="123" t="str">
        <f ca="1">IF(ISERROR(VLOOKUP(A282,'[1]Z07 一般公共预算财政拨款收入支出决算表(财决07表)'!$A$10:$T$500,12,FALSE)),"",VLOOKUP(A282,'[1]Z07 一般公共预算财政拨款收入支出决算表(财决07表)'!$A$10:$T$500,12,FALSE))</f>
        <v/>
      </c>
      <c r="F282" s="123" t="str">
        <f ca="1">IF(ISERROR(VLOOKUP(A282,'[1]Z07 一般公共预算财政拨款收入支出决算表(财决07表)'!$A$10:$T$500,15,FALSE)),"",VLOOKUP(A282,'[1]Z07 一般公共预算财政拨款收入支出决算表(财决07表)'!$A$10:$T$500,15,FALSE))</f>
        <v/>
      </c>
      <c r="G282" s="106">
        <f>'[1]Z07 一般公共预算财政拨款收入支出决算表(财决07表)'!A280</f>
        <v>0</v>
      </c>
      <c r="H282" s="117">
        <f>'[1]Z07 一般公共预算财政拨款收入支出决算表(财决07表)'!$K280</f>
        <v>0</v>
      </c>
      <c r="I282" s="106" t="str">
        <f t="shared" si="16"/>
        <v>2</v>
      </c>
      <c r="J282" s="106" t="str">
        <f t="shared" si="17"/>
        <v>2</v>
      </c>
      <c r="K282" s="106">
        <f t="shared" si="18"/>
        <v>4</v>
      </c>
      <c r="L282" s="106" t="str">
        <f ca="1" t="shared" si="19"/>
        <v/>
      </c>
      <c r="O282" s="4"/>
      <c r="P282" s="4"/>
      <c r="Q282" s="4"/>
      <c r="R282" s="4"/>
      <c r="S282" s="4"/>
      <c r="T282" s="4"/>
      <c r="U282" s="4"/>
      <c r="V282" s="4"/>
      <c r="W282" s="4"/>
      <c r="X282" s="4"/>
    </row>
    <row r="283" ht="20.1" customHeight="1" spans="1:24">
      <c r="A283" s="22" t="str">
        <f ca="1" t="array" ref="A283">INDEX(G:G,SMALL(IF($K$12:$K$500=2,ROW($12:$500),4^8),ROW(G272)))&amp;""</f>
        <v/>
      </c>
      <c r="B283" s="116"/>
      <c r="C283" s="23" t="str">
        <f ca="1">IF(ISERROR(VLOOKUP(A283,'[1]Z07 一般公共预算财政拨款收入支出决算表(财决07表)'!$A$10:$T$500,4,FALSE)),"",VLOOKUP(A283,'[1]Z07 一般公共预算财政拨款收入支出决算表(财决07表)'!$A$10:$T$500,4,FALSE))</f>
        <v/>
      </c>
      <c r="D283" s="123" t="str">
        <f ca="1">IF(ISERROR(VLOOKUP(A283,'[1]Z07 一般公共预算财政拨款收入支出决算表(财决07表)'!$A$10:$T$500,11,FALSE)),"",VLOOKUP(A283,'[1]Z07 一般公共预算财政拨款收入支出决算表(财决07表)'!$A$10:$T$500,11,FALSE))</f>
        <v/>
      </c>
      <c r="E283" s="123" t="str">
        <f ca="1">IF(ISERROR(VLOOKUP(A283,'[1]Z07 一般公共预算财政拨款收入支出决算表(财决07表)'!$A$10:$T$500,12,FALSE)),"",VLOOKUP(A283,'[1]Z07 一般公共预算财政拨款收入支出决算表(财决07表)'!$A$10:$T$500,12,FALSE))</f>
        <v/>
      </c>
      <c r="F283" s="123" t="str">
        <f ca="1">IF(ISERROR(VLOOKUP(A283,'[1]Z07 一般公共预算财政拨款收入支出决算表(财决07表)'!$A$10:$T$500,15,FALSE)),"",VLOOKUP(A283,'[1]Z07 一般公共预算财政拨款收入支出决算表(财决07表)'!$A$10:$T$500,15,FALSE))</f>
        <v/>
      </c>
      <c r="G283" s="106">
        <f>'[1]Z07 一般公共预算财政拨款收入支出决算表(财决07表)'!A281</f>
        <v>0</v>
      </c>
      <c r="H283" s="117">
        <f>'[1]Z07 一般公共预算财政拨款收入支出决算表(财决07表)'!$K281</f>
        <v>0</v>
      </c>
      <c r="I283" s="106" t="str">
        <f t="shared" si="16"/>
        <v>2</v>
      </c>
      <c r="J283" s="106" t="str">
        <f t="shared" si="17"/>
        <v>2</v>
      </c>
      <c r="K283" s="106">
        <f t="shared" si="18"/>
        <v>4</v>
      </c>
      <c r="L283" s="106" t="str">
        <f ca="1" t="shared" si="19"/>
        <v/>
      </c>
      <c r="O283" s="4"/>
      <c r="P283" s="4"/>
      <c r="Q283" s="4"/>
      <c r="R283" s="4"/>
      <c r="S283" s="4"/>
      <c r="T283" s="4"/>
      <c r="U283" s="4"/>
      <c r="V283" s="4"/>
      <c r="W283" s="4"/>
      <c r="X283" s="4"/>
    </row>
    <row r="284" ht="20.1" customHeight="1" spans="1:24">
      <c r="A284" s="22" t="str">
        <f ca="1" t="array" ref="A284">INDEX(G:G,SMALL(IF($K$12:$K$500=2,ROW($12:$500),4^8),ROW(G273)))&amp;""</f>
        <v/>
      </c>
      <c r="B284" s="116"/>
      <c r="C284" s="23" t="str">
        <f ca="1">IF(ISERROR(VLOOKUP(A284,'[1]Z07 一般公共预算财政拨款收入支出决算表(财决07表)'!$A$10:$T$500,4,FALSE)),"",VLOOKUP(A284,'[1]Z07 一般公共预算财政拨款收入支出决算表(财决07表)'!$A$10:$T$500,4,FALSE))</f>
        <v/>
      </c>
      <c r="D284" s="123" t="str">
        <f ca="1">IF(ISERROR(VLOOKUP(A284,'[1]Z07 一般公共预算财政拨款收入支出决算表(财决07表)'!$A$10:$T$500,11,FALSE)),"",VLOOKUP(A284,'[1]Z07 一般公共预算财政拨款收入支出决算表(财决07表)'!$A$10:$T$500,11,FALSE))</f>
        <v/>
      </c>
      <c r="E284" s="123" t="str">
        <f ca="1">IF(ISERROR(VLOOKUP(A284,'[1]Z07 一般公共预算财政拨款收入支出决算表(财决07表)'!$A$10:$T$500,12,FALSE)),"",VLOOKUP(A284,'[1]Z07 一般公共预算财政拨款收入支出决算表(财决07表)'!$A$10:$T$500,12,FALSE))</f>
        <v/>
      </c>
      <c r="F284" s="123" t="str">
        <f ca="1">IF(ISERROR(VLOOKUP(A284,'[1]Z07 一般公共预算财政拨款收入支出决算表(财决07表)'!$A$10:$T$500,15,FALSE)),"",VLOOKUP(A284,'[1]Z07 一般公共预算财政拨款收入支出决算表(财决07表)'!$A$10:$T$500,15,FALSE))</f>
        <v/>
      </c>
      <c r="G284" s="106">
        <f>'[1]Z07 一般公共预算财政拨款收入支出决算表(财决07表)'!A282</f>
        <v>0</v>
      </c>
      <c r="H284" s="117">
        <f>'[1]Z07 一般公共预算财政拨款收入支出决算表(财决07表)'!$K282</f>
        <v>0</v>
      </c>
      <c r="I284" s="106" t="str">
        <f t="shared" si="16"/>
        <v>2</v>
      </c>
      <c r="J284" s="106" t="str">
        <f t="shared" si="17"/>
        <v>2</v>
      </c>
      <c r="K284" s="106">
        <f t="shared" si="18"/>
        <v>4</v>
      </c>
      <c r="L284" s="106" t="str">
        <f ca="1" t="shared" si="19"/>
        <v/>
      </c>
      <c r="O284" s="4"/>
      <c r="P284" s="4"/>
      <c r="Q284" s="4"/>
      <c r="R284" s="4"/>
      <c r="S284" s="4"/>
      <c r="T284" s="4"/>
      <c r="U284" s="4"/>
      <c r="V284" s="4"/>
      <c r="W284" s="4"/>
      <c r="X284" s="4"/>
    </row>
    <row r="285" ht="20.1" customHeight="1" spans="1:24">
      <c r="A285" s="22" t="str">
        <f ca="1" t="array" ref="A285">INDEX(G:G,SMALL(IF($K$12:$K$500=2,ROW($12:$500),4^8),ROW(G274)))&amp;""</f>
        <v/>
      </c>
      <c r="B285" s="116"/>
      <c r="C285" s="23" t="str">
        <f ca="1">IF(ISERROR(VLOOKUP(A285,'[1]Z07 一般公共预算财政拨款收入支出决算表(财决07表)'!$A$10:$T$500,4,FALSE)),"",VLOOKUP(A285,'[1]Z07 一般公共预算财政拨款收入支出决算表(财决07表)'!$A$10:$T$500,4,FALSE))</f>
        <v/>
      </c>
      <c r="D285" s="123" t="str">
        <f ca="1">IF(ISERROR(VLOOKUP(A285,'[1]Z07 一般公共预算财政拨款收入支出决算表(财决07表)'!$A$10:$T$500,11,FALSE)),"",VLOOKUP(A285,'[1]Z07 一般公共预算财政拨款收入支出决算表(财决07表)'!$A$10:$T$500,11,FALSE))</f>
        <v/>
      </c>
      <c r="E285" s="123" t="str">
        <f ca="1">IF(ISERROR(VLOOKUP(A285,'[1]Z07 一般公共预算财政拨款收入支出决算表(财决07表)'!$A$10:$T$500,12,FALSE)),"",VLOOKUP(A285,'[1]Z07 一般公共预算财政拨款收入支出决算表(财决07表)'!$A$10:$T$500,12,FALSE))</f>
        <v/>
      </c>
      <c r="F285" s="123" t="str">
        <f ca="1">IF(ISERROR(VLOOKUP(A285,'[1]Z07 一般公共预算财政拨款收入支出决算表(财决07表)'!$A$10:$T$500,15,FALSE)),"",VLOOKUP(A285,'[1]Z07 一般公共预算财政拨款收入支出决算表(财决07表)'!$A$10:$T$500,15,FALSE))</f>
        <v/>
      </c>
      <c r="G285" s="106">
        <f>'[1]Z07 一般公共预算财政拨款收入支出决算表(财决07表)'!A283</f>
        <v>0</v>
      </c>
      <c r="H285" s="117">
        <f>'[1]Z07 一般公共预算财政拨款收入支出决算表(财决07表)'!$K283</f>
        <v>0</v>
      </c>
      <c r="I285" s="106" t="str">
        <f t="shared" si="16"/>
        <v>2</v>
      </c>
      <c r="J285" s="106" t="str">
        <f t="shared" si="17"/>
        <v>2</v>
      </c>
      <c r="K285" s="106">
        <f t="shared" si="18"/>
        <v>4</v>
      </c>
      <c r="L285" s="106" t="str">
        <f ca="1" t="shared" si="19"/>
        <v/>
      </c>
      <c r="O285" s="4"/>
      <c r="P285" s="4"/>
      <c r="Q285" s="4"/>
      <c r="R285" s="4"/>
      <c r="S285" s="4"/>
      <c r="T285" s="4"/>
      <c r="U285" s="4"/>
      <c r="V285" s="4"/>
      <c r="W285" s="4"/>
      <c r="X285" s="4"/>
    </row>
    <row r="286" ht="20.1" customHeight="1" spans="1:24">
      <c r="A286" s="22" t="str">
        <f ca="1" t="array" ref="A286">INDEX(G:G,SMALL(IF($K$12:$K$500=2,ROW($12:$500),4^8),ROW(G275)))&amp;""</f>
        <v/>
      </c>
      <c r="B286" s="116"/>
      <c r="C286" s="23" t="str">
        <f ca="1">IF(ISERROR(VLOOKUP(A286,'[1]Z07 一般公共预算财政拨款收入支出决算表(财决07表)'!$A$10:$T$500,4,FALSE)),"",VLOOKUP(A286,'[1]Z07 一般公共预算财政拨款收入支出决算表(财决07表)'!$A$10:$T$500,4,FALSE))</f>
        <v/>
      </c>
      <c r="D286" s="123" t="str">
        <f ca="1">IF(ISERROR(VLOOKUP(A286,'[1]Z07 一般公共预算财政拨款收入支出决算表(财决07表)'!$A$10:$T$500,11,FALSE)),"",VLOOKUP(A286,'[1]Z07 一般公共预算财政拨款收入支出决算表(财决07表)'!$A$10:$T$500,11,FALSE))</f>
        <v/>
      </c>
      <c r="E286" s="123" t="str">
        <f ca="1">IF(ISERROR(VLOOKUP(A286,'[1]Z07 一般公共预算财政拨款收入支出决算表(财决07表)'!$A$10:$T$500,12,FALSE)),"",VLOOKUP(A286,'[1]Z07 一般公共预算财政拨款收入支出决算表(财决07表)'!$A$10:$T$500,12,FALSE))</f>
        <v/>
      </c>
      <c r="F286" s="123" t="str">
        <f ca="1">IF(ISERROR(VLOOKUP(A286,'[1]Z07 一般公共预算财政拨款收入支出决算表(财决07表)'!$A$10:$T$500,15,FALSE)),"",VLOOKUP(A286,'[1]Z07 一般公共预算财政拨款收入支出决算表(财决07表)'!$A$10:$T$500,15,FALSE))</f>
        <v/>
      </c>
      <c r="G286" s="106">
        <f>'[1]Z07 一般公共预算财政拨款收入支出决算表(财决07表)'!A284</f>
        <v>0</v>
      </c>
      <c r="H286" s="117">
        <f>'[1]Z07 一般公共预算财政拨款收入支出决算表(财决07表)'!$K284</f>
        <v>0</v>
      </c>
      <c r="I286" s="106" t="str">
        <f t="shared" si="16"/>
        <v>2</v>
      </c>
      <c r="J286" s="106" t="str">
        <f t="shared" si="17"/>
        <v>2</v>
      </c>
      <c r="K286" s="106">
        <f t="shared" si="18"/>
        <v>4</v>
      </c>
      <c r="L286" s="106" t="str">
        <f ca="1" t="shared" si="19"/>
        <v/>
      </c>
      <c r="O286" s="4"/>
      <c r="P286" s="4"/>
      <c r="Q286" s="4"/>
      <c r="R286" s="4"/>
      <c r="S286" s="4"/>
      <c r="T286" s="4"/>
      <c r="U286" s="4"/>
      <c r="V286" s="4"/>
      <c r="W286" s="4"/>
      <c r="X286" s="4"/>
    </row>
    <row r="287" ht="20.1" customHeight="1" spans="1:24">
      <c r="A287" s="22" t="str">
        <f ca="1" t="array" ref="A287">INDEX(G:G,SMALL(IF($K$12:$K$500=2,ROW($12:$500),4^8),ROW(G276)))&amp;""</f>
        <v/>
      </c>
      <c r="B287" s="116"/>
      <c r="C287" s="23" t="str">
        <f ca="1">IF(ISERROR(VLOOKUP(A287,'[1]Z07 一般公共预算财政拨款收入支出决算表(财决07表)'!$A$10:$T$500,4,FALSE)),"",VLOOKUP(A287,'[1]Z07 一般公共预算财政拨款收入支出决算表(财决07表)'!$A$10:$T$500,4,FALSE))</f>
        <v/>
      </c>
      <c r="D287" s="123" t="str">
        <f ca="1">IF(ISERROR(VLOOKUP(A287,'[1]Z07 一般公共预算财政拨款收入支出决算表(财决07表)'!$A$10:$T$500,11,FALSE)),"",VLOOKUP(A287,'[1]Z07 一般公共预算财政拨款收入支出决算表(财决07表)'!$A$10:$T$500,11,FALSE))</f>
        <v/>
      </c>
      <c r="E287" s="123" t="str">
        <f ca="1">IF(ISERROR(VLOOKUP(A287,'[1]Z07 一般公共预算财政拨款收入支出决算表(财决07表)'!$A$10:$T$500,12,FALSE)),"",VLOOKUP(A287,'[1]Z07 一般公共预算财政拨款收入支出决算表(财决07表)'!$A$10:$T$500,12,FALSE))</f>
        <v/>
      </c>
      <c r="F287" s="123" t="str">
        <f ca="1">IF(ISERROR(VLOOKUP(A287,'[1]Z07 一般公共预算财政拨款收入支出决算表(财决07表)'!$A$10:$T$500,15,FALSE)),"",VLOOKUP(A287,'[1]Z07 一般公共预算财政拨款收入支出决算表(财决07表)'!$A$10:$T$500,15,FALSE))</f>
        <v/>
      </c>
      <c r="G287" s="106">
        <f>'[1]Z07 一般公共预算财政拨款收入支出决算表(财决07表)'!A285</f>
        <v>0</v>
      </c>
      <c r="H287" s="117">
        <f>'[1]Z07 一般公共预算财政拨款收入支出决算表(财决07表)'!$K285</f>
        <v>0</v>
      </c>
      <c r="I287" s="106" t="str">
        <f t="shared" si="16"/>
        <v>2</v>
      </c>
      <c r="J287" s="106" t="str">
        <f t="shared" si="17"/>
        <v>2</v>
      </c>
      <c r="K287" s="106">
        <f t="shared" si="18"/>
        <v>4</v>
      </c>
      <c r="L287" s="106" t="str">
        <f ca="1" t="shared" si="19"/>
        <v/>
      </c>
      <c r="O287" s="4"/>
      <c r="P287" s="4"/>
      <c r="Q287" s="4"/>
      <c r="R287" s="4"/>
      <c r="S287" s="4"/>
      <c r="T287" s="4"/>
      <c r="U287" s="4"/>
      <c r="V287" s="4"/>
      <c r="W287" s="4"/>
      <c r="X287" s="4"/>
    </row>
    <row r="288" ht="20.1" customHeight="1" spans="1:24">
      <c r="A288" s="22" t="str">
        <f ca="1" t="array" ref="A288">INDEX(G:G,SMALL(IF($K$12:$K$500=2,ROW($12:$500),4^8),ROW(G277)))&amp;""</f>
        <v/>
      </c>
      <c r="B288" s="116"/>
      <c r="C288" s="23" t="str">
        <f ca="1">IF(ISERROR(VLOOKUP(A288,'[1]Z07 一般公共预算财政拨款收入支出决算表(财决07表)'!$A$10:$T$500,4,FALSE)),"",VLOOKUP(A288,'[1]Z07 一般公共预算财政拨款收入支出决算表(财决07表)'!$A$10:$T$500,4,FALSE))</f>
        <v/>
      </c>
      <c r="D288" s="123" t="str">
        <f ca="1">IF(ISERROR(VLOOKUP(A288,'[1]Z07 一般公共预算财政拨款收入支出决算表(财决07表)'!$A$10:$T$500,11,FALSE)),"",VLOOKUP(A288,'[1]Z07 一般公共预算财政拨款收入支出决算表(财决07表)'!$A$10:$T$500,11,FALSE))</f>
        <v/>
      </c>
      <c r="E288" s="123" t="str">
        <f ca="1">IF(ISERROR(VLOOKUP(A288,'[1]Z07 一般公共预算财政拨款收入支出决算表(财决07表)'!$A$10:$T$500,12,FALSE)),"",VLOOKUP(A288,'[1]Z07 一般公共预算财政拨款收入支出决算表(财决07表)'!$A$10:$T$500,12,FALSE))</f>
        <v/>
      </c>
      <c r="F288" s="123" t="str">
        <f ca="1">IF(ISERROR(VLOOKUP(A288,'[1]Z07 一般公共预算财政拨款收入支出决算表(财决07表)'!$A$10:$T$500,15,FALSE)),"",VLOOKUP(A288,'[1]Z07 一般公共预算财政拨款收入支出决算表(财决07表)'!$A$10:$T$500,15,FALSE))</f>
        <v/>
      </c>
      <c r="G288" s="106">
        <f>'[1]Z07 一般公共预算财政拨款收入支出决算表(财决07表)'!A286</f>
        <v>0</v>
      </c>
      <c r="H288" s="117">
        <f>'[1]Z07 一般公共预算财政拨款收入支出决算表(财决07表)'!$K286</f>
        <v>0</v>
      </c>
      <c r="I288" s="106" t="str">
        <f t="shared" si="16"/>
        <v>2</v>
      </c>
      <c r="J288" s="106" t="str">
        <f t="shared" si="17"/>
        <v>2</v>
      </c>
      <c r="K288" s="106">
        <f t="shared" si="18"/>
        <v>4</v>
      </c>
      <c r="L288" s="106" t="str">
        <f ca="1" t="shared" si="19"/>
        <v/>
      </c>
      <c r="O288" s="4"/>
      <c r="P288" s="4"/>
      <c r="Q288" s="4"/>
      <c r="R288" s="4"/>
      <c r="S288" s="4"/>
      <c r="T288" s="4"/>
      <c r="U288" s="4"/>
      <c r="V288" s="4"/>
      <c r="W288" s="4"/>
      <c r="X288" s="4"/>
    </row>
    <row r="289" ht="20.1" customHeight="1" spans="1:24">
      <c r="A289" s="22" t="str">
        <f ca="1" t="array" ref="A289">INDEX(G:G,SMALL(IF($K$12:$K$500=2,ROW($12:$500),4^8),ROW(G278)))&amp;""</f>
        <v/>
      </c>
      <c r="B289" s="116"/>
      <c r="C289" s="23" t="str">
        <f ca="1">IF(ISERROR(VLOOKUP(A289,'[1]Z07 一般公共预算财政拨款收入支出决算表(财决07表)'!$A$10:$T$500,4,FALSE)),"",VLOOKUP(A289,'[1]Z07 一般公共预算财政拨款收入支出决算表(财决07表)'!$A$10:$T$500,4,FALSE))</f>
        <v/>
      </c>
      <c r="D289" s="123" t="str">
        <f ca="1">IF(ISERROR(VLOOKUP(A289,'[1]Z07 一般公共预算财政拨款收入支出决算表(财决07表)'!$A$10:$T$500,11,FALSE)),"",VLOOKUP(A289,'[1]Z07 一般公共预算财政拨款收入支出决算表(财决07表)'!$A$10:$T$500,11,FALSE))</f>
        <v/>
      </c>
      <c r="E289" s="123" t="str">
        <f ca="1">IF(ISERROR(VLOOKUP(A289,'[1]Z07 一般公共预算财政拨款收入支出决算表(财决07表)'!$A$10:$T$500,12,FALSE)),"",VLOOKUP(A289,'[1]Z07 一般公共预算财政拨款收入支出决算表(财决07表)'!$A$10:$T$500,12,FALSE))</f>
        <v/>
      </c>
      <c r="F289" s="123" t="str">
        <f ca="1">IF(ISERROR(VLOOKUP(A289,'[1]Z07 一般公共预算财政拨款收入支出决算表(财决07表)'!$A$10:$T$500,15,FALSE)),"",VLOOKUP(A289,'[1]Z07 一般公共预算财政拨款收入支出决算表(财决07表)'!$A$10:$T$500,15,FALSE))</f>
        <v/>
      </c>
      <c r="G289" s="106">
        <f>'[1]Z07 一般公共预算财政拨款收入支出决算表(财决07表)'!A287</f>
        <v>0</v>
      </c>
      <c r="H289" s="117">
        <f>'[1]Z07 一般公共预算财政拨款收入支出决算表(财决07表)'!$K287</f>
        <v>0</v>
      </c>
      <c r="I289" s="106" t="str">
        <f t="shared" si="16"/>
        <v>2</v>
      </c>
      <c r="J289" s="106" t="str">
        <f t="shared" si="17"/>
        <v>2</v>
      </c>
      <c r="K289" s="106">
        <f t="shared" si="18"/>
        <v>4</v>
      </c>
      <c r="L289" s="106" t="str">
        <f ca="1" t="shared" si="19"/>
        <v/>
      </c>
      <c r="O289" s="4"/>
      <c r="P289" s="4"/>
      <c r="Q289" s="4"/>
      <c r="R289" s="4"/>
      <c r="S289" s="4"/>
      <c r="T289" s="4"/>
      <c r="U289" s="4"/>
      <c r="V289" s="4"/>
      <c r="W289" s="4"/>
      <c r="X289" s="4"/>
    </row>
    <row r="290" ht="20.1" customHeight="1" spans="1:24">
      <c r="A290" s="22" t="str">
        <f ca="1" t="array" ref="A290">INDEX(G:G,SMALL(IF($K$12:$K$500=2,ROW($12:$500),4^8),ROW(G279)))&amp;""</f>
        <v/>
      </c>
      <c r="B290" s="116"/>
      <c r="C290" s="23" t="str">
        <f ca="1">IF(ISERROR(VLOOKUP(A290,'[1]Z07 一般公共预算财政拨款收入支出决算表(财决07表)'!$A$10:$T$500,4,FALSE)),"",VLOOKUP(A290,'[1]Z07 一般公共预算财政拨款收入支出决算表(财决07表)'!$A$10:$T$500,4,FALSE))</f>
        <v/>
      </c>
      <c r="D290" s="123" t="str">
        <f ca="1">IF(ISERROR(VLOOKUP(A290,'[1]Z07 一般公共预算财政拨款收入支出决算表(财决07表)'!$A$10:$T$500,11,FALSE)),"",VLOOKUP(A290,'[1]Z07 一般公共预算财政拨款收入支出决算表(财决07表)'!$A$10:$T$500,11,FALSE))</f>
        <v/>
      </c>
      <c r="E290" s="123" t="str">
        <f ca="1">IF(ISERROR(VLOOKUP(A290,'[1]Z07 一般公共预算财政拨款收入支出决算表(财决07表)'!$A$10:$T$500,12,FALSE)),"",VLOOKUP(A290,'[1]Z07 一般公共预算财政拨款收入支出决算表(财决07表)'!$A$10:$T$500,12,FALSE))</f>
        <v/>
      </c>
      <c r="F290" s="123" t="str">
        <f ca="1">IF(ISERROR(VLOOKUP(A290,'[1]Z07 一般公共预算财政拨款收入支出决算表(财决07表)'!$A$10:$T$500,15,FALSE)),"",VLOOKUP(A290,'[1]Z07 一般公共预算财政拨款收入支出决算表(财决07表)'!$A$10:$T$500,15,FALSE))</f>
        <v/>
      </c>
      <c r="G290" s="106">
        <f>'[1]Z07 一般公共预算财政拨款收入支出决算表(财决07表)'!A288</f>
        <v>0</v>
      </c>
      <c r="H290" s="117">
        <f>'[1]Z07 一般公共预算财政拨款收入支出决算表(财决07表)'!$K288</f>
        <v>0</v>
      </c>
      <c r="I290" s="106" t="str">
        <f t="shared" si="16"/>
        <v>2</v>
      </c>
      <c r="J290" s="106" t="str">
        <f t="shared" si="17"/>
        <v>2</v>
      </c>
      <c r="K290" s="106">
        <f t="shared" si="18"/>
        <v>4</v>
      </c>
      <c r="L290" s="106" t="str">
        <f ca="1" t="shared" si="19"/>
        <v/>
      </c>
      <c r="O290" s="4"/>
      <c r="P290" s="4"/>
      <c r="Q290" s="4"/>
      <c r="R290" s="4"/>
      <c r="S290" s="4"/>
      <c r="T290" s="4"/>
      <c r="U290" s="4"/>
      <c r="V290" s="4"/>
      <c r="W290" s="4"/>
      <c r="X290" s="4"/>
    </row>
    <row r="291" ht="20.1" customHeight="1" spans="1:24">
      <c r="A291" s="22" t="str">
        <f ca="1" t="array" ref="A291">INDEX(G:G,SMALL(IF($K$12:$K$500=2,ROW($12:$500),4^8),ROW(G280)))&amp;""</f>
        <v/>
      </c>
      <c r="B291" s="116"/>
      <c r="C291" s="23" t="str">
        <f ca="1">IF(ISERROR(VLOOKUP(A291,'[1]Z07 一般公共预算财政拨款收入支出决算表(财决07表)'!$A$10:$T$500,4,FALSE)),"",VLOOKUP(A291,'[1]Z07 一般公共预算财政拨款收入支出决算表(财决07表)'!$A$10:$T$500,4,FALSE))</f>
        <v/>
      </c>
      <c r="D291" s="123" t="str">
        <f ca="1">IF(ISERROR(VLOOKUP(A291,'[1]Z07 一般公共预算财政拨款收入支出决算表(财决07表)'!$A$10:$T$500,11,FALSE)),"",VLOOKUP(A291,'[1]Z07 一般公共预算财政拨款收入支出决算表(财决07表)'!$A$10:$T$500,11,FALSE))</f>
        <v/>
      </c>
      <c r="E291" s="123" t="str">
        <f ca="1">IF(ISERROR(VLOOKUP(A291,'[1]Z07 一般公共预算财政拨款收入支出决算表(财决07表)'!$A$10:$T$500,12,FALSE)),"",VLOOKUP(A291,'[1]Z07 一般公共预算财政拨款收入支出决算表(财决07表)'!$A$10:$T$500,12,FALSE))</f>
        <v/>
      </c>
      <c r="F291" s="123" t="str">
        <f ca="1">IF(ISERROR(VLOOKUP(A291,'[1]Z07 一般公共预算财政拨款收入支出决算表(财决07表)'!$A$10:$T$500,15,FALSE)),"",VLOOKUP(A291,'[1]Z07 一般公共预算财政拨款收入支出决算表(财决07表)'!$A$10:$T$500,15,FALSE))</f>
        <v/>
      </c>
      <c r="G291" s="106">
        <f>'[1]Z07 一般公共预算财政拨款收入支出决算表(财决07表)'!A289</f>
        <v>0</v>
      </c>
      <c r="H291" s="117">
        <f>'[1]Z07 一般公共预算财政拨款收入支出决算表(财决07表)'!$K289</f>
        <v>0</v>
      </c>
      <c r="I291" s="106" t="str">
        <f t="shared" si="16"/>
        <v>2</v>
      </c>
      <c r="J291" s="106" t="str">
        <f t="shared" si="17"/>
        <v>2</v>
      </c>
      <c r="K291" s="106">
        <f t="shared" si="18"/>
        <v>4</v>
      </c>
      <c r="L291" s="106" t="str">
        <f ca="1" t="shared" si="19"/>
        <v/>
      </c>
      <c r="O291" s="4"/>
      <c r="P291" s="4"/>
      <c r="Q291" s="4"/>
      <c r="R291" s="4"/>
      <c r="S291" s="4"/>
      <c r="T291" s="4"/>
      <c r="U291" s="4"/>
      <c r="V291" s="4"/>
      <c r="W291" s="4"/>
      <c r="X291" s="4"/>
    </row>
    <row r="292" ht="20.1" customHeight="1" spans="1:24">
      <c r="A292" s="22" t="str">
        <f ca="1" t="array" ref="A292">INDEX(G:G,SMALL(IF($K$12:$K$500=2,ROW($12:$500),4^8),ROW(G281)))&amp;""</f>
        <v/>
      </c>
      <c r="B292" s="116"/>
      <c r="C292" s="23" t="str">
        <f ca="1">IF(ISERROR(VLOOKUP(A292,'[1]Z07 一般公共预算财政拨款收入支出决算表(财决07表)'!$A$10:$T$500,4,FALSE)),"",VLOOKUP(A292,'[1]Z07 一般公共预算财政拨款收入支出决算表(财决07表)'!$A$10:$T$500,4,FALSE))</f>
        <v/>
      </c>
      <c r="D292" s="123" t="str">
        <f ca="1">IF(ISERROR(VLOOKUP(A292,'[1]Z07 一般公共预算财政拨款收入支出决算表(财决07表)'!$A$10:$T$500,11,FALSE)),"",VLOOKUP(A292,'[1]Z07 一般公共预算财政拨款收入支出决算表(财决07表)'!$A$10:$T$500,11,FALSE))</f>
        <v/>
      </c>
      <c r="E292" s="123" t="str">
        <f ca="1">IF(ISERROR(VLOOKUP(A292,'[1]Z07 一般公共预算财政拨款收入支出决算表(财决07表)'!$A$10:$T$500,12,FALSE)),"",VLOOKUP(A292,'[1]Z07 一般公共预算财政拨款收入支出决算表(财决07表)'!$A$10:$T$500,12,FALSE))</f>
        <v/>
      </c>
      <c r="F292" s="123" t="str">
        <f ca="1">IF(ISERROR(VLOOKUP(A292,'[1]Z07 一般公共预算财政拨款收入支出决算表(财决07表)'!$A$10:$T$500,15,FALSE)),"",VLOOKUP(A292,'[1]Z07 一般公共预算财政拨款收入支出决算表(财决07表)'!$A$10:$T$500,15,FALSE))</f>
        <v/>
      </c>
      <c r="G292" s="106">
        <f>'[1]Z07 一般公共预算财政拨款收入支出决算表(财决07表)'!A290</f>
        <v>0</v>
      </c>
      <c r="H292" s="117">
        <f>'[1]Z07 一般公共预算财政拨款收入支出决算表(财决07表)'!$K290</f>
        <v>0</v>
      </c>
      <c r="I292" s="106" t="str">
        <f t="shared" si="16"/>
        <v>2</v>
      </c>
      <c r="J292" s="106" t="str">
        <f t="shared" si="17"/>
        <v>2</v>
      </c>
      <c r="K292" s="106">
        <f t="shared" si="18"/>
        <v>4</v>
      </c>
      <c r="L292" s="106" t="str">
        <f ca="1" t="shared" si="19"/>
        <v/>
      </c>
      <c r="O292" s="4"/>
      <c r="P292" s="4"/>
      <c r="Q292" s="4"/>
      <c r="R292" s="4"/>
      <c r="S292" s="4"/>
      <c r="T292" s="4"/>
      <c r="U292" s="4"/>
      <c r="V292" s="4"/>
      <c r="W292" s="4"/>
      <c r="X292" s="4"/>
    </row>
    <row r="293" ht="20.1" customHeight="1" spans="1:24">
      <c r="A293" s="22" t="str">
        <f ca="1" t="array" ref="A293">INDEX(G:G,SMALL(IF($K$12:$K$500=2,ROW($12:$500),4^8),ROW(G282)))&amp;""</f>
        <v/>
      </c>
      <c r="B293" s="116"/>
      <c r="C293" s="23" t="str">
        <f ca="1">IF(ISERROR(VLOOKUP(A293,'[1]Z07 一般公共预算财政拨款收入支出决算表(财决07表)'!$A$10:$T$500,4,FALSE)),"",VLOOKUP(A293,'[1]Z07 一般公共预算财政拨款收入支出决算表(财决07表)'!$A$10:$T$500,4,FALSE))</f>
        <v/>
      </c>
      <c r="D293" s="123" t="str">
        <f ca="1">IF(ISERROR(VLOOKUP(A293,'[1]Z07 一般公共预算财政拨款收入支出决算表(财决07表)'!$A$10:$T$500,11,FALSE)),"",VLOOKUP(A293,'[1]Z07 一般公共预算财政拨款收入支出决算表(财决07表)'!$A$10:$T$500,11,FALSE))</f>
        <v/>
      </c>
      <c r="E293" s="123" t="str">
        <f ca="1">IF(ISERROR(VLOOKUP(A293,'[1]Z07 一般公共预算财政拨款收入支出决算表(财决07表)'!$A$10:$T$500,12,FALSE)),"",VLOOKUP(A293,'[1]Z07 一般公共预算财政拨款收入支出决算表(财决07表)'!$A$10:$T$500,12,FALSE))</f>
        <v/>
      </c>
      <c r="F293" s="123" t="str">
        <f ca="1">IF(ISERROR(VLOOKUP(A293,'[1]Z07 一般公共预算财政拨款收入支出决算表(财决07表)'!$A$10:$T$500,15,FALSE)),"",VLOOKUP(A293,'[1]Z07 一般公共预算财政拨款收入支出决算表(财决07表)'!$A$10:$T$500,15,FALSE))</f>
        <v/>
      </c>
      <c r="G293" s="106">
        <f>'[1]Z07 一般公共预算财政拨款收入支出决算表(财决07表)'!A291</f>
        <v>0</v>
      </c>
      <c r="H293" s="117">
        <f>'[1]Z07 一般公共预算财政拨款收入支出决算表(财决07表)'!$K291</f>
        <v>0</v>
      </c>
      <c r="I293" s="106" t="str">
        <f t="shared" si="16"/>
        <v>2</v>
      </c>
      <c r="J293" s="106" t="str">
        <f t="shared" si="17"/>
        <v>2</v>
      </c>
      <c r="K293" s="106">
        <f t="shared" si="18"/>
        <v>4</v>
      </c>
      <c r="L293" s="106" t="str">
        <f ca="1" t="shared" si="19"/>
        <v/>
      </c>
      <c r="O293" s="4"/>
      <c r="P293" s="4"/>
      <c r="Q293" s="4"/>
      <c r="R293" s="4"/>
      <c r="S293" s="4"/>
      <c r="T293" s="4"/>
      <c r="U293" s="4"/>
      <c r="V293" s="4"/>
      <c r="W293" s="4"/>
      <c r="X293" s="4"/>
    </row>
    <row r="294" ht="20.1" customHeight="1" spans="1:24">
      <c r="A294" s="22" t="str">
        <f ca="1" t="array" ref="A294">INDEX(G:G,SMALL(IF($K$12:$K$500=2,ROW($12:$500),4^8),ROW(G283)))&amp;""</f>
        <v/>
      </c>
      <c r="B294" s="116"/>
      <c r="C294" s="23" t="str">
        <f ca="1">IF(ISERROR(VLOOKUP(A294,'[1]Z07 一般公共预算财政拨款收入支出决算表(财决07表)'!$A$10:$T$500,4,FALSE)),"",VLOOKUP(A294,'[1]Z07 一般公共预算财政拨款收入支出决算表(财决07表)'!$A$10:$T$500,4,FALSE))</f>
        <v/>
      </c>
      <c r="D294" s="123" t="str">
        <f ca="1">IF(ISERROR(VLOOKUP(A294,'[1]Z07 一般公共预算财政拨款收入支出决算表(财决07表)'!$A$10:$T$500,11,FALSE)),"",VLOOKUP(A294,'[1]Z07 一般公共预算财政拨款收入支出决算表(财决07表)'!$A$10:$T$500,11,FALSE))</f>
        <v/>
      </c>
      <c r="E294" s="123" t="str">
        <f ca="1">IF(ISERROR(VLOOKUP(A294,'[1]Z07 一般公共预算财政拨款收入支出决算表(财决07表)'!$A$10:$T$500,12,FALSE)),"",VLOOKUP(A294,'[1]Z07 一般公共预算财政拨款收入支出决算表(财决07表)'!$A$10:$T$500,12,FALSE))</f>
        <v/>
      </c>
      <c r="F294" s="123" t="str">
        <f ca="1">IF(ISERROR(VLOOKUP(A294,'[1]Z07 一般公共预算财政拨款收入支出决算表(财决07表)'!$A$10:$T$500,15,FALSE)),"",VLOOKUP(A294,'[1]Z07 一般公共预算财政拨款收入支出决算表(财决07表)'!$A$10:$T$500,15,FALSE))</f>
        <v/>
      </c>
      <c r="G294" s="106">
        <f>'[1]Z07 一般公共预算财政拨款收入支出决算表(财决07表)'!A292</f>
        <v>0</v>
      </c>
      <c r="H294" s="117">
        <f>'[1]Z07 一般公共预算财政拨款收入支出决算表(财决07表)'!$K292</f>
        <v>0</v>
      </c>
      <c r="I294" s="106" t="str">
        <f t="shared" si="16"/>
        <v>2</v>
      </c>
      <c r="J294" s="106" t="str">
        <f t="shared" si="17"/>
        <v>2</v>
      </c>
      <c r="K294" s="106">
        <f t="shared" si="18"/>
        <v>4</v>
      </c>
      <c r="L294" s="106" t="str">
        <f ca="1" t="shared" si="19"/>
        <v/>
      </c>
      <c r="O294" s="4"/>
      <c r="P294" s="4"/>
      <c r="Q294" s="4"/>
      <c r="R294" s="4"/>
      <c r="S294" s="4"/>
      <c r="T294" s="4"/>
      <c r="U294" s="4"/>
      <c r="V294" s="4"/>
      <c r="W294" s="4"/>
      <c r="X294" s="4"/>
    </row>
    <row r="295" ht="20.1" customHeight="1" spans="1:24">
      <c r="A295" s="22" t="str">
        <f ca="1" t="array" ref="A295">INDEX(G:G,SMALL(IF($K$12:$K$500=2,ROW($12:$500),4^8),ROW(G284)))&amp;""</f>
        <v/>
      </c>
      <c r="B295" s="116"/>
      <c r="C295" s="23" t="str">
        <f ca="1">IF(ISERROR(VLOOKUP(A295,'[1]Z07 一般公共预算财政拨款收入支出决算表(财决07表)'!$A$10:$T$500,4,FALSE)),"",VLOOKUP(A295,'[1]Z07 一般公共预算财政拨款收入支出决算表(财决07表)'!$A$10:$T$500,4,FALSE))</f>
        <v/>
      </c>
      <c r="D295" s="123" t="str">
        <f ca="1">IF(ISERROR(VLOOKUP(A295,'[1]Z07 一般公共预算财政拨款收入支出决算表(财决07表)'!$A$10:$T$500,11,FALSE)),"",VLOOKUP(A295,'[1]Z07 一般公共预算财政拨款收入支出决算表(财决07表)'!$A$10:$T$500,11,FALSE))</f>
        <v/>
      </c>
      <c r="E295" s="123" t="str">
        <f ca="1">IF(ISERROR(VLOOKUP(A295,'[1]Z07 一般公共预算财政拨款收入支出决算表(财决07表)'!$A$10:$T$500,12,FALSE)),"",VLOOKUP(A295,'[1]Z07 一般公共预算财政拨款收入支出决算表(财决07表)'!$A$10:$T$500,12,FALSE))</f>
        <v/>
      </c>
      <c r="F295" s="123" t="str">
        <f ca="1">IF(ISERROR(VLOOKUP(A295,'[1]Z07 一般公共预算财政拨款收入支出决算表(财决07表)'!$A$10:$T$500,15,FALSE)),"",VLOOKUP(A295,'[1]Z07 一般公共预算财政拨款收入支出决算表(财决07表)'!$A$10:$T$500,15,FALSE))</f>
        <v/>
      </c>
      <c r="G295" s="106">
        <f>'[1]Z07 一般公共预算财政拨款收入支出决算表(财决07表)'!A293</f>
        <v>0</v>
      </c>
      <c r="H295" s="117">
        <f>'[1]Z07 一般公共预算财政拨款收入支出决算表(财决07表)'!$K293</f>
        <v>0</v>
      </c>
      <c r="I295" s="106" t="str">
        <f t="shared" si="16"/>
        <v>2</v>
      </c>
      <c r="J295" s="106" t="str">
        <f t="shared" si="17"/>
        <v>2</v>
      </c>
      <c r="K295" s="106">
        <f t="shared" si="18"/>
        <v>4</v>
      </c>
      <c r="L295" s="106" t="str">
        <f ca="1" t="shared" si="19"/>
        <v/>
      </c>
      <c r="O295" s="4"/>
      <c r="P295" s="4"/>
      <c r="Q295" s="4"/>
      <c r="R295" s="4"/>
      <c r="S295" s="4"/>
      <c r="T295" s="4"/>
      <c r="U295" s="4"/>
      <c r="V295" s="4"/>
      <c r="W295" s="4"/>
      <c r="X295" s="4"/>
    </row>
    <row r="296" ht="20.1" customHeight="1" spans="1:24">
      <c r="A296" s="22" t="str">
        <f ca="1" t="array" ref="A296">INDEX(G:G,SMALL(IF($K$12:$K$500=2,ROW($12:$500),4^8),ROW(G285)))&amp;""</f>
        <v/>
      </c>
      <c r="B296" s="116"/>
      <c r="C296" s="23" t="str">
        <f ca="1">IF(ISERROR(VLOOKUP(A296,'[1]Z07 一般公共预算财政拨款收入支出决算表(财决07表)'!$A$10:$T$500,4,FALSE)),"",VLOOKUP(A296,'[1]Z07 一般公共预算财政拨款收入支出决算表(财决07表)'!$A$10:$T$500,4,FALSE))</f>
        <v/>
      </c>
      <c r="D296" s="123" t="str">
        <f ca="1">IF(ISERROR(VLOOKUP(A296,'[1]Z07 一般公共预算财政拨款收入支出决算表(财决07表)'!$A$10:$T$500,11,FALSE)),"",VLOOKUP(A296,'[1]Z07 一般公共预算财政拨款收入支出决算表(财决07表)'!$A$10:$T$500,11,FALSE))</f>
        <v/>
      </c>
      <c r="E296" s="123" t="str">
        <f ca="1">IF(ISERROR(VLOOKUP(A296,'[1]Z07 一般公共预算财政拨款收入支出决算表(财决07表)'!$A$10:$T$500,12,FALSE)),"",VLOOKUP(A296,'[1]Z07 一般公共预算财政拨款收入支出决算表(财决07表)'!$A$10:$T$500,12,FALSE))</f>
        <v/>
      </c>
      <c r="F296" s="123" t="str">
        <f ca="1">IF(ISERROR(VLOOKUP(A296,'[1]Z07 一般公共预算财政拨款收入支出决算表(财决07表)'!$A$10:$T$500,15,FALSE)),"",VLOOKUP(A296,'[1]Z07 一般公共预算财政拨款收入支出决算表(财决07表)'!$A$10:$T$500,15,FALSE))</f>
        <v/>
      </c>
      <c r="G296" s="106">
        <f>'[1]Z07 一般公共预算财政拨款收入支出决算表(财决07表)'!A294</f>
        <v>0</v>
      </c>
      <c r="H296" s="117">
        <f>'[1]Z07 一般公共预算财政拨款收入支出决算表(财决07表)'!$K294</f>
        <v>0</v>
      </c>
      <c r="I296" s="106" t="str">
        <f t="shared" si="16"/>
        <v>2</v>
      </c>
      <c r="J296" s="106" t="str">
        <f t="shared" si="17"/>
        <v>2</v>
      </c>
      <c r="K296" s="106">
        <f t="shared" si="18"/>
        <v>4</v>
      </c>
      <c r="L296" s="106" t="str">
        <f ca="1" t="shared" si="19"/>
        <v/>
      </c>
      <c r="O296" s="4"/>
      <c r="P296" s="4"/>
      <c r="Q296" s="4"/>
      <c r="R296" s="4"/>
      <c r="S296" s="4"/>
      <c r="T296" s="4"/>
      <c r="U296" s="4"/>
      <c r="V296" s="4"/>
      <c r="W296" s="4"/>
      <c r="X296" s="4"/>
    </row>
    <row r="297" ht="20.1" customHeight="1" spans="1:24">
      <c r="A297" s="22" t="str">
        <f ca="1" t="array" ref="A297">INDEX(G:G,SMALL(IF($K$12:$K$500=2,ROW($12:$500),4^8),ROW(G286)))&amp;""</f>
        <v/>
      </c>
      <c r="B297" s="116"/>
      <c r="C297" s="23" t="str">
        <f ca="1">IF(ISERROR(VLOOKUP(A297,'[1]Z07 一般公共预算财政拨款收入支出决算表(财决07表)'!$A$10:$T$500,4,FALSE)),"",VLOOKUP(A297,'[1]Z07 一般公共预算财政拨款收入支出决算表(财决07表)'!$A$10:$T$500,4,FALSE))</f>
        <v/>
      </c>
      <c r="D297" s="123" t="str">
        <f ca="1">IF(ISERROR(VLOOKUP(A297,'[1]Z07 一般公共预算财政拨款收入支出决算表(财决07表)'!$A$10:$T$500,11,FALSE)),"",VLOOKUP(A297,'[1]Z07 一般公共预算财政拨款收入支出决算表(财决07表)'!$A$10:$T$500,11,FALSE))</f>
        <v/>
      </c>
      <c r="E297" s="123" t="str">
        <f ca="1">IF(ISERROR(VLOOKUP(A297,'[1]Z07 一般公共预算财政拨款收入支出决算表(财决07表)'!$A$10:$T$500,12,FALSE)),"",VLOOKUP(A297,'[1]Z07 一般公共预算财政拨款收入支出决算表(财决07表)'!$A$10:$T$500,12,FALSE))</f>
        <v/>
      </c>
      <c r="F297" s="123" t="str">
        <f ca="1">IF(ISERROR(VLOOKUP(A297,'[1]Z07 一般公共预算财政拨款收入支出决算表(财决07表)'!$A$10:$T$500,15,FALSE)),"",VLOOKUP(A297,'[1]Z07 一般公共预算财政拨款收入支出决算表(财决07表)'!$A$10:$T$500,15,FALSE))</f>
        <v/>
      </c>
      <c r="G297" s="106">
        <f>'[1]Z07 一般公共预算财政拨款收入支出决算表(财决07表)'!A295</f>
        <v>0</v>
      </c>
      <c r="H297" s="117">
        <f>'[1]Z07 一般公共预算财政拨款收入支出决算表(财决07表)'!$K295</f>
        <v>0</v>
      </c>
      <c r="I297" s="106" t="str">
        <f t="shared" si="16"/>
        <v>2</v>
      </c>
      <c r="J297" s="106" t="str">
        <f t="shared" si="17"/>
        <v>2</v>
      </c>
      <c r="K297" s="106">
        <f t="shared" si="18"/>
        <v>4</v>
      </c>
      <c r="L297" s="106" t="str">
        <f ca="1" t="shared" si="19"/>
        <v/>
      </c>
      <c r="O297" s="4"/>
      <c r="P297" s="4"/>
      <c r="Q297" s="4"/>
      <c r="R297" s="4"/>
      <c r="S297" s="4"/>
      <c r="T297" s="4"/>
      <c r="U297" s="4"/>
      <c r="V297" s="4"/>
      <c r="W297" s="4"/>
      <c r="X297" s="4"/>
    </row>
    <row r="298" ht="20.1" customHeight="1" spans="1:24">
      <c r="A298" s="22" t="str">
        <f ca="1" t="array" ref="A298">INDEX(G:G,SMALL(IF($K$12:$K$500=2,ROW($12:$500),4^8),ROW(G287)))&amp;""</f>
        <v/>
      </c>
      <c r="B298" s="116"/>
      <c r="C298" s="23" t="str">
        <f ca="1">IF(ISERROR(VLOOKUP(A298,'[1]Z07 一般公共预算财政拨款收入支出决算表(财决07表)'!$A$10:$T$500,4,FALSE)),"",VLOOKUP(A298,'[1]Z07 一般公共预算财政拨款收入支出决算表(财决07表)'!$A$10:$T$500,4,FALSE))</f>
        <v/>
      </c>
      <c r="D298" s="123" t="str">
        <f ca="1">IF(ISERROR(VLOOKUP(A298,'[1]Z07 一般公共预算财政拨款收入支出决算表(财决07表)'!$A$10:$T$500,11,FALSE)),"",VLOOKUP(A298,'[1]Z07 一般公共预算财政拨款收入支出决算表(财决07表)'!$A$10:$T$500,11,FALSE))</f>
        <v/>
      </c>
      <c r="E298" s="123" t="str">
        <f ca="1">IF(ISERROR(VLOOKUP(A298,'[1]Z07 一般公共预算财政拨款收入支出决算表(财决07表)'!$A$10:$T$500,12,FALSE)),"",VLOOKUP(A298,'[1]Z07 一般公共预算财政拨款收入支出决算表(财决07表)'!$A$10:$T$500,12,FALSE))</f>
        <v/>
      </c>
      <c r="F298" s="123" t="str">
        <f ca="1">IF(ISERROR(VLOOKUP(A298,'[1]Z07 一般公共预算财政拨款收入支出决算表(财决07表)'!$A$10:$T$500,15,FALSE)),"",VLOOKUP(A298,'[1]Z07 一般公共预算财政拨款收入支出决算表(财决07表)'!$A$10:$T$500,15,FALSE))</f>
        <v/>
      </c>
      <c r="G298" s="106">
        <f>'[1]Z07 一般公共预算财政拨款收入支出决算表(财决07表)'!A296</f>
        <v>0</v>
      </c>
      <c r="H298" s="117">
        <f>'[1]Z07 一般公共预算财政拨款收入支出决算表(财决07表)'!$K296</f>
        <v>0</v>
      </c>
      <c r="I298" s="106" t="str">
        <f t="shared" si="16"/>
        <v>2</v>
      </c>
      <c r="J298" s="106" t="str">
        <f t="shared" si="17"/>
        <v>2</v>
      </c>
      <c r="K298" s="106">
        <f t="shared" si="18"/>
        <v>4</v>
      </c>
      <c r="L298" s="106" t="str">
        <f ca="1" t="shared" si="19"/>
        <v/>
      </c>
      <c r="O298" s="4"/>
      <c r="P298" s="4"/>
      <c r="Q298" s="4"/>
      <c r="R298" s="4"/>
      <c r="S298" s="4"/>
      <c r="T298" s="4"/>
      <c r="U298" s="4"/>
      <c r="V298" s="4"/>
      <c r="W298" s="4"/>
      <c r="X298" s="4"/>
    </row>
    <row r="299" ht="20.1" customHeight="1" spans="1:24">
      <c r="A299" s="22" t="str">
        <f ca="1" t="array" ref="A299">INDEX(G:G,SMALL(IF($K$12:$K$500=2,ROW($12:$500),4^8),ROW(G288)))&amp;""</f>
        <v/>
      </c>
      <c r="B299" s="116"/>
      <c r="C299" s="23" t="str">
        <f ca="1">IF(ISERROR(VLOOKUP(A299,'[1]Z07 一般公共预算财政拨款收入支出决算表(财决07表)'!$A$10:$T$500,4,FALSE)),"",VLOOKUP(A299,'[1]Z07 一般公共预算财政拨款收入支出决算表(财决07表)'!$A$10:$T$500,4,FALSE))</f>
        <v/>
      </c>
      <c r="D299" s="123" t="str">
        <f ca="1">IF(ISERROR(VLOOKUP(A299,'[1]Z07 一般公共预算财政拨款收入支出决算表(财决07表)'!$A$10:$T$500,11,FALSE)),"",VLOOKUP(A299,'[1]Z07 一般公共预算财政拨款收入支出决算表(财决07表)'!$A$10:$T$500,11,FALSE))</f>
        <v/>
      </c>
      <c r="E299" s="123" t="str">
        <f ca="1">IF(ISERROR(VLOOKUP(A299,'[1]Z07 一般公共预算财政拨款收入支出决算表(财决07表)'!$A$10:$T$500,12,FALSE)),"",VLOOKUP(A299,'[1]Z07 一般公共预算财政拨款收入支出决算表(财决07表)'!$A$10:$T$500,12,FALSE))</f>
        <v/>
      </c>
      <c r="F299" s="123" t="str">
        <f ca="1">IF(ISERROR(VLOOKUP(A299,'[1]Z07 一般公共预算财政拨款收入支出决算表(财决07表)'!$A$10:$T$500,15,FALSE)),"",VLOOKUP(A299,'[1]Z07 一般公共预算财政拨款收入支出决算表(财决07表)'!$A$10:$T$500,15,FALSE))</f>
        <v/>
      </c>
      <c r="G299" s="106">
        <f>'[1]Z07 一般公共预算财政拨款收入支出决算表(财决07表)'!A297</f>
        <v>0</v>
      </c>
      <c r="H299" s="117">
        <f>'[1]Z07 一般公共预算财政拨款收入支出决算表(财决07表)'!$K297</f>
        <v>0</v>
      </c>
      <c r="I299" s="106" t="str">
        <f t="shared" si="16"/>
        <v>2</v>
      </c>
      <c r="J299" s="106" t="str">
        <f t="shared" si="17"/>
        <v>2</v>
      </c>
      <c r="K299" s="106">
        <f t="shared" si="18"/>
        <v>4</v>
      </c>
      <c r="L299" s="106" t="str">
        <f ca="1" t="shared" si="19"/>
        <v/>
      </c>
      <c r="O299" s="4"/>
      <c r="P299" s="4"/>
      <c r="Q299" s="4"/>
      <c r="R299" s="4"/>
      <c r="S299" s="4"/>
      <c r="T299" s="4"/>
      <c r="U299" s="4"/>
      <c r="V299" s="4"/>
      <c r="W299" s="4"/>
      <c r="X299" s="4"/>
    </row>
    <row r="300" ht="20.1" customHeight="1" spans="1:24">
      <c r="A300" s="22" t="str">
        <f ca="1" t="array" ref="A300">INDEX(G:G,SMALL(IF($K$12:$K$500=2,ROW($12:$500),4^8),ROW(G289)))&amp;""</f>
        <v/>
      </c>
      <c r="B300" s="116"/>
      <c r="C300" s="23" t="str">
        <f ca="1">IF(ISERROR(VLOOKUP(A300,'[1]Z07 一般公共预算财政拨款收入支出决算表(财决07表)'!$A$10:$T$500,4,FALSE)),"",VLOOKUP(A300,'[1]Z07 一般公共预算财政拨款收入支出决算表(财决07表)'!$A$10:$T$500,4,FALSE))</f>
        <v/>
      </c>
      <c r="D300" s="123" t="str">
        <f ca="1">IF(ISERROR(VLOOKUP(A300,'[1]Z07 一般公共预算财政拨款收入支出决算表(财决07表)'!$A$10:$T$500,11,FALSE)),"",VLOOKUP(A300,'[1]Z07 一般公共预算财政拨款收入支出决算表(财决07表)'!$A$10:$T$500,11,FALSE))</f>
        <v/>
      </c>
      <c r="E300" s="123" t="str">
        <f ca="1">IF(ISERROR(VLOOKUP(A300,'[1]Z07 一般公共预算财政拨款收入支出决算表(财决07表)'!$A$10:$T$500,12,FALSE)),"",VLOOKUP(A300,'[1]Z07 一般公共预算财政拨款收入支出决算表(财决07表)'!$A$10:$T$500,12,FALSE))</f>
        <v/>
      </c>
      <c r="F300" s="123" t="str">
        <f ca="1">IF(ISERROR(VLOOKUP(A300,'[1]Z07 一般公共预算财政拨款收入支出决算表(财决07表)'!$A$10:$T$500,15,FALSE)),"",VLOOKUP(A300,'[1]Z07 一般公共预算财政拨款收入支出决算表(财决07表)'!$A$10:$T$500,15,FALSE))</f>
        <v/>
      </c>
      <c r="G300" s="106">
        <f>'[1]Z07 一般公共预算财政拨款收入支出决算表(财决07表)'!A298</f>
        <v>0</v>
      </c>
      <c r="H300" s="117">
        <f>'[1]Z07 一般公共预算财政拨款收入支出决算表(财决07表)'!$K298</f>
        <v>0</v>
      </c>
      <c r="I300" s="106" t="str">
        <f t="shared" si="16"/>
        <v>2</v>
      </c>
      <c r="J300" s="106" t="str">
        <f t="shared" si="17"/>
        <v>2</v>
      </c>
      <c r="K300" s="106">
        <f t="shared" si="18"/>
        <v>4</v>
      </c>
      <c r="L300" s="106" t="str">
        <f ca="1" t="shared" si="19"/>
        <v/>
      </c>
      <c r="O300" s="4"/>
      <c r="P300" s="4"/>
      <c r="Q300" s="4"/>
      <c r="R300" s="4"/>
      <c r="S300" s="4"/>
      <c r="T300" s="4"/>
      <c r="U300" s="4"/>
      <c r="V300" s="4"/>
      <c r="W300" s="4"/>
      <c r="X300" s="4"/>
    </row>
    <row r="301" spans="1:24">
      <c r="A301" s="4"/>
      <c r="B301" s="4"/>
      <c r="D301" s="4"/>
      <c r="E301" s="4"/>
      <c r="F301" s="4"/>
      <c r="G301" s="106">
        <f>'[1]Z07 一般公共预算财政拨款收入支出决算表(财决07表)'!A299</f>
        <v>0</v>
      </c>
      <c r="H301" s="117">
        <f>'[1]Z07 一般公共预算财政拨款收入支出决算表(财决07表)'!$K299</f>
        <v>0</v>
      </c>
      <c r="I301" s="106" t="str">
        <f t="shared" si="16"/>
        <v>2</v>
      </c>
      <c r="J301" s="106" t="str">
        <f t="shared" si="17"/>
        <v>2</v>
      </c>
      <c r="K301" s="106">
        <f t="shared" si="18"/>
        <v>4</v>
      </c>
      <c r="L301" s="106" t="str">
        <f t="shared" si="19"/>
        <v/>
      </c>
      <c r="O301" s="4"/>
      <c r="P301" s="4"/>
      <c r="Q301" s="4"/>
      <c r="R301" s="4"/>
      <c r="S301" s="4"/>
      <c r="T301" s="4"/>
      <c r="U301" s="4"/>
      <c r="V301" s="4"/>
      <c r="W301" s="4"/>
      <c r="X301" s="4"/>
    </row>
    <row r="302" spans="1:24">
      <c r="A302" s="4"/>
      <c r="B302" s="4"/>
      <c r="D302" s="4"/>
      <c r="E302" s="4"/>
      <c r="F302" s="4"/>
      <c r="G302" s="106">
        <f>'[1]Z07 一般公共预算财政拨款收入支出决算表(财决07表)'!A300</f>
        <v>0</v>
      </c>
      <c r="H302" s="117">
        <f>'[1]Z07 一般公共预算财政拨款收入支出决算表(财决07表)'!$K300</f>
        <v>0</v>
      </c>
      <c r="I302" s="106" t="str">
        <f t="shared" si="16"/>
        <v>2</v>
      </c>
      <c r="J302" s="106" t="str">
        <f t="shared" si="17"/>
        <v>2</v>
      </c>
      <c r="K302" s="106">
        <f t="shared" si="18"/>
        <v>4</v>
      </c>
      <c r="L302" s="106" t="str">
        <f t="shared" si="19"/>
        <v/>
      </c>
      <c r="O302" s="4"/>
      <c r="P302" s="4"/>
      <c r="Q302" s="4"/>
      <c r="R302" s="4"/>
      <c r="S302" s="4"/>
      <c r="T302" s="4"/>
      <c r="U302" s="4"/>
      <c r="V302" s="4"/>
      <c r="W302" s="4"/>
      <c r="X302" s="4"/>
    </row>
    <row r="303" spans="1:24">
      <c r="A303" s="4"/>
      <c r="B303" s="4"/>
      <c r="D303" s="4"/>
      <c r="E303" s="4"/>
      <c r="F303" s="4"/>
      <c r="G303" s="106">
        <f>'[1]Z07 一般公共预算财政拨款收入支出决算表(财决07表)'!A301</f>
        <v>0</v>
      </c>
      <c r="H303" s="117">
        <f>'[1]Z07 一般公共预算财政拨款收入支出决算表(财决07表)'!$K301</f>
        <v>0</v>
      </c>
      <c r="I303" s="106" t="str">
        <f t="shared" si="16"/>
        <v>2</v>
      </c>
      <c r="J303" s="106" t="str">
        <f t="shared" si="17"/>
        <v>2</v>
      </c>
      <c r="K303" s="106">
        <f t="shared" si="18"/>
        <v>4</v>
      </c>
      <c r="L303" s="106" t="str">
        <f t="shared" si="19"/>
        <v/>
      </c>
      <c r="O303" s="4"/>
      <c r="P303" s="4"/>
      <c r="Q303" s="4"/>
      <c r="R303" s="4"/>
      <c r="S303" s="4"/>
      <c r="T303" s="4"/>
      <c r="U303" s="4"/>
      <c r="V303" s="4"/>
      <c r="W303" s="4"/>
      <c r="X303" s="4"/>
    </row>
    <row r="304" spans="1:24">
      <c r="A304" s="4"/>
      <c r="B304" s="4"/>
      <c r="D304" s="4"/>
      <c r="E304" s="4"/>
      <c r="F304" s="4"/>
      <c r="G304" s="106">
        <f>'[1]Z07 一般公共预算财政拨款收入支出决算表(财决07表)'!A302</f>
        <v>0</v>
      </c>
      <c r="H304" s="117">
        <f>'[1]Z07 一般公共预算财政拨款收入支出决算表(财决07表)'!$K302</f>
        <v>0</v>
      </c>
      <c r="I304" s="106" t="str">
        <f t="shared" si="16"/>
        <v>2</v>
      </c>
      <c r="J304" s="106" t="str">
        <f t="shared" si="17"/>
        <v>2</v>
      </c>
      <c r="K304" s="106">
        <f t="shared" si="18"/>
        <v>4</v>
      </c>
      <c r="L304" s="106" t="str">
        <f t="shared" si="19"/>
        <v/>
      </c>
      <c r="O304" s="4"/>
      <c r="P304" s="4"/>
      <c r="Q304" s="4"/>
      <c r="R304" s="4"/>
      <c r="S304" s="4"/>
      <c r="T304" s="4"/>
      <c r="U304" s="4"/>
      <c r="V304" s="4"/>
      <c r="W304" s="4"/>
      <c r="X304" s="4"/>
    </row>
    <row r="305" spans="1:24">
      <c r="A305" s="4"/>
      <c r="B305" s="4"/>
      <c r="D305" s="4"/>
      <c r="E305" s="4"/>
      <c r="F305" s="4"/>
      <c r="G305" s="106">
        <f>'[1]Z07 一般公共预算财政拨款收入支出决算表(财决07表)'!A303</f>
        <v>0</v>
      </c>
      <c r="H305" s="117">
        <f>'[1]Z07 一般公共预算财政拨款收入支出决算表(财决07表)'!$K303</f>
        <v>0</v>
      </c>
      <c r="I305" s="106" t="str">
        <f t="shared" si="16"/>
        <v>2</v>
      </c>
      <c r="J305" s="106" t="str">
        <f t="shared" si="17"/>
        <v>2</v>
      </c>
      <c r="K305" s="106">
        <f t="shared" si="18"/>
        <v>4</v>
      </c>
      <c r="L305" s="106" t="str">
        <f t="shared" si="19"/>
        <v/>
      </c>
      <c r="O305" s="4"/>
      <c r="P305" s="4"/>
      <c r="Q305" s="4"/>
      <c r="R305" s="4"/>
      <c r="S305" s="4"/>
      <c r="T305" s="4"/>
      <c r="U305" s="4"/>
      <c r="V305" s="4"/>
      <c r="W305" s="4"/>
      <c r="X305" s="4"/>
    </row>
    <row r="306" spans="1:24">
      <c r="A306" s="4"/>
      <c r="B306" s="4"/>
      <c r="D306" s="4"/>
      <c r="E306" s="4"/>
      <c r="F306" s="4"/>
      <c r="G306" s="106">
        <f>'[1]Z07 一般公共预算财政拨款收入支出决算表(财决07表)'!A304</f>
        <v>0</v>
      </c>
      <c r="H306" s="117">
        <f>'[1]Z07 一般公共预算财政拨款收入支出决算表(财决07表)'!$K304</f>
        <v>0</v>
      </c>
      <c r="I306" s="106" t="str">
        <f t="shared" si="16"/>
        <v>2</v>
      </c>
      <c r="J306" s="106" t="str">
        <f t="shared" si="17"/>
        <v>2</v>
      </c>
      <c r="K306" s="106">
        <f t="shared" si="18"/>
        <v>4</v>
      </c>
      <c r="L306" s="106" t="str">
        <f t="shared" si="19"/>
        <v/>
      </c>
      <c r="O306" s="4"/>
      <c r="P306" s="4"/>
      <c r="Q306" s="4"/>
      <c r="R306" s="4"/>
      <c r="S306" s="4"/>
      <c r="T306" s="4"/>
      <c r="U306" s="4"/>
      <c r="V306" s="4"/>
      <c r="W306" s="4"/>
      <c r="X306" s="4"/>
    </row>
    <row r="307" spans="1:24">
      <c r="A307" s="4"/>
      <c r="B307" s="4"/>
      <c r="D307" s="4"/>
      <c r="E307" s="4"/>
      <c r="F307" s="4"/>
      <c r="G307" s="106">
        <f>'[1]Z07 一般公共预算财政拨款收入支出决算表(财决07表)'!A305</f>
        <v>0</v>
      </c>
      <c r="H307" s="117">
        <f>'[1]Z07 一般公共预算财政拨款收入支出决算表(财决07表)'!$K305</f>
        <v>0</v>
      </c>
      <c r="I307" s="106" t="str">
        <f t="shared" si="16"/>
        <v>2</v>
      </c>
      <c r="J307" s="106" t="str">
        <f t="shared" si="17"/>
        <v>2</v>
      </c>
      <c r="K307" s="106">
        <f t="shared" si="18"/>
        <v>4</v>
      </c>
      <c r="L307" s="106" t="str">
        <f t="shared" si="19"/>
        <v/>
      </c>
      <c r="O307" s="4"/>
      <c r="P307" s="4"/>
      <c r="Q307" s="4"/>
      <c r="R307" s="4"/>
      <c r="S307" s="4"/>
      <c r="T307" s="4"/>
      <c r="U307" s="4"/>
      <c r="V307" s="4"/>
      <c r="W307" s="4"/>
      <c r="X307" s="4"/>
    </row>
    <row r="308" spans="1:24">
      <c r="A308" s="4"/>
      <c r="B308" s="4"/>
      <c r="D308" s="4"/>
      <c r="E308" s="4"/>
      <c r="F308" s="4"/>
      <c r="G308" s="106">
        <f>'[1]Z07 一般公共预算财政拨款收入支出决算表(财决07表)'!A306</f>
        <v>0</v>
      </c>
      <c r="H308" s="117">
        <f>'[1]Z07 一般公共预算财政拨款收入支出决算表(财决07表)'!$K306</f>
        <v>0</v>
      </c>
      <c r="I308" s="106" t="str">
        <f t="shared" si="16"/>
        <v>2</v>
      </c>
      <c r="J308" s="106" t="str">
        <f t="shared" si="17"/>
        <v>2</v>
      </c>
      <c r="K308" s="106">
        <f t="shared" si="18"/>
        <v>4</v>
      </c>
      <c r="L308" s="106" t="str">
        <f t="shared" si="19"/>
        <v/>
      </c>
      <c r="O308" s="4"/>
      <c r="P308" s="4"/>
      <c r="Q308" s="4"/>
      <c r="R308" s="4"/>
      <c r="S308" s="4"/>
      <c r="T308" s="4"/>
      <c r="U308" s="4"/>
      <c r="V308" s="4"/>
      <c r="W308" s="4"/>
      <c r="X308" s="4"/>
    </row>
    <row r="309" spans="1:24">
      <c r="A309" s="4"/>
      <c r="B309" s="4"/>
      <c r="D309" s="4"/>
      <c r="E309" s="4"/>
      <c r="F309" s="4"/>
      <c r="G309" s="106">
        <f>'[1]Z07 一般公共预算财政拨款收入支出决算表(财决07表)'!A307</f>
        <v>0</v>
      </c>
      <c r="H309" s="117">
        <f>'[1]Z07 一般公共预算财政拨款收入支出决算表(财决07表)'!$K307</f>
        <v>0</v>
      </c>
      <c r="I309" s="106" t="str">
        <f t="shared" si="16"/>
        <v>2</v>
      </c>
      <c r="J309" s="106" t="str">
        <f t="shared" si="17"/>
        <v>2</v>
      </c>
      <c r="K309" s="106">
        <f t="shared" si="18"/>
        <v>4</v>
      </c>
      <c r="L309" s="106" t="str">
        <f t="shared" si="19"/>
        <v/>
      </c>
      <c r="O309" s="4"/>
      <c r="P309" s="4"/>
      <c r="Q309" s="4"/>
      <c r="R309" s="4"/>
      <c r="S309" s="4"/>
      <c r="T309" s="4"/>
      <c r="U309" s="4"/>
      <c r="V309" s="4"/>
      <c r="W309" s="4"/>
      <c r="X309" s="4"/>
    </row>
    <row r="310" spans="1:24">
      <c r="A310" s="4"/>
      <c r="B310" s="4"/>
      <c r="D310" s="4"/>
      <c r="E310" s="4"/>
      <c r="F310" s="4"/>
      <c r="G310" s="106">
        <f>'[1]Z07 一般公共预算财政拨款收入支出决算表(财决07表)'!A308</f>
        <v>0</v>
      </c>
      <c r="H310" s="117">
        <f>'[1]Z07 一般公共预算财政拨款收入支出决算表(财决07表)'!$K308</f>
        <v>0</v>
      </c>
      <c r="I310" s="106" t="str">
        <f t="shared" si="16"/>
        <v>2</v>
      </c>
      <c r="J310" s="106" t="str">
        <f t="shared" si="17"/>
        <v>2</v>
      </c>
      <c r="K310" s="106">
        <f t="shared" si="18"/>
        <v>4</v>
      </c>
      <c r="L310" s="106" t="str">
        <f t="shared" si="19"/>
        <v/>
      </c>
      <c r="O310" s="4"/>
      <c r="P310" s="4"/>
      <c r="Q310" s="4"/>
      <c r="R310" s="4"/>
      <c r="S310" s="4"/>
      <c r="T310" s="4"/>
      <c r="U310" s="4"/>
      <c r="V310" s="4"/>
      <c r="W310" s="4"/>
      <c r="X310" s="4"/>
    </row>
    <row r="311" spans="1:24">
      <c r="A311" s="4"/>
      <c r="B311" s="4"/>
      <c r="D311" s="4"/>
      <c r="E311" s="4"/>
      <c r="F311" s="4"/>
      <c r="G311" s="106">
        <f>'[1]Z07 一般公共预算财政拨款收入支出决算表(财决07表)'!A309</f>
        <v>0</v>
      </c>
      <c r="H311" s="117">
        <f>'[1]Z07 一般公共预算财政拨款收入支出决算表(财决07表)'!$K309</f>
        <v>0</v>
      </c>
      <c r="I311" s="106" t="str">
        <f t="shared" si="16"/>
        <v>2</v>
      </c>
      <c r="J311" s="106" t="str">
        <f t="shared" si="17"/>
        <v>2</v>
      </c>
      <c r="K311" s="106">
        <f t="shared" si="18"/>
        <v>4</v>
      </c>
      <c r="L311" s="106" t="str">
        <f t="shared" si="19"/>
        <v/>
      </c>
      <c r="O311" s="4"/>
      <c r="P311" s="4"/>
      <c r="Q311" s="4"/>
      <c r="R311" s="4"/>
      <c r="S311" s="4"/>
      <c r="T311" s="4"/>
      <c r="U311" s="4"/>
      <c r="V311" s="4"/>
      <c r="W311" s="4"/>
      <c r="X311" s="4"/>
    </row>
    <row r="312" spans="1:24">
      <c r="A312" s="4"/>
      <c r="B312" s="4"/>
      <c r="D312" s="4"/>
      <c r="E312" s="4"/>
      <c r="F312" s="4"/>
      <c r="G312" s="106">
        <f>'[1]Z07 一般公共预算财政拨款收入支出决算表(财决07表)'!A310</f>
        <v>0</v>
      </c>
      <c r="H312" s="117">
        <f>'[1]Z07 一般公共预算财政拨款收入支出决算表(财决07表)'!$K310</f>
        <v>0</v>
      </c>
      <c r="I312" s="106" t="str">
        <f t="shared" si="16"/>
        <v>2</v>
      </c>
      <c r="J312" s="106" t="str">
        <f t="shared" si="17"/>
        <v>2</v>
      </c>
      <c r="K312" s="106">
        <f t="shared" si="18"/>
        <v>4</v>
      </c>
      <c r="L312" s="106" t="str">
        <f t="shared" si="19"/>
        <v/>
      </c>
      <c r="O312" s="4"/>
      <c r="P312" s="4"/>
      <c r="Q312" s="4"/>
      <c r="R312" s="4"/>
      <c r="S312" s="4"/>
      <c r="T312" s="4"/>
      <c r="U312" s="4"/>
      <c r="V312" s="4"/>
      <c r="W312" s="4"/>
      <c r="X312" s="4"/>
    </row>
    <row r="313" spans="1:24">
      <c r="A313" s="4"/>
      <c r="B313" s="4"/>
      <c r="D313" s="4"/>
      <c r="E313" s="4"/>
      <c r="F313" s="4"/>
      <c r="G313" s="106">
        <f>'[1]Z07 一般公共预算财政拨款收入支出决算表(财决07表)'!A311</f>
        <v>0</v>
      </c>
      <c r="H313" s="117">
        <f>'[1]Z07 一般公共预算财政拨款收入支出决算表(财决07表)'!$K311</f>
        <v>0</v>
      </c>
      <c r="I313" s="106" t="str">
        <f t="shared" si="16"/>
        <v>2</v>
      </c>
      <c r="J313" s="106" t="str">
        <f t="shared" si="17"/>
        <v>2</v>
      </c>
      <c r="K313" s="106">
        <f t="shared" si="18"/>
        <v>4</v>
      </c>
      <c r="L313" s="106" t="str">
        <f t="shared" si="19"/>
        <v/>
      </c>
      <c r="O313" s="4"/>
      <c r="P313" s="4"/>
      <c r="Q313" s="4"/>
      <c r="R313" s="4"/>
      <c r="S313" s="4"/>
      <c r="T313" s="4"/>
      <c r="U313" s="4"/>
      <c r="V313" s="4"/>
      <c r="W313" s="4"/>
      <c r="X313" s="4"/>
    </row>
    <row r="314" spans="1:24">
      <c r="A314" s="4"/>
      <c r="B314" s="4"/>
      <c r="D314" s="4"/>
      <c r="E314" s="4"/>
      <c r="F314" s="4"/>
      <c r="G314" s="106">
        <f>'[1]Z07 一般公共预算财政拨款收入支出决算表(财决07表)'!A312</f>
        <v>0</v>
      </c>
      <c r="H314" s="117">
        <f>'[1]Z07 一般公共预算财政拨款收入支出决算表(财决07表)'!$K312</f>
        <v>0</v>
      </c>
      <c r="I314" s="106" t="str">
        <f t="shared" si="16"/>
        <v>2</v>
      </c>
      <c r="J314" s="106" t="str">
        <f t="shared" si="17"/>
        <v>2</v>
      </c>
      <c r="K314" s="106">
        <f t="shared" si="18"/>
        <v>4</v>
      </c>
      <c r="L314" s="106" t="str">
        <f t="shared" si="19"/>
        <v/>
      </c>
      <c r="O314" s="4"/>
      <c r="P314" s="4"/>
      <c r="Q314" s="4"/>
      <c r="R314" s="4"/>
      <c r="S314" s="4"/>
      <c r="T314" s="4"/>
      <c r="U314" s="4"/>
      <c r="V314" s="4"/>
      <c r="W314" s="4"/>
      <c r="X314" s="4"/>
    </row>
    <row r="315" spans="1:24">
      <c r="A315" s="4"/>
      <c r="B315" s="4"/>
      <c r="D315" s="4"/>
      <c r="E315" s="4"/>
      <c r="F315" s="4"/>
      <c r="G315" s="106">
        <f>'[1]Z07 一般公共预算财政拨款收入支出决算表(财决07表)'!A313</f>
        <v>0</v>
      </c>
      <c r="H315" s="117">
        <f>'[1]Z07 一般公共预算财政拨款收入支出决算表(财决07表)'!$K313</f>
        <v>0</v>
      </c>
      <c r="I315" s="106" t="str">
        <f t="shared" si="16"/>
        <v>2</v>
      </c>
      <c r="J315" s="106" t="str">
        <f t="shared" si="17"/>
        <v>2</v>
      </c>
      <c r="K315" s="106">
        <f t="shared" si="18"/>
        <v>4</v>
      </c>
      <c r="L315" s="106" t="str">
        <f t="shared" si="19"/>
        <v/>
      </c>
      <c r="O315" s="4"/>
      <c r="P315" s="4"/>
      <c r="Q315" s="4"/>
      <c r="R315" s="4"/>
      <c r="S315" s="4"/>
      <c r="T315" s="4"/>
      <c r="U315" s="4"/>
      <c r="V315" s="4"/>
      <c r="W315" s="4"/>
      <c r="X315" s="4"/>
    </row>
    <row r="316" spans="1:24">
      <c r="A316" s="4"/>
      <c r="B316" s="4"/>
      <c r="D316" s="4"/>
      <c r="E316" s="4"/>
      <c r="F316" s="4"/>
      <c r="G316" s="106">
        <f>'[1]Z07 一般公共预算财政拨款收入支出决算表(财决07表)'!A314</f>
        <v>0</v>
      </c>
      <c r="H316" s="117">
        <f>'[1]Z07 一般公共预算财政拨款收入支出决算表(财决07表)'!$K314</f>
        <v>0</v>
      </c>
      <c r="I316" s="106" t="str">
        <f t="shared" si="16"/>
        <v>2</v>
      </c>
      <c r="J316" s="106" t="str">
        <f t="shared" si="17"/>
        <v>2</v>
      </c>
      <c r="K316" s="106">
        <f t="shared" si="18"/>
        <v>4</v>
      </c>
      <c r="L316" s="106" t="str">
        <f t="shared" si="19"/>
        <v/>
      </c>
      <c r="O316" s="4"/>
      <c r="P316" s="4"/>
      <c r="Q316" s="4"/>
      <c r="R316" s="4"/>
      <c r="S316" s="4"/>
      <c r="T316" s="4"/>
      <c r="U316" s="4"/>
      <c r="V316" s="4"/>
      <c r="W316" s="4"/>
      <c r="X316" s="4"/>
    </row>
    <row r="317" spans="1:24">
      <c r="A317" s="4"/>
      <c r="B317" s="4"/>
      <c r="D317" s="4"/>
      <c r="E317" s="4"/>
      <c r="F317" s="4"/>
      <c r="G317" s="106">
        <f>'[1]Z07 一般公共预算财政拨款收入支出决算表(财决07表)'!A315</f>
        <v>0</v>
      </c>
      <c r="H317" s="117">
        <f>'[1]Z07 一般公共预算财政拨款收入支出决算表(财决07表)'!$K315</f>
        <v>0</v>
      </c>
      <c r="I317" s="106" t="str">
        <f t="shared" si="16"/>
        <v>2</v>
      </c>
      <c r="J317" s="106" t="str">
        <f t="shared" si="17"/>
        <v>2</v>
      </c>
      <c r="K317" s="106">
        <f t="shared" si="18"/>
        <v>4</v>
      </c>
      <c r="L317" s="106" t="str">
        <f t="shared" si="19"/>
        <v/>
      </c>
      <c r="O317" s="4"/>
      <c r="P317" s="4"/>
      <c r="Q317" s="4"/>
      <c r="R317" s="4"/>
      <c r="S317" s="4"/>
      <c r="T317" s="4"/>
      <c r="U317" s="4"/>
      <c r="V317" s="4"/>
      <c r="W317" s="4"/>
      <c r="X317" s="4"/>
    </row>
    <row r="318" spans="1:24">
      <c r="A318" s="4"/>
      <c r="B318" s="4"/>
      <c r="D318" s="4"/>
      <c r="E318" s="4"/>
      <c r="F318" s="4"/>
      <c r="G318" s="106">
        <f>'[1]Z07 一般公共预算财政拨款收入支出决算表(财决07表)'!A316</f>
        <v>0</v>
      </c>
      <c r="H318" s="117">
        <f>'[1]Z07 一般公共预算财政拨款收入支出决算表(财决07表)'!$K316</f>
        <v>0</v>
      </c>
      <c r="I318" s="106" t="str">
        <f t="shared" si="16"/>
        <v>2</v>
      </c>
      <c r="J318" s="106" t="str">
        <f t="shared" si="17"/>
        <v>2</v>
      </c>
      <c r="K318" s="106">
        <f t="shared" si="18"/>
        <v>4</v>
      </c>
      <c r="L318" s="106" t="str">
        <f t="shared" si="19"/>
        <v/>
      </c>
      <c r="O318" s="4"/>
      <c r="P318" s="4"/>
      <c r="Q318" s="4"/>
      <c r="R318" s="4"/>
      <c r="S318" s="4"/>
      <c r="T318" s="4"/>
      <c r="U318" s="4"/>
      <c r="V318" s="4"/>
      <c r="W318" s="4"/>
      <c r="X318" s="4"/>
    </row>
    <row r="319" spans="1:24">
      <c r="A319" s="4"/>
      <c r="B319" s="4"/>
      <c r="D319" s="4"/>
      <c r="E319" s="4"/>
      <c r="F319" s="4"/>
      <c r="G319" s="106">
        <f>'[1]Z07 一般公共预算财政拨款收入支出决算表(财决07表)'!A317</f>
        <v>0</v>
      </c>
      <c r="H319" s="117">
        <f>'[1]Z07 一般公共预算财政拨款收入支出决算表(财决07表)'!$K317</f>
        <v>0</v>
      </c>
      <c r="I319" s="106" t="str">
        <f t="shared" si="16"/>
        <v>2</v>
      </c>
      <c r="J319" s="106" t="str">
        <f t="shared" si="17"/>
        <v>2</v>
      </c>
      <c r="K319" s="106">
        <f t="shared" si="18"/>
        <v>4</v>
      </c>
      <c r="L319" s="106" t="str">
        <f t="shared" si="19"/>
        <v/>
      </c>
      <c r="O319" s="4"/>
      <c r="P319" s="4"/>
      <c r="Q319" s="4"/>
      <c r="R319" s="4"/>
      <c r="S319" s="4"/>
      <c r="T319" s="4"/>
      <c r="U319" s="4"/>
      <c r="V319" s="4"/>
      <c r="W319" s="4"/>
      <c r="X319" s="4"/>
    </row>
    <row r="320" spans="1:24">
      <c r="A320" s="4"/>
      <c r="B320" s="4"/>
      <c r="D320" s="4"/>
      <c r="E320" s="4"/>
      <c r="F320" s="4"/>
      <c r="G320" s="106">
        <f>'[1]Z07 一般公共预算财政拨款收入支出决算表(财决07表)'!A318</f>
        <v>0</v>
      </c>
      <c r="H320" s="117">
        <f>'[1]Z07 一般公共预算财政拨款收入支出决算表(财决07表)'!$K318</f>
        <v>0</v>
      </c>
      <c r="I320" s="106" t="str">
        <f t="shared" si="16"/>
        <v>2</v>
      </c>
      <c r="J320" s="106" t="str">
        <f t="shared" si="17"/>
        <v>2</v>
      </c>
      <c r="K320" s="106">
        <f t="shared" si="18"/>
        <v>4</v>
      </c>
      <c r="L320" s="106" t="str">
        <f t="shared" si="19"/>
        <v/>
      </c>
      <c r="O320" s="4"/>
      <c r="P320" s="4"/>
      <c r="Q320" s="4"/>
      <c r="R320" s="4"/>
      <c r="S320" s="4"/>
      <c r="T320" s="4"/>
      <c r="U320" s="4"/>
      <c r="V320" s="4"/>
      <c r="W320" s="4"/>
      <c r="X320" s="4"/>
    </row>
    <row r="321" spans="1:24">
      <c r="A321" s="4"/>
      <c r="B321" s="4"/>
      <c r="D321" s="4"/>
      <c r="E321" s="4"/>
      <c r="F321" s="4"/>
      <c r="G321" s="106">
        <f>'[1]Z07 一般公共预算财政拨款收入支出决算表(财决07表)'!A319</f>
        <v>0</v>
      </c>
      <c r="H321" s="117">
        <f>'[1]Z07 一般公共预算财政拨款收入支出决算表(财决07表)'!$K319</f>
        <v>0</v>
      </c>
      <c r="I321" s="106" t="str">
        <f t="shared" si="16"/>
        <v>2</v>
      </c>
      <c r="J321" s="106" t="str">
        <f t="shared" si="17"/>
        <v>2</v>
      </c>
      <c r="K321" s="106">
        <f t="shared" si="18"/>
        <v>4</v>
      </c>
      <c r="L321" s="106" t="str">
        <f t="shared" si="19"/>
        <v/>
      </c>
      <c r="O321" s="4"/>
      <c r="P321" s="4"/>
      <c r="Q321" s="4"/>
      <c r="R321" s="4"/>
      <c r="S321" s="4"/>
      <c r="T321" s="4"/>
      <c r="U321" s="4"/>
      <c r="V321" s="4"/>
      <c r="W321" s="4"/>
      <c r="X321" s="4"/>
    </row>
    <row r="322" spans="1:24">
      <c r="A322" s="4"/>
      <c r="B322" s="4"/>
      <c r="D322" s="4"/>
      <c r="E322" s="4"/>
      <c r="F322" s="4"/>
      <c r="G322" s="106">
        <f>'[1]Z07 一般公共预算财政拨款收入支出决算表(财决07表)'!A320</f>
        <v>0</v>
      </c>
      <c r="H322" s="117">
        <f>'[1]Z07 一般公共预算财政拨款收入支出决算表(财决07表)'!$K320</f>
        <v>0</v>
      </c>
      <c r="I322" s="106" t="str">
        <f t="shared" si="16"/>
        <v>2</v>
      </c>
      <c r="J322" s="106" t="str">
        <f t="shared" si="17"/>
        <v>2</v>
      </c>
      <c r="K322" s="106">
        <f t="shared" si="18"/>
        <v>4</v>
      </c>
      <c r="L322" s="106" t="str">
        <f t="shared" si="19"/>
        <v/>
      </c>
      <c r="O322" s="4"/>
      <c r="P322" s="4"/>
      <c r="Q322" s="4"/>
      <c r="R322" s="4"/>
      <c r="S322" s="4"/>
      <c r="T322" s="4"/>
      <c r="U322" s="4"/>
      <c r="V322" s="4"/>
      <c r="W322" s="4"/>
      <c r="X322" s="4"/>
    </row>
    <row r="323" spans="1:24">
      <c r="A323" s="4"/>
      <c r="B323" s="4"/>
      <c r="D323" s="4"/>
      <c r="E323" s="4"/>
      <c r="F323" s="4"/>
      <c r="G323" s="106">
        <f>'[1]Z07 一般公共预算财政拨款收入支出决算表(财决07表)'!A321</f>
        <v>0</v>
      </c>
      <c r="H323" s="117">
        <f>'[1]Z07 一般公共预算财政拨款收入支出决算表(财决07表)'!$K321</f>
        <v>0</v>
      </c>
      <c r="I323" s="106" t="str">
        <f t="shared" si="16"/>
        <v>2</v>
      </c>
      <c r="J323" s="106" t="str">
        <f t="shared" si="17"/>
        <v>2</v>
      </c>
      <c r="K323" s="106">
        <f t="shared" si="18"/>
        <v>4</v>
      </c>
      <c r="L323" s="106" t="str">
        <f t="shared" si="19"/>
        <v/>
      </c>
      <c r="O323" s="4"/>
      <c r="P323" s="4"/>
      <c r="Q323" s="4"/>
      <c r="R323" s="4"/>
      <c r="S323" s="4"/>
      <c r="T323" s="4"/>
      <c r="U323" s="4"/>
      <c r="V323" s="4"/>
      <c r="W323" s="4"/>
      <c r="X323" s="4"/>
    </row>
    <row r="324" spans="1:24">
      <c r="A324" s="4"/>
      <c r="B324" s="4"/>
      <c r="D324" s="4"/>
      <c r="E324" s="4"/>
      <c r="F324" s="4"/>
      <c r="G324" s="106">
        <f>'[1]Z07 一般公共预算财政拨款收入支出决算表(财决07表)'!A322</f>
        <v>0</v>
      </c>
      <c r="H324" s="117">
        <f>'[1]Z07 一般公共预算财政拨款收入支出决算表(财决07表)'!$K322</f>
        <v>0</v>
      </c>
      <c r="I324" s="106" t="str">
        <f t="shared" si="16"/>
        <v>2</v>
      </c>
      <c r="J324" s="106" t="str">
        <f t="shared" si="17"/>
        <v>2</v>
      </c>
      <c r="K324" s="106">
        <f t="shared" si="18"/>
        <v>4</v>
      </c>
      <c r="L324" s="106" t="str">
        <f t="shared" si="19"/>
        <v/>
      </c>
      <c r="O324" s="4"/>
      <c r="P324" s="4"/>
      <c r="Q324" s="4"/>
      <c r="R324" s="4"/>
      <c r="S324" s="4"/>
      <c r="T324" s="4"/>
      <c r="U324" s="4"/>
      <c r="V324" s="4"/>
      <c r="W324" s="4"/>
      <c r="X324" s="4"/>
    </row>
    <row r="325" spans="1:24">
      <c r="A325" s="4"/>
      <c r="B325" s="4"/>
      <c r="D325" s="4"/>
      <c r="E325" s="4"/>
      <c r="F325" s="4"/>
      <c r="G325" s="106">
        <f>'[1]Z07 一般公共预算财政拨款收入支出决算表(财决07表)'!A323</f>
        <v>0</v>
      </c>
      <c r="H325" s="117">
        <f>'[1]Z07 一般公共预算财政拨款收入支出决算表(财决07表)'!$K323</f>
        <v>0</v>
      </c>
      <c r="I325" s="106" t="str">
        <f t="shared" si="16"/>
        <v>2</v>
      </c>
      <c r="J325" s="106" t="str">
        <f t="shared" si="17"/>
        <v>2</v>
      </c>
      <c r="K325" s="106">
        <f t="shared" si="18"/>
        <v>4</v>
      </c>
      <c r="L325" s="106" t="str">
        <f t="shared" si="19"/>
        <v/>
      </c>
      <c r="O325" s="4"/>
      <c r="P325" s="4"/>
      <c r="Q325" s="4"/>
      <c r="R325" s="4"/>
      <c r="S325" s="4"/>
      <c r="T325" s="4"/>
      <c r="U325" s="4"/>
      <c r="V325" s="4"/>
      <c r="W325" s="4"/>
      <c r="X325" s="4"/>
    </row>
    <row r="326" spans="1:24">
      <c r="A326" s="4"/>
      <c r="B326" s="4"/>
      <c r="D326" s="4"/>
      <c r="E326" s="4"/>
      <c r="F326" s="4"/>
      <c r="G326" s="106">
        <f>'[1]Z07 一般公共预算财政拨款收入支出决算表(财决07表)'!A324</f>
        <v>0</v>
      </c>
      <c r="H326" s="117">
        <f>'[1]Z07 一般公共预算财政拨款收入支出决算表(财决07表)'!$K324</f>
        <v>0</v>
      </c>
      <c r="I326" s="106" t="str">
        <f t="shared" si="16"/>
        <v>2</v>
      </c>
      <c r="J326" s="106" t="str">
        <f t="shared" si="17"/>
        <v>2</v>
      </c>
      <c r="K326" s="106">
        <f t="shared" si="18"/>
        <v>4</v>
      </c>
      <c r="L326" s="106" t="str">
        <f t="shared" si="19"/>
        <v/>
      </c>
      <c r="O326" s="4"/>
      <c r="P326" s="4"/>
      <c r="Q326" s="4"/>
      <c r="R326" s="4"/>
      <c r="S326" s="4"/>
      <c r="T326" s="4"/>
      <c r="U326" s="4"/>
      <c r="V326" s="4"/>
      <c r="W326" s="4"/>
      <c r="X326" s="4"/>
    </row>
    <row r="327" spans="1:24">
      <c r="A327" s="4"/>
      <c r="B327" s="4"/>
      <c r="D327" s="4"/>
      <c r="E327" s="4"/>
      <c r="F327" s="4"/>
      <c r="G327" s="106">
        <f>'[1]Z07 一般公共预算财政拨款收入支出决算表(财决07表)'!A325</f>
        <v>0</v>
      </c>
      <c r="H327" s="117">
        <f>'[1]Z07 一般公共预算财政拨款收入支出决算表(财决07表)'!$K325</f>
        <v>0</v>
      </c>
      <c r="I327" s="106" t="str">
        <f t="shared" si="16"/>
        <v>2</v>
      </c>
      <c r="J327" s="106" t="str">
        <f t="shared" si="17"/>
        <v>2</v>
      </c>
      <c r="K327" s="106">
        <f t="shared" si="18"/>
        <v>4</v>
      </c>
      <c r="L327" s="106" t="str">
        <f t="shared" si="19"/>
        <v/>
      </c>
      <c r="O327" s="4"/>
      <c r="P327" s="4"/>
      <c r="Q327" s="4"/>
      <c r="R327" s="4"/>
      <c r="S327" s="4"/>
      <c r="T327" s="4"/>
      <c r="U327" s="4"/>
      <c r="V327" s="4"/>
      <c r="W327" s="4"/>
      <c r="X327" s="4"/>
    </row>
    <row r="328" spans="1:24">
      <c r="A328" s="4"/>
      <c r="B328" s="4"/>
      <c r="D328" s="4"/>
      <c r="E328" s="4"/>
      <c r="F328" s="4"/>
      <c r="G328" s="106">
        <f>'[1]Z07 一般公共预算财政拨款收入支出决算表(财决07表)'!A326</f>
        <v>0</v>
      </c>
      <c r="H328" s="117">
        <f>'[1]Z07 一般公共预算财政拨款收入支出决算表(财决07表)'!$K326</f>
        <v>0</v>
      </c>
      <c r="I328" s="106" t="str">
        <f t="shared" si="16"/>
        <v>2</v>
      </c>
      <c r="J328" s="106" t="str">
        <f t="shared" si="17"/>
        <v>2</v>
      </c>
      <c r="K328" s="106">
        <f t="shared" si="18"/>
        <v>4</v>
      </c>
      <c r="L328" s="106" t="str">
        <f t="shared" si="19"/>
        <v/>
      </c>
      <c r="O328" s="4"/>
      <c r="P328" s="4"/>
      <c r="Q328" s="4"/>
      <c r="R328" s="4"/>
      <c r="S328" s="4"/>
      <c r="T328" s="4"/>
      <c r="U328" s="4"/>
      <c r="V328" s="4"/>
      <c r="W328" s="4"/>
      <c r="X328" s="4"/>
    </row>
    <row r="329" spans="1:24">
      <c r="A329" s="4"/>
      <c r="B329" s="4"/>
      <c r="D329" s="4"/>
      <c r="E329" s="4"/>
      <c r="F329" s="4"/>
      <c r="G329" s="106">
        <f>'[1]Z07 一般公共预算财政拨款收入支出决算表(财决07表)'!A327</f>
        <v>0</v>
      </c>
      <c r="H329" s="117">
        <f>'[1]Z07 一般公共预算财政拨款收入支出决算表(财决07表)'!$K327</f>
        <v>0</v>
      </c>
      <c r="I329" s="106" t="str">
        <f t="shared" si="16"/>
        <v>2</v>
      </c>
      <c r="J329" s="106" t="str">
        <f t="shared" si="17"/>
        <v>2</v>
      </c>
      <c r="K329" s="106">
        <f t="shared" si="18"/>
        <v>4</v>
      </c>
      <c r="L329" s="106" t="str">
        <f t="shared" si="19"/>
        <v/>
      </c>
      <c r="O329" s="4"/>
      <c r="P329" s="4"/>
      <c r="Q329" s="4"/>
      <c r="R329" s="4"/>
      <c r="S329" s="4"/>
      <c r="T329" s="4"/>
      <c r="U329" s="4"/>
      <c r="V329" s="4"/>
      <c r="W329" s="4"/>
      <c r="X329" s="4"/>
    </row>
    <row r="330" spans="1:24">
      <c r="A330" s="4"/>
      <c r="B330" s="4"/>
      <c r="D330" s="4"/>
      <c r="E330" s="4"/>
      <c r="F330" s="4"/>
      <c r="G330" s="106">
        <f>'[1]Z07 一般公共预算财政拨款收入支出决算表(财决07表)'!A328</f>
        <v>0</v>
      </c>
      <c r="H330" s="117">
        <f>'[1]Z07 一般公共预算财政拨款收入支出决算表(财决07表)'!$K328</f>
        <v>0</v>
      </c>
      <c r="I330" s="106" t="str">
        <f t="shared" si="16"/>
        <v>2</v>
      </c>
      <c r="J330" s="106" t="str">
        <f t="shared" si="17"/>
        <v>2</v>
      </c>
      <c r="K330" s="106">
        <f t="shared" si="18"/>
        <v>4</v>
      </c>
      <c r="L330" s="106" t="str">
        <f t="shared" si="19"/>
        <v/>
      </c>
      <c r="O330" s="4"/>
      <c r="P330" s="4"/>
      <c r="Q330" s="4"/>
      <c r="R330" s="4"/>
      <c r="S330" s="4"/>
      <c r="T330" s="4"/>
      <c r="U330" s="4"/>
      <c r="V330" s="4"/>
      <c r="W330" s="4"/>
      <c r="X330" s="4"/>
    </row>
    <row r="331" spans="1:24">
      <c r="A331" s="4"/>
      <c r="B331" s="4"/>
      <c r="D331" s="4"/>
      <c r="E331" s="4"/>
      <c r="F331" s="4"/>
      <c r="G331" s="106">
        <f>'[1]Z07 一般公共预算财政拨款收入支出决算表(财决07表)'!A329</f>
        <v>0</v>
      </c>
      <c r="H331" s="117">
        <f>'[1]Z07 一般公共预算财政拨款收入支出决算表(财决07表)'!$K329</f>
        <v>0</v>
      </c>
      <c r="I331" s="106" t="str">
        <f t="shared" si="16"/>
        <v>2</v>
      </c>
      <c r="J331" s="106" t="str">
        <f t="shared" si="17"/>
        <v>2</v>
      </c>
      <c r="K331" s="106">
        <f t="shared" si="18"/>
        <v>4</v>
      </c>
      <c r="L331" s="106" t="str">
        <f t="shared" si="19"/>
        <v/>
      </c>
      <c r="O331" s="4"/>
      <c r="P331" s="4"/>
      <c r="Q331" s="4"/>
      <c r="R331" s="4"/>
      <c r="S331" s="4"/>
      <c r="T331" s="4"/>
      <c r="U331" s="4"/>
      <c r="V331" s="4"/>
      <c r="W331" s="4"/>
      <c r="X331" s="4"/>
    </row>
    <row r="332" spans="1:24">
      <c r="A332" s="4"/>
      <c r="B332" s="4"/>
      <c r="D332" s="4"/>
      <c r="E332" s="4"/>
      <c r="F332" s="4"/>
      <c r="G332" s="106">
        <f>'[1]Z07 一般公共预算财政拨款收入支出决算表(财决07表)'!A330</f>
        <v>0</v>
      </c>
      <c r="H332" s="117">
        <f>'[1]Z07 一般公共预算财政拨款收入支出决算表(财决07表)'!$K330</f>
        <v>0</v>
      </c>
      <c r="I332" s="106" t="str">
        <f t="shared" si="16"/>
        <v>2</v>
      </c>
      <c r="J332" s="106" t="str">
        <f t="shared" si="17"/>
        <v>2</v>
      </c>
      <c r="K332" s="106">
        <f t="shared" si="18"/>
        <v>4</v>
      </c>
      <c r="L332" s="106" t="str">
        <f t="shared" si="19"/>
        <v/>
      </c>
      <c r="O332" s="4"/>
      <c r="P332" s="4"/>
      <c r="Q332" s="4"/>
      <c r="R332" s="4"/>
      <c r="S332" s="4"/>
      <c r="T332" s="4"/>
      <c r="U332" s="4"/>
      <c r="V332" s="4"/>
      <c r="W332" s="4"/>
      <c r="X332" s="4"/>
    </row>
    <row r="333" spans="1:24">
      <c r="A333" s="4"/>
      <c r="B333" s="4"/>
      <c r="D333" s="4"/>
      <c r="E333" s="4"/>
      <c r="F333" s="4"/>
      <c r="G333" s="106">
        <f>'[1]Z07 一般公共预算财政拨款收入支出决算表(财决07表)'!A331</f>
        <v>0</v>
      </c>
      <c r="H333" s="117">
        <f>'[1]Z07 一般公共预算财政拨款收入支出决算表(财决07表)'!$K331</f>
        <v>0</v>
      </c>
      <c r="I333" s="106" t="str">
        <f t="shared" ref="I333:I396" si="20">IF(G333&gt;0,"1","2")</f>
        <v>2</v>
      </c>
      <c r="J333" s="106" t="str">
        <f t="shared" ref="J333:J396" si="21">IF(H333&gt;0,"1","2")</f>
        <v>2</v>
      </c>
      <c r="K333" s="106">
        <f t="shared" ref="K333:K396" si="22">I333+J333</f>
        <v>4</v>
      </c>
      <c r="L333" s="106" t="str">
        <f t="shared" ref="L333:L396" si="23">IF(C333&lt;&gt;"",ROW(),"")</f>
        <v/>
      </c>
      <c r="O333" s="4"/>
      <c r="P333" s="4"/>
      <c r="Q333" s="4"/>
      <c r="R333" s="4"/>
      <c r="S333" s="4"/>
      <c r="T333" s="4"/>
      <c r="U333" s="4"/>
      <c r="V333" s="4"/>
      <c r="W333" s="4"/>
      <c r="X333" s="4"/>
    </row>
    <row r="334" spans="1:24">
      <c r="A334" s="4"/>
      <c r="B334" s="4"/>
      <c r="D334" s="4"/>
      <c r="E334" s="4"/>
      <c r="F334" s="4"/>
      <c r="G334" s="106">
        <f>'[1]Z07 一般公共预算财政拨款收入支出决算表(财决07表)'!A332</f>
        <v>0</v>
      </c>
      <c r="H334" s="117">
        <f>'[1]Z07 一般公共预算财政拨款收入支出决算表(财决07表)'!$K332</f>
        <v>0</v>
      </c>
      <c r="I334" s="106" t="str">
        <f t="shared" si="20"/>
        <v>2</v>
      </c>
      <c r="J334" s="106" t="str">
        <f t="shared" si="21"/>
        <v>2</v>
      </c>
      <c r="K334" s="106">
        <f t="shared" si="22"/>
        <v>4</v>
      </c>
      <c r="L334" s="106" t="str">
        <f t="shared" si="23"/>
        <v/>
      </c>
      <c r="O334" s="4"/>
      <c r="P334" s="4"/>
      <c r="Q334" s="4"/>
      <c r="R334" s="4"/>
      <c r="S334" s="4"/>
      <c r="T334" s="4"/>
      <c r="U334" s="4"/>
      <c r="V334" s="4"/>
      <c r="W334" s="4"/>
      <c r="X334" s="4"/>
    </row>
    <row r="335" spans="1:24">
      <c r="A335" s="4"/>
      <c r="B335" s="4"/>
      <c r="D335" s="4"/>
      <c r="E335" s="4"/>
      <c r="F335" s="4"/>
      <c r="G335" s="106">
        <f>'[1]Z07 一般公共预算财政拨款收入支出决算表(财决07表)'!A333</f>
        <v>0</v>
      </c>
      <c r="H335" s="117">
        <f>'[1]Z07 一般公共预算财政拨款收入支出决算表(财决07表)'!$K333</f>
        <v>0</v>
      </c>
      <c r="I335" s="106" t="str">
        <f t="shared" si="20"/>
        <v>2</v>
      </c>
      <c r="J335" s="106" t="str">
        <f t="shared" si="21"/>
        <v>2</v>
      </c>
      <c r="K335" s="106">
        <f t="shared" si="22"/>
        <v>4</v>
      </c>
      <c r="L335" s="106" t="str">
        <f t="shared" si="23"/>
        <v/>
      </c>
      <c r="O335" s="4"/>
      <c r="P335" s="4"/>
      <c r="Q335" s="4"/>
      <c r="R335" s="4"/>
      <c r="S335" s="4"/>
      <c r="T335" s="4"/>
      <c r="U335" s="4"/>
      <c r="V335" s="4"/>
      <c r="W335" s="4"/>
      <c r="X335" s="4"/>
    </row>
    <row r="336" spans="1:24">
      <c r="A336" s="4"/>
      <c r="B336" s="4"/>
      <c r="D336" s="4"/>
      <c r="E336" s="4"/>
      <c r="F336" s="4"/>
      <c r="G336" s="106">
        <f>'[1]Z07 一般公共预算财政拨款收入支出决算表(财决07表)'!A334</f>
        <v>0</v>
      </c>
      <c r="H336" s="117">
        <f>'[1]Z07 一般公共预算财政拨款收入支出决算表(财决07表)'!$K334</f>
        <v>0</v>
      </c>
      <c r="I336" s="106" t="str">
        <f t="shared" si="20"/>
        <v>2</v>
      </c>
      <c r="J336" s="106" t="str">
        <f t="shared" si="21"/>
        <v>2</v>
      </c>
      <c r="K336" s="106">
        <f t="shared" si="22"/>
        <v>4</v>
      </c>
      <c r="L336" s="106" t="str">
        <f t="shared" si="23"/>
        <v/>
      </c>
      <c r="O336" s="4"/>
      <c r="P336" s="4"/>
      <c r="Q336" s="4"/>
      <c r="R336" s="4"/>
      <c r="S336" s="4"/>
      <c r="T336" s="4"/>
      <c r="U336" s="4"/>
      <c r="V336" s="4"/>
      <c r="W336" s="4"/>
      <c r="X336" s="4"/>
    </row>
    <row r="337" spans="1:24">
      <c r="A337" s="4"/>
      <c r="B337" s="4"/>
      <c r="D337" s="4"/>
      <c r="E337" s="4"/>
      <c r="F337" s="4"/>
      <c r="G337" s="106">
        <f>'[1]Z07 一般公共预算财政拨款收入支出决算表(财决07表)'!A335</f>
        <v>0</v>
      </c>
      <c r="H337" s="117">
        <f>'[1]Z07 一般公共预算财政拨款收入支出决算表(财决07表)'!$K335</f>
        <v>0</v>
      </c>
      <c r="I337" s="106" t="str">
        <f t="shared" si="20"/>
        <v>2</v>
      </c>
      <c r="J337" s="106" t="str">
        <f t="shared" si="21"/>
        <v>2</v>
      </c>
      <c r="K337" s="106">
        <f t="shared" si="22"/>
        <v>4</v>
      </c>
      <c r="L337" s="106" t="str">
        <f t="shared" si="23"/>
        <v/>
      </c>
      <c r="O337" s="4"/>
      <c r="P337" s="4"/>
      <c r="Q337" s="4"/>
      <c r="R337" s="4"/>
      <c r="S337" s="4"/>
      <c r="T337" s="4"/>
      <c r="U337" s="4"/>
      <c r="V337" s="4"/>
      <c r="W337" s="4"/>
      <c r="X337" s="4"/>
    </row>
    <row r="338" spans="1:24">
      <c r="A338" s="4"/>
      <c r="B338" s="4"/>
      <c r="D338" s="4"/>
      <c r="E338" s="4"/>
      <c r="F338" s="4"/>
      <c r="G338" s="106">
        <f>'[1]Z07 一般公共预算财政拨款收入支出决算表(财决07表)'!A336</f>
        <v>0</v>
      </c>
      <c r="H338" s="117">
        <f>'[1]Z07 一般公共预算财政拨款收入支出决算表(财决07表)'!$K336</f>
        <v>0</v>
      </c>
      <c r="I338" s="106" t="str">
        <f t="shared" si="20"/>
        <v>2</v>
      </c>
      <c r="J338" s="106" t="str">
        <f t="shared" si="21"/>
        <v>2</v>
      </c>
      <c r="K338" s="106">
        <f t="shared" si="22"/>
        <v>4</v>
      </c>
      <c r="L338" s="106" t="str">
        <f t="shared" si="23"/>
        <v/>
      </c>
      <c r="O338" s="4"/>
      <c r="P338" s="4"/>
      <c r="Q338" s="4"/>
      <c r="R338" s="4"/>
      <c r="S338" s="4"/>
      <c r="T338" s="4"/>
      <c r="U338" s="4"/>
      <c r="V338" s="4"/>
      <c r="W338" s="4"/>
      <c r="X338" s="4"/>
    </row>
    <row r="339" spans="1:24">
      <c r="A339" s="4"/>
      <c r="B339" s="4"/>
      <c r="D339" s="4"/>
      <c r="E339" s="4"/>
      <c r="F339" s="4"/>
      <c r="G339" s="106">
        <f>'[1]Z07 一般公共预算财政拨款收入支出决算表(财决07表)'!A337</f>
        <v>0</v>
      </c>
      <c r="H339" s="117">
        <f>'[1]Z07 一般公共预算财政拨款收入支出决算表(财决07表)'!$K337</f>
        <v>0</v>
      </c>
      <c r="I339" s="106" t="str">
        <f t="shared" si="20"/>
        <v>2</v>
      </c>
      <c r="J339" s="106" t="str">
        <f t="shared" si="21"/>
        <v>2</v>
      </c>
      <c r="K339" s="106">
        <f t="shared" si="22"/>
        <v>4</v>
      </c>
      <c r="L339" s="106" t="str">
        <f t="shared" si="23"/>
        <v/>
      </c>
      <c r="O339" s="4"/>
      <c r="P339" s="4"/>
      <c r="Q339" s="4"/>
      <c r="R339" s="4"/>
      <c r="S339" s="4"/>
      <c r="T339" s="4"/>
      <c r="U339" s="4"/>
      <c r="V339" s="4"/>
      <c r="W339" s="4"/>
      <c r="X339" s="4"/>
    </row>
    <row r="340" spans="1:24">
      <c r="A340" s="4"/>
      <c r="B340" s="4"/>
      <c r="D340" s="4"/>
      <c r="E340" s="4"/>
      <c r="F340" s="4"/>
      <c r="G340" s="106">
        <f>'[1]Z07 一般公共预算财政拨款收入支出决算表(财决07表)'!A338</f>
        <v>0</v>
      </c>
      <c r="H340" s="117">
        <f>'[1]Z07 一般公共预算财政拨款收入支出决算表(财决07表)'!$K338</f>
        <v>0</v>
      </c>
      <c r="I340" s="106" t="str">
        <f t="shared" si="20"/>
        <v>2</v>
      </c>
      <c r="J340" s="106" t="str">
        <f t="shared" si="21"/>
        <v>2</v>
      </c>
      <c r="K340" s="106">
        <f t="shared" si="22"/>
        <v>4</v>
      </c>
      <c r="L340" s="106" t="str">
        <f t="shared" si="23"/>
        <v/>
      </c>
      <c r="O340" s="4"/>
      <c r="P340" s="4"/>
      <c r="Q340" s="4"/>
      <c r="R340" s="4"/>
      <c r="S340" s="4"/>
      <c r="T340" s="4"/>
      <c r="U340" s="4"/>
      <c r="V340" s="4"/>
      <c r="W340" s="4"/>
      <c r="X340" s="4"/>
    </row>
    <row r="341" spans="1:24">
      <c r="A341" s="4"/>
      <c r="B341" s="4"/>
      <c r="D341" s="4"/>
      <c r="E341" s="4"/>
      <c r="F341" s="4"/>
      <c r="G341" s="106">
        <f>'[1]Z07 一般公共预算财政拨款收入支出决算表(财决07表)'!A339</f>
        <v>0</v>
      </c>
      <c r="H341" s="117">
        <f>'[1]Z07 一般公共预算财政拨款收入支出决算表(财决07表)'!$K339</f>
        <v>0</v>
      </c>
      <c r="I341" s="106" t="str">
        <f t="shared" si="20"/>
        <v>2</v>
      </c>
      <c r="J341" s="106" t="str">
        <f t="shared" si="21"/>
        <v>2</v>
      </c>
      <c r="K341" s="106">
        <f t="shared" si="22"/>
        <v>4</v>
      </c>
      <c r="L341" s="106" t="str">
        <f t="shared" si="23"/>
        <v/>
      </c>
      <c r="O341" s="4"/>
      <c r="P341" s="4"/>
      <c r="Q341" s="4"/>
      <c r="R341" s="4"/>
      <c r="S341" s="4"/>
      <c r="T341" s="4"/>
      <c r="U341" s="4"/>
      <c r="V341" s="4"/>
      <c r="W341" s="4"/>
      <c r="X341" s="4"/>
    </row>
    <row r="342" spans="1:24">
      <c r="A342" s="4"/>
      <c r="B342" s="4"/>
      <c r="D342" s="4"/>
      <c r="E342" s="4"/>
      <c r="F342" s="4"/>
      <c r="G342" s="106">
        <f>'[1]Z07 一般公共预算财政拨款收入支出决算表(财决07表)'!A340</f>
        <v>0</v>
      </c>
      <c r="H342" s="117">
        <f>'[1]Z07 一般公共预算财政拨款收入支出决算表(财决07表)'!$K340</f>
        <v>0</v>
      </c>
      <c r="I342" s="106" t="str">
        <f t="shared" si="20"/>
        <v>2</v>
      </c>
      <c r="J342" s="106" t="str">
        <f t="shared" si="21"/>
        <v>2</v>
      </c>
      <c r="K342" s="106">
        <f t="shared" si="22"/>
        <v>4</v>
      </c>
      <c r="L342" s="106" t="str">
        <f t="shared" si="23"/>
        <v/>
      </c>
      <c r="O342" s="4"/>
      <c r="P342" s="4"/>
      <c r="Q342" s="4"/>
      <c r="R342" s="4"/>
      <c r="S342" s="4"/>
      <c r="T342" s="4"/>
      <c r="U342" s="4"/>
      <c r="V342" s="4"/>
      <c r="W342" s="4"/>
      <c r="X342" s="4"/>
    </row>
    <row r="343" spans="1:24">
      <c r="A343" s="4"/>
      <c r="B343" s="4"/>
      <c r="D343" s="4"/>
      <c r="E343" s="4"/>
      <c r="F343" s="4"/>
      <c r="G343" s="106">
        <f>'[1]Z07 一般公共预算财政拨款收入支出决算表(财决07表)'!A341</f>
        <v>0</v>
      </c>
      <c r="H343" s="117">
        <f>'[1]Z07 一般公共预算财政拨款收入支出决算表(财决07表)'!$K341</f>
        <v>0</v>
      </c>
      <c r="I343" s="106" t="str">
        <f t="shared" si="20"/>
        <v>2</v>
      </c>
      <c r="J343" s="106" t="str">
        <f t="shared" si="21"/>
        <v>2</v>
      </c>
      <c r="K343" s="106">
        <f t="shared" si="22"/>
        <v>4</v>
      </c>
      <c r="L343" s="106" t="str">
        <f t="shared" si="23"/>
        <v/>
      </c>
      <c r="O343" s="4"/>
      <c r="P343" s="4"/>
      <c r="Q343" s="4"/>
      <c r="R343" s="4"/>
      <c r="S343" s="4"/>
      <c r="T343" s="4"/>
      <c r="U343" s="4"/>
      <c r="V343" s="4"/>
      <c r="W343" s="4"/>
      <c r="X343" s="4"/>
    </row>
    <row r="344" spans="1:24">
      <c r="A344" s="4"/>
      <c r="B344" s="4"/>
      <c r="D344" s="4"/>
      <c r="E344" s="4"/>
      <c r="F344" s="4"/>
      <c r="G344" s="106">
        <f>'[1]Z07 一般公共预算财政拨款收入支出决算表(财决07表)'!A342</f>
        <v>0</v>
      </c>
      <c r="H344" s="117">
        <f>'[1]Z07 一般公共预算财政拨款收入支出决算表(财决07表)'!$K342</f>
        <v>0</v>
      </c>
      <c r="I344" s="106" t="str">
        <f t="shared" si="20"/>
        <v>2</v>
      </c>
      <c r="J344" s="106" t="str">
        <f t="shared" si="21"/>
        <v>2</v>
      </c>
      <c r="K344" s="106">
        <f t="shared" si="22"/>
        <v>4</v>
      </c>
      <c r="L344" s="106" t="str">
        <f t="shared" si="23"/>
        <v/>
      </c>
      <c r="O344" s="4"/>
      <c r="P344" s="4"/>
      <c r="Q344" s="4"/>
      <c r="R344" s="4"/>
      <c r="S344" s="4"/>
      <c r="T344" s="4"/>
      <c r="U344" s="4"/>
      <c r="V344" s="4"/>
      <c r="W344" s="4"/>
      <c r="X344" s="4"/>
    </row>
    <row r="345" spans="1:24">
      <c r="A345" s="4"/>
      <c r="B345" s="4"/>
      <c r="D345" s="4"/>
      <c r="E345" s="4"/>
      <c r="F345" s="4"/>
      <c r="G345" s="106">
        <f>'[1]Z07 一般公共预算财政拨款收入支出决算表(财决07表)'!A343</f>
        <v>0</v>
      </c>
      <c r="H345" s="117">
        <f>'[1]Z07 一般公共预算财政拨款收入支出决算表(财决07表)'!$K343</f>
        <v>0</v>
      </c>
      <c r="I345" s="106" t="str">
        <f t="shared" si="20"/>
        <v>2</v>
      </c>
      <c r="J345" s="106" t="str">
        <f t="shared" si="21"/>
        <v>2</v>
      </c>
      <c r="K345" s="106">
        <f t="shared" si="22"/>
        <v>4</v>
      </c>
      <c r="L345" s="106" t="str">
        <f t="shared" si="23"/>
        <v/>
      </c>
      <c r="O345" s="4"/>
      <c r="P345" s="4"/>
      <c r="Q345" s="4"/>
      <c r="R345" s="4"/>
      <c r="S345" s="4"/>
      <c r="T345" s="4"/>
      <c r="U345" s="4"/>
      <c r="V345" s="4"/>
      <c r="W345" s="4"/>
      <c r="X345" s="4"/>
    </row>
    <row r="346" spans="1:24">
      <c r="A346" s="4"/>
      <c r="B346" s="4"/>
      <c r="D346" s="4"/>
      <c r="E346" s="4"/>
      <c r="F346" s="4"/>
      <c r="G346" s="106">
        <f>'[1]Z07 一般公共预算财政拨款收入支出决算表(财决07表)'!A344</f>
        <v>0</v>
      </c>
      <c r="H346" s="117">
        <f>'[1]Z07 一般公共预算财政拨款收入支出决算表(财决07表)'!$K344</f>
        <v>0</v>
      </c>
      <c r="I346" s="106" t="str">
        <f t="shared" si="20"/>
        <v>2</v>
      </c>
      <c r="J346" s="106" t="str">
        <f t="shared" si="21"/>
        <v>2</v>
      </c>
      <c r="K346" s="106">
        <f t="shared" si="22"/>
        <v>4</v>
      </c>
      <c r="L346" s="106" t="str">
        <f t="shared" si="23"/>
        <v/>
      </c>
      <c r="O346" s="4"/>
      <c r="P346" s="4"/>
      <c r="Q346" s="4"/>
      <c r="R346" s="4"/>
      <c r="S346" s="4"/>
      <c r="T346" s="4"/>
      <c r="U346" s="4"/>
      <c r="V346" s="4"/>
      <c r="W346" s="4"/>
      <c r="X346" s="4"/>
    </row>
    <row r="347" spans="1:24">
      <c r="A347" s="4"/>
      <c r="B347" s="4"/>
      <c r="D347" s="4"/>
      <c r="E347" s="4"/>
      <c r="F347" s="4"/>
      <c r="G347" s="106">
        <f>'[1]Z07 一般公共预算财政拨款收入支出决算表(财决07表)'!A345</f>
        <v>0</v>
      </c>
      <c r="H347" s="117">
        <f>'[1]Z07 一般公共预算财政拨款收入支出决算表(财决07表)'!$K345</f>
        <v>0</v>
      </c>
      <c r="I347" s="106" t="str">
        <f t="shared" si="20"/>
        <v>2</v>
      </c>
      <c r="J347" s="106" t="str">
        <f t="shared" si="21"/>
        <v>2</v>
      </c>
      <c r="K347" s="106">
        <f t="shared" si="22"/>
        <v>4</v>
      </c>
      <c r="L347" s="106" t="str">
        <f t="shared" si="23"/>
        <v/>
      </c>
      <c r="O347" s="4"/>
      <c r="P347" s="4"/>
      <c r="Q347" s="4"/>
      <c r="R347" s="4"/>
      <c r="S347" s="4"/>
      <c r="T347" s="4"/>
      <c r="U347" s="4"/>
      <c r="V347" s="4"/>
      <c r="W347" s="4"/>
      <c r="X347" s="4"/>
    </row>
    <row r="348" spans="1:24">
      <c r="A348" s="4"/>
      <c r="B348" s="4"/>
      <c r="D348" s="4"/>
      <c r="E348" s="4"/>
      <c r="F348" s="4"/>
      <c r="G348" s="106">
        <f>'[1]Z07 一般公共预算财政拨款收入支出决算表(财决07表)'!A346</f>
        <v>0</v>
      </c>
      <c r="H348" s="117">
        <f>'[1]Z07 一般公共预算财政拨款收入支出决算表(财决07表)'!$K346</f>
        <v>0</v>
      </c>
      <c r="I348" s="106" t="str">
        <f t="shared" si="20"/>
        <v>2</v>
      </c>
      <c r="J348" s="106" t="str">
        <f t="shared" si="21"/>
        <v>2</v>
      </c>
      <c r="K348" s="106">
        <f t="shared" si="22"/>
        <v>4</v>
      </c>
      <c r="L348" s="106" t="str">
        <f t="shared" si="23"/>
        <v/>
      </c>
      <c r="O348" s="4"/>
      <c r="P348" s="4"/>
      <c r="Q348" s="4"/>
      <c r="R348" s="4"/>
      <c r="S348" s="4"/>
      <c r="T348" s="4"/>
      <c r="U348" s="4"/>
      <c r="V348" s="4"/>
      <c r="W348" s="4"/>
      <c r="X348" s="4"/>
    </row>
    <row r="349" spans="1:24">
      <c r="A349" s="4"/>
      <c r="B349" s="4"/>
      <c r="D349" s="4"/>
      <c r="E349" s="4"/>
      <c r="F349" s="4"/>
      <c r="G349" s="106">
        <f>'[1]Z07 一般公共预算财政拨款收入支出决算表(财决07表)'!A347</f>
        <v>0</v>
      </c>
      <c r="H349" s="117">
        <f>'[1]Z07 一般公共预算财政拨款收入支出决算表(财决07表)'!$K347</f>
        <v>0</v>
      </c>
      <c r="I349" s="106" t="str">
        <f t="shared" si="20"/>
        <v>2</v>
      </c>
      <c r="J349" s="106" t="str">
        <f t="shared" si="21"/>
        <v>2</v>
      </c>
      <c r="K349" s="106">
        <f t="shared" si="22"/>
        <v>4</v>
      </c>
      <c r="L349" s="106" t="str">
        <f t="shared" si="23"/>
        <v/>
      </c>
      <c r="O349" s="4"/>
      <c r="P349" s="4"/>
      <c r="Q349" s="4"/>
      <c r="R349" s="4"/>
      <c r="S349" s="4"/>
      <c r="T349" s="4"/>
      <c r="U349" s="4"/>
      <c r="V349" s="4"/>
      <c r="W349" s="4"/>
      <c r="X349" s="4"/>
    </row>
    <row r="350" spans="1:24">
      <c r="A350" s="4"/>
      <c r="B350" s="4"/>
      <c r="D350" s="4"/>
      <c r="E350" s="4"/>
      <c r="F350" s="4"/>
      <c r="G350" s="106">
        <f>'[1]Z07 一般公共预算财政拨款收入支出决算表(财决07表)'!A348</f>
        <v>0</v>
      </c>
      <c r="H350" s="117">
        <f>'[1]Z07 一般公共预算财政拨款收入支出决算表(财决07表)'!$K348</f>
        <v>0</v>
      </c>
      <c r="I350" s="106" t="str">
        <f t="shared" si="20"/>
        <v>2</v>
      </c>
      <c r="J350" s="106" t="str">
        <f t="shared" si="21"/>
        <v>2</v>
      </c>
      <c r="K350" s="106">
        <f t="shared" si="22"/>
        <v>4</v>
      </c>
      <c r="L350" s="106" t="str">
        <f t="shared" si="23"/>
        <v/>
      </c>
      <c r="O350" s="4"/>
      <c r="P350" s="4"/>
      <c r="Q350" s="4"/>
      <c r="R350" s="4"/>
      <c r="S350" s="4"/>
      <c r="T350" s="4"/>
      <c r="U350" s="4"/>
      <c r="V350" s="4"/>
      <c r="W350" s="4"/>
      <c r="X350" s="4"/>
    </row>
    <row r="351" spans="1:24">
      <c r="A351" s="4"/>
      <c r="B351" s="4"/>
      <c r="D351" s="4"/>
      <c r="E351" s="4"/>
      <c r="F351" s="4"/>
      <c r="G351" s="106">
        <f>'[1]Z07 一般公共预算财政拨款收入支出决算表(财决07表)'!A349</f>
        <v>0</v>
      </c>
      <c r="H351" s="117">
        <f>'[1]Z07 一般公共预算财政拨款收入支出决算表(财决07表)'!$K349</f>
        <v>0</v>
      </c>
      <c r="I351" s="106" t="str">
        <f t="shared" si="20"/>
        <v>2</v>
      </c>
      <c r="J351" s="106" t="str">
        <f t="shared" si="21"/>
        <v>2</v>
      </c>
      <c r="K351" s="106">
        <f t="shared" si="22"/>
        <v>4</v>
      </c>
      <c r="L351" s="106" t="str">
        <f t="shared" si="23"/>
        <v/>
      </c>
      <c r="O351" s="4"/>
      <c r="P351" s="4"/>
      <c r="Q351" s="4"/>
      <c r="R351" s="4"/>
      <c r="S351" s="4"/>
      <c r="T351" s="4"/>
      <c r="U351" s="4"/>
      <c r="V351" s="4"/>
      <c r="W351" s="4"/>
      <c r="X351" s="4"/>
    </row>
    <row r="352" spans="1:24">
      <c r="A352" s="4"/>
      <c r="B352" s="4"/>
      <c r="D352" s="4"/>
      <c r="E352" s="4"/>
      <c r="F352" s="4"/>
      <c r="G352" s="106">
        <f>'[1]Z07 一般公共预算财政拨款收入支出决算表(财决07表)'!A350</f>
        <v>0</v>
      </c>
      <c r="H352" s="117">
        <f>'[1]Z07 一般公共预算财政拨款收入支出决算表(财决07表)'!$K350</f>
        <v>0</v>
      </c>
      <c r="I352" s="106" t="str">
        <f t="shared" si="20"/>
        <v>2</v>
      </c>
      <c r="J352" s="106" t="str">
        <f t="shared" si="21"/>
        <v>2</v>
      </c>
      <c r="K352" s="106">
        <f t="shared" si="22"/>
        <v>4</v>
      </c>
      <c r="L352" s="106" t="str">
        <f t="shared" si="23"/>
        <v/>
      </c>
      <c r="O352" s="4"/>
      <c r="P352" s="4"/>
      <c r="Q352" s="4"/>
      <c r="R352" s="4"/>
      <c r="S352" s="4"/>
      <c r="T352" s="4"/>
      <c r="U352" s="4"/>
      <c r="V352" s="4"/>
      <c r="W352" s="4"/>
      <c r="X352" s="4"/>
    </row>
    <row r="353" spans="1:24">
      <c r="A353" s="4"/>
      <c r="B353" s="4"/>
      <c r="D353" s="4"/>
      <c r="E353" s="4"/>
      <c r="F353" s="4"/>
      <c r="G353" s="106">
        <f>'[1]Z07 一般公共预算财政拨款收入支出决算表(财决07表)'!A351</f>
        <v>0</v>
      </c>
      <c r="H353" s="117">
        <f>'[1]Z07 一般公共预算财政拨款收入支出决算表(财决07表)'!$K351</f>
        <v>0</v>
      </c>
      <c r="I353" s="106" t="str">
        <f t="shared" si="20"/>
        <v>2</v>
      </c>
      <c r="J353" s="106" t="str">
        <f t="shared" si="21"/>
        <v>2</v>
      </c>
      <c r="K353" s="106">
        <f t="shared" si="22"/>
        <v>4</v>
      </c>
      <c r="L353" s="106" t="str">
        <f t="shared" si="23"/>
        <v/>
      </c>
      <c r="O353" s="4"/>
      <c r="P353" s="4"/>
      <c r="Q353" s="4"/>
      <c r="R353" s="4"/>
      <c r="S353" s="4"/>
      <c r="T353" s="4"/>
      <c r="U353" s="4"/>
      <c r="V353" s="4"/>
      <c r="W353" s="4"/>
      <c r="X353" s="4"/>
    </row>
    <row r="354" spans="1:24">
      <c r="A354" s="4"/>
      <c r="B354" s="4"/>
      <c r="D354" s="4"/>
      <c r="E354" s="4"/>
      <c r="F354" s="4"/>
      <c r="G354" s="106">
        <f>'[1]Z07 一般公共预算财政拨款收入支出决算表(财决07表)'!A352</f>
        <v>0</v>
      </c>
      <c r="H354" s="117">
        <f>'[1]Z07 一般公共预算财政拨款收入支出决算表(财决07表)'!$K352</f>
        <v>0</v>
      </c>
      <c r="I354" s="106" t="str">
        <f t="shared" si="20"/>
        <v>2</v>
      </c>
      <c r="J354" s="106" t="str">
        <f t="shared" si="21"/>
        <v>2</v>
      </c>
      <c r="K354" s="106">
        <f t="shared" si="22"/>
        <v>4</v>
      </c>
      <c r="L354" s="106" t="str">
        <f t="shared" si="23"/>
        <v/>
      </c>
      <c r="O354" s="4"/>
      <c r="P354" s="4"/>
      <c r="Q354" s="4"/>
      <c r="R354" s="4"/>
      <c r="S354" s="4"/>
      <c r="T354" s="4"/>
      <c r="U354" s="4"/>
      <c r="V354" s="4"/>
      <c r="W354" s="4"/>
      <c r="X354" s="4"/>
    </row>
    <row r="355" spans="1:24">
      <c r="A355" s="4"/>
      <c r="B355" s="4"/>
      <c r="D355" s="4"/>
      <c r="E355" s="4"/>
      <c r="F355" s="4"/>
      <c r="G355" s="106">
        <f>'[1]Z07 一般公共预算财政拨款收入支出决算表(财决07表)'!A353</f>
        <v>0</v>
      </c>
      <c r="H355" s="117">
        <f>'[1]Z07 一般公共预算财政拨款收入支出决算表(财决07表)'!$K353</f>
        <v>0</v>
      </c>
      <c r="I355" s="106" t="str">
        <f t="shared" si="20"/>
        <v>2</v>
      </c>
      <c r="J355" s="106" t="str">
        <f t="shared" si="21"/>
        <v>2</v>
      </c>
      <c r="K355" s="106">
        <f t="shared" si="22"/>
        <v>4</v>
      </c>
      <c r="L355" s="106" t="str">
        <f t="shared" si="23"/>
        <v/>
      </c>
      <c r="O355" s="4"/>
      <c r="P355" s="4"/>
      <c r="Q355" s="4"/>
      <c r="R355" s="4"/>
      <c r="S355" s="4"/>
      <c r="T355" s="4"/>
      <c r="U355" s="4"/>
      <c r="V355" s="4"/>
      <c r="W355" s="4"/>
      <c r="X355" s="4"/>
    </row>
    <row r="356" spans="1:24">
      <c r="A356" s="4"/>
      <c r="B356" s="4"/>
      <c r="D356" s="4"/>
      <c r="E356" s="4"/>
      <c r="F356" s="4"/>
      <c r="G356" s="106">
        <f>'[1]Z07 一般公共预算财政拨款收入支出决算表(财决07表)'!A354</f>
        <v>0</v>
      </c>
      <c r="H356" s="117">
        <f>'[1]Z07 一般公共预算财政拨款收入支出决算表(财决07表)'!$K354</f>
        <v>0</v>
      </c>
      <c r="I356" s="106" t="str">
        <f t="shared" si="20"/>
        <v>2</v>
      </c>
      <c r="J356" s="106" t="str">
        <f t="shared" si="21"/>
        <v>2</v>
      </c>
      <c r="K356" s="106">
        <f t="shared" si="22"/>
        <v>4</v>
      </c>
      <c r="L356" s="106" t="str">
        <f t="shared" si="23"/>
        <v/>
      </c>
      <c r="O356" s="4"/>
      <c r="P356" s="4"/>
      <c r="Q356" s="4"/>
      <c r="R356" s="4"/>
      <c r="S356" s="4"/>
      <c r="T356" s="4"/>
      <c r="U356" s="4"/>
      <c r="V356" s="4"/>
      <c r="W356" s="4"/>
      <c r="X356" s="4"/>
    </row>
    <row r="357" spans="1:24">
      <c r="A357" s="4"/>
      <c r="B357" s="4"/>
      <c r="D357" s="4"/>
      <c r="E357" s="4"/>
      <c r="F357" s="4"/>
      <c r="G357" s="106">
        <f>'[1]Z07 一般公共预算财政拨款收入支出决算表(财决07表)'!A355</f>
        <v>0</v>
      </c>
      <c r="H357" s="117">
        <f>'[1]Z07 一般公共预算财政拨款收入支出决算表(财决07表)'!$K355</f>
        <v>0</v>
      </c>
      <c r="I357" s="106" t="str">
        <f t="shared" si="20"/>
        <v>2</v>
      </c>
      <c r="J357" s="106" t="str">
        <f t="shared" si="21"/>
        <v>2</v>
      </c>
      <c r="K357" s="106">
        <f t="shared" si="22"/>
        <v>4</v>
      </c>
      <c r="L357" s="106" t="str">
        <f t="shared" si="23"/>
        <v/>
      </c>
      <c r="O357" s="4"/>
      <c r="P357" s="4"/>
      <c r="Q357" s="4"/>
      <c r="R357" s="4"/>
      <c r="S357" s="4"/>
      <c r="T357" s="4"/>
      <c r="U357" s="4"/>
      <c r="V357" s="4"/>
      <c r="W357" s="4"/>
      <c r="X357" s="4"/>
    </row>
    <row r="358" spans="1:24">
      <c r="A358" s="4"/>
      <c r="B358" s="4"/>
      <c r="D358" s="4"/>
      <c r="E358" s="4"/>
      <c r="F358" s="4"/>
      <c r="G358" s="106">
        <f>'[1]Z07 一般公共预算财政拨款收入支出决算表(财决07表)'!A356</f>
        <v>0</v>
      </c>
      <c r="H358" s="117">
        <f>'[1]Z07 一般公共预算财政拨款收入支出决算表(财决07表)'!$K356</f>
        <v>0</v>
      </c>
      <c r="I358" s="106" t="str">
        <f t="shared" si="20"/>
        <v>2</v>
      </c>
      <c r="J358" s="106" t="str">
        <f t="shared" si="21"/>
        <v>2</v>
      </c>
      <c r="K358" s="106">
        <f t="shared" si="22"/>
        <v>4</v>
      </c>
      <c r="L358" s="106" t="str">
        <f t="shared" si="23"/>
        <v/>
      </c>
      <c r="O358" s="4"/>
      <c r="P358" s="4"/>
      <c r="Q358" s="4"/>
      <c r="R358" s="4"/>
      <c r="S358" s="4"/>
      <c r="T358" s="4"/>
      <c r="U358" s="4"/>
      <c r="V358" s="4"/>
      <c r="W358" s="4"/>
      <c r="X358" s="4"/>
    </row>
    <row r="359" spans="1:24">
      <c r="A359" s="4"/>
      <c r="B359" s="4"/>
      <c r="D359" s="4"/>
      <c r="E359" s="4"/>
      <c r="F359" s="4"/>
      <c r="G359" s="106">
        <f>'[1]Z07 一般公共预算财政拨款收入支出决算表(财决07表)'!A357</f>
        <v>0</v>
      </c>
      <c r="H359" s="117">
        <f>'[1]Z07 一般公共预算财政拨款收入支出决算表(财决07表)'!$K357</f>
        <v>0</v>
      </c>
      <c r="I359" s="106" t="str">
        <f t="shared" si="20"/>
        <v>2</v>
      </c>
      <c r="J359" s="106" t="str">
        <f t="shared" si="21"/>
        <v>2</v>
      </c>
      <c r="K359" s="106">
        <f t="shared" si="22"/>
        <v>4</v>
      </c>
      <c r="L359" s="106" t="str">
        <f t="shared" si="23"/>
        <v/>
      </c>
      <c r="O359" s="4"/>
      <c r="P359" s="4"/>
      <c r="Q359" s="4"/>
      <c r="R359" s="4"/>
      <c r="S359" s="4"/>
      <c r="T359" s="4"/>
      <c r="U359" s="4"/>
      <c r="V359" s="4"/>
      <c r="W359" s="4"/>
      <c r="X359" s="4"/>
    </row>
    <row r="360" spans="1:24">
      <c r="A360" s="4"/>
      <c r="B360" s="4"/>
      <c r="D360" s="4"/>
      <c r="E360" s="4"/>
      <c r="F360" s="4"/>
      <c r="G360" s="106">
        <f>'[1]Z07 一般公共预算财政拨款收入支出决算表(财决07表)'!A358</f>
        <v>0</v>
      </c>
      <c r="H360" s="117">
        <f>'[1]Z07 一般公共预算财政拨款收入支出决算表(财决07表)'!$K358</f>
        <v>0</v>
      </c>
      <c r="I360" s="106" t="str">
        <f t="shared" si="20"/>
        <v>2</v>
      </c>
      <c r="J360" s="106" t="str">
        <f t="shared" si="21"/>
        <v>2</v>
      </c>
      <c r="K360" s="106">
        <f t="shared" si="22"/>
        <v>4</v>
      </c>
      <c r="L360" s="106" t="str">
        <f t="shared" si="23"/>
        <v/>
      </c>
      <c r="O360" s="4"/>
      <c r="P360" s="4"/>
      <c r="Q360" s="4"/>
      <c r="R360" s="4"/>
      <c r="S360" s="4"/>
      <c r="T360" s="4"/>
      <c r="U360" s="4"/>
      <c r="V360" s="4"/>
      <c r="W360" s="4"/>
      <c r="X360" s="4"/>
    </row>
    <row r="361" spans="1:24">
      <c r="A361" s="4"/>
      <c r="B361" s="4"/>
      <c r="D361" s="4"/>
      <c r="E361" s="4"/>
      <c r="F361" s="4"/>
      <c r="G361" s="106">
        <f>'[1]Z07 一般公共预算财政拨款收入支出决算表(财决07表)'!A359</f>
        <v>0</v>
      </c>
      <c r="H361" s="117">
        <f>'[1]Z07 一般公共预算财政拨款收入支出决算表(财决07表)'!$K359</f>
        <v>0</v>
      </c>
      <c r="I361" s="106" t="str">
        <f t="shared" si="20"/>
        <v>2</v>
      </c>
      <c r="J361" s="106" t="str">
        <f t="shared" si="21"/>
        <v>2</v>
      </c>
      <c r="K361" s="106">
        <f t="shared" si="22"/>
        <v>4</v>
      </c>
      <c r="L361" s="106" t="str">
        <f t="shared" si="23"/>
        <v/>
      </c>
      <c r="O361" s="4"/>
      <c r="P361" s="4"/>
      <c r="Q361" s="4"/>
      <c r="R361" s="4"/>
      <c r="S361" s="4"/>
      <c r="T361" s="4"/>
      <c r="U361" s="4"/>
      <c r="V361" s="4"/>
      <c r="W361" s="4"/>
      <c r="X361" s="4"/>
    </row>
    <row r="362" spans="1:24">
      <c r="A362" s="4"/>
      <c r="B362" s="4"/>
      <c r="D362" s="4"/>
      <c r="E362" s="4"/>
      <c r="F362" s="4"/>
      <c r="G362" s="106">
        <f>'[1]Z07 一般公共预算财政拨款收入支出决算表(财决07表)'!A360</f>
        <v>0</v>
      </c>
      <c r="H362" s="117">
        <f>'[1]Z07 一般公共预算财政拨款收入支出决算表(财决07表)'!$K360</f>
        <v>0</v>
      </c>
      <c r="I362" s="106" t="str">
        <f t="shared" si="20"/>
        <v>2</v>
      </c>
      <c r="J362" s="106" t="str">
        <f t="shared" si="21"/>
        <v>2</v>
      </c>
      <c r="K362" s="106">
        <f t="shared" si="22"/>
        <v>4</v>
      </c>
      <c r="L362" s="106" t="str">
        <f t="shared" si="23"/>
        <v/>
      </c>
      <c r="O362" s="4"/>
      <c r="P362" s="4"/>
      <c r="Q362" s="4"/>
      <c r="R362" s="4"/>
      <c r="S362" s="4"/>
      <c r="T362" s="4"/>
      <c r="U362" s="4"/>
      <c r="V362" s="4"/>
      <c r="W362" s="4"/>
      <c r="X362" s="4"/>
    </row>
    <row r="363" spans="1:24">
      <c r="A363" s="4"/>
      <c r="B363" s="4"/>
      <c r="D363" s="4"/>
      <c r="E363" s="4"/>
      <c r="F363" s="4"/>
      <c r="G363" s="106">
        <f>'[1]Z07 一般公共预算财政拨款收入支出决算表(财决07表)'!A361</f>
        <v>0</v>
      </c>
      <c r="H363" s="117">
        <f>'[1]Z07 一般公共预算财政拨款收入支出决算表(财决07表)'!$K361</f>
        <v>0</v>
      </c>
      <c r="I363" s="106" t="str">
        <f t="shared" si="20"/>
        <v>2</v>
      </c>
      <c r="J363" s="106" t="str">
        <f t="shared" si="21"/>
        <v>2</v>
      </c>
      <c r="K363" s="106">
        <f t="shared" si="22"/>
        <v>4</v>
      </c>
      <c r="L363" s="106" t="str">
        <f t="shared" si="23"/>
        <v/>
      </c>
      <c r="O363" s="4"/>
      <c r="P363" s="4"/>
      <c r="Q363" s="4"/>
      <c r="R363" s="4"/>
      <c r="S363" s="4"/>
      <c r="T363" s="4"/>
      <c r="U363" s="4"/>
      <c r="V363" s="4"/>
      <c r="W363" s="4"/>
      <c r="X363" s="4"/>
    </row>
    <row r="364" spans="1:24">
      <c r="A364" s="4"/>
      <c r="B364" s="4"/>
      <c r="D364" s="4"/>
      <c r="E364" s="4"/>
      <c r="F364" s="4"/>
      <c r="G364" s="106">
        <f>'[1]Z07 一般公共预算财政拨款收入支出决算表(财决07表)'!A362</f>
        <v>0</v>
      </c>
      <c r="H364" s="117">
        <f>'[1]Z07 一般公共预算财政拨款收入支出决算表(财决07表)'!$K362</f>
        <v>0</v>
      </c>
      <c r="I364" s="106" t="str">
        <f t="shared" si="20"/>
        <v>2</v>
      </c>
      <c r="J364" s="106" t="str">
        <f t="shared" si="21"/>
        <v>2</v>
      </c>
      <c r="K364" s="106">
        <f t="shared" si="22"/>
        <v>4</v>
      </c>
      <c r="L364" s="106" t="str">
        <f t="shared" si="23"/>
        <v/>
      </c>
      <c r="O364" s="4"/>
      <c r="P364" s="4"/>
      <c r="Q364" s="4"/>
      <c r="R364" s="4"/>
      <c r="S364" s="4"/>
      <c r="T364" s="4"/>
      <c r="U364" s="4"/>
      <c r="V364" s="4"/>
      <c r="W364" s="4"/>
      <c r="X364" s="4"/>
    </row>
    <row r="365" spans="1:24">
      <c r="A365" s="4"/>
      <c r="B365" s="4"/>
      <c r="D365" s="4"/>
      <c r="E365" s="4"/>
      <c r="F365" s="4"/>
      <c r="G365" s="106">
        <f>'[1]Z07 一般公共预算财政拨款收入支出决算表(财决07表)'!A363</f>
        <v>0</v>
      </c>
      <c r="H365" s="117">
        <f>'[1]Z07 一般公共预算财政拨款收入支出决算表(财决07表)'!$K363</f>
        <v>0</v>
      </c>
      <c r="I365" s="106" t="str">
        <f t="shared" si="20"/>
        <v>2</v>
      </c>
      <c r="J365" s="106" t="str">
        <f t="shared" si="21"/>
        <v>2</v>
      </c>
      <c r="K365" s="106">
        <f t="shared" si="22"/>
        <v>4</v>
      </c>
      <c r="L365" s="106" t="str">
        <f t="shared" si="23"/>
        <v/>
      </c>
      <c r="O365" s="4"/>
      <c r="P365" s="4"/>
      <c r="Q365" s="4"/>
      <c r="R365" s="4"/>
      <c r="S365" s="4"/>
      <c r="T365" s="4"/>
      <c r="U365" s="4"/>
      <c r="V365" s="4"/>
      <c r="W365" s="4"/>
      <c r="X365" s="4"/>
    </row>
    <row r="366" spans="1:24">
      <c r="A366" s="4"/>
      <c r="B366" s="4"/>
      <c r="D366" s="4"/>
      <c r="E366" s="4"/>
      <c r="F366" s="4"/>
      <c r="G366" s="106">
        <f>'[1]Z07 一般公共预算财政拨款收入支出决算表(财决07表)'!A364</f>
        <v>0</v>
      </c>
      <c r="H366" s="117">
        <f>'[1]Z07 一般公共预算财政拨款收入支出决算表(财决07表)'!$K364</f>
        <v>0</v>
      </c>
      <c r="I366" s="106" t="str">
        <f t="shared" si="20"/>
        <v>2</v>
      </c>
      <c r="J366" s="106" t="str">
        <f t="shared" si="21"/>
        <v>2</v>
      </c>
      <c r="K366" s="106">
        <f t="shared" si="22"/>
        <v>4</v>
      </c>
      <c r="L366" s="106" t="str">
        <f t="shared" si="23"/>
        <v/>
      </c>
      <c r="O366" s="4"/>
      <c r="P366" s="4"/>
      <c r="Q366" s="4"/>
      <c r="R366" s="4"/>
      <c r="S366" s="4"/>
      <c r="T366" s="4"/>
      <c r="U366" s="4"/>
      <c r="V366" s="4"/>
      <c r="W366" s="4"/>
      <c r="X366" s="4"/>
    </row>
    <row r="367" spans="1:24">
      <c r="A367" s="4"/>
      <c r="B367" s="4"/>
      <c r="D367" s="4"/>
      <c r="E367" s="4"/>
      <c r="F367" s="4"/>
      <c r="G367" s="106">
        <f>'[1]Z07 一般公共预算财政拨款收入支出决算表(财决07表)'!A365</f>
        <v>0</v>
      </c>
      <c r="H367" s="117">
        <f>'[1]Z07 一般公共预算财政拨款收入支出决算表(财决07表)'!$K365</f>
        <v>0</v>
      </c>
      <c r="I367" s="106" t="str">
        <f t="shared" si="20"/>
        <v>2</v>
      </c>
      <c r="J367" s="106" t="str">
        <f t="shared" si="21"/>
        <v>2</v>
      </c>
      <c r="K367" s="106">
        <f t="shared" si="22"/>
        <v>4</v>
      </c>
      <c r="L367" s="106" t="str">
        <f t="shared" si="23"/>
        <v/>
      </c>
      <c r="O367" s="4"/>
      <c r="P367" s="4"/>
      <c r="Q367" s="4"/>
      <c r="R367" s="4"/>
      <c r="S367" s="4"/>
      <c r="T367" s="4"/>
      <c r="U367" s="4"/>
      <c r="V367" s="4"/>
      <c r="W367" s="4"/>
      <c r="X367" s="4"/>
    </row>
    <row r="368" spans="1:24">
      <c r="A368" s="4"/>
      <c r="B368" s="4"/>
      <c r="D368" s="4"/>
      <c r="E368" s="4"/>
      <c r="F368" s="4"/>
      <c r="G368" s="106">
        <f>'[1]Z07 一般公共预算财政拨款收入支出决算表(财决07表)'!A366</f>
        <v>0</v>
      </c>
      <c r="H368" s="117">
        <f>'[1]Z07 一般公共预算财政拨款收入支出决算表(财决07表)'!$K366</f>
        <v>0</v>
      </c>
      <c r="I368" s="106" t="str">
        <f t="shared" si="20"/>
        <v>2</v>
      </c>
      <c r="J368" s="106" t="str">
        <f t="shared" si="21"/>
        <v>2</v>
      </c>
      <c r="K368" s="106">
        <f t="shared" si="22"/>
        <v>4</v>
      </c>
      <c r="L368" s="106" t="str">
        <f t="shared" si="23"/>
        <v/>
      </c>
      <c r="O368" s="4"/>
      <c r="P368" s="4"/>
      <c r="Q368" s="4"/>
      <c r="R368" s="4"/>
      <c r="S368" s="4"/>
      <c r="T368" s="4"/>
      <c r="U368" s="4"/>
      <c r="V368" s="4"/>
      <c r="W368" s="4"/>
      <c r="X368" s="4"/>
    </row>
    <row r="369" spans="1:24">
      <c r="A369" s="4"/>
      <c r="B369" s="4"/>
      <c r="D369" s="4"/>
      <c r="E369" s="4"/>
      <c r="F369" s="4"/>
      <c r="G369" s="106">
        <f>'[1]Z07 一般公共预算财政拨款收入支出决算表(财决07表)'!A367</f>
        <v>0</v>
      </c>
      <c r="H369" s="117">
        <f>'[1]Z07 一般公共预算财政拨款收入支出决算表(财决07表)'!$K367</f>
        <v>0</v>
      </c>
      <c r="I369" s="106" t="str">
        <f t="shared" si="20"/>
        <v>2</v>
      </c>
      <c r="J369" s="106" t="str">
        <f t="shared" si="21"/>
        <v>2</v>
      </c>
      <c r="K369" s="106">
        <f t="shared" si="22"/>
        <v>4</v>
      </c>
      <c r="L369" s="106" t="str">
        <f t="shared" si="23"/>
        <v/>
      </c>
      <c r="O369" s="4"/>
      <c r="P369" s="4"/>
      <c r="Q369" s="4"/>
      <c r="R369" s="4"/>
      <c r="S369" s="4"/>
      <c r="T369" s="4"/>
      <c r="U369" s="4"/>
      <c r="V369" s="4"/>
      <c r="W369" s="4"/>
      <c r="X369" s="4"/>
    </row>
    <row r="370" spans="1:24">
      <c r="A370" s="4"/>
      <c r="B370" s="4"/>
      <c r="D370" s="4"/>
      <c r="E370" s="4"/>
      <c r="F370" s="4"/>
      <c r="G370" s="106">
        <f>'[1]Z07 一般公共预算财政拨款收入支出决算表(财决07表)'!A368</f>
        <v>0</v>
      </c>
      <c r="H370" s="117">
        <f>'[1]Z07 一般公共预算财政拨款收入支出决算表(财决07表)'!$K368</f>
        <v>0</v>
      </c>
      <c r="I370" s="106" t="str">
        <f t="shared" si="20"/>
        <v>2</v>
      </c>
      <c r="J370" s="106" t="str">
        <f t="shared" si="21"/>
        <v>2</v>
      </c>
      <c r="K370" s="106">
        <f t="shared" si="22"/>
        <v>4</v>
      </c>
      <c r="L370" s="106" t="str">
        <f t="shared" si="23"/>
        <v/>
      </c>
      <c r="O370" s="4"/>
      <c r="P370" s="4"/>
      <c r="Q370" s="4"/>
      <c r="R370" s="4"/>
      <c r="S370" s="4"/>
      <c r="T370" s="4"/>
      <c r="U370" s="4"/>
      <c r="V370" s="4"/>
      <c r="W370" s="4"/>
      <c r="X370" s="4"/>
    </row>
    <row r="371" spans="1:24">
      <c r="A371" s="4"/>
      <c r="B371" s="4"/>
      <c r="D371" s="4"/>
      <c r="E371" s="4"/>
      <c r="F371" s="4"/>
      <c r="G371" s="106">
        <f>'[1]Z07 一般公共预算财政拨款收入支出决算表(财决07表)'!A369</f>
        <v>0</v>
      </c>
      <c r="H371" s="117">
        <f>'[1]Z07 一般公共预算财政拨款收入支出决算表(财决07表)'!$K369</f>
        <v>0</v>
      </c>
      <c r="I371" s="106" t="str">
        <f t="shared" si="20"/>
        <v>2</v>
      </c>
      <c r="J371" s="106" t="str">
        <f t="shared" si="21"/>
        <v>2</v>
      </c>
      <c r="K371" s="106">
        <f t="shared" si="22"/>
        <v>4</v>
      </c>
      <c r="L371" s="106" t="str">
        <f t="shared" si="23"/>
        <v/>
      </c>
      <c r="O371" s="4"/>
      <c r="P371" s="4"/>
      <c r="Q371" s="4"/>
      <c r="R371" s="4"/>
      <c r="S371" s="4"/>
      <c r="T371" s="4"/>
      <c r="U371" s="4"/>
      <c r="V371" s="4"/>
      <c r="W371" s="4"/>
      <c r="X371" s="4"/>
    </row>
    <row r="372" spans="1:24">
      <c r="A372" s="4"/>
      <c r="B372" s="4"/>
      <c r="D372" s="4"/>
      <c r="E372" s="4"/>
      <c r="F372" s="4"/>
      <c r="G372" s="106">
        <f>'[1]Z07 一般公共预算财政拨款收入支出决算表(财决07表)'!A370</f>
        <v>0</v>
      </c>
      <c r="H372" s="117">
        <f>'[1]Z07 一般公共预算财政拨款收入支出决算表(财决07表)'!$K370</f>
        <v>0</v>
      </c>
      <c r="I372" s="106" t="str">
        <f t="shared" si="20"/>
        <v>2</v>
      </c>
      <c r="J372" s="106" t="str">
        <f t="shared" si="21"/>
        <v>2</v>
      </c>
      <c r="K372" s="106">
        <f t="shared" si="22"/>
        <v>4</v>
      </c>
      <c r="L372" s="106" t="str">
        <f t="shared" si="23"/>
        <v/>
      </c>
      <c r="O372" s="4"/>
      <c r="P372" s="4"/>
      <c r="Q372" s="4"/>
      <c r="R372" s="4"/>
      <c r="S372" s="4"/>
      <c r="T372" s="4"/>
      <c r="U372" s="4"/>
      <c r="V372" s="4"/>
      <c r="W372" s="4"/>
      <c r="X372" s="4"/>
    </row>
    <row r="373" spans="1:24">
      <c r="A373" s="4"/>
      <c r="B373" s="4"/>
      <c r="D373" s="4"/>
      <c r="E373" s="4"/>
      <c r="F373" s="4"/>
      <c r="G373" s="106">
        <f>'[1]Z07 一般公共预算财政拨款收入支出决算表(财决07表)'!A371</f>
        <v>0</v>
      </c>
      <c r="H373" s="117">
        <f>'[1]Z07 一般公共预算财政拨款收入支出决算表(财决07表)'!$K371</f>
        <v>0</v>
      </c>
      <c r="I373" s="106" t="str">
        <f t="shared" si="20"/>
        <v>2</v>
      </c>
      <c r="J373" s="106" t="str">
        <f t="shared" si="21"/>
        <v>2</v>
      </c>
      <c r="K373" s="106">
        <f t="shared" si="22"/>
        <v>4</v>
      </c>
      <c r="L373" s="106" t="str">
        <f t="shared" si="23"/>
        <v/>
      </c>
      <c r="O373" s="4"/>
      <c r="P373" s="4"/>
      <c r="Q373" s="4"/>
      <c r="R373" s="4"/>
      <c r="S373" s="4"/>
      <c r="T373" s="4"/>
      <c r="U373" s="4"/>
      <c r="V373" s="4"/>
      <c r="W373" s="4"/>
      <c r="X373" s="4"/>
    </row>
    <row r="374" spans="1:24">
      <c r="A374" s="4"/>
      <c r="B374" s="4"/>
      <c r="D374" s="4"/>
      <c r="E374" s="4"/>
      <c r="F374" s="4"/>
      <c r="G374" s="106">
        <f>'[1]Z07 一般公共预算财政拨款收入支出决算表(财决07表)'!A372</f>
        <v>0</v>
      </c>
      <c r="H374" s="117">
        <f>'[1]Z07 一般公共预算财政拨款收入支出决算表(财决07表)'!$K372</f>
        <v>0</v>
      </c>
      <c r="I374" s="106" t="str">
        <f t="shared" si="20"/>
        <v>2</v>
      </c>
      <c r="J374" s="106" t="str">
        <f t="shared" si="21"/>
        <v>2</v>
      </c>
      <c r="K374" s="106">
        <f t="shared" si="22"/>
        <v>4</v>
      </c>
      <c r="L374" s="106" t="str">
        <f t="shared" si="23"/>
        <v/>
      </c>
      <c r="O374" s="4"/>
      <c r="P374" s="4"/>
      <c r="Q374" s="4"/>
      <c r="R374" s="4"/>
      <c r="S374" s="4"/>
      <c r="T374" s="4"/>
      <c r="U374" s="4"/>
      <c r="V374" s="4"/>
      <c r="W374" s="4"/>
      <c r="X374" s="4"/>
    </row>
    <row r="375" spans="1:24">
      <c r="A375" s="4"/>
      <c r="B375" s="4"/>
      <c r="D375" s="4"/>
      <c r="E375" s="4"/>
      <c r="F375" s="4"/>
      <c r="G375" s="106">
        <f>'[1]Z07 一般公共预算财政拨款收入支出决算表(财决07表)'!A373</f>
        <v>0</v>
      </c>
      <c r="H375" s="117">
        <f>'[1]Z07 一般公共预算财政拨款收入支出决算表(财决07表)'!$K373</f>
        <v>0</v>
      </c>
      <c r="I375" s="106" t="str">
        <f t="shared" si="20"/>
        <v>2</v>
      </c>
      <c r="J375" s="106" t="str">
        <f t="shared" si="21"/>
        <v>2</v>
      </c>
      <c r="K375" s="106">
        <f t="shared" si="22"/>
        <v>4</v>
      </c>
      <c r="L375" s="106" t="str">
        <f t="shared" si="23"/>
        <v/>
      </c>
      <c r="O375" s="4"/>
      <c r="P375" s="4"/>
      <c r="Q375" s="4"/>
      <c r="R375" s="4"/>
      <c r="S375" s="4"/>
      <c r="T375" s="4"/>
      <c r="U375" s="4"/>
      <c r="V375" s="4"/>
      <c r="W375" s="4"/>
      <c r="X375" s="4"/>
    </row>
    <row r="376" spans="1:24">
      <c r="A376" s="4"/>
      <c r="B376" s="4"/>
      <c r="D376" s="4"/>
      <c r="E376" s="4"/>
      <c r="F376" s="4"/>
      <c r="G376" s="106">
        <f>'[1]Z07 一般公共预算财政拨款收入支出决算表(财决07表)'!A374</f>
        <v>0</v>
      </c>
      <c r="H376" s="117">
        <f>'[1]Z07 一般公共预算财政拨款收入支出决算表(财决07表)'!$K374</f>
        <v>0</v>
      </c>
      <c r="I376" s="106" t="str">
        <f t="shared" si="20"/>
        <v>2</v>
      </c>
      <c r="J376" s="106" t="str">
        <f t="shared" si="21"/>
        <v>2</v>
      </c>
      <c r="K376" s="106">
        <f t="shared" si="22"/>
        <v>4</v>
      </c>
      <c r="L376" s="106" t="str">
        <f t="shared" si="23"/>
        <v/>
      </c>
      <c r="O376" s="4"/>
      <c r="P376" s="4"/>
      <c r="Q376" s="4"/>
      <c r="R376" s="4"/>
      <c r="S376" s="4"/>
      <c r="T376" s="4"/>
      <c r="U376" s="4"/>
      <c r="V376" s="4"/>
      <c r="W376" s="4"/>
      <c r="X376" s="4"/>
    </row>
    <row r="377" spans="1:24">
      <c r="A377" s="4"/>
      <c r="B377" s="4"/>
      <c r="D377" s="4"/>
      <c r="E377" s="4"/>
      <c r="F377" s="4"/>
      <c r="G377" s="106">
        <f>'[1]Z07 一般公共预算财政拨款收入支出决算表(财决07表)'!A375</f>
        <v>0</v>
      </c>
      <c r="H377" s="117">
        <f>'[1]Z07 一般公共预算财政拨款收入支出决算表(财决07表)'!$K375</f>
        <v>0</v>
      </c>
      <c r="I377" s="106" t="str">
        <f t="shared" si="20"/>
        <v>2</v>
      </c>
      <c r="J377" s="106" t="str">
        <f t="shared" si="21"/>
        <v>2</v>
      </c>
      <c r="K377" s="106">
        <f t="shared" si="22"/>
        <v>4</v>
      </c>
      <c r="L377" s="106" t="str">
        <f t="shared" si="23"/>
        <v/>
      </c>
      <c r="O377" s="4"/>
      <c r="P377" s="4"/>
      <c r="Q377" s="4"/>
      <c r="R377" s="4"/>
      <c r="S377" s="4"/>
      <c r="T377" s="4"/>
      <c r="U377" s="4"/>
      <c r="V377" s="4"/>
      <c r="W377" s="4"/>
      <c r="X377" s="4"/>
    </row>
    <row r="378" spans="1:24">
      <c r="A378" s="4"/>
      <c r="B378" s="4"/>
      <c r="D378" s="4"/>
      <c r="E378" s="4"/>
      <c r="F378" s="4"/>
      <c r="G378" s="106">
        <f>'[1]Z07 一般公共预算财政拨款收入支出决算表(财决07表)'!A376</f>
        <v>0</v>
      </c>
      <c r="H378" s="117">
        <f>'[1]Z07 一般公共预算财政拨款收入支出决算表(财决07表)'!$K376</f>
        <v>0</v>
      </c>
      <c r="I378" s="106" t="str">
        <f t="shared" si="20"/>
        <v>2</v>
      </c>
      <c r="J378" s="106" t="str">
        <f t="shared" si="21"/>
        <v>2</v>
      </c>
      <c r="K378" s="106">
        <f t="shared" si="22"/>
        <v>4</v>
      </c>
      <c r="L378" s="106" t="str">
        <f t="shared" si="23"/>
        <v/>
      </c>
      <c r="O378" s="4"/>
      <c r="P378" s="4"/>
      <c r="Q378" s="4"/>
      <c r="R378" s="4"/>
      <c r="S378" s="4"/>
      <c r="T378" s="4"/>
      <c r="U378" s="4"/>
      <c r="V378" s="4"/>
      <c r="W378" s="4"/>
      <c r="X378" s="4"/>
    </row>
    <row r="379" spans="1:24">
      <c r="A379" s="4"/>
      <c r="B379" s="4"/>
      <c r="D379" s="4"/>
      <c r="E379" s="4"/>
      <c r="F379" s="4"/>
      <c r="G379" s="106">
        <f>'[1]Z07 一般公共预算财政拨款收入支出决算表(财决07表)'!A377</f>
        <v>0</v>
      </c>
      <c r="H379" s="117">
        <f>'[1]Z07 一般公共预算财政拨款收入支出决算表(财决07表)'!$K377</f>
        <v>0</v>
      </c>
      <c r="I379" s="106" t="str">
        <f t="shared" si="20"/>
        <v>2</v>
      </c>
      <c r="J379" s="106" t="str">
        <f t="shared" si="21"/>
        <v>2</v>
      </c>
      <c r="K379" s="106">
        <f t="shared" si="22"/>
        <v>4</v>
      </c>
      <c r="L379" s="106" t="str">
        <f t="shared" si="23"/>
        <v/>
      </c>
      <c r="O379" s="4"/>
      <c r="P379" s="4"/>
      <c r="Q379" s="4"/>
      <c r="R379" s="4"/>
      <c r="S379" s="4"/>
      <c r="T379" s="4"/>
      <c r="U379" s="4"/>
      <c r="V379" s="4"/>
      <c r="W379" s="4"/>
      <c r="X379" s="4"/>
    </row>
    <row r="380" spans="1:24">
      <c r="A380" s="4"/>
      <c r="B380" s="4"/>
      <c r="D380" s="4"/>
      <c r="E380" s="4"/>
      <c r="F380" s="4"/>
      <c r="G380" s="106">
        <f>'[1]Z07 一般公共预算财政拨款收入支出决算表(财决07表)'!A378</f>
        <v>0</v>
      </c>
      <c r="H380" s="117">
        <f>'[1]Z07 一般公共预算财政拨款收入支出决算表(财决07表)'!$K378</f>
        <v>0</v>
      </c>
      <c r="I380" s="106" t="str">
        <f t="shared" si="20"/>
        <v>2</v>
      </c>
      <c r="J380" s="106" t="str">
        <f t="shared" si="21"/>
        <v>2</v>
      </c>
      <c r="K380" s="106">
        <f t="shared" si="22"/>
        <v>4</v>
      </c>
      <c r="L380" s="106" t="str">
        <f t="shared" si="23"/>
        <v/>
      </c>
      <c r="O380" s="4"/>
      <c r="P380" s="4"/>
      <c r="Q380" s="4"/>
      <c r="R380" s="4"/>
      <c r="S380" s="4"/>
      <c r="T380" s="4"/>
      <c r="U380" s="4"/>
      <c r="V380" s="4"/>
      <c r="W380" s="4"/>
      <c r="X380" s="4"/>
    </row>
    <row r="381" spans="1:24">
      <c r="A381" s="4"/>
      <c r="B381" s="4"/>
      <c r="D381" s="4"/>
      <c r="E381" s="4"/>
      <c r="F381" s="4"/>
      <c r="G381" s="106">
        <f>'[1]Z07 一般公共预算财政拨款收入支出决算表(财决07表)'!A379</f>
        <v>0</v>
      </c>
      <c r="H381" s="117">
        <f>'[1]Z07 一般公共预算财政拨款收入支出决算表(财决07表)'!$K379</f>
        <v>0</v>
      </c>
      <c r="I381" s="106" t="str">
        <f t="shared" si="20"/>
        <v>2</v>
      </c>
      <c r="J381" s="106" t="str">
        <f t="shared" si="21"/>
        <v>2</v>
      </c>
      <c r="K381" s="106">
        <f t="shared" si="22"/>
        <v>4</v>
      </c>
      <c r="L381" s="106" t="str">
        <f t="shared" si="23"/>
        <v/>
      </c>
      <c r="O381" s="4"/>
      <c r="P381" s="4"/>
      <c r="Q381" s="4"/>
      <c r="R381" s="4"/>
      <c r="S381" s="4"/>
      <c r="T381" s="4"/>
      <c r="U381" s="4"/>
      <c r="V381" s="4"/>
      <c r="W381" s="4"/>
      <c r="X381" s="4"/>
    </row>
    <row r="382" spans="1:24">
      <c r="A382" s="4"/>
      <c r="B382" s="4"/>
      <c r="D382" s="4"/>
      <c r="E382" s="4"/>
      <c r="F382" s="4"/>
      <c r="G382" s="106">
        <f>'[1]Z07 一般公共预算财政拨款收入支出决算表(财决07表)'!A380</f>
        <v>0</v>
      </c>
      <c r="H382" s="117">
        <f>'[1]Z07 一般公共预算财政拨款收入支出决算表(财决07表)'!$K380</f>
        <v>0</v>
      </c>
      <c r="I382" s="106" t="str">
        <f t="shared" si="20"/>
        <v>2</v>
      </c>
      <c r="J382" s="106" t="str">
        <f t="shared" si="21"/>
        <v>2</v>
      </c>
      <c r="K382" s="106">
        <f t="shared" si="22"/>
        <v>4</v>
      </c>
      <c r="L382" s="106" t="str">
        <f t="shared" si="23"/>
        <v/>
      </c>
      <c r="O382" s="4"/>
      <c r="P382" s="4"/>
      <c r="Q382" s="4"/>
      <c r="R382" s="4"/>
      <c r="S382" s="4"/>
      <c r="T382" s="4"/>
      <c r="U382" s="4"/>
      <c r="V382" s="4"/>
      <c r="W382" s="4"/>
      <c r="X382" s="4"/>
    </row>
    <row r="383" spans="1:24">
      <c r="A383" s="4"/>
      <c r="B383" s="4"/>
      <c r="D383" s="4"/>
      <c r="E383" s="4"/>
      <c r="F383" s="4"/>
      <c r="G383" s="106">
        <f>'[1]Z07 一般公共预算财政拨款收入支出决算表(财决07表)'!A381</f>
        <v>0</v>
      </c>
      <c r="H383" s="117">
        <f>'[1]Z07 一般公共预算财政拨款收入支出决算表(财决07表)'!$K381</f>
        <v>0</v>
      </c>
      <c r="I383" s="106" t="str">
        <f t="shared" si="20"/>
        <v>2</v>
      </c>
      <c r="J383" s="106" t="str">
        <f t="shared" si="21"/>
        <v>2</v>
      </c>
      <c r="K383" s="106">
        <f t="shared" si="22"/>
        <v>4</v>
      </c>
      <c r="L383" s="106" t="str">
        <f t="shared" si="23"/>
        <v/>
      </c>
      <c r="O383" s="4"/>
      <c r="P383" s="4"/>
      <c r="Q383" s="4"/>
      <c r="R383" s="4"/>
      <c r="S383" s="4"/>
      <c r="T383" s="4"/>
      <c r="U383" s="4"/>
      <c r="V383" s="4"/>
      <c r="W383" s="4"/>
      <c r="X383" s="4"/>
    </row>
    <row r="384" spans="1:24">
      <c r="A384" s="4"/>
      <c r="B384" s="4"/>
      <c r="D384" s="4"/>
      <c r="E384" s="4"/>
      <c r="F384" s="4"/>
      <c r="G384" s="106">
        <f>'[1]Z07 一般公共预算财政拨款收入支出决算表(财决07表)'!A382</f>
        <v>0</v>
      </c>
      <c r="H384" s="117">
        <f>'[1]Z07 一般公共预算财政拨款收入支出决算表(财决07表)'!$K382</f>
        <v>0</v>
      </c>
      <c r="I384" s="106" t="str">
        <f t="shared" si="20"/>
        <v>2</v>
      </c>
      <c r="J384" s="106" t="str">
        <f t="shared" si="21"/>
        <v>2</v>
      </c>
      <c r="K384" s="106">
        <f t="shared" si="22"/>
        <v>4</v>
      </c>
      <c r="L384" s="106" t="str">
        <f t="shared" si="23"/>
        <v/>
      </c>
      <c r="O384" s="4"/>
      <c r="P384" s="4"/>
      <c r="Q384" s="4"/>
      <c r="R384" s="4"/>
      <c r="S384" s="4"/>
      <c r="T384" s="4"/>
      <c r="U384" s="4"/>
      <c r="V384" s="4"/>
      <c r="W384" s="4"/>
      <c r="X384" s="4"/>
    </row>
    <row r="385" spans="1:24">
      <c r="A385" s="4"/>
      <c r="B385" s="4"/>
      <c r="D385" s="4"/>
      <c r="E385" s="4"/>
      <c r="F385" s="4"/>
      <c r="G385" s="106">
        <f>'[1]Z07 一般公共预算财政拨款收入支出决算表(财决07表)'!A383</f>
        <v>0</v>
      </c>
      <c r="H385" s="117">
        <f>'[1]Z07 一般公共预算财政拨款收入支出决算表(财决07表)'!$K383</f>
        <v>0</v>
      </c>
      <c r="I385" s="106" t="str">
        <f t="shared" si="20"/>
        <v>2</v>
      </c>
      <c r="J385" s="106" t="str">
        <f t="shared" si="21"/>
        <v>2</v>
      </c>
      <c r="K385" s="106">
        <f t="shared" si="22"/>
        <v>4</v>
      </c>
      <c r="L385" s="106" t="str">
        <f t="shared" si="23"/>
        <v/>
      </c>
      <c r="O385" s="4"/>
      <c r="P385" s="4"/>
      <c r="Q385" s="4"/>
      <c r="R385" s="4"/>
      <c r="S385" s="4"/>
      <c r="T385" s="4"/>
      <c r="U385" s="4"/>
      <c r="V385" s="4"/>
      <c r="W385" s="4"/>
      <c r="X385" s="4"/>
    </row>
    <row r="386" spans="1:24">
      <c r="A386" s="4"/>
      <c r="B386" s="4"/>
      <c r="D386" s="4"/>
      <c r="E386" s="4"/>
      <c r="F386" s="4"/>
      <c r="G386" s="106">
        <f>'[1]Z07 一般公共预算财政拨款收入支出决算表(财决07表)'!A384</f>
        <v>0</v>
      </c>
      <c r="H386" s="117">
        <f>'[1]Z07 一般公共预算财政拨款收入支出决算表(财决07表)'!$K384</f>
        <v>0</v>
      </c>
      <c r="I386" s="106" t="str">
        <f t="shared" si="20"/>
        <v>2</v>
      </c>
      <c r="J386" s="106" t="str">
        <f t="shared" si="21"/>
        <v>2</v>
      </c>
      <c r="K386" s="106">
        <f t="shared" si="22"/>
        <v>4</v>
      </c>
      <c r="L386" s="106" t="str">
        <f t="shared" si="23"/>
        <v/>
      </c>
      <c r="O386" s="4"/>
      <c r="P386" s="4"/>
      <c r="Q386" s="4"/>
      <c r="R386" s="4"/>
      <c r="S386" s="4"/>
      <c r="T386" s="4"/>
      <c r="U386" s="4"/>
      <c r="V386" s="4"/>
      <c r="W386" s="4"/>
      <c r="X386" s="4"/>
    </row>
    <row r="387" spans="1:24">
      <c r="A387" s="4"/>
      <c r="B387" s="4"/>
      <c r="D387" s="4"/>
      <c r="E387" s="4"/>
      <c r="F387" s="4"/>
      <c r="G387" s="106">
        <f>'[1]Z07 一般公共预算财政拨款收入支出决算表(财决07表)'!A385</f>
        <v>0</v>
      </c>
      <c r="H387" s="117">
        <f>'[1]Z07 一般公共预算财政拨款收入支出决算表(财决07表)'!$K385</f>
        <v>0</v>
      </c>
      <c r="I387" s="106" t="str">
        <f t="shared" si="20"/>
        <v>2</v>
      </c>
      <c r="J387" s="106" t="str">
        <f t="shared" si="21"/>
        <v>2</v>
      </c>
      <c r="K387" s="106">
        <f t="shared" si="22"/>
        <v>4</v>
      </c>
      <c r="L387" s="106" t="str">
        <f t="shared" si="23"/>
        <v/>
      </c>
      <c r="O387" s="4"/>
      <c r="P387" s="4"/>
      <c r="Q387" s="4"/>
      <c r="R387" s="4"/>
      <c r="S387" s="4"/>
      <c r="T387" s="4"/>
      <c r="U387" s="4"/>
      <c r="V387" s="4"/>
      <c r="W387" s="4"/>
      <c r="X387" s="4"/>
    </row>
    <row r="388" spans="1:24">
      <c r="A388" s="4"/>
      <c r="B388" s="4"/>
      <c r="D388" s="4"/>
      <c r="E388" s="4"/>
      <c r="F388" s="4"/>
      <c r="G388" s="106">
        <f>'[1]Z07 一般公共预算财政拨款收入支出决算表(财决07表)'!A386</f>
        <v>0</v>
      </c>
      <c r="H388" s="117">
        <f>'[1]Z07 一般公共预算财政拨款收入支出决算表(财决07表)'!$K386</f>
        <v>0</v>
      </c>
      <c r="I388" s="106" t="str">
        <f t="shared" si="20"/>
        <v>2</v>
      </c>
      <c r="J388" s="106" t="str">
        <f t="shared" si="21"/>
        <v>2</v>
      </c>
      <c r="K388" s="106">
        <f t="shared" si="22"/>
        <v>4</v>
      </c>
      <c r="L388" s="106" t="str">
        <f t="shared" si="23"/>
        <v/>
      </c>
      <c r="O388" s="4"/>
      <c r="P388" s="4"/>
      <c r="Q388" s="4"/>
      <c r="R388" s="4"/>
      <c r="S388" s="4"/>
      <c r="T388" s="4"/>
      <c r="U388" s="4"/>
      <c r="V388" s="4"/>
      <c r="W388" s="4"/>
      <c r="X388" s="4"/>
    </row>
    <row r="389" spans="1:24">
      <c r="A389" s="4"/>
      <c r="B389" s="4"/>
      <c r="D389" s="4"/>
      <c r="E389" s="4"/>
      <c r="F389" s="4"/>
      <c r="G389" s="106">
        <f>'[1]Z07 一般公共预算财政拨款收入支出决算表(财决07表)'!A387</f>
        <v>0</v>
      </c>
      <c r="H389" s="117">
        <f>'[1]Z07 一般公共预算财政拨款收入支出决算表(财决07表)'!$K387</f>
        <v>0</v>
      </c>
      <c r="I389" s="106" t="str">
        <f t="shared" si="20"/>
        <v>2</v>
      </c>
      <c r="J389" s="106" t="str">
        <f t="shared" si="21"/>
        <v>2</v>
      </c>
      <c r="K389" s="106">
        <f t="shared" si="22"/>
        <v>4</v>
      </c>
      <c r="L389" s="106" t="str">
        <f t="shared" si="23"/>
        <v/>
      </c>
      <c r="O389" s="4"/>
      <c r="P389" s="4"/>
      <c r="Q389" s="4"/>
      <c r="R389" s="4"/>
      <c r="S389" s="4"/>
      <c r="T389" s="4"/>
      <c r="U389" s="4"/>
      <c r="V389" s="4"/>
      <c r="W389" s="4"/>
      <c r="X389" s="4"/>
    </row>
    <row r="390" spans="1:24">
      <c r="A390" s="4"/>
      <c r="B390" s="4"/>
      <c r="D390" s="4"/>
      <c r="E390" s="4"/>
      <c r="F390" s="4"/>
      <c r="G390" s="106">
        <f>'[1]Z07 一般公共预算财政拨款收入支出决算表(财决07表)'!A388</f>
        <v>0</v>
      </c>
      <c r="H390" s="117">
        <f>'[1]Z07 一般公共预算财政拨款收入支出决算表(财决07表)'!$K388</f>
        <v>0</v>
      </c>
      <c r="I390" s="106" t="str">
        <f t="shared" si="20"/>
        <v>2</v>
      </c>
      <c r="J390" s="106" t="str">
        <f t="shared" si="21"/>
        <v>2</v>
      </c>
      <c r="K390" s="106">
        <f t="shared" si="22"/>
        <v>4</v>
      </c>
      <c r="L390" s="106" t="str">
        <f t="shared" si="23"/>
        <v/>
      </c>
      <c r="O390" s="4"/>
      <c r="P390" s="4"/>
      <c r="Q390" s="4"/>
      <c r="R390" s="4"/>
      <c r="S390" s="4"/>
      <c r="T390" s="4"/>
      <c r="U390" s="4"/>
      <c r="V390" s="4"/>
      <c r="W390" s="4"/>
      <c r="X390" s="4"/>
    </row>
    <row r="391" spans="1:24">
      <c r="A391" s="4"/>
      <c r="B391" s="4"/>
      <c r="D391" s="4"/>
      <c r="E391" s="4"/>
      <c r="F391" s="4"/>
      <c r="G391" s="106">
        <f>'[1]Z07 一般公共预算财政拨款收入支出决算表(财决07表)'!A389</f>
        <v>0</v>
      </c>
      <c r="H391" s="117">
        <f>'[1]Z07 一般公共预算财政拨款收入支出决算表(财决07表)'!$K389</f>
        <v>0</v>
      </c>
      <c r="I391" s="106" t="str">
        <f t="shared" si="20"/>
        <v>2</v>
      </c>
      <c r="J391" s="106" t="str">
        <f t="shared" si="21"/>
        <v>2</v>
      </c>
      <c r="K391" s="106">
        <f t="shared" si="22"/>
        <v>4</v>
      </c>
      <c r="L391" s="106" t="str">
        <f t="shared" si="23"/>
        <v/>
      </c>
      <c r="O391" s="4"/>
      <c r="P391" s="4"/>
      <c r="Q391" s="4"/>
      <c r="R391" s="4"/>
      <c r="S391" s="4"/>
      <c r="T391" s="4"/>
      <c r="U391" s="4"/>
      <c r="V391" s="4"/>
      <c r="W391" s="4"/>
      <c r="X391" s="4"/>
    </row>
    <row r="392" spans="1:24">
      <c r="A392" s="4"/>
      <c r="B392" s="4"/>
      <c r="D392" s="4"/>
      <c r="E392" s="4"/>
      <c r="F392" s="4"/>
      <c r="G392" s="106">
        <f>'[1]Z07 一般公共预算财政拨款收入支出决算表(财决07表)'!A390</f>
        <v>0</v>
      </c>
      <c r="H392" s="117">
        <f>'[1]Z07 一般公共预算财政拨款收入支出决算表(财决07表)'!$K390</f>
        <v>0</v>
      </c>
      <c r="I392" s="106" t="str">
        <f t="shared" si="20"/>
        <v>2</v>
      </c>
      <c r="J392" s="106" t="str">
        <f t="shared" si="21"/>
        <v>2</v>
      </c>
      <c r="K392" s="106">
        <f t="shared" si="22"/>
        <v>4</v>
      </c>
      <c r="L392" s="106" t="str">
        <f t="shared" si="23"/>
        <v/>
      </c>
      <c r="O392" s="4"/>
      <c r="P392" s="4"/>
      <c r="Q392" s="4"/>
      <c r="R392" s="4"/>
      <c r="S392" s="4"/>
      <c r="T392" s="4"/>
      <c r="U392" s="4"/>
      <c r="V392" s="4"/>
      <c r="W392" s="4"/>
      <c r="X392" s="4"/>
    </row>
    <row r="393" spans="1:24">
      <c r="A393" s="4"/>
      <c r="B393" s="4"/>
      <c r="D393" s="4"/>
      <c r="E393" s="4"/>
      <c r="F393" s="4"/>
      <c r="G393" s="106">
        <f>'[1]Z07 一般公共预算财政拨款收入支出决算表(财决07表)'!A391</f>
        <v>0</v>
      </c>
      <c r="H393" s="117">
        <f>'[1]Z07 一般公共预算财政拨款收入支出决算表(财决07表)'!$K391</f>
        <v>0</v>
      </c>
      <c r="I393" s="106" t="str">
        <f t="shared" si="20"/>
        <v>2</v>
      </c>
      <c r="J393" s="106" t="str">
        <f t="shared" si="21"/>
        <v>2</v>
      </c>
      <c r="K393" s="106">
        <f t="shared" si="22"/>
        <v>4</v>
      </c>
      <c r="L393" s="106" t="str">
        <f t="shared" si="23"/>
        <v/>
      </c>
      <c r="O393" s="4"/>
      <c r="P393" s="4"/>
      <c r="Q393" s="4"/>
      <c r="R393" s="4"/>
      <c r="S393" s="4"/>
      <c r="T393" s="4"/>
      <c r="U393" s="4"/>
      <c r="V393" s="4"/>
      <c r="W393" s="4"/>
      <c r="X393" s="4"/>
    </row>
    <row r="394" spans="1:24">
      <c r="A394" s="4"/>
      <c r="B394" s="4"/>
      <c r="D394" s="4"/>
      <c r="E394" s="4"/>
      <c r="F394" s="4"/>
      <c r="G394" s="106">
        <f>'[1]Z07 一般公共预算财政拨款收入支出决算表(财决07表)'!A392</f>
        <v>0</v>
      </c>
      <c r="H394" s="117">
        <f>'[1]Z07 一般公共预算财政拨款收入支出决算表(财决07表)'!$K392</f>
        <v>0</v>
      </c>
      <c r="I394" s="106" t="str">
        <f t="shared" si="20"/>
        <v>2</v>
      </c>
      <c r="J394" s="106" t="str">
        <f t="shared" si="21"/>
        <v>2</v>
      </c>
      <c r="K394" s="106">
        <f t="shared" si="22"/>
        <v>4</v>
      </c>
      <c r="L394" s="106" t="str">
        <f t="shared" si="23"/>
        <v/>
      </c>
      <c r="O394" s="4"/>
      <c r="P394" s="4"/>
      <c r="Q394" s="4"/>
      <c r="R394" s="4"/>
      <c r="S394" s="4"/>
      <c r="T394" s="4"/>
      <c r="U394" s="4"/>
      <c r="V394" s="4"/>
      <c r="W394" s="4"/>
      <c r="X394" s="4"/>
    </row>
    <row r="395" spans="1:24">
      <c r="A395" s="4"/>
      <c r="B395" s="4"/>
      <c r="D395" s="4"/>
      <c r="E395" s="4"/>
      <c r="F395" s="4"/>
      <c r="G395" s="106">
        <f>'[1]Z07 一般公共预算财政拨款收入支出决算表(财决07表)'!A393</f>
        <v>0</v>
      </c>
      <c r="H395" s="117">
        <f>'[1]Z07 一般公共预算财政拨款收入支出决算表(财决07表)'!$K393</f>
        <v>0</v>
      </c>
      <c r="I395" s="106" t="str">
        <f t="shared" si="20"/>
        <v>2</v>
      </c>
      <c r="J395" s="106" t="str">
        <f t="shared" si="21"/>
        <v>2</v>
      </c>
      <c r="K395" s="106">
        <f t="shared" si="22"/>
        <v>4</v>
      </c>
      <c r="L395" s="106" t="str">
        <f t="shared" si="23"/>
        <v/>
      </c>
      <c r="O395" s="4"/>
      <c r="P395" s="4"/>
      <c r="Q395" s="4"/>
      <c r="R395" s="4"/>
      <c r="S395" s="4"/>
      <c r="T395" s="4"/>
      <c r="U395" s="4"/>
      <c r="V395" s="4"/>
      <c r="W395" s="4"/>
      <c r="X395" s="4"/>
    </row>
    <row r="396" spans="1:24">
      <c r="A396" s="4"/>
      <c r="B396" s="4"/>
      <c r="D396" s="4"/>
      <c r="E396" s="4"/>
      <c r="F396" s="4"/>
      <c r="G396" s="106">
        <f>'[1]Z07 一般公共预算财政拨款收入支出决算表(财决07表)'!A394</f>
        <v>0</v>
      </c>
      <c r="H396" s="117">
        <f>'[1]Z07 一般公共预算财政拨款收入支出决算表(财决07表)'!$K394</f>
        <v>0</v>
      </c>
      <c r="I396" s="106" t="str">
        <f t="shared" si="20"/>
        <v>2</v>
      </c>
      <c r="J396" s="106" t="str">
        <f t="shared" si="21"/>
        <v>2</v>
      </c>
      <c r="K396" s="106">
        <f t="shared" si="22"/>
        <v>4</v>
      </c>
      <c r="L396" s="106" t="str">
        <f t="shared" si="23"/>
        <v/>
      </c>
      <c r="O396" s="4"/>
      <c r="P396" s="4"/>
      <c r="Q396" s="4"/>
      <c r="R396" s="4"/>
      <c r="S396" s="4"/>
      <c r="T396" s="4"/>
      <c r="U396" s="4"/>
      <c r="V396" s="4"/>
      <c r="W396" s="4"/>
      <c r="X396" s="4"/>
    </row>
    <row r="397" spans="1:24">
      <c r="A397" s="4"/>
      <c r="B397" s="4"/>
      <c r="D397" s="4"/>
      <c r="E397" s="4"/>
      <c r="F397" s="4"/>
      <c r="G397" s="106">
        <f>'[1]Z07 一般公共预算财政拨款收入支出决算表(财决07表)'!A395</f>
        <v>0</v>
      </c>
      <c r="H397" s="117">
        <f>'[1]Z07 一般公共预算财政拨款收入支出决算表(财决07表)'!$K395</f>
        <v>0</v>
      </c>
      <c r="I397" s="106" t="str">
        <f t="shared" ref="I397:I460" si="24">IF(G397&gt;0,"1","2")</f>
        <v>2</v>
      </c>
      <c r="J397" s="106" t="str">
        <f t="shared" ref="J397:J460" si="25">IF(H397&gt;0,"1","2")</f>
        <v>2</v>
      </c>
      <c r="K397" s="106">
        <f t="shared" ref="K397:K460" si="26">I397+J397</f>
        <v>4</v>
      </c>
      <c r="L397" s="106" t="str">
        <f t="shared" ref="L397:L460" si="27">IF(C397&lt;&gt;"",ROW(),"")</f>
        <v/>
      </c>
      <c r="O397" s="4"/>
      <c r="P397" s="4"/>
      <c r="Q397" s="4"/>
      <c r="R397" s="4"/>
      <c r="S397" s="4"/>
      <c r="T397" s="4"/>
      <c r="U397" s="4"/>
      <c r="V397" s="4"/>
      <c r="W397" s="4"/>
      <c r="X397" s="4"/>
    </row>
    <row r="398" spans="1:24">
      <c r="A398" s="4"/>
      <c r="B398" s="4"/>
      <c r="D398" s="4"/>
      <c r="E398" s="4"/>
      <c r="F398" s="4"/>
      <c r="G398" s="106">
        <f>'[1]Z07 一般公共预算财政拨款收入支出决算表(财决07表)'!A396</f>
        <v>0</v>
      </c>
      <c r="H398" s="117">
        <f>'[1]Z07 一般公共预算财政拨款收入支出决算表(财决07表)'!$K396</f>
        <v>0</v>
      </c>
      <c r="I398" s="106" t="str">
        <f t="shared" si="24"/>
        <v>2</v>
      </c>
      <c r="J398" s="106" t="str">
        <f t="shared" si="25"/>
        <v>2</v>
      </c>
      <c r="K398" s="106">
        <f t="shared" si="26"/>
        <v>4</v>
      </c>
      <c r="L398" s="106" t="str">
        <f t="shared" si="27"/>
        <v/>
      </c>
      <c r="O398" s="4"/>
      <c r="P398" s="4"/>
      <c r="Q398" s="4"/>
      <c r="R398" s="4"/>
      <c r="S398" s="4"/>
      <c r="T398" s="4"/>
      <c r="U398" s="4"/>
      <c r="V398" s="4"/>
      <c r="W398" s="4"/>
      <c r="X398" s="4"/>
    </row>
    <row r="399" spans="1:24">
      <c r="A399" s="4"/>
      <c r="B399" s="4"/>
      <c r="D399" s="4"/>
      <c r="E399" s="4"/>
      <c r="F399" s="4"/>
      <c r="G399" s="106">
        <f>'[1]Z07 一般公共预算财政拨款收入支出决算表(财决07表)'!A397</f>
        <v>0</v>
      </c>
      <c r="H399" s="117">
        <f>'[1]Z07 一般公共预算财政拨款收入支出决算表(财决07表)'!$K397</f>
        <v>0</v>
      </c>
      <c r="I399" s="106" t="str">
        <f t="shared" si="24"/>
        <v>2</v>
      </c>
      <c r="J399" s="106" t="str">
        <f t="shared" si="25"/>
        <v>2</v>
      </c>
      <c r="K399" s="106">
        <f t="shared" si="26"/>
        <v>4</v>
      </c>
      <c r="L399" s="106" t="str">
        <f t="shared" si="27"/>
        <v/>
      </c>
      <c r="O399" s="4"/>
      <c r="P399" s="4"/>
      <c r="Q399" s="4"/>
      <c r="R399" s="4"/>
      <c r="S399" s="4"/>
      <c r="T399" s="4"/>
      <c r="U399" s="4"/>
      <c r="V399" s="4"/>
      <c r="W399" s="4"/>
      <c r="X399" s="4"/>
    </row>
    <row r="400" spans="1:24">
      <c r="A400" s="4"/>
      <c r="B400" s="4"/>
      <c r="D400" s="4"/>
      <c r="E400" s="4"/>
      <c r="F400" s="4"/>
      <c r="G400" s="106">
        <f>'[1]Z07 一般公共预算财政拨款收入支出决算表(财决07表)'!A398</f>
        <v>0</v>
      </c>
      <c r="H400" s="117">
        <f>'[1]Z07 一般公共预算财政拨款收入支出决算表(财决07表)'!$K398</f>
        <v>0</v>
      </c>
      <c r="I400" s="106" t="str">
        <f t="shared" si="24"/>
        <v>2</v>
      </c>
      <c r="J400" s="106" t="str">
        <f t="shared" si="25"/>
        <v>2</v>
      </c>
      <c r="K400" s="106">
        <f t="shared" si="26"/>
        <v>4</v>
      </c>
      <c r="L400" s="106" t="str">
        <f t="shared" si="27"/>
        <v/>
      </c>
      <c r="O400" s="4"/>
      <c r="P400" s="4"/>
      <c r="Q400" s="4"/>
      <c r="R400" s="4"/>
      <c r="S400" s="4"/>
      <c r="T400" s="4"/>
      <c r="U400" s="4"/>
      <c r="V400" s="4"/>
      <c r="W400" s="4"/>
      <c r="X400" s="4"/>
    </row>
    <row r="401" spans="1:24">
      <c r="A401" s="4"/>
      <c r="B401" s="4"/>
      <c r="D401" s="4"/>
      <c r="E401" s="4"/>
      <c r="F401" s="4"/>
      <c r="G401" s="106">
        <f>'[1]Z07 一般公共预算财政拨款收入支出决算表(财决07表)'!A399</f>
        <v>0</v>
      </c>
      <c r="H401" s="117">
        <f>'[1]Z07 一般公共预算财政拨款收入支出决算表(财决07表)'!$K399</f>
        <v>0</v>
      </c>
      <c r="I401" s="106" t="str">
        <f t="shared" si="24"/>
        <v>2</v>
      </c>
      <c r="J401" s="106" t="str">
        <f t="shared" si="25"/>
        <v>2</v>
      </c>
      <c r="K401" s="106">
        <f t="shared" si="26"/>
        <v>4</v>
      </c>
      <c r="L401" s="106" t="str">
        <f t="shared" si="27"/>
        <v/>
      </c>
      <c r="O401" s="4"/>
      <c r="P401" s="4"/>
      <c r="Q401" s="4"/>
      <c r="R401" s="4"/>
      <c r="S401" s="4"/>
      <c r="T401" s="4"/>
      <c r="U401" s="4"/>
      <c r="V401" s="4"/>
      <c r="W401" s="4"/>
      <c r="X401" s="4"/>
    </row>
    <row r="402" spans="1:24">
      <c r="A402" s="4"/>
      <c r="B402" s="4"/>
      <c r="D402" s="4"/>
      <c r="E402" s="4"/>
      <c r="F402" s="4"/>
      <c r="G402" s="106">
        <f>'[1]Z07 一般公共预算财政拨款收入支出决算表(财决07表)'!A400</f>
        <v>0</v>
      </c>
      <c r="H402" s="117">
        <f>'[1]Z07 一般公共预算财政拨款收入支出决算表(财决07表)'!$K400</f>
        <v>0</v>
      </c>
      <c r="I402" s="106" t="str">
        <f t="shared" si="24"/>
        <v>2</v>
      </c>
      <c r="J402" s="106" t="str">
        <f t="shared" si="25"/>
        <v>2</v>
      </c>
      <c r="K402" s="106">
        <f t="shared" si="26"/>
        <v>4</v>
      </c>
      <c r="L402" s="106" t="str">
        <f t="shared" si="27"/>
        <v/>
      </c>
      <c r="O402" s="4"/>
      <c r="P402" s="4"/>
      <c r="Q402" s="4"/>
      <c r="R402" s="4"/>
      <c r="S402" s="4"/>
      <c r="T402" s="4"/>
      <c r="U402" s="4"/>
      <c r="V402" s="4"/>
      <c r="W402" s="4"/>
      <c r="X402" s="4"/>
    </row>
    <row r="403" spans="1:24">
      <c r="A403" s="4"/>
      <c r="B403" s="4"/>
      <c r="D403" s="4"/>
      <c r="E403" s="4"/>
      <c r="F403" s="4"/>
      <c r="G403" s="106">
        <f>'[1]Z07 一般公共预算财政拨款收入支出决算表(财决07表)'!A401</f>
        <v>0</v>
      </c>
      <c r="H403" s="117">
        <f>'[1]Z07 一般公共预算财政拨款收入支出决算表(财决07表)'!$K401</f>
        <v>0</v>
      </c>
      <c r="I403" s="106" t="str">
        <f t="shared" si="24"/>
        <v>2</v>
      </c>
      <c r="J403" s="106" t="str">
        <f t="shared" si="25"/>
        <v>2</v>
      </c>
      <c r="K403" s="106">
        <f t="shared" si="26"/>
        <v>4</v>
      </c>
      <c r="L403" s="106" t="str">
        <f t="shared" si="27"/>
        <v/>
      </c>
      <c r="O403" s="4"/>
      <c r="P403" s="4"/>
      <c r="Q403" s="4"/>
      <c r="R403" s="4"/>
      <c r="S403" s="4"/>
      <c r="T403" s="4"/>
      <c r="U403" s="4"/>
      <c r="V403" s="4"/>
      <c r="W403" s="4"/>
      <c r="X403" s="4"/>
    </row>
    <row r="404" spans="1:24">
      <c r="A404" s="4"/>
      <c r="B404" s="4"/>
      <c r="D404" s="4"/>
      <c r="E404" s="4"/>
      <c r="F404" s="4"/>
      <c r="G404" s="106">
        <f>'[1]Z07 一般公共预算财政拨款收入支出决算表(财决07表)'!A402</f>
        <v>0</v>
      </c>
      <c r="H404" s="117">
        <f>'[1]Z07 一般公共预算财政拨款收入支出决算表(财决07表)'!$K402</f>
        <v>0</v>
      </c>
      <c r="I404" s="106" t="str">
        <f t="shared" si="24"/>
        <v>2</v>
      </c>
      <c r="J404" s="106" t="str">
        <f t="shared" si="25"/>
        <v>2</v>
      </c>
      <c r="K404" s="106">
        <f t="shared" si="26"/>
        <v>4</v>
      </c>
      <c r="L404" s="106" t="str">
        <f t="shared" si="27"/>
        <v/>
      </c>
      <c r="O404" s="4"/>
      <c r="P404" s="4"/>
      <c r="Q404" s="4"/>
      <c r="R404" s="4"/>
      <c r="S404" s="4"/>
      <c r="T404" s="4"/>
      <c r="U404" s="4"/>
      <c r="V404" s="4"/>
      <c r="W404" s="4"/>
      <c r="X404" s="4"/>
    </row>
    <row r="405" spans="1:24">
      <c r="A405" s="4"/>
      <c r="B405" s="4"/>
      <c r="D405" s="4"/>
      <c r="E405" s="4"/>
      <c r="F405" s="4"/>
      <c r="G405" s="106">
        <f>'[1]Z07 一般公共预算财政拨款收入支出决算表(财决07表)'!A403</f>
        <v>0</v>
      </c>
      <c r="H405" s="117">
        <f>'[1]Z07 一般公共预算财政拨款收入支出决算表(财决07表)'!$K403</f>
        <v>0</v>
      </c>
      <c r="I405" s="106" t="str">
        <f t="shared" si="24"/>
        <v>2</v>
      </c>
      <c r="J405" s="106" t="str">
        <f t="shared" si="25"/>
        <v>2</v>
      </c>
      <c r="K405" s="106">
        <f t="shared" si="26"/>
        <v>4</v>
      </c>
      <c r="L405" s="106" t="str">
        <f t="shared" si="27"/>
        <v/>
      </c>
      <c r="O405" s="4"/>
      <c r="P405" s="4"/>
      <c r="Q405" s="4"/>
      <c r="R405" s="4"/>
      <c r="S405" s="4"/>
      <c r="T405" s="4"/>
      <c r="U405" s="4"/>
      <c r="V405" s="4"/>
      <c r="W405" s="4"/>
      <c r="X405" s="4"/>
    </row>
    <row r="406" spans="1:24">
      <c r="A406" s="4"/>
      <c r="B406" s="4"/>
      <c r="D406" s="4"/>
      <c r="E406" s="4"/>
      <c r="F406" s="4"/>
      <c r="G406" s="106">
        <f>'[1]Z07 一般公共预算财政拨款收入支出决算表(财决07表)'!A404</f>
        <v>0</v>
      </c>
      <c r="H406" s="117">
        <f>'[1]Z07 一般公共预算财政拨款收入支出决算表(财决07表)'!$K404</f>
        <v>0</v>
      </c>
      <c r="I406" s="106" t="str">
        <f t="shared" si="24"/>
        <v>2</v>
      </c>
      <c r="J406" s="106" t="str">
        <f t="shared" si="25"/>
        <v>2</v>
      </c>
      <c r="K406" s="106">
        <f t="shared" si="26"/>
        <v>4</v>
      </c>
      <c r="L406" s="106" t="str">
        <f t="shared" si="27"/>
        <v/>
      </c>
      <c r="O406" s="4"/>
      <c r="P406" s="4"/>
      <c r="Q406" s="4"/>
      <c r="R406" s="4"/>
      <c r="S406" s="4"/>
      <c r="T406" s="4"/>
      <c r="U406" s="4"/>
      <c r="V406" s="4"/>
      <c r="W406" s="4"/>
      <c r="X406" s="4"/>
    </row>
    <row r="407" spans="1:24">
      <c r="A407" s="4"/>
      <c r="B407" s="4"/>
      <c r="D407" s="4"/>
      <c r="E407" s="4"/>
      <c r="F407" s="4"/>
      <c r="G407" s="106">
        <f>'[1]Z07 一般公共预算财政拨款收入支出决算表(财决07表)'!A405</f>
        <v>0</v>
      </c>
      <c r="H407" s="117">
        <f>'[1]Z07 一般公共预算财政拨款收入支出决算表(财决07表)'!$K405</f>
        <v>0</v>
      </c>
      <c r="I407" s="106" t="str">
        <f t="shared" si="24"/>
        <v>2</v>
      </c>
      <c r="J407" s="106" t="str">
        <f t="shared" si="25"/>
        <v>2</v>
      </c>
      <c r="K407" s="106">
        <f t="shared" si="26"/>
        <v>4</v>
      </c>
      <c r="L407" s="106" t="str">
        <f t="shared" si="27"/>
        <v/>
      </c>
      <c r="O407" s="4"/>
      <c r="P407" s="4"/>
      <c r="Q407" s="4"/>
      <c r="R407" s="4"/>
      <c r="S407" s="4"/>
      <c r="T407" s="4"/>
      <c r="U407" s="4"/>
      <c r="V407" s="4"/>
      <c r="W407" s="4"/>
      <c r="X407" s="4"/>
    </row>
    <row r="408" spans="1:24">
      <c r="A408" s="4"/>
      <c r="B408" s="4"/>
      <c r="D408" s="4"/>
      <c r="E408" s="4"/>
      <c r="F408" s="4"/>
      <c r="G408" s="106">
        <f>'[1]Z07 一般公共预算财政拨款收入支出决算表(财决07表)'!A406</f>
        <v>0</v>
      </c>
      <c r="H408" s="117">
        <f>'[1]Z07 一般公共预算财政拨款收入支出决算表(财决07表)'!$K406</f>
        <v>0</v>
      </c>
      <c r="I408" s="106" t="str">
        <f t="shared" si="24"/>
        <v>2</v>
      </c>
      <c r="J408" s="106" t="str">
        <f t="shared" si="25"/>
        <v>2</v>
      </c>
      <c r="K408" s="106">
        <f t="shared" si="26"/>
        <v>4</v>
      </c>
      <c r="L408" s="106" t="str">
        <f t="shared" si="27"/>
        <v/>
      </c>
      <c r="O408" s="4"/>
      <c r="P408" s="4"/>
      <c r="Q408" s="4"/>
      <c r="R408" s="4"/>
      <c r="S408" s="4"/>
      <c r="T408" s="4"/>
      <c r="U408" s="4"/>
      <c r="V408" s="4"/>
      <c r="W408" s="4"/>
      <c r="X408" s="4"/>
    </row>
    <row r="409" spans="1:24">
      <c r="A409" s="4"/>
      <c r="B409" s="4"/>
      <c r="D409" s="4"/>
      <c r="E409" s="4"/>
      <c r="F409" s="4"/>
      <c r="G409" s="106">
        <f>'[1]Z07 一般公共预算财政拨款收入支出决算表(财决07表)'!A407</f>
        <v>0</v>
      </c>
      <c r="H409" s="117">
        <f>'[1]Z07 一般公共预算财政拨款收入支出决算表(财决07表)'!$K407</f>
        <v>0</v>
      </c>
      <c r="I409" s="106" t="str">
        <f t="shared" si="24"/>
        <v>2</v>
      </c>
      <c r="J409" s="106" t="str">
        <f t="shared" si="25"/>
        <v>2</v>
      </c>
      <c r="K409" s="106">
        <f t="shared" si="26"/>
        <v>4</v>
      </c>
      <c r="L409" s="106" t="str">
        <f t="shared" si="27"/>
        <v/>
      </c>
      <c r="O409" s="4"/>
      <c r="P409" s="4"/>
      <c r="Q409" s="4"/>
      <c r="R409" s="4"/>
      <c r="S409" s="4"/>
      <c r="T409" s="4"/>
      <c r="U409" s="4"/>
      <c r="V409" s="4"/>
      <c r="W409" s="4"/>
      <c r="X409" s="4"/>
    </row>
    <row r="410" spans="1:24">
      <c r="A410" s="4"/>
      <c r="B410" s="4"/>
      <c r="D410" s="4"/>
      <c r="E410" s="4"/>
      <c r="F410" s="4"/>
      <c r="G410" s="106">
        <f>'[1]Z07 一般公共预算财政拨款收入支出决算表(财决07表)'!A408</f>
        <v>0</v>
      </c>
      <c r="H410" s="117">
        <f>'[1]Z07 一般公共预算财政拨款收入支出决算表(财决07表)'!$K408</f>
        <v>0</v>
      </c>
      <c r="I410" s="106" t="str">
        <f t="shared" si="24"/>
        <v>2</v>
      </c>
      <c r="J410" s="106" t="str">
        <f t="shared" si="25"/>
        <v>2</v>
      </c>
      <c r="K410" s="106">
        <f t="shared" si="26"/>
        <v>4</v>
      </c>
      <c r="L410" s="106" t="str">
        <f t="shared" si="27"/>
        <v/>
      </c>
      <c r="O410" s="4"/>
      <c r="P410" s="4"/>
      <c r="Q410" s="4"/>
      <c r="R410" s="4"/>
      <c r="S410" s="4"/>
      <c r="T410" s="4"/>
      <c r="U410" s="4"/>
      <c r="V410" s="4"/>
      <c r="W410" s="4"/>
      <c r="X410" s="4"/>
    </row>
    <row r="411" spans="1:24">
      <c r="A411" s="4"/>
      <c r="B411" s="4"/>
      <c r="D411" s="4"/>
      <c r="E411" s="4"/>
      <c r="F411" s="4"/>
      <c r="G411" s="106">
        <f>'[1]Z07 一般公共预算财政拨款收入支出决算表(财决07表)'!A409</f>
        <v>0</v>
      </c>
      <c r="H411" s="117">
        <f>'[1]Z07 一般公共预算财政拨款收入支出决算表(财决07表)'!$K409</f>
        <v>0</v>
      </c>
      <c r="I411" s="106" t="str">
        <f t="shared" si="24"/>
        <v>2</v>
      </c>
      <c r="J411" s="106" t="str">
        <f t="shared" si="25"/>
        <v>2</v>
      </c>
      <c r="K411" s="106">
        <f t="shared" si="26"/>
        <v>4</v>
      </c>
      <c r="L411" s="106" t="str">
        <f t="shared" si="27"/>
        <v/>
      </c>
      <c r="O411" s="4"/>
      <c r="P411" s="4"/>
      <c r="Q411" s="4"/>
      <c r="R411" s="4"/>
      <c r="S411" s="4"/>
      <c r="T411" s="4"/>
      <c r="U411" s="4"/>
      <c r="V411" s="4"/>
      <c r="W411" s="4"/>
      <c r="X411" s="4"/>
    </row>
    <row r="412" spans="1:24">
      <c r="A412" s="4"/>
      <c r="B412" s="4"/>
      <c r="D412" s="4"/>
      <c r="E412" s="4"/>
      <c r="F412" s="4"/>
      <c r="G412" s="106">
        <f>'[1]Z07 一般公共预算财政拨款收入支出决算表(财决07表)'!A410</f>
        <v>0</v>
      </c>
      <c r="H412" s="117">
        <f>'[1]Z07 一般公共预算财政拨款收入支出决算表(财决07表)'!$K410</f>
        <v>0</v>
      </c>
      <c r="I412" s="106" t="str">
        <f t="shared" si="24"/>
        <v>2</v>
      </c>
      <c r="J412" s="106" t="str">
        <f t="shared" si="25"/>
        <v>2</v>
      </c>
      <c r="K412" s="106">
        <f t="shared" si="26"/>
        <v>4</v>
      </c>
      <c r="L412" s="106" t="str">
        <f t="shared" si="27"/>
        <v/>
      </c>
      <c r="O412" s="4"/>
      <c r="P412" s="4"/>
      <c r="Q412" s="4"/>
      <c r="R412" s="4"/>
      <c r="S412" s="4"/>
      <c r="T412" s="4"/>
      <c r="U412" s="4"/>
      <c r="V412" s="4"/>
      <c r="W412" s="4"/>
      <c r="X412" s="4"/>
    </row>
    <row r="413" spans="1:24">
      <c r="A413" s="4"/>
      <c r="B413" s="4"/>
      <c r="D413" s="4"/>
      <c r="E413" s="4"/>
      <c r="F413" s="4"/>
      <c r="G413" s="106">
        <f>'[1]Z07 一般公共预算财政拨款收入支出决算表(财决07表)'!A411</f>
        <v>0</v>
      </c>
      <c r="H413" s="117">
        <f>'[1]Z07 一般公共预算财政拨款收入支出决算表(财决07表)'!$K411</f>
        <v>0</v>
      </c>
      <c r="I413" s="106" t="str">
        <f t="shared" si="24"/>
        <v>2</v>
      </c>
      <c r="J413" s="106" t="str">
        <f t="shared" si="25"/>
        <v>2</v>
      </c>
      <c r="K413" s="106">
        <f t="shared" si="26"/>
        <v>4</v>
      </c>
      <c r="L413" s="106" t="str">
        <f t="shared" si="27"/>
        <v/>
      </c>
      <c r="O413" s="4"/>
      <c r="P413" s="4"/>
      <c r="Q413" s="4"/>
      <c r="R413" s="4"/>
      <c r="S413" s="4"/>
      <c r="T413" s="4"/>
      <c r="U413" s="4"/>
      <c r="V413" s="4"/>
      <c r="W413" s="4"/>
      <c r="X413" s="4"/>
    </row>
    <row r="414" spans="1:24">
      <c r="A414" s="4"/>
      <c r="B414" s="4"/>
      <c r="D414" s="4"/>
      <c r="E414" s="4"/>
      <c r="F414" s="4"/>
      <c r="G414" s="106">
        <f>'[1]Z07 一般公共预算财政拨款收入支出决算表(财决07表)'!A412</f>
        <v>0</v>
      </c>
      <c r="H414" s="117">
        <f>'[1]Z07 一般公共预算财政拨款收入支出决算表(财决07表)'!$K412</f>
        <v>0</v>
      </c>
      <c r="I414" s="106" t="str">
        <f t="shared" si="24"/>
        <v>2</v>
      </c>
      <c r="J414" s="106" t="str">
        <f t="shared" si="25"/>
        <v>2</v>
      </c>
      <c r="K414" s="106">
        <f t="shared" si="26"/>
        <v>4</v>
      </c>
      <c r="L414" s="106" t="str">
        <f t="shared" si="27"/>
        <v/>
      </c>
      <c r="O414" s="4"/>
      <c r="P414" s="4"/>
      <c r="Q414" s="4"/>
      <c r="R414" s="4"/>
      <c r="S414" s="4"/>
      <c r="T414" s="4"/>
      <c r="U414" s="4"/>
      <c r="V414" s="4"/>
      <c r="W414" s="4"/>
      <c r="X414" s="4"/>
    </row>
    <row r="415" spans="1:24">
      <c r="A415" s="4"/>
      <c r="B415" s="4"/>
      <c r="D415" s="4"/>
      <c r="E415" s="4"/>
      <c r="F415" s="4"/>
      <c r="G415" s="106">
        <f>'[1]Z07 一般公共预算财政拨款收入支出决算表(财决07表)'!A413</f>
        <v>0</v>
      </c>
      <c r="H415" s="117">
        <f>'[1]Z07 一般公共预算财政拨款收入支出决算表(财决07表)'!$K413</f>
        <v>0</v>
      </c>
      <c r="I415" s="106" t="str">
        <f t="shared" si="24"/>
        <v>2</v>
      </c>
      <c r="J415" s="106" t="str">
        <f t="shared" si="25"/>
        <v>2</v>
      </c>
      <c r="K415" s="106">
        <f t="shared" si="26"/>
        <v>4</v>
      </c>
      <c r="L415" s="106" t="str">
        <f t="shared" si="27"/>
        <v/>
      </c>
      <c r="O415" s="4"/>
      <c r="P415" s="4"/>
      <c r="Q415" s="4"/>
      <c r="R415" s="4"/>
      <c r="S415" s="4"/>
      <c r="T415" s="4"/>
      <c r="U415" s="4"/>
      <c r="V415" s="4"/>
      <c r="W415" s="4"/>
      <c r="X415" s="4"/>
    </row>
    <row r="416" spans="1:24">
      <c r="A416" s="4"/>
      <c r="B416" s="4"/>
      <c r="D416" s="4"/>
      <c r="E416" s="4"/>
      <c r="F416" s="4"/>
      <c r="G416" s="106">
        <f>'[1]Z07 一般公共预算财政拨款收入支出决算表(财决07表)'!A414</f>
        <v>0</v>
      </c>
      <c r="H416" s="117">
        <f>'[1]Z07 一般公共预算财政拨款收入支出决算表(财决07表)'!$K414</f>
        <v>0</v>
      </c>
      <c r="I416" s="106" t="str">
        <f t="shared" si="24"/>
        <v>2</v>
      </c>
      <c r="J416" s="106" t="str">
        <f t="shared" si="25"/>
        <v>2</v>
      </c>
      <c r="K416" s="106">
        <f t="shared" si="26"/>
        <v>4</v>
      </c>
      <c r="L416" s="106" t="str">
        <f t="shared" si="27"/>
        <v/>
      </c>
      <c r="O416" s="4"/>
      <c r="P416" s="4"/>
      <c r="Q416" s="4"/>
      <c r="R416" s="4"/>
      <c r="S416" s="4"/>
      <c r="T416" s="4"/>
      <c r="U416" s="4"/>
      <c r="V416" s="4"/>
      <c r="W416" s="4"/>
      <c r="X416" s="4"/>
    </row>
    <row r="417" spans="1:24">
      <c r="A417" s="4"/>
      <c r="B417" s="4"/>
      <c r="D417" s="4"/>
      <c r="E417" s="4"/>
      <c r="F417" s="4"/>
      <c r="G417" s="106">
        <f>'[1]Z07 一般公共预算财政拨款收入支出决算表(财决07表)'!A415</f>
        <v>0</v>
      </c>
      <c r="H417" s="117">
        <f>'[1]Z07 一般公共预算财政拨款收入支出决算表(财决07表)'!$K415</f>
        <v>0</v>
      </c>
      <c r="I417" s="106" t="str">
        <f t="shared" si="24"/>
        <v>2</v>
      </c>
      <c r="J417" s="106" t="str">
        <f t="shared" si="25"/>
        <v>2</v>
      </c>
      <c r="K417" s="106">
        <f t="shared" si="26"/>
        <v>4</v>
      </c>
      <c r="L417" s="106" t="str">
        <f t="shared" si="27"/>
        <v/>
      </c>
      <c r="O417" s="4"/>
      <c r="P417" s="4"/>
      <c r="Q417" s="4"/>
      <c r="R417" s="4"/>
      <c r="S417" s="4"/>
      <c r="T417" s="4"/>
      <c r="U417" s="4"/>
      <c r="V417" s="4"/>
      <c r="W417" s="4"/>
      <c r="X417" s="4"/>
    </row>
    <row r="418" spans="1:24">
      <c r="A418" s="4"/>
      <c r="B418" s="4"/>
      <c r="D418" s="4"/>
      <c r="E418" s="4"/>
      <c r="F418" s="4"/>
      <c r="G418" s="106">
        <f>'[1]Z07 一般公共预算财政拨款收入支出决算表(财决07表)'!A416</f>
        <v>0</v>
      </c>
      <c r="H418" s="117">
        <f>'[1]Z07 一般公共预算财政拨款收入支出决算表(财决07表)'!$K416</f>
        <v>0</v>
      </c>
      <c r="I418" s="106" t="str">
        <f t="shared" si="24"/>
        <v>2</v>
      </c>
      <c r="J418" s="106" t="str">
        <f t="shared" si="25"/>
        <v>2</v>
      </c>
      <c r="K418" s="106">
        <f t="shared" si="26"/>
        <v>4</v>
      </c>
      <c r="L418" s="106" t="str">
        <f t="shared" si="27"/>
        <v/>
      </c>
      <c r="O418" s="4"/>
      <c r="P418" s="4"/>
      <c r="Q418" s="4"/>
      <c r="R418" s="4"/>
      <c r="S418" s="4"/>
      <c r="T418" s="4"/>
      <c r="U418" s="4"/>
      <c r="V418" s="4"/>
      <c r="W418" s="4"/>
      <c r="X418" s="4"/>
    </row>
    <row r="419" spans="1:24">
      <c r="A419" s="4"/>
      <c r="B419" s="4"/>
      <c r="D419" s="4"/>
      <c r="E419" s="4"/>
      <c r="F419" s="4"/>
      <c r="G419" s="106">
        <f>'[1]Z07 一般公共预算财政拨款收入支出决算表(财决07表)'!A417</f>
        <v>0</v>
      </c>
      <c r="H419" s="117">
        <f>'[1]Z07 一般公共预算财政拨款收入支出决算表(财决07表)'!$K417</f>
        <v>0</v>
      </c>
      <c r="I419" s="106" t="str">
        <f t="shared" si="24"/>
        <v>2</v>
      </c>
      <c r="J419" s="106" t="str">
        <f t="shared" si="25"/>
        <v>2</v>
      </c>
      <c r="K419" s="106">
        <f t="shared" si="26"/>
        <v>4</v>
      </c>
      <c r="L419" s="106" t="str">
        <f t="shared" si="27"/>
        <v/>
      </c>
      <c r="O419" s="4"/>
      <c r="P419" s="4"/>
      <c r="Q419" s="4"/>
      <c r="R419" s="4"/>
      <c r="S419" s="4"/>
      <c r="T419" s="4"/>
      <c r="U419" s="4"/>
      <c r="V419" s="4"/>
      <c r="W419" s="4"/>
      <c r="X419" s="4"/>
    </row>
    <row r="420" spans="1:24">
      <c r="A420" s="4"/>
      <c r="B420" s="4"/>
      <c r="D420" s="4"/>
      <c r="E420" s="4"/>
      <c r="F420" s="4"/>
      <c r="G420" s="106">
        <f>'[1]Z07 一般公共预算财政拨款收入支出决算表(财决07表)'!A418</f>
        <v>0</v>
      </c>
      <c r="H420" s="117">
        <f>'[1]Z07 一般公共预算财政拨款收入支出决算表(财决07表)'!$K418</f>
        <v>0</v>
      </c>
      <c r="I420" s="106" t="str">
        <f t="shared" si="24"/>
        <v>2</v>
      </c>
      <c r="J420" s="106" t="str">
        <f t="shared" si="25"/>
        <v>2</v>
      </c>
      <c r="K420" s="106">
        <f t="shared" si="26"/>
        <v>4</v>
      </c>
      <c r="L420" s="106" t="str">
        <f t="shared" si="27"/>
        <v/>
      </c>
      <c r="O420" s="4"/>
      <c r="P420" s="4"/>
      <c r="Q420" s="4"/>
      <c r="R420" s="4"/>
      <c r="S420" s="4"/>
      <c r="T420" s="4"/>
      <c r="U420" s="4"/>
      <c r="V420" s="4"/>
      <c r="W420" s="4"/>
      <c r="X420" s="4"/>
    </row>
    <row r="421" spans="1:24">
      <c r="A421" s="4"/>
      <c r="B421" s="4"/>
      <c r="D421" s="4"/>
      <c r="E421" s="4"/>
      <c r="F421" s="4"/>
      <c r="G421" s="106">
        <f>'[1]Z07 一般公共预算财政拨款收入支出决算表(财决07表)'!A419</f>
        <v>0</v>
      </c>
      <c r="H421" s="117">
        <f>'[1]Z07 一般公共预算财政拨款收入支出决算表(财决07表)'!$K419</f>
        <v>0</v>
      </c>
      <c r="I421" s="106" t="str">
        <f t="shared" si="24"/>
        <v>2</v>
      </c>
      <c r="J421" s="106" t="str">
        <f t="shared" si="25"/>
        <v>2</v>
      </c>
      <c r="K421" s="106">
        <f t="shared" si="26"/>
        <v>4</v>
      </c>
      <c r="L421" s="106" t="str">
        <f t="shared" si="27"/>
        <v/>
      </c>
      <c r="O421" s="4"/>
      <c r="P421" s="4"/>
      <c r="Q421" s="4"/>
      <c r="R421" s="4"/>
      <c r="S421" s="4"/>
      <c r="T421" s="4"/>
      <c r="U421" s="4"/>
      <c r="V421" s="4"/>
      <c r="W421" s="4"/>
      <c r="X421" s="4"/>
    </row>
    <row r="422" spans="1:24">
      <c r="A422" s="4"/>
      <c r="B422" s="4"/>
      <c r="D422" s="4"/>
      <c r="E422" s="4"/>
      <c r="F422" s="4"/>
      <c r="G422" s="106">
        <f>'[1]Z07 一般公共预算财政拨款收入支出决算表(财决07表)'!A420</f>
        <v>0</v>
      </c>
      <c r="H422" s="117">
        <f>'[1]Z07 一般公共预算财政拨款收入支出决算表(财决07表)'!$K420</f>
        <v>0</v>
      </c>
      <c r="I422" s="106" t="str">
        <f t="shared" si="24"/>
        <v>2</v>
      </c>
      <c r="J422" s="106" t="str">
        <f t="shared" si="25"/>
        <v>2</v>
      </c>
      <c r="K422" s="106">
        <f t="shared" si="26"/>
        <v>4</v>
      </c>
      <c r="L422" s="106" t="str">
        <f t="shared" si="27"/>
        <v/>
      </c>
      <c r="O422" s="4"/>
      <c r="P422" s="4"/>
      <c r="Q422" s="4"/>
      <c r="R422" s="4"/>
      <c r="S422" s="4"/>
      <c r="T422" s="4"/>
      <c r="U422" s="4"/>
      <c r="V422" s="4"/>
      <c r="W422" s="4"/>
      <c r="X422" s="4"/>
    </row>
    <row r="423" spans="1:24">
      <c r="A423" s="4"/>
      <c r="B423" s="4"/>
      <c r="D423" s="4"/>
      <c r="E423" s="4"/>
      <c r="F423" s="4"/>
      <c r="G423" s="106">
        <f>'[1]Z07 一般公共预算财政拨款收入支出决算表(财决07表)'!A421</f>
        <v>0</v>
      </c>
      <c r="H423" s="117">
        <f>'[1]Z07 一般公共预算财政拨款收入支出决算表(财决07表)'!$K421</f>
        <v>0</v>
      </c>
      <c r="I423" s="106" t="str">
        <f t="shared" si="24"/>
        <v>2</v>
      </c>
      <c r="J423" s="106" t="str">
        <f t="shared" si="25"/>
        <v>2</v>
      </c>
      <c r="K423" s="106">
        <f t="shared" si="26"/>
        <v>4</v>
      </c>
      <c r="L423" s="106" t="str">
        <f t="shared" si="27"/>
        <v/>
      </c>
      <c r="O423" s="4"/>
      <c r="P423" s="4"/>
      <c r="Q423" s="4"/>
      <c r="R423" s="4"/>
      <c r="S423" s="4"/>
      <c r="T423" s="4"/>
      <c r="U423" s="4"/>
      <c r="V423" s="4"/>
      <c r="W423" s="4"/>
      <c r="X423" s="4"/>
    </row>
    <row r="424" spans="1:24">
      <c r="A424" s="4"/>
      <c r="B424" s="4"/>
      <c r="D424" s="4"/>
      <c r="E424" s="4"/>
      <c r="F424" s="4"/>
      <c r="G424" s="106">
        <f>'[1]Z07 一般公共预算财政拨款收入支出决算表(财决07表)'!A422</f>
        <v>0</v>
      </c>
      <c r="H424" s="117">
        <f>'[1]Z07 一般公共预算财政拨款收入支出决算表(财决07表)'!$K422</f>
        <v>0</v>
      </c>
      <c r="I424" s="106" t="str">
        <f t="shared" si="24"/>
        <v>2</v>
      </c>
      <c r="J424" s="106" t="str">
        <f t="shared" si="25"/>
        <v>2</v>
      </c>
      <c r="K424" s="106">
        <f t="shared" si="26"/>
        <v>4</v>
      </c>
      <c r="L424" s="106" t="str">
        <f t="shared" si="27"/>
        <v/>
      </c>
      <c r="O424" s="4"/>
      <c r="P424" s="4"/>
      <c r="Q424" s="4"/>
      <c r="R424" s="4"/>
      <c r="S424" s="4"/>
      <c r="T424" s="4"/>
      <c r="U424" s="4"/>
      <c r="V424" s="4"/>
      <c r="W424" s="4"/>
      <c r="X424" s="4"/>
    </row>
    <row r="425" spans="1:24">
      <c r="A425" s="4"/>
      <c r="B425" s="4"/>
      <c r="D425" s="4"/>
      <c r="E425" s="4"/>
      <c r="F425" s="4"/>
      <c r="G425" s="106">
        <f>'[1]Z07 一般公共预算财政拨款收入支出决算表(财决07表)'!A423</f>
        <v>0</v>
      </c>
      <c r="H425" s="117">
        <f>'[1]Z07 一般公共预算财政拨款收入支出决算表(财决07表)'!$K423</f>
        <v>0</v>
      </c>
      <c r="I425" s="106" t="str">
        <f t="shared" si="24"/>
        <v>2</v>
      </c>
      <c r="J425" s="106" t="str">
        <f t="shared" si="25"/>
        <v>2</v>
      </c>
      <c r="K425" s="106">
        <f t="shared" si="26"/>
        <v>4</v>
      </c>
      <c r="L425" s="106" t="str">
        <f t="shared" si="27"/>
        <v/>
      </c>
      <c r="O425" s="4"/>
      <c r="P425" s="4"/>
      <c r="Q425" s="4"/>
      <c r="R425" s="4"/>
      <c r="S425" s="4"/>
      <c r="T425" s="4"/>
      <c r="U425" s="4"/>
      <c r="V425" s="4"/>
      <c r="W425" s="4"/>
      <c r="X425" s="4"/>
    </row>
    <row r="426" spans="1:24">
      <c r="A426" s="4"/>
      <c r="B426" s="4"/>
      <c r="D426" s="4"/>
      <c r="E426" s="4"/>
      <c r="F426" s="4"/>
      <c r="G426" s="106">
        <f>'[1]Z07 一般公共预算财政拨款收入支出决算表(财决07表)'!A424</f>
        <v>0</v>
      </c>
      <c r="H426" s="117">
        <f>'[1]Z07 一般公共预算财政拨款收入支出决算表(财决07表)'!$K424</f>
        <v>0</v>
      </c>
      <c r="I426" s="106" t="str">
        <f t="shared" si="24"/>
        <v>2</v>
      </c>
      <c r="J426" s="106" t="str">
        <f t="shared" si="25"/>
        <v>2</v>
      </c>
      <c r="K426" s="106">
        <f t="shared" si="26"/>
        <v>4</v>
      </c>
      <c r="L426" s="106" t="str">
        <f t="shared" si="27"/>
        <v/>
      </c>
      <c r="O426" s="4"/>
      <c r="P426" s="4"/>
      <c r="Q426" s="4"/>
      <c r="R426" s="4"/>
      <c r="S426" s="4"/>
      <c r="T426" s="4"/>
      <c r="U426" s="4"/>
      <c r="V426" s="4"/>
      <c r="W426" s="4"/>
      <c r="X426" s="4"/>
    </row>
    <row r="427" spans="1:24">
      <c r="A427" s="4"/>
      <c r="B427" s="4"/>
      <c r="D427" s="4"/>
      <c r="E427" s="4"/>
      <c r="F427" s="4"/>
      <c r="G427" s="106">
        <f>'[1]Z07 一般公共预算财政拨款收入支出决算表(财决07表)'!A425</f>
        <v>0</v>
      </c>
      <c r="H427" s="117">
        <f>'[1]Z07 一般公共预算财政拨款收入支出决算表(财决07表)'!$K425</f>
        <v>0</v>
      </c>
      <c r="I427" s="106" t="str">
        <f t="shared" si="24"/>
        <v>2</v>
      </c>
      <c r="J427" s="106" t="str">
        <f t="shared" si="25"/>
        <v>2</v>
      </c>
      <c r="K427" s="106">
        <f t="shared" si="26"/>
        <v>4</v>
      </c>
      <c r="L427" s="106" t="str">
        <f t="shared" si="27"/>
        <v/>
      </c>
      <c r="O427" s="4"/>
      <c r="P427" s="4"/>
      <c r="Q427" s="4"/>
      <c r="R427" s="4"/>
      <c r="S427" s="4"/>
      <c r="T427" s="4"/>
      <c r="U427" s="4"/>
      <c r="V427" s="4"/>
      <c r="W427" s="4"/>
      <c r="X427" s="4"/>
    </row>
    <row r="428" spans="1:24">
      <c r="A428" s="4"/>
      <c r="B428" s="4"/>
      <c r="D428" s="4"/>
      <c r="E428" s="4"/>
      <c r="F428" s="4"/>
      <c r="G428" s="106">
        <f>'[1]Z07 一般公共预算财政拨款收入支出决算表(财决07表)'!A426</f>
        <v>0</v>
      </c>
      <c r="H428" s="117">
        <f>'[1]Z07 一般公共预算财政拨款收入支出决算表(财决07表)'!$K426</f>
        <v>0</v>
      </c>
      <c r="I428" s="106" t="str">
        <f t="shared" si="24"/>
        <v>2</v>
      </c>
      <c r="J428" s="106" t="str">
        <f t="shared" si="25"/>
        <v>2</v>
      </c>
      <c r="K428" s="106">
        <f t="shared" si="26"/>
        <v>4</v>
      </c>
      <c r="L428" s="106" t="str">
        <f t="shared" si="27"/>
        <v/>
      </c>
      <c r="O428" s="4"/>
      <c r="P428" s="4"/>
      <c r="Q428" s="4"/>
      <c r="R428" s="4"/>
      <c r="S428" s="4"/>
      <c r="T428" s="4"/>
      <c r="U428" s="4"/>
      <c r="V428" s="4"/>
      <c r="W428" s="4"/>
      <c r="X428" s="4"/>
    </row>
    <row r="429" spans="1:24">
      <c r="A429" s="4"/>
      <c r="B429" s="4"/>
      <c r="D429" s="4"/>
      <c r="E429" s="4"/>
      <c r="F429" s="4"/>
      <c r="G429" s="106">
        <f>'[1]Z07 一般公共预算财政拨款收入支出决算表(财决07表)'!A427</f>
        <v>0</v>
      </c>
      <c r="H429" s="117">
        <f>'[1]Z07 一般公共预算财政拨款收入支出决算表(财决07表)'!$K427</f>
        <v>0</v>
      </c>
      <c r="I429" s="106" t="str">
        <f t="shared" si="24"/>
        <v>2</v>
      </c>
      <c r="J429" s="106" t="str">
        <f t="shared" si="25"/>
        <v>2</v>
      </c>
      <c r="K429" s="106">
        <f t="shared" si="26"/>
        <v>4</v>
      </c>
      <c r="L429" s="106" t="str">
        <f t="shared" si="27"/>
        <v/>
      </c>
      <c r="O429" s="4"/>
      <c r="P429" s="4"/>
      <c r="Q429" s="4"/>
      <c r="R429" s="4"/>
      <c r="S429" s="4"/>
      <c r="T429" s="4"/>
      <c r="U429" s="4"/>
      <c r="V429" s="4"/>
      <c r="W429" s="4"/>
      <c r="X429" s="4"/>
    </row>
    <row r="430" spans="1:24">
      <c r="A430" s="4"/>
      <c r="B430" s="4"/>
      <c r="D430" s="4"/>
      <c r="E430" s="4"/>
      <c r="F430" s="4"/>
      <c r="G430" s="106">
        <f>'[1]Z07 一般公共预算财政拨款收入支出决算表(财决07表)'!A428</f>
        <v>0</v>
      </c>
      <c r="H430" s="117">
        <f>'[1]Z07 一般公共预算财政拨款收入支出决算表(财决07表)'!$K428</f>
        <v>0</v>
      </c>
      <c r="I430" s="106" t="str">
        <f t="shared" si="24"/>
        <v>2</v>
      </c>
      <c r="J430" s="106" t="str">
        <f t="shared" si="25"/>
        <v>2</v>
      </c>
      <c r="K430" s="106">
        <f t="shared" si="26"/>
        <v>4</v>
      </c>
      <c r="L430" s="106" t="str">
        <f t="shared" si="27"/>
        <v/>
      </c>
      <c r="O430" s="4"/>
      <c r="P430" s="4"/>
      <c r="Q430" s="4"/>
      <c r="R430" s="4"/>
      <c r="S430" s="4"/>
      <c r="T430" s="4"/>
      <c r="U430" s="4"/>
      <c r="V430" s="4"/>
      <c r="W430" s="4"/>
      <c r="X430" s="4"/>
    </row>
    <row r="431" spans="1:24">
      <c r="A431" s="4"/>
      <c r="B431" s="4"/>
      <c r="D431" s="4"/>
      <c r="E431" s="4"/>
      <c r="F431" s="4"/>
      <c r="G431" s="106">
        <f>'[1]Z07 一般公共预算财政拨款收入支出决算表(财决07表)'!A429</f>
        <v>0</v>
      </c>
      <c r="H431" s="117">
        <f>'[1]Z07 一般公共预算财政拨款收入支出决算表(财决07表)'!$K429</f>
        <v>0</v>
      </c>
      <c r="I431" s="106" t="str">
        <f t="shared" si="24"/>
        <v>2</v>
      </c>
      <c r="J431" s="106" t="str">
        <f t="shared" si="25"/>
        <v>2</v>
      </c>
      <c r="K431" s="106">
        <f t="shared" si="26"/>
        <v>4</v>
      </c>
      <c r="L431" s="106" t="str">
        <f t="shared" si="27"/>
        <v/>
      </c>
      <c r="O431" s="4"/>
      <c r="P431" s="4"/>
      <c r="Q431" s="4"/>
      <c r="R431" s="4"/>
      <c r="S431" s="4"/>
      <c r="T431" s="4"/>
      <c r="U431" s="4"/>
      <c r="V431" s="4"/>
      <c r="W431" s="4"/>
      <c r="X431" s="4"/>
    </row>
    <row r="432" spans="1:24">
      <c r="A432" s="4"/>
      <c r="B432" s="4"/>
      <c r="D432" s="4"/>
      <c r="E432" s="4"/>
      <c r="F432" s="4"/>
      <c r="G432" s="106">
        <f>'[1]Z07 一般公共预算财政拨款收入支出决算表(财决07表)'!A430</f>
        <v>0</v>
      </c>
      <c r="H432" s="117">
        <f>'[1]Z07 一般公共预算财政拨款收入支出决算表(财决07表)'!$K430</f>
        <v>0</v>
      </c>
      <c r="I432" s="106" t="str">
        <f t="shared" si="24"/>
        <v>2</v>
      </c>
      <c r="J432" s="106" t="str">
        <f t="shared" si="25"/>
        <v>2</v>
      </c>
      <c r="K432" s="106">
        <f t="shared" si="26"/>
        <v>4</v>
      </c>
      <c r="L432" s="106" t="str">
        <f t="shared" si="27"/>
        <v/>
      </c>
      <c r="O432" s="4"/>
      <c r="P432" s="4"/>
      <c r="Q432" s="4"/>
      <c r="R432" s="4"/>
      <c r="S432" s="4"/>
      <c r="T432" s="4"/>
      <c r="U432" s="4"/>
      <c r="V432" s="4"/>
      <c r="W432" s="4"/>
      <c r="X432" s="4"/>
    </row>
    <row r="433" spans="1:24">
      <c r="A433" s="4"/>
      <c r="B433" s="4"/>
      <c r="D433" s="4"/>
      <c r="E433" s="4"/>
      <c r="F433" s="4"/>
      <c r="G433" s="106">
        <f>'[1]Z07 一般公共预算财政拨款收入支出决算表(财决07表)'!A431</f>
        <v>0</v>
      </c>
      <c r="H433" s="117">
        <f>'[1]Z07 一般公共预算财政拨款收入支出决算表(财决07表)'!$K431</f>
        <v>0</v>
      </c>
      <c r="I433" s="106" t="str">
        <f t="shared" si="24"/>
        <v>2</v>
      </c>
      <c r="J433" s="106" t="str">
        <f t="shared" si="25"/>
        <v>2</v>
      </c>
      <c r="K433" s="106">
        <f t="shared" si="26"/>
        <v>4</v>
      </c>
      <c r="L433" s="106" t="str">
        <f t="shared" si="27"/>
        <v/>
      </c>
      <c r="O433" s="4"/>
      <c r="P433" s="4"/>
      <c r="Q433" s="4"/>
      <c r="R433" s="4"/>
      <c r="S433" s="4"/>
      <c r="T433" s="4"/>
      <c r="U433" s="4"/>
      <c r="V433" s="4"/>
      <c r="W433" s="4"/>
      <c r="X433" s="4"/>
    </row>
    <row r="434" spans="1:24">
      <c r="A434" s="4"/>
      <c r="B434" s="4"/>
      <c r="D434" s="4"/>
      <c r="E434" s="4"/>
      <c r="F434" s="4"/>
      <c r="G434" s="106">
        <f>'[1]Z07 一般公共预算财政拨款收入支出决算表(财决07表)'!A432</f>
        <v>0</v>
      </c>
      <c r="H434" s="117">
        <f>'[1]Z07 一般公共预算财政拨款收入支出决算表(财决07表)'!$K432</f>
        <v>0</v>
      </c>
      <c r="I434" s="106" t="str">
        <f t="shared" si="24"/>
        <v>2</v>
      </c>
      <c r="J434" s="106" t="str">
        <f t="shared" si="25"/>
        <v>2</v>
      </c>
      <c r="K434" s="106">
        <f t="shared" si="26"/>
        <v>4</v>
      </c>
      <c r="L434" s="106" t="str">
        <f t="shared" si="27"/>
        <v/>
      </c>
      <c r="O434" s="4"/>
      <c r="P434" s="4"/>
      <c r="Q434" s="4"/>
      <c r="R434" s="4"/>
      <c r="S434" s="4"/>
      <c r="T434" s="4"/>
      <c r="U434" s="4"/>
      <c r="V434" s="4"/>
      <c r="W434" s="4"/>
      <c r="X434" s="4"/>
    </row>
    <row r="435" spans="1:24">
      <c r="A435" s="4"/>
      <c r="B435" s="4"/>
      <c r="D435" s="4"/>
      <c r="E435" s="4"/>
      <c r="F435" s="4"/>
      <c r="G435" s="106">
        <f>'[1]Z07 一般公共预算财政拨款收入支出决算表(财决07表)'!A433</f>
        <v>0</v>
      </c>
      <c r="H435" s="117">
        <f>'[1]Z07 一般公共预算财政拨款收入支出决算表(财决07表)'!$K433</f>
        <v>0</v>
      </c>
      <c r="I435" s="106" t="str">
        <f t="shared" si="24"/>
        <v>2</v>
      </c>
      <c r="J435" s="106" t="str">
        <f t="shared" si="25"/>
        <v>2</v>
      </c>
      <c r="K435" s="106">
        <f t="shared" si="26"/>
        <v>4</v>
      </c>
      <c r="L435" s="106" t="str">
        <f t="shared" si="27"/>
        <v/>
      </c>
      <c r="O435" s="4"/>
      <c r="P435" s="4"/>
      <c r="Q435" s="4"/>
      <c r="R435" s="4"/>
      <c r="S435" s="4"/>
      <c r="T435" s="4"/>
      <c r="U435" s="4"/>
      <c r="V435" s="4"/>
      <c r="W435" s="4"/>
      <c r="X435" s="4"/>
    </row>
    <row r="436" spans="1:24">
      <c r="A436" s="4"/>
      <c r="B436" s="4"/>
      <c r="D436" s="4"/>
      <c r="E436" s="4"/>
      <c r="F436" s="4"/>
      <c r="G436" s="106">
        <f>'[1]Z07 一般公共预算财政拨款收入支出决算表(财决07表)'!A434</f>
        <v>0</v>
      </c>
      <c r="H436" s="117">
        <f>'[1]Z07 一般公共预算财政拨款收入支出决算表(财决07表)'!$K434</f>
        <v>0</v>
      </c>
      <c r="I436" s="106" t="str">
        <f t="shared" si="24"/>
        <v>2</v>
      </c>
      <c r="J436" s="106" t="str">
        <f t="shared" si="25"/>
        <v>2</v>
      </c>
      <c r="K436" s="106">
        <f t="shared" si="26"/>
        <v>4</v>
      </c>
      <c r="L436" s="106" t="str">
        <f t="shared" si="27"/>
        <v/>
      </c>
      <c r="O436" s="4"/>
      <c r="P436" s="4"/>
      <c r="Q436" s="4"/>
      <c r="R436" s="4"/>
      <c r="S436" s="4"/>
      <c r="T436" s="4"/>
      <c r="U436" s="4"/>
      <c r="V436" s="4"/>
      <c r="W436" s="4"/>
      <c r="X436" s="4"/>
    </row>
    <row r="437" spans="1:24">
      <c r="A437" s="4"/>
      <c r="B437" s="4"/>
      <c r="D437" s="4"/>
      <c r="E437" s="4"/>
      <c r="F437" s="4"/>
      <c r="G437" s="106">
        <f>'[1]Z07 一般公共预算财政拨款收入支出决算表(财决07表)'!A435</f>
        <v>0</v>
      </c>
      <c r="H437" s="117">
        <f>'[1]Z07 一般公共预算财政拨款收入支出决算表(财决07表)'!$K435</f>
        <v>0</v>
      </c>
      <c r="I437" s="106" t="str">
        <f t="shared" si="24"/>
        <v>2</v>
      </c>
      <c r="J437" s="106" t="str">
        <f t="shared" si="25"/>
        <v>2</v>
      </c>
      <c r="K437" s="106">
        <f t="shared" si="26"/>
        <v>4</v>
      </c>
      <c r="L437" s="106" t="str">
        <f t="shared" si="27"/>
        <v/>
      </c>
      <c r="O437" s="4"/>
      <c r="P437" s="4"/>
      <c r="Q437" s="4"/>
      <c r="R437" s="4"/>
      <c r="S437" s="4"/>
      <c r="T437" s="4"/>
      <c r="U437" s="4"/>
      <c r="V437" s="4"/>
      <c r="W437" s="4"/>
      <c r="X437" s="4"/>
    </row>
    <row r="438" spans="1:24">
      <c r="A438" s="4"/>
      <c r="B438" s="4"/>
      <c r="D438" s="4"/>
      <c r="E438" s="4"/>
      <c r="F438" s="4"/>
      <c r="G438" s="106">
        <f>'[1]Z07 一般公共预算财政拨款收入支出决算表(财决07表)'!A436</f>
        <v>0</v>
      </c>
      <c r="H438" s="117">
        <f>'[1]Z07 一般公共预算财政拨款收入支出决算表(财决07表)'!$K436</f>
        <v>0</v>
      </c>
      <c r="I438" s="106" t="str">
        <f t="shared" si="24"/>
        <v>2</v>
      </c>
      <c r="J438" s="106" t="str">
        <f t="shared" si="25"/>
        <v>2</v>
      </c>
      <c r="K438" s="106">
        <f t="shared" si="26"/>
        <v>4</v>
      </c>
      <c r="L438" s="106" t="str">
        <f t="shared" si="27"/>
        <v/>
      </c>
      <c r="O438" s="4"/>
      <c r="P438" s="4"/>
      <c r="Q438" s="4"/>
      <c r="R438" s="4"/>
      <c r="S438" s="4"/>
      <c r="T438" s="4"/>
      <c r="U438" s="4"/>
      <c r="V438" s="4"/>
      <c r="W438" s="4"/>
      <c r="X438" s="4"/>
    </row>
    <row r="439" spans="1:24">
      <c r="A439" s="4"/>
      <c r="B439" s="4"/>
      <c r="D439" s="4"/>
      <c r="E439" s="4"/>
      <c r="F439" s="4"/>
      <c r="G439" s="106">
        <f>'[1]Z07 一般公共预算财政拨款收入支出决算表(财决07表)'!A437</f>
        <v>0</v>
      </c>
      <c r="H439" s="117">
        <f>'[1]Z07 一般公共预算财政拨款收入支出决算表(财决07表)'!$K437</f>
        <v>0</v>
      </c>
      <c r="I439" s="106" t="str">
        <f t="shared" si="24"/>
        <v>2</v>
      </c>
      <c r="J439" s="106" t="str">
        <f t="shared" si="25"/>
        <v>2</v>
      </c>
      <c r="K439" s="106">
        <f t="shared" si="26"/>
        <v>4</v>
      </c>
      <c r="L439" s="106" t="str">
        <f t="shared" si="27"/>
        <v/>
      </c>
      <c r="O439" s="4"/>
      <c r="P439" s="4"/>
      <c r="Q439" s="4"/>
      <c r="R439" s="4"/>
      <c r="S439" s="4"/>
      <c r="T439" s="4"/>
      <c r="U439" s="4"/>
      <c r="V439" s="4"/>
      <c r="W439" s="4"/>
      <c r="X439" s="4"/>
    </row>
    <row r="440" spans="1:24">
      <c r="A440" s="4"/>
      <c r="B440" s="4"/>
      <c r="D440" s="4"/>
      <c r="E440" s="4"/>
      <c r="F440" s="4"/>
      <c r="G440" s="106">
        <f>'[1]Z07 一般公共预算财政拨款收入支出决算表(财决07表)'!A438</f>
        <v>0</v>
      </c>
      <c r="H440" s="117">
        <f>'[1]Z07 一般公共预算财政拨款收入支出决算表(财决07表)'!$K438</f>
        <v>0</v>
      </c>
      <c r="I440" s="106" t="str">
        <f t="shared" si="24"/>
        <v>2</v>
      </c>
      <c r="J440" s="106" t="str">
        <f t="shared" si="25"/>
        <v>2</v>
      </c>
      <c r="K440" s="106">
        <f t="shared" si="26"/>
        <v>4</v>
      </c>
      <c r="L440" s="106" t="str">
        <f t="shared" si="27"/>
        <v/>
      </c>
      <c r="O440" s="4"/>
      <c r="P440" s="4"/>
      <c r="Q440" s="4"/>
      <c r="R440" s="4"/>
      <c r="S440" s="4"/>
      <c r="T440" s="4"/>
      <c r="U440" s="4"/>
      <c r="V440" s="4"/>
      <c r="W440" s="4"/>
      <c r="X440" s="4"/>
    </row>
    <row r="441" spans="1:24">
      <c r="A441" s="4"/>
      <c r="B441" s="4"/>
      <c r="D441" s="4"/>
      <c r="E441" s="4"/>
      <c r="F441" s="4"/>
      <c r="G441" s="106">
        <f>'[1]Z07 一般公共预算财政拨款收入支出决算表(财决07表)'!A439</f>
        <v>0</v>
      </c>
      <c r="H441" s="117">
        <f>'[1]Z07 一般公共预算财政拨款收入支出决算表(财决07表)'!$K439</f>
        <v>0</v>
      </c>
      <c r="I441" s="106" t="str">
        <f t="shared" si="24"/>
        <v>2</v>
      </c>
      <c r="J441" s="106" t="str">
        <f t="shared" si="25"/>
        <v>2</v>
      </c>
      <c r="K441" s="106">
        <f t="shared" si="26"/>
        <v>4</v>
      </c>
      <c r="L441" s="106" t="str">
        <f t="shared" si="27"/>
        <v/>
      </c>
      <c r="O441" s="4"/>
      <c r="P441" s="4"/>
      <c r="Q441" s="4"/>
      <c r="R441" s="4"/>
      <c r="S441" s="4"/>
      <c r="T441" s="4"/>
      <c r="U441" s="4"/>
      <c r="V441" s="4"/>
      <c r="W441" s="4"/>
      <c r="X441" s="4"/>
    </row>
    <row r="442" spans="1:24">
      <c r="A442" s="4"/>
      <c r="B442" s="4"/>
      <c r="D442" s="4"/>
      <c r="E442" s="4"/>
      <c r="F442" s="4"/>
      <c r="G442" s="106">
        <f>'[1]Z07 一般公共预算财政拨款收入支出决算表(财决07表)'!A440</f>
        <v>0</v>
      </c>
      <c r="H442" s="117">
        <f>'[1]Z07 一般公共预算财政拨款收入支出决算表(财决07表)'!$K440</f>
        <v>0</v>
      </c>
      <c r="I442" s="106" t="str">
        <f t="shared" si="24"/>
        <v>2</v>
      </c>
      <c r="J442" s="106" t="str">
        <f t="shared" si="25"/>
        <v>2</v>
      </c>
      <c r="K442" s="106">
        <f t="shared" si="26"/>
        <v>4</v>
      </c>
      <c r="L442" s="106" t="str">
        <f t="shared" si="27"/>
        <v/>
      </c>
      <c r="O442" s="4"/>
      <c r="P442" s="4"/>
      <c r="Q442" s="4"/>
      <c r="R442" s="4"/>
      <c r="S442" s="4"/>
      <c r="T442" s="4"/>
      <c r="U442" s="4"/>
      <c r="V442" s="4"/>
      <c r="W442" s="4"/>
      <c r="X442" s="4"/>
    </row>
    <row r="443" spans="1:24">
      <c r="A443" s="4"/>
      <c r="B443" s="4"/>
      <c r="D443" s="4"/>
      <c r="E443" s="4"/>
      <c r="F443" s="4"/>
      <c r="G443" s="106">
        <f>'[1]Z07 一般公共预算财政拨款收入支出决算表(财决07表)'!A441</f>
        <v>0</v>
      </c>
      <c r="H443" s="117">
        <f>'[1]Z07 一般公共预算财政拨款收入支出决算表(财决07表)'!$K441</f>
        <v>0</v>
      </c>
      <c r="I443" s="106" t="str">
        <f t="shared" si="24"/>
        <v>2</v>
      </c>
      <c r="J443" s="106" t="str">
        <f t="shared" si="25"/>
        <v>2</v>
      </c>
      <c r="K443" s="106">
        <f t="shared" si="26"/>
        <v>4</v>
      </c>
      <c r="L443" s="106" t="str">
        <f t="shared" si="27"/>
        <v/>
      </c>
      <c r="O443" s="4"/>
      <c r="P443" s="4"/>
      <c r="Q443" s="4"/>
      <c r="R443" s="4"/>
      <c r="S443" s="4"/>
      <c r="T443" s="4"/>
      <c r="U443" s="4"/>
      <c r="V443" s="4"/>
      <c r="W443" s="4"/>
      <c r="X443" s="4"/>
    </row>
    <row r="444" spans="1:24">
      <c r="A444" s="4"/>
      <c r="B444" s="4"/>
      <c r="D444" s="4"/>
      <c r="E444" s="4"/>
      <c r="F444" s="4"/>
      <c r="G444" s="106">
        <f>'[1]Z07 一般公共预算财政拨款收入支出决算表(财决07表)'!A442</f>
        <v>0</v>
      </c>
      <c r="H444" s="117">
        <f>'[1]Z07 一般公共预算财政拨款收入支出决算表(财决07表)'!$K442</f>
        <v>0</v>
      </c>
      <c r="I444" s="106" t="str">
        <f t="shared" si="24"/>
        <v>2</v>
      </c>
      <c r="J444" s="106" t="str">
        <f t="shared" si="25"/>
        <v>2</v>
      </c>
      <c r="K444" s="106">
        <f t="shared" si="26"/>
        <v>4</v>
      </c>
      <c r="L444" s="106" t="str">
        <f t="shared" si="27"/>
        <v/>
      </c>
      <c r="O444" s="4"/>
      <c r="P444" s="4"/>
      <c r="Q444" s="4"/>
      <c r="R444" s="4"/>
      <c r="S444" s="4"/>
      <c r="T444" s="4"/>
      <c r="U444" s="4"/>
      <c r="V444" s="4"/>
      <c r="W444" s="4"/>
      <c r="X444" s="4"/>
    </row>
    <row r="445" spans="1:24">
      <c r="A445" s="4"/>
      <c r="B445" s="4"/>
      <c r="D445" s="4"/>
      <c r="E445" s="4"/>
      <c r="F445" s="4"/>
      <c r="G445" s="106">
        <f>'[1]Z07 一般公共预算财政拨款收入支出决算表(财决07表)'!A443</f>
        <v>0</v>
      </c>
      <c r="H445" s="117">
        <f>'[1]Z07 一般公共预算财政拨款收入支出决算表(财决07表)'!$K443</f>
        <v>0</v>
      </c>
      <c r="I445" s="106" t="str">
        <f t="shared" si="24"/>
        <v>2</v>
      </c>
      <c r="J445" s="106" t="str">
        <f t="shared" si="25"/>
        <v>2</v>
      </c>
      <c r="K445" s="106">
        <f t="shared" si="26"/>
        <v>4</v>
      </c>
      <c r="L445" s="106" t="str">
        <f t="shared" si="27"/>
        <v/>
      </c>
      <c r="O445" s="4"/>
      <c r="P445" s="4"/>
      <c r="Q445" s="4"/>
      <c r="R445" s="4"/>
      <c r="S445" s="4"/>
      <c r="T445" s="4"/>
      <c r="U445" s="4"/>
      <c r="V445" s="4"/>
      <c r="W445" s="4"/>
      <c r="X445" s="4"/>
    </row>
    <row r="446" spans="1:24">
      <c r="A446" s="4"/>
      <c r="B446" s="4"/>
      <c r="D446" s="4"/>
      <c r="E446" s="4"/>
      <c r="F446" s="4"/>
      <c r="G446" s="106">
        <f>'[1]Z07 一般公共预算财政拨款收入支出决算表(财决07表)'!A444</f>
        <v>0</v>
      </c>
      <c r="H446" s="117">
        <f>'[1]Z07 一般公共预算财政拨款收入支出决算表(财决07表)'!$K444</f>
        <v>0</v>
      </c>
      <c r="I446" s="106" t="str">
        <f t="shared" si="24"/>
        <v>2</v>
      </c>
      <c r="J446" s="106" t="str">
        <f t="shared" si="25"/>
        <v>2</v>
      </c>
      <c r="K446" s="106">
        <f t="shared" si="26"/>
        <v>4</v>
      </c>
      <c r="L446" s="106" t="str">
        <f t="shared" si="27"/>
        <v/>
      </c>
      <c r="O446" s="4"/>
      <c r="P446" s="4"/>
      <c r="Q446" s="4"/>
      <c r="R446" s="4"/>
      <c r="S446" s="4"/>
      <c r="T446" s="4"/>
      <c r="U446" s="4"/>
      <c r="V446" s="4"/>
      <c r="W446" s="4"/>
      <c r="X446" s="4"/>
    </row>
    <row r="447" spans="1:24">
      <c r="A447" s="4"/>
      <c r="B447" s="4"/>
      <c r="D447" s="4"/>
      <c r="E447" s="4"/>
      <c r="F447" s="4"/>
      <c r="G447" s="106">
        <f>'[1]Z07 一般公共预算财政拨款收入支出决算表(财决07表)'!A445</f>
        <v>0</v>
      </c>
      <c r="H447" s="117">
        <f>'[1]Z07 一般公共预算财政拨款收入支出决算表(财决07表)'!$K445</f>
        <v>0</v>
      </c>
      <c r="I447" s="106" t="str">
        <f t="shared" si="24"/>
        <v>2</v>
      </c>
      <c r="J447" s="106" t="str">
        <f t="shared" si="25"/>
        <v>2</v>
      </c>
      <c r="K447" s="106">
        <f t="shared" si="26"/>
        <v>4</v>
      </c>
      <c r="L447" s="106" t="str">
        <f t="shared" si="27"/>
        <v/>
      </c>
      <c r="O447" s="4"/>
      <c r="P447" s="4"/>
      <c r="Q447" s="4"/>
      <c r="R447" s="4"/>
      <c r="S447" s="4"/>
      <c r="T447" s="4"/>
      <c r="U447" s="4"/>
      <c r="V447" s="4"/>
      <c r="W447" s="4"/>
      <c r="X447" s="4"/>
    </row>
    <row r="448" spans="1:24">
      <c r="A448" s="4"/>
      <c r="B448" s="4"/>
      <c r="D448" s="4"/>
      <c r="E448" s="4"/>
      <c r="F448" s="4"/>
      <c r="G448" s="106">
        <f>'[1]Z07 一般公共预算财政拨款收入支出决算表(财决07表)'!A446</f>
        <v>0</v>
      </c>
      <c r="H448" s="117">
        <f>'[1]Z07 一般公共预算财政拨款收入支出决算表(财决07表)'!$K446</f>
        <v>0</v>
      </c>
      <c r="I448" s="106" t="str">
        <f t="shared" si="24"/>
        <v>2</v>
      </c>
      <c r="J448" s="106" t="str">
        <f t="shared" si="25"/>
        <v>2</v>
      </c>
      <c r="K448" s="106">
        <f t="shared" si="26"/>
        <v>4</v>
      </c>
      <c r="L448" s="106" t="str">
        <f t="shared" si="27"/>
        <v/>
      </c>
      <c r="O448" s="4"/>
      <c r="P448" s="4"/>
      <c r="Q448" s="4"/>
      <c r="R448" s="4"/>
      <c r="S448" s="4"/>
      <c r="T448" s="4"/>
      <c r="U448" s="4"/>
      <c r="V448" s="4"/>
      <c r="W448" s="4"/>
      <c r="X448" s="4"/>
    </row>
    <row r="449" spans="1:24">
      <c r="A449" s="4"/>
      <c r="B449" s="4"/>
      <c r="D449" s="4"/>
      <c r="E449" s="4"/>
      <c r="F449" s="4"/>
      <c r="G449" s="106">
        <f>'[1]Z07 一般公共预算财政拨款收入支出决算表(财决07表)'!A447</f>
        <v>0</v>
      </c>
      <c r="H449" s="117">
        <f>'[1]Z07 一般公共预算财政拨款收入支出决算表(财决07表)'!$K447</f>
        <v>0</v>
      </c>
      <c r="I449" s="106" t="str">
        <f t="shared" si="24"/>
        <v>2</v>
      </c>
      <c r="J449" s="106" t="str">
        <f t="shared" si="25"/>
        <v>2</v>
      </c>
      <c r="K449" s="106">
        <f t="shared" si="26"/>
        <v>4</v>
      </c>
      <c r="L449" s="106" t="str">
        <f t="shared" si="27"/>
        <v/>
      </c>
      <c r="O449" s="4"/>
      <c r="P449" s="4"/>
      <c r="Q449" s="4"/>
      <c r="R449" s="4"/>
      <c r="S449" s="4"/>
      <c r="T449" s="4"/>
      <c r="U449" s="4"/>
      <c r="V449" s="4"/>
      <c r="W449" s="4"/>
      <c r="X449" s="4"/>
    </row>
    <row r="450" spans="1:24">
      <c r="A450" s="4"/>
      <c r="B450" s="4"/>
      <c r="D450" s="4"/>
      <c r="E450" s="4"/>
      <c r="F450" s="4"/>
      <c r="G450" s="106">
        <f>'[1]Z07 一般公共预算财政拨款收入支出决算表(财决07表)'!A448</f>
        <v>0</v>
      </c>
      <c r="H450" s="117">
        <f>'[1]Z07 一般公共预算财政拨款收入支出决算表(财决07表)'!$K448</f>
        <v>0</v>
      </c>
      <c r="I450" s="106" t="str">
        <f t="shared" si="24"/>
        <v>2</v>
      </c>
      <c r="J450" s="106" t="str">
        <f t="shared" si="25"/>
        <v>2</v>
      </c>
      <c r="K450" s="106">
        <f t="shared" si="26"/>
        <v>4</v>
      </c>
      <c r="L450" s="106" t="str">
        <f t="shared" si="27"/>
        <v/>
      </c>
      <c r="O450" s="4"/>
      <c r="P450" s="4"/>
      <c r="Q450" s="4"/>
      <c r="R450" s="4"/>
      <c r="S450" s="4"/>
      <c r="T450" s="4"/>
      <c r="U450" s="4"/>
      <c r="V450" s="4"/>
      <c r="W450" s="4"/>
      <c r="X450" s="4"/>
    </row>
    <row r="451" spans="1:24">
      <c r="A451" s="4"/>
      <c r="B451" s="4"/>
      <c r="D451" s="4"/>
      <c r="E451" s="4"/>
      <c r="F451" s="4"/>
      <c r="G451" s="106">
        <f>'[1]Z07 一般公共预算财政拨款收入支出决算表(财决07表)'!A449</f>
        <v>0</v>
      </c>
      <c r="H451" s="117">
        <f>'[1]Z07 一般公共预算财政拨款收入支出决算表(财决07表)'!$K449</f>
        <v>0</v>
      </c>
      <c r="I451" s="106" t="str">
        <f t="shared" si="24"/>
        <v>2</v>
      </c>
      <c r="J451" s="106" t="str">
        <f t="shared" si="25"/>
        <v>2</v>
      </c>
      <c r="K451" s="106">
        <f t="shared" si="26"/>
        <v>4</v>
      </c>
      <c r="L451" s="106" t="str">
        <f t="shared" si="27"/>
        <v/>
      </c>
      <c r="O451" s="4"/>
      <c r="P451" s="4"/>
      <c r="Q451" s="4"/>
      <c r="R451" s="4"/>
      <c r="S451" s="4"/>
      <c r="T451" s="4"/>
      <c r="U451" s="4"/>
      <c r="V451" s="4"/>
      <c r="W451" s="4"/>
      <c r="X451" s="4"/>
    </row>
    <row r="452" spans="1:24">
      <c r="A452" s="4"/>
      <c r="B452" s="4"/>
      <c r="D452" s="4"/>
      <c r="E452" s="4"/>
      <c r="F452" s="4"/>
      <c r="G452" s="106">
        <f>'[1]Z07 一般公共预算财政拨款收入支出决算表(财决07表)'!A450</f>
        <v>0</v>
      </c>
      <c r="H452" s="117">
        <f>'[1]Z07 一般公共预算财政拨款收入支出决算表(财决07表)'!$K450</f>
        <v>0</v>
      </c>
      <c r="I452" s="106" t="str">
        <f t="shared" si="24"/>
        <v>2</v>
      </c>
      <c r="J452" s="106" t="str">
        <f t="shared" si="25"/>
        <v>2</v>
      </c>
      <c r="K452" s="106">
        <f t="shared" si="26"/>
        <v>4</v>
      </c>
      <c r="L452" s="106" t="str">
        <f t="shared" si="27"/>
        <v/>
      </c>
      <c r="O452" s="4"/>
      <c r="P452" s="4"/>
      <c r="Q452" s="4"/>
      <c r="R452" s="4"/>
      <c r="S452" s="4"/>
      <c r="T452" s="4"/>
      <c r="U452" s="4"/>
      <c r="V452" s="4"/>
      <c r="W452" s="4"/>
      <c r="X452" s="4"/>
    </row>
    <row r="453" spans="1:24">
      <c r="A453" s="4"/>
      <c r="B453" s="4"/>
      <c r="D453" s="4"/>
      <c r="E453" s="4"/>
      <c r="F453" s="4"/>
      <c r="G453" s="106">
        <f>'[1]Z07 一般公共预算财政拨款收入支出决算表(财决07表)'!A451</f>
        <v>0</v>
      </c>
      <c r="H453" s="117">
        <f>'[1]Z07 一般公共预算财政拨款收入支出决算表(财决07表)'!$K451</f>
        <v>0</v>
      </c>
      <c r="I453" s="106" t="str">
        <f t="shared" si="24"/>
        <v>2</v>
      </c>
      <c r="J453" s="106" t="str">
        <f t="shared" si="25"/>
        <v>2</v>
      </c>
      <c r="K453" s="106">
        <f t="shared" si="26"/>
        <v>4</v>
      </c>
      <c r="L453" s="106" t="str">
        <f t="shared" si="27"/>
        <v/>
      </c>
      <c r="O453" s="4"/>
      <c r="P453" s="4"/>
      <c r="Q453" s="4"/>
      <c r="R453" s="4"/>
      <c r="S453" s="4"/>
      <c r="T453" s="4"/>
      <c r="U453" s="4"/>
      <c r="V453" s="4"/>
      <c r="W453" s="4"/>
      <c r="X453" s="4"/>
    </row>
    <row r="454" spans="1:24">
      <c r="A454" s="4"/>
      <c r="B454" s="4"/>
      <c r="D454" s="4"/>
      <c r="E454" s="4"/>
      <c r="F454" s="4"/>
      <c r="G454" s="106">
        <f>'[1]Z07 一般公共预算财政拨款收入支出决算表(财决07表)'!A452</f>
        <v>0</v>
      </c>
      <c r="H454" s="117">
        <f>'[1]Z07 一般公共预算财政拨款收入支出决算表(财决07表)'!$K452</f>
        <v>0</v>
      </c>
      <c r="I454" s="106" t="str">
        <f t="shared" si="24"/>
        <v>2</v>
      </c>
      <c r="J454" s="106" t="str">
        <f t="shared" si="25"/>
        <v>2</v>
      </c>
      <c r="K454" s="106">
        <f t="shared" si="26"/>
        <v>4</v>
      </c>
      <c r="L454" s="106" t="str">
        <f t="shared" si="27"/>
        <v/>
      </c>
      <c r="O454" s="4"/>
      <c r="P454" s="4"/>
      <c r="Q454" s="4"/>
      <c r="R454" s="4"/>
      <c r="S454" s="4"/>
      <c r="T454" s="4"/>
      <c r="U454" s="4"/>
      <c r="V454" s="4"/>
      <c r="W454" s="4"/>
      <c r="X454" s="4"/>
    </row>
    <row r="455" spans="1:24">
      <c r="A455" s="4"/>
      <c r="B455" s="4"/>
      <c r="D455" s="4"/>
      <c r="E455" s="4"/>
      <c r="F455" s="4"/>
      <c r="G455" s="106">
        <f>'[1]Z07 一般公共预算财政拨款收入支出决算表(财决07表)'!A453</f>
        <v>0</v>
      </c>
      <c r="H455" s="117">
        <f>'[1]Z07 一般公共预算财政拨款收入支出决算表(财决07表)'!$K453</f>
        <v>0</v>
      </c>
      <c r="I455" s="106" t="str">
        <f t="shared" si="24"/>
        <v>2</v>
      </c>
      <c r="J455" s="106" t="str">
        <f t="shared" si="25"/>
        <v>2</v>
      </c>
      <c r="K455" s="106">
        <f t="shared" si="26"/>
        <v>4</v>
      </c>
      <c r="L455" s="106" t="str">
        <f t="shared" si="27"/>
        <v/>
      </c>
      <c r="O455" s="4"/>
      <c r="P455" s="4"/>
      <c r="Q455" s="4"/>
      <c r="R455" s="4"/>
      <c r="S455" s="4"/>
      <c r="T455" s="4"/>
      <c r="U455" s="4"/>
      <c r="V455" s="4"/>
      <c r="W455" s="4"/>
      <c r="X455" s="4"/>
    </row>
    <row r="456" spans="1:24">
      <c r="A456" s="4"/>
      <c r="B456" s="4"/>
      <c r="D456" s="4"/>
      <c r="E456" s="4"/>
      <c r="F456" s="4"/>
      <c r="G456" s="106">
        <f>'[1]Z07 一般公共预算财政拨款收入支出决算表(财决07表)'!A454</f>
        <v>0</v>
      </c>
      <c r="H456" s="117">
        <f>'[1]Z07 一般公共预算财政拨款收入支出决算表(财决07表)'!$K454</f>
        <v>0</v>
      </c>
      <c r="I456" s="106" t="str">
        <f t="shared" si="24"/>
        <v>2</v>
      </c>
      <c r="J456" s="106" t="str">
        <f t="shared" si="25"/>
        <v>2</v>
      </c>
      <c r="K456" s="106">
        <f t="shared" si="26"/>
        <v>4</v>
      </c>
      <c r="L456" s="106" t="str">
        <f t="shared" si="27"/>
        <v/>
      </c>
      <c r="O456" s="4"/>
      <c r="P456" s="4"/>
      <c r="Q456" s="4"/>
      <c r="R456" s="4"/>
      <c r="S456" s="4"/>
      <c r="T456" s="4"/>
      <c r="U456" s="4"/>
      <c r="V456" s="4"/>
      <c r="W456" s="4"/>
      <c r="X456" s="4"/>
    </row>
    <row r="457" spans="1:24">
      <c r="A457" s="4"/>
      <c r="B457" s="4"/>
      <c r="D457" s="4"/>
      <c r="E457" s="4"/>
      <c r="F457" s="4"/>
      <c r="G457" s="106">
        <f>'[1]Z07 一般公共预算财政拨款收入支出决算表(财决07表)'!A455</f>
        <v>0</v>
      </c>
      <c r="H457" s="117">
        <f>'[1]Z07 一般公共预算财政拨款收入支出决算表(财决07表)'!$K455</f>
        <v>0</v>
      </c>
      <c r="I457" s="106" t="str">
        <f t="shared" si="24"/>
        <v>2</v>
      </c>
      <c r="J457" s="106" t="str">
        <f t="shared" si="25"/>
        <v>2</v>
      </c>
      <c r="K457" s="106">
        <f t="shared" si="26"/>
        <v>4</v>
      </c>
      <c r="L457" s="106" t="str">
        <f t="shared" si="27"/>
        <v/>
      </c>
      <c r="O457" s="4"/>
      <c r="P457" s="4"/>
      <c r="Q457" s="4"/>
      <c r="R457" s="4"/>
      <c r="S457" s="4"/>
      <c r="T457" s="4"/>
      <c r="U457" s="4"/>
      <c r="V457" s="4"/>
      <c r="W457" s="4"/>
      <c r="X457" s="4"/>
    </row>
    <row r="458" spans="1:24">
      <c r="A458" s="4"/>
      <c r="B458" s="4"/>
      <c r="D458" s="4"/>
      <c r="E458" s="4"/>
      <c r="F458" s="4"/>
      <c r="G458" s="106">
        <f>'[1]Z07 一般公共预算财政拨款收入支出决算表(财决07表)'!A456</f>
        <v>0</v>
      </c>
      <c r="H458" s="117">
        <f>'[1]Z07 一般公共预算财政拨款收入支出决算表(财决07表)'!$K456</f>
        <v>0</v>
      </c>
      <c r="I458" s="106" t="str">
        <f t="shared" si="24"/>
        <v>2</v>
      </c>
      <c r="J458" s="106" t="str">
        <f t="shared" si="25"/>
        <v>2</v>
      </c>
      <c r="K458" s="106">
        <f t="shared" si="26"/>
        <v>4</v>
      </c>
      <c r="L458" s="106" t="str">
        <f t="shared" si="27"/>
        <v/>
      </c>
      <c r="O458" s="4"/>
      <c r="P458" s="4"/>
      <c r="Q458" s="4"/>
      <c r="R458" s="4"/>
      <c r="S458" s="4"/>
      <c r="T458" s="4"/>
      <c r="U458" s="4"/>
      <c r="V458" s="4"/>
      <c r="W458" s="4"/>
      <c r="X458" s="4"/>
    </row>
    <row r="459" spans="1:24">
      <c r="A459" s="4"/>
      <c r="B459" s="4"/>
      <c r="D459" s="4"/>
      <c r="E459" s="4"/>
      <c r="F459" s="4"/>
      <c r="G459" s="106">
        <f>'[1]Z07 一般公共预算财政拨款收入支出决算表(财决07表)'!A457</f>
        <v>0</v>
      </c>
      <c r="H459" s="117">
        <f>'[1]Z07 一般公共预算财政拨款收入支出决算表(财决07表)'!$K457</f>
        <v>0</v>
      </c>
      <c r="I459" s="106" t="str">
        <f t="shared" si="24"/>
        <v>2</v>
      </c>
      <c r="J459" s="106" t="str">
        <f t="shared" si="25"/>
        <v>2</v>
      </c>
      <c r="K459" s="106">
        <f t="shared" si="26"/>
        <v>4</v>
      </c>
      <c r="L459" s="106" t="str">
        <f t="shared" si="27"/>
        <v/>
      </c>
      <c r="O459" s="4"/>
      <c r="P459" s="4"/>
      <c r="Q459" s="4"/>
      <c r="R459" s="4"/>
      <c r="S459" s="4"/>
      <c r="T459" s="4"/>
      <c r="U459" s="4"/>
      <c r="V459" s="4"/>
      <c r="W459" s="4"/>
      <c r="X459" s="4"/>
    </row>
    <row r="460" spans="1:24">
      <c r="A460" s="4"/>
      <c r="B460" s="4"/>
      <c r="D460" s="4"/>
      <c r="E460" s="4"/>
      <c r="F460" s="4"/>
      <c r="G460" s="106">
        <f>'[1]Z07 一般公共预算财政拨款收入支出决算表(财决07表)'!A458</f>
        <v>0</v>
      </c>
      <c r="H460" s="117">
        <f>'[1]Z07 一般公共预算财政拨款收入支出决算表(财决07表)'!$K458</f>
        <v>0</v>
      </c>
      <c r="I460" s="106" t="str">
        <f t="shared" si="24"/>
        <v>2</v>
      </c>
      <c r="J460" s="106" t="str">
        <f t="shared" si="25"/>
        <v>2</v>
      </c>
      <c r="K460" s="106">
        <f t="shared" si="26"/>
        <v>4</v>
      </c>
      <c r="L460" s="106" t="str">
        <f t="shared" si="27"/>
        <v/>
      </c>
      <c r="O460" s="4"/>
      <c r="P460" s="4"/>
      <c r="Q460" s="4"/>
      <c r="R460" s="4"/>
      <c r="S460" s="4"/>
      <c r="T460" s="4"/>
      <c r="U460" s="4"/>
      <c r="V460" s="4"/>
      <c r="W460" s="4"/>
      <c r="X460" s="4"/>
    </row>
    <row r="461" spans="1:24">
      <c r="A461" s="4"/>
      <c r="B461" s="4"/>
      <c r="D461" s="4"/>
      <c r="E461" s="4"/>
      <c r="F461" s="4"/>
      <c r="G461" s="106">
        <f>'[1]Z07 一般公共预算财政拨款收入支出决算表(财决07表)'!A459</f>
        <v>0</v>
      </c>
      <c r="H461" s="117">
        <f>'[1]Z07 一般公共预算财政拨款收入支出决算表(财决07表)'!$K459</f>
        <v>0</v>
      </c>
      <c r="I461" s="106" t="str">
        <f t="shared" ref="I461:I500" si="28">IF(G461&gt;0,"1","2")</f>
        <v>2</v>
      </c>
      <c r="J461" s="106" t="str">
        <f t="shared" ref="J461:J500" si="29">IF(H461&gt;0,"1","2")</f>
        <v>2</v>
      </c>
      <c r="K461" s="106">
        <f t="shared" ref="K461:K500" si="30">I461+J461</f>
        <v>4</v>
      </c>
      <c r="L461" s="106" t="str">
        <f t="shared" ref="L461:L504" si="31">IF(C461&lt;&gt;"",ROW(),"")</f>
        <v/>
      </c>
      <c r="O461" s="4"/>
      <c r="P461" s="4"/>
      <c r="Q461" s="4"/>
      <c r="R461" s="4"/>
      <c r="S461" s="4"/>
      <c r="T461" s="4"/>
      <c r="U461" s="4"/>
      <c r="V461" s="4"/>
      <c r="W461" s="4"/>
      <c r="X461" s="4"/>
    </row>
    <row r="462" spans="1:24">
      <c r="A462" s="4"/>
      <c r="B462" s="4"/>
      <c r="D462" s="4"/>
      <c r="E462" s="4"/>
      <c r="F462" s="4"/>
      <c r="G462" s="106">
        <f>'[1]Z07 一般公共预算财政拨款收入支出决算表(财决07表)'!A460</f>
        <v>0</v>
      </c>
      <c r="H462" s="117">
        <f>'[1]Z07 一般公共预算财政拨款收入支出决算表(财决07表)'!$K460</f>
        <v>0</v>
      </c>
      <c r="I462" s="106" t="str">
        <f t="shared" si="28"/>
        <v>2</v>
      </c>
      <c r="J462" s="106" t="str">
        <f t="shared" si="29"/>
        <v>2</v>
      </c>
      <c r="K462" s="106">
        <f t="shared" si="30"/>
        <v>4</v>
      </c>
      <c r="L462" s="106" t="str">
        <f t="shared" si="31"/>
        <v/>
      </c>
      <c r="O462" s="4"/>
      <c r="P462" s="4"/>
      <c r="Q462" s="4"/>
      <c r="R462" s="4"/>
      <c r="S462" s="4"/>
      <c r="T462" s="4"/>
      <c r="U462" s="4"/>
      <c r="V462" s="4"/>
      <c r="W462" s="4"/>
      <c r="X462" s="4"/>
    </row>
    <row r="463" spans="1:24">
      <c r="A463" s="4"/>
      <c r="B463" s="4"/>
      <c r="D463" s="4"/>
      <c r="E463" s="4"/>
      <c r="F463" s="4"/>
      <c r="G463" s="106">
        <f>'[1]Z07 一般公共预算财政拨款收入支出决算表(财决07表)'!A461</f>
        <v>0</v>
      </c>
      <c r="H463" s="117">
        <f>'[1]Z07 一般公共预算财政拨款收入支出决算表(财决07表)'!$K461</f>
        <v>0</v>
      </c>
      <c r="I463" s="106" t="str">
        <f t="shared" si="28"/>
        <v>2</v>
      </c>
      <c r="J463" s="106" t="str">
        <f t="shared" si="29"/>
        <v>2</v>
      </c>
      <c r="K463" s="106">
        <f t="shared" si="30"/>
        <v>4</v>
      </c>
      <c r="L463" s="106" t="str">
        <f t="shared" si="31"/>
        <v/>
      </c>
      <c r="O463" s="4"/>
      <c r="P463" s="4"/>
      <c r="Q463" s="4"/>
      <c r="R463" s="4"/>
      <c r="S463" s="4"/>
      <c r="T463" s="4"/>
      <c r="U463" s="4"/>
      <c r="V463" s="4"/>
      <c r="W463" s="4"/>
      <c r="X463" s="4"/>
    </row>
    <row r="464" spans="1:24">
      <c r="A464" s="4"/>
      <c r="B464" s="4"/>
      <c r="D464" s="4"/>
      <c r="E464" s="4"/>
      <c r="F464" s="4"/>
      <c r="G464" s="106">
        <f>'[1]Z07 一般公共预算财政拨款收入支出决算表(财决07表)'!A462</f>
        <v>0</v>
      </c>
      <c r="H464" s="117">
        <f>'[1]Z07 一般公共预算财政拨款收入支出决算表(财决07表)'!$K462</f>
        <v>0</v>
      </c>
      <c r="I464" s="106" t="str">
        <f t="shared" si="28"/>
        <v>2</v>
      </c>
      <c r="J464" s="106" t="str">
        <f t="shared" si="29"/>
        <v>2</v>
      </c>
      <c r="K464" s="106">
        <f t="shared" si="30"/>
        <v>4</v>
      </c>
      <c r="L464" s="106" t="str">
        <f t="shared" si="31"/>
        <v/>
      </c>
      <c r="O464" s="4"/>
      <c r="P464" s="4"/>
      <c r="Q464" s="4"/>
      <c r="R464" s="4"/>
      <c r="S464" s="4"/>
      <c r="T464" s="4"/>
      <c r="U464" s="4"/>
      <c r="V464" s="4"/>
      <c r="W464" s="4"/>
      <c r="X464" s="4"/>
    </row>
    <row r="465" spans="1:24">
      <c r="A465" s="4"/>
      <c r="B465" s="4"/>
      <c r="D465" s="4"/>
      <c r="E465" s="4"/>
      <c r="F465" s="4"/>
      <c r="G465" s="106">
        <f>'[1]Z07 一般公共预算财政拨款收入支出决算表(财决07表)'!A463</f>
        <v>0</v>
      </c>
      <c r="H465" s="117">
        <f>'[1]Z07 一般公共预算财政拨款收入支出决算表(财决07表)'!$K463</f>
        <v>0</v>
      </c>
      <c r="I465" s="106" t="str">
        <f t="shared" si="28"/>
        <v>2</v>
      </c>
      <c r="J465" s="106" t="str">
        <f t="shared" si="29"/>
        <v>2</v>
      </c>
      <c r="K465" s="106">
        <f t="shared" si="30"/>
        <v>4</v>
      </c>
      <c r="L465" s="106" t="str">
        <f t="shared" si="31"/>
        <v/>
      </c>
      <c r="O465" s="4"/>
      <c r="P465" s="4"/>
      <c r="Q465" s="4"/>
      <c r="R465" s="4"/>
      <c r="S465" s="4"/>
      <c r="T465" s="4"/>
      <c r="U465" s="4"/>
      <c r="V465" s="4"/>
      <c r="W465" s="4"/>
      <c r="X465" s="4"/>
    </row>
    <row r="466" spans="1:24">
      <c r="A466" s="4"/>
      <c r="B466" s="4"/>
      <c r="D466" s="4"/>
      <c r="E466" s="4"/>
      <c r="F466" s="4"/>
      <c r="G466" s="106">
        <f>'[1]Z07 一般公共预算财政拨款收入支出决算表(财决07表)'!A464</f>
        <v>0</v>
      </c>
      <c r="H466" s="117">
        <f>'[1]Z07 一般公共预算财政拨款收入支出决算表(财决07表)'!$K464</f>
        <v>0</v>
      </c>
      <c r="I466" s="106" t="str">
        <f t="shared" si="28"/>
        <v>2</v>
      </c>
      <c r="J466" s="106" t="str">
        <f t="shared" si="29"/>
        <v>2</v>
      </c>
      <c r="K466" s="106">
        <f t="shared" si="30"/>
        <v>4</v>
      </c>
      <c r="L466" s="106" t="str">
        <f t="shared" si="31"/>
        <v/>
      </c>
      <c r="O466" s="4"/>
      <c r="P466" s="4"/>
      <c r="Q466" s="4"/>
      <c r="R466" s="4"/>
      <c r="S466" s="4"/>
      <c r="T466" s="4"/>
      <c r="U466" s="4"/>
      <c r="V466" s="4"/>
      <c r="W466" s="4"/>
      <c r="X466" s="4"/>
    </row>
    <row r="467" spans="1:24">
      <c r="A467" s="4"/>
      <c r="B467" s="4"/>
      <c r="D467" s="4"/>
      <c r="E467" s="4"/>
      <c r="F467" s="4"/>
      <c r="G467" s="106">
        <f>'[1]Z07 一般公共预算财政拨款收入支出决算表(财决07表)'!A465</f>
        <v>0</v>
      </c>
      <c r="H467" s="117">
        <f>'[1]Z07 一般公共预算财政拨款收入支出决算表(财决07表)'!$K465</f>
        <v>0</v>
      </c>
      <c r="I467" s="106" t="str">
        <f t="shared" si="28"/>
        <v>2</v>
      </c>
      <c r="J467" s="106" t="str">
        <f t="shared" si="29"/>
        <v>2</v>
      </c>
      <c r="K467" s="106">
        <f t="shared" si="30"/>
        <v>4</v>
      </c>
      <c r="L467" s="106" t="str">
        <f t="shared" si="31"/>
        <v/>
      </c>
      <c r="O467" s="4"/>
      <c r="P467" s="4"/>
      <c r="Q467" s="4"/>
      <c r="R467" s="4"/>
      <c r="S467" s="4"/>
      <c r="T467" s="4"/>
      <c r="U467" s="4"/>
      <c r="V467" s="4"/>
      <c r="W467" s="4"/>
      <c r="X467" s="4"/>
    </row>
    <row r="468" spans="1:24">
      <c r="A468" s="4"/>
      <c r="B468" s="4"/>
      <c r="D468" s="4"/>
      <c r="E468" s="4"/>
      <c r="F468" s="4"/>
      <c r="G468" s="106">
        <f>'[1]Z07 一般公共预算财政拨款收入支出决算表(财决07表)'!A466</f>
        <v>0</v>
      </c>
      <c r="H468" s="117">
        <f>'[1]Z07 一般公共预算财政拨款收入支出决算表(财决07表)'!$K466</f>
        <v>0</v>
      </c>
      <c r="I468" s="106" t="str">
        <f t="shared" si="28"/>
        <v>2</v>
      </c>
      <c r="J468" s="106" t="str">
        <f t="shared" si="29"/>
        <v>2</v>
      </c>
      <c r="K468" s="106">
        <f t="shared" si="30"/>
        <v>4</v>
      </c>
      <c r="L468" s="106" t="str">
        <f t="shared" si="31"/>
        <v/>
      </c>
      <c r="O468" s="4"/>
      <c r="P468" s="4"/>
      <c r="Q468" s="4"/>
      <c r="R468" s="4"/>
      <c r="S468" s="4"/>
      <c r="T468" s="4"/>
      <c r="U468" s="4"/>
      <c r="V468" s="4"/>
      <c r="W468" s="4"/>
      <c r="X468" s="4"/>
    </row>
    <row r="469" spans="1:24">
      <c r="A469" s="4"/>
      <c r="B469" s="4"/>
      <c r="D469" s="4"/>
      <c r="E469" s="4"/>
      <c r="F469" s="4"/>
      <c r="G469" s="106">
        <f>'[1]Z07 一般公共预算财政拨款收入支出决算表(财决07表)'!A467</f>
        <v>0</v>
      </c>
      <c r="H469" s="117">
        <f>'[1]Z07 一般公共预算财政拨款收入支出决算表(财决07表)'!$K467</f>
        <v>0</v>
      </c>
      <c r="I469" s="106" t="str">
        <f t="shared" si="28"/>
        <v>2</v>
      </c>
      <c r="J469" s="106" t="str">
        <f t="shared" si="29"/>
        <v>2</v>
      </c>
      <c r="K469" s="106">
        <f t="shared" si="30"/>
        <v>4</v>
      </c>
      <c r="L469" s="106" t="str">
        <f t="shared" si="31"/>
        <v/>
      </c>
      <c r="O469" s="4"/>
      <c r="P469" s="4"/>
      <c r="Q469" s="4"/>
      <c r="R469" s="4"/>
      <c r="S469" s="4"/>
      <c r="T469" s="4"/>
      <c r="U469" s="4"/>
      <c r="V469" s="4"/>
      <c r="W469" s="4"/>
      <c r="X469" s="4"/>
    </row>
    <row r="470" spans="1:24">
      <c r="A470" s="4"/>
      <c r="B470" s="4"/>
      <c r="D470" s="4"/>
      <c r="E470" s="4"/>
      <c r="F470" s="4"/>
      <c r="G470" s="106">
        <f>'[1]Z07 一般公共预算财政拨款收入支出决算表(财决07表)'!A468</f>
        <v>0</v>
      </c>
      <c r="H470" s="117">
        <f>'[1]Z07 一般公共预算财政拨款收入支出决算表(财决07表)'!$K468</f>
        <v>0</v>
      </c>
      <c r="I470" s="106" t="str">
        <f t="shared" si="28"/>
        <v>2</v>
      </c>
      <c r="J470" s="106" t="str">
        <f t="shared" si="29"/>
        <v>2</v>
      </c>
      <c r="K470" s="106">
        <f t="shared" si="30"/>
        <v>4</v>
      </c>
      <c r="L470" s="106" t="str">
        <f t="shared" si="31"/>
        <v/>
      </c>
      <c r="O470" s="4"/>
      <c r="P470" s="4"/>
      <c r="Q470" s="4"/>
      <c r="R470" s="4"/>
      <c r="S470" s="4"/>
      <c r="T470" s="4"/>
      <c r="U470" s="4"/>
      <c r="V470" s="4"/>
      <c r="W470" s="4"/>
      <c r="X470" s="4"/>
    </row>
    <row r="471" spans="1:24">
      <c r="A471" s="4"/>
      <c r="B471" s="4"/>
      <c r="D471" s="4"/>
      <c r="E471" s="4"/>
      <c r="F471" s="4"/>
      <c r="G471" s="106">
        <f>'[1]Z07 一般公共预算财政拨款收入支出决算表(财决07表)'!A469</f>
        <v>0</v>
      </c>
      <c r="H471" s="117">
        <f>'[1]Z07 一般公共预算财政拨款收入支出决算表(财决07表)'!$K469</f>
        <v>0</v>
      </c>
      <c r="I471" s="106" t="str">
        <f t="shared" si="28"/>
        <v>2</v>
      </c>
      <c r="J471" s="106" t="str">
        <f t="shared" si="29"/>
        <v>2</v>
      </c>
      <c r="K471" s="106">
        <f t="shared" si="30"/>
        <v>4</v>
      </c>
      <c r="L471" s="106" t="str">
        <f t="shared" si="31"/>
        <v/>
      </c>
      <c r="O471" s="4"/>
      <c r="P471" s="4"/>
      <c r="Q471" s="4"/>
      <c r="R471" s="4"/>
      <c r="S471" s="4"/>
      <c r="T471" s="4"/>
      <c r="U471" s="4"/>
      <c r="V471" s="4"/>
      <c r="W471" s="4"/>
      <c r="X471" s="4"/>
    </row>
    <row r="472" spans="1:24">
      <c r="A472" s="4"/>
      <c r="B472" s="4"/>
      <c r="D472" s="4"/>
      <c r="E472" s="4"/>
      <c r="F472" s="4"/>
      <c r="G472" s="106">
        <f>'[1]Z07 一般公共预算财政拨款收入支出决算表(财决07表)'!A470</f>
        <v>0</v>
      </c>
      <c r="H472" s="117">
        <f>'[1]Z07 一般公共预算财政拨款收入支出决算表(财决07表)'!$K470</f>
        <v>0</v>
      </c>
      <c r="I472" s="106" t="str">
        <f t="shared" si="28"/>
        <v>2</v>
      </c>
      <c r="J472" s="106" t="str">
        <f t="shared" si="29"/>
        <v>2</v>
      </c>
      <c r="K472" s="106">
        <f t="shared" si="30"/>
        <v>4</v>
      </c>
      <c r="L472" s="106" t="str">
        <f t="shared" si="31"/>
        <v/>
      </c>
      <c r="O472" s="4"/>
      <c r="P472" s="4"/>
      <c r="Q472" s="4"/>
      <c r="R472" s="4"/>
      <c r="S472" s="4"/>
      <c r="T472" s="4"/>
      <c r="U472" s="4"/>
      <c r="V472" s="4"/>
      <c r="W472" s="4"/>
      <c r="X472" s="4"/>
    </row>
    <row r="473" spans="1:24">
      <c r="A473" s="4"/>
      <c r="B473" s="4"/>
      <c r="D473" s="4"/>
      <c r="E473" s="4"/>
      <c r="F473" s="4"/>
      <c r="G473" s="106">
        <f>'[1]Z07 一般公共预算财政拨款收入支出决算表(财决07表)'!A471</f>
        <v>0</v>
      </c>
      <c r="H473" s="117">
        <f>'[1]Z07 一般公共预算财政拨款收入支出决算表(财决07表)'!$K471</f>
        <v>0</v>
      </c>
      <c r="I473" s="106" t="str">
        <f t="shared" si="28"/>
        <v>2</v>
      </c>
      <c r="J473" s="106" t="str">
        <f t="shared" si="29"/>
        <v>2</v>
      </c>
      <c r="K473" s="106">
        <f t="shared" si="30"/>
        <v>4</v>
      </c>
      <c r="L473" s="106" t="str">
        <f t="shared" si="31"/>
        <v/>
      </c>
      <c r="O473" s="4"/>
      <c r="P473" s="4"/>
      <c r="Q473" s="4"/>
      <c r="R473" s="4"/>
      <c r="S473" s="4"/>
      <c r="T473" s="4"/>
      <c r="U473" s="4"/>
      <c r="V473" s="4"/>
      <c r="W473" s="4"/>
      <c r="X473" s="4"/>
    </row>
    <row r="474" spans="1:24">
      <c r="A474" s="4"/>
      <c r="B474" s="4"/>
      <c r="D474" s="4"/>
      <c r="E474" s="4"/>
      <c r="F474" s="4"/>
      <c r="G474" s="106">
        <f>'[1]Z07 一般公共预算财政拨款收入支出决算表(财决07表)'!A472</f>
        <v>0</v>
      </c>
      <c r="H474" s="117">
        <f>'[1]Z07 一般公共预算财政拨款收入支出决算表(财决07表)'!$K472</f>
        <v>0</v>
      </c>
      <c r="I474" s="106" t="str">
        <f t="shared" si="28"/>
        <v>2</v>
      </c>
      <c r="J474" s="106" t="str">
        <f t="shared" si="29"/>
        <v>2</v>
      </c>
      <c r="K474" s="106">
        <f t="shared" si="30"/>
        <v>4</v>
      </c>
      <c r="L474" s="106" t="str">
        <f t="shared" si="31"/>
        <v/>
      </c>
      <c r="O474" s="4"/>
      <c r="P474" s="4"/>
      <c r="Q474" s="4"/>
      <c r="R474" s="4"/>
      <c r="S474" s="4"/>
      <c r="T474" s="4"/>
      <c r="U474" s="4"/>
      <c r="V474" s="4"/>
      <c r="W474" s="4"/>
      <c r="X474" s="4"/>
    </row>
    <row r="475" spans="1:24">
      <c r="A475" s="4"/>
      <c r="B475" s="4"/>
      <c r="D475" s="4"/>
      <c r="E475" s="4"/>
      <c r="F475" s="4"/>
      <c r="G475" s="106">
        <f>'[1]Z07 一般公共预算财政拨款收入支出决算表(财决07表)'!A473</f>
        <v>0</v>
      </c>
      <c r="H475" s="117">
        <f>'[1]Z07 一般公共预算财政拨款收入支出决算表(财决07表)'!$K473</f>
        <v>0</v>
      </c>
      <c r="I475" s="106" t="str">
        <f t="shared" si="28"/>
        <v>2</v>
      </c>
      <c r="J475" s="106" t="str">
        <f t="shared" si="29"/>
        <v>2</v>
      </c>
      <c r="K475" s="106">
        <f t="shared" si="30"/>
        <v>4</v>
      </c>
      <c r="L475" s="106" t="str">
        <f t="shared" si="31"/>
        <v/>
      </c>
      <c r="O475" s="4"/>
      <c r="P475" s="4"/>
      <c r="Q475" s="4"/>
      <c r="R475" s="4"/>
      <c r="S475" s="4"/>
      <c r="T475" s="4"/>
      <c r="U475" s="4"/>
      <c r="V475" s="4"/>
      <c r="W475" s="4"/>
      <c r="X475" s="4"/>
    </row>
    <row r="476" spans="1:24">
      <c r="A476" s="4"/>
      <c r="B476" s="4"/>
      <c r="D476" s="4"/>
      <c r="E476" s="4"/>
      <c r="F476" s="4"/>
      <c r="G476" s="106">
        <f>'[1]Z07 一般公共预算财政拨款收入支出决算表(财决07表)'!A474</f>
        <v>0</v>
      </c>
      <c r="H476" s="117">
        <f>'[1]Z07 一般公共预算财政拨款收入支出决算表(财决07表)'!$K474</f>
        <v>0</v>
      </c>
      <c r="I476" s="106" t="str">
        <f t="shared" si="28"/>
        <v>2</v>
      </c>
      <c r="J476" s="106" t="str">
        <f t="shared" si="29"/>
        <v>2</v>
      </c>
      <c r="K476" s="106">
        <f t="shared" si="30"/>
        <v>4</v>
      </c>
      <c r="L476" s="106" t="str">
        <f t="shared" si="31"/>
        <v/>
      </c>
      <c r="O476" s="4"/>
      <c r="P476" s="4"/>
      <c r="Q476" s="4"/>
      <c r="R476" s="4"/>
      <c r="S476" s="4"/>
      <c r="T476" s="4"/>
      <c r="U476" s="4"/>
      <c r="V476" s="4"/>
      <c r="W476" s="4"/>
      <c r="X476" s="4"/>
    </row>
    <row r="477" spans="1:24">
      <c r="A477" s="4"/>
      <c r="B477" s="4"/>
      <c r="D477" s="4"/>
      <c r="E477" s="4"/>
      <c r="F477" s="4"/>
      <c r="G477" s="106">
        <f>'[1]Z07 一般公共预算财政拨款收入支出决算表(财决07表)'!A475</f>
        <v>0</v>
      </c>
      <c r="H477" s="117">
        <f>'[1]Z07 一般公共预算财政拨款收入支出决算表(财决07表)'!$K475</f>
        <v>0</v>
      </c>
      <c r="I477" s="106" t="str">
        <f t="shared" si="28"/>
        <v>2</v>
      </c>
      <c r="J477" s="106" t="str">
        <f t="shared" si="29"/>
        <v>2</v>
      </c>
      <c r="K477" s="106">
        <f t="shared" si="30"/>
        <v>4</v>
      </c>
      <c r="L477" s="106" t="str">
        <f t="shared" si="31"/>
        <v/>
      </c>
      <c r="O477" s="4"/>
      <c r="P477" s="4"/>
      <c r="Q477" s="4"/>
      <c r="R477" s="4"/>
      <c r="S477" s="4"/>
      <c r="T477" s="4"/>
      <c r="U477" s="4"/>
      <c r="V477" s="4"/>
      <c r="W477" s="4"/>
      <c r="X477" s="4"/>
    </row>
    <row r="478" spans="1:24">
      <c r="A478" s="4"/>
      <c r="B478" s="4"/>
      <c r="D478" s="4"/>
      <c r="E478" s="4"/>
      <c r="F478" s="4"/>
      <c r="G478" s="106">
        <f>'[1]Z07 一般公共预算财政拨款收入支出决算表(财决07表)'!A476</f>
        <v>0</v>
      </c>
      <c r="H478" s="117">
        <f>'[1]Z07 一般公共预算财政拨款收入支出决算表(财决07表)'!$K476</f>
        <v>0</v>
      </c>
      <c r="I478" s="106" t="str">
        <f t="shared" si="28"/>
        <v>2</v>
      </c>
      <c r="J478" s="106" t="str">
        <f t="shared" si="29"/>
        <v>2</v>
      </c>
      <c r="K478" s="106">
        <f t="shared" si="30"/>
        <v>4</v>
      </c>
      <c r="L478" s="106" t="str">
        <f t="shared" si="31"/>
        <v/>
      </c>
      <c r="O478" s="4"/>
      <c r="P478" s="4"/>
      <c r="Q478" s="4"/>
      <c r="R478" s="4"/>
      <c r="S478" s="4"/>
      <c r="T478" s="4"/>
      <c r="U478" s="4"/>
      <c r="V478" s="4"/>
      <c r="W478" s="4"/>
      <c r="X478" s="4"/>
    </row>
    <row r="479" spans="1:24">
      <c r="A479" s="4"/>
      <c r="B479" s="4"/>
      <c r="D479" s="4"/>
      <c r="E479" s="4"/>
      <c r="F479" s="4"/>
      <c r="G479" s="106">
        <f>'[1]Z07 一般公共预算财政拨款收入支出决算表(财决07表)'!A477</f>
        <v>0</v>
      </c>
      <c r="H479" s="117">
        <f>'[1]Z07 一般公共预算财政拨款收入支出决算表(财决07表)'!$K477</f>
        <v>0</v>
      </c>
      <c r="I479" s="106" t="str">
        <f t="shared" si="28"/>
        <v>2</v>
      </c>
      <c r="J479" s="106" t="str">
        <f t="shared" si="29"/>
        <v>2</v>
      </c>
      <c r="K479" s="106">
        <f t="shared" si="30"/>
        <v>4</v>
      </c>
      <c r="L479" s="106" t="str">
        <f t="shared" si="31"/>
        <v/>
      </c>
      <c r="O479" s="4"/>
      <c r="P479" s="4"/>
      <c r="Q479" s="4"/>
      <c r="R479" s="4"/>
      <c r="S479" s="4"/>
      <c r="T479" s="4"/>
      <c r="U479" s="4"/>
      <c r="V479" s="4"/>
      <c r="W479" s="4"/>
      <c r="X479" s="4"/>
    </row>
    <row r="480" spans="1:24">
      <c r="A480" s="4"/>
      <c r="B480" s="4"/>
      <c r="D480" s="4"/>
      <c r="E480" s="4"/>
      <c r="F480" s="4"/>
      <c r="G480" s="106">
        <f>'[1]Z07 一般公共预算财政拨款收入支出决算表(财决07表)'!A478</f>
        <v>0</v>
      </c>
      <c r="H480" s="117">
        <f>'[1]Z07 一般公共预算财政拨款收入支出决算表(财决07表)'!$K478</f>
        <v>0</v>
      </c>
      <c r="I480" s="106" t="str">
        <f t="shared" si="28"/>
        <v>2</v>
      </c>
      <c r="J480" s="106" t="str">
        <f t="shared" si="29"/>
        <v>2</v>
      </c>
      <c r="K480" s="106">
        <f t="shared" si="30"/>
        <v>4</v>
      </c>
      <c r="L480" s="106" t="str">
        <f t="shared" si="31"/>
        <v/>
      </c>
      <c r="O480" s="4"/>
      <c r="P480" s="4"/>
      <c r="Q480" s="4"/>
      <c r="R480" s="4"/>
      <c r="S480" s="4"/>
      <c r="T480" s="4"/>
      <c r="U480" s="4"/>
      <c r="V480" s="4"/>
      <c r="W480" s="4"/>
      <c r="X480" s="4"/>
    </row>
    <row r="481" spans="1:24">
      <c r="A481" s="4"/>
      <c r="B481" s="4"/>
      <c r="D481" s="4"/>
      <c r="E481" s="4"/>
      <c r="F481" s="4"/>
      <c r="G481" s="106">
        <f>'[1]Z07 一般公共预算财政拨款收入支出决算表(财决07表)'!A479</f>
        <v>0</v>
      </c>
      <c r="H481" s="117">
        <f>'[1]Z07 一般公共预算财政拨款收入支出决算表(财决07表)'!$K479</f>
        <v>0</v>
      </c>
      <c r="I481" s="106" t="str">
        <f t="shared" si="28"/>
        <v>2</v>
      </c>
      <c r="J481" s="106" t="str">
        <f t="shared" si="29"/>
        <v>2</v>
      </c>
      <c r="K481" s="106">
        <f t="shared" si="30"/>
        <v>4</v>
      </c>
      <c r="L481" s="106" t="str">
        <f t="shared" si="31"/>
        <v/>
      </c>
      <c r="O481" s="4"/>
      <c r="P481" s="4"/>
      <c r="Q481" s="4"/>
      <c r="R481" s="4"/>
      <c r="S481" s="4"/>
      <c r="T481" s="4"/>
      <c r="U481" s="4"/>
      <c r="V481" s="4"/>
      <c r="W481" s="4"/>
      <c r="X481" s="4"/>
    </row>
    <row r="482" spans="1:24">
      <c r="A482" s="4"/>
      <c r="B482" s="4"/>
      <c r="D482" s="4"/>
      <c r="E482" s="4"/>
      <c r="F482" s="4"/>
      <c r="G482" s="106">
        <f>'[1]Z07 一般公共预算财政拨款收入支出决算表(财决07表)'!A480</f>
        <v>0</v>
      </c>
      <c r="H482" s="117">
        <f>'[1]Z07 一般公共预算财政拨款收入支出决算表(财决07表)'!$K480</f>
        <v>0</v>
      </c>
      <c r="I482" s="106" t="str">
        <f t="shared" si="28"/>
        <v>2</v>
      </c>
      <c r="J482" s="106" t="str">
        <f t="shared" si="29"/>
        <v>2</v>
      </c>
      <c r="K482" s="106">
        <f t="shared" si="30"/>
        <v>4</v>
      </c>
      <c r="L482" s="106" t="str">
        <f t="shared" si="31"/>
        <v/>
      </c>
      <c r="O482" s="4"/>
      <c r="P482" s="4"/>
      <c r="Q482" s="4"/>
      <c r="R482" s="4"/>
      <c r="S482" s="4"/>
      <c r="T482" s="4"/>
      <c r="U482" s="4"/>
      <c r="V482" s="4"/>
      <c r="W482" s="4"/>
      <c r="X482" s="4"/>
    </row>
    <row r="483" spans="1:24">
      <c r="A483" s="4"/>
      <c r="B483" s="4"/>
      <c r="D483" s="4"/>
      <c r="E483" s="4"/>
      <c r="F483" s="4"/>
      <c r="G483" s="106">
        <f>'[1]Z07 一般公共预算财政拨款收入支出决算表(财决07表)'!A481</f>
        <v>0</v>
      </c>
      <c r="H483" s="117">
        <f>'[1]Z07 一般公共预算财政拨款收入支出决算表(财决07表)'!$K481</f>
        <v>0</v>
      </c>
      <c r="I483" s="106" t="str">
        <f t="shared" si="28"/>
        <v>2</v>
      </c>
      <c r="J483" s="106" t="str">
        <f t="shared" si="29"/>
        <v>2</v>
      </c>
      <c r="K483" s="106">
        <f t="shared" si="30"/>
        <v>4</v>
      </c>
      <c r="L483" s="106" t="str">
        <f t="shared" si="31"/>
        <v/>
      </c>
      <c r="O483" s="4"/>
      <c r="P483" s="4"/>
      <c r="Q483" s="4"/>
      <c r="R483" s="4"/>
      <c r="S483" s="4"/>
      <c r="T483" s="4"/>
      <c r="U483" s="4"/>
      <c r="V483" s="4"/>
      <c r="W483" s="4"/>
      <c r="X483" s="4"/>
    </row>
    <row r="484" spans="1:24">
      <c r="A484" s="4"/>
      <c r="B484" s="4"/>
      <c r="D484" s="4"/>
      <c r="E484" s="4"/>
      <c r="F484" s="4"/>
      <c r="G484" s="106">
        <f>'[1]Z07 一般公共预算财政拨款收入支出决算表(财决07表)'!A482</f>
        <v>0</v>
      </c>
      <c r="H484" s="117">
        <f>'[1]Z07 一般公共预算财政拨款收入支出决算表(财决07表)'!$K482</f>
        <v>0</v>
      </c>
      <c r="I484" s="106" t="str">
        <f t="shared" si="28"/>
        <v>2</v>
      </c>
      <c r="J484" s="106" t="str">
        <f t="shared" si="29"/>
        <v>2</v>
      </c>
      <c r="K484" s="106">
        <f t="shared" si="30"/>
        <v>4</v>
      </c>
      <c r="L484" s="106" t="str">
        <f t="shared" si="31"/>
        <v/>
      </c>
      <c r="O484" s="4"/>
      <c r="P484" s="4"/>
      <c r="Q484" s="4"/>
      <c r="R484" s="4"/>
      <c r="S484" s="4"/>
      <c r="T484" s="4"/>
      <c r="U484" s="4"/>
      <c r="V484" s="4"/>
      <c r="W484" s="4"/>
      <c r="X484" s="4"/>
    </row>
    <row r="485" spans="1:24">
      <c r="A485" s="4"/>
      <c r="B485" s="4"/>
      <c r="D485" s="4"/>
      <c r="E485" s="4"/>
      <c r="F485" s="4"/>
      <c r="G485" s="106">
        <f>'[1]Z07 一般公共预算财政拨款收入支出决算表(财决07表)'!A483</f>
        <v>0</v>
      </c>
      <c r="H485" s="117">
        <f>'[1]Z07 一般公共预算财政拨款收入支出决算表(财决07表)'!$K483</f>
        <v>0</v>
      </c>
      <c r="I485" s="106" t="str">
        <f t="shared" si="28"/>
        <v>2</v>
      </c>
      <c r="J485" s="106" t="str">
        <f t="shared" si="29"/>
        <v>2</v>
      </c>
      <c r="K485" s="106">
        <f t="shared" si="30"/>
        <v>4</v>
      </c>
      <c r="L485" s="106" t="str">
        <f t="shared" si="31"/>
        <v/>
      </c>
      <c r="O485" s="4"/>
      <c r="P485" s="4"/>
      <c r="Q485" s="4"/>
      <c r="R485" s="4"/>
      <c r="S485" s="4"/>
      <c r="T485" s="4"/>
      <c r="U485" s="4"/>
      <c r="V485" s="4"/>
      <c r="W485" s="4"/>
      <c r="X485" s="4"/>
    </row>
    <row r="486" spans="1:24">
      <c r="A486" s="4"/>
      <c r="B486" s="4"/>
      <c r="D486" s="4"/>
      <c r="E486" s="4"/>
      <c r="F486" s="4"/>
      <c r="G486" s="106">
        <f>'[1]Z07 一般公共预算财政拨款收入支出决算表(财决07表)'!A484</f>
        <v>0</v>
      </c>
      <c r="H486" s="117">
        <f>'[1]Z07 一般公共预算财政拨款收入支出决算表(财决07表)'!$K484</f>
        <v>0</v>
      </c>
      <c r="I486" s="106" t="str">
        <f t="shared" si="28"/>
        <v>2</v>
      </c>
      <c r="J486" s="106" t="str">
        <f t="shared" si="29"/>
        <v>2</v>
      </c>
      <c r="K486" s="106">
        <f t="shared" si="30"/>
        <v>4</v>
      </c>
      <c r="L486" s="106" t="str">
        <f t="shared" si="31"/>
        <v/>
      </c>
      <c r="O486" s="4"/>
      <c r="P486" s="4"/>
      <c r="Q486" s="4"/>
      <c r="R486" s="4"/>
      <c r="S486" s="4"/>
      <c r="T486" s="4"/>
      <c r="U486" s="4"/>
      <c r="V486" s="4"/>
      <c r="W486" s="4"/>
      <c r="X486" s="4"/>
    </row>
    <row r="487" spans="1:24">
      <c r="A487" s="4"/>
      <c r="B487" s="4"/>
      <c r="D487" s="4"/>
      <c r="E487" s="4"/>
      <c r="F487" s="4"/>
      <c r="G487" s="106">
        <f>'[1]Z07 一般公共预算财政拨款收入支出决算表(财决07表)'!A485</f>
        <v>0</v>
      </c>
      <c r="H487" s="117">
        <f>'[1]Z07 一般公共预算财政拨款收入支出决算表(财决07表)'!$K485</f>
        <v>0</v>
      </c>
      <c r="I487" s="106" t="str">
        <f t="shared" si="28"/>
        <v>2</v>
      </c>
      <c r="J487" s="106" t="str">
        <f t="shared" si="29"/>
        <v>2</v>
      </c>
      <c r="K487" s="106">
        <f t="shared" si="30"/>
        <v>4</v>
      </c>
      <c r="L487" s="106" t="str">
        <f t="shared" si="31"/>
        <v/>
      </c>
      <c r="O487" s="4"/>
      <c r="P487" s="4"/>
      <c r="Q487" s="4"/>
      <c r="R487" s="4"/>
      <c r="S487" s="4"/>
      <c r="T487" s="4"/>
      <c r="U487" s="4"/>
      <c r="V487" s="4"/>
      <c r="W487" s="4"/>
      <c r="X487" s="4"/>
    </row>
    <row r="488" spans="1:24">
      <c r="A488" s="4"/>
      <c r="B488" s="4"/>
      <c r="D488" s="4"/>
      <c r="E488" s="4"/>
      <c r="F488" s="4"/>
      <c r="G488" s="106">
        <f>'[1]Z07 一般公共预算财政拨款收入支出决算表(财决07表)'!A486</f>
        <v>0</v>
      </c>
      <c r="H488" s="117">
        <f>'[1]Z07 一般公共预算财政拨款收入支出决算表(财决07表)'!$K486</f>
        <v>0</v>
      </c>
      <c r="I488" s="106" t="str">
        <f t="shared" si="28"/>
        <v>2</v>
      </c>
      <c r="J488" s="106" t="str">
        <f t="shared" si="29"/>
        <v>2</v>
      </c>
      <c r="K488" s="106">
        <f t="shared" si="30"/>
        <v>4</v>
      </c>
      <c r="L488" s="106" t="str">
        <f t="shared" si="31"/>
        <v/>
      </c>
      <c r="O488" s="4"/>
      <c r="P488" s="4"/>
      <c r="Q488" s="4"/>
      <c r="R488" s="4"/>
      <c r="S488" s="4"/>
      <c r="T488" s="4"/>
      <c r="U488" s="4"/>
      <c r="V488" s="4"/>
      <c r="W488" s="4"/>
      <c r="X488" s="4"/>
    </row>
    <row r="489" spans="1:24">
      <c r="A489" s="4"/>
      <c r="B489" s="4"/>
      <c r="D489" s="4"/>
      <c r="E489" s="4"/>
      <c r="F489" s="4"/>
      <c r="G489" s="106">
        <f>'[1]Z07 一般公共预算财政拨款收入支出决算表(财决07表)'!A487</f>
        <v>0</v>
      </c>
      <c r="H489" s="117">
        <f>'[1]Z07 一般公共预算财政拨款收入支出决算表(财决07表)'!$K487</f>
        <v>0</v>
      </c>
      <c r="I489" s="106" t="str">
        <f t="shared" si="28"/>
        <v>2</v>
      </c>
      <c r="J489" s="106" t="str">
        <f t="shared" si="29"/>
        <v>2</v>
      </c>
      <c r="K489" s="106">
        <f t="shared" si="30"/>
        <v>4</v>
      </c>
      <c r="L489" s="106" t="str">
        <f t="shared" si="31"/>
        <v/>
      </c>
      <c r="O489" s="4"/>
      <c r="P489" s="4"/>
      <c r="Q489" s="4"/>
      <c r="R489" s="4"/>
      <c r="S489" s="4"/>
      <c r="T489" s="4"/>
      <c r="U489" s="4"/>
      <c r="V489" s="4"/>
      <c r="W489" s="4"/>
      <c r="X489" s="4"/>
    </row>
    <row r="490" spans="1:24">
      <c r="A490" s="4"/>
      <c r="B490" s="4"/>
      <c r="D490" s="4"/>
      <c r="E490" s="4"/>
      <c r="F490" s="4"/>
      <c r="G490" s="106">
        <f>'[1]Z07 一般公共预算财政拨款收入支出决算表(财决07表)'!A488</f>
        <v>0</v>
      </c>
      <c r="H490" s="117">
        <f>'[1]Z07 一般公共预算财政拨款收入支出决算表(财决07表)'!$K488</f>
        <v>0</v>
      </c>
      <c r="I490" s="106" t="str">
        <f t="shared" si="28"/>
        <v>2</v>
      </c>
      <c r="J490" s="106" t="str">
        <f t="shared" si="29"/>
        <v>2</v>
      </c>
      <c r="K490" s="106">
        <f t="shared" si="30"/>
        <v>4</v>
      </c>
      <c r="L490" s="106" t="str">
        <f t="shared" si="31"/>
        <v/>
      </c>
      <c r="O490" s="4"/>
      <c r="P490" s="4"/>
      <c r="Q490" s="4"/>
      <c r="R490" s="4"/>
      <c r="S490" s="4"/>
      <c r="T490" s="4"/>
      <c r="U490" s="4"/>
      <c r="V490" s="4"/>
      <c r="W490" s="4"/>
      <c r="X490" s="4"/>
    </row>
    <row r="491" spans="1:24">
      <c r="A491" s="4"/>
      <c r="B491" s="4"/>
      <c r="D491" s="4"/>
      <c r="E491" s="4"/>
      <c r="F491" s="4"/>
      <c r="G491" s="106">
        <f>'[1]Z07 一般公共预算财政拨款收入支出决算表(财决07表)'!A489</f>
        <v>0</v>
      </c>
      <c r="H491" s="117">
        <f>'[1]Z07 一般公共预算财政拨款收入支出决算表(财决07表)'!$K489</f>
        <v>0</v>
      </c>
      <c r="I491" s="106" t="str">
        <f t="shared" si="28"/>
        <v>2</v>
      </c>
      <c r="J491" s="106" t="str">
        <f t="shared" si="29"/>
        <v>2</v>
      </c>
      <c r="K491" s="106">
        <f t="shared" si="30"/>
        <v>4</v>
      </c>
      <c r="L491" s="106" t="str">
        <f t="shared" si="31"/>
        <v/>
      </c>
      <c r="O491" s="4"/>
      <c r="P491" s="4"/>
      <c r="Q491" s="4"/>
      <c r="R491" s="4"/>
      <c r="S491" s="4"/>
      <c r="T491" s="4"/>
      <c r="U491" s="4"/>
      <c r="V491" s="4"/>
      <c r="W491" s="4"/>
      <c r="X491" s="4"/>
    </row>
    <row r="492" spans="1:24">
      <c r="A492" s="4"/>
      <c r="B492" s="4"/>
      <c r="D492" s="4"/>
      <c r="E492" s="4"/>
      <c r="F492" s="4"/>
      <c r="G492" s="106">
        <f>'[1]Z07 一般公共预算财政拨款收入支出决算表(财决07表)'!A490</f>
        <v>0</v>
      </c>
      <c r="H492" s="117">
        <f>'[1]Z07 一般公共预算财政拨款收入支出决算表(财决07表)'!$K490</f>
        <v>0</v>
      </c>
      <c r="I492" s="106" t="str">
        <f t="shared" si="28"/>
        <v>2</v>
      </c>
      <c r="J492" s="106" t="str">
        <f t="shared" si="29"/>
        <v>2</v>
      </c>
      <c r="K492" s="106">
        <f t="shared" si="30"/>
        <v>4</v>
      </c>
      <c r="L492" s="106" t="str">
        <f t="shared" si="31"/>
        <v/>
      </c>
      <c r="O492" s="4"/>
      <c r="P492" s="4"/>
      <c r="Q492" s="4"/>
      <c r="R492" s="4"/>
      <c r="S492" s="4"/>
      <c r="T492" s="4"/>
      <c r="U492" s="4"/>
      <c r="V492" s="4"/>
      <c r="W492" s="4"/>
      <c r="X492" s="4"/>
    </row>
    <row r="493" spans="1:24">
      <c r="A493" s="4"/>
      <c r="B493" s="4"/>
      <c r="D493" s="4"/>
      <c r="E493" s="4"/>
      <c r="F493" s="4"/>
      <c r="G493" s="106">
        <f>'[1]Z07 一般公共预算财政拨款收入支出决算表(财决07表)'!A491</f>
        <v>0</v>
      </c>
      <c r="H493" s="117">
        <f>'[1]Z07 一般公共预算财政拨款收入支出决算表(财决07表)'!$K491</f>
        <v>0</v>
      </c>
      <c r="I493" s="106" t="str">
        <f t="shared" si="28"/>
        <v>2</v>
      </c>
      <c r="J493" s="106" t="str">
        <f t="shared" si="29"/>
        <v>2</v>
      </c>
      <c r="K493" s="106">
        <f t="shared" si="30"/>
        <v>4</v>
      </c>
      <c r="L493" s="106" t="str">
        <f t="shared" si="31"/>
        <v/>
      </c>
      <c r="O493" s="4"/>
      <c r="P493" s="4"/>
      <c r="Q493" s="4"/>
      <c r="R493" s="4"/>
      <c r="S493" s="4"/>
      <c r="T493" s="4"/>
      <c r="U493" s="4"/>
      <c r="V493" s="4"/>
      <c r="W493" s="4"/>
      <c r="X493" s="4"/>
    </row>
    <row r="494" spans="1:24">
      <c r="A494" s="4"/>
      <c r="B494" s="4"/>
      <c r="D494" s="4"/>
      <c r="E494" s="4"/>
      <c r="F494" s="4"/>
      <c r="G494" s="106">
        <f>'[1]Z07 一般公共预算财政拨款收入支出决算表(财决07表)'!A492</f>
        <v>0</v>
      </c>
      <c r="H494" s="117">
        <f>'[1]Z07 一般公共预算财政拨款收入支出决算表(财决07表)'!$K492</f>
        <v>0</v>
      </c>
      <c r="I494" s="106" t="str">
        <f t="shared" si="28"/>
        <v>2</v>
      </c>
      <c r="J494" s="106" t="str">
        <f t="shared" si="29"/>
        <v>2</v>
      </c>
      <c r="K494" s="106">
        <f t="shared" si="30"/>
        <v>4</v>
      </c>
      <c r="L494" s="106" t="str">
        <f t="shared" si="31"/>
        <v/>
      </c>
      <c r="O494" s="4"/>
      <c r="P494" s="4"/>
      <c r="Q494" s="4"/>
      <c r="R494" s="4"/>
      <c r="S494" s="4"/>
      <c r="T494" s="4"/>
      <c r="U494" s="4"/>
      <c r="V494" s="4"/>
      <c r="W494" s="4"/>
      <c r="X494" s="4"/>
    </row>
    <row r="495" spans="1:24">
      <c r="A495" s="4"/>
      <c r="B495" s="4"/>
      <c r="D495" s="4"/>
      <c r="E495" s="4"/>
      <c r="F495" s="4"/>
      <c r="G495" s="106">
        <f>'[1]Z07 一般公共预算财政拨款收入支出决算表(财决07表)'!A493</f>
        <v>0</v>
      </c>
      <c r="H495" s="117">
        <f>'[1]Z07 一般公共预算财政拨款收入支出决算表(财决07表)'!$K493</f>
        <v>0</v>
      </c>
      <c r="I495" s="106" t="str">
        <f t="shared" si="28"/>
        <v>2</v>
      </c>
      <c r="J495" s="106" t="str">
        <f t="shared" si="29"/>
        <v>2</v>
      </c>
      <c r="K495" s="106">
        <f t="shared" si="30"/>
        <v>4</v>
      </c>
      <c r="L495" s="106" t="str">
        <f t="shared" si="31"/>
        <v/>
      </c>
      <c r="O495" s="4"/>
      <c r="P495" s="4"/>
      <c r="Q495" s="4"/>
      <c r="R495" s="4"/>
      <c r="S495" s="4"/>
      <c r="T495" s="4"/>
      <c r="U495" s="4"/>
      <c r="V495" s="4"/>
      <c r="W495" s="4"/>
      <c r="X495" s="4"/>
    </row>
    <row r="496" spans="1:24">
      <c r="A496" s="4"/>
      <c r="B496" s="4"/>
      <c r="D496" s="4"/>
      <c r="E496" s="4"/>
      <c r="F496" s="4"/>
      <c r="G496" s="106">
        <f>'[1]Z07 一般公共预算财政拨款收入支出决算表(财决07表)'!A494</f>
        <v>0</v>
      </c>
      <c r="H496" s="117">
        <f>'[1]Z07 一般公共预算财政拨款收入支出决算表(财决07表)'!$K494</f>
        <v>0</v>
      </c>
      <c r="I496" s="106" t="str">
        <f t="shared" si="28"/>
        <v>2</v>
      </c>
      <c r="J496" s="106" t="str">
        <f t="shared" si="29"/>
        <v>2</v>
      </c>
      <c r="K496" s="106">
        <f t="shared" si="30"/>
        <v>4</v>
      </c>
      <c r="L496" s="106" t="str">
        <f t="shared" si="31"/>
        <v/>
      </c>
      <c r="O496" s="4"/>
      <c r="P496" s="4"/>
      <c r="Q496" s="4"/>
      <c r="R496" s="4"/>
      <c r="S496" s="4"/>
      <c r="T496" s="4"/>
      <c r="U496" s="4"/>
      <c r="V496" s="4"/>
      <c r="W496" s="4"/>
      <c r="X496" s="4"/>
    </row>
    <row r="497" spans="1:24">
      <c r="A497" s="4"/>
      <c r="B497" s="4"/>
      <c r="D497" s="4"/>
      <c r="E497" s="4"/>
      <c r="F497" s="4"/>
      <c r="G497" s="106">
        <f>'[1]Z07 一般公共预算财政拨款收入支出决算表(财决07表)'!A495</f>
        <v>0</v>
      </c>
      <c r="H497" s="117">
        <f>'[1]Z07 一般公共预算财政拨款收入支出决算表(财决07表)'!$K495</f>
        <v>0</v>
      </c>
      <c r="I497" s="106" t="str">
        <f t="shared" si="28"/>
        <v>2</v>
      </c>
      <c r="J497" s="106" t="str">
        <f t="shared" si="29"/>
        <v>2</v>
      </c>
      <c r="K497" s="106">
        <f t="shared" si="30"/>
        <v>4</v>
      </c>
      <c r="L497" s="106" t="str">
        <f t="shared" si="31"/>
        <v/>
      </c>
      <c r="O497" s="4"/>
      <c r="P497" s="4"/>
      <c r="Q497" s="4"/>
      <c r="R497" s="4"/>
      <c r="S497" s="4"/>
      <c r="T497" s="4"/>
      <c r="U497" s="4"/>
      <c r="V497" s="4"/>
      <c r="W497" s="4"/>
      <c r="X497" s="4"/>
    </row>
    <row r="498" spans="1:24">
      <c r="A498" s="4"/>
      <c r="B498" s="4"/>
      <c r="D498" s="4"/>
      <c r="E498" s="4"/>
      <c r="F498" s="4"/>
      <c r="G498" s="106">
        <f>'[1]Z07 一般公共预算财政拨款收入支出决算表(财决07表)'!A496</f>
        <v>0</v>
      </c>
      <c r="H498" s="117">
        <f>'[1]Z07 一般公共预算财政拨款收入支出决算表(财决07表)'!$K496</f>
        <v>0</v>
      </c>
      <c r="I498" s="106" t="str">
        <f t="shared" si="28"/>
        <v>2</v>
      </c>
      <c r="J498" s="106" t="str">
        <f t="shared" si="29"/>
        <v>2</v>
      </c>
      <c r="K498" s="106">
        <f t="shared" si="30"/>
        <v>4</v>
      </c>
      <c r="L498" s="106" t="str">
        <f t="shared" si="31"/>
        <v/>
      </c>
      <c r="O498" s="4"/>
      <c r="P498" s="4"/>
      <c r="Q498" s="4"/>
      <c r="R498" s="4"/>
      <c r="S498" s="4"/>
      <c r="T498" s="4"/>
      <c r="U498" s="4"/>
      <c r="V498" s="4"/>
      <c r="W498" s="4"/>
      <c r="X498" s="4"/>
    </row>
    <row r="499" spans="1:24">
      <c r="A499" s="4"/>
      <c r="B499" s="4"/>
      <c r="D499" s="4"/>
      <c r="E499" s="4"/>
      <c r="F499" s="4"/>
      <c r="G499" s="106">
        <f>'[1]Z07 一般公共预算财政拨款收入支出决算表(财决07表)'!A497</f>
        <v>0</v>
      </c>
      <c r="H499" s="117">
        <f>'[1]Z07 一般公共预算财政拨款收入支出决算表(财决07表)'!$K497</f>
        <v>0</v>
      </c>
      <c r="I499" s="106" t="str">
        <f t="shared" si="28"/>
        <v>2</v>
      </c>
      <c r="J499" s="106" t="str">
        <f t="shared" si="29"/>
        <v>2</v>
      </c>
      <c r="K499" s="106">
        <f t="shared" si="30"/>
        <v>4</v>
      </c>
      <c r="L499" s="106" t="str">
        <f t="shared" si="31"/>
        <v/>
      </c>
      <c r="O499" s="4"/>
      <c r="P499" s="4"/>
      <c r="Q499" s="4"/>
      <c r="R499" s="4"/>
      <c r="S499" s="4"/>
      <c r="T499" s="4"/>
      <c r="U499" s="4"/>
      <c r="V499" s="4"/>
      <c r="W499" s="4"/>
      <c r="X499" s="4"/>
    </row>
    <row r="500" spans="1:24">
      <c r="A500" s="4"/>
      <c r="B500" s="4"/>
      <c r="D500" s="4"/>
      <c r="E500" s="4"/>
      <c r="F500" s="4"/>
      <c r="G500" s="106">
        <f>'[1]Z07 一般公共预算财政拨款收入支出决算表(财决07表)'!A498</f>
        <v>0</v>
      </c>
      <c r="H500" s="117">
        <f>'[1]Z07 一般公共预算财政拨款收入支出决算表(财决07表)'!$K498</f>
        <v>0</v>
      </c>
      <c r="I500" s="106" t="str">
        <f t="shared" si="28"/>
        <v>2</v>
      </c>
      <c r="J500" s="106" t="str">
        <f t="shared" si="29"/>
        <v>2</v>
      </c>
      <c r="K500" s="106">
        <f t="shared" si="30"/>
        <v>4</v>
      </c>
      <c r="L500" s="106" t="str">
        <f t="shared" si="31"/>
        <v/>
      </c>
      <c r="O500" s="4"/>
      <c r="P500" s="4"/>
      <c r="Q500" s="4"/>
      <c r="R500" s="4"/>
      <c r="S500" s="4"/>
      <c r="T500" s="4"/>
      <c r="U500" s="4"/>
      <c r="V500" s="4"/>
      <c r="W500" s="4"/>
      <c r="X500" s="4"/>
    </row>
    <row r="504" spans="12:12">
      <c r="L504" s="106" t="str">
        <f t="shared" si="31"/>
        <v/>
      </c>
    </row>
  </sheetData>
  <sheetCalcPr fullCalcOnLoad="1"/>
  <sheetProtection password="C71F" sheet="1"/>
  <mergeCells count="10">
    <mergeCell ref="A1:F1"/>
    <mergeCell ref="A6:C6"/>
    <mergeCell ref="M7:X7"/>
    <mergeCell ref="A10:C10"/>
    <mergeCell ref="A11:C11"/>
    <mergeCell ref="C7:C9"/>
    <mergeCell ref="D6:D9"/>
    <mergeCell ref="E6:E9"/>
    <mergeCell ref="F6:F9"/>
    <mergeCell ref="A7:B9"/>
  </mergeCells>
  <conditionalFormatting sqref="A12:A300">
    <cfRule type="expression" dxfId="1" priority="1" stopIfTrue="1">
      <formula>C12&lt;&gt;""</formula>
    </cfRule>
  </conditionalFormatting>
  <conditionalFormatting sqref="B12:B300">
    <cfRule type="expression" dxfId="2" priority="2" stopIfTrue="1">
      <formula>C12&lt;&gt;""</formula>
    </cfRule>
  </conditionalFormatting>
  <conditionalFormatting sqref="C12:F300">
    <cfRule type="expression" dxfId="0" priority="3" stopIfTrue="1">
      <formula>$C12&lt;&gt;""</formula>
    </cfRule>
  </conditionalFormatting>
  <printOptions horizontalCentered="1"/>
  <pageMargins left="0.354330708661417" right="0.354330708661417" top="0.78740157480315" bottom="0.78740157480315" header="0.511811023622047" footer="0.196850393700787"/>
  <pageSetup paperSize="9" orientation="landscape" horizontalDpi="600" verticalDpi="600"/>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CU130"/>
  <sheetViews>
    <sheetView showZeros="0" workbookViewId="0">
      <selection activeCell="H22" sqref="H22"/>
    </sheetView>
  </sheetViews>
  <sheetFormatPr defaultColWidth="9" defaultRowHeight="14.25"/>
  <cols>
    <col min="1" max="2" width="4.625" style="53" customWidth="1"/>
    <col min="3" max="3" width="30.625" style="54" customWidth="1"/>
    <col min="4" max="6" width="22.875" style="54" customWidth="1"/>
    <col min="7" max="7" width="9" style="55"/>
    <col min="8" max="8" width="9" style="56"/>
    <col min="9" max="9" width="9.75" style="56"/>
    <col min="10" max="11" width="9" style="56"/>
    <col min="12" max="12" width="9.125" style="56"/>
    <col min="13" max="14" width="10.5" style="56"/>
    <col min="15" max="15" width="127" style="56" customWidth="1"/>
    <col min="16" max="16384" width="9" style="54"/>
  </cols>
  <sheetData>
    <row r="1" s="49" customFormat="1" ht="30" customHeight="1" spans="1:15">
      <c r="A1" s="57" t="s">
        <v>111</v>
      </c>
      <c r="B1" s="57"/>
      <c r="C1" s="57"/>
      <c r="D1" s="57"/>
      <c r="E1" s="57"/>
      <c r="F1" s="57"/>
      <c r="G1" s="58"/>
      <c r="H1" s="59"/>
      <c r="I1" s="59"/>
      <c r="J1" s="59"/>
      <c r="K1" s="59"/>
      <c r="L1" s="88"/>
      <c r="M1" s="88" t="str">
        <f ca="1">"a1:"&amp;"f"&amp;MAX(L13:L107)</f>
        <v>a1:f27</v>
      </c>
      <c r="N1" s="88"/>
      <c r="O1" s="88"/>
    </row>
    <row r="2" s="50" customFormat="1" customHeight="1" spans="1:15">
      <c r="A2" s="60" t="str">
        <f>'01收入支出决算总表'!A3</f>
        <v>部门：沅江市投资促进服务中心</v>
      </c>
      <c r="B2" s="61"/>
      <c r="F2" s="62" t="s">
        <v>112</v>
      </c>
      <c r="G2" s="58"/>
      <c r="H2" s="59"/>
      <c r="I2" s="59"/>
      <c r="J2" s="59"/>
      <c r="K2" s="59"/>
      <c r="L2" s="89"/>
      <c r="M2" s="89"/>
      <c r="N2" s="89"/>
      <c r="O2" s="89"/>
    </row>
    <row r="3" s="50" customFormat="1" ht="15" customHeight="1" spans="1:15">
      <c r="A3" s="60"/>
      <c r="B3" s="61"/>
      <c r="D3" s="63"/>
      <c r="E3" s="63"/>
      <c r="F3" s="62" t="s">
        <v>6</v>
      </c>
      <c r="G3" s="58"/>
      <c r="H3" s="59"/>
      <c r="I3" s="59"/>
      <c r="J3" s="59"/>
      <c r="K3" s="59"/>
      <c r="L3" s="89"/>
      <c r="M3" s="90" t="s">
        <v>113</v>
      </c>
      <c r="N3" s="89"/>
      <c r="O3" s="89"/>
    </row>
    <row r="4" s="50" customFormat="1" ht="15" customHeight="1" spans="1:15">
      <c r="A4" s="64" t="s">
        <v>114</v>
      </c>
      <c r="B4" s="61"/>
      <c r="D4" s="63"/>
      <c r="E4" s="63"/>
      <c r="F4" s="62"/>
      <c r="G4" s="58"/>
      <c r="H4" s="59"/>
      <c r="I4" s="59"/>
      <c r="J4" s="59"/>
      <c r="K4" s="91"/>
      <c r="L4" s="92"/>
      <c r="M4" s="93"/>
      <c r="N4" s="89"/>
      <c r="O4" s="89"/>
    </row>
    <row r="5" s="50" customFormat="1" ht="15" customHeight="1" spans="1:15">
      <c r="A5" s="65" t="s">
        <v>115</v>
      </c>
      <c r="B5" s="61"/>
      <c r="D5" s="63"/>
      <c r="E5" s="63"/>
      <c r="F5" s="62"/>
      <c r="G5" s="58"/>
      <c r="H5" s="59"/>
      <c r="I5" s="59"/>
      <c r="J5" s="59"/>
      <c r="K5" s="94"/>
      <c r="L5" s="95"/>
      <c r="M5" s="96"/>
      <c r="N5" s="89"/>
      <c r="O5" s="89"/>
    </row>
    <row r="6" s="50" customFormat="1" ht="15" customHeight="1" spans="1:15">
      <c r="A6" s="65" t="s">
        <v>54</v>
      </c>
      <c r="B6" s="61"/>
      <c r="D6" s="63"/>
      <c r="E6" s="63"/>
      <c r="F6" s="62"/>
      <c r="G6" s="58"/>
      <c r="H6" s="59"/>
      <c r="I6" s="59"/>
      <c r="J6" s="59"/>
      <c r="K6" s="94"/>
      <c r="L6" s="95"/>
      <c r="M6" s="96"/>
      <c r="N6" s="89"/>
      <c r="O6" s="89"/>
    </row>
    <row r="7" s="50" customFormat="1" ht="15" customHeight="1" spans="1:15">
      <c r="A7" s="65" t="s">
        <v>116</v>
      </c>
      <c r="B7" s="61"/>
      <c r="D7" s="63"/>
      <c r="E7" s="63"/>
      <c r="F7" s="62"/>
      <c r="G7" s="58"/>
      <c r="H7" s="59"/>
      <c r="I7" s="59"/>
      <c r="J7" s="59"/>
      <c r="K7" s="94"/>
      <c r="L7" s="95"/>
      <c r="M7" s="96"/>
      <c r="N7" s="89"/>
      <c r="O7" s="89"/>
    </row>
    <row r="8" s="51" customFormat="1" ht="20.25" customHeight="1" spans="1:15">
      <c r="A8" s="66" t="s">
        <v>117</v>
      </c>
      <c r="B8" s="66"/>
      <c r="C8" s="66"/>
      <c r="D8" s="67" t="s">
        <v>80</v>
      </c>
      <c r="E8" s="67" t="s">
        <v>118</v>
      </c>
      <c r="F8" s="67" t="s">
        <v>119</v>
      </c>
      <c r="G8" s="55"/>
      <c r="H8" s="68"/>
      <c r="I8" s="68"/>
      <c r="J8" s="68"/>
      <c r="K8" s="94"/>
      <c r="L8" s="95"/>
      <c r="M8" s="96"/>
      <c r="N8" s="68"/>
      <c r="O8" s="68"/>
    </row>
    <row r="9" s="51" customFormat="1" ht="9.95" customHeight="1" spans="1:15">
      <c r="A9" s="69" t="s">
        <v>120</v>
      </c>
      <c r="B9" s="70"/>
      <c r="C9" s="71" t="s">
        <v>72</v>
      </c>
      <c r="D9" s="67"/>
      <c r="E9" s="67"/>
      <c r="F9" s="67"/>
      <c r="G9" s="55"/>
      <c r="H9" s="68"/>
      <c r="I9" s="68"/>
      <c r="J9" s="68"/>
      <c r="K9" s="68"/>
      <c r="L9" s="68"/>
      <c r="M9" s="68"/>
      <c r="N9" s="68"/>
      <c r="O9" s="68"/>
    </row>
    <row r="10" s="51" customFormat="1" ht="9.95" customHeight="1" spans="1:99">
      <c r="A10" s="72"/>
      <c r="B10" s="73"/>
      <c r="C10" s="74"/>
      <c r="D10" s="67"/>
      <c r="E10" s="67"/>
      <c r="F10" s="67"/>
      <c r="G10" s="55"/>
      <c r="H10" s="55"/>
      <c r="I10" s="55"/>
      <c r="J10" s="55"/>
      <c r="K10" s="55"/>
      <c r="L10" s="55"/>
      <c r="M10" s="55"/>
      <c r="N10" s="55"/>
      <c r="O10" s="55"/>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c r="BM10" s="53"/>
      <c r="BN10" s="53"/>
      <c r="BO10" s="53"/>
      <c r="BP10" s="53"/>
      <c r="BQ10" s="53"/>
      <c r="BR10" s="53"/>
      <c r="BS10" s="53"/>
      <c r="BT10" s="53"/>
      <c r="BU10" s="53"/>
      <c r="BV10" s="53"/>
      <c r="BW10" s="53"/>
      <c r="BX10" s="53"/>
      <c r="BY10" s="53"/>
      <c r="BZ10" s="53"/>
      <c r="CA10" s="53"/>
      <c r="CB10" s="53"/>
      <c r="CC10" s="53"/>
      <c r="CD10" s="53"/>
      <c r="CE10" s="53"/>
      <c r="CF10" s="53"/>
      <c r="CG10" s="53"/>
      <c r="CH10" s="53"/>
      <c r="CI10" s="53"/>
      <c r="CJ10" s="53"/>
      <c r="CK10" s="53"/>
      <c r="CL10" s="53"/>
      <c r="CM10" s="53"/>
      <c r="CN10" s="53"/>
      <c r="CO10" s="53"/>
      <c r="CP10" s="53"/>
      <c r="CQ10" s="53"/>
      <c r="CR10" s="53"/>
      <c r="CS10" s="53"/>
      <c r="CT10" s="53"/>
      <c r="CU10" s="53"/>
    </row>
    <row r="11" s="51" customFormat="1" ht="9.95" customHeight="1" spans="1:15">
      <c r="A11" s="75"/>
      <c r="B11" s="76"/>
      <c r="C11" s="77"/>
      <c r="D11" s="67"/>
      <c r="E11" s="67"/>
      <c r="F11" s="67"/>
      <c r="G11" s="55"/>
      <c r="H11" s="68"/>
      <c r="I11" s="68"/>
      <c r="J11" s="68"/>
      <c r="K11" s="68"/>
      <c r="L11" s="68"/>
      <c r="M11" s="68"/>
      <c r="N11" s="68"/>
      <c r="O11" s="68"/>
    </row>
    <row r="12" s="51" customFormat="1" ht="18" customHeight="1" spans="1:15">
      <c r="A12" s="66" t="s">
        <v>73</v>
      </c>
      <c r="B12" s="66"/>
      <c r="C12" s="66"/>
      <c r="D12" s="66">
        <v>1</v>
      </c>
      <c r="E12" s="66">
        <v>2</v>
      </c>
      <c r="F12" s="66">
        <v>3</v>
      </c>
      <c r="G12" s="55"/>
      <c r="H12" s="68"/>
      <c r="I12" s="68">
        <v>1</v>
      </c>
      <c r="J12" s="68"/>
      <c r="K12" s="68"/>
      <c r="L12" s="68"/>
      <c r="M12" s="68"/>
      <c r="N12" s="68"/>
      <c r="O12" s="68"/>
    </row>
    <row r="13" s="51" customFormat="1" ht="18" customHeight="1" spans="1:15">
      <c r="A13" s="78" t="s">
        <v>50</v>
      </c>
      <c r="B13" s="78"/>
      <c r="C13" s="78"/>
      <c r="D13" s="79">
        <f>'[1]Z08_1 一般公共预算财政拨款基本支出决算明细表(财决08-'!$E$9</f>
        <v>76.79</v>
      </c>
      <c r="E13" s="79">
        <f>'[1]Z08_1 一般公共预算财政拨款基本支出决算明细表(财决08-'!$F$9+'[1]Z08_1 一般公共预算财政拨款基本支出决算明细表(财决08-'!$AV$9</f>
        <v>71.79</v>
      </c>
      <c r="F13" s="79">
        <f>D13-E13</f>
        <v>5</v>
      </c>
      <c r="G13" s="55"/>
      <c r="H13" s="68"/>
      <c r="I13" s="68"/>
      <c r="J13" s="68"/>
      <c r="K13" s="68"/>
      <c r="L13" s="68">
        <f>ROW()</f>
        <v>13</v>
      </c>
      <c r="M13" s="68"/>
      <c r="N13" s="68"/>
      <c r="O13" s="68"/>
    </row>
    <row r="14" ht="18" customHeight="1" spans="1:14">
      <c r="A14" s="80" t="str">
        <f ca="1" t="array" ref="A14">INDEX(G:G,SMALL(IF($I$14:$I$119&gt;0,ROW($14:$119),4^8),ROW(G1)))&amp;""</f>
        <v>301</v>
      </c>
      <c r="B14" s="81"/>
      <c r="C14" s="82" t="str">
        <f ca="1">IF(ISERROR(VLOOKUP(A14,$G$14:$I$119,2,FALSE)),"",VLOOKUP(A14,$G$14:$I$119,2,FALSE))</f>
        <v>工资福利支出</v>
      </c>
      <c r="D14" s="83">
        <f ca="1">IF(ISERROR(VLOOKUP(A14,$G$14:$I$119,3,FALSE)),"",VLOOKUP(A14,$G$14:$I$119,3,FALSE))</f>
        <v>71.79</v>
      </c>
      <c r="E14" s="83">
        <f ca="1">IF(OR(MID(A14,1,3)="301",MID(A14,1,3)="303"),D14,"")</f>
        <v>71.79</v>
      </c>
      <c r="F14" s="84" t="str">
        <f ca="1">IF(AND(MID(A14,1,3)&lt;&gt;"301",MID(A14,1,3)&lt;&gt;"303"),D14,"")</f>
        <v/>
      </c>
      <c r="G14" s="85" t="s">
        <v>121</v>
      </c>
      <c r="H14" s="86" t="s">
        <v>122</v>
      </c>
      <c r="I14" s="68">
        <f>('[1]Z08_1 一般公共预算财政拨款基本支出决算明细表(财决08-'!F$9)*1</f>
        <v>71.79</v>
      </c>
      <c r="L14" s="56">
        <f ca="1">IF(C14&lt;&gt;"",ROW(),"")</f>
        <v>14</v>
      </c>
      <c r="N14" s="97"/>
    </row>
    <row r="15" ht="18" customHeight="1" spans="1:14">
      <c r="A15" s="80" t="str">
        <f ca="1" t="array" ref="A15">INDEX(G:G,SMALL(IF($I$14:$I$119&gt;0,ROW($14:$119),4^8),ROW(G2)))&amp;""</f>
        <v>30101</v>
      </c>
      <c r="B15" s="81"/>
      <c r="C15" s="82" t="str">
        <f ca="1" t="shared" ref="C15:C78" si="0">IF(ISERROR(VLOOKUP(A15,$G$14:$I$119,2,FALSE)),"",VLOOKUP(A15,$G$14:$I$119,2,FALSE))</f>
        <v>基本工资</v>
      </c>
      <c r="D15" s="83">
        <f ca="1" t="shared" ref="D15:D78" si="1">IF(ISERROR(VLOOKUP(A15,$G$14:$I$119,3,FALSE)),"",VLOOKUP(A15,$G$14:$I$119,3,FALSE))</f>
        <v>24.27</v>
      </c>
      <c r="E15" s="83">
        <f ca="1" t="shared" ref="E15:E78" si="2">IF(OR(MID(A15,1,3)="301",MID(A15,1,3)="303"),D15,"")</f>
        <v>24.27</v>
      </c>
      <c r="F15" s="84" t="str">
        <f ca="1" t="shared" ref="F15:F78" si="3">IF(AND(MID(A15,1,3)&lt;&gt;"301",MID(A15,1,3)&lt;&gt;"303"),D15,"")</f>
        <v/>
      </c>
      <c r="G15" s="85" t="s">
        <v>123</v>
      </c>
      <c r="H15" s="87" t="s">
        <v>124</v>
      </c>
      <c r="I15" s="68">
        <f>('[1]Z08_1 一般公共预算财政拨款基本支出决算明细表(财决08-'!G$9)*1</f>
        <v>24.27</v>
      </c>
      <c r="K15" s="55"/>
      <c r="L15" s="56">
        <f ca="1" t="shared" ref="L15:L78" si="4">IF(C15&lt;&gt;"",ROW(),"")</f>
        <v>15</v>
      </c>
      <c r="M15" s="55"/>
      <c r="N15" s="97"/>
    </row>
    <row r="16" ht="18" customHeight="1" spans="1:14">
      <c r="A16" s="80" t="str">
        <f ca="1" t="array" ref="A16">INDEX(G:G,SMALL(IF($I$14:$I$119&gt;0,ROW($14:$119),4^8),ROW(G3)))&amp;""</f>
        <v>30102</v>
      </c>
      <c r="B16" s="81"/>
      <c r="C16" s="82" t="str">
        <f ca="1" t="shared" si="0"/>
        <v>津贴补贴</v>
      </c>
      <c r="D16" s="83">
        <f ca="1" t="shared" si="1"/>
        <v>18.08</v>
      </c>
      <c r="E16" s="83">
        <f ca="1" t="shared" si="2"/>
        <v>18.08</v>
      </c>
      <c r="F16" s="84" t="str">
        <f ca="1" t="shared" si="3"/>
        <v/>
      </c>
      <c r="G16" s="85" t="s">
        <v>125</v>
      </c>
      <c r="H16" s="87" t="s">
        <v>126</v>
      </c>
      <c r="I16" s="68">
        <f>('[1]Z08_1 一般公共预算财政拨款基本支出决算明细表(财决08-'!H$9)*1</f>
        <v>18.08</v>
      </c>
      <c r="K16" s="55"/>
      <c r="L16" s="56">
        <f ca="1" t="shared" si="4"/>
        <v>16</v>
      </c>
      <c r="M16" s="98"/>
      <c r="N16" s="97"/>
    </row>
    <row r="17" ht="18" customHeight="1" spans="1:14">
      <c r="A17" s="80" t="str">
        <f ca="1" t="array" ref="A17">INDEX(G:G,SMALL(IF($I$14:$I$119&gt;0,ROW($14:$119),4^8),ROW(G4)))&amp;""</f>
        <v>30103</v>
      </c>
      <c r="B17" s="81"/>
      <c r="C17" s="82" t="str">
        <f ca="1" t="shared" si="0"/>
        <v>奖金</v>
      </c>
      <c r="D17" s="83">
        <f ca="1" t="shared" si="1"/>
        <v>5.52</v>
      </c>
      <c r="E17" s="83">
        <f ca="1" t="shared" si="2"/>
        <v>5.52</v>
      </c>
      <c r="F17" s="84" t="str">
        <f ca="1" t="shared" si="3"/>
        <v/>
      </c>
      <c r="G17" s="85" t="s">
        <v>127</v>
      </c>
      <c r="H17" s="87" t="s">
        <v>128</v>
      </c>
      <c r="I17" s="68">
        <f>('[1]Z08_1 一般公共预算财政拨款基本支出决算明细表(财决08-'!I$9)*1</f>
        <v>5.52</v>
      </c>
      <c r="K17" s="55"/>
      <c r="L17" s="56">
        <f ca="1" t="shared" si="4"/>
        <v>17</v>
      </c>
      <c r="M17" s="55"/>
      <c r="N17" s="97"/>
    </row>
    <row r="18" ht="18" customHeight="1" spans="1:14">
      <c r="A18" s="80" t="str">
        <f ca="1" t="array" ref="A18">INDEX(G:G,SMALL(IF($I$14:$I$119&gt;0,ROW($14:$119),4^8),ROW(G5)))&amp;""</f>
        <v>30106</v>
      </c>
      <c r="B18" s="81"/>
      <c r="C18" s="82" t="str">
        <f ca="1" t="shared" si="0"/>
        <v>伙食补助费</v>
      </c>
      <c r="D18" s="83">
        <f ca="1" t="shared" si="1"/>
        <v>0.51</v>
      </c>
      <c r="E18" s="83">
        <f ca="1" t="shared" si="2"/>
        <v>0.51</v>
      </c>
      <c r="F18" s="84" t="str">
        <f ca="1" t="shared" si="3"/>
        <v/>
      </c>
      <c r="G18" s="85" t="s">
        <v>129</v>
      </c>
      <c r="H18" s="87" t="s">
        <v>130</v>
      </c>
      <c r="I18" s="68">
        <f>('[1]Z08_1 一般公共预算财政拨款基本支出决算明细表(财决08-'!J$9)*1</f>
        <v>0.51</v>
      </c>
      <c r="K18" s="55"/>
      <c r="L18" s="56">
        <f ca="1" t="shared" si="4"/>
        <v>18</v>
      </c>
      <c r="M18" s="55"/>
      <c r="N18" s="97"/>
    </row>
    <row r="19" ht="18" customHeight="1" spans="1:14">
      <c r="A19" s="80" t="str">
        <f ca="1" t="array" ref="A19">INDEX(G:G,SMALL(IF($I$14:$I$119&gt;0,ROW($14:$119),4^8),ROW(G6)))&amp;""</f>
        <v>30107</v>
      </c>
      <c r="B19" s="81"/>
      <c r="C19" s="82" t="str">
        <f ca="1" t="shared" si="0"/>
        <v>绩效工资</v>
      </c>
      <c r="D19" s="83">
        <f ca="1" t="shared" si="1"/>
        <v>0.11</v>
      </c>
      <c r="E19" s="83">
        <f ca="1" t="shared" si="2"/>
        <v>0.11</v>
      </c>
      <c r="F19" s="84" t="str">
        <f ca="1" t="shared" si="3"/>
        <v/>
      </c>
      <c r="G19" s="85" t="s">
        <v>131</v>
      </c>
      <c r="H19" s="87" t="s">
        <v>132</v>
      </c>
      <c r="I19" s="68">
        <f>('[1]Z08_1 一般公共预算财政拨款基本支出决算明细表(财决08-'!K$9)*1</f>
        <v>0.11</v>
      </c>
      <c r="K19" s="55"/>
      <c r="L19" s="56">
        <f ca="1" t="shared" si="4"/>
        <v>19</v>
      </c>
      <c r="M19" s="55"/>
      <c r="N19" s="97"/>
    </row>
    <row r="20" ht="18" customHeight="1" spans="1:14">
      <c r="A20" s="80" t="str">
        <f ca="1" t="array" ref="A20">INDEX(G:G,SMALL(IF($I$14:$I$119&gt;0,ROW($14:$119),4^8),ROW(G7)))&amp;""</f>
        <v>30108</v>
      </c>
      <c r="B20" s="81"/>
      <c r="C20" s="82" t="str">
        <f ca="1" t="shared" si="0"/>
        <v>机关事业单位基本养老保险缴费</v>
      </c>
      <c r="D20" s="83">
        <f ca="1" t="shared" si="1"/>
        <v>8.63</v>
      </c>
      <c r="E20" s="83">
        <f ca="1" t="shared" si="2"/>
        <v>8.63</v>
      </c>
      <c r="F20" s="84" t="str">
        <f ca="1" t="shared" si="3"/>
        <v/>
      </c>
      <c r="G20" s="85" t="s">
        <v>133</v>
      </c>
      <c r="H20" s="87" t="s">
        <v>134</v>
      </c>
      <c r="I20" s="68">
        <f>('[1]Z08_1 一般公共预算财政拨款基本支出决算明细表(财决08-'!L$9)*1</f>
        <v>8.63</v>
      </c>
      <c r="K20" s="55"/>
      <c r="L20" s="56">
        <f ca="1" t="shared" si="4"/>
        <v>20</v>
      </c>
      <c r="M20" s="55"/>
      <c r="N20" s="97"/>
    </row>
    <row r="21" ht="18" customHeight="1" spans="1:14">
      <c r="A21" s="80" t="str">
        <f ca="1" t="array" ref="A21">INDEX(G:G,SMALL(IF($I$14:$I$119&gt;0,ROW($14:$119),4^8),ROW(G8)))&amp;""</f>
        <v>30109</v>
      </c>
      <c r="B21" s="81"/>
      <c r="C21" s="82" t="str">
        <f ca="1" t="shared" si="0"/>
        <v>职业年金缴费</v>
      </c>
      <c r="D21" s="83">
        <f ca="1" t="shared" si="1"/>
        <v>2.16</v>
      </c>
      <c r="E21" s="83">
        <f ca="1" t="shared" si="2"/>
        <v>2.16</v>
      </c>
      <c r="F21" s="84" t="str">
        <f ca="1" t="shared" si="3"/>
        <v/>
      </c>
      <c r="G21" s="85" t="s">
        <v>135</v>
      </c>
      <c r="H21" s="87" t="s">
        <v>136</v>
      </c>
      <c r="I21" s="68">
        <f>('[1]Z08_1 一般公共预算财政拨款基本支出决算明细表(财决08-'!M$9)*1</f>
        <v>2.16</v>
      </c>
      <c r="K21" s="55"/>
      <c r="L21" s="56">
        <f ca="1" t="shared" si="4"/>
        <v>21</v>
      </c>
      <c r="M21" s="55"/>
      <c r="N21" s="97"/>
    </row>
    <row r="22" ht="18" customHeight="1" spans="1:14">
      <c r="A22" s="80" t="str">
        <f ca="1" t="array" ref="A22">INDEX(G:G,SMALL(IF($I$14:$I$119&gt;0,ROW($14:$119),4^8),ROW(G9)))&amp;""</f>
        <v>30110</v>
      </c>
      <c r="B22" s="81"/>
      <c r="C22" s="82" t="str">
        <f ca="1" t="shared" si="0"/>
        <v>职工基本医疗保险缴费</v>
      </c>
      <c r="D22" s="83">
        <f ca="1" t="shared" si="1"/>
        <v>4.45</v>
      </c>
      <c r="E22" s="83">
        <f ca="1" t="shared" si="2"/>
        <v>4.45</v>
      </c>
      <c r="F22" s="84" t="str">
        <f ca="1" t="shared" si="3"/>
        <v/>
      </c>
      <c r="G22" s="85" t="s">
        <v>137</v>
      </c>
      <c r="H22" s="87" t="s">
        <v>138</v>
      </c>
      <c r="I22" s="68">
        <f>('[1]Z08_1 一般公共预算财政拨款基本支出决算明细表(财决08-'!N$9)*1</f>
        <v>4.45</v>
      </c>
      <c r="K22" s="55"/>
      <c r="L22" s="56">
        <f ca="1" t="shared" si="4"/>
        <v>22</v>
      </c>
      <c r="M22" s="55"/>
      <c r="N22" s="97"/>
    </row>
    <row r="23" ht="18" customHeight="1" spans="1:14">
      <c r="A23" s="80" t="str">
        <f ca="1" t="array" ref="A23">INDEX(G:G,SMALL(IF($I$14:$I$119&gt;0,ROW($14:$119),4^8),ROW(G10)))&amp;""</f>
        <v>30112</v>
      </c>
      <c r="B23" s="81"/>
      <c r="C23" s="82" t="str">
        <f ca="1" t="shared" si="0"/>
        <v>其他社会保障缴费</v>
      </c>
      <c r="D23" s="83">
        <f ca="1" t="shared" si="1"/>
        <v>2.04</v>
      </c>
      <c r="E23" s="83">
        <f ca="1" t="shared" si="2"/>
        <v>2.04</v>
      </c>
      <c r="F23" s="84" t="str">
        <f ca="1" t="shared" si="3"/>
        <v/>
      </c>
      <c r="G23" s="85" t="s">
        <v>139</v>
      </c>
      <c r="H23" s="87" t="s">
        <v>140</v>
      </c>
      <c r="I23" s="68">
        <f>('[1]Z08_1 一般公共预算财政拨款基本支出决算明细表(财决08-'!O$9)*1</f>
        <v>0</v>
      </c>
      <c r="K23" s="55"/>
      <c r="L23" s="56">
        <f ca="1" t="shared" si="4"/>
        <v>23</v>
      </c>
      <c r="M23" s="55"/>
      <c r="N23" s="97"/>
    </row>
    <row r="24" ht="18" customHeight="1" spans="1:14">
      <c r="A24" s="80" t="str">
        <f ca="1" t="array" ref="A24">INDEX(G:G,SMALL(IF($I$14:$I$119&gt;0,ROW($14:$119),4^8),ROW(G11)))&amp;""</f>
        <v>30113</v>
      </c>
      <c r="B24" s="81"/>
      <c r="C24" s="82" t="str">
        <f ca="1" t="shared" si="0"/>
        <v>住房公积金</v>
      </c>
      <c r="D24" s="83">
        <f ca="1" t="shared" si="1"/>
        <v>5.7</v>
      </c>
      <c r="E24" s="83">
        <f ca="1" t="shared" si="2"/>
        <v>5.7</v>
      </c>
      <c r="F24" s="84" t="str">
        <f ca="1" t="shared" si="3"/>
        <v/>
      </c>
      <c r="G24" s="85" t="s">
        <v>141</v>
      </c>
      <c r="H24" s="86" t="s">
        <v>142</v>
      </c>
      <c r="I24" s="68">
        <f>('[1]Z08_1 一般公共预算财政拨款基本支出决算明细表(财决08-'!P$9)*1</f>
        <v>2.04</v>
      </c>
      <c r="K24" s="55"/>
      <c r="L24" s="56">
        <f ca="1" t="shared" si="4"/>
        <v>24</v>
      </c>
      <c r="M24" s="55"/>
      <c r="N24" s="97"/>
    </row>
    <row r="25" ht="18" customHeight="1" spans="1:14">
      <c r="A25" s="80" t="str">
        <f ca="1" t="array" ref="A25">INDEX(G:G,SMALL(IF($I$14:$I$119&gt;0,ROW($14:$119),4^8),ROW(G12)))&amp;""</f>
        <v>30199</v>
      </c>
      <c r="B25" s="81"/>
      <c r="C25" s="82" t="str">
        <f ca="1" t="shared" si="0"/>
        <v>其他工资福利支出</v>
      </c>
      <c r="D25" s="83">
        <f ca="1" t="shared" si="1"/>
        <v>0.33</v>
      </c>
      <c r="E25" s="83">
        <f ca="1" t="shared" si="2"/>
        <v>0.33</v>
      </c>
      <c r="F25" s="84" t="str">
        <f ca="1" t="shared" si="3"/>
        <v/>
      </c>
      <c r="G25" s="85" t="s">
        <v>143</v>
      </c>
      <c r="H25" s="87" t="s">
        <v>144</v>
      </c>
      <c r="I25" s="68">
        <f>('[1]Z08_1 一般公共预算财政拨款基本支出决算明细表(财决08-'!Q$9)*1</f>
        <v>5.7</v>
      </c>
      <c r="K25" s="55"/>
      <c r="L25" s="56">
        <f ca="1" t="shared" si="4"/>
        <v>25</v>
      </c>
      <c r="M25" s="55"/>
      <c r="N25" s="97"/>
    </row>
    <row r="26" ht="18" customHeight="1" spans="1:14">
      <c r="A26" s="80" t="str">
        <f ca="1" t="array" ref="A26">INDEX(G:G,SMALL(IF($I$14:$I$119&gt;0,ROW($14:$119),4^8),ROW(G13)))&amp;""</f>
        <v>302</v>
      </c>
      <c r="B26" s="81"/>
      <c r="C26" s="82" t="str">
        <f ca="1" t="shared" si="0"/>
        <v>商品和服务支出</v>
      </c>
      <c r="D26" s="83">
        <f ca="1" t="shared" si="1"/>
        <v>5</v>
      </c>
      <c r="E26" s="83" t="str">
        <f ca="1" t="shared" si="2"/>
        <v/>
      </c>
      <c r="F26" s="84">
        <f ca="1" t="shared" si="3"/>
        <v>5</v>
      </c>
      <c r="G26" s="85" t="s">
        <v>145</v>
      </c>
      <c r="H26" s="87" t="s">
        <v>146</v>
      </c>
      <c r="I26" s="68">
        <f>('[1]Z08_1 一般公共预算财政拨款基本支出决算明细表(财决08-'!R$9)*1</f>
        <v>0</v>
      </c>
      <c r="K26" s="55"/>
      <c r="L26" s="56">
        <f ca="1" t="shared" si="4"/>
        <v>26</v>
      </c>
      <c r="M26" s="55"/>
      <c r="N26" s="97"/>
    </row>
    <row r="27" ht="18" customHeight="1" spans="1:14">
      <c r="A27" s="80" t="str">
        <f ca="1" t="array" ref="A27">INDEX(G:G,SMALL(IF($I$14:$I$119&gt;0,ROW($14:$119),4^8),ROW(G14)))&amp;""</f>
        <v>30229</v>
      </c>
      <c r="B27" s="81"/>
      <c r="C27" s="82" t="str">
        <f ca="1" t="shared" si="0"/>
        <v>福利费</v>
      </c>
      <c r="D27" s="83">
        <f ca="1" t="shared" si="1"/>
        <v>5</v>
      </c>
      <c r="E27" s="83" t="str">
        <f ca="1" t="shared" si="2"/>
        <v/>
      </c>
      <c r="F27" s="84">
        <f ca="1" t="shared" si="3"/>
        <v>5</v>
      </c>
      <c r="G27" s="85" t="s">
        <v>147</v>
      </c>
      <c r="H27" s="87" t="s">
        <v>148</v>
      </c>
      <c r="I27" s="68">
        <f>('[1]Z08_1 一般公共预算财政拨款基本支出决算明细表(财决08-'!S$9)*1</f>
        <v>0.33</v>
      </c>
      <c r="K27" s="55"/>
      <c r="L27" s="56">
        <f ca="1" t="shared" si="4"/>
        <v>27</v>
      </c>
      <c r="M27" s="55"/>
      <c r="N27" s="97"/>
    </row>
    <row r="28" ht="18" customHeight="1" spans="1:14">
      <c r="A28" s="80" t="str">
        <f ca="1" t="array" ref="A28">INDEX(G:G,SMALL(IF($I$14:$I$119&gt;0,ROW($14:$119),4^8),ROW(G15)))&amp;""</f>
        <v/>
      </c>
      <c r="B28" s="81"/>
      <c r="C28" s="82" t="str">
        <f ca="1" t="shared" si="0"/>
        <v/>
      </c>
      <c r="D28" s="83" t="str">
        <f ca="1" t="shared" si="1"/>
        <v/>
      </c>
      <c r="E28" s="83" t="str">
        <f ca="1" t="shared" si="2"/>
        <v/>
      </c>
      <c r="F28" s="84" t="str">
        <f ca="1" t="shared" si="3"/>
        <v/>
      </c>
      <c r="G28" s="85" t="s">
        <v>149</v>
      </c>
      <c r="H28" s="87" t="s">
        <v>150</v>
      </c>
      <c r="I28" s="68">
        <f>('[1]Z08_1 一般公共预算财政拨款基本支出决算明细表(财决08-'!T$9)*1</f>
        <v>5</v>
      </c>
      <c r="K28" s="55"/>
      <c r="L28" s="56" t="str">
        <f ca="1" t="shared" si="4"/>
        <v/>
      </c>
      <c r="M28" s="55"/>
      <c r="N28" s="97"/>
    </row>
    <row r="29" ht="18" customHeight="1" spans="1:14">
      <c r="A29" s="80" t="str">
        <f ca="1" t="array" ref="A29">INDEX(G:G,SMALL(IF($I$14:$I$119&gt;0,ROW($14:$119),4^8),ROW(G16)))&amp;""</f>
        <v/>
      </c>
      <c r="B29" s="81"/>
      <c r="C29" s="82" t="str">
        <f ca="1" t="shared" si="0"/>
        <v/>
      </c>
      <c r="D29" s="83" t="str">
        <f ca="1" t="shared" si="1"/>
        <v/>
      </c>
      <c r="E29" s="83" t="str">
        <f ca="1" t="shared" si="2"/>
        <v/>
      </c>
      <c r="F29" s="84" t="str">
        <f ca="1" t="shared" si="3"/>
        <v/>
      </c>
      <c r="G29" s="85" t="s">
        <v>151</v>
      </c>
      <c r="H29" s="87" t="s">
        <v>152</v>
      </c>
      <c r="I29" s="68">
        <f>('[1]Z08_1 一般公共预算财政拨款基本支出决算明细表(财决08-'!U$9)*1</f>
        <v>0</v>
      </c>
      <c r="K29" s="55"/>
      <c r="L29" s="56" t="str">
        <f ca="1" t="shared" si="4"/>
        <v/>
      </c>
      <c r="M29" s="55"/>
      <c r="N29" s="97"/>
    </row>
    <row r="30" ht="18" customHeight="1" spans="1:14">
      <c r="A30" s="80" t="str">
        <f ca="1" t="array" ref="A30">INDEX(G:G,SMALL(IF($I$14:$I$119&gt;0,ROW($14:$119),4^8),ROW(G17)))&amp;""</f>
        <v/>
      </c>
      <c r="B30" s="81"/>
      <c r="C30" s="82" t="str">
        <f ca="1" t="shared" si="0"/>
        <v/>
      </c>
      <c r="D30" s="83" t="str">
        <f ca="1" t="shared" si="1"/>
        <v/>
      </c>
      <c r="E30" s="83" t="str">
        <f ca="1" t="shared" si="2"/>
        <v/>
      </c>
      <c r="F30" s="84" t="str">
        <f ca="1" t="shared" si="3"/>
        <v/>
      </c>
      <c r="G30" s="85" t="s">
        <v>153</v>
      </c>
      <c r="H30" s="87" t="s">
        <v>154</v>
      </c>
      <c r="I30" s="68">
        <f>('[1]Z08_1 一般公共预算财政拨款基本支出决算明细表(财决08-'!V$9)*1</f>
        <v>0</v>
      </c>
      <c r="K30" s="55"/>
      <c r="L30" s="56" t="str">
        <f ca="1" t="shared" si="4"/>
        <v/>
      </c>
      <c r="M30" s="55"/>
      <c r="N30" s="97"/>
    </row>
    <row r="31" ht="18" customHeight="1" spans="1:14">
      <c r="A31" s="80" t="str">
        <f ca="1" t="array" ref="A31">INDEX(G:G,SMALL(IF($I$14:$I$119&gt;0,ROW($14:$119),4^8),ROW(G18)))&amp;""</f>
        <v/>
      </c>
      <c r="B31" s="81"/>
      <c r="C31" s="82" t="str">
        <f ca="1" t="shared" si="0"/>
        <v/>
      </c>
      <c r="D31" s="83" t="str">
        <f ca="1" t="shared" si="1"/>
        <v/>
      </c>
      <c r="E31" s="83" t="str">
        <f ca="1" t="shared" si="2"/>
        <v/>
      </c>
      <c r="F31" s="84" t="str">
        <f ca="1" t="shared" si="3"/>
        <v/>
      </c>
      <c r="G31" s="85" t="s">
        <v>155</v>
      </c>
      <c r="H31" s="87" t="s">
        <v>156</v>
      </c>
      <c r="I31" s="68">
        <f>('[1]Z08_1 一般公共预算财政拨款基本支出决算明细表(财决08-'!W$9)*1</f>
        <v>0</v>
      </c>
      <c r="K31" s="55"/>
      <c r="L31" s="56" t="str">
        <f ca="1" t="shared" si="4"/>
        <v/>
      </c>
      <c r="M31" s="55"/>
      <c r="N31" s="97"/>
    </row>
    <row r="32" ht="18" customHeight="1" spans="1:14">
      <c r="A32" s="80" t="str">
        <f ca="1" t="array" ref="A32">INDEX(G:G,SMALL(IF($I$14:$I$119&gt;0,ROW($14:$119),4^8),ROW(G19)))&amp;""</f>
        <v/>
      </c>
      <c r="B32" s="81"/>
      <c r="C32" s="82" t="str">
        <f ca="1" t="shared" si="0"/>
        <v/>
      </c>
      <c r="D32" s="83" t="str">
        <f ca="1" t="shared" si="1"/>
        <v/>
      </c>
      <c r="E32" s="83" t="str">
        <f ca="1" t="shared" si="2"/>
        <v/>
      </c>
      <c r="F32" s="84" t="str">
        <f ca="1" t="shared" si="3"/>
        <v/>
      </c>
      <c r="G32" s="85" t="s">
        <v>157</v>
      </c>
      <c r="H32" s="87" t="s">
        <v>158</v>
      </c>
      <c r="I32" s="68">
        <f>('[1]Z08_1 一般公共预算财政拨款基本支出决算明细表(财决08-'!X$9)*1</f>
        <v>0</v>
      </c>
      <c r="K32" s="55"/>
      <c r="L32" s="56" t="str">
        <f ca="1" t="shared" si="4"/>
        <v/>
      </c>
      <c r="M32" s="55"/>
      <c r="N32" s="97"/>
    </row>
    <row r="33" ht="18" customHeight="1" spans="1:14">
      <c r="A33" s="80" t="str">
        <f ca="1" t="array" ref="A33">INDEX(G:G,SMALL(IF($I$14:$I$119&gt;0,ROW($14:$119),4^8),ROW(G20)))&amp;""</f>
        <v/>
      </c>
      <c r="B33" s="81"/>
      <c r="C33" s="82" t="str">
        <f ca="1" t="shared" si="0"/>
        <v/>
      </c>
      <c r="D33" s="83" t="str">
        <f ca="1" t="shared" si="1"/>
        <v/>
      </c>
      <c r="E33" s="83" t="str">
        <f ca="1" t="shared" si="2"/>
        <v/>
      </c>
      <c r="F33" s="84" t="str">
        <f ca="1" t="shared" si="3"/>
        <v/>
      </c>
      <c r="G33" s="85" t="s">
        <v>159</v>
      </c>
      <c r="H33" s="87" t="s">
        <v>160</v>
      </c>
      <c r="I33" s="68">
        <f>('[1]Z08_1 一般公共预算财政拨款基本支出决算明细表(财决08-'!Y$9)*1</f>
        <v>0</v>
      </c>
      <c r="K33" s="55"/>
      <c r="L33" s="56" t="str">
        <f ca="1" t="shared" si="4"/>
        <v/>
      </c>
      <c r="M33" s="55"/>
      <c r="N33" s="97"/>
    </row>
    <row r="34" ht="18" customHeight="1" spans="1:14">
      <c r="A34" s="80" t="str">
        <f ca="1" t="array" ref="A34">INDEX(G:G,SMALL(IF($I$14:$I$119&gt;0,ROW($14:$119),4^8),ROW(G21)))&amp;""</f>
        <v/>
      </c>
      <c r="B34" s="81"/>
      <c r="C34" s="82" t="str">
        <f ca="1" t="shared" si="0"/>
        <v/>
      </c>
      <c r="D34" s="83" t="str">
        <f ca="1" t="shared" si="1"/>
        <v/>
      </c>
      <c r="E34" s="83" t="str">
        <f ca="1" t="shared" si="2"/>
        <v/>
      </c>
      <c r="F34" s="84" t="str">
        <f ca="1" t="shared" si="3"/>
        <v/>
      </c>
      <c r="G34" s="85" t="s">
        <v>161</v>
      </c>
      <c r="H34" s="87" t="s">
        <v>162</v>
      </c>
      <c r="I34" s="68">
        <f>('[1]Z08_1 一般公共预算财政拨款基本支出决算明细表(财决08-'!Z$9)*1</f>
        <v>0</v>
      </c>
      <c r="K34" s="55"/>
      <c r="L34" s="56" t="str">
        <f ca="1" t="shared" si="4"/>
        <v/>
      </c>
      <c r="M34" s="55"/>
      <c r="N34" s="97"/>
    </row>
    <row r="35" ht="18" customHeight="1" spans="1:14">
      <c r="A35" s="80" t="str">
        <f ca="1" t="array" ref="A35">INDEX(G:G,SMALL(IF($I$14:$I$119&gt;0,ROW($14:$119),4^8),ROW(G22)))&amp;""</f>
        <v/>
      </c>
      <c r="B35" s="81"/>
      <c r="C35" s="82" t="str">
        <f ca="1" t="shared" si="0"/>
        <v/>
      </c>
      <c r="D35" s="83" t="str">
        <f ca="1" t="shared" si="1"/>
        <v/>
      </c>
      <c r="E35" s="83" t="str">
        <f ca="1" t="shared" si="2"/>
        <v/>
      </c>
      <c r="F35" s="84" t="str">
        <f ca="1" t="shared" si="3"/>
        <v/>
      </c>
      <c r="G35" s="85" t="s">
        <v>163</v>
      </c>
      <c r="H35" s="87" t="s">
        <v>164</v>
      </c>
      <c r="I35" s="68">
        <f>('[1]Z08_1 一般公共预算财政拨款基本支出决算明细表(财决08-'!AA$9)*1</f>
        <v>0</v>
      </c>
      <c r="K35" s="55"/>
      <c r="L35" s="56" t="str">
        <f ca="1" t="shared" si="4"/>
        <v/>
      </c>
      <c r="M35" s="55"/>
      <c r="N35" s="97"/>
    </row>
    <row r="36" ht="18" customHeight="1" spans="1:14">
      <c r="A36" s="80" t="str">
        <f ca="1" t="array" ref="A36">INDEX(G:G,SMALL(IF($I$14:$I$119&gt;0,ROW($14:$119),4^8),ROW(G23)))&amp;""</f>
        <v/>
      </c>
      <c r="B36" s="81"/>
      <c r="C36" s="82" t="str">
        <f ca="1" t="shared" si="0"/>
        <v/>
      </c>
      <c r="D36" s="83" t="str">
        <f ca="1" t="shared" si="1"/>
        <v/>
      </c>
      <c r="E36" s="83" t="str">
        <f ca="1" t="shared" si="2"/>
        <v/>
      </c>
      <c r="F36" s="84" t="str">
        <f ca="1" t="shared" si="3"/>
        <v/>
      </c>
      <c r="G36" s="85" t="s">
        <v>165</v>
      </c>
      <c r="H36" s="87" t="s">
        <v>166</v>
      </c>
      <c r="I36" s="68">
        <f>('[1]Z08_1 一般公共预算财政拨款基本支出决算明细表(财决08-'!AB$9)*1</f>
        <v>0</v>
      </c>
      <c r="K36" s="55"/>
      <c r="L36" s="56" t="str">
        <f ca="1" t="shared" si="4"/>
        <v/>
      </c>
      <c r="M36" s="55"/>
      <c r="N36" s="97"/>
    </row>
    <row r="37" ht="18" customHeight="1" spans="1:14">
      <c r="A37" s="80" t="str">
        <f ca="1" t="array" ref="A37">INDEX(G:G,SMALL(IF($I$14:$I$119&gt;0,ROW($14:$119),4^8),ROW(G24)))&amp;""</f>
        <v/>
      </c>
      <c r="B37" s="81"/>
      <c r="C37" s="82" t="str">
        <f ca="1" t="shared" si="0"/>
        <v/>
      </c>
      <c r="D37" s="83" t="str">
        <f ca="1" t="shared" si="1"/>
        <v/>
      </c>
      <c r="E37" s="83" t="str">
        <f ca="1" t="shared" si="2"/>
        <v/>
      </c>
      <c r="F37" s="84" t="str">
        <f ca="1" t="shared" si="3"/>
        <v/>
      </c>
      <c r="G37" s="85" t="s">
        <v>167</v>
      </c>
      <c r="H37" s="87" t="s">
        <v>168</v>
      </c>
      <c r="I37" s="68">
        <f>('[1]Z08_1 一般公共预算财政拨款基本支出决算明细表(财决08-'!AC$9)*1</f>
        <v>0</v>
      </c>
      <c r="K37" s="55"/>
      <c r="L37" s="56" t="str">
        <f ca="1" t="shared" si="4"/>
        <v/>
      </c>
      <c r="M37" s="55"/>
      <c r="N37" s="97"/>
    </row>
    <row r="38" ht="18" customHeight="1" spans="1:14">
      <c r="A38" s="80" t="str">
        <f ca="1" t="array" ref="A38">INDEX(G:G,SMALL(IF($I$14:$I$119&gt;0,ROW($14:$119),4^8),ROW(G25)))&amp;""</f>
        <v/>
      </c>
      <c r="B38" s="81"/>
      <c r="C38" s="82" t="str">
        <f ca="1" t="shared" si="0"/>
        <v/>
      </c>
      <c r="D38" s="83" t="str">
        <f ca="1" t="shared" si="1"/>
        <v/>
      </c>
      <c r="E38" s="83" t="str">
        <f ca="1" t="shared" si="2"/>
        <v/>
      </c>
      <c r="F38" s="84" t="str">
        <f ca="1" t="shared" si="3"/>
        <v/>
      </c>
      <c r="G38" s="85" t="s">
        <v>169</v>
      </c>
      <c r="H38" s="87" t="s">
        <v>170</v>
      </c>
      <c r="I38" s="68">
        <f>('[1]Z08_1 一般公共预算财政拨款基本支出决算明细表(财决08-'!AD$9)*1</f>
        <v>0</v>
      </c>
      <c r="K38" s="55"/>
      <c r="L38" s="56" t="str">
        <f ca="1" t="shared" si="4"/>
        <v/>
      </c>
      <c r="M38" s="55"/>
      <c r="N38" s="97"/>
    </row>
    <row r="39" ht="18" customHeight="1" spans="1:14">
      <c r="A39" s="80" t="str">
        <f ca="1" t="array" ref="A39">INDEX(G:G,SMALL(IF($I$14:$I$119&gt;0,ROW($14:$119),4^8),ROW(G26)))&amp;""</f>
        <v/>
      </c>
      <c r="B39" s="81"/>
      <c r="C39" s="82" t="str">
        <f ca="1" t="shared" si="0"/>
        <v/>
      </c>
      <c r="D39" s="83" t="str">
        <f ca="1" t="shared" si="1"/>
        <v/>
      </c>
      <c r="E39" s="83" t="str">
        <f ca="1" t="shared" si="2"/>
        <v/>
      </c>
      <c r="F39" s="84" t="str">
        <f ca="1" t="shared" si="3"/>
        <v/>
      </c>
      <c r="G39" s="85" t="s">
        <v>171</v>
      </c>
      <c r="H39" s="87" t="s">
        <v>172</v>
      </c>
      <c r="I39" s="68">
        <f>('[1]Z08_1 一般公共预算财政拨款基本支出决算明细表(财决08-'!AE$9)*1</f>
        <v>0</v>
      </c>
      <c r="K39" s="55"/>
      <c r="L39" s="56" t="str">
        <f ca="1" t="shared" si="4"/>
        <v/>
      </c>
      <c r="M39" s="55"/>
      <c r="N39" s="97"/>
    </row>
    <row r="40" ht="18" customHeight="1" spans="1:14">
      <c r="A40" s="80" t="str">
        <f ca="1" t="array" ref="A40">INDEX(G:G,SMALL(IF($I$14:$I$119&gt;0,ROW($14:$119),4^8),ROW(G27)))&amp;""</f>
        <v/>
      </c>
      <c r="B40" s="81"/>
      <c r="C40" s="82" t="str">
        <f ca="1" t="shared" si="0"/>
        <v/>
      </c>
      <c r="D40" s="83" t="str">
        <f ca="1" t="shared" si="1"/>
        <v/>
      </c>
      <c r="E40" s="83" t="str">
        <f ca="1" t="shared" si="2"/>
        <v/>
      </c>
      <c r="F40" s="84" t="str">
        <f ca="1" t="shared" si="3"/>
        <v/>
      </c>
      <c r="G40" s="85" t="s">
        <v>173</v>
      </c>
      <c r="H40" s="87" t="s">
        <v>174</v>
      </c>
      <c r="I40" s="68">
        <f>('[1]Z08_1 一般公共预算财政拨款基本支出决算明细表(财决08-'!AF$9)*1</f>
        <v>0</v>
      </c>
      <c r="K40" s="55"/>
      <c r="L40" s="56" t="str">
        <f ca="1" t="shared" si="4"/>
        <v/>
      </c>
      <c r="M40" s="55"/>
      <c r="N40" s="97"/>
    </row>
    <row r="41" ht="18" customHeight="1" spans="1:14">
      <c r="A41" s="80" t="str">
        <f ca="1" t="array" ref="A41">INDEX(G:G,SMALL(IF($I$14:$I$119&gt;0,ROW($14:$119),4^8),ROW(G28)))&amp;""</f>
        <v/>
      </c>
      <c r="B41" s="81"/>
      <c r="C41" s="82" t="str">
        <f ca="1" t="shared" si="0"/>
        <v/>
      </c>
      <c r="D41" s="83" t="str">
        <f ca="1" t="shared" si="1"/>
        <v/>
      </c>
      <c r="E41" s="83" t="str">
        <f ca="1" t="shared" si="2"/>
        <v/>
      </c>
      <c r="F41" s="84" t="str">
        <f ca="1" t="shared" si="3"/>
        <v/>
      </c>
      <c r="G41" s="85" t="s">
        <v>175</v>
      </c>
      <c r="H41" s="87" t="s">
        <v>176</v>
      </c>
      <c r="I41" s="68">
        <f>('[1]Z08_1 一般公共预算财政拨款基本支出决算明细表(财决08-'!AG$9)*1</f>
        <v>0</v>
      </c>
      <c r="K41" s="55"/>
      <c r="L41" s="56" t="str">
        <f ca="1" t="shared" si="4"/>
        <v/>
      </c>
      <c r="M41" s="55"/>
      <c r="N41" s="99"/>
    </row>
    <row r="42" ht="18" customHeight="1" spans="1:14">
      <c r="A42" s="80" t="str">
        <f ca="1" t="array" ref="A42">INDEX(G:G,SMALL(IF($I$14:$I$119&gt;0,ROW($14:$119),4^8),ROW(G29)))&amp;""</f>
        <v/>
      </c>
      <c r="B42" s="81"/>
      <c r="C42" s="82" t="str">
        <f ca="1" t="shared" si="0"/>
        <v/>
      </c>
      <c r="D42" s="83" t="str">
        <f ca="1" t="shared" si="1"/>
        <v/>
      </c>
      <c r="E42" s="83" t="str">
        <f ca="1" t="shared" si="2"/>
        <v/>
      </c>
      <c r="F42" s="84" t="str">
        <f ca="1" t="shared" si="3"/>
        <v/>
      </c>
      <c r="G42" s="85" t="s">
        <v>177</v>
      </c>
      <c r="H42" s="87" t="s">
        <v>178</v>
      </c>
      <c r="I42" s="68">
        <f>('[1]Z08_1 一般公共预算财政拨款基本支出决算明细表(财决08-'!AH$9)*1</f>
        <v>0</v>
      </c>
      <c r="K42" s="55"/>
      <c r="L42" s="56" t="str">
        <f ca="1" t="shared" si="4"/>
        <v/>
      </c>
      <c r="M42" s="55"/>
      <c r="N42" s="97"/>
    </row>
    <row r="43" ht="18" customHeight="1" spans="1:14">
      <c r="A43" s="80" t="str">
        <f ca="1" t="array" ref="A43">INDEX(G:G,SMALL(IF($I$14:$I$119&gt;0,ROW($14:$119),4^8),ROW(G30)))&amp;""</f>
        <v/>
      </c>
      <c r="B43" s="81"/>
      <c r="C43" s="82" t="str">
        <f ca="1" t="shared" si="0"/>
        <v/>
      </c>
      <c r="D43" s="83" t="str">
        <f ca="1" t="shared" si="1"/>
        <v/>
      </c>
      <c r="E43" s="83" t="str">
        <f ca="1" t="shared" si="2"/>
        <v/>
      </c>
      <c r="F43" s="84" t="str">
        <f ca="1" t="shared" si="3"/>
        <v/>
      </c>
      <c r="G43" s="85" t="s">
        <v>179</v>
      </c>
      <c r="H43" s="87" t="s">
        <v>180</v>
      </c>
      <c r="I43" s="68">
        <f>('[1]Z08_1 一般公共预算财政拨款基本支出决算明细表(财决08-'!AI$9)*1</f>
        <v>0</v>
      </c>
      <c r="K43" s="55"/>
      <c r="L43" s="56" t="str">
        <f ca="1" t="shared" si="4"/>
        <v/>
      </c>
      <c r="M43" s="55"/>
      <c r="N43" s="97"/>
    </row>
    <row r="44" ht="18" customHeight="1" spans="1:14">
      <c r="A44" s="80" t="str">
        <f ca="1" t="array" ref="A44">INDEX(G:G,SMALL(IF($I$14:$I$119&gt;0,ROW($14:$119),4^8),ROW(G31)))&amp;""</f>
        <v/>
      </c>
      <c r="B44" s="81"/>
      <c r="C44" s="82" t="str">
        <f ca="1" t="shared" si="0"/>
        <v/>
      </c>
      <c r="D44" s="83" t="str">
        <f ca="1" t="shared" si="1"/>
        <v/>
      </c>
      <c r="E44" s="83" t="str">
        <f ca="1" t="shared" si="2"/>
        <v/>
      </c>
      <c r="F44" s="84" t="str">
        <f ca="1" t="shared" si="3"/>
        <v/>
      </c>
      <c r="G44" s="85" t="s">
        <v>181</v>
      </c>
      <c r="H44" s="87" t="s">
        <v>182</v>
      </c>
      <c r="I44" s="68">
        <f>('[1]Z08_1 一般公共预算财政拨款基本支出决算明细表(财决08-'!AJ$9)*1</f>
        <v>0</v>
      </c>
      <c r="K44" s="55"/>
      <c r="L44" s="56" t="str">
        <f ca="1" t="shared" si="4"/>
        <v/>
      </c>
      <c r="M44" s="55"/>
      <c r="N44" s="97"/>
    </row>
    <row r="45" ht="18" customHeight="1" spans="1:14">
      <c r="A45" s="80" t="str">
        <f ca="1" t="array" ref="A45">INDEX(G:G,SMALL(IF($I$14:$I$119&gt;0,ROW($14:$119),4^8),ROW(G32)))&amp;""</f>
        <v/>
      </c>
      <c r="B45" s="81"/>
      <c r="C45" s="82" t="str">
        <f ca="1" t="shared" si="0"/>
        <v/>
      </c>
      <c r="D45" s="83" t="str">
        <f ca="1" t="shared" si="1"/>
        <v/>
      </c>
      <c r="E45" s="83" t="str">
        <f ca="1" t="shared" si="2"/>
        <v/>
      </c>
      <c r="F45" s="84" t="str">
        <f ca="1" t="shared" si="3"/>
        <v/>
      </c>
      <c r="G45" s="85" t="s">
        <v>183</v>
      </c>
      <c r="H45" s="87" t="s">
        <v>184</v>
      </c>
      <c r="I45" s="68">
        <f>('[1]Z08_1 一般公共预算财政拨款基本支出决算明细表(财决08-'!AK$9)*1</f>
        <v>0</v>
      </c>
      <c r="K45" s="55"/>
      <c r="L45" s="56" t="str">
        <f ca="1" t="shared" si="4"/>
        <v/>
      </c>
      <c r="M45" s="55"/>
      <c r="N45" s="97"/>
    </row>
    <row r="46" ht="18" customHeight="1" spans="1:14">
      <c r="A46" s="80" t="str">
        <f ca="1" t="array" ref="A46">INDEX(G:G,SMALL(IF($I$14:$I$119&gt;0,ROW($14:$119),4^8),ROW(G33)))&amp;""</f>
        <v/>
      </c>
      <c r="B46" s="81"/>
      <c r="C46" s="82" t="str">
        <f ca="1" t="shared" si="0"/>
        <v/>
      </c>
      <c r="D46" s="83" t="str">
        <f ca="1" t="shared" si="1"/>
        <v/>
      </c>
      <c r="E46" s="83" t="str">
        <f ca="1" t="shared" si="2"/>
        <v/>
      </c>
      <c r="F46" s="84" t="str">
        <f ca="1" t="shared" si="3"/>
        <v/>
      </c>
      <c r="G46" s="85" t="s">
        <v>185</v>
      </c>
      <c r="H46" s="87" t="s">
        <v>186</v>
      </c>
      <c r="I46" s="68">
        <f>('[1]Z08_1 一般公共预算财政拨款基本支出决算明细表(财决08-'!AL$9)*1</f>
        <v>0</v>
      </c>
      <c r="K46" s="55"/>
      <c r="L46" s="56" t="str">
        <f ca="1" t="shared" si="4"/>
        <v/>
      </c>
      <c r="M46" s="55"/>
      <c r="N46" s="97"/>
    </row>
    <row r="47" ht="18" customHeight="1" spans="1:14">
      <c r="A47" s="80" t="str">
        <f ca="1" t="array" ref="A47">INDEX(G:G,SMALL(IF($I$14:$I$119&gt;0,ROW($14:$119),4^8),ROW(G34)))&amp;""</f>
        <v/>
      </c>
      <c r="B47" s="81"/>
      <c r="C47" s="82" t="str">
        <f ca="1" t="shared" si="0"/>
        <v/>
      </c>
      <c r="D47" s="83" t="str">
        <f ca="1" t="shared" si="1"/>
        <v/>
      </c>
      <c r="E47" s="83" t="str">
        <f ca="1" t="shared" si="2"/>
        <v/>
      </c>
      <c r="F47" s="84" t="str">
        <f ca="1" t="shared" si="3"/>
        <v/>
      </c>
      <c r="G47" s="85" t="s">
        <v>187</v>
      </c>
      <c r="H47" s="87" t="s">
        <v>188</v>
      </c>
      <c r="I47" s="68">
        <f>('[1]Z08_1 一般公共预算财政拨款基本支出决算明细表(财决08-'!AM$9)*1</f>
        <v>0</v>
      </c>
      <c r="K47" s="55"/>
      <c r="L47" s="56" t="str">
        <f ca="1" t="shared" si="4"/>
        <v/>
      </c>
      <c r="M47" s="55"/>
      <c r="N47" s="97"/>
    </row>
    <row r="48" ht="18" customHeight="1" spans="1:14">
      <c r="A48" s="80" t="str">
        <f ca="1" t="array" ref="A48">INDEX(G:G,SMALL(IF($I$14:$I$119&gt;0,ROW($14:$119),4^8),ROW(G35)))&amp;""</f>
        <v/>
      </c>
      <c r="B48" s="81"/>
      <c r="C48" s="82" t="str">
        <f ca="1" t="shared" si="0"/>
        <v/>
      </c>
      <c r="D48" s="83" t="str">
        <f ca="1" t="shared" si="1"/>
        <v/>
      </c>
      <c r="E48" s="83" t="str">
        <f ca="1" t="shared" si="2"/>
        <v/>
      </c>
      <c r="F48" s="84" t="str">
        <f ca="1" t="shared" si="3"/>
        <v/>
      </c>
      <c r="G48" s="85" t="s">
        <v>189</v>
      </c>
      <c r="H48" s="87" t="s">
        <v>190</v>
      </c>
      <c r="I48" s="68">
        <f>('[1]Z08_1 一般公共预算财政拨款基本支出决算明细表(财决08-'!AN$9)*1</f>
        <v>0</v>
      </c>
      <c r="K48" s="55"/>
      <c r="L48" s="56" t="str">
        <f ca="1" t="shared" si="4"/>
        <v/>
      </c>
      <c r="M48" s="55"/>
      <c r="N48" s="97"/>
    </row>
    <row r="49" ht="18" customHeight="1" spans="1:14">
      <c r="A49" s="80" t="str">
        <f ca="1" t="array" ref="A49">INDEX(G:G,SMALL(IF($I$14:$I$119&gt;0,ROW($14:$119),4^8),ROW(G36)))&amp;""</f>
        <v/>
      </c>
      <c r="B49" s="81"/>
      <c r="C49" s="82" t="str">
        <f ca="1" t="shared" si="0"/>
        <v/>
      </c>
      <c r="D49" s="83" t="str">
        <f ca="1" t="shared" si="1"/>
        <v/>
      </c>
      <c r="E49" s="83" t="str">
        <f ca="1" t="shared" si="2"/>
        <v/>
      </c>
      <c r="F49" s="84" t="str">
        <f ca="1" t="shared" si="3"/>
        <v/>
      </c>
      <c r="G49" s="85" t="s">
        <v>191</v>
      </c>
      <c r="H49" s="87" t="s">
        <v>192</v>
      </c>
      <c r="I49" s="68">
        <f>('[1]Z08_1 一般公共预算财政拨款基本支出决算明细表(财决08-'!AO$9)*1</f>
        <v>0</v>
      </c>
      <c r="K49" s="55"/>
      <c r="L49" s="56" t="str">
        <f ca="1" t="shared" si="4"/>
        <v/>
      </c>
      <c r="M49" s="55"/>
      <c r="N49" s="97"/>
    </row>
    <row r="50" ht="18" customHeight="1" spans="1:14">
      <c r="A50" s="80" t="str">
        <f ca="1" t="array" ref="A50">INDEX(G:G,SMALL(IF($I$14:$I$119&gt;0,ROW($14:$119),4^8),ROW(G37)))&amp;""</f>
        <v/>
      </c>
      <c r="B50" s="81"/>
      <c r="C50" s="82" t="str">
        <f ca="1" t="shared" si="0"/>
        <v/>
      </c>
      <c r="D50" s="83" t="str">
        <f ca="1" t="shared" si="1"/>
        <v/>
      </c>
      <c r="E50" s="83" t="str">
        <f ca="1" t="shared" si="2"/>
        <v/>
      </c>
      <c r="F50" s="84" t="str">
        <f ca="1" t="shared" si="3"/>
        <v/>
      </c>
      <c r="G50" s="85" t="s">
        <v>193</v>
      </c>
      <c r="H50" s="87" t="s">
        <v>194</v>
      </c>
      <c r="I50" s="68">
        <f>('[1]Z08_1 一般公共预算财政拨款基本支出决算明细表(财决08-'!AP$9)*1</f>
        <v>0</v>
      </c>
      <c r="K50" s="55"/>
      <c r="L50" s="56" t="str">
        <f ca="1" t="shared" si="4"/>
        <v/>
      </c>
      <c r="M50" s="55"/>
      <c r="N50" s="97"/>
    </row>
    <row r="51" ht="18" customHeight="1" spans="1:14">
      <c r="A51" s="80" t="str">
        <f ca="1" t="array" ref="A51">INDEX(G:G,SMALL(IF($I$14:$I$119&gt;0,ROW($14:$119),4^8),ROW(G38)))&amp;""</f>
        <v/>
      </c>
      <c r="B51" s="81"/>
      <c r="C51" s="82" t="str">
        <f ca="1" t="shared" si="0"/>
        <v/>
      </c>
      <c r="D51" s="83" t="str">
        <f ca="1" t="shared" si="1"/>
        <v/>
      </c>
      <c r="E51" s="83" t="str">
        <f ca="1" t="shared" si="2"/>
        <v/>
      </c>
      <c r="F51" s="84" t="str">
        <f ca="1" t="shared" si="3"/>
        <v/>
      </c>
      <c r="G51" s="85" t="s">
        <v>195</v>
      </c>
      <c r="H51" s="87" t="s">
        <v>196</v>
      </c>
      <c r="I51" s="68">
        <f>('[1]Z08_1 一般公共预算财政拨款基本支出决算明细表(财决08-'!AQ$9)*1</f>
        <v>5</v>
      </c>
      <c r="K51" s="55"/>
      <c r="L51" s="56" t="str">
        <f ca="1" t="shared" si="4"/>
        <v/>
      </c>
      <c r="M51" s="55"/>
      <c r="N51" s="97"/>
    </row>
    <row r="52" s="52" customFormat="1" ht="18" customHeight="1" spans="1:15">
      <c r="A52" s="80" t="str">
        <f ca="1" t="array" ref="A52">INDEX(G:G,SMALL(IF($I$14:$I$119&gt;0,ROW($14:$119),4^8),ROW(G39)))&amp;""</f>
        <v/>
      </c>
      <c r="B52" s="81"/>
      <c r="C52" s="82" t="str">
        <f ca="1" t="shared" si="0"/>
        <v/>
      </c>
      <c r="D52" s="83" t="str">
        <f ca="1" t="shared" si="1"/>
        <v/>
      </c>
      <c r="E52" s="83" t="str">
        <f ca="1" t="shared" si="2"/>
        <v/>
      </c>
      <c r="F52" s="84" t="str">
        <f ca="1" t="shared" si="3"/>
        <v/>
      </c>
      <c r="G52" s="85" t="s">
        <v>197</v>
      </c>
      <c r="H52" s="86" t="s">
        <v>198</v>
      </c>
      <c r="I52" s="68">
        <f>('[1]Z08_1 一般公共预算财政拨款基本支出决算明细表(财决08-'!AR$9)*1</f>
        <v>0</v>
      </c>
      <c r="J52" s="56"/>
      <c r="K52" s="55"/>
      <c r="L52" s="56" t="str">
        <f ca="1" t="shared" si="4"/>
        <v/>
      </c>
      <c r="M52" s="55"/>
      <c r="N52" s="97"/>
      <c r="O52" s="56"/>
    </row>
    <row r="53" ht="18" customHeight="1" spans="1:14">
      <c r="A53" s="80" t="str">
        <f ca="1" t="array" ref="A53">INDEX(G:G,SMALL(IF($I$14:$I$119&gt;0,ROW($14:$119),4^8),ROW(G40)))&amp;""</f>
        <v/>
      </c>
      <c r="B53" s="81"/>
      <c r="C53" s="82" t="str">
        <f ca="1" t="shared" si="0"/>
        <v/>
      </c>
      <c r="D53" s="83" t="str">
        <f ca="1" t="shared" si="1"/>
        <v/>
      </c>
      <c r="E53" s="83" t="str">
        <f ca="1" t="shared" si="2"/>
        <v/>
      </c>
      <c r="F53" s="84" t="str">
        <f ca="1" t="shared" si="3"/>
        <v/>
      </c>
      <c r="G53" s="85" t="s">
        <v>199</v>
      </c>
      <c r="H53" s="87" t="s">
        <v>200</v>
      </c>
      <c r="I53" s="68">
        <f>('[1]Z08_1 一般公共预算财政拨款基本支出决算明细表(财决08-'!AS$9)*1</f>
        <v>0</v>
      </c>
      <c r="K53" s="55"/>
      <c r="L53" s="56" t="str">
        <f ca="1" t="shared" si="4"/>
        <v/>
      </c>
      <c r="M53" s="55"/>
      <c r="N53" s="97"/>
    </row>
    <row r="54" ht="18" customHeight="1" spans="1:14">
      <c r="A54" s="80" t="str">
        <f ca="1" t="array" ref="A54">INDEX(G:G,SMALL(IF($I$14:$I$119&gt;0,ROW($14:$119),4^8),ROW(G41)))&amp;""</f>
        <v/>
      </c>
      <c r="B54" s="81"/>
      <c r="C54" s="82" t="str">
        <f ca="1" t="shared" si="0"/>
        <v/>
      </c>
      <c r="D54" s="83" t="str">
        <f ca="1" t="shared" si="1"/>
        <v/>
      </c>
      <c r="E54" s="83" t="str">
        <f ca="1" t="shared" si="2"/>
        <v/>
      </c>
      <c r="F54" s="84" t="str">
        <f ca="1" t="shared" si="3"/>
        <v/>
      </c>
      <c r="G54" s="85" t="s">
        <v>201</v>
      </c>
      <c r="H54" s="87" t="s">
        <v>202</v>
      </c>
      <c r="I54" s="68">
        <f>('[1]Z08_1 一般公共预算财政拨款基本支出决算明细表(财决08-'!AT$9)*1</f>
        <v>0</v>
      </c>
      <c r="K54" s="55"/>
      <c r="L54" s="56" t="str">
        <f ca="1" t="shared" si="4"/>
        <v/>
      </c>
      <c r="M54" s="55"/>
      <c r="N54" s="97"/>
    </row>
    <row r="55" ht="18" customHeight="1" spans="1:14">
      <c r="A55" s="80" t="str">
        <f ca="1" t="array" ref="A55">INDEX(G:G,SMALL(IF($I$14:$I$119&gt;0,ROW($14:$119),4^8),ROW(G42)))&amp;""</f>
        <v/>
      </c>
      <c r="B55" s="81"/>
      <c r="C55" s="82" t="str">
        <f ca="1" t="shared" si="0"/>
        <v/>
      </c>
      <c r="D55" s="83" t="str">
        <f ca="1" t="shared" si="1"/>
        <v/>
      </c>
      <c r="E55" s="83" t="str">
        <f ca="1" t="shared" si="2"/>
        <v/>
      </c>
      <c r="F55" s="84" t="str">
        <f ca="1" t="shared" si="3"/>
        <v/>
      </c>
      <c r="G55" s="85" t="s">
        <v>203</v>
      </c>
      <c r="H55" s="87" t="s">
        <v>204</v>
      </c>
      <c r="I55" s="68">
        <f>('[1]Z08_1 一般公共预算财政拨款基本支出决算明细表(财决08-'!AU$9)*1</f>
        <v>0</v>
      </c>
      <c r="K55" s="55"/>
      <c r="L55" s="56" t="str">
        <f ca="1" t="shared" si="4"/>
        <v/>
      </c>
      <c r="M55" s="55"/>
      <c r="N55" s="97"/>
    </row>
    <row r="56" ht="18" customHeight="1" spans="1:14">
      <c r="A56" s="80" t="str">
        <f ca="1" t="array" ref="A56">INDEX(G:G,SMALL(IF($I$14:$I$119&gt;0,ROW($14:$119),4^8),ROW(G43)))&amp;""</f>
        <v/>
      </c>
      <c r="B56" s="81"/>
      <c r="C56" s="82" t="str">
        <f ca="1" t="shared" si="0"/>
        <v/>
      </c>
      <c r="D56" s="83" t="str">
        <f ca="1" t="shared" si="1"/>
        <v/>
      </c>
      <c r="E56" s="83" t="str">
        <f ca="1" t="shared" si="2"/>
        <v/>
      </c>
      <c r="F56" s="84" t="str">
        <f ca="1" t="shared" si="3"/>
        <v/>
      </c>
      <c r="G56" s="85" t="s">
        <v>205</v>
      </c>
      <c r="H56" s="87" t="s">
        <v>206</v>
      </c>
      <c r="I56" s="68">
        <f>('[1]Z08_1 一般公共预算财政拨款基本支出决算明细表(财决08-'!AV$9)*1</f>
        <v>0</v>
      </c>
      <c r="K56" s="55"/>
      <c r="L56" s="56" t="str">
        <f ca="1" t="shared" si="4"/>
        <v/>
      </c>
      <c r="M56" s="55"/>
      <c r="N56" s="97"/>
    </row>
    <row r="57" ht="18" customHeight="1" spans="1:14">
      <c r="A57" s="80" t="str">
        <f ca="1" t="array" ref="A57">INDEX(G:G,SMALL(IF($I$14:$I$119&gt;0,ROW($14:$119),4^8),ROW(G44)))&amp;""</f>
        <v/>
      </c>
      <c r="B57" s="81"/>
      <c r="C57" s="82" t="str">
        <f ca="1" t="shared" si="0"/>
        <v/>
      </c>
      <c r="D57" s="83" t="str">
        <f ca="1" t="shared" si="1"/>
        <v/>
      </c>
      <c r="E57" s="83" t="str">
        <f ca="1" t="shared" si="2"/>
        <v/>
      </c>
      <c r="F57" s="84" t="str">
        <f ca="1" t="shared" si="3"/>
        <v/>
      </c>
      <c r="G57" s="85" t="s">
        <v>207</v>
      </c>
      <c r="H57" s="87" t="s">
        <v>208</v>
      </c>
      <c r="I57" s="68">
        <f>('[1]Z08_1 一般公共预算财政拨款基本支出决算明细表(财决08-'!AW$9)*1</f>
        <v>0</v>
      </c>
      <c r="K57" s="55"/>
      <c r="L57" s="56" t="str">
        <f ca="1" t="shared" si="4"/>
        <v/>
      </c>
      <c r="M57" s="55"/>
      <c r="N57" s="97"/>
    </row>
    <row r="58" ht="18" customHeight="1" spans="1:14">
      <c r="A58" s="80" t="str">
        <f ca="1" t="array" ref="A58">INDEX(G:G,SMALL(IF($I$14:$I$119&gt;0,ROW($14:$119),4^8),ROW(G45)))&amp;""</f>
        <v/>
      </c>
      <c r="B58" s="81"/>
      <c r="C58" s="82" t="str">
        <f ca="1" t="shared" si="0"/>
        <v/>
      </c>
      <c r="D58" s="83" t="str">
        <f ca="1" t="shared" si="1"/>
        <v/>
      </c>
      <c r="E58" s="83" t="str">
        <f ca="1" t="shared" si="2"/>
        <v/>
      </c>
      <c r="F58" s="84" t="str">
        <f ca="1" t="shared" si="3"/>
        <v/>
      </c>
      <c r="G58" s="85" t="s">
        <v>209</v>
      </c>
      <c r="H58" s="87" t="s">
        <v>210</v>
      </c>
      <c r="I58" s="68">
        <f>('[1]Z08_1 一般公共预算财政拨款基本支出决算明细表(财决08-'!AX$9)*1</f>
        <v>0</v>
      </c>
      <c r="K58" s="55"/>
      <c r="L58" s="56" t="str">
        <f ca="1" t="shared" si="4"/>
        <v/>
      </c>
      <c r="M58" s="55"/>
      <c r="N58" s="97"/>
    </row>
    <row r="59" ht="18" customHeight="1" spans="1:14">
      <c r="A59" s="80" t="str">
        <f ca="1" t="array" ref="A59">INDEX(G:G,SMALL(IF($I$14:$I$119&gt;0,ROW($14:$119),4^8),ROW(G46)))&amp;""</f>
        <v/>
      </c>
      <c r="B59" s="81"/>
      <c r="C59" s="82" t="str">
        <f ca="1" t="shared" si="0"/>
        <v/>
      </c>
      <c r="D59" s="83" t="str">
        <f ca="1" t="shared" si="1"/>
        <v/>
      </c>
      <c r="E59" s="83" t="str">
        <f ca="1" t="shared" si="2"/>
        <v/>
      </c>
      <c r="F59" s="84" t="str">
        <f ca="1" t="shared" si="3"/>
        <v/>
      </c>
      <c r="G59" s="85" t="s">
        <v>211</v>
      </c>
      <c r="H59" s="87" t="s">
        <v>212</v>
      </c>
      <c r="I59" s="68">
        <f>('[1]Z08_1 一般公共预算财政拨款基本支出决算明细表(财决08-'!AY$9)*1</f>
        <v>0</v>
      </c>
      <c r="K59" s="55"/>
      <c r="L59" s="56" t="str">
        <f ca="1" t="shared" si="4"/>
        <v/>
      </c>
      <c r="M59" s="55"/>
      <c r="N59" s="97"/>
    </row>
    <row r="60" ht="18" customHeight="1" spans="1:14">
      <c r="A60" s="80" t="str">
        <f ca="1" t="array" ref="A60">INDEX(G:G,SMALL(IF($I$14:$I$119&gt;0,ROW($14:$119),4^8),ROW(G47)))&amp;""</f>
        <v/>
      </c>
      <c r="B60" s="81"/>
      <c r="C60" s="82" t="str">
        <f ca="1" t="shared" si="0"/>
        <v/>
      </c>
      <c r="D60" s="83" t="str">
        <f ca="1" t="shared" si="1"/>
        <v/>
      </c>
      <c r="E60" s="83" t="str">
        <f ca="1" t="shared" si="2"/>
        <v/>
      </c>
      <c r="F60" s="84" t="str">
        <f ca="1" t="shared" si="3"/>
        <v/>
      </c>
      <c r="G60" s="85" t="s">
        <v>213</v>
      </c>
      <c r="H60" s="87" t="s">
        <v>214</v>
      </c>
      <c r="I60" s="68">
        <f>('[1]Z08_1 一般公共预算财政拨款基本支出决算明细表(财决08-'!AZ$9)*1</f>
        <v>0</v>
      </c>
      <c r="K60" s="55"/>
      <c r="L60" s="56" t="str">
        <f ca="1" t="shared" si="4"/>
        <v/>
      </c>
      <c r="M60" s="55"/>
      <c r="N60" s="97"/>
    </row>
    <row r="61" ht="18" customHeight="1" spans="1:14">
      <c r="A61" s="80" t="str">
        <f ca="1" t="array" ref="A61">INDEX(G:G,SMALL(IF($I$14:$I$119&gt;0,ROW($14:$119),4^8),ROW(G48)))&amp;""</f>
        <v/>
      </c>
      <c r="B61" s="81"/>
      <c r="C61" s="82" t="str">
        <f ca="1" t="shared" si="0"/>
        <v/>
      </c>
      <c r="D61" s="83" t="str">
        <f ca="1" t="shared" si="1"/>
        <v/>
      </c>
      <c r="E61" s="83" t="str">
        <f ca="1" t="shared" si="2"/>
        <v/>
      </c>
      <c r="F61" s="84" t="str">
        <f ca="1" t="shared" si="3"/>
        <v/>
      </c>
      <c r="G61" s="85" t="s">
        <v>215</v>
      </c>
      <c r="H61" s="87" t="s">
        <v>216</v>
      </c>
      <c r="I61" s="68">
        <f>('[1]Z08_1 一般公共预算财政拨款基本支出决算明细表(财决08-'!BA$9)*1</f>
        <v>0</v>
      </c>
      <c r="K61" s="55"/>
      <c r="L61" s="56" t="str">
        <f ca="1" t="shared" si="4"/>
        <v/>
      </c>
      <c r="M61" s="55"/>
      <c r="N61" s="97"/>
    </row>
    <row r="62" ht="18" customHeight="1" spans="1:14">
      <c r="A62" s="80" t="str">
        <f ca="1" t="array" ref="A62">INDEX(G:G,SMALL(IF($I$14:$I$119&gt;0,ROW($14:$119),4^8),ROW(G49)))&amp;""</f>
        <v/>
      </c>
      <c r="B62" s="81"/>
      <c r="C62" s="82" t="str">
        <f ca="1" t="shared" si="0"/>
        <v/>
      </c>
      <c r="D62" s="83" t="str">
        <f ca="1" t="shared" si="1"/>
        <v/>
      </c>
      <c r="E62" s="83" t="str">
        <f ca="1" t="shared" si="2"/>
        <v/>
      </c>
      <c r="F62" s="84" t="str">
        <f ca="1" t="shared" si="3"/>
        <v/>
      </c>
      <c r="G62" s="85" t="s">
        <v>217</v>
      </c>
      <c r="H62" s="87" t="s">
        <v>218</v>
      </c>
      <c r="I62" s="68">
        <f>('[1]Z08_1 一般公共预算财政拨款基本支出决算明细表(财决08-'!BB$9)*1</f>
        <v>0</v>
      </c>
      <c r="K62" s="55"/>
      <c r="L62" s="56" t="str">
        <f ca="1" t="shared" si="4"/>
        <v/>
      </c>
      <c r="M62" s="55"/>
      <c r="N62" s="97"/>
    </row>
    <row r="63" ht="18" customHeight="1" spans="1:14">
      <c r="A63" s="80" t="str">
        <f ca="1" t="array" ref="A63">INDEX(G:G,SMALL(IF($I$14:$I$119&gt;0,ROW($14:$119),4^8),ROW(G50)))&amp;""</f>
        <v/>
      </c>
      <c r="B63" s="81"/>
      <c r="C63" s="82" t="str">
        <f ca="1" t="shared" si="0"/>
        <v/>
      </c>
      <c r="D63" s="83" t="str">
        <f ca="1" t="shared" si="1"/>
        <v/>
      </c>
      <c r="E63" s="83" t="str">
        <f ca="1" t="shared" si="2"/>
        <v/>
      </c>
      <c r="F63" s="84" t="str">
        <f ca="1" t="shared" si="3"/>
        <v/>
      </c>
      <c r="G63" s="85" t="s">
        <v>219</v>
      </c>
      <c r="H63" s="87" t="s">
        <v>220</v>
      </c>
      <c r="I63" s="68">
        <f>('[1]Z08_1 一般公共预算财政拨款基本支出决算明细表(财决08-'!BC$9)*1</f>
        <v>0</v>
      </c>
      <c r="K63" s="55"/>
      <c r="L63" s="56" t="str">
        <f ca="1" t="shared" si="4"/>
        <v/>
      </c>
      <c r="M63" s="55"/>
      <c r="N63" s="97"/>
    </row>
    <row r="64" ht="18" customHeight="1" spans="1:14">
      <c r="A64" s="80" t="str">
        <f ca="1" t="array" ref="A64">INDEX(G:G,SMALL(IF($I$14:$I$119&gt;0,ROW($14:$119),4^8),ROW(G51)))&amp;""</f>
        <v/>
      </c>
      <c r="B64" s="81"/>
      <c r="C64" s="82" t="str">
        <f ca="1" t="shared" si="0"/>
        <v/>
      </c>
      <c r="D64" s="83" t="str">
        <f ca="1" t="shared" si="1"/>
        <v/>
      </c>
      <c r="E64" s="83" t="str">
        <f ca="1" t="shared" si="2"/>
        <v/>
      </c>
      <c r="F64" s="84" t="str">
        <f ca="1" t="shared" si="3"/>
        <v/>
      </c>
      <c r="G64" s="85" t="s">
        <v>221</v>
      </c>
      <c r="H64" s="87" t="s">
        <v>222</v>
      </c>
      <c r="I64" s="68">
        <f>('[1]Z08_1 一般公共预算财政拨款基本支出决算明细表(财决08-'!BD$9)*1</f>
        <v>0</v>
      </c>
      <c r="K64" s="55"/>
      <c r="L64" s="56" t="str">
        <f ca="1" t="shared" si="4"/>
        <v/>
      </c>
      <c r="M64" s="55"/>
      <c r="N64" s="97"/>
    </row>
    <row r="65" ht="18" customHeight="1" spans="1:14">
      <c r="A65" s="80" t="str">
        <f ca="1" t="array" ref="A65">INDEX(G:G,SMALL(IF($I$14:$I$119&gt;0,ROW($14:$119),4^8),ROW(G52)))&amp;""</f>
        <v/>
      </c>
      <c r="B65" s="81"/>
      <c r="C65" s="82" t="str">
        <f ca="1" t="shared" si="0"/>
        <v/>
      </c>
      <c r="D65" s="83" t="str">
        <f ca="1" t="shared" si="1"/>
        <v/>
      </c>
      <c r="E65" s="83" t="str">
        <f ca="1" t="shared" si="2"/>
        <v/>
      </c>
      <c r="F65" s="84" t="str">
        <f ca="1" t="shared" si="3"/>
        <v/>
      </c>
      <c r="G65" s="85" t="s">
        <v>223</v>
      </c>
      <c r="H65" s="87" t="s">
        <v>224</v>
      </c>
      <c r="I65" s="68">
        <f>('[1]Z08_1 一般公共预算财政拨款基本支出决算明细表(财决08-'!BE$9)*1</f>
        <v>0</v>
      </c>
      <c r="K65" s="55"/>
      <c r="L65" s="56" t="str">
        <f ca="1" t="shared" si="4"/>
        <v/>
      </c>
      <c r="M65" s="55"/>
      <c r="N65" s="97"/>
    </row>
    <row r="66" ht="18" customHeight="1" spans="1:14">
      <c r="A66" s="80" t="str">
        <f ca="1" t="array" ref="A66">INDEX(G:G,SMALL(IF($I$14:$I$119&gt;0,ROW($14:$119),4^8),ROW(G53)))&amp;""</f>
        <v/>
      </c>
      <c r="B66" s="81"/>
      <c r="C66" s="82" t="str">
        <f ca="1" t="shared" si="0"/>
        <v/>
      </c>
      <c r="D66" s="83" t="str">
        <f ca="1" t="shared" si="1"/>
        <v/>
      </c>
      <c r="E66" s="83" t="str">
        <f ca="1" t="shared" si="2"/>
        <v/>
      </c>
      <c r="F66" s="84" t="str">
        <f ca="1" t="shared" si="3"/>
        <v/>
      </c>
      <c r="G66" s="85" t="s">
        <v>225</v>
      </c>
      <c r="H66" s="87" t="s">
        <v>226</v>
      </c>
      <c r="I66" s="68">
        <f>('[1]Z08_1 一般公共预算财政拨款基本支出决算明细表(财决08-'!BF$9)*1</f>
        <v>0</v>
      </c>
      <c r="K66" s="55"/>
      <c r="L66" s="56" t="str">
        <f ca="1" t="shared" si="4"/>
        <v/>
      </c>
      <c r="M66" s="55"/>
      <c r="N66" s="97"/>
    </row>
    <row r="67" ht="18" customHeight="1" spans="1:14">
      <c r="A67" s="80" t="str">
        <f ca="1" t="array" ref="A67">INDEX(G:G,SMALL(IF($I$14:$I$119&gt;0,ROW($14:$119),4^8),ROW(G54)))&amp;""</f>
        <v/>
      </c>
      <c r="B67" s="81"/>
      <c r="C67" s="82" t="str">
        <f ca="1" t="shared" si="0"/>
        <v/>
      </c>
      <c r="D67" s="83" t="str">
        <f ca="1" t="shared" si="1"/>
        <v/>
      </c>
      <c r="E67" s="83" t="str">
        <f ca="1" t="shared" si="2"/>
        <v/>
      </c>
      <c r="F67" s="84" t="str">
        <f ca="1" t="shared" si="3"/>
        <v/>
      </c>
      <c r="G67" s="85" t="s">
        <v>227</v>
      </c>
      <c r="H67" s="87" t="s">
        <v>228</v>
      </c>
      <c r="I67" s="68">
        <f>('[1]Z08_1 一般公共预算财政拨款基本支出决算明细表(财决08-'!BG$9)*1</f>
        <v>0</v>
      </c>
      <c r="K67" s="55"/>
      <c r="L67" s="56" t="str">
        <f ca="1" t="shared" si="4"/>
        <v/>
      </c>
      <c r="M67" s="55"/>
      <c r="N67" s="97"/>
    </row>
    <row r="68" ht="18" customHeight="1" spans="1:14">
      <c r="A68" s="80" t="str">
        <f ca="1" t="array" ref="A68">INDEX(G:G,SMALL(IF($I$14:$I$119&gt;0,ROW($14:$119),4^8),ROW(G55)))&amp;""</f>
        <v/>
      </c>
      <c r="B68" s="81"/>
      <c r="C68" s="82" t="str">
        <f ca="1" t="shared" si="0"/>
        <v/>
      </c>
      <c r="D68" s="83" t="str">
        <f ca="1" t="shared" si="1"/>
        <v/>
      </c>
      <c r="E68" s="83" t="str">
        <f ca="1" t="shared" si="2"/>
        <v/>
      </c>
      <c r="F68" s="84" t="str">
        <f ca="1" t="shared" si="3"/>
        <v/>
      </c>
      <c r="G68" s="85" t="s">
        <v>229</v>
      </c>
      <c r="H68" s="87" t="s">
        <v>230</v>
      </c>
      <c r="I68" s="68">
        <f>('[1]Z08_1 一般公共预算财政拨款基本支出决算明细表(财决08-'!BH$9)*1</f>
        <v>0</v>
      </c>
      <c r="K68" s="55"/>
      <c r="L68" s="56" t="str">
        <f ca="1" t="shared" si="4"/>
        <v/>
      </c>
      <c r="M68" s="55"/>
      <c r="N68" s="97"/>
    </row>
    <row r="69" ht="18" customHeight="1" spans="1:14">
      <c r="A69" s="80" t="str">
        <f ca="1" t="array" ref="A69">INDEX(G:G,SMALL(IF($I$14:$I$119&gt;0,ROW($14:$119),4^8),ROW(G56)))&amp;""</f>
        <v/>
      </c>
      <c r="B69" s="81"/>
      <c r="C69" s="82" t="str">
        <f ca="1" t="shared" si="0"/>
        <v/>
      </c>
      <c r="D69" s="83" t="str">
        <f ca="1" t="shared" si="1"/>
        <v/>
      </c>
      <c r="E69" s="83" t="str">
        <f ca="1" t="shared" si="2"/>
        <v/>
      </c>
      <c r="F69" s="84" t="str">
        <f ca="1" t="shared" si="3"/>
        <v/>
      </c>
      <c r="G69" s="85" t="s">
        <v>231</v>
      </c>
      <c r="H69" s="86" t="s">
        <v>232</v>
      </c>
      <c r="I69" s="68">
        <f>('[1]Z08_1 一般公共预算财政拨款基本支出决算明细表(财决08-'!BI$9)*1</f>
        <v>0</v>
      </c>
      <c r="K69" s="55"/>
      <c r="L69" s="56" t="str">
        <f ca="1" t="shared" si="4"/>
        <v/>
      </c>
      <c r="M69" s="55"/>
      <c r="N69" s="97"/>
    </row>
    <row r="70" ht="18" customHeight="1" spans="1:14">
      <c r="A70" s="80" t="str">
        <f ca="1" t="array" ref="A70">INDEX(G:G,SMALL(IF($I$14:$I$119&gt;0,ROW($14:$119),4^8),ROW(G57)))&amp;""</f>
        <v/>
      </c>
      <c r="B70" s="81"/>
      <c r="C70" s="82" t="str">
        <f ca="1" t="shared" si="0"/>
        <v/>
      </c>
      <c r="D70" s="83" t="str">
        <f ca="1" t="shared" si="1"/>
        <v/>
      </c>
      <c r="E70" s="83" t="str">
        <f ca="1" t="shared" si="2"/>
        <v/>
      </c>
      <c r="F70" s="84" t="str">
        <f ca="1" t="shared" si="3"/>
        <v/>
      </c>
      <c r="G70" s="85" t="s">
        <v>233</v>
      </c>
      <c r="H70" s="87" t="s">
        <v>234</v>
      </c>
      <c r="I70" s="68">
        <f>('[1]Z08_1 一般公共预算财政拨款基本支出决算明细表(财决08-'!BJ$9)*1</f>
        <v>0</v>
      </c>
      <c r="K70" s="55"/>
      <c r="L70" s="56" t="str">
        <f ca="1" t="shared" si="4"/>
        <v/>
      </c>
      <c r="M70" s="55"/>
      <c r="N70" s="97"/>
    </row>
    <row r="71" ht="18" customHeight="1" spans="1:14">
      <c r="A71" s="80" t="str">
        <f ca="1" t="array" ref="A71">INDEX(G:G,SMALL(IF($I$14:$I$119&gt;0,ROW($14:$119),4^8),ROW(G58)))&amp;""</f>
        <v/>
      </c>
      <c r="B71" s="81"/>
      <c r="C71" s="82" t="str">
        <f ca="1" t="shared" si="0"/>
        <v/>
      </c>
      <c r="D71" s="83" t="str">
        <f ca="1" t="shared" si="1"/>
        <v/>
      </c>
      <c r="E71" s="83" t="str">
        <f ca="1" t="shared" si="2"/>
        <v/>
      </c>
      <c r="F71" s="84" t="str">
        <f ca="1" t="shared" si="3"/>
        <v/>
      </c>
      <c r="G71" s="85" t="s">
        <v>235</v>
      </c>
      <c r="H71" s="87" t="s">
        <v>236</v>
      </c>
      <c r="I71" s="68">
        <f>('[1]Z08_1 一般公共预算财政拨款基本支出决算明细表(财决08-'!BK$9)*1</f>
        <v>0</v>
      </c>
      <c r="K71" s="55"/>
      <c r="L71" s="56" t="str">
        <f ca="1" t="shared" si="4"/>
        <v/>
      </c>
      <c r="M71" s="55"/>
      <c r="N71" s="97"/>
    </row>
    <row r="72" ht="18" customHeight="1" spans="1:14">
      <c r="A72" s="80" t="str">
        <f ca="1" t="array" ref="A72">INDEX(G:G,SMALL(IF($I$14:$I$119&gt;0,ROW($14:$119),4^8),ROW(G59)))&amp;""</f>
        <v/>
      </c>
      <c r="B72" s="81"/>
      <c r="C72" s="82" t="str">
        <f ca="1" t="shared" si="0"/>
        <v/>
      </c>
      <c r="D72" s="83" t="str">
        <f ca="1" t="shared" si="1"/>
        <v/>
      </c>
      <c r="E72" s="83" t="str">
        <f ca="1" t="shared" si="2"/>
        <v/>
      </c>
      <c r="F72" s="84" t="str">
        <f ca="1" t="shared" si="3"/>
        <v/>
      </c>
      <c r="G72" s="85" t="s">
        <v>237</v>
      </c>
      <c r="H72" s="87" t="s">
        <v>238</v>
      </c>
      <c r="I72" s="68">
        <f>('[1]Z08_1 一般公共预算财政拨款基本支出决算明细表(财决08-'!BL$9)*1</f>
        <v>0</v>
      </c>
      <c r="K72" s="55"/>
      <c r="L72" s="56" t="str">
        <f ca="1" t="shared" si="4"/>
        <v/>
      </c>
      <c r="M72" s="55"/>
      <c r="N72" s="97"/>
    </row>
    <row r="73" ht="18" customHeight="1" spans="1:14">
      <c r="A73" s="80" t="str">
        <f ca="1" t="array" ref="A73">INDEX(G:G,SMALL(IF($I$14:$I$119&gt;0,ROW($14:$119),4^8),ROW(G60)))&amp;""</f>
        <v/>
      </c>
      <c r="B73" s="81"/>
      <c r="C73" s="82" t="str">
        <f ca="1" t="shared" si="0"/>
        <v/>
      </c>
      <c r="D73" s="83" t="str">
        <f ca="1" t="shared" si="1"/>
        <v/>
      </c>
      <c r="E73" s="83" t="str">
        <f ca="1" t="shared" si="2"/>
        <v/>
      </c>
      <c r="F73" s="84" t="str">
        <f ca="1" t="shared" si="3"/>
        <v/>
      </c>
      <c r="G73" s="85" t="s">
        <v>239</v>
      </c>
      <c r="H73" s="87" t="s">
        <v>240</v>
      </c>
      <c r="I73" s="68">
        <v>0</v>
      </c>
      <c r="K73" s="55"/>
      <c r="L73" s="56" t="str">
        <f ca="1" t="shared" si="4"/>
        <v/>
      </c>
      <c r="M73" s="55"/>
      <c r="N73" s="97"/>
    </row>
    <row r="74" ht="18" customHeight="1" spans="1:14">
      <c r="A74" s="80" t="str">
        <f ca="1" t="array" ref="A74">INDEX(G:G,SMALL(IF($I$14:$I$119&gt;0,ROW($14:$119),4^8),ROW(G61)))&amp;""</f>
        <v/>
      </c>
      <c r="B74" s="81"/>
      <c r="C74" s="82" t="str">
        <f ca="1" t="shared" si="0"/>
        <v/>
      </c>
      <c r="D74" s="83" t="str">
        <f ca="1" t="shared" si="1"/>
        <v/>
      </c>
      <c r="E74" s="83" t="str">
        <f ca="1" t="shared" si="2"/>
        <v/>
      </c>
      <c r="F74" s="84" t="str">
        <f ca="1" t="shared" si="3"/>
        <v/>
      </c>
      <c r="G74" s="85" t="s">
        <v>241</v>
      </c>
      <c r="H74" s="87" t="s">
        <v>242</v>
      </c>
      <c r="I74" s="68">
        <v>0</v>
      </c>
      <c r="K74" s="55"/>
      <c r="L74" s="56" t="str">
        <f ca="1" t="shared" si="4"/>
        <v/>
      </c>
      <c r="M74" s="55"/>
      <c r="N74" s="97"/>
    </row>
    <row r="75" ht="18" customHeight="1" spans="1:14">
      <c r="A75" s="80" t="str">
        <f ca="1" t="array" ref="A75">INDEX(G:G,SMALL(IF($I$14:$I$119&gt;0,ROW($14:$119),4^8),ROW(G62)))&amp;""</f>
        <v/>
      </c>
      <c r="B75" s="81"/>
      <c r="C75" s="82" t="str">
        <f ca="1" t="shared" si="0"/>
        <v/>
      </c>
      <c r="D75" s="83" t="str">
        <f ca="1" t="shared" si="1"/>
        <v/>
      </c>
      <c r="E75" s="83" t="str">
        <f ca="1" t="shared" si="2"/>
        <v/>
      </c>
      <c r="F75" s="84" t="str">
        <f ca="1" t="shared" si="3"/>
        <v/>
      </c>
      <c r="G75" s="85" t="s">
        <v>243</v>
      </c>
      <c r="H75" s="87" t="s">
        <v>244</v>
      </c>
      <c r="I75" s="68">
        <v>0</v>
      </c>
      <c r="K75" s="55"/>
      <c r="L75" s="56" t="str">
        <f ca="1" t="shared" si="4"/>
        <v/>
      </c>
      <c r="M75" s="55"/>
      <c r="N75" s="97"/>
    </row>
    <row r="76" ht="18" customHeight="1" spans="1:14">
      <c r="A76" s="80" t="str">
        <f ca="1" t="array" ref="A76">INDEX(G:G,SMALL(IF($I$14:$I$119&gt;0,ROW($14:$119),4^8),ROW(G63)))&amp;""</f>
        <v/>
      </c>
      <c r="B76" s="81"/>
      <c r="C76" s="82" t="str">
        <f ca="1" t="shared" si="0"/>
        <v/>
      </c>
      <c r="D76" s="83" t="str">
        <f ca="1" t="shared" si="1"/>
        <v/>
      </c>
      <c r="E76" s="83" t="str">
        <f ca="1" t="shared" si="2"/>
        <v/>
      </c>
      <c r="F76" s="84" t="str">
        <f ca="1" t="shared" si="3"/>
        <v/>
      </c>
      <c r="G76" s="85" t="s">
        <v>245</v>
      </c>
      <c r="H76" s="87" t="s">
        <v>246</v>
      </c>
      <c r="I76" s="68">
        <v>0</v>
      </c>
      <c r="K76" s="55"/>
      <c r="L76" s="56" t="str">
        <f ca="1" t="shared" si="4"/>
        <v/>
      </c>
      <c r="M76" s="55"/>
      <c r="N76" s="97"/>
    </row>
    <row r="77" ht="18" customHeight="1" spans="1:14">
      <c r="A77" s="80" t="str">
        <f ca="1" t="array" ref="A77">INDEX(G:G,SMALL(IF($I$14:$I$119&gt;0,ROW($14:$119),4^8),ROW(G64)))&amp;""</f>
        <v/>
      </c>
      <c r="B77" s="81"/>
      <c r="C77" s="82" t="str">
        <f ca="1" t="shared" si="0"/>
        <v/>
      </c>
      <c r="D77" s="83" t="str">
        <f ca="1" t="shared" si="1"/>
        <v/>
      </c>
      <c r="E77" s="83" t="str">
        <f ca="1" t="shared" si="2"/>
        <v/>
      </c>
      <c r="F77" s="84" t="str">
        <f ca="1" t="shared" si="3"/>
        <v/>
      </c>
      <c r="G77" s="85" t="s">
        <v>247</v>
      </c>
      <c r="H77" s="87" t="s">
        <v>248</v>
      </c>
      <c r="I77" s="68">
        <v>0</v>
      </c>
      <c r="K77" s="55"/>
      <c r="L77" s="56" t="str">
        <f ca="1" t="shared" si="4"/>
        <v/>
      </c>
      <c r="M77" s="55"/>
      <c r="N77" s="97"/>
    </row>
    <row r="78" ht="18" customHeight="1" spans="1:14">
      <c r="A78" s="80" t="str">
        <f ca="1" t="array" ref="A78">INDEX(G:G,SMALL(IF($I$14:$I$119&gt;0,ROW($14:$119),4^8),ROW(G65)))&amp;""</f>
        <v/>
      </c>
      <c r="B78" s="81"/>
      <c r="C78" s="82" t="str">
        <f ca="1" t="shared" si="0"/>
        <v/>
      </c>
      <c r="D78" s="83" t="str">
        <f ca="1" t="shared" si="1"/>
        <v/>
      </c>
      <c r="E78" s="83" t="str">
        <f ca="1" t="shared" si="2"/>
        <v/>
      </c>
      <c r="F78" s="84" t="str">
        <f ca="1" t="shared" si="3"/>
        <v/>
      </c>
      <c r="G78" s="85" t="s">
        <v>249</v>
      </c>
      <c r="H78" s="87" t="s">
        <v>250</v>
      </c>
      <c r="I78" s="68">
        <v>0</v>
      </c>
      <c r="K78" s="55"/>
      <c r="L78" s="56" t="str">
        <f ca="1" t="shared" si="4"/>
        <v/>
      </c>
      <c r="M78" s="55"/>
      <c r="N78" s="97"/>
    </row>
    <row r="79" ht="18" customHeight="1" spans="1:14">
      <c r="A79" s="80" t="str">
        <f ca="1" t="array" ref="A79">INDEX(G:G,SMALL(IF($I$14:$I$119&gt;0,ROW($14:$119),4^8),ROW(G66)))&amp;""</f>
        <v/>
      </c>
      <c r="B79" s="81"/>
      <c r="C79" s="82" t="str">
        <f ca="1" t="shared" ref="C79:C107" si="5">IF(ISERROR(VLOOKUP(A79,$G$14:$I$119,2,FALSE)),"",VLOOKUP(A79,$G$14:$I$119,2,FALSE))</f>
        <v/>
      </c>
      <c r="D79" s="83" t="str">
        <f ca="1" t="shared" ref="D79:D107" si="6">IF(ISERROR(VLOOKUP(A79,$G$14:$I$119,3,FALSE)),"",VLOOKUP(A79,$G$14:$I$119,3,FALSE))</f>
        <v/>
      </c>
      <c r="E79" s="83" t="str">
        <f ca="1" t="shared" ref="E79:E107" si="7">IF(OR(MID(A79,1,3)="301",MID(A79,1,3)="303"),D79,"")</f>
        <v/>
      </c>
      <c r="F79" s="84" t="str">
        <f ca="1" t="shared" ref="F79:F107" si="8">IF(AND(MID(A79,1,3)&lt;&gt;"301",MID(A79,1,3)&lt;&gt;"303"),D79,"")</f>
        <v/>
      </c>
      <c r="G79" s="85" t="s">
        <v>251</v>
      </c>
      <c r="H79" s="87" t="s">
        <v>252</v>
      </c>
      <c r="I79" s="68">
        <v>0</v>
      </c>
      <c r="K79" s="55"/>
      <c r="L79" s="56" t="str">
        <f ca="1" t="shared" ref="L79:L107" si="9">IF(C79&lt;&gt;"",ROW(),"")</f>
        <v/>
      </c>
      <c r="M79" s="55"/>
      <c r="N79" s="97"/>
    </row>
    <row r="80" ht="18" customHeight="1" spans="1:14">
      <c r="A80" s="80" t="str">
        <f ca="1" t="array" ref="A80">INDEX(G:G,SMALL(IF($I$14:$I$119&gt;0,ROW($14:$119),4^8),ROW(G67)))&amp;""</f>
        <v/>
      </c>
      <c r="B80" s="81"/>
      <c r="C80" s="82" t="str">
        <f ca="1" t="shared" si="5"/>
        <v/>
      </c>
      <c r="D80" s="83" t="str">
        <f ca="1" t="shared" si="6"/>
        <v/>
      </c>
      <c r="E80" s="83" t="str">
        <f ca="1" t="shared" si="7"/>
        <v/>
      </c>
      <c r="F80" s="84" t="str">
        <f ca="1" t="shared" si="8"/>
        <v/>
      </c>
      <c r="G80" s="85" t="s">
        <v>253</v>
      </c>
      <c r="H80" s="86" t="s">
        <v>254</v>
      </c>
      <c r="I80" s="68">
        <v>0</v>
      </c>
      <c r="K80" s="55"/>
      <c r="L80" s="56" t="str">
        <f ca="1" t="shared" si="9"/>
        <v/>
      </c>
      <c r="M80" s="55"/>
      <c r="N80" s="97"/>
    </row>
    <row r="81" ht="18" customHeight="1" spans="1:14">
      <c r="A81" s="80" t="str">
        <f ca="1" t="array" ref="A81">INDEX(G:G,SMALL(IF($I$14:$I$119&gt;0,ROW($14:$119),4^8),ROW(G68)))&amp;""</f>
        <v/>
      </c>
      <c r="B81" s="81"/>
      <c r="C81" s="82" t="str">
        <f ca="1" t="shared" si="5"/>
        <v/>
      </c>
      <c r="D81" s="83" t="str">
        <f ca="1" t="shared" si="6"/>
        <v/>
      </c>
      <c r="E81" s="83" t="str">
        <f ca="1" t="shared" si="7"/>
        <v/>
      </c>
      <c r="F81" s="84" t="str">
        <f ca="1" t="shared" si="8"/>
        <v/>
      </c>
      <c r="G81" s="85" t="s">
        <v>255</v>
      </c>
      <c r="H81" s="87" t="s">
        <v>256</v>
      </c>
      <c r="I81" s="68">
        <v>0</v>
      </c>
      <c r="K81" s="55"/>
      <c r="L81" s="56" t="str">
        <f ca="1" t="shared" si="9"/>
        <v/>
      </c>
      <c r="M81" s="55"/>
      <c r="N81" s="97"/>
    </row>
    <row r="82" ht="18" customHeight="1" spans="1:14">
      <c r="A82" s="80" t="str">
        <f ca="1" t="array" ref="A82">INDEX(G:G,SMALL(IF($I$14:$I$119&gt;0,ROW($14:$119),4^8),ROW(G69)))&amp;""</f>
        <v/>
      </c>
      <c r="B82" s="81"/>
      <c r="C82" s="82" t="str">
        <f ca="1" t="shared" si="5"/>
        <v/>
      </c>
      <c r="D82" s="83" t="str">
        <f ca="1" t="shared" si="6"/>
        <v/>
      </c>
      <c r="E82" s="83" t="str">
        <f ca="1" t="shared" si="7"/>
        <v/>
      </c>
      <c r="F82" s="84" t="str">
        <f ca="1" t="shared" si="8"/>
        <v/>
      </c>
      <c r="G82" s="85" t="s">
        <v>257</v>
      </c>
      <c r="H82" s="87" t="s">
        <v>258</v>
      </c>
      <c r="I82" s="68">
        <v>0</v>
      </c>
      <c r="K82" s="55"/>
      <c r="L82" s="56" t="str">
        <f ca="1" t="shared" si="9"/>
        <v/>
      </c>
      <c r="M82" s="55"/>
      <c r="N82" s="97"/>
    </row>
    <row r="83" ht="18" customHeight="1" spans="1:14">
      <c r="A83" s="80" t="str">
        <f ca="1" t="array" ref="A83">INDEX(G:G,SMALL(IF($I$14:$I$119&gt;0,ROW($14:$119),4^8),ROW(G70)))&amp;""</f>
        <v/>
      </c>
      <c r="B83" s="81"/>
      <c r="C83" s="82" t="str">
        <f ca="1" t="shared" si="5"/>
        <v/>
      </c>
      <c r="D83" s="83" t="str">
        <f ca="1" t="shared" si="6"/>
        <v/>
      </c>
      <c r="E83" s="83" t="str">
        <f ca="1" t="shared" si="7"/>
        <v/>
      </c>
      <c r="F83" s="84" t="str">
        <f ca="1" t="shared" si="8"/>
        <v/>
      </c>
      <c r="G83" s="85" t="s">
        <v>259</v>
      </c>
      <c r="H83" s="87" t="s">
        <v>260</v>
      </c>
      <c r="I83" s="68">
        <v>0</v>
      </c>
      <c r="K83" s="55"/>
      <c r="L83" s="56" t="str">
        <f ca="1" t="shared" si="9"/>
        <v/>
      </c>
      <c r="M83" s="55"/>
      <c r="N83" s="97"/>
    </row>
    <row r="84" ht="18" customHeight="1" spans="1:14">
      <c r="A84" s="80" t="str">
        <f ca="1" t="array" ref="A84">INDEX(G:G,SMALL(IF($I$14:$I$119&gt;0,ROW($14:$119),4^8),ROW(G71)))&amp;""</f>
        <v/>
      </c>
      <c r="B84" s="81"/>
      <c r="C84" s="82" t="str">
        <f ca="1" t="shared" si="5"/>
        <v/>
      </c>
      <c r="D84" s="83" t="str">
        <f ca="1" t="shared" si="6"/>
        <v/>
      </c>
      <c r="E84" s="83" t="str">
        <f ca="1" t="shared" si="7"/>
        <v/>
      </c>
      <c r="F84" s="84" t="str">
        <f ca="1" t="shared" si="8"/>
        <v/>
      </c>
      <c r="G84" s="85" t="s">
        <v>261</v>
      </c>
      <c r="H84" s="87" t="s">
        <v>262</v>
      </c>
      <c r="I84" s="68">
        <v>0</v>
      </c>
      <c r="K84" s="55"/>
      <c r="L84" s="56" t="str">
        <f ca="1" t="shared" si="9"/>
        <v/>
      </c>
      <c r="M84" s="55"/>
      <c r="N84" s="97"/>
    </row>
    <row r="85" ht="18" customHeight="1" spans="1:14">
      <c r="A85" s="80" t="str">
        <f ca="1" t="array" ref="A85">INDEX(G:G,SMALL(IF($I$14:$I$119&gt;0,ROW($14:$119),4^8),ROW(G72)))&amp;""</f>
        <v/>
      </c>
      <c r="B85" s="81"/>
      <c r="C85" s="82" t="str">
        <f ca="1" t="shared" si="5"/>
        <v/>
      </c>
      <c r="D85" s="83" t="str">
        <f ca="1" t="shared" si="6"/>
        <v/>
      </c>
      <c r="E85" s="83" t="str">
        <f ca="1" t="shared" si="7"/>
        <v/>
      </c>
      <c r="F85" s="84" t="str">
        <f ca="1" t="shared" si="8"/>
        <v/>
      </c>
      <c r="G85" s="85" t="s">
        <v>263</v>
      </c>
      <c r="H85" s="87" t="s">
        <v>264</v>
      </c>
      <c r="I85" s="68">
        <v>0</v>
      </c>
      <c r="K85" s="55"/>
      <c r="L85" s="56" t="str">
        <f ca="1" t="shared" si="9"/>
        <v/>
      </c>
      <c r="M85" s="55"/>
      <c r="N85" s="97"/>
    </row>
    <row r="86" ht="18" customHeight="1" spans="1:14">
      <c r="A86" s="80" t="str">
        <f ca="1" t="array" ref="A86">INDEX(G:G,SMALL(IF($I$14:$I$119&gt;0,ROW($14:$119),4^8),ROW(G73)))&amp;""</f>
        <v/>
      </c>
      <c r="B86" s="81"/>
      <c r="C86" s="82" t="str">
        <f ca="1" t="shared" si="5"/>
        <v/>
      </c>
      <c r="D86" s="83" t="str">
        <f ca="1" t="shared" si="6"/>
        <v/>
      </c>
      <c r="E86" s="83" t="str">
        <f ca="1" t="shared" si="7"/>
        <v/>
      </c>
      <c r="F86" s="84" t="str">
        <f ca="1" t="shared" si="8"/>
        <v/>
      </c>
      <c r="G86" s="85" t="s">
        <v>265</v>
      </c>
      <c r="H86" s="87" t="s">
        <v>266</v>
      </c>
      <c r="I86" s="68">
        <f>('[1]Z08_1 一般公共预算财政拨款基本支出决算明细表(财决08-'!BZ$9)*1</f>
        <v>0</v>
      </c>
      <c r="K86" s="55"/>
      <c r="L86" s="56" t="str">
        <f ca="1" t="shared" si="9"/>
        <v/>
      </c>
      <c r="M86" s="55"/>
      <c r="N86" s="97"/>
    </row>
    <row r="87" ht="18" customHeight="1" spans="1:14">
      <c r="A87" s="80" t="str">
        <f ca="1" t="array" ref="A87">INDEX(G:G,SMALL(IF($I$14:$I$119&gt;0,ROW($14:$119),4^8),ROW(G74)))&amp;""</f>
        <v/>
      </c>
      <c r="B87" s="81"/>
      <c r="C87" s="82" t="str">
        <f ca="1" t="shared" si="5"/>
        <v/>
      </c>
      <c r="D87" s="83" t="str">
        <f ca="1" t="shared" si="6"/>
        <v/>
      </c>
      <c r="E87" s="83" t="str">
        <f ca="1" t="shared" si="7"/>
        <v/>
      </c>
      <c r="F87" s="84" t="str">
        <f ca="1" t="shared" si="8"/>
        <v/>
      </c>
      <c r="G87" s="85" t="s">
        <v>267</v>
      </c>
      <c r="H87" s="87" t="s">
        <v>242</v>
      </c>
      <c r="I87" s="68">
        <f>('[1]Z08_1 一般公共预算财政拨款基本支出决算明细表(财决08-'!CA$9)*1</f>
        <v>0</v>
      </c>
      <c r="K87" s="55"/>
      <c r="L87" s="56" t="str">
        <f ca="1" t="shared" si="9"/>
        <v/>
      </c>
      <c r="M87" s="55"/>
      <c r="N87" s="97"/>
    </row>
    <row r="88" ht="18" customHeight="1" spans="1:14">
      <c r="A88" s="80" t="str">
        <f ca="1" t="array" ref="A88">INDEX(G:G,SMALL(IF($I$14:$I$119&gt;0,ROW($14:$119),4^8),ROW(G75)))&amp;""</f>
        <v/>
      </c>
      <c r="B88" s="81"/>
      <c r="C88" s="82" t="str">
        <f ca="1" t="shared" si="5"/>
        <v/>
      </c>
      <c r="D88" s="83" t="str">
        <f ca="1" t="shared" si="6"/>
        <v/>
      </c>
      <c r="E88" s="83" t="str">
        <f ca="1" t="shared" si="7"/>
        <v/>
      </c>
      <c r="F88" s="84" t="str">
        <f ca="1" t="shared" si="8"/>
        <v/>
      </c>
      <c r="G88" s="85" t="s">
        <v>268</v>
      </c>
      <c r="H88" s="87" t="s">
        <v>244</v>
      </c>
      <c r="I88" s="68">
        <f>('[1]Z08_1 一般公共预算财政拨款基本支出决算明细表(财决08-'!CB$9)*1</f>
        <v>0</v>
      </c>
      <c r="K88" s="55"/>
      <c r="L88" s="56" t="str">
        <f ca="1" t="shared" si="9"/>
        <v/>
      </c>
      <c r="M88" s="55"/>
      <c r="N88" s="97"/>
    </row>
    <row r="89" ht="18" customHeight="1" spans="1:14">
      <c r="A89" s="80" t="str">
        <f ca="1" t="array" ref="A89">INDEX(G:G,SMALL(IF($I$14:$I$119&gt;0,ROW($14:$119),4^8),ROW(G76)))&amp;""</f>
        <v/>
      </c>
      <c r="B89" s="81"/>
      <c r="C89" s="82" t="str">
        <f ca="1" t="shared" si="5"/>
        <v/>
      </c>
      <c r="D89" s="83" t="str">
        <f ca="1" t="shared" si="6"/>
        <v/>
      </c>
      <c r="E89" s="83" t="str">
        <f ca="1" t="shared" si="7"/>
        <v/>
      </c>
      <c r="F89" s="84" t="str">
        <f ca="1" t="shared" si="8"/>
        <v/>
      </c>
      <c r="G89" s="85" t="s">
        <v>269</v>
      </c>
      <c r="H89" s="87" t="s">
        <v>246</v>
      </c>
      <c r="I89" s="68">
        <f>('[1]Z08_1 一般公共预算财政拨款基本支出决算明细表(财决08-'!CC$9)*1</f>
        <v>0</v>
      </c>
      <c r="K89" s="55"/>
      <c r="L89" s="56" t="str">
        <f ca="1" t="shared" si="9"/>
        <v/>
      </c>
      <c r="M89" s="55"/>
      <c r="N89" s="97"/>
    </row>
    <row r="90" ht="18" customHeight="1" spans="1:14">
      <c r="A90" s="80" t="str">
        <f ca="1" t="array" ref="A90">INDEX(G:G,SMALL(IF($I$14:$I$119&gt;0,ROW($14:$119),4^8),ROW(G77)))&amp;""</f>
        <v/>
      </c>
      <c r="B90" s="81"/>
      <c r="C90" s="82" t="str">
        <f ca="1" t="shared" si="5"/>
        <v/>
      </c>
      <c r="D90" s="83" t="str">
        <f ca="1" t="shared" si="6"/>
        <v/>
      </c>
      <c r="E90" s="83" t="str">
        <f ca="1" t="shared" si="7"/>
        <v/>
      </c>
      <c r="F90" s="84" t="str">
        <f ca="1" t="shared" si="8"/>
        <v/>
      </c>
      <c r="G90" s="85" t="s">
        <v>270</v>
      </c>
      <c r="H90" s="87" t="s">
        <v>248</v>
      </c>
      <c r="I90" s="68">
        <f>('[1]Z08_1 一般公共预算财政拨款基本支出决算明细表(财决08-'!CD$9)*1</f>
        <v>0</v>
      </c>
      <c r="K90" s="55"/>
      <c r="L90" s="56" t="str">
        <f ca="1" t="shared" si="9"/>
        <v/>
      </c>
      <c r="M90" s="55"/>
      <c r="N90" s="97"/>
    </row>
    <row r="91" ht="18" customHeight="1" spans="1:14">
      <c r="A91" s="80" t="str">
        <f ca="1" t="array" ref="A91">INDEX(G:G,SMALL(IF($I$14:$I$119&gt;0,ROW($14:$119),4^8),ROW(G78)))&amp;""</f>
        <v/>
      </c>
      <c r="B91" s="81"/>
      <c r="C91" s="82" t="str">
        <f ca="1" t="shared" si="5"/>
        <v/>
      </c>
      <c r="D91" s="83" t="str">
        <f ca="1" t="shared" si="6"/>
        <v/>
      </c>
      <c r="E91" s="83" t="str">
        <f ca="1" t="shared" si="7"/>
        <v/>
      </c>
      <c r="F91" s="84" t="str">
        <f ca="1" t="shared" si="8"/>
        <v/>
      </c>
      <c r="G91" s="85" t="s">
        <v>271</v>
      </c>
      <c r="H91" s="87" t="s">
        <v>250</v>
      </c>
      <c r="I91" s="68">
        <f>('[1]Z08_1 一般公共预算财政拨款基本支出决算明细表(财决08-'!CE$9)*1</f>
        <v>0</v>
      </c>
      <c r="K91" s="55"/>
      <c r="L91" s="56" t="str">
        <f ca="1" t="shared" si="9"/>
        <v/>
      </c>
      <c r="M91" s="55"/>
      <c r="N91" s="97"/>
    </row>
    <row r="92" ht="18" customHeight="1" spans="1:14">
      <c r="A92" s="80" t="str">
        <f ca="1" t="array" ref="A92">INDEX(G:G,SMALL(IF($I$14:$I$119&gt;0,ROW($14:$119),4^8),ROW(G79)))&amp;""</f>
        <v/>
      </c>
      <c r="B92" s="81"/>
      <c r="C92" s="82" t="str">
        <f ca="1" t="shared" si="5"/>
        <v/>
      </c>
      <c r="D92" s="83" t="str">
        <f ca="1" t="shared" si="6"/>
        <v/>
      </c>
      <c r="E92" s="83" t="str">
        <f ca="1" t="shared" si="7"/>
        <v/>
      </c>
      <c r="F92" s="84" t="str">
        <f ca="1" t="shared" si="8"/>
        <v/>
      </c>
      <c r="G92" s="85" t="s">
        <v>272</v>
      </c>
      <c r="H92" s="87" t="s">
        <v>252</v>
      </c>
      <c r="I92" s="68">
        <f>('[1]Z08_1 一般公共预算财政拨款基本支出决算明细表(财决08-'!CF$9)*1</f>
        <v>0</v>
      </c>
      <c r="K92" s="55"/>
      <c r="L92" s="56" t="str">
        <f ca="1" t="shared" si="9"/>
        <v/>
      </c>
      <c r="M92" s="55"/>
      <c r="N92" s="97"/>
    </row>
    <row r="93" ht="18" customHeight="1" spans="1:14">
      <c r="A93" s="80" t="str">
        <f ca="1" t="array" ref="A93">INDEX(G:G,SMALL(IF($I$14:$I$119&gt;0,ROW($14:$119),4^8),ROW(G80)))&amp;""</f>
        <v/>
      </c>
      <c r="B93" s="81"/>
      <c r="C93" s="82" t="str">
        <f ca="1" t="shared" si="5"/>
        <v/>
      </c>
      <c r="D93" s="83" t="str">
        <f ca="1" t="shared" si="6"/>
        <v/>
      </c>
      <c r="E93" s="83" t="str">
        <f ca="1" t="shared" si="7"/>
        <v/>
      </c>
      <c r="F93" s="84" t="str">
        <f ca="1" t="shared" si="8"/>
        <v/>
      </c>
      <c r="G93" s="85" t="s">
        <v>273</v>
      </c>
      <c r="H93" s="87" t="s">
        <v>254</v>
      </c>
      <c r="I93" s="68">
        <f>('[1]Z08_1 一般公共预算财政拨款基本支出决算明细表(财决08-'!CG$9)*1</f>
        <v>0</v>
      </c>
      <c r="K93" s="55"/>
      <c r="L93" s="56" t="str">
        <f ca="1" t="shared" si="9"/>
        <v/>
      </c>
      <c r="M93" s="55"/>
      <c r="N93" s="97"/>
    </row>
    <row r="94" ht="18" customHeight="1" spans="1:14">
      <c r="A94" s="80" t="str">
        <f ca="1" t="array" ref="A94">INDEX(G:G,SMALL(IF($I$14:$I$119&gt;0,ROW($14:$119),4^8),ROW(G81)))&amp;""</f>
        <v/>
      </c>
      <c r="B94" s="81"/>
      <c r="C94" s="82" t="str">
        <f ca="1" t="shared" si="5"/>
        <v/>
      </c>
      <c r="D94" s="83" t="str">
        <f ca="1" t="shared" si="6"/>
        <v/>
      </c>
      <c r="E94" s="83" t="str">
        <f ca="1" t="shared" si="7"/>
        <v/>
      </c>
      <c r="F94" s="84" t="str">
        <f ca="1" t="shared" si="8"/>
        <v/>
      </c>
      <c r="G94" s="85" t="s">
        <v>274</v>
      </c>
      <c r="H94" s="87" t="s">
        <v>275</v>
      </c>
      <c r="I94" s="68">
        <f>('[1]Z08_1 一般公共预算财政拨款基本支出决算明细表(财决08-'!CH$9)*1</f>
        <v>0</v>
      </c>
      <c r="K94" s="55"/>
      <c r="L94" s="56" t="str">
        <f ca="1" t="shared" si="9"/>
        <v/>
      </c>
      <c r="M94" s="55"/>
      <c r="N94" s="97"/>
    </row>
    <row r="95" ht="18" customHeight="1" spans="1:14">
      <c r="A95" s="80" t="str">
        <f ca="1" t="array" ref="A95">INDEX(G:G,SMALL(IF($I$14:$I$119&gt;0,ROW($14:$119),4^8),ROW(G82)))&amp;""</f>
        <v/>
      </c>
      <c r="B95" s="81"/>
      <c r="C95" s="82" t="str">
        <f ca="1" t="shared" si="5"/>
        <v/>
      </c>
      <c r="D95" s="83" t="str">
        <f ca="1" t="shared" si="6"/>
        <v/>
      </c>
      <c r="E95" s="83" t="str">
        <f ca="1" t="shared" si="7"/>
        <v/>
      </c>
      <c r="F95" s="84" t="str">
        <f ca="1" t="shared" si="8"/>
        <v/>
      </c>
      <c r="G95" s="85" t="s">
        <v>276</v>
      </c>
      <c r="H95" s="87" t="s">
        <v>277</v>
      </c>
      <c r="I95" s="68">
        <f>('[1]Z08_1 一般公共预算财政拨款基本支出决算明细表(财决08-'!CI$9)*1</f>
        <v>0</v>
      </c>
      <c r="K95" s="55"/>
      <c r="L95" s="56" t="str">
        <f ca="1" t="shared" si="9"/>
        <v/>
      </c>
      <c r="M95" s="55"/>
      <c r="N95" s="97"/>
    </row>
    <row r="96" ht="18" customHeight="1" spans="1:14">
      <c r="A96" s="80" t="str">
        <f ca="1" t="array" ref="A96">INDEX(G:G,SMALL(IF($I$14:$I$119&gt;0,ROW($14:$119),4^8),ROW(G83)))&amp;""</f>
        <v/>
      </c>
      <c r="B96" s="81"/>
      <c r="C96" s="82" t="str">
        <f ca="1" t="shared" si="5"/>
        <v/>
      </c>
      <c r="D96" s="83" t="str">
        <f ca="1" t="shared" si="6"/>
        <v/>
      </c>
      <c r="E96" s="83" t="str">
        <f ca="1" t="shared" si="7"/>
        <v/>
      </c>
      <c r="F96" s="84" t="str">
        <f ca="1" t="shared" si="8"/>
        <v/>
      </c>
      <c r="G96" s="85" t="s">
        <v>278</v>
      </c>
      <c r="H96" s="86" t="s">
        <v>279</v>
      </c>
      <c r="I96" s="68">
        <f>('[1]Z08_1 一般公共预算财政拨款基本支出决算明细表(财决08-'!CJ$9)*1</f>
        <v>0</v>
      </c>
      <c r="K96" s="55"/>
      <c r="L96" s="56" t="str">
        <f ca="1" t="shared" si="9"/>
        <v/>
      </c>
      <c r="M96" s="55"/>
      <c r="N96" s="97"/>
    </row>
    <row r="97" ht="18" customHeight="1" spans="1:14">
      <c r="A97" s="80" t="str">
        <f ca="1" t="array" ref="A97">INDEX(G:G,SMALL(IF($I$14:$I$119&gt;0,ROW($14:$119),4^8),ROW(G84)))&amp;""</f>
        <v/>
      </c>
      <c r="B97" s="81"/>
      <c r="C97" s="82" t="str">
        <f ca="1" t="shared" si="5"/>
        <v/>
      </c>
      <c r="D97" s="83" t="str">
        <f ca="1" t="shared" si="6"/>
        <v/>
      </c>
      <c r="E97" s="83" t="str">
        <f ca="1" t="shared" si="7"/>
        <v/>
      </c>
      <c r="F97" s="84" t="str">
        <f ca="1" t="shared" si="8"/>
        <v/>
      </c>
      <c r="G97" s="85" t="s">
        <v>280</v>
      </c>
      <c r="H97" s="87" t="s">
        <v>281</v>
      </c>
      <c r="I97" s="68">
        <f>('[1]Z08_1 一般公共预算财政拨款基本支出决算明细表(财决08-'!CK$9)*1</f>
        <v>0</v>
      </c>
      <c r="K97" s="55"/>
      <c r="L97" s="56" t="str">
        <f ca="1" t="shared" si="9"/>
        <v/>
      </c>
      <c r="M97" s="55"/>
      <c r="N97" s="97"/>
    </row>
    <row r="98" ht="18" customHeight="1" spans="1:14">
      <c r="A98" s="80" t="str">
        <f ca="1" t="array" ref="A98">INDEX(G:G,SMALL(IF($I$14:$I$119&gt;0,ROW($14:$119),4^8),ROW(G85)))&amp;""</f>
        <v/>
      </c>
      <c r="B98" s="81"/>
      <c r="C98" s="82" t="str">
        <f ca="1" t="shared" si="5"/>
        <v/>
      </c>
      <c r="D98" s="83" t="str">
        <f ca="1" t="shared" si="6"/>
        <v/>
      </c>
      <c r="E98" s="83" t="str">
        <f ca="1" t="shared" si="7"/>
        <v/>
      </c>
      <c r="F98" s="84" t="str">
        <f ca="1" t="shared" si="8"/>
        <v/>
      </c>
      <c r="G98" s="85" t="s">
        <v>282</v>
      </c>
      <c r="H98" s="87" t="s">
        <v>256</v>
      </c>
      <c r="I98" s="68">
        <f>('[1]Z08_1 一般公共预算财政拨款基本支出决算明细表(财决08-'!CL$9)*1</f>
        <v>0</v>
      </c>
      <c r="K98" s="55"/>
      <c r="L98" s="56" t="str">
        <f ca="1" t="shared" si="9"/>
        <v/>
      </c>
      <c r="M98" s="55"/>
      <c r="N98" s="97"/>
    </row>
    <row r="99" ht="18" customHeight="1" spans="1:14">
      <c r="A99" s="80" t="str">
        <f ca="1" t="array" ref="A99">INDEX(G:G,SMALL(IF($I$14:$I$119&gt;0,ROW($14:$119),4^8),ROW(G86)))&amp;""</f>
        <v/>
      </c>
      <c r="B99" s="81"/>
      <c r="C99" s="82" t="str">
        <f ca="1" t="shared" si="5"/>
        <v/>
      </c>
      <c r="D99" s="83" t="str">
        <f ca="1" t="shared" si="6"/>
        <v/>
      </c>
      <c r="E99" s="83" t="str">
        <f ca="1" t="shared" si="7"/>
        <v/>
      </c>
      <c r="F99" s="84" t="str">
        <f ca="1" t="shared" si="8"/>
        <v/>
      </c>
      <c r="G99" s="85" t="s">
        <v>283</v>
      </c>
      <c r="H99" s="87" t="s">
        <v>258</v>
      </c>
      <c r="I99" s="68">
        <f>('[1]Z08_1 一般公共预算财政拨款基本支出决算明细表(财决08-'!CM$9)*1</f>
        <v>0</v>
      </c>
      <c r="K99" s="55"/>
      <c r="L99" s="56" t="str">
        <f ca="1" t="shared" si="9"/>
        <v/>
      </c>
      <c r="M99" s="55"/>
      <c r="N99" s="97"/>
    </row>
    <row r="100" ht="18" customHeight="1" spans="1:14">
      <c r="A100" s="80" t="str">
        <f ca="1" t="array" ref="A100">INDEX(G:G,SMALL(IF($I$14:$I$119&gt;0,ROW($14:$119),4^8),ROW(G87)))&amp;""</f>
        <v/>
      </c>
      <c r="B100" s="81"/>
      <c r="C100" s="82" t="str">
        <f ca="1" t="shared" si="5"/>
        <v/>
      </c>
      <c r="D100" s="83" t="str">
        <f ca="1" t="shared" si="6"/>
        <v/>
      </c>
      <c r="E100" s="83" t="str">
        <f ca="1" t="shared" si="7"/>
        <v/>
      </c>
      <c r="F100" s="84" t="str">
        <f ca="1" t="shared" si="8"/>
        <v/>
      </c>
      <c r="G100" s="85" t="s">
        <v>284</v>
      </c>
      <c r="H100" s="87" t="s">
        <v>260</v>
      </c>
      <c r="I100" s="68">
        <f>('[1]Z08_1 一般公共预算财政拨款基本支出决算明细表(财决08-'!CN$9)*1</f>
        <v>0</v>
      </c>
      <c r="K100" s="55"/>
      <c r="L100" s="56" t="str">
        <f ca="1" t="shared" si="9"/>
        <v/>
      </c>
      <c r="M100" s="55"/>
      <c r="N100" s="97"/>
    </row>
    <row r="101" ht="18" customHeight="1" spans="1:14">
      <c r="A101" s="80" t="str">
        <f ca="1" t="array" ref="A101">INDEX(G:G,SMALL(IF($I$14:$I$119&gt;0,ROW($14:$119),4^8),ROW(G88)))&amp;""</f>
        <v/>
      </c>
      <c r="B101" s="81"/>
      <c r="C101" s="82" t="str">
        <f ca="1" t="shared" si="5"/>
        <v/>
      </c>
      <c r="D101" s="83" t="str">
        <f ca="1" t="shared" si="6"/>
        <v/>
      </c>
      <c r="E101" s="83" t="str">
        <f ca="1" t="shared" si="7"/>
        <v/>
      </c>
      <c r="F101" s="84" t="str">
        <f ca="1" t="shared" si="8"/>
        <v/>
      </c>
      <c r="G101" s="85" t="s">
        <v>285</v>
      </c>
      <c r="H101" s="86" t="s">
        <v>262</v>
      </c>
      <c r="I101" s="68">
        <f>('[1]Z08_1 一般公共预算财政拨款基本支出决算明细表(财决08-'!CO$9)*1</f>
        <v>0</v>
      </c>
      <c r="K101" s="55"/>
      <c r="L101" s="56" t="str">
        <f ca="1" t="shared" si="9"/>
        <v/>
      </c>
      <c r="M101" s="55"/>
      <c r="N101" s="97"/>
    </row>
    <row r="102" ht="18" customHeight="1" spans="1:14">
      <c r="A102" s="80" t="str">
        <f ca="1" t="array" ref="A102">INDEX(G:G,SMALL(IF($I$14:$I$119&gt;0,ROW($14:$119),4^8),ROW(G89)))&amp;""</f>
        <v/>
      </c>
      <c r="B102" s="81"/>
      <c r="C102" s="82" t="str">
        <f ca="1" t="shared" si="5"/>
        <v/>
      </c>
      <c r="D102" s="83" t="str">
        <f ca="1" t="shared" si="6"/>
        <v/>
      </c>
      <c r="E102" s="83" t="str">
        <f ca="1" t="shared" si="7"/>
        <v/>
      </c>
      <c r="F102" s="84" t="str">
        <f ca="1" t="shared" si="8"/>
        <v/>
      </c>
      <c r="G102" s="85" t="s">
        <v>286</v>
      </c>
      <c r="H102" s="87" t="s">
        <v>287</v>
      </c>
      <c r="I102" s="68">
        <f>('[1]Z08_1 一般公共预算财政拨款基本支出决算明细表(财决08-'!CP$9)*1</f>
        <v>0</v>
      </c>
      <c r="K102" s="55"/>
      <c r="L102" s="56" t="str">
        <f ca="1" t="shared" si="9"/>
        <v/>
      </c>
      <c r="M102" s="55"/>
      <c r="N102" s="97"/>
    </row>
    <row r="103" ht="18" customHeight="1" spans="1:14">
      <c r="A103" s="80" t="str">
        <f ca="1" t="array" ref="A103">INDEX(G:G,SMALL(IF($I$14:$I$119&gt;0,ROW($14:$119),4^8),ROW(G90)))&amp;""</f>
        <v/>
      </c>
      <c r="B103" s="81"/>
      <c r="C103" s="82" t="str">
        <f ca="1" t="shared" si="5"/>
        <v/>
      </c>
      <c r="D103" s="83" t="str">
        <f ca="1" t="shared" si="6"/>
        <v/>
      </c>
      <c r="E103" s="83" t="str">
        <f ca="1" t="shared" si="7"/>
        <v/>
      </c>
      <c r="F103" s="84" t="str">
        <f ca="1" t="shared" si="8"/>
        <v/>
      </c>
      <c r="G103" s="85" t="s">
        <v>288</v>
      </c>
      <c r="H103" s="87" t="s">
        <v>289</v>
      </c>
      <c r="I103" s="68">
        <v>0</v>
      </c>
      <c r="K103" s="55"/>
      <c r="L103" s="56" t="str">
        <f ca="1" t="shared" si="9"/>
        <v/>
      </c>
      <c r="M103" s="55"/>
      <c r="N103" s="97"/>
    </row>
    <row r="104" ht="18" customHeight="1" spans="1:14">
      <c r="A104" s="80" t="str">
        <f ca="1" t="array" ref="A104">INDEX(G:G,SMALL(IF($I$14:$I$119&gt;0,ROW($14:$119),4^8),ROW(G91)))&amp;""</f>
        <v/>
      </c>
      <c r="B104" s="81"/>
      <c r="C104" s="82" t="str">
        <f ca="1" t="shared" si="5"/>
        <v/>
      </c>
      <c r="D104" s="83" t="str">
        <f ca="1" t="shared" si="6"/>
        <v/>
      </c>
      <c r="E104" s="83" t="str">
        <f ca="1" t="shared" si="7"/>
        <v/>
      </c>
      <c r="F104" s="84" t="str">
        <f ca="1" t="shared" si="8"/>
        <v/>
      </c>
      <c r="G104" s="85" t="s">
        <v>290</v>
      </c>
      <c r="H104" s="86" t="s">
        <v>291</v>
      </c>
      <c r="I104" s="68">
        <v>0</v>
      </c>
      <c r="K104" s="55"/>
      <c r="L104" s="56" t="str">
        <f ca="1" t="shared" si="9"/>
        <v/>
      </c>
      <c r="M104" s="55"/>
      <c r="N104" s="97"/>
    </row>
    <row r="105" ht="18" customHeight="1" spans="1:14">
      <c r="A105" s="80" t="str">
        <f ca="1" t="array" ref="A105">INDEX(G:G,SMALL(IF($I$14:$I$119&gt;0,ROW($14:$119),4^8),ROW(G92)))&amp;""</f>
        <v/>
      </c>
      <c r="B105" s="81"/>
      <c r="C105" s="82" t="str">
        <f ca="1" t="shared" si="5"/>
        <v/>
      </c>
      <c r="D105" s="83" t="str">
        <f ca="1" t="shared" si="6"/>
        <v/>
      </c>
      <c r="E105" s="83" t="str">
        <f ca="1" t="shared" si="7"/>
        <v/>
      </c>
      <c r="F105" s="84" t="str">
        <f ca="1" t="shared" si="8"/>
        <v/>
      </c>
      <c r="G105" s="85" t="s">
        <v>292</v>
      </c>
      <c r="H105" s="87" t="s">
        <v>293</v>
      </c>
      <c r="I105" s="68">
        <v>0</v>
      </c>
      <c r="K105" s="55"/>
      <c r="L105" s="56" t="str">
        <f ca="1" t="shared" si="9"/>
        <v/>
      </c>
      <c r="M105" s="55"/>
      <c r="N105" s="97"/>
    </row>
    <row r="106" ht="18" customHeight="1" spans="1:14">
      <c r="A106" s="80" t="str">
        <f ca="1" t="array" ref="A106">INDEX(G:G,SMALL(IF($I$14:$I$119&gt;0,ROW($14:$119),4^8),ROW(G93)))&amp;""</f>
        <v/>
      </c>
      <c r="B106" s="81"/>
      <c r="C106" s="82" t="str">
        <f ca="1" t="shared" si="5"/>
        <v/>
      </c>
      <c r="D106" s="83" t="str">
        <f ca="1" t="shared" si="6"/>
        <v/>
      </c>
      <c r="E106" s="83" t="str">
        <f ca="1" t="shared" si="7"/>
        <v/>
      </c>
      <c r="F106" s="84" t="str">
        <f ca="1" t="shared" si="8"/>
        <v/>
      </c>
      <c r="G106" s="85" t="s">
        <v>294</v>
      </c>
      <c r="H106" s="87" t="s">
        <v>295</v>
      </c>
      <c r="I106" s="68">
        <f>('[1]Z08_1 一般公共预算财政拨款基本支出决算明细表(财决08-'!CT$9)*1</f>
        <v>0</v>
      </c>
      <c r="K106" s="55"/>
      <c r="L106" s="56" t="str">
        <f ca="1" t="shared" si="9"/>
        <v/>
      </c>
      <c r="M106" s="55"/>
      <c r="N106" s="97"/>
    </row>
    <row r="107" ht="18" customHeight="1" spans="1:14">
      <c r="A107" s="80" t="str">
        <f ca="1" t="array" ref="A107">INDEX(G:G,SMALL(IF($I$14:$I$119&gt;0,ROW($14:$119),4^8),ROW(G94)))&amp;""</f>
        <v/>
      </c>
      <c r="B107" s="81"/>
      <c r="C107" s="82" t="str">
        <f ca="1" t="shared" si="5"/>
        <v/>
      </c>
      <c r="D107" s="83" t="str">
        <f ca="1" t="shared" si="6"/>
        <v/>
      </c>
      <c r="E107" s="83" t="str">
        <f ca="1" t="shared" si="7"/>
        <v/>
      </c>
      <c r="F107" s="84" t="str">
        <f ca="1" t="shared" si="8"/>
        <v/>
      </c>
      <c r="G107" s="85" t="s">
        <v>296</v>
      </c>
      <c r="H107" s="87" t="s">
        <v>291</v>
      </c>
      <c r="I107" s="68">
        <f>('[1]Z08_1 一般公共预算财政拨款基本支出决算明细表(财决08-'!CU$9)*1</f>
        <v>0</v>
      </c>
      <c r="K107" s="55"/>
      <c r="L107" s="56" t="str">
        <f ca="1" t="shared" si="9"/>
        <v/>
      </c>
      <c r="M107" s="55"/>
      <c r="N107" s="97"/>
    </row>
    <row r="108" ht="42.75" spans="1:9">
      <c r="A108" s="100"/>
      <c r="B108" s="100"/>
      <c r="C108" s="101"/>
      <c r="G108" s="55" t="s">
        <v>297</v>
      </c>
      <c r="H108" s="56" t="s">
        <v>298</v>
      </c>
      <c r="I108" s="68">
        <f>('[1]Z08_1 一般公共预算财政拨款基本支出决算明细表(财决08-'!CV$9)*1</f>
        <v>0</v>
      </c>
    </row>
    <row r="109" spans="1:9">
      <c r="A109" s="102"/>
      <c r="B109" s="102"/>
      <c r="C109" s="103"/>
      <c r="G109" s="55" t="s">
        <v>299</v>
      </c>
      <c r="H109" s="56" t="s">
        <v>300</v>
      </c>
      <c r="I109" s="68">
        <f>('[1]Z08_1 一般公共预算财政拨款基本支出决算明细表(财决08-'!CW$9)*1</f>
        <v>0</v>
      </c>
    </row>
    <row r="110" spans="1:9">
      <c r="A110" s="102"/>
      <c r="B110" s="102"/>
      <c r="C110" s="103"/>
      <c r="G110" s="55" t="s">
        <v>301</v>
      </c>
      <c r="H110" s="56" t="s">
        <v>302</v>
      </c>
      <c r="I110" s="68">
        <f>('[1]Z08_1 一般公共预算财政拨款基本支出决算明细表(财决08-'!CX$9)*1</f>
        <v>0</v>
      </c>
    </row>
    <row r="111" ht="28.5" spans="1:9">
      <c r="A111" s="102"/>
      <c r="B111" s="102"/>
      <c r="C111" s="103"/>
      <c r="D111" s="104"/>
      <c r="G111" s="55" t="s">
        <v>303</v>
      </c>
      <c r="H111" s="56" t="s">
        <v>293</v>
      </c>
      <c r="I111" s="68">
        <f>('[1]Z08_1 一般公共预算财政拨款基本支出决算明细表(财决08-'!CY$9)*1</f>
        <v>0</v>
      </c>
    </row>
    <row r="112" ht="42.75" spans="7:9">
      <c r="G112" s="55" t="s">
        <v>304</v>
      </c>
      <c r="H112" s="56" t="s">
        <v>305</v>
      </c>
      <c r="I112" s="68">
        <v>0</v>
      </c>
    </row>
    <row r="113" ht="42.75" spans="7:9">
      <c r="G113" s="55" t="s">
        <v>306</v>
      </c>
      <c r="H113" s="56" t="s">
        <v>307</v>
      </c>
      <c r="I113" s="68">
        <v>0</v>
      </c>
    </row>
    <row r="114" ht="42.75" spans="7:9">
      <c r="G114" s="55" t="s">
        <v>308</v>
      </c>
      <c r="H114" s="56" t="s">
        <v>309</v>
      </c>
      <c r="I114" s="68">
        <v>0</v>
      </c>
    </row>
    <row r="115" spans="7:9">
      <c r="G115" s="55" t="s">
        <v>310</v>
      </c>
      <c r="H115" s="56" t="s">
        <v>311</v>
      </c>
      <c r="I115" s="68">
        <f>('[1]Z08_1 一般公共预算财政拨款基本支出决算明细表(财决08-'!DC$9)*1</f>
        <v>0</v>
      </c>
    </row>
    <row r="116" spans="7:9">
      <c r="G116" s="55" t="s">
        <v>312</v>
      </c>
      <c r="H116" s="56" t="s">
        <v>313</v>
      </c>
      <c r="I116" s="68">
        <f>('[1]Z08_1 一般公共预算财政拨款基本支出决算明细表(财决08-'!DD$9)*1</f>
        <v>0</v>
      </c>
    </row>
    <row r="117" ht="28.5" spans="7:9">
      <c r="G117" s="55" t="s">
        <v>314</v>
      </c>
      <c r="H117" s="56" t="s">
        <v>315</v>
      </c>
      <c r="I117" s="68">
        <f>('[1]Z08_1 一般公共预算财政拨款基本支出决算明细表(财决08-'!DE$9)*1</f>
        <v>0</v>
      </c>
    </row>
    <row r="118" ht="71.25" spans="7:9">
      <c r="G118" s="55" t="s">
        <v>316</v>
      </c>
      <c r="H118" s="56" t="s">
        <v>317</v>
      </c>
      <c r="I118" s="68">
        <f>('[1]Z08_1 一般公共预算财政拨款基本支出决算明细表(财决08-'!DF$9)*1</f>
        <v>0</v>
      </c>
    </row>
    <row r="119" spans="7:9">
      <c r="G119" s="55" t="s">
        <v>318</v>
      </c>
      <c r="H119" s="56" t="s">
        <v>311</v>
      </c>
      <c r="I119" s="68">
        <f>('[1]Z08_1 一般公共预算财政拨款基本支出决算明细表(财决08-'!DG$9)*1</f>
        <v>0</v>
      </c>
    </row>
    <row r="120" spans="9:9">
      <c r="I120" s="68"/>
    </row>
    <row r="121" spans="9:9">
      <c r="I121" s="68"/>
    </row>
    <row r="122" spans="9:9">
      <c r="I122" s="68"/>
    </row>
    <row r="123" spans="9:9">
      <c r="I123" s="68"/>
    </row>
    <row r="124" spans="9:9">
      <c r="I124" s="68"/>
    </row>
    <row r="125" spans="9:9">
      <c r="I125" s="68"/>
    </row>
    <row r="126" spans="9:9">
      <c r="I126" s="68"/>
    </row>
    <row r="127" spans="9:9">
      <c r="I127" s="68"/>
    </row>
    <row r="128" spans="9:9">
      <c r="I128" s="68"/>
    </row>
    <row r="129" spans="9:9">
      <c r="I129" s="68"/>
    </row>
    <row r="130" spans="9:9">
      <c r="I130" s="68"/>
    </row>
  </sheetData>
  <sheetCalcPr fullCalcOnLoad="1"/>
  <sheetProtection password="C71F" sheet="1"/>
  <mergeCells count="9">
    <mergeCell ref="A1:F1"/>
    <mergeCell ref="A8:C8"/>
    <mergeCell ref="A12:C12"/>
    <mergeCell ref="A13:C13"/>
    <mergeCell ref="C9:C11"/>
    <mergeCell ref="D8:D11"/>
    <mergeCell ref="E8:E11"/>
    <mergeCell ref="F8:F11"/>
    <mergeCell ref="A9:B11"/>
  </mergeCells>
  <conditionalFormatting sqref="A14:A107">
    <cfRule type="expression" dxfId="3" priority="3" stopIfTrue="1">
      <formula>ISNUMBER($D14)</formula>
    </cfRule>
  </conditionalFormatting>
  <conditionalFormatting sqref="B14:B107">
    <cfRule type="expression" dxfId="4" priority="2" stopIfTrue="1">
      <formula>ISNUMBER($D14)</formula>
    </cfRule>
  </conditionalFormatting>
  <conditionalFormatting sqref="C14:F107">
    <cfRule type="expression" dxfId="0" priority="1" stopIfTrue="1">
      <formula>ISNUMBER($D14)</formula>
    </cfRule>
  </conditionalFormatting>
  <printOptions horizontalCentered="1"/>
  <pageMargins left="0.354330708661417" right="0.354330708661417" top="0.393700787401575" bottom="0.393700787401575" header="0.511811023622047" footer="0.196850393700787"/>
  <pageSetup paperSize="9" orientation="landscape" horizontalDpi="600" verticalDpi="600"/>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HQ30"/>
  <sheetViews>
    <sheetView showZeros="0" workbookViewId="0">
      <selection activeCell="E11" sqref="E11"/>
    </sheetView>
  </sheetViews>
  <sheetFormatPr defaultColWidth="9" defaultRowHeight="14.25"/>
  <cols>
    <col min="1" max="1" width="53" style="6" customWidth="1"/>
    <col min="2" max="2" width="54.25" style="6" customWidth="1"/>
    <col min="3" max="16384" width="9" style="6"/>
  </cols>
  <sheetData>
    <row r="1" ht="25.5" spans="1:225">
      <c r="A1" s="36" t="s">
        <v>319</v>
      </c>
      <c r="B1" s="36"/>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row>
    <row r="2" ht="22.5" spans="1:225">
      <c r="A2" s="38"/>
      <c r="B2" s="27" t="s">
        <v>320</v>
      </c>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c r="CN2" s="37"/>
      <c r="CO2" s="37"/>
      <c r="CP2" s="37"/>
      <c r="CQ2" s="37"/>
      <c r="CR2" s="37"/>
      <c r="CS2" s="37"/>
      <c r="CT2" s="37"/>
      <c r="CU2" s="37"/>
      <c r="CV2" s="37"/>
      <c r="CW2" s="37"/>
      <c r="CX2" s="37"/>
      <c r="CY2" s="37"/>
      <c r="CZ2" s="37"/>
      <c r="DA2" s="37"/>
      <c r="DB2" s="37"/>
      <c r="DC2" s="37"/>
      <c r="DD2" s="37"/>
      <c r="DE2" s="37"/>
      <c r="DF2" s="37"/>
      <c r="DG2" s="37"/>
      <c r="DH2" s="37"/>
      <c r="DI2" s="37"/>
      <c r="DJ2" s="37"/>
      <c r="DK2" s="37"/>
      <c r="DL2" s="37"/>
      <c r="DM2" s="37"/>
      <c r="DN2" s="37"/>
      <c r="DO2" s="37"/>
      <c r="DP2" s="37"/>
      <c r="DQ2" s="37"/>
      <c r="DR2" s="37"/>
      <c r="DS2" s="37"/>
      <c r="DT2" s="37"/>
      <c r="DU2" s="37"/>
      <c r="DV2" s="37"/>
      <c r="DW2" s="37"/>
      <c r="DX2" s="37"/>
      <c r="DY2" s="37"/>
      <c r="DZ2" s="37"/>
      <c r="EA2" s="37"/>
      <c r="EB2" s="37"/>
      <c r="EC2" s="37"/>
      <c r="ED2" s="37"/>
      <c r="EE2" s="37"/>
      <c r="EF2" s="37"/>
      <c r="EG2" s="37"/>
      <c r="EH2" s="37"/>
      <c r="EI2" s="37"/>
      <c r="EJ2" s="37"/>
      <c r="EK2" s="37"/>
      <c r="EL2" s="37"/>
      <c r="EM2" s="37"/>
      <c r="EN2" s="37"/>
      <c r="EO2" s="37"/>
      <c r="EP2" s="37"/>
      <c r="EQ2" s="37"/>
      <c r="ER2" s="37"/>
      <c r="ES2" s="37"/>
      <c r="ET2" s="37"/>
      <c r="EU2" s="37"/>
      <c r="EV2" s="37"/>
      <c r="EW2" s="37"/>
      <c r="EX2" s="37"/>
      <c r="EY2" s="37"/>
      <c r="EZ2" s="37"/>
      <c r="FA2" s="37"/>
      <c r="FB2" s="37"/>
      <c r="FC2" s="37"/>
      <c r="FD2" s="37"/>
      <c r="FE2" s="37"/>
      <c r="FF2" s="37"/>
      <c r="FG2" s="37"/>
      <c r="FH2" s="37"/>
      <c r="FI2" s="37"/>
      <c r="FJ2" s="37"/>
      <c r="FK2" s="37"/>
      <c r="FL2" s="37"/>
      <c r="FM2" s="37"/>
      <c r="FN2" s="37"/>
      <c r="FO2" s="37"/>
      <c r="FP2" s="37"/>
      <c r="FQ2" s="37"/>
      <c r="FR2" s="37"/>
      <c r="FS2" s="37"/>
      <c r="FT2" s="37"/>
      <c r="FU2" s="37"/>
      <c r="FV2" s="37"/>
      <c r="FW2" s="37"/>
      <c r="FX2" s="37"/>
      <c r="FY2" s="37"/>
      <c r="FZ2" s="37"/>
      <c r="GA2" s="37"/>
      <c r="GB2" s="37"/>
      <c r="GC2" s="37"/>
      <c r="GD2" s="37"/>
      <c r="GE2" s="37"/>
      <c r="GF2" s="37"/>
      <c r="GG2" s="37"/>
      <c r="GH2" s="37"/>
      <c r="GI2" s="37"/>
      <c r="GJ2" s="37"/>
      <c r="GK2" s="37"/>
      <c r="GL2" s="37"/>
      <c r="GM2" s="37"/>
      <c r="GN2" s="37"/>
      <c r="GO2" s="37"/>
      <c r="GP2" s="37"/>
      <c r="GQ2" s="37"/>
      <c r="GR2" s="37"/>
      <c r="GS2" s="37"/>
      <c r="GT2" s="37"/>
      <c r="GU2" s="37"/>
      <c r="GV2" s="37"/>
      <c r="GW2" s="37"/>
      <c r="GX2" s="37"/>
      <c r="GY2" s="37"/>
      <c r="GZ2" s="37"/>
      <c r="HA2" s="37"/>
      <c r="HB2" s="37"/>
      <c r="HC2" s="37"/>
      <c r="HD2" s="37"/>
      <c r="HE2" s="37"/>
      <c r="HF2" s="37"/>
      <c r="HG2" s="37"/>
      <c r="HH2" s="37"/>
      <c r="HI2" s="37"/>
      <c r="HJ2" s="37"/>
      <c r="HK2" s="37"/>
      <c r="HL2" s="37"/>
      <c r="HM2" s="37"/>
      <c r="HN2" s="37"/>
      <c r="HO2" s="37"/>
      <c r="HP2" s="37"/>
      <c r="HQ2" s="37"/>
    </row>
    <row r="3" spans="1:225">
      <c r="A3" s="10" t="str">
        <f>'01收入支出决算总表'!A3</f>
        <v>部门：沅江市投资促进服务中心</v>
      </c>
      <c r="B3" s="39" t="s">
        <v>321</v>
      </c>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c r="BC3" s="37"/>
      <c r="BD3" s="37"/>
      <c r="BE3" s="37"/>
      <c r="BF3" s="37"/>
      <c r="BG3" s="37"/>
      <c r="BH3" s="37"/>
      <c r="BI3" s="37"/>
      <c r="BJ3" s="37"/>
      <c r="BK3" s="37"/>
      <c r="BL3" s="37"/>
      <c r="BM3" s="37"/>
      <c r="BN3" s="37"/>
      <c r="BO3" s="37"/>
      <c r="BP3" s="37"/>
      <c r="BQ3" s="37"/>
      <c r="BR3" s="37"/>
      <c r="BS3" s="37"/>
      <c r="BT3" s="37"/>
      <c r="BU3" s="37"/>
      <c r="BV3" s="37"/>
      <c r="BW3" s="37"/>
      <c r="BX3" s="37"/>
      <c r="BY3" s="37"/>
      <c r="BZ3" s="37"/>
      <c r="CA3" s="37"/>
      <c r="CB3" s="37"/>
      <c r="CC3" s="37"/>
      <c r="CD3" s="37"/>
      <c r="CE3" s="37"/>
      <c r="CF3" s="37"/>
      <c r="CG3" s="37"/>
      <c r="CH3" s="37"/>
      <c r="CI3" s="37"/>
      <c r="CJ3" s="37"/>
      <c r="CK3" s="37"/>
      <c r="CL3" s="37"/>
      <c r="CM3" s="37"/>
      <c r="CN3" s="37"/>
      <c r="CO3" s="37"/>
      <c r="CP3" s="37"/>
      <c r="CQ3" s="37"/>
      <c r="CR3" s="37"/>
      <c r="CS3" s="37"/>
      <c r="CT3" s="37"/>
      <c r="CU3" s="37"/>
      <c r="CV3" s="37"/>
      <c r="CW3" s="37"/>
      <c r="CX3" s="37"/>
      <c r="CY3" s="37"/>
      <c r="CZ3" s="37"/>
      <c r="DA3" s="37"/>
      <c r="DB3" s="37"/>
      <c r="DC3" s="37"/>
      <c r="DD3" s="37"/>
      <c r="DE3" s="37"/>
      <c r="DF3" s="37"/>
      <c r="DG3" s="37"/>
      <c r="DH3" s="37"/>
      <c r="DI3" s="37"/>
      <c r="DJ3" s="37"/>
      <c r="DK3" s="37"/>
      <c r="DL3" s="37"/>
      <c r="DM3" s="37"/>
      <c r="DN3" s="37"/>
      <c r="DO3" s="37"/>
      <c r="DP3" s="37"/>
      <c r="DQ3" s="37"/>
      <c r="DR3" s="37"/>
      <c r="DS3" s="37"/>
      <c r="DT3" s="37"/>
      <c r="DU3" s="37"/>
      <c r="DV3" s="37"/>
      <c r="DW3" s="37"/>
      <c r="DX3" s="37"/>
      <c r="DY3" s="37"/>
      <c r="DZ3" s="37"/>
      <c r="EA3" s="37"/>
      <c r="EB3" s="37"/>
      <c r="EC3" s="37"/>
      <c r="ED3" s="37"/>
      <c r="EE3" s="37"/>
      <c r="EF3" s="37"/>
      <c r="EG3" s="37"/>
      <c r="EH3" s="37"/>
      <c r="EI3" s="37"/>
      <c r="EJ3" s="37"/>
      <c r="EK3" s="37"/>
      <c r="EL3" s="37"/>
      <c r="EM3" s="37"/>
      <c r="EN3" s="37"/>
      <c r="EO3" s="37"/>
      <c r="EP3" s="37"/>
      <c r="EQ3" s="37"/>
      <c r="ER3" s="37"/>
      <c r="ES3" s="37"/>
      <c r="ET3" s="37"/>
      <c r="EU3" s="37"/>
      <c r="EV3" s="37"/>
      <c r="EW3" s="37"/>
      <c r="EX3" s="37"/>
      <c r="EY3" s="37"/>
      <c r="EZ3" s="37"/>
      <c r="FA3" s="37"/>
      <c r="FB3" s="37"/>
      <c r="FC3" s="37"/>
      <c r="FD3" s="37"/>
      <c r="FE3" s="37"/>
      <c r="FF3" s="37"/>
      <c r="FG3" s="37"/>
      <c r="FH3" s="37"/>
      <c r="FI3" s="37"/>
      <c r="FJ3" s="37"/>
      <c r="FK3" s="37"/>
      <c r="FL3" s="37"/>
      <c r="FM3" s="37"/>
      <c r="FN3" s="37"/>
      <c r="FO3" s="37"/>
      <c r="FP3" s="37"/>
      <c r="FQ3" s="37"/>
      <c r="FR3" s="37"/>
      <c r="FS3" s="37"/>
      <c r="FT3" s="37"/>
      <c r="FU3" s="37"/>
      <c r="FV3" s="37"/>
      <c r="FW3" s="37"/>
      <c r="FX3" s="37"/>
      <c r="FY3" s="37"/>
      <c r="FZ3" s="37"/>
      <c r="GA3" s="37"/>
      <c r="GB3" s="37"/>
      <c r="GC3" s="37"/>
      <c r="GD3" s="37"/>
      <c r="GE3" s="37"/>
      <c r="GF3" s="37"/>
      <c r="GG3" s="37"/>
      <c r="GH3" s="37"/>
      <c r="GI3" s="37"/>
      <c r="GJ3" s="37"/>
      <c r="GK3" s="37"/>
      <c r="GL3" s="37"/>
      <c r="GM3" s="37"/>
      <c r="GN3" s="37"/>
      <c r="GO3" s="37"/>
      <c r="GP3" s="37"/>
      <c r="GQ3" s="37"/>
      <c r="GR3" s="37"/>
      <c r="GS3" s="37"/>
      <c r="GT3" s="37"/>
      <c r="GU3" s="37"/>
      <c r="GV3" s="37"/>
      <c r="GW3" s="37"/>
      <c r="GX3" s="37"/>
      <c r="GY3" s="37"/>
      <c r="GZ3" s="37"/>
      <c r="HA3" s="37"/>
      <c r="HB3" s="37"/>
      <c r="HC3" s="37"/>
      <c r="HD3" s="37"/>
      <c r="HE3" s="37"/>
      <c r="HF3" s="37"/>
      <c r="HG3" s="37"/>
      <c r="HH3" s="37"/>
      <c r="HI3" s="37"/>
      <c r="HJ3" s="37"/>
      <c r="HK3" s="37"/>
      <c r="HL3" s="37"/>
      <c r="HM3" s="37"/>
      <c r="HN3" s="37"/>
      <c r="HO3" s="37"/>
      <c r="HP3" s="37"/>
      <c r="HQ3" s="37"/>
    </row>
    <row r="4" ht="23.1" customHeight="1" spans="1:225">
      <c r="A4" s="40" t="s">
        <v>322</v>
      </c>
      <c r="B4" s="40" t="s">
        <v>11</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41"/>
      <c r="BX4" s="41"/>
      <c r="BY4" s="41"/>
      <c r="BZ4" s="41"/>
      <c r="CA4" s="41"/>
      <c r="CB4" s="41"/>
      <c r="CC4" s="41"/>
      <c r="CD4" s="41"/>
      <c r="CE4" s="41"/>
      <c r="CF4" s="41"/>
      <c r="CG4" s="41"/>
      <c r="CH4" s="41"/>
      <c r="CI4" s="41"/>
      <c r="CJ4" s="41"/>
      <c r="CK4" s="41"/>
      <c r="CL4" s="41"/>
      <c r="CM4" s="41"/>
      <c r="CN4" s="41"/>
      <c r="CO4" s="41"/>
      <c r="CP4" s="41"/>
      <c r="CQ4" s="41"/>
      <c r="CR4" s="41"/>
      <c r="CS4" s="41"/>
      <c r="CT4" s="41"/>
      <c r="CU4" s="41"/>
      <c r="CV4" s="41"/>
      <c r="CW4" s="41"/>
      <c r="CX4" s="41"/>
      <c r="CY4" s="41"/>
      <c r="CZ4" s="41"/>
      <c r="DA4" s="41"/>
      <c r="DB4" s="41"/>
      <c r="DC4" s="41"/>
      <c r="DD4" s="41"/>
      <c r="DE4" s="41"/>
      <c r="DF4" s="41"/>
      <c r="DG4" s="41"/>
      <c r="DH4" s="41"/>
      <c r="DI4" s="41"/>
      <c r="DJ4" s="41"/>
      <c r="DK4" s="41"/>
      <c r="DL4" s="41"/>
      <c r="DM4" s="41"/>
      <c r="DN4" s="41"/>
      <c r="DO4" s="41"/>
      <c r="DP4" s="41"/>
      <c r="DQ4" s="41"/>
      <c r="DR4" s="41"/>
      <c r="DS4" s="41"/>
      <c r="DT4" s="41"/>
      <c r="DU4" s="41"/>
      <c r="DV4" s="41"/>
      <c r="DW4" s="41"/>
      <c r="DX4" s="41"/>
      <c r="DY4" s="41"/>
      <c r="DZ4" s="41"/>
      <c r="EA4" s="41"/>
      <c r="EB4" s="41"/>
      <c r="EC4" s="41"/>
      <c r="ED4" s="41"/>
      <c r="EE4" s="41"/>
      <c r="EF4" s="41"/>
      <c r="EG4" s="41"/>
      <c r="EH4" s="41"/>
      <c r="EI4" s="41"/>
      <c r="EJ4" s="41"/>
      <c r="EK4" s="41"/>
      <c r="EL4" s="41"/>
      <c r="EM4" s="41"/>
      <c r="EN4" s="41"/>
      <c r="EO4" s="41"/>
      <c r="EP4" s="41"/>
      <c r="EQ4" s="41"/>
      <c r="ER4" s="41"/>
      <c r="ES4" s="41"/>
      <c r="ET4" s="41"/>
      <c r="EU4" s="41"/>
      <c r="EV4" s="41"/>
      <c r="EW4" s="41"/>
      <c r="EX4" s="41"/>
      <c r="EY4" s="41"/>
      <c r="EZ4" s="41"/>
      <c r="FA4" s="41"/>
      <c r="FB4" s="41"/>
      <c r="FC4" s="41"/>
      <c r="FD4" s="41"/>
      <c r="FE4" s="41"/>
      <c r="FF4" s="41"/>
      <c r="FG4" s="41"/>
      <c r="FH4" s="41"/>
      <c r="FI4" s="41"/>
      <c r="FJ4" s="41"/>
      <c r="FK4" s="41"/>
      <c r="FL4" s="41"/>
      <c r="FM4" s="41"/>
      <c r="FN4" s="41"/>
      <c r="FO4" s="41"/>
      <c r="FP4" s="41"/>
      <c r="FQ4" s="41"/>
      <c r="FR4" s="41"/>
      <c r="FS4" s="41"/>
      <c r="FT4" s="41"/>
      <c r="FU4" s="41"/>
      <c r="FV4" s="41"/>
      <c r="FW4" s="41"/>
      <c r="FX4" s="41"/>
      <c r="FY4" s="41"/>
      <c r="FZ4" s="41"/>
      <c r="GA4" s="41"/>
      <c r="GB4" s="41"/>
      <c r="GC4" s="41"/>
      <c r="GD4" s="41"/>
      <c r="GE4" s="41"/>
      <c r="GF4" s="41"/>
      <c r="GG4" s="41"/>
      <c r="GH4" s="41"/>
      <c r="GI4" s="41"/>
      <c r="GJ4" s="41"/>
      <c r="GK4" s="41"/>
      <c r="GL4" s="41"/>
      <c r="GM4" s="41"/>
      <c r="GN4" s="41"/>
      <c r="GO4" s="41"/>
      <c r="GP4" s="41"/>
      <c r="GQ4" s="41"/>
      <c r="GR4" s="41"/>
      <c r="GS4" s="41"/>
      <c r="GT4" s="41"/>
      <c r="GU4" s="41"/>
      <c r="GV4" s="41"/>
      <c r="GW4" s="41"/>
      <c r="GX4" s="41"/>
      <c r="GY4" s="41"/>
      <c r="GZ4" s="41"/>
      <c r="HA4" s="41"/>
      <c r="HB4" s="41"/>
      <c r="HC4" s="41"/>
      <c r="HD4" s="41"/>
      <c r="HE4" s="41"/>
      <c r="HF4" s="41"/>
      <c r="HG4" s="41"/>
      <c r="HH4" s="41"/>
      <c r="HI4" s="41"/>
      <c r="HJ4" s="41"/>
      <c r="HK4" s="41"/>
      <c r="HL4" s="41"/>
      <c r="HM4" s="41"/>
      <c r="HN4" s="41"/>
      <c r="HO4" s="41"/>
      <c r="HP4" s="41"/>
      <c r="HQ4" s="41"/>
    </row>
    <row r="5" ht="23.1" customHeight="1" spans="1:225">
      <c r="A5" s="42" t="s">
        <v>323</v>
      </c>
      <c r="B5" s="43">
        <f>'[1]F03 机构运行信息表(财决附03表)'!$D7</f>
        <v>125.25</v>
      </c>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41"/>
      <c r="BX5" s="41"/>
      <c r="BY5" s="41"/>
      <c r="BZ5" s="41"/>
      <c r="CA5" s="41"/>
      <c r="CB5" s="41"/>
      <c r="CC5" s="41"/>
      <c r="CD5" s="41"/>
      <c r="CE5" s="41"/>
      <c r="CF5" s="41"/>
      <c r="CG5" s="41"/>
      <c r="CH5" s="41"/>
      <c r="CI5" s="41"/>
      <c r="CJ5" s="41"/>
      <c r="CK5" s="41"/>
      <c r="CL5" s="41"/>
      <c r="CM5" s="41"/>
      <c r="CN5" s="41"/>
      <c r="CO5" s="41"/>
      <c r="CP5" s="41"/>
      <c r="CQ5" s="41"/>
      <c r="CR5" s="41"/>
      <c r="CS5" s="41"/>
      <c r="CT5" s="41"/>
      <c r="CU5" s="41"/>
      <c r="CV5" s="41"/>
      <c r="CW5" s="41"/>
      <c r="CX5" s="41"/>
      <c r="CY5" s="41"/>
      <c r="CZ5" s="41"/>
      <c r="DA5" s="41"/>
      <c r="DB5" s="41"/>
      <c r="DC5" s="41"/>
      <c r="DD5" s="41"/>
      <c r="DE5" s="41"/>
      <c r="DF5" s="41"/>
      <c r="DG5" s="41"/>
      <c r="DH5" s="41"/>
      <c r="DI5" s="41"/>
      <c r="DJ5" s="41"/>
      <c r="DK5" s="41"/>
      <c r="DL5" s="41"/>
      <c r="DM5" s="41"/>
      <c r="DN5" s="41"/>
      <c r="DO5" s="41"/>
      <c r="DP5" s="41"/>
      <c r="DQ5" s="41"/>
      <c r="DR5" s="41"/>
      <c r="DS5" s="41"/>
      <c r="DT5" s="41"/>
      <c r="DU5" s="41"/>
      <c r="DV5" s="41"/>
      <c r="DW5" s="41"/>
      <c r="DX5" s="41"/>
      <c r="DY5" s="41"/>
      <c r="DZ5" s="41"/>
      <c r="EA5" s="41"/>
      <c r="EB5" s="41"/>
      <c r="EC5" s="41"/>
      <c r="ED5" s="41"/>
      <c r="EE5" s="41"/>
      <c r="EF5" s="41"/>
      <c r="EG5" s="41"/>
      <c r="EH5" s="41"/>
      <c r="EI5" s="41"/>
      <c r="EJ5" s="41"/>
      <c r="EK5" s="41"/>
      <c r="EL5" s="41"/>
      <c r="EM5" s="41"/>
      <c r="EN5" s="41"/>
      <c r="EO5" s="41"/>
      <c r="EP5" s="41"/>
      <c r="EQ5" s="41"/>
      <c r="ER5" s="41"/>
      <c r="ES5" s="41"/>
      <c r="ET5" s="41"/>
      <c r="EU5" s="41"/>
      <c r="EV5" s="41"/>
      <c r="EW5" s="41"/>
      <c r="EX5" s="41"/>
      <c r="EY5" s="41"/>
      <c r="EZ5" s="41"/>
      <c r="FA5" s="41"/>
      <c r="FB5" s="41"/>
      <c r="FC5" s="41"/>
      <c r="FD5" s="41"/>
      <c r="FE5" s="41"/>
      <c r="FF5" s="41"/>
      <c r="FG5" s="41"/>
      <c r="FH5" s="41"/>
      <c r="FI5" s="41"/>
      <c r="FJ5" s="41"/>
      <c r="FK5" s="41"/>
      <c r="FL5" s="41"/>
      <c r="FM5" s="41"/>
      <c r="FN5" s="41"/>
      <c r="FO5" s="41"/>
      <c r="FP5" s="41"/>
      <c r="FQ5" s="41"/>
      <c r="FR5" s="41"/>
      <c r="FS5" s="41"/>
      <c r="FT5" s="41"/>
      <c r="FU5" s="41"/>
      <c r="FV5" s="41"/>
      <c r="FW5" s="41"/>
      <c r="FX5" s="41"/>
      <c r="FY5" s="41"/>
      <c r="FZ5" s="41"/>
      <c r="GA5" s="41"/>
      <c r="GB5" s="41"/>
      <c r="GC5" s="41"/>
      <c r="GD5" s="41"/>
      <c r="GE5" s="41"/>
      <c r="GF5" s="41"/>
      <c r="GG5" s="41"/>
      <c r="GH5" s="41"/>
      <c r="GI5" s="41"/>
      <c r="GJ5" s="41"/>
      <c r="GK5" s="41"/>
      <c r="GL5" s="41"/>
      <c r="GM5" s="41"/>
      <c r="GN5" s="41"/>
      <c r="GO5" s="41"/>
      <c r="GP5" s="41"/>
      <c r="GQ5" s="41"/>
      <c r="GR5" s="41"/>
      <c r="GS5" s="41"/>
      <c r="GT5" s="41"/>
      <c r="GU5" s="41"/>
      <c r="GV5" s="41"/>
      <c r="GW5" s="41"/>
      <c r="GX5" s="41"/>
      <c r="GY5" s="41"/>
      <c r="GZ5" s="41"/>
      <c r="HA5" s="41"/>
      <c r="HB5" s="41"/>
      <c r="HC5" s="41"/>
      <c r="HD5" s="41"/>
      <c r="HE5" s="41"/>
      <c r="HF5" s="41"/>
      <c r="HG5" s="41"/>
      <c r="HH5" s="41"/>
      <c r="HI5" s="41"/>
      <c r="HJ5" s="41"/>
      <c r="HK5" s="41"/>
      <c r="HL5" s="41"/>
      <c r="HM5" s="41"/>
      <c r="HN5" s="41"/>
      <c r="HO5" s="41"/>
      <c r="HP5" s="41"/>
      <c r="HQ5" s="41"/>
    </row>
    <row r="6" ht="23.1" customHeight="1" spans="1:225">
      <c r="A6" s="44" t="s">
        <v>324</v>
      </c>
      <c r="B6" s="43">
        <f>'[1]F03 机构运行信息表(财决附03表)'!$D8</f>
        <v>0</v>
      </c>
      <c r="C6" s="41"/>
      <c r="D6" s="41"/>
      <c r="E6" s="41"/>
      <c r="F6" s="41"/>
      <c r="G6" s="41"/>
      <c r="H6" s="41"/>
      <c r="I6" s="41"/>
      <c r="J6" s="41"/>
      <c r="K6" s="41"/>
      <c r="L6" s="41"/>
      <c r="M6" s="41"/>
      <c r="N6" s="41"/>
      <c r="O6" s="41"/>
      <c r="P6" s="41"/>
      <c r="Q6" s="41"/>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1"/>
      <c r="AY6" s="41"/>
      <c r="AZ6" s="41"/>
      <c r="BA6" s="41"/>
      <c r="BB6" s="41"/>
      <c r="BC6" s="41"/>
      <c r="BD6" s="41"/>
      <c r="BE6" s="41"/>
      <c r="BF6" s="41"/>
      <c r="BG6" s="41"/>
      <c r="BH6" s="41"/>
      <c r="BI6" s="41"/>
      <c r="BJ6" s="41"/>
      <c r="BK6" s="41"/>
      <c r="BL6" s="41"/>
      <c r="BM6" s="41"/>
      <c r="BN6" s="41"/>
      <c r="BO6" s="41"/>
      <c r="BP6" s="41"/>
      <c r="BQ6" s="41"/>
      <c r="BR6" s="41"/>
      <c r="BS6" s="41"/>
      <c r="BT6" s="41"/>
      <c r="BU6" s="41"/>
      <c r="BV6" s="41"/>
      <c r="BW6" s="41"/>
      <c r="BX6" s="41"/>
      <c r="BY6" s="41"/>
      <c r="BZ6" s="41"/>
      <c r="CA6" s="41"/>
      <c r="CB6" s="41"/>
      <c r="CC6" s="41"/>
      <c r="CD6" s="41"/>
      <c r="CE6" s="41"/>
      <c r="CF6" s="41"/>
      <c r="CG6" s="41"/>
      <c r="CH6" s="41"/>
      <c r="CI6" s="41"/>
      <c r="CJ6" s="41"/>
      <c r="CK6" s="41"/>
      <c r="CL6" s="41"/>
      <c r="CM6" s="41"/>
      <c r="CN6" s="41"/>
      <c r="CO6" s="41"/>
      <c r="CP6" s="41"/>
      <c r="CQ6" s="41"/>
      <c r="CR6" s="41"/>
      <c r="CS6" s="41"/>
      <c r="CT6" s="41"/>
      <c r="CU6" s="41"/>
      <c r="CV6" s="41"/>
      <c r="CW6" s="41"/>
      <c r="CX6" s="41"/>
      <c r="CY6" s="41"/>
      <c r="CZ6" s="41"/>
      <c r="DA6" s="41"/>
      <c r="DB6" s="41"/>
      <c r="DC6" s="41"/>
      <c r="DD6" s="41"/>
      <c r="DE6" s="41"/>
      <c r="DF6" s="41"/>
      <c r="DG6" s="41"/>
      <c r="DH6" s="41"/>
      <c r="DI6" s="41"/>
      <c r="DJ6" s="41"/>
      <c r="DK6" s="41"/>
      <c r="DL6" s="41"/>
      <c r="DM6" s="41"/>
      <c r="DN6" s="41"/>
      <c r="DO6" s="41"/>
      <c r="DP6" s="41"/>
      <c r="DQ6" s="41"/>
      <c r="DR6" s="41"/>
      <c r="DS6" s="41"/>
      <c r="DT6" s="41"/>
      <c r="DU6" s="41"/>
      <c r="DV6" s="41"/>
      <c r="DW6" s="41"/>
      <c r="DX6" s="41"/>
      <c r="DY6" s="41"/>
      <c r="DZ6" s="41"/>
      <c r="EA6" s="41"/>
      <c r="EB6" s="41"/>
      <c r="EC6" s="41"/>
      <c r="ED6" s="41"/>
      <c r="EE6" s="41"/>
      <c r="EF6" s="41"/>
      <c r="EG6" s="41"/>
      <c r="EH6" s="41"/>
      <c r="EI6" s="41"/>
      <c r="EJ6" s="41"/>
      <c r="EK6" s="41"/>
      <c r="EL6" s="41"/>
      <c r="EM6" s="41"/>
      <c r="EN6" s="41"/>
      <c r="EO6" s="41"/>
      <c r="EP6" s="41"/>
      <c r="EQ6" s="41"/>
      <c r="ER6" s="41"/>
      <c r="ES6" s="41"/>
      <c r="ET6" s="41"/>
      <c r="EU6" s="41"/>
      <c r="EV6" s="41"/>
      <c r="EW6" s="41"/>
      <c r="EX6" s="41"/>
      <c r="EY6" s="41"/>
      <c r="EZ6" s="41"/>
      <c r="FA6" s="41"/>
      <c r="FB6" s="41"/>
      <c r="FC6" s="41"/>
      <c r="FD6" s="41"/>
      <c r="FE6" s="41"/>
      <c r="FF6" s="41"/>
      <c r="FG6" s="41"/>
      <c r="FH6" s="41"/>
      <c r="FI6" s="41"/>
      <c r="FJ6" s="41"/>
      <c r="FK6" s="41"/>
      <c r="FL6" s="41"/>
      <c r="FM6" s="41"/>
      <c r="FN6" s="41"/>
      <c r="FO6" s="41"/>
      <c r="FP6" s="41"/>
      <c r="FQ6" s="41"/>
      <c r="FR6" s="41"/>
      <c r="FS6" s="41"/>
      <c r="FT6" s="41"/>
      <c r="FU6" s="41"/>
      <c r="FV6" s="41"/>
      <c r="FW6" s="41"/>
      <c r="FX6" s="41"/>
      <c r="FY6" s="41"/>
      <c r="FZ6" s="41"/>
      <c r="GA6" s="41"/>
      <c r="GB6" s="41"/>
      <c r="GC6" s="41"/>
      <c r="GD6" s="41"/>
      <c r="GE6" s="41"/>
      <c r="GF6" s="41"/>
      <c r="GG6" s="41"/>
      <c r="GH6" s="41"/>
      <c r="GI6" s="41"/>
      <c r="GJ6" s="41"/>
      <c r="GK6" s="41"/>
      <c r="GL6" s="41"/>
      <c r="GM6" s="41"/>
      <c r="GN6" s="41"/>
      <c r="GO6" s="41"/>
      <c r="GP6" s="41"/>
      <c r="GQ6" s="41"/>
      <c r="GR6" s="41"/>
      <c r="GS6" s="41"/>
      <c r="GT6" s="41"/>
      <c r="GU6" s="41"/>
      <c r="GV6" s="41"/>
      <c r="GW6" s="41"/>
      <c r="GX6" s="41"/>
      <c r="GY6" s="41"/>
      <c r="GZ6" s="41"/>
      <c r="HA6" s="41"/>
      <c r="HB6" s="41"/>
      <c r="HC6" s="41"/>
      <c r="HD6" s="41"/>
      <c r="HE6" s="41"/>
      <c r="HF6" s="41"/>
      <c r="HG6" s="41"/>
      <c r="HH6" s="41"/>
      <c r="HI6" s="41"/>
      <c r="HJ6" s="41"/>
      <c r="HK6" s="41"/>
      <c r="HL6" s="41"/>
      <c r="HM6" s="41"/>
      <c r="HN6" s="41"/>
      <c r="HO6" s="41"/>
      <c r="HP6" s="41"/>
      <c r="HQ6" s="41"/>
    </row>
    <row r="7" ht="23.1" customHeight="1" spans="1:225">
      <c r="A7" s="44" t="s">
        <v>325</v>
      </c>
      <c r="B7" s="43">
        <f>'[1]F03 机构运行信息表(财决附03表)'!$D9</f>
        <v>3.3</v>
      </c>
      <c r="C7" s="41"/>
      <c r="D7" s="41"/>
      <c r="E7" s="41"/>
      <c r="F7" s="41"/>
      <c r="G7" s="41"/>
      <c r="H7" s="41"/>
      <c r="I7" s="41"/>
      <c r="J7" s="41"/>
      <c r="K7" s="41"/>
      <c r="L7" s="41"/>
      <c r="M7" s="41"/>
      <c r="N7" s="41"/>
      <c r="O7" s="41"/>
      <c r="P7" s="41"/>
      <c r="Q7" s="41"/>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1"/>
      <c r="AY7" s="41"/>
      <c r="AZ7" s="41"/>
      <c r="BA7" s="41"/>
      <c r="BB7" s="41"/>
      <c r="BC7" s="41"/>
      <c r="BD7" s="41"/>
      <c r="BE7" s="41"/>
      <c r="BF7" s="41"/>
      <c r="BG7" s="41"/>
      <c r="BH7" s="41"/>
      <c r="BI7" s="41"/>
      <c r="BJ7" s="41"/>
      <c r="BK7" s="41"/>
      <c r="BL7" s="41"/>
      <c r="BM7" s="41"/>
      <c r="BN7" s="41"/>
      <c r="BO7" s="41"/>
      <c r="BP7" s="41"/>
      <c r="BQ7" s="41"/>
      <c r="BR7" s="41"/>
      <c r="BS7" s="41"/>
      <c r="BT7" s="41"/>
      <c r="BU7" s="41"/>
      <c r="BV7" s="41"/>
      <c r="BW7" s="41"/>
      <c r="BX7" s="41"/>
      <c r="BY7" s="41"/>
      <c r="BZ7" s="41"/>
      <c r="CA7" s="41"/>
      <c r="CB7" s="41"/>
      <c r="CC7" s="41"/>
      <c r="CD7" s="41"/>
      <c r="CE7" s="41"/>
      <c r="CF7" s="41"/>
      <c r="CG7" s="41"/>
      <c r="CH7" s="41"/>
      <c r="CI7" s="41"/>
      <c r="CJ7" s="41"/>
      <c r="CK7" s="41"/>
      <c r="CL7" s="41"/>
      <c r="CM7" s="41"/>
      <c r="CN7" s="41"/>
      <c r="CO7" s="41"/>
      <c r="CP7" s="41"/>
      <c r="CQ7" s="41"/>
      <c r="CR7" s="41"/>
      <c r="CS7" s="41"/>
      <c r="CT7" s="41"/>
      <c r="CU7" s="41"/>
      <c r="CV7" s="41"/>
      <c r="CW7" s="41"/>
      <c r="CX7" s="41"/>
      <c r="CY7" s="41"/>
      <c r="CZ7" s="41"/>
      <c r="DA7" s="41"/>
      <c r="DB7" s="41"/>
      <c r="DC7" s="41"/>
      <c r="DD7" s="41"/>
      <c r="DE7" s="41"/>
      <c r="DF7" s="41"/>
      <c r="DG7" s="41"/>
      <c r="DH7" s="41"/>
      <c r="DI7" s="41"/>
      <c r="DJ7" s="41"/>
      <c r="DK7" s="41"/>
      <c r="DL7" s="41"/>
      <c r="DM7" s="41"/>
      <c r="DN7" s="41"/>
      <c r="DO7" s="41"/>
      <c r="DP7" s="41"/>
      <c r="DQ7" s="41"/>
      <c r="DR7" s="41"/>
      <c r="DS7" s="41"/>
      <c r="DT7" s="41"/>
      <c r="DU7" s="41"/>
      <c r="DV7" s="41"/>
      <c r="DW7" s="41"/>
      <c r="DX7" s="41"/>
      <c r="DY7" s="41"/>
      <c r="DZ7" s="41"/>
      <c r="EA7" s="41"/>
      <c r="EB7" s="41"/>
      <c r="EC7" s="41"/>
      <c r="ED7" s="41"/>
      <c r="EE7" s="41"/>
      <c r="EF7" s="41"/>
      <c r="EG7" s="41"/>
      <c r="EH7" s="41"/>
      <c r="EI7" s="41"/>
      <c r="EJ7" s="41"/>
      <c r="EK7" s="41"/>
      <c r="EL7" s="41"/>
      <c r="EM7" s="41"/>
      <c r="EN7" s="41"/>
      <c r="EO7" s="41"/>
      <c r="EP7" s="41"/>
      <c r="EQ7" s="41"/>
      <c r="ER7" s="41"/>
      <c r="ES7" s="41"/>
      <c r="ET7" s="41"/>
      <c r="EU7" s="41"/>
      <c r="EV7" s="41"/>
      <c r="EW7" s="41"/>
      <c r="EX7" s="41"/>
      <c r="EY7" s="41"/>
      <c r="EZ7" s="41"/>
      <c r="FA7" s="41"/>
      <c r="FB7" s="41"/>
      <c r="FC7" s="41"/>
      <c r="FD7" s="41"/>
      <c r="FE7" s="41"/>
      <c r="FF7" s="41"/>
      <c r="FG7" s="41"/>
      <c r="FH7" s="41"/>
      <c r="FI7" s="41"/>
      <c r="FJ7" s="41"/>
      <c r="FK7" s="41"/>
      <c r="FL7" s="41"/>
      <c r="FM7" s="41"/>
      <c r="FN7" s="41"/>
      <c r="FO7" s="41"/>
      <c r="FP7" s="41"/>
      <c r="FQ7" s="41"/>
      <c r="FR7" s="41"/>
      <c r="FS7" s="41"/>
      <c r="FT7" s="41"/>
      <c r="FU7" s="41"/>
      <c r="FV7" s="41"/>
      <c r="FW7" s="41"/>
      <c r="FX7" s="41"/>
      <c r="FY7" s="41"/>
      <c r="FZ7" s="41"/>
      <c r="GA7" s="41"/>
      <c r="GB7" s="41"/>
      <c r="GC7" s="41"/>
      <c r="GD7" s="41"/>
      <c r="GE7" s="41"/>
      <c r="GF7" s="41"/>
      <c r="GG7" s="41"/>
      <c r="GH7" s="41"/>
      <c r="GI7" s="41"/>
      <c r="GJ7" s="41"/>
      <c r="GK7" s="41"/>
      <c r="GL7" s="41"/>
      <c r="GM7" s="41"/>
      <c r="GN7" s="41"/>
      <c r="GO7" s="41"/>
      <c r="GP7" s="41"/>
      <c r="GQ7" s="41"/>
      <c r="GR7" s="41"/>
      <c r="GS7" s="41"/>
      <c r="GT7" s="41"/>
      <c r="GU7" s="41"/>
      <c r="GV7" s="41"/>
      <c r="GW7" s="41"/>
      <c r="GX7" s="41"/>
      <c r="GY7" s="41"/>
      <c r="GZ7" s="41"/>
      <c r="HA7" s="41"/>
      <c r="HB7" s="41"/>
      <c r="HC7" s="41"/>
      <c r="HD7" s="41"/>
      <c r="HE7" s="41"/>
      <c r="HF7" s="41"/>
      <c r="HG7" s="41"/>
      <c r="HH7" s="41"/>
      <c r="HI7" s="41"/>
      <c r="HJ7" s="41"/>
      <c r="HK7" s="41"/>
      <c r="HL7" s="41"/>
      <c r="HM7" s="41"/>
      <c r="HN7" s="41"/>
      <c r="HO7" s="41"/>
      <c r="HP7" s="41"/>
      <c r="HQ7" s="41"/>
    </row>
    <row r="8" ht="23.1" customHeight="1" spans="1:225">
      <c r="A8" s="44" t="s">
        <v>326</v>
      </c>
      <c r="B8" s="43">
        <f>'[1]F03 机构运行信息表(财决附03表)'!$D10</f>
        <v>0</v>
      </c>
      <c r="C8" s="41"/>
      <c r="D8" s="41"/>
      <c r="E8" s="41"/>
      <c r="F8" s="41"/>
      <c r="G8" s="41"/>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E8" s="41"/>
      <c r="CF8" s="41"/>
      <c r="CG8" s="41"/>
      <c r="CH8" s="41"/>
      <c r="CI8" s="41"/>
      <c r="CJ8" s="41"/>
      <c r="CK8" s="41"/>
      <c r="CL8" s="41"/>
      <c r="CM8" s="41"/>
      <c r="CN8" s="41"/>
      <c r="CO8" s="41"/>
      <c r="CP8" s="41"/>
      <c r="CQ8" s="41"/>
      <c r="CR8" s="41"/>
      <c r="CS8" s="41"/>
      <c r="CT8" s="41"/>
      <c r="CU8" s="41"/>
      <c r="CV8" s="41"/>
      <c r="CW8" s="41"/>
      <c r="CX8" s="41"/>
      <c r="CY8" s="41"/>
      <c r="CZ8" s="41"/>
      <c r="DA8" s="41"/>
      <c r="DB8" s="41"/>
      <c r="DC8" s="41"/>
      <c r="DD8" s="41"/>
      <c r="DE8" s="41"/>
      <c r="DF8" s="41"/>
      <c r="DG8" s="41"/>
      <c r="DH8" s="41"/>
      <c r="DI8" s="41"/>
      <c r="DJ8" s="41"/>
      <c r="DK8" s="41"/>
      <c r="DL8" s="41"/>
      <c r="DM8" s="41"/>
      <c r="DN8" s="41"/>
      <c r="DO8" s="41"/>
      <c r="DP8" s="41"/>
      <c r="DQ8" s="41"/>
      <c r="DR8" s="41"/>
      <c r="DS8" s="41"/>
      <c r="DT8" s="41"/>
      <c r="DU8" s="41"/>
      <c r="DV8" s="41"/>
      <c r="DW8" s="41"/>
      <c r="DX8" s="41"/>
      <c r="DY8" s="41"/>
      <c r="DZ8" s="41"/>
      <c r="EA8" s="41"/>
      <c r="EB8" s="41"/>
      <c r="EC8" s="41"/>
      <c r="ED8" s="41"/>
      <c r="EE8" s="41"/>
      <c r="EF8" s="41"/>
      <c r="EG8" s="41"/>
      <c r="EH8" s="41"/>
      <c r="EI8" s="41"/>
      <c r="EJ8" s="41"/>
      <c r="EK8" s="41"/>
      <c r="EL8" s="41"/>
      <c r="EM8" s="41"/>
      <c r="EN8" s="41"/>
      <c r="EO8" s="41"/>
      <c r="EP8" s="41"/>
      <c r="EQ8" s="41"/>
      <c r="ER8" s="41"/>
      <c r="ES8" s="41"/>
      <c r="ET8" s="41"/>
      <c r="EU8" s="41"/>
      <c r="EV8" s="41"/>
      <c r="EW8" s="41"/>
      <c r="EX8" s="41"/>
      <c r="EY8" s="41"/>
      <c r="EZ8" s="41"/>
      <c r="FA8" s="41"/>
      <c r="FB8" s="41"/>
      <c r="FC8" s="41"/>
      <c r="FD8" s="41"/>
      <c r="FE8" s="41"/>
      <c r="FF8" s="41"/>
      <c r="FG8" s="41"/>
      <c r="FH8" s="41"/>
      <c r="FI8" s="41"/>
      <c r="FJ8" s="41"/>
      <c r="FK8" s="41"/>
      <c r="FL8" s="41"/>
      <c r="FM8" s="41"/>
      <c r="FN8" s="41"/>
      <c r="FO8" s="41"/>
      <c r="FP8" s="41"/>
      <c r="FQ8" s="41"/>
      <c r="FR8" s="41"/>
      <c r="FS8" s="41"/>
      <c r="FT8" s="41"/>
      <c r="FU8" s="41"/>
      <c r="FV8" s="41"/>
      <c r="FW8" s="41"/>
      <c r="FX8" s="41"/>
      <c r="FY8" s="41"/>
      <c r="FZ8" s="41"/>
      <c r="GA8" s="41"/>
      <c r="GB8" s="41"/>
      <c r="GC8" s="41"/>
      <c r="GD8" s="41"/>
      <c r="GE8" s="41"/>
      <c r="GF8" s="41"/>
      <c r="GG8" s="41"/>
      <c r="GH8" s="41"/>
      <c r="GI8" s="41"/>
      <c r="GJ8" s="41"/>
      <c r="GK8" s="41"/>
      <c r="GL8" s="41"/>
      <c r="GM8" s="41"/>
      <c r="GN8" s="41"/>
      <c r="GO8" s="41"/>
      <c r="GP8" s="41"/>
      <c r="GQ8" s="41"/>
      <c r="GR8" s="41"/>
      <c r="GS8" s="41"/>
      <c r="GT8" s="41"/>
      <c r="GU8" s="41"/>
      <c r="GV8" s="41"/>
      <c r="GW8" s="41"/>
      <c r="GX8" s="41"/>
      <c r="GY8" s="41"/>
      <c r="GZ8" s="41"/>
      <c r="HA8" s="41"/>
      <c r="HB8" s="41"/>
      <c r="HC8" s="41"/>
      <c r="HD8" s="41"/>
      <c r="HE8" s="41"/>
      <c r="HF8" s="41"/>
      <c r="HG8" s="41"/>
      <c r="HH8" s="41"/>
      <c r="HI8" s="41"/>
      <c r="HJ8" s="41"/>
      <c r="HK8" s="41"/>
      <c r="HL8" s="41"/>
      <c r="HM8" s="41"/>
      <c r="HN8" s="41"/>
      <c r="HO8" s="41"/>
      <c r="HP8" s="41"/>
      <c r="HQ8" s="41"/>
    </row>
    <row r="9" ht="23.1" customHeight="1" spans="1:225">
      <c r="A9" s="44" t="s">
        <v>327</v>
      </c>
      <c r="B9" s="43">
        <f>'[1]F03 机构运行信息表(财决附03表)'!$D11</f>
        <v>3.3</v>
      </c>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1"/>
      <c r="CC9" s="41"/>
      <c r="CD9" s="41"/>
      <c r="CE9" s="41"/>
      <c r="CF9" s="41"/>
      <c r="CG9" s="41"/>
      <c r="CH9" s="41"/>
      <c r="CI9" s="41"/>
      <c r="CJ9" s="41"/>
      <c r="CK9" s="41"/>
      <c r="CL9" s="41"/>
      <c r="CM9" s="41"/>
      <c r="CN9" s="41"/>
      <c r="CO9" s="41"/>
      <c r="CP9" s="41"/>
      <c r="CQ9" s="41"/>
      <c r="CR9" s="41"/>
      <c r="CS9" s="41"/>
      <c r="CT9" s="41"/>
      <c r="CU9" s="41"/>
      <c r="CV9" s="41"/>
      <c r="CW9" s="41"/>
      <c r="CX9" s="41"/>
      <c r="CY9" s="41"/>
      <c r="CZ9" s="41"/>
      <c r="DA9" s="41"/>
      <c r="DB9" s="41"/>
      <c r="DC9" s="41"/>
      <c r="DD9" s="41"/>
      <c r="DE9" s="41"/>
      <c r="DF9" s="41"/>
      <c r="DG9" s="41"/>
      <c r="DH9" s="41"/>
      <c r="DI9" s="41"/>
      <c r="DJ9" s="41"/>
      <c r="DK9" s="41"/>
      <c r="DL9" s="41"/>
      <c r="DM9" s="41"/>
      <c r="DN9" s="41"/>
      <c r="DO9" s="41"/>
      <c r="DP9" s="41"/>
      <c r="DQ9" s="41"/>
      <c r="DR9" s="41"/>
      <c r="DS9" s="41"/>
      <c r="DT9" s="41"/>
      <c r="DU9" s="41"/>
      <c r="DV9" s="41"/>
      <c r="DW9" s="41"/>
      <c r="DX9" s="41"/>
      <c r="DY9" s="41"/>
      <c r="DZ9" s="41"/>
      <c r="EA9" s="41"/>
      <c r="EB9" s="41"/>
      <c r="EC9" s="41"/>
      <c r="ED9" s="41"/>
      <c r="EE9" s="41"/>
      <c r="EF9" s="41"/>
      <c r="EG9" s="41"/>
      <c r="EH9" s="41"/>
      <c r="EI9" s="41"/>
      <c r="EJ9" s="41"/>
      <c r="EK9" s="41"/>
      <c r="EL9" s="41"/>
      <c r="EM9" s="41"/>
      <c r="EN9" s="41"/>
      <c r="EO9" s="41"/>
      <c r="EP9" s="41"/>
      <c r="EQ9" s="41"/>
      <c r="ER9" s="41"/>
      <c r="ES9" s="41"/>
      <c r="ET9" s="41"/>
      <c r="EU9" s="41"/>
      <c r="EV9" s="41"/>
      <c r="EW9" s="41"/>
      <c r="EX9" s="41"/>
      <c r="EY9" s="41"/>
      <c r="EZ9" s="41"/>
      <c r="FA9" s="41"/>
      <c r="FB9" s="41"/>
      <c r="FC9" s="41"/>
      <c r="FD9" s="41"/>
      <c r="FE9" s="41"/>
      <c r="FF9" s="41"/>
      <c r="FG9" s="41"/>
      <c r="FH9" s="41"/>
      <c r="FI9" s="41"/>
      <c r="FJ9" s="41"/>
      <c r="FK9" s="41"/>
      <c r="FL9" s="41"/>
      <c r="FM9" s="41"/>
      <c r="FN9" s="41"/>
      <c r="FO9" s="41"/>
      <c r="FP9" s="41"/>
      <c r="FQ9" s="41"/>
      <c r="FR9" s="41"/>
      <c r="FS9" s="41"/>
      <c r="FT9" s="41"/>
      <c r="FU9" s="41"/>
      <c r="FV9" s="41"/>
      <c r="FW9" s="41"/>
      <c r="FX9" s="41"/>
      <c r="FY9" s="41"/>
      <c r="FZ9" s="41"/>
      <c r="GA9" s="41"/>
      <c r="GB9" s="41"/>
      <c r="GC9" s="41"/>
      <c r="GD9" s="41"/>
      <c r="GE9" s="41"/>
      <c r="GF9" s="41"/>
      <c r="GG9" s="41"/>
      <c r="GH9" s="41"/>
      <c r="GI9" s="41"/>
      <c r="GJ9" s="41"/>
      <c r="GK9" s="41"/>
      <c r="GL9" s="41"/>
      <c r="GM9" s="41"/>
      <c r="GN9" s="41"/>
      <c r="GO9" s="41"/>
      <c r="GP9" s="41"/>
      <c r="GQ9" s="41"/>
      <c r="GR9" s="41"/>
      <c r="GS9" s="41"/>
      <c r="GT9" s="41"/>
      <c r="GU9" s="41"/>
      <c r="GV9" s="41"/>
      <c r="GW9" s="41"/>
      <c r="GX9" s="41"/>
      <c r="GY9" s="41"/>
      <c r="GZ9" s="41"/>
      <c r="HA9" s="41"/>
      <c r="HB9" s="41"/>
      <c r="HC9" s="41"/>
      <c r="HD9" s="41"/>
      <c r="HE9" s="41"/>
      <c r="HF9" s="41"/>
      <c r="HG9" s="41"/>
      <c r="HH9" s="41"/>
      <c r="HI9" s="41"/>
      <c r="HJ9" s="41"/>
      <c r="HK9" s="41"/>
      <c r="HL9" s="41"/>
      <c r="HM9" s="41"/>
      <c r="HN9" s="41"/>
      <c r="HO9" s="41"/>
      <c r="HP9" s="41"/>
      <c r="HQ9" s="41"/>
    </row>
    <row r="10" ht="23.1" customHeight="1" spans="1:225">
      <c r="A10" s="44" t="s">
        <v>328</v>
      </c>
      <c r="B10" s="43">
        <f>'[1]F03 机构运行信息表(财决附03表)'!$D12</f>
        <v>121.95</v>
      </c>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row>
    <row r="11" ht="23.1" customHeight="1" spans="1:225">
      <c r="A11" s="42" t="s">
        <v>329</v>
      </c>
      <c r="B11" s="43">
        <f>'[1]F03 机构运行信息表(财决附03表)'!$D13</f>
        <v>121.95</v>
      </c>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c r="BM11" s="41"/>
      <c r="BN11" s="41"/>
      <c r="BO11" s="41"/>
      <c r="BP11" s="41"/>
      <c r="BQ11" s="41"/>
      <c r="BR11" s="41"/>
      <c r="BS11" s="41"/>
      <c r="BT11" s="41"/>
      <c r="BU11" s="41"/>
      <c r="BV11" s="41"/>
      <c r="BW11" s="41"/>
      <c r="BX11" s="41"/>
      <c r="BY11" s="41"/>
      <c r="BZ11" s="41"/>
      <c r="CA11" s="41"/>
      <c r="CB11" s="41"/>
      <c r="CC11" s="41"/>
      <c r="CD11" s="41"/>
      <c r="CE11" s="41"/>
      <c r="CF11" s="41"/>
      <c r="CG11" s="41"/>
      <c r="CH11" s="41"/>
      <c r="CI11" s="41"/>
      <c r="CJ11" s="41"/>
      <c r="CK11" s="41"/>
      <c r="CL11" s="41"/>
      <c r="CM11" s="41"/>
      <c r="CN11" s="41"/>
      <c r="CO11" s="41"/>
      <c r="CP11" s="41"/>
      <c r="CQ11" s="41"/>
      <c r="CR11" s="41"/>
      <c r="CS11" s="41"/>
      <c r="CT11" s="41"/>
      <c r="CU11" s="41"/>
      <c r="CV11" s="41"/>
      <c r="CW11" s="41"/>
      <c r="CX11" s="41"/>
      <c r="CY11" s="41"/>
      <c r="CZ11" s="41"/>
      <c r="DA11" s="41"/>
      <c r="DB11" s="41"/>
      <c r="DC11" s="41"/>
      <c r="DD11" s="41"/>
      <c r="DE11" s="41"/>
      <c r="DF11" s="41"/>
      <c r="DG11" s="41"/>
      <c r="DH11" s="41"/>
      <c r="DI11" s="41"/>
      <c r="DJ11" s="41"/>
      <c r="DK11" s="41"/>
      <c r="DL11" s="41"/>
      <c r="DM11" s="41"/>
      <c r="DN11" s="41"/>
      <c r="DO11" s="41"/>
      <c r="DP11" s="41"/>
      <c r="DQ11" s="41"/>
      <c r="DR11" s="41"/>
      <c r="DS11" s="41"/>
      <c r="DT11" s="41"/>
      <c r="DU11" s="41"/>
      <c r="DV11" s="41"/>
      <c r="DW11" s="41"/>
      <c r="DX11" s="41"/>
      <c r="DY11" s="41"/>
      <c r="DZ11" s="41"/>
      <c r="EA11" s="41"/>
      <c r="EB11" s="41"/>
      <c r="EC11" s="41"/>
      <c r="ED11" s="41"/>
      <c r="EE11" s="41"/>
      <c r="EF11" s="41"/>
      <c r="EG11" s="41"/>
      <c r="EH11" s="41"/>
      <c r="EI11" s="41"/>
      <c r="EJ11" s="41"/>
      <c r="EK11" s="41"/>
      <c r="EL11" s="41"/>
      <c r="EM11" s="41"/>
      <c r="EN11" s="41"/>
      <c r="EO11" s="41"/>
      <c r="EP11" s="41"/>
      <c r="EQ11" s="41"/>
      <c r="ER11" s="41"/>
      <c r="ES11" s="41"/>
      <c r="ET11" s="41"/>
      <c r="EU11" s="41"/>
      <c r="EV11" s="41"/>
      <c r="EW11" s="41"/>
      <c r="EX11" s="41"/>
      <c r="EY11" s="41"/>
      <c r="EZ11" s="41"/>
      <c r="FA11" s="41"/>
      <c r="FB11" s="41"/>
      <c r="FC11" s="41"/>
      <c r="FD11" s="41"/>
      <c r="FE11" s="41"/>
      <c r="FF11" s="41"/>
      <c r="FG11" s="41"/>
      <c r="FH11" s="41"/>
      <c r="FI11" s="41"/>
      <c r="FJ11" s="41"/>
      <c r="FK11" s="41"/>
      <c r="FL11" s="41"/>
      <c r="FM11" s="41"/>
      <c r="FN11" s="41"/>
      <c r="FO11" s="41"/>
      <c r="FP11" s="41"/>
      <c r="FQ11" s="41"/>
      <c r="FR11" s="41"/>
      <c r="FS11" s="41"/>
      <c r="FT11" s="41"/>
      <c r="FU11" s="41"/>
      <c r="FV11" s="41"/>
      <c r="FW11" s="41"/>
      <c r="FX11" s="41"/>
      <c r="FY11" s="41"/>
      <c r="FZ11" s="41"/>
      <c r="GA11" s="41"/>
      <c r="GB11" s="41"/>
      <c r="GC11" s="41"/>
      <c r="GD11" s="41"/>
      <c r="GE11" s="41"/>
      <c r="GF11" s="41"/>
      <c r="GG11" s="41"/>
      <c r="GH11" s="41"/>
      <c r="GI11" s="41"/>
      <c r="GJ11" s="41"/>
      <c r="GK11" s="41"/>
      <c r="GL11" s="41"/>
      <c r="GM11" s="41"/>
      <c r="GN11" s="41"/>
      <c r="GO11" s="41"/>
      <c r="GP11" s="41"/>
      <c r="GQ11" s="41"/>
      <c r="GR11" s="41"/>
      <c r="GS11" s="41"/>
      <c r="GT11" s="41"/>
      <c r="GU11" s="41"/>
      <c r="GV11" s="41"/>
      <c r="GW11" s="41"/>
      <c r="GX11" s="41"/>
      <c r="GY11" s="41"/>
      <c r="GZ11" s="41"/>
      <c r="HA11" s="41"/>
      <c r="HB11" s="41"/>
      <c r="HC11" s="41"/>
      <c r="HD11" s="41"/>
      <c r="HE11" s="41"/>
      <c r="HF11" s="41"/>
      <c r="HG11" s="41"/>
      <c r="HH11" s="41"/>
      <c r="HI11" s="41"/>
      <c r="HJ11" s="41"/>
      <c r="HK11" s="41"/>
      <c r="HL11" s="41"/>
      <c r="HM11" s="41"/>
      <c r="HN11" s="41"/>
      <c r="HO11" s="41"/>
      <c r="HP11" s="41"/>
      <c r="HQ11" s="41"/>
    </row>
    <row r="12" ht="23.1" customHeight="1" spans="1:225">
      <c r="A12" s="44" t="s">
        <v>330</v>
      </c>
      <c r="B12" s="43">
        <f>'[1]F03 机构运行信息表(财决附03表)'!$D14</f>
        <v>0</v>
      </c>
      <c r="C12" s="41"/>
      <c r="D12" s="41"/>
      <c r="E12" s="41"/>
      <c r="F12" s="41"/>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c r="AW12" s="41"/>
      <c r="AX12" s="41"/>
      <c r="AY12" s="41"/>
      <c r="AZ12" s="41"/>
      <c r="BA12" s="41"/>
      <c r="BB12" s="41"/>
      <c r="BC12" s="41"/>
      <c r="BD12" s="41"/>
      <c r="BE12" s="41"/>
      <c r="BF12" s="41"/>
      <c r="BG12" s="41"/>
      <c r="BH12" s="41"/>
      <c r="BI12" s="41"/>
      <c r="BJ12" s="41"/>
      <c r="BK12" s="41"/>
      <c r="BL12" s="41"/>
      <c r="BM12" s="41"/>
      <c r="BN12" s="41"/>
      <c r="BO12" s="41"/>
      <c r="BP12" s="41"/>
      <c r="BQ12" s="41"/>
      <c r="BR12" s="41"/>
      <c r="BS12" s="41"/>
      <c r="BT12" s="41"/>
      <c r="BU12" s="41"/>
      <c r="BV12" s="41"/>
      <c r="BW12" s="41"/>
      <c r="BX12" s="41"/>
      <c r="BY12" s="41"/>
      <c r="BZ12" s="41"/>
      <c r="CA12" s="41"/>
      <c r="CB12" s="41"/>
      <c r="CC12" s="41"/>
      <c r="CD12" s="41"/>
      <c r="CE12" s="41"/>
      <c r="CF12" s="41"/>
      <c r="CG12" s="41"/>
      <c r="CH12" s="41"/>
      <c r="CI12" s="41"/>
      <c r="CJ12" s="41"/>
      <c r="CK12" s="41"/>
      <c r="CL12" s="41"/>
      <c r="CM12" s="41"/>
      <c r="CN12" s="41"/>
      <c r="CO12" s="41"/>
      <c r="CP12" s="41"/>
      <c r="CQ12" s="41"/>
      <c r="CR12" s="41"/>
      <c r="CS12" s="41"/>
      <c r="CT12" s="41"/>
      <c r="CU12" s="41"/>
      <c r="CV12" s="41"/>
      <c r="CW12" s="41"/>
      <c r="CX12" s="41"/>
      <c r="CY12" s="41"/>
      <c r="CZ12" s="41"/>
      <c r="DA12" s="41"/>
      <c r="DB12" s="41"/>
      <c r="DC12" s="41"/>
      <c r="DD12" s="41"/>
      <c r="DE12" s="41"/>
      <c r="DF12" s="41"/>
      <c r="DG12" s="41"/>
      <c r="DH12" s="41"/>
      <c r="DI12" s="41"/>
      <c r="DJ12" s="41"/>
      <c r="DK12" s="41"/>
      <c r="DL12" s="41"/>
      <c r="DM12" s="41"/>
      <c r="DN12" s="41"/>
      <c r="DO12" s="41"/>
      <c r="DP12" s="41"/>
      <c r="DQ12" s="41"/>
      <c r="DR12" s="41"/>
      <c r="DS12" s="41"/>
      <c r="DT12" s="41"/>
      <c r="DU12" s="41"/>
      <c r="DV12" s="41"/>
      <c r="DW12" s="41"/>
      <c r="DX12" s="41"/>
      <c r="DY12" s="41"/>
      <c r="DZ12" s="41"/>
      <c r="EA12" s="41"/>
      <c r="EB12" s="41"/>
      <c r="EC12" s="41"/>
      <c r="ED12" s="41"/>
      <c r="EE12" s="41"/>
      <c r="EF12" s="41"/>
      <c r="EG12" s="41"/>
      <c r="EH12" s="41"/>
      <c r="EI12" s="41"/>
      <c r="EJ12" s="41"/>
      <c r="EK12" s="41"/>
      <c r="EL12" s="41"/>
      <c r="EM12" s="41"/>
      <c r="EN12" s="41"/>
      <c r="EO12" s="41"/>
      <c r="EP12" s="41"/>
      <c r="EQ12" s="41"/>
      <c r="ER12" s="41"/>
      <c r="ES12" s="41"/>
      <c r="ET12" s="41"/>
      <c r="EU12" s="41"/>
      <c r="EV12" s="41"/>
      <c r="EW12" s="41"/>
      <c r="EX12" s="41"/>
      <c r="EY12" s="41"/>
      <c r="EZ12" s="41"/>
      <c r="FA12" s="41"/>
      <c r="FB12" s="41"/>
      <c r="FC12" s="41"/>
      <c r="FD12" s="41"/>
      <c r="FE12" s="41"/>
      <c r="FF12" s="41"/>
      <c r="FG12" s="41"/>
      <c r="FH12" s="41"/>
      <c r="FI12" s="41"/>
      <c r="FJ12" s="41"/>
      <c r="FK12" s="41"/>
      <c r="FL12" s="41"/>
      <c r="FM12" s="41"/>
      <c r="FN12" s="41"/>
      <c r="FO12" s="41"/>
      <c r="FP12" s="41"/>
      <c r="FQ12" s="41"/>
      <c r="FR12" s="41"/>
      <c r="FS12" s="41"/>
      <c r="FT12" s="41"/>
      <c r="FU12" s="41"/>
      <c r="FV12" s="41"/>
      <c r="FW12" s="41"/>
      <c r="FX12" s="41"/>
      <c r="FY12" s="41"/>
      <c r="FZ12" s="41"/>
      <c r="GA12" s="41"/>
      <c r="GB12" s="41"/>
      <c r="GC12" s="41"/>
      <c r="GD12" s="41"/>
      <c r="GE12" s="41"/>
      <c r="GF12" s="41"/>
      <c r="GG12" s="41"/>
      <c r="GH12" s="41"/>
      <c r="GI12" s="41"/>
      <c r="GJ12" s="41"/>
      <c r="GK12" s="41"/>
      <c r="GL12" s="41"/>
      <c r="GM12" s="41"/>
      <c r="GN12" s="41"/>
      <c r="GO12" s="41"/>
      <c r="GP12" s="41"/>
      <c r="GQ12" s="41"/>
      <c r="GR12" s="41"/>
      <c r="GS12" s="41"/>
      <c r="GT12" s="41"/>
      <c r="GU12" s="41"/>
      <c r="GV12" s="41"/>
      <c r="GW12" s="41"/>
      <c r="GX12" s="41"/>
      <c r="GY12" s="41"/>
      <c r="GZ12" s="41"/>
      <c r="HA12" s="41"/>
      <c r="HB12" s="41"/>
      <c r="HC12" s="41"/>
      <c r="HD12" s="41"/>
      <c r="HE12" s="41"/>
      <c r="HF12" s="41"/>
      <c r="HG12" s="41"/>
      <c r="HH12" s="41"/>
      <c r="HI12" s="41"/>
      <c r="HJ12" s="41"/>
      <c r="HK12" s="41"/>
      <c r="HL12" s="41"/>
      <c r="HM12" s="41"/>
      <c r="HN12" s="41"/>
      <c r="HO12" s="41"/>
      <c r="HP12" s="41"/>
      <c r="HQ12" s="41"/>
    </row>
    <row r="13" ht="23.1" customHeight="1" spans="1:225">
      <c r="A13" s="44" t="s">
        <v>331</v>
      </c>
      <c r="B13" s="43">
        <f>'[1]F03 机构运行信息表(财决附03表)'!$D15</f>
        <v>0</v>
      </c>
      <c r="C13" s="41"/>
      <c r="D13" s="41"/>
      <c r="E13" s="41"/>
      <c r="F13" s="41"/>
      <c r="G13" s="41"/>
      <c r="H13" s="41"/>
      <c r="I13" s="41"/>
      <c r="J13" s="41"/>
      <c r="K13" s="41"/>
      <c r="L13" s="41"/>
      <c r="M13" s="41"/>
      <c r="N13" s="41"/>
      <c r="O13" s="41"/>
      <c r="P13" s="41"/>
      <c r="Q13" s="41"/>
      <c r="R13" s="41"/>
      <c r="S13" s="41"/>
      <c r="T13" s="41"/>
      <c r="U13" s="41"/>
      <c r="V13" s="41"/>
      <c r="W13" s="41"/>
      <c r="X13" s="41"/>
      <c r="Y13" s="41"/>
      <c r="Z13" s="41"/>
      <c r="AA13" s="41"/>
      <c r="AB13" s="41"/>
      <c r="AC13" s="41"/>
      <c r="AD13" s="41"/>
      <c r="AE13" s="41"/>
      <c r="AF13" s="41"/>
      <c r="AG13" s="41"/>
      <c r="AH13" s="41"/>
      <c r="AI13" s="41"/>
      <c r="AJ13" s="41"/>
      <c r="AK13" s="41"/>
      <c r="AL13" s="41"/>
      <c r="AM13" s="41"/>
      <c r="AN13" s="41"/>
      <c r="AO13" s="41"/>
      <c r="AP13" s="41"/>
      <c r="AQ13" s="41"/>
      <c r="AR13" s="41"/>
      <c r="AS13" s="41"/>
      <c r="AT13" s="41"/>
      <c r="AU13" s="41"/>
      <c r="AV13" s="41"/>
      <c r="AW13" s="41"/>
      <c r="AX13" s="41"/>
      <c r="AY13" s="41"/>
      <c r="AZ13" s="41"/>
      <c r="BA13" s="41"/>
      <c r="BB13" s="41"/>
      <c r="BC13" s="41"/>
      <c r="BD13" s="41"/>
      <c r="BE13" s="41"/>
      <c r="BF13" s="41"/>
      <c r="BG13" s="41"/>
      <c r="BH13" s="41"/>
      <c r="BI13" s="41"/>
      <c r="BJ13" s="41"/>
      <c r="BK13" s="41"/>
      <c r="BL13" s="41"/>
      <c r="BM13" s="41"/>
      <c r="BN13" s="41"/>
      <c r="BO13" s="41"/>
      <c r="BP13" s="41"/>
      <c r="BQ13" s="41"/>
      <c r="BR13" s="41"/>
      <c r="BS13" s="41"/>
      <c r="BT13" s="41"/>
      <c r="BU13" s="41"/>
      <c r="BV13" s="41"/>
      <c r="BW13" s="41"/>
      <c r="BX13" s="41"/>
      <c r="BY13" s="41"/>
      <c r="BZ13" s="41"/>
      <c r="CA13" s="41"/>
      <c r="CB13" s="41"/>
      <c r="CC13" s="41"/>
      <c r="CD13" s="41"/>
      <c r="CE13" s="41"/>
      <c r="CF13" s="41"/>
      <c r="CG13" s="41"/>
      <c r="CH13" s="41"/>
      <c r="CI13" s="41"/>
      <c r="CJ13" s="41"/>
      <c r="CK13" s="41"/>
      <c r="CL13" s="41"/>
      <c r="CM13" s="41"/>
      <c r="CN13" s="41"/>
      <c r="CO13" s="41"/>
      <c r="CP13" s="41"/>
      <c r="CQ13" s="41"/>
      <c r="CR13" s="41"/>
      <c r="CS13" s="41"/>
      <c r="CT13" s="41"/>
      <c r="CU13" s="41"/>
      <c r="CV13" s="41"/>
      <c r="CW13" s="41"/>
      <c r="CX13" s="41"/>
      <c r="CY13" s="41"/>
      <c r="CZ13" s="41"/>
      <c r="DA13" s="41"/>
      <c r="DB13" s="41"/>
      <c r="DC13" s="41"/>
      <c r="DD13" s="41"/>
      <c r="DE13" s="41"/>
      <c r="DF13" s="41"/>
      <c r="DG13" s="41"/>
      <c r="DH13" s="41"/>
      <c r="DI13" s="41"/>
      <c r="DJ13" s="41"/>
      <c r="DK13" s="41"/>
      <c r="DL13" s="41"/>
      <c r="DM13" s="41"/>
      <c r="DN13" s="41"/>
      <c r="DO13" s="41"/>
      <c r="DP13" s="41"/>
      <c r="DQ13" s="41"/>
      <c r="DR13" s="41"/>
      <c r="DS13" s="41"/>
      <c r="DT13" s="41"/>
      <c r="DU13" s="41"/>
      <c r="DV13" s="41"/>
      <c r="DW13" s="41"/>
      <c r="DX13" s="41"/>
      <c r="DY13" s="41"/>
      <c r="DZ13" s="41"/>
      <c r="EA13" s="41"/>
      <c r="EB13" s="41"/>
      <c r="EC13" s="41"/>
      <c r="ED13" s="41"/>
      <c r="EE13" s="41"/>
      <c r="EF13" s="41"/>
      <c r="EG13" s="41"/>
      <c r="EH13" s="41"/>
      <c r="EI13" s="41"/>
      <c r="EJ13" s="41"/>
      <c r="EK13" s="41"/>
      <c r="EL13" s="41"/>
      <c r="EM13" s="41"/>
      <c r="EN13" s="41"/>
      <c r="EO13" s="41"/>
      <c r="EP13" s="41"/>
      <c r="EQ13" s="41"/>
      <c r="ER13" s="41"/>
      <c r="ES13" s="41"/>
      <c r="ET13" s="41"/>
      <c r="EU13" s="41"/>
      <c r="EV13" s="41"/>
      <c r="EW13" s="41"/>
      <c r="EX13" s="41"/>
      <c r="EY13" s="41"/>
      <c r="EZ13" s="41"/>
      <c r="FA13" s="41"/>
      <c r="FB13" s="41"/>
      <c r="FC13" s="41"/>
      <c r="FD13" s="41"/>
      <c r="FE13" s="41"/>
      <c r="FF13" s="41"/>
      <c r="FG13" s="41"/>
      <c r="FH13" s="41"/>
      <c r="FI13" s="41"/>
      <c r="FJ13" s="41"/>
      <c r="FK13" s="41"/>
      <c r="FL13" s="41"/>
      <c r="FM13" s="41"/>
      <c r="FN13" s="41"/>
      <c r="FO13" s="41"/>
      <c r="FP13" s="41"/>
      <c r="FQ13" s="41"/>
      <c r="FR13" s="41"/>
      <c r="FS13" s="41"/>
      <c r="FT13" s="41"/>
      <c r="FU13" s="41"/>
      <c r="FV13" s="41"/>
      <c r="FW13" s="41"/>
      <c r="FX13" s="41"/>
      <c r="FY13" s="41"/>
      <c r="FZ13" s="41"/>
      <c r="GA13" s="41"/>
      <c r="GB13" s="41"/>
      <c r="GC13" s="41"/>
      <c r="GD13" s="41"/>
      <c r="GE13" s="41"/>
      <c r="GF13" s="41"/>
      <c r="GG13" s="41"/>
      <c r="GH13" s="41"/>
      <c r="GI13" s="41"/>
      <c r="GJ13" s="41"/>
      <c r="GK13" s="41"/>
      <c r="GL13" s="41"/>
      <c r="GM13" s="41"/>
      <c r="GN13" s="41"/>
      <c r="GO13" s="41"/>
      <c r="GP13" s="41"/>
      <c r="GQ13" s="41"/>
      <c r="GR13" s="41"/>
      <c r="GS13" s="41"/>
      <c r="GT13" s="41"/>
      <c r="GU13" s="41"/>
      <c r="GV13" s="41"/>
      <c r="GW13" s="41"/>
      <c r="GX13" s="41"/>
      <c r="GY13" s="41"/>
      <c r="GZ13" s="41"/>
      <c r="HA13" s="41"/>
      <c r="HB13" s="41"/>
      <c r="HC13" s="41"/>
      <c r="HD13" s="41"/>
      <c r="HE13" s="41"/>
      <c r="HF13" s="41"/>
      <c r="HG13" s="41"/>
      <c r="HH13" s="41"/>
      <c r="HI13" s="41"/>
      <c r="HJ13" s="41"/>
      <c r="HK13" s="41"/>
      <c r="HL13" s="41"/>
      <c r="HM13" s="41"/>
      <c r="HN13" s="41"/>
      <c r="HO13" s="41"/>
      <c r="HP13" s="41"/>
      <c r="HQ13" s="41"/>
    </row>
    <row r="14" ht="23.1" customHeight="1" spans="1:225">
      <c r="A14" s="44" t="s">
        <v>332</v>
      </c>
      <c r="B14" s="43" t="str">
        <f>'[1]F03 机构运行信息表(财决附03表)'!$D16</f>
        <v>—</v>
      </c>
      <c r="C14" s="41"/>
      <c r="D14" s="41"/>
      <c r="E14" s="41"/>
      <c r="F14" s="41"/>
      <c r="G14" s="41"/>
      <c r="H14" s="41"/>
      <c r="I14" s="41"/>
      <c r="J14" s="41"/>
      <c r="K14" s="41"/>
      <c r="L14" s="41"/>
      <c r="M14" s="41"/>
      <c r="N14" s="41"/>
      <c r="O14" s="41"/>
      <c r="P14" s="41"/>
      <c r="Q14" s="41"/>
      <c r="R14" s="41"/>
      <c r="S14" s="41"/>
      <c r="T14" s="41"/>
      <c r="U14" s="41"/>
      <c r="V14" s="41"/>
      <c r="W14" s="41"/>
      <c r="X14" s="41"/>
      <c r="Y14" s="41"/>
      <c r="Z14" s="41"/>
      <c r="AA14" s="41"/>
      <c r="AB14" s="41"/>
      <c r="AC14" s="41"/>
      <c r="AD14" s="41"/>
      <c r="AE14" s="41"/>
      <c r="AF14" s="41"/>
      <c r="AG14" s="41"/>
      <c r="AH14" s="41"/>
      <c r="AI14" s="41"/>
      <c r="AJ14" s="41"/>
      <c r="AK14" s="41"/>
      <c r="AL14" s="41"/>
      <c r="AM14" s="41"/>
      <c r="AN14" s="41"/>
      <c r="AO14" s="41"/>
      <c r="AP14" s="41"/>
      <c r="AQ14" s="41"/>
      <c r="AR14" s="41"/>
      <c r="AS14" s="41"/>
      <c r="AT14" s="41"/>
      <c r="AU14" s="41"/>
      <c r="AV14" s="41"/>
      <c r="AW14" s="41"/>
      <c r="AX14" s="41"/>
      <c r="AY14" s="41"/>
      <c r="AZ14" s="41"/>
      <c r="BA14" s="41"/>
      <c r="BB14" s="41"/>
      <c r="BC14" s="41"/>
      <c r="BD14" s="41"/>
      <c r="BE14" s="41"/>
      <c r="BF14" s="41"/>
      <c r="BG14" s="41"/>
      <c r="BH14" s="41"/>
      <c r="BI14" s="41"/>
      <c r="BJ14" s="41"/>
      <c r="BK14" s="41"/>
      <c r="BL14" s="41"/>
      <c r="BM14" s="41"/>
      <c r="BN14" s="41"/>
      <c r="BO14" s="41"/>
      <c r="BP14" s="41"/>
      <c r="BQ14" s="41"/>
      <c r="BR14" s="41"/>
      <c r="BS14" s="41"/>
      <c r="BT14" s="41"/>
      <c r="BU14" s="41"/>
      <c r="BV14" s="41"/>
      <c r="BW14" s="41"/>
      <c r="BX14" s="41"/>
      <c r="BY14" s="41"/>
      <c r="BZ14" s="41"/>
      <c r="CA14" s="41"/>
      <c r="CB14" s="41"/>
      <c r="CC14" s="41"/>
      <c r="CD14" s="41"/>
      <c r="CE14" s="41"/>
      <c r="CF14" s="41"/>
      <c r="CG14" s="41"/>
      <c r="CH14" s="41"/>
      <c r="CI14" s="41"/>
      <c r="CJ14" s="41"/>
      <c r="CK14" s="41"/>
      <c r="CL14" s="41"/>
      <c r="CM14" s="41"/>
      <c r="CN14" s="41"/>
      <c r="CO14" s="41"/>
      <c r="CP14" s="41"/>
      <c r="CQ14" s="41"/>
      <c r="CR14" s="41"/>
      <c r="CS14" s="41"/>
      <c r="CT14" s="41"/>
      <c r="CU14" s="41"/>
      <c r="CV14" s="41"/>
      <c r="CW14" s="41"/>
      <c r="CX14" s="41"/>
      <c r="CY14" s="41"/>
      <c r="CZ14" s="41"/>
      <c r="DA14" s="41"/>
      <c r="DB14" s="41"/>
      <c r="DC14" s="41"/>
      <c r="DD14" s="41"/>
      <c r="DE14" s="41"/>
      <c r="DF14" s="41"/>
      <c r="DG14" s="41"/>
      <c r="DH14" s="41"/>
      <c r="DI14" s="41"/>
      <c r="DJ14" s="41"/>
      <c r="DK14" s="41"/>
      <c r="DL14" s="41"/>
      <c r="DM14" s="41"/>
      <c r="DN14" s="41"/>
      <c r="DO14" s="41"/>
      <c r="DP14" s="41"/>
      <c r="DQ14" s="41"/>
      <c r="DR14" s="41"/>
      <c r="DS14" s="41"/>
      <c r="DT14" s="41"/>
      <c r="DU14" s="41"/>
      <c r="DV14" s="41"/>
      <c r="DW14" s="41"/>
      <c r="DX14" s="41"/>
      <c r="DY14" s="41"/>
      <c r="DZ14" s="41"/>
      <c r="EA14" s="41"/>
      <c r="EB14" s="41"/>
      <c r="EC14" s="41"/>
      <c r="ED14" s="41"/>
      <c r="EE14" s="41"/>
      <c r="EF14" s="41"/>
      <c r="EG14" s="41"/>
      <c r="EH14" s="41"/>
      <c r="EI14" s="41"/>
      <c r="EJ14" s="41"/>
      <c r="EK14" s="41"/>
      <c r="EL14" s="41"/>
      <c r="EM14" s="41"/>
      <c r="EN14" s="41"/>
      <c r="EO14" s="41"/>
      <c r="EP14" s="41"/>
      <c r="EQ14" s="41"/>
      <c r="ER14" s="41"/>
      <c r="ES14" s="41"/>
      <c r="ET14" s="41"/>
      <c r="EU14" s="41"/>
      <c r="EV14" s="41"/>
      <c r="EW14" s="41"/>
      <c r="EX14" s="41"/>
      <c r="EY14" s="41"/>
      <c r="EZ14" s="41"/>
      <c r="FA14" s="41"/>
      <c r="FB14" s="41"/>
      <c r="FC14" s="41"/>
      <c r="FD14" s="41"/>
      <c r="FE14" s="41"/>
      <c r="FF14" s="41"/>
      <c r="FG14" s="41"/>
      <c r="FH14" s="41"/>
      <c r="FI14" s="41"/>
      <c r="FJ14" s="41"/>
      <c r="FK14" s="41"/>
      <c r="FL14" s="41"/>
      <c r="FM14" s="41"/>
      <c r="FN14" s="41"/>
      <c r="FO14" s="41"/>
      <c r="FP14" s="41"/>
      <c r="FQ14" s="41"/>
      <c r="FR14" s="41"/>
      <c r="FS14" s="41"/>
      <c r="FT14" s="41"/>
      <c r="FU14" s="41"/>
      <c r="FV14" s="41"/>
      <c r="FW14" s="41"/>
      <c r="FX14" s="41"/>
      <c r="FY14" s="41"/>
      <c r="FZ14" s="41"/>
      <c r="GA14" s="41"/>
      <c r="GB14" s="41"/>
      <c r="GC14" s="41"/>
      <c r="GD14" s="41"/>
      <c r="GE14" s="41"/>
      <c r="GF14" s="41"/>
      <c r="GG14" s="41"/>
      <c r="GH14" s="41"/>
      <c r="GI14" s="41"/>
      <c r="GJ14" s="41"/>
      <c r="GK14" s="41"/>
      <c r="GL14" s="41"/>
      <c r="GM14" s="41"/>
      <c r="GN14" s="41"/>
      <c r="GO14" s="41"/>
      <c r="GP14" s="41"/>
      <c r="GQ14" s="41"/>
      <c r="GR14" s="41"/>
      <c r="GS14" s="41"/>
      <c r="GT14" s="41"/>
      <c r="GU14" s="41"/>
      <c r="GV14" s="41"/>
      <c r="GW14" s="41"/>
      <c r="GX14" s="41"/>
      <c r="GY14" s="41"/>
      <c r="GZ14" s="41"/>
      <c r="HA14" s="41"/>
      <c r="HB14" s="41"/>
      <c r="HC14" s="41"/>
      <c r="HD14" s="41"/>
      <c r="HE14" s="41"/>
      <c r="HF14" s="41"/>
      <c r="HG14" s="41"/>
      <c r="HH14" s="41"/>
      <c r="HI14" s="41"/>
      <c r="HJ14" s="41"/>
      <c r="HK14" s="41"/>
      <c r="HL14" s="41"/>
      <c r="HM14" s="41"/>
      <c r="HN14" s="41"/>
      <c r="HO14" s="41"/>
      <c r="HP14" s="41"/>
      <c r="HQ14" s="41"/>
    </row>
    <row r="15" ht="23.1" customHeight="1" spans="1:225">
      <c r="A15" s="44" t="s">
        <v>333</v>
      </c>
      <c r="B15" s="43">
        <f>'[1]F03 机构运行信息表(财决附03表)'!$D17</f>
        <v>0</v>
      </c>
      <c r="C15" s="41"/>
      <c r="D15" s="41"/>
      <c r="E15" s="41"/>
      <c r="F15" s="41"/>
      <c r="G15" s="41"/>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c r="BK15" s="41"/>
      <c r="BL15" s="41"/>
      <c r="BM15" s="41"/>
      <c r="BN15" s="41"/>
      <c r="BO15" s="41"/>
      <c r="BP15" s="41"/>
      <c r="BQ15" s="41"/>
      <c r="BR15" s="41"/>
      <c r="BS15" s="41"/>
      <c r="BT15" s="41"/>
      <c r="BU15" s="41"/>
      <c r="BV15" s="41"/>
      <c r="BW15" s="41"/>
      <c r="BX15" s="41"/>
      <c r="BY15" s="41"/>
      <c r="BZ15" s="41"/>
      <c r="CA15" s="41"/>
      <c r="CB15" s="41"/>
      <c r="CC15" s="41"/>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41"/>
      <c r="DB15" s="41"/>
      <c r="DC15" s="41"/>
      <c r="DD15" s="41"/>
      <c r="DE15" s="41"/>
      <c r="DF15" s="41"/>
      <c r="DG15" s="41"/>
      <c r="DH15" s="41"/>
      <c r="DI15" s="41"/>
      <c r="DJ15" s="41"/>
      <c r="DK15" s="41"/>
      <c r="DL15" s="41"/>
      <c r="DM15" s="41"/>
      <c r="DN15" s="41"/>
      <c r="DO15" s="41"/>
      <c r="DP15" s="41"/>
      <c r="DQ15" s="41"/>
      <c r="DR15" s="41"/>
      <c r="DS15" s="41"/>
      <c r="DT15" s="41"/>
      <c r="DU15" s="41"/>
      <c r="DV15" s="41"/>
      <c r="DW15" s="41"/>
      <c r="DX15" s="41"/>
      <c r="DY15" s="41"/>
      <c r="DZ15" s="41"/>
      <c r="EA15" s="41"/>
      <c r="EB15" s="41"/>
      <c r="EC15" s="41"/>
      <c r="ED15" s="41"/>
      <c r="EE15" s="41"/>
      <c r="EF15" s="41"/>
      <c r="EG15" s="41"/>
      <c r="EH15" s="41"/>
      <c r="EI15" s="41"/>
      <c r="EJ15" s="41"/>
      <c r="EK15" s="41"/>
      <c r="EL15" s="41"/>
      <c r="EM15" s="41"/>
      <c r="EN15" s="41"/>
      <c r="EO15" s="41"/>
      <c r="EP15" s="41"/>
      <c r="EQ15" s="41"/>
      <c r="ER15" s="41"/>
      <c r="ES15" s="41"/>
      <c r="ET15" s="41"/>
      <c r="EU15" s="41"/>
      <c r="EV15" s="41"/>
      <c r="EW15" s="41"/>
      <c r="EX15" s="41"/>
      <c r="EY15" s="41"/>
      <c r="EZ15" s="41"/>
      <c r="FA15" s="41"/>
      <c r="FB15" s="41"/>
      <c r="FC15" s="41"/>
      <c r="FD15" s="41"/>
      <c r="FE15" s="41"/>
      <c r="FF15" s="41"/>
      <c r="FG15" s="41"/>
      <c r="FH15" s="41"/>
      <c r="FI15" s="41"/>
      <c r="FJ15" s="41"/>
      <c r="FK15" s="41"/>
      <c r="FL15" s="41"/>
      <c r="FM15" s="41"/>
      <c r="FN15" s="41"/>
      <c r="FO15" s="41"/>
      <c r="FP15" s="41"/>
      <c r="FQ15" s="41"/>
      <c r="FR15" s="41"/>
      <c r="FS15" s="41"/>
      <c r="FT15" s="41"/>
      <c r="FU15" s="41"/>
      <c r="FV15" s="41"/>
      <c r="FW15" s="41"/>
      <c r="FX15" s="41"/>
      <c r="FY15" s="41"/>
      <c r="FZ15" s="41"/>
      <c r="GA15" s="41"/>
      <c r="GB15" s="41"/>
      <c r="GC15" s="41"/>
      <c r="GD15" s="41"/>
      <c r="GE15" s="41"/>
      <c r="GF15" s="41"/>
      <c r="GG15" s="41"/>
      <c r="GH15" s="41"/>
      <c r="GI15" s="41"/>
      <c r="GJ15" s="41"/>
      <c r="GK15" s="41"/>
      <c r="GL15" s="41"/>
      <c r="GM15" s="41"/>
      <c r="GN15" s="41"/>
      <c r="GO15" s="41"/>
      <c r="GP15" s="41"/>
      <c r="GQ15" s="41"/>
      <c r="GR15" s="41"/>
      <c r="GS15" s="41"/>
      <c r="GT15" s="41"/>
      <c r="GU15" s="41"/>
      <c r="GV15" s="41"/>
      <c r="GW15" s="41"/>
      <c r="GX15" s="41"/>
      <c r="GY15" s="41"/>
      <c r="GZ15" s="41"/>
      <c r="HA15" s="41"/>
      <c r="HB15" s="41"/>
      <c r="HC15" s="41"/>
      <c r="HD15" s="41"/>
      <c r="HE15" s="41"/>
      <c r="HF15" s="41"/>
      <c r="HG15" s="41"/>
      <c r="HH15" s="41"/>
      <c r="HI15" s="41"/>
      <c r="HJ15" s="41"/>
      <c r="HK15" s="41"/>
      <c r="HL15" s="41"/>
      <c r="HM15" s="41"/>
      <c r="HN15" s="41"/>
      <c r="HO15" s="41"/>
      <c r="HP15" s="41"/>
      <c r="HQ15" s="41"/>
    </row>
    <row r="16" ht="23.1" customHeight="1" spans="1:2">
      <c r="A16" s="44" t="s">
        <v>334</v>
      </c>
      <c r="B16" s="43">
        <f>'[1]F03 机构运行信息表(财决附03表)'!$D18</f>
        <v>0</v>
      </c>
    </row>
    <row r="17" ht="23.1" customHeight="1" spans="1:2">
      <c r="A17" s="44" t="s">
        <v>335</v>
      </c>
      <c r="B17" s="43">
        <f>'[1]F03 机构运行信息表(财决附03表)'!$D19</f>
        <v>0</v>
      </c>
    </row>
    <row r="18" customFormat="1" ht="23.1" customHeight="1" spans="1:2">
      <c r="A18" s="44" t="s">
        <v>336</v>
      </c>
      <c r="B18" s="43">
        <f>'[1]F03 机构运行信息表(财决附03表)'!$D20</f>
        <v>1</v>
      </c>
    </row>
    <row r="19" customFormat="1" ht="23.1" customHeight="1" spans="1:2">
      <c r="A19" s="44" t="s">
        <v>337</v>
      </c>
      <c r="B19" s="43">
        <f>'[1]F03 机构运行信息表(财决附03表)'!$D21</f>
        <v>800</v>
      </c>
    </row>
    <row r="20" customFormat="1" ht="23.1" customHeight="1" spans="1:2">
      <c r="A20" s="44" t="s">
        <v>338</v>
      </c>
      <c r="B20" s="43">
        <f>'[1]F03 机构运行信息表(财决附03表)'!$D22</f>
        <v>0</v>
      </c>
    </row>
    <row r="21" customFormat="1" ht="23.1" customHeight="1" spans="1:2">
      <c r="A21" s="44" t="s">
        <v>339</v>
      </c>
      <c r="B21" s="43">
        <f>'[1]F03 机构运行信息表(财决附03表)'!$D23</f>
        <v>7700</v>
      </c>
    </row>
    <row r="22" customFormat="1" ht="23.1" customHeight="1" spans="1:2">
      <c r="A22" s="44" t="s">
        <v>340</v>
      </c>
      <c r="B22" s="43">
        <f>'[1]F03 机构运行信息表(财决附03表)'!$D24</f>
        <v>0</v>
      </c>
    </row>
    <row r="23" customFormat="1" ht="23.1" customHeight="1" spans="1:2">
      <c r="A23" s="44" t="s">
        <v>341</v>
      </c>
      <c r="B23" s="43">
        <f>'[1]F03 机构运行信息表(财决附03表)'!$D25</f>
        <v>0</v>
      </c>
    </row>
    <row r="24" customFormat="1" ht="23.1" customHeight="1" spans="1:2">
      <c r="A24" s="44" t="s">
        <v>342</v>
      </c>
      <c r="B24" s="43">
        <f>'[1]F03 机构运行信息表(财决附03表)'!$D26</f>
        <v>0</v>
      </c>
    </row>
    <row r="25" s="5" customFormat="1" ht="15.75" customHeight="1" spans="1:2">
      <c r="A25" s="15" t="s">
        <v>343</v>
      </c>
      <c r="B25" s="45"/>
    </row>
    <row r="26" s="5" customFormat="1" ht="15.75" customHeight="1" spans="1:2">
      <c r="A26" s="16" t="s">
        <v>100</v>
      </c>
      <c r="B26" s="45"/>
    </row>
    <row r="27" ht="15.75" customHeight="1" spans="1:2">
      <c r="A27" s="16" t="s">
        <v>344</v>
      </c>
      <c r="B27" s="46"/>
    </row>
    <row r="28" ht="15.75" customHeight="1" spans="1:2">
      <c r="A28" s="16" t="s">
        <v>345</v>
      </c>
      <c r="B28" s="47"/>
    </row>
    <row r="29" ht="15.75" customHeight="1" spans="1:2">
      <c r="A29" s="48" t="s">
        <v>346</v>
      </c>
      <c r="B29" s="48"/>
    </row>
    <row r="30" ht="15.75" customHeight="1" spans="1:2">
      <c r="A30" s="16" t="s">
        <v>347</v>
      </c>
      <c r="B30" s="16"/>
    </row>
  </sheetData>
  <sheetProtection password="C71F" sheet="1"/>
  <mergeCells count="2">
    <mergeCell ref="A1:B1"/>
    <mergeCell ref="A29:B29"/>
  </mergeCells>
  <printOptions horizontalCentered="1"/>
  <pageMargins left="0.94" right="0.35" top="0.59" bottom="0.59" header="0.51" footer="0.2"/>
  <pageSetup paperSize="9" orientation="landscape" horizontalDpi="600" verticalDpi="600"/>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O200"/>
  <sheetViews>
    <sheetView showZeros="0" workbookViewId="0">
      <selection activeCell="K21" sqref="K21"/>
    </sheetView>
  </sheetViews>
  <sheetFormatPr defaultColWidth="9" defaultRowHeight="14.25"/>
  <cols>
    <col min="1" max="2" width="4.625" style="6" customWidth="1"/>
    <col min="3" max="3" width="33.5" style="6" customWidth="1"/>
    <col min="4" max="7" width="13.625" style="6" customWidth="1"/>
    <col min="8" max="8" width="13.625" style="7" customWidth="1"/>
    <col min="9" max="9" width="13.625" style="6" customWidth="1"/>
    <col min="10" max="11" width="10.625" style="8" customWidth="1"/>
    <col min="12" max="12" width="11.625" style="8" customWidth="1"/>
    <col min="13" max="13" width="11" style="8" customWidth="1"/>
    <col min="14" max="14" width="11" style="6" customWidth="1"/>
    <col min="15" max="15" width="14.625" style="6" customWidth="1"/>
    <col min="16" max="16384" width="9" style="6"/>
  </cols>
  <sheetData>
    <row r="1" s="1" customFormat="1" ht="30" customHeight="1" spans="1:13">
      <c r="A1" s="9" t="s">
        <v>348</v>
      </c>
      <c r="B1" s="9"/>
      <c r="C1" s="9"/>
      <c r="D1" s="9"/>
      <c r="E1" s="9"/>
      <c r="F1" s="9"/>
      <c r="G1" s="9"/>
      <c r="H1" s="9"/>
      <c r="I1" s="9"/>
      <c r="J1" s="25"/>
      <c r="K1" s="25"/>
      <c r="L1" s="26"/>
      <c r="M1" s="26" t="str">
        <f>"a1:"&amp;"I"&amp;MAX(L12:L200)</f>
        <v>a1:I12</v>
      </c>
    </row>
    <row r="2" s="2" customFormat="1" ht="13.5" customHeight="1" spans="1:13">
      <c r="A2" s="10" t="str">
        <f>'01收入支出决算总表'!A3</f>
        <v>部门：沅江市投资促进服务中心</v>
      </c>
      <c r="B2" s="11"/>
      <c r="C2" s="11"/>
      <c r="H2" s="12"/>
      <c r="I2" s="27" t="s">
        <v>349</v>
      </c>
      <c r="J2" s="25"/>
      <c r="K2" s="25"/>
      <c r="L2" s="28"/>
      <c r="M2" s="28"/>
    </row>
    <row r="3" s="2" customFormat="1" ht="15" customHeight="1" spans="1:13">
      <c r="A3" s="10"/>
      <c r="B3" s="11"/>
      <c r="C3" s="11"/>
      <c r="D3" s="13"/>
      <c r="E3" s="13"/>
      <c r="F3" s="13"/>
      <c r="G3" s="13"/>
      <c r="H3" s="14"/>
      <c r="I3" s="27" t="s">
        <v>6</v>
      </c>
      <c r="J3" s="25"/>
      <c r="K3" s="25"/>
      <c r="L3" s="28"/>
      <c r="M3" s="29" t="s">
        <v>350</v>
      </c>
    </row>
    <row r="4" s="2" customFormat="1" ht="15" customHeight="1" spans="1:13">
      <c r="A4" s="15" t="s">
        <v>351</v>
      </c>
      <c r="B4" s="11"/>
      <c r="C4" s="11"/>
      <c r="D4" s="13"/>
      <c r="E4" s="13"/>
      <c r="F4" s="13"/>
      <c r="G4" s="13"/>
      <c r="H4" s="14"/>
      <c r="I4" s="27"/>
      <c r="J4" s="25"/>
      <c r="K4" s="25"/>
      <c r="L4" s="28"/>
      <c r="M4" s="30"/>
    </row>
    <row r="5" s="2" customFormat="1" ht="15" customHeight="1" spans="1:13">
      <c r="A5" s="16" t="s">
        <v>100</v>
      </c>
      <c r="B5" s="11"/>
      <c r="C5" s="11"/>
      <c r="D5" s="13"/>
      <c r="E5" s="13"/>
      <c r="F5" s="13"/>
      <c r="G5" s="13"/>
      <c r="H5" s="14"/>
      <c r="I5" s="27"/>
      <c r="J5" s="25"/>
      <c r="K5" s="25"/>
      <c r="L5" s="28"/>
      <c r="M5" s="28"/>
    </row>
    <row r="6" s="2" customFormat="1" ht="15" customHeight="1" spans="1:13">
      <c r="A6" s="17" t="s">
        <v>352</v>
      </c>
      <c r="B6" s="11"/>
      <c r="C6" s="11"/>
      <c r="D6" s="13"/>
      <c r="E6" s="13"/>
      <c r="F6" s="13"/>
      <c r="G6" s="13"/>
      <c r="H6" s="14"/>
      <c r="I6" s="27"/>
      <c r="J6" s="25"/>
      <c r="K6" s="25"/>
      <c r="L6" s="28"/>
      <c r="M6" s="28"/>
    </row>
    <row r="7" s="3" customFormat="1" ht="20.25" customHeight="1" spans="1:13">
      <c r="A7" s="18" t="s">
        <v>353</v>
      </c>
      <c r="B7" s="18"/>
      <c r="C7" s="18"/>
      <c r="D7" s="19" t="s">
        <v>354</v>
      </c>
      <c r="E7" s="19" t="s">
        <v>355</v>
      </c>
      <c r="F7" s="19" t="s">
        <v>356</v>
      </c>
      <c r="G7" s="19"/>
      <c r="H7" s="19"/>
      <c r="I7" s="19" t="s">
        <v>357</v>
      </c>
      <c r="J7" s="31"/>
      <c r="K7" s="31"/>
      <c r="L7" s="31"/>
      <c r="M7" s="31"/>
    </row>
    <row r="8" s="3" customFormat="1" ht="27" customHeight="1" spans="1:13">
      <c r="A8" s="18" t="s">
        <v>71</v>
      </c>
      <c r="B8" s="18"/>
      <c r="C8" s="18" t="s">
        <v>72</v>
      </c>
      <c r="D8" s="19"/>
      <c r="E8" s="19"/>
      <c r="F8" s="19" t="s">
        <v>358</v>
      </c>
      <c r="G8" s="19" t="s">
        <v>109</v>
      </c>
      <c r="H8" s="20" t="s">
        <v>82</v>
      </c>
      <c r="I8" s="19"/>
      <c r="J8" s="31"/>
      <c r="K8" s="31"/>
      <c r="L8" s="31"/>
      <c r="M8" s="31"/>
    </row>
    <row r="9" s="3" customFormat="1" ht="18" customHeight="1" spans="1:13">
      <c r="A9" s="18"/>
      <c r="B9" s="18"/>
      <c r="C9" s="18"/>
      <c r="D9" s="19"/>
      <c r="E9" s="19"/>
      <c r="F9" s="19"/>
      <c r="G9" s="19"/>
      <c r="H9" s="20"/>
      <c r="I9" s="19"/>
      <c r="J9" s="31"/>
      <c r="K9" s="31"/>
      <c r="L9" s="31"/>
      <c r="M9" s="31"/>
    </row>
    <row r="10" s="3" customFormat="1" ht="22.5" customHeight="1" spans="1:13">
      <c r="A10" s="18"/>
      <c r="B10" s="18"/>
      <c r="C10" s="18"/>
      <c r="D10" s="19"/>
      <c r="E10" s="19"/>
      <c r="F10" s="19"/>
      <c r="G10" s="19"/>
      <c r="H10" s="20"/>
      <c r="I10" s="19"/>
      <c r="J10" s="31"/>
      <c r="K10" s="31"/>
      <c r="L10" s="31"/>
      <c r="M10" s="31"/>
    </row>
    <row r="11" s="3" customFormat="1" ht="22.5" customHeight="1" spans="1:13">
      <c r="A11" s="18" t="s">
        <v>73</v>
      </c>
      <c r="B11" s="18"/>
      <c r="C11" s="18"/>
      <c r="D11" s="18">
        <v>1</v>
      </c>
      <c r="E11" s="18">
        <v>2</v>
      </c>
      <c r="F11" s="18">
        <v>3</v>
      </c>
      <c r="G11" s="18">
        <v>4</v>
      </c>
      <c r="H11" s="18">
        <v>5</v>
      </c>
      <c r="I11" s="18">
        <v>6</v>
      </c>
      <c r="J11" s="31"/>
      <c r="K11" s="31"/>
      <c r="L11" s="31"/>
      <c r="M11" s="31"/>
    </row>
    <row r="12" s="3" customFormat="1" ht="22.5" customHeight="1" spans="1:15">
      <c r="A12" s="18" t="s">
        <v>50</v>
      </c>
      <c r="B12" s="18"/>
      <c r="C12" s="18"/>
      <c r="D12" s="21" t="str">
        <f>'[1]Z09 政府性基金预算财政拨款收入支出决算表(财决09表)'!E9</f>
        <v/>
      </c>
      <c r="E12" s="21" t="str">
        <f>'[1]Z09 政府性基金预算财政拨款收入支出决算表(财决09表)'!H9</f>
        <v/>
      </c>
      <c r="F12" s="21" t="str">
        <f>'[1]Z09 政府性基金预算财政拨款收入支出决算表(财决09表)'!K9</f>
        <v/>
      </c>
      <c r="G12" s="21" t="str">
        <f>'[1]Z09 政府性基金预算财政拨款收入支出决算表(财决09表)'!L9</f>
        <v/>
      </c>
      <c r="H12" s="21" t="str">
        <f>'[1]Z09 政府性基金预算财政拨款收入支出决算表(财决09表)'!O9</f>
        <v/>
      </c>
      <c r="I12" s="21" t="str">
        <f>'[1]Z09 政府性基金预算财政拨款收入支出决算表(财决09表)'!P9</f>
        <v/>
      </c>
      <c r="J12" s="31"/>
      <c r="K12" s="31"/>
      <c r="L12" s="32">
        <f>ROW()</f>
        <v>12</v>
      </c>
      <c r="M12" s="31"/>
      <c r="O12" s="33"/>
    </row>
    <row r="13" s="4" customFormat="1" ht="22.5" customHeight="1" spans="1:13">
      <c r="A13" s="22" t="str">
        <f>IF(J13&gt;0,J13,"")</f>
        <v/>
      </c>
      <c r="B13" s="22"/>
      <c r="C13" s="23" t="str">
        <f>IF(ISERROR(VLOOKUP(A13,'[1]Z09 政府性基金预算财政拨款收入支出决算表(财决09表)'!$A$10:$T$200,4,FALSE)),"",VLOOKUP(A13,'[1]Z09 政府性基金预算财政拨款收入支出决算表(财决09表)'!$A$10:$T$200,4,FALSE))</f>
        <v/>
      </c>
      <c r="D13" s="24" t="str">
        <f>IF(ISERROR(VLOOKUP(A13,'[1]Z09 政府性基金预算财政拨款收入支出决算表(财决09表)'!$A$10:$T$200,5,FALSE)),"",VLOOKUP(A13,'[1]Z09 政府性基金预算财政拨款收入支出决算表(财决09表)'!$A$10:$T$200,5,FALSE))</f>
        <v/>
      </c>
      <c r="E13" s="24" t="str">
        <f>IF(ISERROR(VLOOKUP(A13,'[1]Z09 政府性基金预算财政拨款收入支出决算表(财决09表)'!$A$10:$T$200,8,FALSE)),"",VLOOKUP(A13,'[1]Z09 政府性基金预算财政拨款收入支出决算表(财决09表)'!$A$10:$T$200,8,FALSE))</f>
        <v/>
      </c>
      <c r="F13" s="24" t="str">
        <f>IF(ISERROR(VLOOKUP(A13,'[1]Z09 政府性基金预算财政拨款收入支出决算表(财决09表)'!$A$10:$T$200,11,FALSE)),"",VLOOKUP(A13,'[1]Z09 政府性基金预算财政拨款收入支出决算表(财决09表)'!$A$10:$T$200,11,FALSE))</f>
        <v/>
      </c>
      <c r="G13" s="24" t="str">
        <f>IF(ISERROR(VLOOKUP(A13,'[1]Z09 政府性基金预算财政拨款收入支出决算表(财决09表)'!$A$10:$T$200,12,FALSE)),"",VLOOKUP(A13,'[1]Z09 政府性基金预算财政拨款收入支出决算表(财决09表)'!$A$10:$T$200,12,FALSE))</f>
        <v/>
      </c>
      <c r="H13" s="24" t="str">
        <f>IF(ISERROR(VLOOKUP(A13,'[1]Z09 政府性基金预算财政拨款收入支出决算表(财决09表)'!$A$10:$T$200,15,FALSE)),"",VLOOKUP(A13,'[1]Z09 政府性基金预算财政拨款收入支出决算表(财决09表)'!$A$10:$T$200,15,FALSE))</f>
        <v/>
      </c>
      <c r="I13" s="24" t="str">
        <f>IF(ISERROR(VLOOKUP(A13,'[1]Z09 政府性基金预算财政拨款收入支出决算表(财决09表)'!$A$10:$T$200,16,FALSE)),"",VLOOKUP(A13,'[1]Z09 政府性基金预算财政拨款收入支出决算表(财决09表)'!$A$10:$T$200,16,FALSE))</f>
        <v/>
      </c>
      <c r="J13" s="8" t="str">
        <f>'[1]Z09 政府性基金预算财政拨款收入支出决算表(财决09表)'!$A10</f>
        <v/>
      </c>
      <c r="K13" s="34" t="e">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#VALUE!</v>
      </c>
      <c r="L13" s="8" t="str">
        <f>IF(C13&lt;&gt;"",ROW(),"")</f>
        <v/>
      </c>
      <c r="M13" s="8"/>
    </row>
    <row r="14" s="4" customFormat="1" ht="22.5" customHeight="1" spans="1:13">
      <c r="A14" s="22" t="str">
        <f t="shared" ref="A14:A31" si="0">IF(J14&gt;0,J14,"")</f>
        <v/>
      </c>
      <c r="B14" s="22"/>
      <c r="C14" s="23" t="str">
        <f>IF(ISERROR(VLOOKUP(A14,'[1]Z09 政府性基金预算财政拨款收入支出决算表(财决09表)'!$A$10:$T$200,4,FALSE)),"",VLOOKUP(A14,'[1]Z09 政府性基金预算财政拨款收入支出决算表(财决09表)'!$A$10:$T$200,4,FALSE))</f>
        <v/>
      </c>
      <c r="D14" s="24" t="str">
        <f>IF(ISERROR(VLOOKUP(A14,'[1]Z09 政府性基金预算财政拨款收入支出决算表(财决09表)'!$A$10:$T$200,5,FALSE)),"",VLOOKUP(A14,'[1]Z09 政府性基金预算财政拨款收入支出决算表(财决09表)'!$A$10:$T$200,5,FALSE))</f>
        <v/>
      </c>
      <c r="E14" s="24" t="str">
        <f>IF(ISERROR(VLOOKUP(A14,'[1]Z09 政府性基金预算财政拨款收入支出决算表(财决09表)'!$A$10:$T$200,8,FALSE)),"",VLOOKUP(A14,'[1]Z09 政府性基金预算财政拨款收入支出决算表(财决09表)'!$A$10:$T$200,8,FALSE))</f>
        <v/>
      </c>
      <c r="F14" s="24" t="str">
        <f>IF(ISERROR(VLOOKUP(A14,'[1]Z09 政府性基金预算财政拨款收入支出决算表(财决09表)'!$A$10:$T$200,11,FALSE)),"",VLOOKUP(A14,'[1]Z09 政府性基金预算财政拨款收入支出决算表(财决09表)'!$A$10:$T$200,11,FALSE))</f>
        <v/>
      </c>
      <c r="G14" s="24" t="str">
        <f>IF(ISERROR(VLOOKUP(A14,'[1]Z09 政府性基金预算财政拨款收入支出决算表(财决09表)'!$A$10:$T$200,12,FALSE)),"",VLOOKUP(A14,'[1]Z09 政府性基金预算财政拨款收入支出决算表(财决09表)'!$A$10:$T$200,12,FALSE))</f>
        <v/>
      </c>
      <c r="H14" s="24" t="str">
        <f>IF(ISERROR(VLOOKUP(A14,'[1]Z09 政府性基金预算财政拨款收入支出决算表(财决09表)'!$A$10:$T$200,15,FALSE)),"",VLOOKUP(A14,'[1]Z09 政府性基金预算财政拨款收入支出决算表(财决09表)'!$A$10:$T$200,15,FALSE))</f>
        <v/>
      </c>
      <c r="I14" s="24" t="str">
        <f>IF(ISERROR(VLOOKUP(A14,'[1]Z09 政府性基金预算财政拨款收入支出决算表(财决09表)'!$A$10:$T$200,16,FALSE)),"",VLOOKUP(A14,'[1]Z09 政府性基金预算财政拨款收入支出决算表(财决09表)'!$A$10:$T$200,16,FALSE))</f>
        <v/>
      </c>
      <c r="J14" s="8" t="str">
        <f>'[1]Z09 政府性基金预算财政拨款收入支出决算表(财决09表)'!$A11</f>
        <v/>
      </c>
      <c r="K14" s="34" t="e">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#VALUE!</v>
      </c>
      <c r="L14" s="8" t="str">
        <f>IF(C14&lt;&gt;"",ROW(),"")</f>
        <v/>
      </c>
      <c r="M14" s="8"/>
    </row>
    <row r="15" s="4" customFormat="1" ht="22.5" customHeight="1" spans="1:13">
      <c r="A15" s="22" t="str">
        <f t="shared" si="0"/>
        <v/>
      </c>
      <c r="B15" s="22"/>
      <c r="C15" s="23" t="str">
        <f>IF(ISERROR(VLOOKUP(A15,'[1]Z09 政府性基金预算财政拨款收入支出决算表(财决09表)'!$A$10:$T$200,4,FALSE)),"",VLOOKUP(A15,'[1]Z09 政府性基金预算财政拨款收入支出决算表(财决09表)'!$A$10:$T$200,4,FALSE))</f>
        <v/>
      </c>
      <c r="D15" s="24" t="str">
        <f>IF(ISERROR(VLOOKUP(A15,'[1]Z09 政府性基金预算财政拨款收入支出决算表(财决09表)'!$A$10:$T$200,5,FALSE)),"",VLOOKUP(A15,'[1]Z09 政府性基金预算财政拨款收入支出决算表(财决09表)'!$A$10:$T$200,5,FALSE))</f>
        <v/>
      </c>
      <c r="E15" s="24" t="str">
        <f>IF(ISERROR(VLOOKUP(A15,'[1]Z09 政府性基金预算财政拨款收入支出决算表(财决09表)'!$A$10:$T$200,8,FALSE)),"",VLOOKUP(A15,'[1]Z09 政府性基金预算财政拨款收入支出决算表(财决09表)'!$A$10:$T$200,8,FALSE))</f>
        <v/>
      </c>
      <c r="F15" s="24" t="str">
        <f>IF(ISERROR(VLOOKUP(A15,'[1]Z09 政府性基金预算财政拨款收入支出决算表(财决09表)'!$A$10:$T$200,11,FALSE)),"",VLOOKUP(A15,'[1]Z09 政府性基金预算财政拨款收入支出决算表(财决09表)'!$A$10:$T$200,11,FALSE))</f>
        <v/>
      </c>
      <c r="G15" s="24" t="str">
        <f>IF(ISERROR(VLOOKUP(A15,'[1]Z09 政府性基金预算财政拨款收入支出决算表(财决09表)'!$A$10:$T$200,12,FALSE)),"",VLOOKUP(A15,'[1]Z09 政府性基金预算财政拨款收入支出决算表(财决09表)'!$A$10:$T$200,12,FALSE))</f>
        <v/>
      </c>
      <c r="H15" s="24" t="str">
        <f>IF(ISERROR(VLOOKUP(A15,'[1]Z09 政府性基金预算财政拨款收入支出决算表(财决09表)'!$A$10:$T$200,15,FALSE)),"",VLOOKUP(A15,'[1]Z09 政府性基金预算财政拨款收入支出决算表(财决09表)'!$A$10:$T$200,15,FALSE))</f>
        <v/>
      </c>
      <c r="I15" s="24" t="str">
        <f>IF(ISERROR(VLOOKUP(A15,'[1]Z09 政府性基金预算财政拨款收入支出决算表(财决09表)'!$A$10:$T$200,16,FALSE)),"",VLOOKUP(A15,'[1]Z09 政府性基金预算财政拨款收入支出决算表(财决09表)'!$A$10:$T$200,16,FALSE))</f>
        <v/>
      </c>
      <c r="J15" s="8" t="str">
        <f>'[1]Z09 政府性基金预算财政拨款收入支出决算表(财决09表)'!$A12</f>
        <v/>
      </c>
      <c r="K15" s="34" t="e">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#VALUE!</v>
      </c>
      <c r="L15" s="8" t="str">
        <f>IF(C15&lt;&gt;"",ROW(),"")</f>
        <v/>
      </c>
      <c r="M15" s="8"/>
    </row>
    <row r="16" s="4" customFormat="1" ht="22.5" customHeight="1" spans="1:13">
      <c r="A16" s="22" t="str">
        <f t="shared" si="0"/>
        <v/>
      </c>
      <c r="B16" s="22"/>
      <c r="C16" s="23" t="str">
        <f>IF(ISERROR(VLOOKUP(A16,'[1]Z09 政府性基金预算财政拨款收入支出决算表(财决09表)'!$A$10:$T$200,4,FALSE)),"",VLOOKUP(A16,'[1]Z09 政府性基金预算财政拨款收入支出决算表(财决09表)'!$A$10:$T$200,4,FALSE))</f>
        <v/>
      </c>
      <c r="D16" s="24" t="str">
        <f>IF(ISERROR(VLOOKUP(A16,'[1]Z09 政府性基金预算财政拨款收入支出决算表(财决09表)'!$A$10:$T$200,5,FALSE)),"",VLOOKUP(A16,'[1]Z09 政府性基金预算财政拨款收入支出决算表(财决09表)'!$A$10:$T$200,5,FALSE))</f>
        <v/>
      </c>
      <c r="E16" s="24" t="str">
        <f>IF(ISERROR(VLOOKUP(A16,'[1]Z09 政府性基金预算财政拨款收入支出决算表(财决09表)'!$A$10:$T$200,8,FALSE)),"",VLOOKUP(A16,'[1]Z09 政府性基金预算财政拨款收入支出决算表(财决09表)'!$A$10:$T$200,8,FALSE))</f>
        <v/>
      </c>
      <c r="F16" s="24" t="str">
        <f>IF(ISERROR(VLOOKUP(A16,'[1]Z09 政府性基金预算财政拨款收入支出决算表(财决09表)'!$A$10:$T$200,11,FALSE)),"",VLOOKUP(A16,'[1]Z09 政府性基金预算财政拨款收入支出决算表(财决09表)'!$A$10:$T$200,11,FALSE))</f>
        <v/>
      </c>
      <c r="G16" s="24" t="str">
        <f>IF(ISERROR(VLOOKUP(A16,'[1]Z09 政府性基金预算财政拨款收入支出决算表(财决09表)'!$A$10:$T$200,12,FALSE)),"",VLOOKUP(A16,'[1]Z09 政府性基金预算财政拨款收入支出决算表(财决09表)'!$A$10:$T$200,12,FALSE))</f>
        <v/>
      </c>
      <c r="H16" s="24" t="str">
        <f>IF(ISERROR(VLOOKUP(A16,'[1]Z09 政府性基金预算财政拨款收入支出决算表(财决09表)'!$A$10:$T$200,15,FALSE)),"",VLOOKUP(A16,'[1]Z09 政府性基金预算财政拨款收入支出决算表(财决09表)'!$A$10:$T$200,15,FALSE))</f>
        <v/>
      </c>
      <c r="I16" s="24" t="str">
        <f>IF(ISERROR(VLOOKUP(A16,'[1]Z09 政府性基金预算财政拨款收入支出决算表(财决09表)'!$A$10:$T$200,16,FALSE)),"",VLOOKUP(A16,'[1]Z09 政府性基金预算财政拨款收入支出决算表(财决09表)'!$A$10:$T$200,16,FALSE))</f>
        <v/>
      </c>
      <c r="J16" s="8" t="str">
        <f>'[1]Z09 政府性基金预算财政拨款收入支出决算表(财决09表)'!$A13</f>
        <v/>
      </c>
      <c r="K16" s="34"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8" t="str">
        <f t="shared" ref="L16:L79" si="1">IF(C16&lt;&gt;"",ROW(),"")</f>
        <v/>
      </c>
      <c r="M16" s="8"/>
    </row>
    <row r="17" s="4" customFormat="1" ht="22.5" customHeight="1" spans="1:13">
      <c r="A17" s="22" t="str">
        <f t="shared" si="0"/>
        <v/>
      </c>
      <c r="B17" s="22"/>
      <c r="C17" s="23" t="str">
        <f>IF(ISERROR(VLOOKUP(A17,'[1]Z09 政府性基金预算财政拨款收入支出决算表(财决09表)'!$A$10:$T$200,4,FALSE)),"",VLOOKUP(A17,'[1]Z09 政府性基金预算财政拨款收入支出决算表(财决09表)'!$A$10:$T$200,4,FALSE))</f>
        <v/>
      </c>
      <c r="D17" s="24" t="str">
        <f>IF(ISERROR(VLOOKUP(A17,'[1]Z09 政府性基金预算财政拨款收入支出决算表(财决09表)'!$A$10:$T$200,5,FALSE)),"",VLOOKUP(A17,'[1]Z09 政府性基金预算财政拨款收入支出决算表(财决09表)'!$A$10:$T$200,5,FALSE))</f>
        <v/>
      </c>
      <c r="E17" s="24" t="str">
        <f>IF(ISERROR(VLOOKUP(A17,'[1]Z09 政府性基金预算财政拨款收入支出决算表(财决09表)'!$A$10:$T$200,8,FALSE)),"",VLOOKUP(A17,'[1]Z09 政府性基金预算财政拨款收入支出决算表(财决09表)'!$A$10:$T$200,8,FALSE))</f>
        <v/>
      </c>
      <c r="F17" s="24" t="str">
        <f>IF(ISERROR(VLOOKUP(A17,'[1]Z09 政府性基金预算财政拨款收入支出决算表(财决09表)'!$A$10:$T$200,11,FALSE)),"",VLOOKUP(A17,'[1]Z09 政府性基金预算财政拨款收入支出决算表(财决09表)'!$A$10:$T$200,11,FALSE))</f>
        <v/>
      </c>
      <c r="G17" s="24" t="str">
        <f>IF(ISERROR(VLOOKUP(A17,'[1]Z09 政府性基金预算财政拨款收入支出决算表(财决09表)'!$A$10:$T$200,12,FALSE)),"",VLOOKUP(A17,'[1]Z09 政府性基金预算财政拨款收入支出决算表(财决09表)'!$A$10:$T$200,12,FALSE))</f>
        <v/>
      </c>
      <c r="H17" s="24" t="str">
        <f>IF(ISERROR(VLOOKUP(A17,'[1]Z09 政府性基金预算财政拨款收入支出决算表(财决09表)'!$A$10:$T$200,15,FALSE)),"",VLOOKUP(A17,'[1]Z09 政府性基金预算财政拨款收入支出决算表(财决09表)'!$A$10:$T$200,15,FALSE))</f>
        <v/>
      </c>
      <c r="I17" s="24" t="str">
        <f>IF(ISERROR(VLOOKUP(A17,'[1]Z09 政府性基金预算财政拨款收入支出决算表(财决09表)'!$A$10:$T$200,16,FALSE)),"",VLOOKUP(A17,'[1]Z09 政府性基金预算财政拨款收入支出决算表(财决09表)'!$A$10:$T$200,16,FALSE))</f>
        <v/>
      </c>
      <c r="J17" s="8" t="str">
        <f>'[1]Z09 政府性基金预算财政拨款收入支出决算表(财决09表)'!$A14</f>
        <v/>
      </c>
      <c r="K17" s="34"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8" t="str">
        <f t="shared" si="1"/>
        <v/>
      </c>
      <c r="M17" s="8" t="str">
        <f t="shared" ref="M17:M27" si="2">IF(C17&lt;&gt;"",ROW(),"")</f>
        <v/>
      </c>
    </row>
    <row r="18" s="4" customFormat="1" ht="22.5" customHeight="1" spans="1:13">
      <c r="A18" s="22" t="str">
        <f t="shared" si="0"/>
        <v/>
      </c>
      <c r="B18" s="22"/>
      <c r="C18" s="23" t="str">
        <f>IF(ISERROR(VLOOKUP(A18,'[1]Z09 政府性基金预算财政拨款收入支出决算表(财决09表)'!$A$10:$T$200,4,FALSE)),"",VLOOKUP(A18,'[1]Z09 政府性基金预算财政拨款收入支出决算表(财决09表)'!$A$10:$T$200,4,FALSE))</f>
        <v/>
      </c>
      <c r="D18" s="24" t="str">
        <f>IF(ISERROR(VLOOKUP(A18,'[1]Z09 政府性基金预算财政拨款收入支出决算表(财决09表)'!$A$10:$T$200,5,FALSE)),"",VLOOKUP(A18,'[1]Z09 政府性基金预算财政拨款收入支出决算表(财决09表)'!$A$10:$T$200,5,FALSE))</f>
        <v/>
      </c>
      <c r="E18" s="24" t="str">
        <f>IF(ISERROR(VLOOKUP(A18,'[1]Z09 政府性基金预算财政拨款收入支出决算表(财决09表)'!$A$10:$T$200,8,FALSE)),"",VLOOKUP(A18,'[1]Z09 政府性基金预算财政拨款收入支出决算表(财决09表)'!$A$10:$T$200,8,FALSE))</f>
        <v/>
      </c>
      <c r="F18" s="24" t="str">
        <f>IF(ISERROR(VLOOKUP(A18,'[1]Z09 政府性基金预算财政拨款收入支出决算表(财决09表)'!$A$10:$T$200,11,FALSE)),"",VLOOKUP(A18,'[1]Z09 政府性基金预算财政拨款收入支出决算表(财决09表)'!$A$10:$T$200,11,FALSE))</f>
        <v/>
      </c>
      <c r="G18" s="24" t="str">
        <f>IF(ISERROR(VLOOKUP(A18,'[1]Z09 政府性基金预算财政拨款收入支出决算表(财决09表)'!$A$10:$T$200,12,FALSE)),"",VLOOKUP(A18,'[1]Z09 政府性基金预算财政拨款收入支出决算表(财决09表)'!$A$10:$T$200,12,FALSE))</f>
        <v/>
      </c>
      <c r="H18" s="24" t="str">
        <f>IF(ISERROR(VLOOKUP(A18,'[1]Z09 政府性基金预算财政拨款收入支出决算表(财决09表)'!$A$10:$T$200,15,FALSE)),"",VLOOKUP(A18,'[1]Z09 政府性基金预算财政拨款收入支出决算表(财决09表)'!$A$10:$T$200,15,FALSE))</f>
        <v/>
      </c>
      <c r="I18" s="24" t="str">
        <f>IF(ISERROR(VLOOKUP(A18,'[1]Z09 政府性基金预算财政拨款收入支出决算表(财决09表)'!$A$10:$T$200,16,FALSE)),"",VLOOKUP(A18,'[1]Z09 政府性基金预算财政拨款收入支出决算表(财决09表)'!$A$10:$T$200,16,FALSE))</f>
        <v/>
      </c>
      <c r="J18" s="8" t="str">
        <f>'[1]Z09 政府性基金预算财政拨款收入支出决算表(财决09表)'!$A15</f>
        <v/>
      </c>
      <c r="K18" s="34"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8" t="str">
        <f t="shared" si="1"/>
        <v/>
      </c>
      <c r="M18" s="8" t="str">
        <f t="shared" si="2"/>
        <v/>
      </c>
    </row>
    <row r="19" s="4" customFormat="1" ht="22.5" customHeight="1" spans="1:13">
      <c r="A19" s="22" t="str">
        <f t="shared" si="0"/>
        <v/>
      </c>
      <c r="B19" s="22"/>
      <c r="C19" s="23" t="str">
        <f>IF(ISERROR(VLOOKUP(A19,'[1]Z09 政府性基金预算财政拨款收入支出决算表(财决09表)'!$A$10:$T$200,4,FALSE)),"",VLOOKUP(A19,'[1]Z09 政府性基金预算财政拨款收入支出决算表(财决09表)'!$A$10:$T$200,4,FALSE))</f>
        <v/>
      </c>
      <c r="D19" s="24" t="str">
        <f>IF(ISERROR(VLOOKUP(A19,'[1]Z09 政府性基金预算财政拨款收入支出决算表(财决09表)'!$A$10:$T$200,5,FALSE)),"",VLOOKUP(A19,'[1]Z09 政府性基金预算财政拨款收入支出决算表(财决09表)'!$A$10:$T$200,5,FALSE))</f>
        <v/>
      </c>
      <c r="E19" s="24" t="str">
        <f>IF(ISERROR(VLOOKUP(A19,'[1]Z09 政府性基金预算财政拨款收入支出决算表(财决09表)'!$A$10:$T$200,8,FALSE)),"",VLOOKUP(A19,'[1]Z09 政府性基金预算财政拨款收入支出决算表(财决09表)'!$A$10:$T$200,8,FALSE))</f>
        <v/>
      </c>
      <c r="F19" s="24" t="str">
        <f>IF(ISERROR(VLOOKUP(A19,'[1]Z09 政府性基金预算财政拨款收入支出决算表(财决09表)'!$A$10:$T$200,11,FALSE)),"",VLOOKUP(A19,'[1]Z09 政府性基金预算财政拨款收入支出决算表(财决09表)'!$A$10:$T$200,11,FALSE))</f>
        <v/>
      </c>
      <c r="G19" s="24" t="str">
        <f>IF(ISERROR(VLOOKUP(A19,'[1]Z09 政府性基金预算财政拨款收入支出决算表(财决09表)'!$A$10:$T$200,12,FALSE)),"",VLOOKUP(A19,'[1]Z09 政府性基金预算财政拨款收入支出决算表(财决09表)'!$A$10:$T$200,12,FALSE))</f>
        <v/>
      </c>
      <c r="H19" s="24" t="str">
        <f>IF(ISERROR(VLOOKUP(A19,'[1]Z09 政府性基金预算财政拨款收入支出决算表(财决09表)'!$A$10:$T$200,15,FALSE)),"",VLOOKUP(A19,'[1]Z09 政府性基金预算财政拨款收入支出决算表(财决09表)'!$A$10:$T$200,15,FALSE))</f>
        <v/>
      </c>
      <c r="I19" s="24" t="str">
        <f>IF(ISERROR(VLOOKUP(A19,'[1]Z09 政府性基金预算财政拨款收入支出决算表(财决09表)'!$A$10:$T$200,16,FALSE)),"",VLOOKUP(A19,'[1]Z09 政府性基金预算财政拨款收入支出决算表(财决09表)'!$A$10:$T$200,16,FALSE))</f>
        <v/>
      </c>
      <c r="J19" s="8">
        <f>'[1]Z09 政府性基金预算财政拨款收入支出决算表(财决09表)'!$A16</f>
        <v>0</v>
      </c>
      <c r="K19" s="34">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0</v>
      </c>
      <c r="L19" s="8" t="str">
        <f t="shared" si="1"/>
        <v/>
      </c>
      <c r="M19" s="8" t="str">
        <f t="shared" si="2"/>
        <v/>
      </c>
    </row>
    <row r="20" s="4" customFormat="1" ht="22.5" customHeight="1" spans="1:13">
      <c r="A20" s="22" t="str">
        <f t="shared" si="0"/>
        <v/>
      </c>
      <c r="B20" s="22"/>
      <c r="C20" s="23" t="str">
        <f>IF(ISERROR(VLOOKUP(A20,'[1]Z09 政府性基金预算财政拨款收入支出决算表(财决09表)'!$A$10:$T$200,4,FALSE)),"",VLOOKUP(A20,'[1]Z09 政府性基金预算财政拨款收入支出决算表(财决09表)'!$A$10:$T$200,4,FALSE))</f>
        <v/>
      </c>
      <c r="D20" s="24" t="str">
        <f>IF(ISERROR(VLOOKUP(A20,'[1]Z09 政府性基金预算财政拨款收入支出决算表(财决09表)'!$A$10:$T$200,5,FALSE)),"",VLOOKUP(A20,'[1]Z09 政府性基金预算财政拨款收入支出决算表(财决09表)'!$A$10:$T$200,5,FALSE))</f>
        <v/>
      </c>
      <c r="E20" s="24" t="str">
        <f>IF(ISERROR(VLOOKUP(A20,'[1]Z09 政府性基金预算财政拨款收入支出决算表(财决09表)'!$A$10:$T$200,8,FALSE)),"",VLOOKUP(A20,'[1]Z09 政府性基金预算财政拨款收入支出决算表(财决09表)'!$A$10:$T$200,8,FALSE))</f>
        <v/>
      </c>
      <c r="F20" s="24" t="str">
        <f>IF(ISERROR(VLOOKUP(A20,'[1]Z09 政府性基金预算财政拨款收入支出决算表(财决09表)'!$A$10:$T$200,11,FALSE)),"",VLOOKUP(A20,'[1]Z09 政府性基金预算财政拨款收入支出决算表(财决09表)'!$A$10:$T$200,11,FALSE))</f>
        <v/>
      </c>
      <c r="G20" s="24" t="str">
        <f>IF(ISERROR(VLOOKUP(A20,'[1]Z09 政府性基金预算财政拨款收入支出决算表(财决09表)'!$A$10:$T$200,12,FALSE)),"",VLOOKUP(A20,'[1]Z09 政府性基金预算财政拨款收入支出决算表(财决09表)'!$A$10:$T$200,12,FALSE))</f>
        <v/>
      </c>
      <c r="H20" s="24" t="str">
        <f>IF(ISERROR(VLOOKUP(A20,'[1]Z09 政府性基金预算财政拨款收入支出决算表(财决09表)'!$A$10:$T$200,15,FALSE)),"",VLOOKUP(A20,'[1]Z09 政府性基金预算财政拨款收入支出决算表(财决09表)'!$A$10:$T$200,15,FALSE))</f>
        <v/>
      </c>
      <c r="I20" s="24" t="str">
        <f>IF(ISERROR(VLOOKUP(A20,'[1]Z09 政府性基金预算财政拨款收入支出决算表(财决09表)'!$A$10:$T$200,16,FALSE)),"",VLOOKUP(A20,'[1]Z09 政府性基金预算财政拨款收入支出决算表(财决09表)'!$A$10:$T$200,16,FALSE))</f>
        <v/>
      </c>
      <c r="J20" s="8">
        <f>'[1]Z09 政府性基金预算财政拨款收入支出决算表(财决09表)'!$A17</f>
        <v>0</v>
      </c>
      <c r="K20" s="34"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8" t="str">
        <f t="shared" si="1"/>
        <v/>
      </c>
      <c r="M20" s="8" t="str">
        <f t="shared" si="2"/>
        <v/>
      </c>
    </row>
    <row r="21" s="4" customFormat="1" ht="22.5" customHeight="1" spans="1:13">
      <c r="A21" s="22" t="str">
        <f t="shared" si="0"/>
        <v/>
      </c>
      <c r="B21" s="22"/>
      <c r="C21" s="23" t="str">
        <f>IF(ISERROR(VLOOKUP(A21,'[1]Z09 政府性基金预算财政拨款收入支出决算表(财决09表)'!$A$10:$T$200,4,FALSE)),"",VLOOKUP(A21,'[1]Z09 政府性基金预算财政拨款收入支出决算表(财决09表)'!$A$10:$T$200,4,FALSE))</f>
        <v/>
      </c>
      <c r="D21" s="24" t="str">
        <f>IF(ISERROR(VLOOKUP(A21,'[1]Z09 政府性基金预算财政拨款收入支出决算表(财决09表)'!$A$10:$T$200,5,FALSE)),"",VLOOKUP(A21,'[1]Z09 政府性基金预算财政拨款收入支出决算表(财决09表)'!$A$10:$T$200,5,FALSE))</f>
        <v/>
      </c>
      <c r="E21" s="24" t="str">
        <f>IF(ISERROR(VLOOKUP(A21,'[1]Z09 政府性基金预算财政拨款收入支出决算表(财决09表)'!$A$10:$T$200,8,FALSE)),"",VLOOKUP(A21,'[1]Z09 政府性基金预算财政拨款收入支出决算表(财决09表)'!$A$10:$T$200,8,FALSE))</f>
        <v/>
      </c>
      <c r="F21" s="24" t="str">
        <f>IF(ISERROR(VLOOKUP(A21,'[1]Z09 政府性基金预算财政拨款收入支出决算表(财决09表)'!$A$10:$T$200,11,FALSE)),"",VLOOKUP(A21,'[1]Z09 政府性基金预算财政拨款收入支出决算表(财决09表)'!$A$10:$T$200,11,FALSE))</f>
        <v/>
      </c>
      <c r="G21" s="24" t="str">
        <f>IF(ISERROR(VLOOKUP(A21,'[1]Z09 政府性基金预算财政拨款收入支出决算表(财决09表)'!$A$10:$T$200,12,FALSE)),"",VLOOKUP(A21,'[1]Z09 政府性基金预算财政拨款收入支出决算表(财决09表)'!$A$10:$T$200,12,FALSE))</f>
        <v/>
      </c>
      <c r="H21" s="24" t="str">
        <f>IF(ISERROR(VLOOKUP(A21,'[1]Z09 政府性基金预算财政拨款收入支出决算表(财决09表)'!$A$10:$T$200,15,FALSE)),"",VLOOKUP(A21,'[1]Z09 政府性基金预算财政拨款收入支出决算表(财决09表)'!$A$10:$T$200,15,FALSE))</f>
        <v/>
      </c>
      <c r="I21" s="24" t="str">
        <f>IF(ISERROR(VLOOKUP(A21,'[1]Z09 政府性基金预算财政拨款收入支出决算表(财决09表)'!$A$10:$T$200,16,FALSE)),"",VLOOKUP(A21,'[1]Z09 政府性基金预算财政拨款收入支出决算表(财决09表)'!$A$10:$T$200,16,FALSE))</f>
        <v/>
      </c>
      <c r="J21" s="8">
        <f>'[1]Z09 政府性基金预算财政拨款收入支出决算表(财决09表)'!$A18</f>
        <v>0</v>
      </c>
      <c r="K21" s="34">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8" t="str">
        <f t="shared" si="1"/>
        <v/>
      </c>
      <c r="M21" s="8"/>
    </row>
    <row r="22" s="4" customFormat="1" ht="22.5" customHeight="1" spans="1:13">
      <c r="A22" s="22" t="str">
        <f t="shared" si="0"/>
        <v/>
      </c>
      <c r="B22" s="22"/>
      <c r="C22" s="23" t="str">
        <f>IF(ISERROR(VLOOKUP(A22,'[1]Z09 政府性基金预算财政拨款收入支出决算表(财决09表)'!$A$10:$T$200,4,FALSE)),"",VLOOKUP(A22,'[1]Z09 政府性基金预算财政拨款收入支出决算表(财决09表)'!$A$10:$T$200,4,FALSE))</f>
        <v/>
      </c>
      <c r="D22" s="24" t="str">
        <f>IF(ISERROR(VLOOKUP(A22,'[1]Z09 政府性基金预算财政拨款收入支出决算表(财决09表)'!$A$10:$T$200,5,FALSE)),"",VLOOKUP(A22,'[1]Z09 政府性基金预算财政拨款收入支出决算表(财决09表)'!$A$10:$T$200,5,FALSE))</f>
        <v/>
      </c>
      <c r="E22" s="24" t="str">
        <f>IF(ISERROR(VLOOKUP(A22,'[1]Z09 政府性基金预算财政拨款收入支出决算表(财决09表)'!$A$10:$T$200,8,FALSE)),"",VLOOKUP(A22,'[1]Z09 政府性基金预算财政拨款收入支出决算表(财决09表)'!$A$10:$T$200,8,FALSE))</f>
        <v/>
      </c>
      <c r="F22" s="24" t="str">
        <f>IF(ISERROR(VLOOKUP(A22,'[1]Z09 政府性基金预算财政拨款收入支出决算表(财决09表)'!$A$10:$T$200,11,FALSE)),"",VLOOKUP(A22,'[1]Z09 政府性基金预算财政拨款收入支出决算表(财决09表)'!$A$10:$T$200,11,FALSE))</f>
        <v/>
      </c>
      <c r="G22" s="24" t="str">
        <f>IF(ISERROR(VLOOKUP(A22,'[1]Z09 政府性基金预算财政拨款收入支出决算表(财决09表)'!$A$10:$T$200,12,FALSE)),"",VLOOKUP(A22,'[1]Z09 政府性基金预算财政拨款收入支出决算表(财决09表)'!$A$10:$T$200,12,FALSE))</f>
        <v/>
      </c>
      <c r="H22" s="24" t="str">
        <f>IF(ISERROR(VLOOKUP(A22,'[1]Z09 政府性基金预算财政拨款收入支出决算表(财决09表)'!$A$10:$T$200,15,FALSE)),"",VLOOKUP(A22,'[1]Z09 政府性基金预算财政拨款收入支出决算表(财决09表)'!$A$10:$T$200,15,FALSE))</f>
        <v/>
      </c>
      <c r="I22" s="24" t="str">
        <f>IF(ISERROR(VLOOKUP(A22,'[1]Z09 政府性基金预算财政拨款收入支出决算表(财决09表)'!$A$10:$T$200,16,FALSE)),"",VLOOKUP(A22,'[1]Z09 政府性基金预算财政拨款收入支出决算表(财决09表)'!$A$10:$T$200,16,FALSE))</f>
        <v/>
      </c>
      <c r="J22" s="8">
        <f>'[1]Z09 政府性基金预算财政拨款收入支出决算表(财决09表)'!$A19</f>
        <v>0</v>
      </c>
      <c r="K22" s="34">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0</v>
      </c>
      <c r="L22" s="8" t="str">
        <f t="shared" si="1"/>
        <v/>
      </c>
      <c r="M22" s="8" t="str">
        <f t="shared" si="2"/>
        <v/>
      </c>
    </row>
    <row r="23" s="4" customFormat="1" ht="22.5" customHeight="1" spans="1:13">
      <c r="A23" s="22" t="str">
        <f t="shared" si="0"/>
        <v/>
      </c>
      <c r="B23" s="22"/>
      <c r="C23" s="23" t="str">
        <f>IF(ISERROR(VLOOKUP(A23,'[1]Z09 政府性基金预算财政拨款收入支出决算表(财决09表)'!$A$10:$T$200,4,FALSE)),"",VLOOKUP(A23,'[1]Z09 政府性基金预算财政拨款收入支出决算表(财决09表)'!$A$10:$T$200,4,FALSE))</f>
        <v/>
      </c>
      <c r="D23" s="24" t="str">
        <f>IF(ISERROR(VLOOKUP(A23,'[1]Z09 政府性基金预算财政拨款收入支出决算表(财决09表)'!$A$10:$T$200,5,FALSE)),"",VLOOKUP(A23,'[1]Z09 政府性基金预算财政拨款收入支出决算表(财决09表)'!$A$10:$T$200,5,FALSE))</f>
        <v/>
      </c>
      <c r="E23" s="24" t="str">
        <f>IF(ISERROR(VLOOKUP(A23,'[1]Z09 政府性基金预算财政拨款收入支出决算表(财决09表)'!$A$10:$T$200,8,FALSE)),"",VLOOKUP(A23,'[1]Z09 政府性基金预算财政拨款收入支出决算表(财决09表)'!$A$10:$T$200,8,FALSE))</f>
        <v/>
      </c>
      <c r="F23" s="24" t="str">
        <f>IF(ISERROR(VLOOKUP(A23,'[1]Z09 政府性基金预算财政拨款收入支出决算表(财决09表)'!$A$10:$T$200,11,FALSE)),"",VLOOKUP(A23,'[1]Z09 政府性基金预算财政拨款收入支出决算表(财决09表)'!$A$10:$T$200,11,FALSE))</f>
        <v/>
      </c>
      <c r="G23" s="24" t="str">
        <f>IF(ISERROR(VLOOKUP(A23,'[1]Z09 政府性基金预算财政拨款收入支出决算表(财决09表)'!$A$10:$T$200,12,FALSE)),"",VLOOKUP(A23,'[1]Z09 政府性基金预算财政拨款收入支出决算表(财决09表)'!$A$10:$T$200,12,FALSE))</f>
        <v/>
      </c>
      <c r="H23" s="24" t="str">
        <f>IF(ISERROR(VLOOKUP(A23,'[1]Z09 政府性基金预算财政拨款收入支出决算表(财决09表)'!$A$10:$T$200,15,FALSE)),"",VLOOKUP(A23,'[1]Z09 政府性基金预算财政拨款收入支出决算表(财决09表)'!$A$10:$T$200,15,FALSE))</f>
        <v/>
      </c>
      <c r="I23" s="24" t="str">
        <f>IF(ISERROR(VLOOKUP(A23,'[1]Z09 政府性基金预算财政拨款收入支出决算表(财决09表)'!$A$10:$T$200,16,FALSE)),"",VLOOKUP(A23,'[1]Z09 政府性基金预算财政拨款收入支出决算表(财决09表)'!$A$10:$T$200,16,FALSE))</f>
        <v/>
      </c>
      <c r="J23" s="8">
        <f>'[1]Z09 政府性基金预算财政拨款收入支出决算表(财决09表)'!$A20</f>
        <v>0</v>
      </c>
      <c r="K23" s="34">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8" t="str">
        <f t="shared" si="1"/>
        <v/>
      </c>
      <c r="M23" s="8" t="str">
        <f t="shared" si="2"/>
        <v/>
      </c>
    </row>
    <row r="24" s="4" customFormat="1" ht="22.5" customHeight="1" spans="1:13">
      <c r="A24" s="22" t="str">
        <f t="shared" si="0"/>
        <v/>
      </c>
      <c r="B24" s="22"/>
      <c r="C24" s="23" t="str">
        <f>IF(ISERROR(VLOOKUP(A24,'[1]Z09 政府性基金预算财政拨款收入支出决算表(财决09表)'!$A$10:$T$200,4,FALSE)),"",VLOOKUP(A24,'[1]Z09 政府性基金预算财政拨款收入支出决算表(财决09表)'!$A$10:$T$200,4,FALSE))</f>
        <v/>
      </c>
      <c r="D24" s="24" t="str">
        <f>IF(ISERROR(VLOOKUP(A24,'[1]Z09 政府性基金预算财政拨款收入支出决算表(财决09表)'!$A$10:$T$200,5,FALSE)),"",VLOOKUP(A24,'[1]Z09 政府性基金预算财政拨款收入支出决算表(财决09表)'!$A$10:$T$200,5,FALSE))</f>
        <v/>
      </c>
      <c r="E24" s="24" t="str">
        <f>IF(ISERROR(VLOOKUP(A24,'[1]Z09 政府性基金预算财政拨款收入支出决算表(财决09表)'!$A$10:$T$200,8,FALSE)),"",VLOOKUP(A24,'[1]Z09 政府性基金预算财政拨款收入支出决算表(财决09表)'!$A$10:$T$200,8,FALSE))</f>
        <v/>
      </c>
      <c r="F24" s="24" t="str">
        <f>IF(ISERROR(VLOOKUP(A24,'[1]Z09 政府性基金预算财政拨款收入支出决算表(财决09表)'!$A$10:$T$200,11,FALSE)),"",VLOOKUP(A24,'[1]Z09 政府性基金预算财政拨款收入支出决算表(财决09表)'!$A$10:$T$200,11,FALSE))</f>
        <v/>
      </c>
      <c r="G24" s="24" t="str">
        <f>IF(ISERROR(VLOOKUP(A24,'[1]Z09 政府性基金预算财政拨款收入支出决算表(财决09表)'!$A$10:$T$200,12,FALSE)),"",VLOOKUP(A24,'[1]Z09 政府性基金预算财政拨款收入支出决算表(财决09表)'!$A$10:$T$200,12,FALSE))</f>
        <v/>
      </c>
      <c r="H24" s="24" t="str">
        <f>IF(ISERROR(VLOOKUP(A24,'[1]Z09 政府性基金预算财政拨款收入支出决算表(财决09表)'!$A$10:$T$200,15,FALSE)),"",VLOOKUP(A24,'[1]Z09 政府性基金预算财政拨款收入支出决算表(财决09表)'!$A$10:$T$200,15,FALSE))</f>
        <v/>
      </c>
      <c r="I24" s="24" t="str">
        <f>IF(ISERROR(VLOOKUP(A24,'[1]Z09 政府性基金预算财政拨款收入支出决算表(财决09表)'!$A$10:$T$200,16,FALSE)),"",VLOOKUP(A24,'[1]Z09 政府性基金预算财政拨款收入支出决算表(财决09表)'!$A$10:$T$200,16,FALSE))</f>
        <v/>
      </c>
      <c r="J24" s="8">
        <f>'[1]Z09 政府性基金预算财政拨款收入支出决算表(财决09表)'!$A21</f>
        <v>0</v>
      </c>
      <c r="K24" s="34">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8" t="str">
        <f t="shared" si="1"/>
        <v/>
      </c>
      <c r="M24" s="8" t="str">
        <f t="shared" si="2"/>
        <v/>
      </c>
    </row>
    <row r="25" s="4" customFormat="1" ht="22.5" customHeight="1" spans="1:13">
      <c r="A25" s="22" t="str">
        <f t="shared" si="0"/>
        <v/>
      </c>
      <c r="B25" s="22"/>
      <c r="C25" s="23" t="str">
        <f>IF(ISERROR(VLOOKUP(A25,'[1]Z09 政府性基金预算财政拨款收入支出决算表(财决09表)'!$A$10:$T$200,4,FALSE)),"",VLOOKUP(A25,'[1]Z09 政府性基金预算财政拨款收入支出决算表(财决09表)'!$A$10:$T$200,4,FALSE))</f>
        <v/>
      </c>
      <c r="D25" s="24" t="str">
        <f>IF(ISERROR(VLOOKUP(A25,'[1]Z09 政府性基金预算财政拨款收入支出决算表(财决09表)'!$A$10:$T$200,5,FALSE)),"",VLOOKUP(A25,'[1]Z09 政府性基金预算财政拨款收入支出决算表(财决09表)'!$A$10:$T$200,5,FALSE))</f>
        <v/>
      </c>
      <c r="E25" s="24" t="str">
        <f>IF(ISERROR(VLOOKUP(A25,'[1]Z09 政府性基金预算财政拨款收入支出决算表(财决09表)'!$A$10:$T$200,8,FALSE)),"",VLOOKUP(A25,'[1]Z09 政府性基金预算财政拨款收入支出决算表(财决09表)'!$A$10:$T$200,8,FALSE))</f>
        <v/>
      </c>
      <c r="F25" s="24" t="str">
        <f>IF(ISERROR(VLOOKUP(A25,'[1]Z09 政府性基金预算财政拨款收入支出决算表(财决09表)'!$A$10:$T$200,11,FALSE)),"",VLOOKUP(A25,'[1]Z09 政府性基金预算财政拨款收入支出决算表(财决09表)'!$A$10:$T$200,11,FALSE))</f>
        <v/>
      </c>
      <c r="G25" s="24" t="str">
        <f>IF(ISERROR(VLOOKUP(A25,'[1]Z09 政府性基金预算财政拨款收入支出决算表(财决09表)'!$A$10:$T$200,12,FALSE)),"",VLOOKUP(A25,'[1]Z09 政府性基金预算财政拨款收入支出决算表(财决09表)'!$A$10:$T$200,12,FALSE))</f>
        <v/>
      </c>
      <c r="H25" s="24" t="str">
        <f>IF(ISERROR(VLOOKUP(A25,'[1]Z09 政府性基金预算财政拨款收入支出决算表(财决09表)'!$A$10:$T$200,15,FALSE)),"",VLOOKUP(A25,'[1]Z09 政府性基金预算财政拨款收入支出决算表(财决09表)'!$A$10:$T$200,15,FALSE))</f>
        <v/>
      </c>
      <c r="I25" s="24" t="str">
        <f>IF(ISERROR(VLOOKUP(A25,'[1]Z09 政府性基金预算财政拨款收入支出决算表(财决09表)'!$A$10:$T$200,16,FALSE)),"",VLOOKUP(A25,'[1]Z09 政府性基金预算财政拨款收入支出决算表(财决09表)'!$A$10:$T$200,16,FALSE))</f>
        <v/>
      </c>
      <c r="J25" s="8">
        <f>'[1]Z09 政府性基金预算财政拨款收入支出决算表(财决09表)'!$A22</f>
        <v>0</v>
      </c>
      <c r="K25" s="34">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8" t="str">
        <f t="shared" si="1"/>
        <v/>
      </c>
      <c r="M25" s="8" t="str">
        <f t="shared" si="2"/>
        <v/>
      </c>
    </row>
    <row r="26" s="4" customFormat="1" ht="22.5" customHeight="1" spans="1:13">
      <c r="A26" s="22" t="str">
        <f t="shared" si="0"/>
        <v/>
      </c>
      <c r="B26" s="22"/>
      <c r="C26" s="23" t="str">
        <f>IF(ISERROR(VLOOKUP(A26,'[1]Z09 政府性基金预算财政拨款收入支出决算表(财决09表)'!$A$10:$T$200,4,FALSE)),"",VLOOKUP(A26,'[1]Z09 政府性基金预算财政拨款收入支出决算表(财决09表)'!$A$10:$T$200,4,FALSE))</f>
        <v/>
      </c>
      <c r="D26" s="24" t="str">
        <f>IF(ISERROR(VLOOKUP(A26,'[1]Z09 政府性基金预算财政拨款收入支出决算表(财决09表)'!$A$10:$T$200,5,FALSE)),"",VLOOKUP(A26,'[1]Z09 政府性基金预算财政拨款收入支出决算表(财决09表)'!$A$10:$T$200,5,FALSE))</f>
        <v/>
      </c>
      <c r="E26" s="24" t="str">
        <f>IF(ISERROR(VLOOKUP(A26,'[1]Z09 政府性基金预算财政拨款收入支出决算表(财决09表)'!$A$10:$T$200,8,FALSE)),"",VLOOKUP(A26,'[1]Z09 政府性基金预算财政拨款收入支出决算表(财决09表)'!$A$10:$T$200,8,FALSE))</f>
        <v/>
      </c>
      <c r="F26" s="24" t="str">
        <f>IF(ISERROR(VLOOKUP(A26,'[1]Z09 政府性基金预算财政拨款收入支出决算表(财决09表)'!$A$10:$T$200,11,FALSE)),"",VLOOKUP(A26,'[1]Z09 政府性基金预算财政拨款收入支出决算表(财决09表)'!$A$10:$T$200,11,FALSE))</f>
        <v/>
      </c>
      <c r="G26" s="24" t="str">
        <f>IF(ISERROR(VLOOKUP(A26,'[1]Z09 政府性基金预算财政拨款收入支出决算表(财决09表)'!$A$10:$T$200,12,FALSE)),"",VLOOKUP(A26,'[1]Z09 政府性基金预算财政拨款收入支出决算表(财决09表)'!$A$10:$T$200,12,FALSE))</f>
        <v/>
      </c>
      <c r="H26" s="24" t="str">
        <f>IF(ISERROR(VLOOKUP(A26,'[1]Z09 政府性基金预算财政拨款收入支出决算表(财决09表)'!$A$10:$T$200,15,FALSE)),"",VLOOKUP(A26,'[1]Z09 政府性基金预算财政拨款收入支出决算表(财决09表)'!$A$10:$T$200,15,FALSE))</f>
        <v/>
      </c>
      <c r="I26" s="24" t="str">
        <f>IF(ISERROR(VLOOKUP(A26,'[1]Z09 政府性基金预算财政拨款收入支出决算表(财决09表)'!$A$10:$T$200,16,FALSE)),"",VLOOKUP(A26,'[1]Z09 政府性基金预算财政拨款收入支出决算表(财决09表)'!$A$10:$T$200,16,FALSE))</f>
        <v/>
      </c>
      <c r="J26" s="8">
        <f>'[1]Z09 政府性基金预算财政拨款收入支出决算表(财决09表)'!$A23</f>
        <v>0</v>
      </c>
      <c r="K26" s="34">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8" t="str">
        <f t="shared" si="1"/>
        <v/>
      </c>
      <c r="M26" s="8" t="str">
        <f t="shared" si="2"/>
        <v/>
      </c>
    </row>
    <row r="27" s="4" customFormat="1" ht="22.5" customHeight="1" spans="1:13">
      <c r="A27" s="22" t="str">
        <f t="shared" si="0"/>
        <v/>
      </c>
      <c r="B27" s="22"/>
      <c r="C27" s="23" t="str">
        <f>IF(ISERROR(VLOOKUP(A27,'[1]Z09 政府性基金预算财政拨款收入支出决算表(财决09表)'!$A$10:$T$200,4,FALSE)),"",VLOOKUP(A27,'[1]Z09 政府性基金预算财政拨款收入支出决算表(财决09表)'!$A$10:$T$200,4,FALSE))</f>
        <v/>
      </c>
      <c r="D27" s="24" t="str">
        <f>IF(ISERROR(VLOOKUP(A27,'[1]Z09 政府性基金预算财政拨款收入支出决算表(财决09表)'!$A$10:$T$200,5,FALSE)),"",VLOOKUP(A27,'[1]Z09 政府性基金预算财政拨款收入支出决算表(财决09表)'!$A$10:$T$200,5,FALSE))</f>
        <v/>
      </c>
      <c r="E27" s="24" t="str">
        <f>IF(ISERROR(VLOOKUP(A27,'[1]Z09 政府性基金预算财政拨款收入支出决算表(财决09表)'!$A$10:$T$200,8,FALSE)),"",VLOOKUP(A27,'[1]Z09 政府性基金预算财政拨款收入支出决算表(财决09表)'!$A$10:$T$200,8,FALSE))</f>
        <v/>
      </c>
      <c r="F27" s="24" t="str">
        <f>IF(ISERROR(VLOOKUP(A27,'[1]Z09 政府性基金预算财政拨款收入支出决算表(财决09表)'!$A$10:$T$200,11,FALSE)),"",VLOOKUP(A27,'[1]Z09 政府性基金预算财政拨款收入支出决算表(财决09表)'!$A$10:$T$200,11,FALSE))</f>
        <v/>
      </c>
      <c r="G27" s="24" t="str">
        <f>IF(ISERROR(VLOOKUP(A27,'[1]Z09 政府性基金预算财政拨款收入支出决算表(财决09表)'!$A$10:$T$200,12,FALSE)),"",VLOOKUP(A27,'[1]Z09 政府性基金预算财政拨款收入支出决算表(财决09表)'!$A$10:$T$200,12,FALSE))</f>
        <v/>
      </c>
      <c r="H27" s="24" t="str">
        <f>IF(ISERROR(VLOOKUP(A27,'[1]Z09 政府性基金预算财政拨款收入支出决算表(财决09表)'!$A$10:$T$200,15,FALSE)),"",VLOOKUP(A27,'[1]Z09 政府性基金预算财政拨款收入支出决算表(财决09表)'!$A$10:$T$200,15,FALSE))</f>
        <v/>
      </c>
      <c r="I27" s="24" t="str">
        <f>IF(ISERROR(VLOOKUP(A27,'[1]Z09 政府性基金预算财政拨款收入支出决算表(财决09表)'!$A$10:$T$200,16,FALSE)),"",VLOOKUP(A27,'[1]Z09 政府性基金预算财政拨款收入支出决算表(财决09表)'!$A$10:$T$200,16,FALSE))</f>
        <v/>
      </c>
      <c r="J27" s="8">
        <f>'[1]Z09 政府性基金预算财政拨款收入支出决算表(财决09表)'!$A24</f>
        <v>0</v>
      </c>
      <c r="K27" s="34">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8" t="str">
        <f t="shared" si="1"/>
        <v/>
      </c>
      <c r="M27" s="8" t="str">
        <f t="shared" si="2"/>
        <v/>
      </c>
    </row>
    <row r="28" s="4" customFormat="1" ht="22.5" customHeight="1" spans="1:13">
      <c r="A28" s="22" t="str">
        <f t="shared" si="0"/>
        <v/>
      </c>
      <c r="B28" s="22"/>
      <c r="C28" s="23" t="str">
        <f>IF(ISERROR(VLOOKUP(A28,'[1]Z09 政府性基金预算财政拨款收入支出决算表(财决09表)'!$A$10:$T$200,4,FALSE)),"",VLOOKUP(A28,'[1]Z09 政府性基金预算财政拨款收入支出决算表(财决09表)'!$A$10:$T$200,4,FALSE))</f>
        <v/>
      </c>
      <c r="D28" s="24" t="str">
        <f>IF(ISERROR(VLOOKUP(A28,'[1]Z09 政府性基金预算财政拨款收入支出决算表(财决09表)'!$A$10:$T$200,5,FALSE)),"",VLOOKUP(A28,'[1]Z09 政府性基金预算财政拨款收入支出决算表(财决09表)'!$A$10:$T$200,5,FALSE))</f>
        <v/>
      </c>
      <c r="E28" s="24" t="str">
        <f>IF(ISERROR(VLOOKUP(A28,'[1]Z09 政府性基金预算财政拨款收入支出决算表(财决09表)'!$A$10:$T$200,8,FALSE)),"",VLOOKUP(A28,'[1]Z09 政府性基金预算财政拨款收入支出决算表(财决09表)'!$A$10:$T$200,8,FALSE))</f>
        <v/>
      </c>
      <c r="F28" s="24" t="str">
        <f>IF(ISERROR(VLOOKUP(A28,'[1]Z09 政府性基金预算财政拨款收入支出决算表(财决09表)'!$A$10:$T$200,11,FALSE)),"",VLOOKUP(A28,'[1]Z09 政府性基金预算财政拨款收入支出决算表(财决09表)'!$A$10:$T$200,11,FALSE))</f>
        <v/>
      </c>
      <c r="G28" s="24" t="str">
        <f>IF(ISERROR(VLOOKUP(A28,'[1]Z09 政府性基金预算财政拨款收入支出决算表(财决09表)'!$A$10:$T$200,12,FALSE)),"",VLOOKUP(A28,'[1]Z09 政府性基金预算财政拨款收入支出决算表(财决09表)'!$A$10:$T$200,12,FALSE))</f>
        <v/>
      </c>
      <c r="H28" s="24" t="str">
        <f>IF(ISERROR(VLOOKUP(A28,'[1]Z09 政府性基金预算财政拨款收入支出决算表(财决09表)'!$A$10:$T$200,15,FALSE)),"",VLOOKUP(A28,'[1]Z09 政府性基金预算财政拨款收入支出决算表(财决09表)'!$A$10:$T$200,15,FALSE))</f>
        <v/>
      </c>
      <c r="I28" s="24" t="str">
        <f>IF(ISERROR(VLOOKUP(A28,'[1]Z09 政府性基金预算财政拨款收入支出决算表(财决09表)'!$A$10:$T$200,16,FALSE)),"",VLOOKUP(A28,'[1]Z09 政府性基金预算财政拨款收入支出决算表(财决09表)'!$A$10:$T$200,16,FALSE))</f>
        <v/>
      </c>
      <c r="J28" s="8">
        <f>'[1]Z09 政府性基金预算财政拨款收入支出决算表(财决09表)'!$A25</f>
        <v>0</v>
      </c>
      <c r="K28" s="34">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8" t="str">
        <f t="shared" si="1"/>
        <v/>
      </c>
      <c r="M28" s="8"/>
    </row>
    <row r="29" s="4" customFormat="1" ht="22.5" customHeight="1" spans="1:13">
      <c r="A29" s="22" t="str">
        <f t="shared" si="0"/>
        <v/>
      </c>
      <c r="B29" s="22"/>
      <c r="C29" s="23" t="str">
        <f>IF(ISERROR(VLOOKUP(A29,'[1]Z09 政府性基金预算财政拨款收入支出决算表(财决09表)'!$A$10:$T$200,4,FALSE)),"",VLOOKUP(A29,'[1]Z09 政府性基金预算财政拨款收入支出决算表(财决09表)'!$A$10:$T$200,4,FALSE))</f>
        <v/>
      </c>
      <c r="D29" s="24" t="str">
        <f>IF(ISERROR(VLOOKUP(A29,'[1]Z09 政府性基金预算财政拨款收入支出决算表(财决09表)'!$A$10:$T$200,5,FALSE)),"",VLOOKUP(A29,'[1]Z09 政府性基金预算财政拨款收入支出决算表(财决09表)'!$A$10:$T$200,5,FALSE))</f>
        <v/>
      </c>
      <c r="E29" s="24" t="str">
        <f>IF(ISERROR(VLOOKUP(A29,'[1]Z09 政府性基金预算财政拨款收入支出决算表(财决09表)'!$A$10:$T$200,8,FALSE)),"",VLOOKUP(A29,'[1]Z09 政府性基金预算财政拨款收入支出决算表(财决09表)'!$A$10:$T$200,8,FALSE))</f>
        <v/>
      </c>
      <c r="F29" s="24" t="str">
        <f>IF(ISERROR(VLOOKUP(A29,'[1]Z09 政府性基金预算财政拨款收入支出决算表(财决09表)'!$A$10:$T$200,11,FALSE)),"",VLOOKUP(A29,'[1]Z09 政府性基金预算财政拨款收入支出决算表(财决09表)'!$A$10:$T$200,11,FALSE))</f>
        <v/>
      </c>
      <c r="G29" s="24" t="str">
        <f>IF(ISERROR(VLOOKUP(A29,'[1]Z09 政府性基金预算财政拨款收入支出决算表(财决09表)'!$A$10:$T$200,12,FALSE)),"",VLOOKUP(A29,'[1]Z09 政府性基金预算财政拨款收入支出决算表(财决09表)'!$A$10:$T$200,12,FALSE))</f>
        <v/>
      </c>
      <c r="H29" s="24" t="str">
        <f>IF(ISERROR(VLOOKUP(A29,'[1]Z09 政府性基金预算财政拨款收入支出决算表(财决09表)'!$A$10:$T$200,15,FALSE)),"",VLOOKUP(A29,'[1]Z09 政府性基金预算财政拨款收入支出决算表(财决09表)'!$A$10:$T$200,15,FALSE))</f>
        <v/>
      </c>
      <c r="I29" s="24" t="str">
        <f>IF(ISERROR(VLOOKUP(A29,'[1]Z09 政府性基金预算财政拨款收入支出决算表(财决09表)'!$A$10:$T$200,16,FALSE)),"",VLOOKUP(A29,'[1]Z09 政府性基金预算财政拨款收入支出决算表(财决09表)'!$A$10:$T$200,16,FALSE))</f>
        <v/>
      </c>
      <c r="J29" s="8">
        <f>'[1]Z09 政府性基金预算财政拨款收入支出决算表(财决09表)'!$A26</f>
        <v>0</v>
      </c>
      <c r="K29" s="34">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8" t="str">
        <f t="shared" si="1"/>
        <v/>
      </c>
      <c r="M29" s="8"/>
    </row>
    <row r="30" s="4" customFormat="1" ht="22.5" customHeight="1" spans="1:13">
      <c r="A30" s="22" t="str">
        <f t="shared" si="0"/>
        <v/>
      </c>
      <c r="B30" s="22"/>
      <c r="C30" s="23" t="str">
        <f>IF(ISERROR(VLOOKUP(A30,'[1]Z09 政府性基金预算财政拨款收入支出决算表(财决09表)'!$A$10:$T$200,4,FALSE)),"",VLOOKUP(A30,'[1]Z09 政府性基金预算财政拨款收入支出决算表(财决09表)'!$A$10:$T$200,4,FALSE))</f>
        <v/>
      </c>
      <c r="D30" s="24" t="str">
        <f>IF(ISERROR(VLOOKUP(A30,'[1]Z09 政府性基金预算财政拨款收入支出决算表(财决09表)'!$A$10:$T$200,5,FALSE)),"",VLOOKUP(A30,'[1]Z09 政府性基金预算财政拨款收入支出决算表(财决09表)'!$A$10:$T$200,5,FALSE))</f>
        <v/>
      </c>
      <c r="E30" s="24" t="str">
        <f>IF(ISERROR(VLOOKUP(A30,'[1]Z09 政府性基金预算财政拨款收入支出决算表(财决09表)'!$A$10:$T$200,8,FALSE)),"",VLOOKUP(A30,'[1]Z09 政府性基金预算财政拨款收入支出决算表(财决09表)'!$A$10:$T$200,8,FALSE))</f>
        <v/>
      </c>
      <c r="F30" s="24" t="str">
        <f>IF(ISERROR(VLOOKUP(A30,'[1]Z09 政府性基金预算财政拨款收入支出决算表(财决09表)'!$A$10:$T$200,11,FALSE)),"",VLOOKUP(A30,'[1]Z09 政府性基金预算财政拨款收入支出决算表(财决09表)'!$A$10:$T$200,11,FALSE))</f>
        <v/>
      </c>
      <c r="G30" s="24" t="str">
        <f>IF(ISERROR(VLOOKUP(A30,'[1]Z09 政府性基金预算财政拨款收入支出决算表(财决09表)'!$A$10:$T$200,12,FALSE)),"",VLOOKUP(A30,'[1]Z09 政府性基金预算财政拨款收入支出决算表(财决09表)'!$A$10:$T$200,12,FALSE))</f>
        <v/>
      </c>
      <c r="H30" s="24" t="str">
        <f>IF(ISERROR(VLOOKUP(A30,'[1]Z09 政府性基金预算财政拨款收入支出决算表(财决09表)'!$A$10:$T$200,15,FALSE)),"",VLOOKUP(A30,'[1]Z09 政府性基金预算财政拨款收入支出决算表(财决09表)'!$A$10:$T$200,15,FALSE))</f>
        <v/>
      </c>
      <c r="I30" s="24" t="str">
        <f>IF(ISERROR(VLOOKUP(A30,'[1]Z09 政府性基金预算财政拨款收入支出决算表(财决09表)'!$A$10:$T$200,16,FALSE)),"",VLOOKUP(A30,'[1]Z09 政府性基金预算财政拨款收入支出决算表(财决09表)'!$A$10:$T$200,16,FALSE))</f>
        <v/>
      </c>
      <c r="J30" s="8">
        <f>'[1]Z09 政府性基金预算财政拨款收入支出决算表(财决09表)'!$A27</f>
        <v>0</v>
      </c>
      <c r="K30" s="34">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8" t="str">
        <f t="shared" si="1"/>
        <v/>
      </c>
      <c r="M30" s="8"/>
    </row>
    <row r="31" s="4" customFormat="1" ht="22.5" customHeight="1" spans="1:13">
      <c r="A31" s="22" t="str">
        <f t="shared" si="0"/>
        <v/>
      </c>
      <c r="B31" s="22"/>
      <c r="C31" s="23" t="str">
        <f>IF(ISERROR(VLOOKUP(A31,'[1]Z09 政府性基金预算财政拨款收入支出决算表(财决09表)'!$A$10:$T$200,4,FALSE)),"",VLOOKUP(A31,'[1]Z09 政府性基金预算财政拨款收入支出决算表(财决09表)'!$A$10:$T$200,4,FALSE))</f>
        <v/>
      </c>
      <c r="D31" s="24" t="str">
        <f>IF(ISERROR(VLOOKUP(A31,'[1]Z09 政府性基金预算财政拨款收入支出决算表(财决09表)'!$A$10:$T$200,5,FALSE)),"",VLOOKUP(A31,'[1]Z09 政府性基金预算财政拨款收入支出决算表(财决09表)'!$A$10:$T$200,5,FALSE))</f>
        <v/>
      </c>
      <c r="E31" s="24" t="str">
        <f>IF(ISERROR(VLOOKUP(A31,'[1]Z09 政府性基金预算财政拨款收入支出决算表(财决09表)'!$A$10:$T$200,8,FALSE)),"",VLOOKUP(A31,'[1]Z09 政府性基金预算财政拨款收入支出决算表(财决09表)'!$A$10:$T$200,8,FALSE))</f>
        <v/>
      </c>
      <c r="F31" s="24" t="str">
        <f>IF(ISERROR(VLOOKUP(A31,'[1]Z09 政府性基金预算财政拨款收入支出决算表(财决09表)'!$A$10:$T$200,11,FALSE)),"",VLOOKUP(A31,'[1]Z09 政府性基金预算财政拨款收入支出决算表(财决09表)'!$A$10:$T$200,11,FALSE))</f>
        <v/>
      </c>
      <c r="G31" s="24" t="str">
        <f>IF(ISERROR(VLOOKUP(A31,'[1]Z09 政府性基金预算财政拨款收入支出决算表(财决09表)'!$A$10:$T$200,12,FALSE)),"",VLOOKUP(A31,'[1]Z09 政府性基金预算财政拨款收入支出决算表(财决09表)'!$A$10:$T$200,12,FALSE))</f>
        <v/>
      </c>
      <c r="H31" s="24" t="str">
        <f>IF(ISERROR(VLOOKUP(A31,'[1]Z09 政府性基金预算财政拨款收入支出决算表(财决09表)'!$A$10:$T$200,15,FALSE)),"",VLOOKUP(A31,'[1]Z09 政府性基金预算财政拨款收入支出决算表(财决09表)'!$A$10:$T$200,15,FALSE))</f>
        <v/>
      </c>
      <c r="I31" s="24" t="str">
        <f>IF(ISERROR(VLOOKUP(A31,'[1]Z09 政府性基金预算财政拨款收入支出决算表(财决09表)'!$A$10:$T$200,16,FALSE)),"",VLOOKUP(A31,'[1]Z09 政府性基金预算财政拨款收入支出决算表(财决09表)'!$A$10:$T$200,16,FALSE))</f>
        <v/>
      </c>
      <c r="J31" s="8">
        <f>'[1]Z09 政府性基金预算财政拨款收入支出决算表(财决09表)'!$A28</f>
        <v>0</v>
      </c>
      <c r="K31" s="34">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8" t="str">
        <f t="shared" si="1"/>
        <v/>
      </c>
      <c r="M31" s="8"/>
    </row>
    <row r="32" s="4" customFormat="1" ht="22.5" customHeight="1" spans="1:13">
      <c r="A32" s="22" t="str">
        <f t="shared" ref="A32:A95" si="3">IF(J32&gt;0,J32,"")</f>
        <v/>
      </c>
      <c r="B32" s="22"/>
      <c r="C32" s="23" t="str">
        <f>IF(ISERROR(VLOOKUP(A32,'[1]Z09 政府性基金预算财政拨款收入支出决算表(财决09表)'!$A$10:$T$200,4,FALSE)),"",VLOOKUP(A32,'[1]Z09 政府性基金预算财政拨款收入支出决算表(财决09表)'!$A$10:$T$200,4,FALSE))</f>
        <v/>
      </c>
      <c r="D32" s="24" t="str">
        <f>IF(ISERROR(VLOOKUP(A32,'[1]Z09 政府性基金预算财政拨款收入支出决算表(财决09表)'!$A$10:$T$200,5,FALSE)),"",VLOOKUP(A32,'[1]Z09 政府性基金预算财政拨款收入支出决算表(财决09表)'!$A$10:$T$200,5,FALSE))</f>
        <v/>
      </c>
      <c r="E32" s="24" t="str">
        <f>IF(ISERROR(VLOOKUP(A32,'[1]Z09 政府性基金预算财政拨款收入支出决算表(财决09表)'!$A$10:$T$200,8,FALSE)),"",VLOOKUP(A32,'[1]Z09 政府性基金预算财政拨款收入支出决算表(财决09表)'!$A$10:$T$200,8,FALSE))</f>
        <v/>
      </c>
      <c r="F32" s="24" t="str">
        <f>IF(ISERROR(VLOOKUP(A32,'[1]Z09 政府性基金预算财政拨款收入支出决算表(财决09表)'!$A$10:$T$200,11,FALSE)),"",VLOOKUP(A32,'[1]Z09 政府性基金预算财政拨款收入支出决算表(财决09表)'!$A$10:$T$200,11,FALSE))</f>
        <v/>
      </c>
      <c r="G32" s="24" t="str">
        <f>IF(ISERROR(VLOOKUP(A32,'[1]Z09 政府性基金预算财政拨款收入支出决算表(财决09表)'!$A$10:$T$200,12,FALSE)),"",VLOOKUP(A32,'[1]Z09 政府性基金预算财政拨款收入支出决算表(财决09表)'!$A$10:$T$200,12,FALSE))</f>
        <v/>
      </c>
      <c r="H32" s="24" t="str">
        <f>IF(ISERROR(VLOOKUP(A32,'[1]Z09 政府性基金预算财政拨款收入支出决算表(财决09表)'!$A$10:$T$200,15,FALSE)),"",VLOOKUP(A32,'[1]Z09 政府性基金预算财政拨款收入支出决算表(财决09表)'!$A$10:$T$200,15,FALSE))</f>
        <v/>
      </c>
      <c r="I32" s="24" t="str">
        <f>IF(ISERROR(VLOOKUP(A32,'[1]Z09 政府性基金预算财政拨款收入支出决算表(财决09表)'!$A$10:$T$200,16,FALSE)),"",VLOOKUP(A32,'[1]Z09 政府性基金预算财政拨款收入支出决算表(财决09表)'!$A$10:$T$200,16,FALSE))</f>
        <v/>
      </c>
      <c r="J32" s="8">
        <f>'[1]Z09 政府性基金预算财政拨款收入支出决算表(财决09表)'!$A29</f>
        <v>0</v>
      </c>
      <c r="K32" s="34">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8" t="str">
        <f t="shared" si="1"/>
        <v/>
      </c>
      <c r="M32" s="8"/>
    </row>
    <row r="33" s="4" customFormat="1" ht="22.5" customHeight="1" spans="1:13">
      <c r="A33" s="22" t="str">
        <f t="shared" si="3"/>
        <v/>
      </c>
      <c r="B33" s="22"/>
      <c r="C33" s="23" t="str">
        <f>IF(ISERROR(VLOOKUP(A33,'[1]Z09 政府性基金预算财政拨款收入支出决算表(财决09表)'!$A$10:$T$200,4,FALSE)),"",VLOOKUP(A33,'[1]Z09 政府性基金预算财政拨款收入支出决算表(财决09表)'!$A$10:$T$200,4,FALSE))</f>
        <v/>
      </c>
      <c r="D33" s="24" t="str">
        <f>IF(ISERROR(VLOOKUP(A33,'[1]Z09 政府性基金预算财政拨款收入支出决算表(财决09表)'!$A$10:$T$200,5,FALSE)),"",VLOOKUP(A33,'[1]Z09 政府性基金预算财政拨款收入支出决算表(财决09表)'!$A$10:$T$200,5,FALSE))</f>
        <v/>
      </c>
      <c r="E33" s="24" t="str">
        <f>IF(ISERROR(VLOOKUP(A33,'[1]Z09 政府性基金预算财政拨款收入支出决算表(财决09表)'!$A$10:$T$200,8,FALSE)),"",VLOOKUP(A33,'[1]Z09 政府性基金预算财政拨款收入支出决算表(财决09表)'!$A$10:$T$200,8,FALSE))</f>
        <v/>
      </c>
      <c r="F33" s="24" t="str">
        <f>IF(ISERROR(VLOOKUP(A33,'[1]Z09 政府性基金预算财政拨款收入支出决算表(财决09表)'!$A$10:$T$200,11,FALSE)),"",VLOOKUP(A33,'[1]Z09 政府性基金预算财政拨款收入支出决算表(财决09表)'!$A$10:$T$200,11,FALSE))</f>
        <v/>
      </c>
      <c r="G33" s="24" t="str">
        <f>IF(ISERROR(VLOOKUP(A33,'[1]Z09 政府性基金预算财政拨款收入支出决算表(财决09表)'!$A$10:$T$200,12,FALSE)),"",VLOOKUP(A33,'[1]Z09 政府性基金预算财政拨款收入支出决算表(财决09表)'!$A$10:$T$200,12,FALSE))</f>
        <v/>
      </c>
      <c r="H33" s="24" t="str">
        <f>IF(ISERROR(VLOOKUP(A33,'[1]Z09 政府性基金预算财政拨款收入支出决算表(财决09表)'!$A$10:$T$200,15,FALSE)),"",VLOOKUP(A33,'[1]Z09 政府性基金预算财政拨款收入支出决算表(财决09表)'!$A$10:$T$200,15,FALSE))</f>
        <v/>
      </c>
      <c r="I33" s="24" t="str">
        <f>IF(ISERROR(VLOOKUP(A33,'[1]Z09 政府性基金预算财政拨款收入支出决算表(财决09表)'!$A$10:$T$200,16,FALSE)),"",VLOOKUP(A33,'[1]Z09 政府性基金预算财政拨款收入支出决算表(财决09表)'!$A$10:$T$200,16,FALSE))</f>
        <v/>
      </c>
      <c r="J33" s="8">
        <f>'[1]Z09 政府性基金预算财政拨款收入支出决算表(财决09表)'!$A30</f>
        <v>0</v>
      </c>
      <c r="K33" s="34">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8" t="str">
        <f t="shared" si="1"/>
        <v/>
      </c>
      <c r="M33" s="8"/>
    </row>
    <row r="34" s="4" customFormat="1" ht="22.5" customHeight="1" spans="1:13">
      <c r="A34" s="22" t="str">
        <f t="shared" si="3"/>
        <v/>
      </c>
      <c r="B34" s="22"/>
      <c r="C34" s="23" t="str">
        <f>IF(ISERROR(VLOOKUP(A34,'[1]Z09 政府性基金预算财政拨款收入支出决算表(财决09表)'!$A$10:$T$200,4,FALSE)),"",VLOOKUP(A34,'[1]Z09 政府性基金预算财政拨款收入支出决算表(财决09表)'!$A$10:$T$200,4,FALSE))</f>
        <v/>
      </c>
      <c r="D34" s="24" t="str">
        <f>IF(ISERROR(VLOOKUP(A34,'[1]Z09 政府性基金预算财政拨款收入支出决算表(财决09表)'!$A$10:$T$200,5,FALSE)),"",VLOOKUP(A34,'[1]Z09 政府性基金预算财政拨款收入支出决算表(财决09表)'!$A$10:$T$200,5,FALSE))</f>
        <v/>
      </c>
      <c r="E34" s="24" t="str">
        <f>IF(ISERROR(VLOOKUP(A34,'[1]Z09 政府性基金预算财政拨款收入支出决算表(财决09表)'!$A$10:$T$200,8,FALSE)),"",VLOOKUP(A34,'[1]Z09 政府性基金预算财政拨款收入支出决算表(财决09表)'!$A$10:$T$200,8,FALSE))</f>
        <v/>
      </c>
      <c r="F34" s="24" t="str">
        <f>IF(ISERROR(VLOOKUP(A34,'[1]Z09 政府性基金预算财政拨款收入支出决算表(财决09表)'!$A$10:$T$200,11,FALSE)),"",VLOOKUP(A34,'[1]Z09 政府性基金预算财政拨款收入支出决算表(财决09表)'!$A$10:$T$200,11,FALSE))</f>
        <v/>
      </c>
      <c r="G34" s="24" t="str">
        <f>IF(ISERROR(VLOOKUP(A34,'[1]Z09 政府性基金预算财政拨款收入支出决算表(财决09表)'!$A$10:$T$200,12,FALSE)),"",VLOOKUP(A34,'[1]Z09 政府性基金预算财政拨款收入支出决算表(财决09表)'!$A$10:$T$200,12,FALSE))</f>
        <v/>
      </c>
      <c r="H34" s="24" t="str">
        <f>IF(ISERROR(VLOOKUP(A34,'[1]Z09 政府性基金预算财政拨款收入支出决算表(财决09表)'!$A$10:$T$200,15,FALSE)),"",VLOOKUP(A34,'[1]Z09 政府性基金预算财政拨款收入支出决算表(财决09表)'!$A$10:$T$200,15,FALSE))</f>
        <v/>
      </c>
      <c r="I34" s="24" t="str">
        <f>IF(ISERROR(VLOOKUP(A34,'[1]Z09 政府性基金预算财政拨款收入支出决算表(财决09表)'!$A$10:$T$200,16,FALSE)),"",VLOOKUP(A34,'[1]Z09 政府性基金预算财政拨款收入支出决算表(财决09表)'!$A$10:$T$200,16,FALSE))</f>
        <v/>
      </c>
      <c r="J34" s="8">
        <f>'[1]Z09 政府性基金预算财政拨款收入支出决算表(财决09表)'!$A31</f>
        <v>0</v>
      </c>
      <c r="K34" s="34">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8" t="str">
        <f t="shared" si="1"/>
        <v/>
      </c>
      <c r="M34" s="8"/>
    </row>
    <row r="35" s="4" customFormat="1" ht="22.5" customHeight="1" spans="1:13">
      <c r="A35" s="22" t="str">
        <f t="shared" si="3"/>
        <v/>
      </c>
      <c r="B35" s="22"/>
      <c r="C35" s="23" t="str">
        <f>IF(ISERROR(VLOOKUP(A35,'[1]Z09 政府性基金预算财政拨款收入支出决算表(财决09表)'!$A$10:$T$200,4,FALSE)),"",VLOOKUP(A35,'[1]Z09 政府性基金预算财政拨款收入支出决算表(财决09表)'!$A$10:$T$200,4,FALSE))</f>
        <v/>
      </c>
      <c r="D35" s="24" t="str">
        <f>IF(ISERROR(VLOOKUP(A35,'[1]Z09 政府性基金预算财政拨款收入支出决算表(财决09表)'!$A$10:$T$200,5,FALSE)),"",VLOOKUP(A35,'[1]Z09 政府性基金预算财政拨款收入支出决算表(财决09表)'!$A$10:$T$200,5,FALSE))</f>
        <v/>
      </c>
      <c r="E35" s="24" t="str">
        <f>IF(ISERROR(VLOOKUP(A35,'[1]Z09 政府性基金预算财政拨款收入支出决算表(财决09表)'!$A$10:$T$200,8,FALSE)),"",VLOOKUP(A35,'[1]Z09 政府性基金预算财政拨款收入支出决算表(财决09表)'!$A$10:$T$200,8,FALSE))</f>
        <v/>
      </c>
      <c r="F35" s="24" t="str">
        <f>IF(ISERROR(VLOOKUP(A35,'[1]Z09 政府性基金预算财政拨款收入支出决算表(财决09表)'!$A$10:$T$200,11,FALSE)),"",VLOOKUP(A35,'[1]Z09 政府性基金预算财政拨款收入支出决算表(财决09表)'!$A$10:$T$200,11,FALSE))</f>
        <v/>
      </c>
      <c r="G35" s="24" t="str">
        <f>IF(ISERROR(VLOOKUP(A35,'[1]Z09 政府性基金预算财政拨款收入支出决算表(财决09表)'!$A$10:$T$200,12,FALSE)),"",VLOOKUP(A35,'[1]Z09 政府性基金预算财政拨款收入支出决算表(财决09表)'!$A$10:$T$200,12,FALSE))</f>
        <v/>
      </c>
      <c r="H35" s="24" t="str">
        <f>IF(ISERROR(VLOOKUP(A35,'[1]Z09 政府性基金预算财政拨款收入支出决算表(财决09表)'!$A$10:$T$200,15,FALSE)),"",VLOOKUP(A35,'[1]Z09 政府性基金预算财政拨款收入支出决算表(财决09表)'!$A$10:$T$200,15,FALSE))</f>
        <v/>
      </c>
      <c r="I35" s="24" t="str">
        <f>IF(ISERROR(VLOOKUP(A35,'[1]Z09 政府性基金预算财政拨款收入支出决算表(财决09表)'!$A$10:$T$200,16,FALSE)),"",VLOOKUP(A35,'[1]Z09 政府性基金预算财政拨款收入支出决算表(财决09表)'!$A$10:$T$200,16,FALSE))</f>
        <v/>
      </c>
      <c r="J35" s="8">
        <f>'[1]Z09 政府性基金预算财政拨款收入支出决算表(财决09表)'!$A32</f>
        <v>0</v>
      </c>
      <c r="K35" s="34">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8" t="str">
        <f t="shared" si="1"/>
        <v/>
      </c>
      <c r="M35" s="8"/>
    </row>
    <row r="36" s="4" customFormat="1" ht="22.5" customHeight="1" spans="1:13">
      <c r="A36" s="22" t="str">
        <f t="shared" si="3"/>
        <v/>
      </c>
      <c r="B36" s="22"/>
      <c r="C36" s="23" t="str">
        <f>IF(ISERROR(VLOOKUP(A36,'[1]Z09 政府性基金预算财政拨款收入支出决算表(财决09表)'!$A$10:$T$200,4,FALSE)),"",VLOOKUP(A36,'[1]Z09 政府性基金预算财政拨款收入支出决算表(财决09表)'!$A$10:$T$200,4,FALSE))</f>
        <v/>
      </c>
      <c r="D36" s="24" t="str">
        <f>IF(ISERROR(VLOOKUP(A36,'[1]Z09 政府性基金预算财政拨款收入支出决算表(财决09表)'!$A$10:$T$200,5,FALSE)),"",VLOOKUP(A36,'[1]Z09 政府性基金预算财政拨款收入支出决算表(财决09表)'!$A$10:$T$200,5,FALSE))</f>
        <v/>
      </c>
      <c r="E36" s="24" t="str">
        <f>IF(ISERROR(VLOOKUP(A36,'[1]Z09 政府性基金预算财政拨款收入支出决算表(财决09表)'!$A$10:$T$200,8,FALSE)),"",VLOOKUP(A36,'[1]Z09 政府性基金预算财政拨款收入支出决算表(财决09表)'!$A$10:$T$200,8,FALSE))</f>
        <v/>
      </c>
      <c r="F36" s="24" t="str">
        <f>IF(ISERROR(VLOOKUP(A36,'[1]Z09 政府性基金预算财政拨款收入支出决算表(财决09表)'!$A$10:$T$200,11,FALSE)),"",VLOOKUP(A36,'[1]Z09 政府性基金预算财政拨款收入支出决算表(财决09表)'!$A$10:$T$200,11,FALSE))</f>
        <v/>
      </c>
      <c r="G36" s="24" t="str">
        <f>IF(ISERROR(VLOOKUP(A36,'[1]Z09 政府性基金预算财政拨款收入支出决算表(财决09表)'!$A$10:$T$200,12,FALSE)),"",VLOOKUP(A36,'[1]Z09 政府性基金预算财政拨款收入支出决算表(财决09表)'!$A$10:$T$200,12,FALSE))</f>
        <v/>
      </c>
      <c r="H36" s="24" t="str">
        <f>IF(ISERROR(VLOOKUP(A36,'[1]Z09 政府性基金预算财政拨款收入支出决算表(财决09表)'!$A$10:$T$200,15,FALSE)),"",VLOOKUP(A36,'[1]Z09 政府性基金预算财政拨款收入支出决算表(财决09表)'!$A$10:$T$200,15,FALSE))</f>
        <v/>
      </c>
      <c r="I36" s="24" t="str">
        <f>IF(ISERROR(VLOOKUP(A36,'[1]Z09 政府性基金预算财政拨款收入支出决算表(财决09表)'!$A$10:$T$200,16,FALSE)),"",VLOOKUP(A36,'[1]Z09 政府性基金预算财政拨款收入支出决算表(财决09表)'!$A$10:$T$200,16,FALSE))</f>
        <v/>
      </c>
      <c r="J36" s="8">
        <f>'[1]Z09 政府性基金预算财政拨款收入支出决算表(财决09表)'!$A33</f>
        <v>0</v>
      </c>
      <c r="K36" s="34">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8" t="str">
        <f t="shared" si="1"/>
        <v/>
      </c>
      <c r="M36" s="8"/>
    </row>
    <row r="37" s="4" customFormat="1" ht="22.5" customHeight="1" spans="1:13">
      <c r="A37" s="22" t="str">
        <f t="shared" si="3"/>
        <v/>
      </c>
      <c r="B37" s="22"/>
      <c r="C37" s="23" t="str">
        <f>IF(ISERROR(VLOOKUP(A37,'[1]Z09 政府性基金预算财政拨款收入支出决算表(财决09表)'!$A$10:$T$200,4,FALSE)),"",VLOOKUP(A37,'[1]Z09 政府性基金预算财政拨款收入支出决算表(财决09表)'!$A$10:$T$200,4,FALSE))</f>
        <v/>
      </c>
      <c r="D37" s="24" t="str">
        <f>IF(ISERROR(VLOOKUP(A37,'[1]Z09 政府性基金预算财政拨款收入支出决算表(财决09表)'!$A$10:$T$200,5,FALSE)),"",VLOOKUP(A37,'[1]Z09 政府性基金预算财政拨款收入支出决算表(财决09表)'!$A$10:$T$200,5,FALSE))</f>
        <v/>
      </c>
      <c r="E37" s="24" t="str">
        <f>IF(ISERROR(VLOOKUP(A37,'[1]Z09 政府性基金预算财政拨款收入支出决算表(财决09表)'!$A$10:$T$200,8,FALSE)),"",VLOOKUP(A37,'[1]Z09 政府性基金预算财政拨款收入支出决算表(财决09表)'!$A$10:$T$200,8,FALSE))</f>
        <v/>
      </c>
      <c r="F37" s="24" t="str">
        <f>IF(ISERROR(VLOOKUP(A37,'[1]Z09 政府性基金预算财政拨款收入支出决算表(财决09表)'!$A$10:$T$200,11,FALSE)),"",VLOOKUP(A37,'[1]Z09 政府性基金预算财政拨款收入支出决算表(财决09表)'!$A$10:$T$200,11,FALSE))</f>
        <v/>
      </c>
      <c r="G37" s="24" t="str">
        <f>IF(ISERROR(VLOOKUP(A37,'[1]Z09 政府性基金预算财政拨款收入支出决算表(财决09表)'!$A$10:$T$200,12,FALSE)),"",VLOOKUP(A37,'[1]Z09 政府性基金预算财政拨款收入支出决算表(财决09表)'!$A$10:$T$200,12,FALSE))</f>
        <v/>
      </c>
      <c r="H37" s="24" t="str">
        <f>IF(ISERROR(VLOOKUP(A37,'[1]Z09 政府性基金预算财政拨款收入支出决算表(财决09表)'!$A$10:$T$200,15,FALSE)),"",VLOOKUP(A37,'[1]Z09 政府性基金预算财政拨款收入支出决算表(财决09表)'!$A$10:$T$200,15,FALSE))</f>
        <v/>
      </c>
      <c r="I37" s="24" t="str">
        <f>IF(ISERROR(VLOOKUP(A37,'[1]Z09 政府性基金预算财政拨款收入支出决算表(财决09表)'!$A$10:$T$200,16,FALSE)),"",VLOOKUP(A37,'[1]Z09 政府性基金预算财政拨款收入支出决算表(财决09表)'!$A$10:$T$200,16,FALSE))</f>
        <v/>
      </c>
      <c r="J37" s="8">
        <f>'[1]Z09 政府性基金预算财政拨款收入支出决算表(财决09表)'!$A34</f>
        <v>0</v>
      </c>
      <c r="K37" s="34">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8" t="str">
        <f t="shared" si="1"/>
        <v/>
      </c>
      <c r="M37" s="8"/>
    </row>
    <row r="38" s="4" customFormat="1" ht="22.5" customHeight="1" spans="1:13">
      <c r="A38" s="22" t="str">
        <f t="shared" si="3"/>
        <v/>
      </c>
      <c r="B38" s="22"/>
      <c r="C38" s="23" t="str">
        <f>IF(ISERROR(VLOOKUP(A38,'[1]Z09 政府性基金预算财政拨款收入支出决算表(财决09表)'!$A$10:$T$200,4,FALSE)),"",VLOOKUP(A38,'[1]Z09 政府性基金预算财政拨款收入支出决算表(财决09表)'!$A$10:$T$200,4,FALSE))</f>
        <v/>
      </c>
      <c r="D38" s="24" t="str">
        <f>IF(ISERROR(VLOOKUP(A38,'[1]Z09 政府性基金预算财政拨款收入支出决算表(财决09表)'!$A$10:$T$200,5,FALSE)),"",VLOOKUP(A38,'[1]Z09 政府性基金预算财政拨款收入支出决算表(财决09表)'!$A$10:$T$200,5,FALSE))</f>
        <v/>
      </c>
      <c r="E38" s="24" t="str">
        <f>IF(ISERROR(VLOOKUP(A38,'[1]Z09 政府性基金预算财政拨款收入支出决算表(财决09表)'!$A$10:$T$200,8,FALSE)),"",VLOOKUP(A38,'[1]Z09 政府性基金预算财政拨款收入支出决算表(财决09表)'!$A$10:$T$200,8,FALSE))</f>
        <v/>
      </c>
      <c r="F38" s="24" t="str">
        <f>IF(ISERROR(VLOOKUP(A38,'[1]Z09 政府性基金预算财政拨款收入支出决算表(财决09表)'!$A$10:$T$200,11,FALSE)),"",VLOOKUP(A38,'[1]Z09 政府性基金预算财政拨款收入支出决算表(财决09表)'!$A$10:$T$200,11,FALSE))</f>
        <v/>
      </c>
      <c r="G38" s="24" t="str">
        <f>IF(ISERROR(VLOOKUP(A38,'[1]Z09 政府性基金预算财政拨款收入支出决算表(财决09表)'!$A$10:$T$200,12,FALSE)),"",VLOOKUP(A38,'[1]Z09 政府性基金预算财政拨款收入支出决算表(财决09表)'!$A$10:$T$200,12,FALSE))</f>
        <v/>
      </c>
      <c r="H38" s="24" t="str">
        <f>IF(ISERROR(VLOOKUP(A38,'[1]Z09 政府性基金预算财政拨款收入支出决算表(财决09表)'!$A$10:$T$200,15,FALSE)),"",VLOOKUP(A38,'[1]Z09 政府性基金预算财政拨款收入支出决算表(财决09表)'!$A$10:$T$200,15,FALSE))</f>
        <v/>
      </c>
      <c r="I38" s="24" t="str">
        <f>IF(ISERROR(VLOOKUP(A38,'[1]Z09 政府性基金预算财政拨款收入支出决算表(财决09表)'!$A$10:$T$200,16,FALSE)),"",VLOOKUP(A38,'[1]Z09 政府性基金预算财政拨款收入支出决算表(财决09表)'!$A$10:$T$200,16,FALSE))</f>
        <v/>
      </c>
      <c r="J38" s="8">
        <f>'[1]Z09 政府性基金预算财政拨款收入支出决算表(财决09表)'!$A35</f>
        <v>0</v>
      </c>
      <c r="K38" s="34">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8" t="str">
        <f t="shared" si="1"/>
        <v/>
      </c>
      <c r="M38" s="8"/>
    </row>
    <row r="39" s="4" customFormat="1" ht="22.5" customHeight="1" spans="1:13">
      <c r="A39" s="22" t="str">
        <f t="shared" si="3"/>
        <v/>
      </c>
      <c r="B39" s="22"/>
      <c r="C39" s="23" t="str">
        <f>IF(ISERROR(VLOOKUP(A39,'[1]Z09 政府性基金预算财政拨款收入支出决算表(财决09表)'!$A$10:$T$200,4,FALSE)),"",VLOOKUP(A39,'[1]Z09 政府性基金预算财政拨款收入支出决算表(财决09表)'!$A$10:$T$200,4,FALSE))</f>
        <v/>
      </c>
      <c r="D39" s="24" t="str">
        <f>IF(ISERROR(VLOOKUP(A39,'[1]Z09 政府性基金预算财政拨款收入支出决算表(财决09表)'!$A$10:$T$200,5,FALSE)),"",VLOOKUP(A39,'[1]Z09 政府性基金预算财政拨款收入支出决算表(财决09表)'!$A$10:$T$200,5,FALSE))</f>
        <v/>
      </c>
      <c r="E39" s="24" t="str">
        <f>IF(ISERROR(VLOOKUP(A39,'[1]Z09 政府性基金预算财政拨款收入支出决算表(财决09表)'!$A$10:$T$200,8,FALSE)),"",VLOOKUP(A39,'[1]Z09 政府性基金预算财政拨款收入支出决算表(财决09表)'!$A$10:$T$200,8,FALSE))</f>
        <v/>
      </c>
      <c r="F39" s="24" t="str">
        <f>IF(ISERROR(VLOOKUP(A39,'[1]Z09 政府性基金预算财政拨款收入支出决算表(财决09表)'!$A$10:$T$200,11,FALSE)),"",VLOOKUP(A39,'[1]Z09 政府性基金预算财政拨款收入支出决算表(财决09表)'!$A$10:$T$200,11,FALSE))</f>
        <v/>
      </c>
      <c r="G39" s="24" t="str">
        <f>IF(ISERROR(VLOOKUP(A39,'[1]Z09 政府性基金预算财政拨款收入支出决算表(财决09表)'!$A$10:$T$200,12,FALSE)),"",VLOOKUP(A39,'[1]Z09 政府性基金预算财政拨款收入支出决算表(财决09表)'!$A$10:$T$200,12,FALSE))</f>
        <v/>
      </c>
      <c r="H39" s="24" t="str">
        <f>IF(ISERROR(VLOOKUP(A39,'[1]Z09 政府性基金预算财政拨款收入支出决算表(财决09表)'!$A$10:$T$200,15,FALSE)),"",VLOOKUP(A39,'[1]Z09 政府性基金预算财政拨款收入支出决算表(财决09表)'!$A$10:$T$200,15,FALSE))</f>
        <v/>
      </c>
      <c r="I39" s="24" t="str">
        <f>IF(ISERROR(VLOOKUP(A39,'[1]Z09 政府性基金预算财政拨款收入支出决算表(财决09表)'!$A$10:$T$200,16,FALSE)),"",VLOOKUP(A39,'[1]Z09 政府性基金预算财政拨款收入支出决算表(财决09表)'!$A$10:$T$200,16,FALSE))</f>
        <v/>
      </c>
      <c r="J39" s="8">
        <f>'[1]Z09 政府性基金预算财政拨款收入支出决算表(财决09表)'!$A36</f>
        <v>0</v>
      </c>
      <c r="K39" s="34">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8" t="str">
        <f t="shared" si="1"/>
        <v/>
      </c>
      <c r="M39" s="8"/>
    </row>
    <row r="40" s="4" customFormat="1" ht="22.5" customHeight="1" spans="1:13">
      <c r="A40" s="22" t="str">
        <f t="shared" si="3"/>
        <v/>
      </c>
      <c r="B40" s="22"/>
      <c r="C40" s="23" t="str">
        <f>IF(ISERROR(VLOOKUP(A40,'[1]Z09 政府性基金预算财政拨款收入支出决算表(财决09表)'!$A$10:$T$200,4,FALSE)),"",VLOOKUP(A40,'[1]Z09 政府性基金预算财政拨款收入支出决算表(财决09表)'!$A$10:$T$200,4,FALSE))</f>
        <v/>
      </c>
      <c r="D40" s="24" t="str">
        <f>IF(ISERROR(VLOOKUP(A40,'[1]Z09 政府性基金预算财政拨款收入支出决算表(财决09表)'!$A$10:$T$200,5,FALSE)),"",VLOOKUP(A40,'[1]Z09 政府性基金预算财政拨款收入支出决算表(财决09表)'!$A$10:$T$200,5,FALSE))</f>
        <v/>
      </c>
      <c r="E40" s="24" t="str">
        <f>IF(ISERROR(VLOOKUP(A40,'[1]Z09 政府性基金预算财政拨款收入支出决算表(财决09表)'!$A$10:$T$200,8,FALSE)),"",VLOOKUP(A40,'[1]Z09 政府性基金预算财政拨款收入支出决算表(财决09表)'!$A$10:$T$200,8,FALSE))</f>
        <v/>
      </c>
      <c r="F40" s="24" t="str">
        <f>IF(ISERROR(VLOOKUP(A40,'[1]Z09 政府性基金预算财政拨款收入支出决算表(财决09表)'!$A$10:$T$200,11,FALSE)),"",VLOOKUP(A40,'[1]Z09 政府性基金预算财政拨款收入支出决算表(财决09表)'!$A$10:$T$200,11,FALSE))</f>
        <v/>
      </c>
      <c r="G40" s="24" t="str">
        <f>IF(ISERROR(VLOOKUP(A40,'[1]Z09 政府性基金预算财政拨款收入支出决算表(财决09表)'!$A$10:$T$200,12,FALSE)),"",VLOOKUP(A40,'[1]Z09 政府性基金预算财政拨款收入支出决算表(财决09表)'!$A$10:$T$200,12,FALSE))</f>
        <v/>
      </c>
      <c r="H40" s="24" t="str">
        <f>IF(ISERROR(VLOOKUP(A40,'[1]Z09 政府性基金预算财政拨款收入支出决算表(财决09表)'!$A$10:$T$200,15,FALSE)),"",VLOOKUP(A40,'[1]Z09 政府性基金预算财政拨款收入支出决算表(财决09表)'!$A$10:$T$200,15,FALSE))</f>
        <v/>
      </c>
      <c r="I40" s="24" t="str">
        <f>IF(ISERROR(VLOOKUP(A40,'[1]Z09 政府性基金预算财政拨款收入支出决算表(财决09表)'!$A$10:$T$200,16,FALSE)),"",VLOOKUP(A40,'[1]Z09 政府性基金预算财政拨款收入支出决算表(财决09表)'!$A$10:$T$200,16,FALSE))</f>
        <v/>
      </c>
      <c r="J40" s="8">
        <f>'[1]Z09 政府性基金预算财政拨款收入支出决算表(财决09表)'!$A37</f>
        <v>0</v>
      </c>
      <c r="K40" s="34">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8" t="str">
        <f t="shared" si="1"/>
        <v/>
      </c>
      <c r="M40" s="8"/>
    </row>
    <row r="41" s="4" customFormat="1" ht="22.5" customHeight="1" spans="1:13">
      <c r="A41" s="22" t="str">
        <f t="shared" si="3"/>
        <v/>
      </c>
      <c r="B41" s="22"/>
      <c r="C41" s="23" t="str">
        <f>IF(ISERROR(VLOOKUP(A41,'[1]Z09 政府性基金预算财政拨款收入支出决算表(财决09表)'!$A$10:$T$200,4,FALSE)),"",VLOOKUP(A41,'[1]Z09 政府性基金预算财政拨款收入支出决算表(财决09表)'!$A$10:$T$200,4,FALSE))</f>
        <v/>
      </c>
      <c r="D41" s="24" t="str">
        <f>IF(ISERROR(VLOOKUP(A41,'[1]Z09 政府性基金预算财政拨款收入支出决算表(财决09表)'!$A$10:$T$200,5,FALSE)),"",VLOOKUP(A41,'[1]Z09 政府性基金预算财政拨款收入支出决算表(财决09表)'!$A$10:$T$200,5,FALSE))</f>
        <v/>
      </c>
      <c r="E41" s="24" t="str">
        <f>IF(ISERROR(VLOOKUP(A41,'[1]Z09 政府性基金预算财政拨款收入支出决算表(财决09表)'!$A$10:$T$200,8,FALSE)),"",VLOOKUP(A41,'[1]Z09 政府性基金预算财政拨款收入支出决算表(财决09表)'!$A$10:$T$200,8,FALSE))</f>
        <v/>
      </c>
      <c r="F41" s="24" t="str">
        <f>IF(ISERROR(VLOOKUP(A41,'[1]Z09 政府性基金预算财政拨款收入支出决算表(财决09表)'!$A$10:$T$200,11,FALSE)),"",VLOOKUP(A41,'[1]Z09 政府性基金预算财政拨款收入支出决算表(财决09表)'!$A$10:$T$200,11,FALSE))</f>
        <v/>
      </c>
      <c r="G41" s="24" t="str">
        <f>IF(ISERROR(VLOOKUP(A41,'[1]Z09 政府性基金预算财政拨款收入支出决算表(财决09表)'!$A$10:$T$200,12,FALSE)),"",VLOOKUP(A41,'[1]Z09 政府性基金预算财政拨款收入支出决算表(财决09表)'!$A$10:$T$200,12,FALSE))</f>
        <v/>
      </c>
      <c r="H41" s="24" t="str">
        <f>IF(ISERROR(VLOOKUP(A41,'[1]Z09 政府性基金预算财政拨款收入支出决算表(财决09表)'!$A$10:$T$200,15,FALSE)),"",VLOOKUP(A41,'[1]Z09 政府性基金预算财政拨款收入支出决算表(财决09表)'!$A$10:$T$200,15,FALSE))</f>
        <v/>
      </c>
      <c r="I41" s="24" t="str">
        <f>IF(ISERROR(VLOOKUP(A41,'[1]Z09 政府性基金预算财政拨款收入支出决算表(财决09表)'!$A$10:$T$200,16,FALSE)),"",VLOOKUP(A41,'[1]Z09 政府性基金预算财政拨款收入支出决算表(财决09表)'!$A$10:$T$200,16,FALSE))</f>
        <v/>
      </c>
      <c r="J41" s="8">
        <f>'[1]Z09 政府性基金预算财政拨款收入支出决算表(财决09表)'!$A38</f>
        <v>0</v>
      </c>
      <c r="K41" s="34">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8" t="str">
        <f t="shared" si="1"/>
        <v/>
      </c>
      <c r="M41" s="8"/>
    </row>
    <row r="42" s="4" customFormat="1" ht="22.5" customHeight="1" spans="1:13">
      <c r="A42" s="22" t="str">
        <f t="shared" si="3"/>
        <v/>
      </c>
      <c r="B42" s="22"/>
      <c r="C42" s="23" t="str">
        <f>IF(ISERROR(VLOOKUP(A42,'[1]Z09 政府性基金预算财政拨款收入支出决算表(财决09表)'!$A$10:$T$200,4,FALSE)),"",VLOOKUP(A42,'[1]Z09 政府性基金预算财政拨款收入支出决算表(财决09表)'!$A$10:$T$200,4,FALSE))</f>
        <v/>
      </c>
      <c r="D42" s="24" t="str">
        <f>IF(ISERROR(VLOOKUP(A42,'[1]Z09 政府性基金预算财政拨款收入支出决算表(财决09表)'!$A$10:$T$200,5,FALSE)),"",VLOOKUP(A42,'[1]Z09 政府性基金预算财政拨款收入支出决算表(财决09表)'!$A$10:$T$200,5,FALSE))</f>
        <v/>
      </c>
      <c r="E42" s="24" t="str">
        <f>IF(ISERROR(VLOOKUP(A42,'[1]Z09 政府性基金预算财政拨款收入支出决算表(财决09表)'!$A$10:$T$200,8,FALSE)),"",VLOOKUP(A42,'[1]Z09 政府性基金预算财政拨款收入支出决算表(财决09表)'!$A$10:$T$200,8,FALSE))</f>
        <v/>
      </c>
      <c r="F42" s="24" t="str">
        <f>IF(ISERROR(VLOOKUP(A42,'[1]Z09 政府性基金预算财政拨款收入支出决算表(财决09表)'!$A$10:$T$200,11,FALSE)),"",VLOOKUP(A42,'[1]Z09 政府性基金预算财政拨款收入支出决算表(财决09表)'!$A$10:$T$200,11,FALSE))</f>
        <v/>
      </c>
      <c r="G42" s="24" t="str">
        <f>IF(ISERROR(VLOOKUP(A42,'[1]Z09 政府性基金预算财政拨款收入支出决算表(财决09表)'!$A$10:$T$200,12,FALSE)),"",VLOOKUP(A42,'[1]Z09 政府性基金预算财政拨款收入支出决算表(财决09表)'!$A$10:$T$200,12,FALSE))</f>
        <v/>
      </c>
      <c r="H42" s="24" t="str">
        <f>IF(ISERROR(VLOOKUP(A42,'[1]Z09 政府性基金预算财政拨款收入支出决算表(财决09表)'!$A$10:$T$200,15,FALSE)),"",VLOOKUP(A42,'[1]Z09 政府性基金预算财政拨款收入支出决算表(财决09表)'!$A$10:$T$200,15,FALSE))</f>
        <v/>
      </c>
      <c r="I42" s="24" t="str">
        <f>IF(ISERROR(VLOOKUP(A42,'[1]Z09 政府性基金预算财政拨款收入支出决算表(财决09表)'!$A$10:$T$200,16,FALSE)),"",VLOOKUP(A42,'[1]Z09 政府性基金预算财政拨款收入支出决算表(财决09表)'!$A$10:$T$200,16,FALSE))</f>
        <v/>
      </c>
      <c r="J42" s="8">
        <f>'[1]Z09 政府性基金预算财政拨款收入支出决算表(财决09表)'!$A39</f>
        <v>0</v>
      </c>
      <c r="K42" s="34">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8" t="str">
        <f t="shared" si="1"/>
        <v/>
      </c>
      <c r="M42" s="8"/>
    </row>
    <row r="43" s="4" customFormat="1" ht="22.5" customHeight="1" spans="1:13">
      <c r="A43" s="22" t="str">
        <f t="shared" si="3"/>
        <v/>
      </c>
      <c r="B43" s="22"/>
      <c r="C43" s="23" t="str">
        <f>IF(ISERROR(VLOOKUP(A43,'[1]Z09 政府性基金预算财政拨款收入支出决算表(财决09表)'!$A$10:$T$200,4,FALSE)),"",VLOOKUP(A43,'[1]Z09 政府性基金预算财政拨款收入支出决算表(财决09表)'!$A$10:$T$200,4,FALSE))</f>
        <v/>
      </c>
      <c r="D43" s="24" t="str">
        <f>IF(ISERROR(VLOOKUP(A43,'[1]Z09 政府性基金预算财政拨款收入支出决算表(财决09表)'!$A$10:$T$200,5,FALSE)),"",VLOOKUP(A43,'[1]Z09 政府性基金预算财政拨款收入支出决算表(财决09表)'!$A$10:$T$200,5,FALSE))</f>
        <v/>
      </c>
      <c r="E43" s="24" t="str">
        <f>IF(ISERROR(VLOOKUP(A43,'[1]Z09 政府性基金预算财政拨款收入支出决算表(财决09表)'!$A$10:$T$200,8,FALSE)),"",VLOOKUP(A43,'[1]Z09 政府性基金预算财政拨款收入支出决算表(财决09表)'!$A$10:$T$200,8,FALSE))</f>
        <v/>
      </c>
      <c r="F43" s="24" t="str">
        <f>IF(ISERROR(VLOOKUP(A43,'[1]Z09 政府性基金预算财政拨款收入支出决算表(财决09表)'!$A$10:$T$200,11,FALSE)),"",VLOOKUP(A43,'[1]Z09 政府性基金预算财政拨款收入支出决算表(财决09表)'!$A$10:$T$200,11,FALSE))</f>
        <v/>
      </c>
      <c r="G43" s="24" t="str">
        <f>IF(ISERROR(VLOOKUP(A43,'[1]Z09 政府性基金预算财政拨款收入支出决算表(财决09表)'!$A$10:$T$200,12,FALSE)),"",VLOOKUP(A43,'[1]Z09 政府性基金预算财政拨款收入支出决算表(财决09表)'!$A$10:$T$200,12,FALSE))</f>
        <v/>
      </c>
      <c r="H43" s="24" t="str">
        <f>IF(ISERROR(VLOOKUP(A43,'[1]Z09 政府性基金预算财政拨款收入支出决算表(财决09表)'!$A$10:$T$200,15,FALSE)),"",VLOOKUP(A43,'[1]Z09 政府性基金预算财政拨款收入支出决算表(财决09表)'!$A$10:$T$200,15,FALSE))</f>
        <v/>
      </c>
      <c r="I43" s="24" t="str">
        <f>IF(ISERROR(VLOOKUP(A43,'[1]Z09 政府性基金预算财政拨款收入支出决算表(财决09表)'!$A$10:$T$200,16,FALSE)),"",VLOOKUP(A43,'[1]Z09 政府性基金预算财政拨款收入支出决算表(财决09表)'!$A$10:$T$200,16,FALSE))</f>
        <v/>
      </c>
      <c r="J43" s="8">
        <f>'[1]Z09 政府性基金预算财政拨款收入支出决算表(财决09表)'!$A40</f>
        <v>0</v>
      </c>
      <c r="K43" s="34">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8" t="str">
        <f t="shared" si="1"/>
        <v/>
      </c>
      <c r="M43" s="8"/>
    </row>
    <row r="44" s="4" customFormat="1" ht="22.5" customHeight="1" spans="1:13">
      <c r="A44" s="22" t="str">
        <f t="shared" si="3"/>
        <v/>
      </c>
      <c r="B44" s="22"/>
      <c r="C44" s="23" t="str">
        <f>IF(ISERROR(VLOOKUP(A44,'[1]Z09 政府性基金预算财政拨款收入支出决算表(财决09表)'!$A$10:$T$200,4,FALSE)),"",VLOOKUP(A44,'[1]Z09 政府性基金预算财政拨款收入支出决算表(财决09表)'!$A$10:$T$200,4,FALSE))</f>
        <v/>
      </c>
      <c r="D44" s="24" t="str">
        <f>IF(ISERROR(VLOOKUP(A44,'[1]Z09 政府性基金预算财政拨款收入支出决算表(财决09表)'!$A$10:$T$200,5,FALSE)),"",VLOOKUP(A44,'[1]Z09 政府性基金预算财政拨款收入支出决算表(财决09表)'!$A$10:$T$200,5,FALSE))</f>
        <v/>
      </c>
      <c r="E44" s="24" t="str">
        <f>IF(ISERROR(VLOOKUP(A44,'[1]Z09 政府性基金预算财政拨款收入支出决算表(财决09表)'!$A$10:$T$200,8,FALSE)),"",VLOOKUP(A44,'[1]Z09 政府性基金预算财政拨款收入支出决算表(财决09表)'!$A$10:$T$200,8,FALSE))</f>
        <v/>
      </c>
      <c r="F44" s="24" t="str">
        <f>IF(ISERROR(VLOOKUP(A44,'[1]Z09 政府性基金预算财政拨款收入支出决算表(财决09表)'!$A$10:$T$200,11,FALSE)),"",VLOOKUP(A44,'[1]Z09 政府性基金预算财政拨款收入支出决算表(财决09表)'!$A$10:$T$200,11,FALSE))</f>
        <v/>
      </c>
      <c r="G44" s="24" t="str">
        <f>IF(ISERROR(VLOOKUP(A44,'[1]Z09 政府性基金预算财政拨款收入支出决算表(财决09表)'!$A$10:$T$200,12,FALSE)),"",VLOOKUP(A44,'[1]Z09 政府性基金预算财政拨款收入支出决算表(财决09表)'!$A$10:$T$200,12,FALSE))</f>
        <v/>
      </c>
      <c r="H44" s="24" t="str">
        <f>IF(ISERROR(VLOOKUP(A44,'[1]Z09 政府性基金预算财政拨款收入支出决算表(财决09表)'!$A$10:$T$200,15,FALSE)),"",VLOOKUP(A44,'[1]Z09 政府性基金预算财政拨款收入支出决算表(财决09表)'!$A$10:$T$200,15,FALSE))</f>
        <v/>
      </c>
      <c r="I44" s="24" t="str">
        <f>IF(ISERROR(VLOOKUP(A44,'[1]Z09 政府性基金预算财政拨款收入支出决算表(财决09表)'!$A$10:$T$200,16,FALSE)),"",VLOOKUP(A44,'[1]Z09 政府性基金预算财政拨款收入支出决算表(财决09表)'!$A$10:$T$200,16,FALSE))</f>
        <v/>
      </c>
      <c r="J44" s="8">
        <f>'[1]Z09 政府性基金预算财政拨款收入支出决算表(财决09表)'!$A41</f>
        <v>0</v>
      </c>
      <c r="K44" s="34">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8" t="str">
        <f t="shared" si="1"/>
        <v/>
      </c>
      <c r="M44" s="8"/>
    </row>
    <row r="45" s="5" customFormat="1" ht="22.5" customHeight="1" spans="1:13">
      <c r="A45" s="22" t="str">
        <f t="shared" si="3"/>
        <v/>
      </c>
      <c r="B45" s="22"/>
      <c r="C45" s="23" t="str">
        <f>IF(ISERROR(VLOOKUP(A45,'[1]Z09 政府性基金预算财政拨款收入支出决算表(财决09表)'!$A$10:$T$200,4,FALSE)),"",VLOOKUP(A45,'[1]Z09 政府性基金预算财政拨款收入支出决算表(财决09表)'!$A$10:$T$200,4,FALSE))</f>
        <v/>
      </c>
      <c r="D45" s="24" t="str">
        <f>IF(ISERROR(VLOOKUP(A45,'[1]Z09 政府性基金预算财政拨款收入支出决算表(财决09表)'!$A$10:$T$200,5,FALSE)),"",VLOOKUP(A45,'[1]Z09 政府性基金预算财政拨款收入支出决算表(财决09表)'!$A$10:$T$200,5,FALSE))</f>
        <v/>
      </c>
      <c r="E45" s="24" t="str">
        <f>IF(ISERROR(VLOOKUP(A45,'[1]Z09 政府性基金预算财政拨款收入支出决算表(财决09表)'!$A$10:$T$200,8,FALSE)),"",VLOOKUP(A45,'[1]Z09 政府性基金预算财政拨款收入支出决算表(财决09表)'!$A$10:$T$200,8,FALSE))</f>
        <v/>
      </c>
      <c r="F45" s="24" t="str">
        <f>IF(ISERROR(VLOOKUP(A45,'[1]Z09 政府性基金预算财政拨款收入支出决算表(财决09表)'!$A$10:$T$200,11,FALSE)),"",VLOOKUP(A45,'[1]Z09 政府性基金预算财政拨款收入支出决算表(财决09表)'!$A$10:$T$200,11,FALSE))</f>
        <v/>
      </c>
      <c r="G45" s="24" t="str">
        <f>IF(ISERROR(VLOOKUP(A45,'[1]Z09 政府性基金预算财政拨款收入支出决算表(财决09表)'!$A$10:$T$200,12,FALSE)),"",VLOOKUP(A45,'[1]Z09 政府性基金预算财政拨款收入支出决算表(财决09表)'!$A$10:$T$200,12,FALSE))</f>
        <v/>
      </c>
      <c r="H45" s="24" t="str">
        <f>IF(ISERROR(VLOOKUP(A45,'[1]Z09 政府性基金预算财政拨款收入支出决算表(财决09表)'!$A$10:$T$200,15,FALSE)),"",VLOOKUP(A45,'[1]Z09 政府性基金预算财政拨款收入支出决算表(财决09表)'!$A$10:$T$200,15,FALSE))</f>
        <v/>
      </c>
      <c r="I45" s="24" t="str">
        <f>IF(ISERROR(VLOOKUP(A45,'[1]Z09 政府性基金预算财政拨款收入支出决算表(财决09表)'!$A$10:$T$200,16,FALSE)),"",VLOOKUP(A45,'[1]Z09 政府性基金预算财政拨款收入支出决算表(财决09表)'!$A$10:$T$200,16,FALSE))</f>
        <v/>
      </c>
      <c r="J45" s="8">
        <f>'[1]Z09 政府性基金预算财政拨款收入支出决算表(财决09表)'!$A42</f>
        <v>0</v>
      </c>
      <c r="K45" s="34">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8" t="str">
        <f t="shared" si="1"/>
        <v/>
      </c>
      <c r="M45" s="35"/>
    </row>
    <row r="46" s="5" customFormat="1" ht="22.5" customHeight="1" spans="1:13">
      <c r="A46" s="22" t="str">
        <f t="shared" si="3"/>
        <v/>
      </c>
      <c r="B46" s="22"/>
      <c r="C46" s="23" t="str">
        <f>IF(ISERROR(VLOOKUP(A46,'[1]Z09 政府性基金预算财政拨款收入支出决算表(财决09表)'!$A$10:$T$200,4,FALSE)),"",VLOOKUP(A46,'[1]Z09 政府性基金预算财政拨款收入支出决算表(财决09表)'!$A$10:$T$200,4,FALSE))</f>
        <v/>
      </c>
      <c r="D46" s="24" t="str">
        <f>IF(ISERROR(VLOOKUP(A46,'[1]Z09 政府性基金预算财政拨款收入支出决算表(财决09表)'!$A$10:$T$200,5,FALSE)),"",VLOOKUP(A46,'[1]Z09 政府性基金预算财政拨款收入支出决算表(财决09表)'!$A$10:$T$200,5,FALSE))</f>
        <v/>
      </c>
      <c r="E46" s="24" t="str">
        <f>IF(ISERROR(VLOOKUP(A46,'[1]Z09 政府性基金预算财政拨款收入支出决算表(财决09表)'!$A$10:$T$200,8,FALSE)),"",VLOOKUP(A46,'[1]Z09 政府性基金预算财政拨款收入支出决算表(财决09表)'!$A$10:$T$200,8,FALSE))</f>
        <v/>
      </c>
      <c r="F46" s="24" t="str">
        <f>IF(ISERROR(VLOOKUP(A46,'[1]Z09 政府性基金预算财政拨款收入支出决算表(财决09表)'!$A$10:$T$200,11,FALSE)),"",VLOOKUP(A46,'[1]Z09 政府性基金预算财政拨款收入支出决算表(财决09表)'!$A$10:$T$200,11,FALSE))</f>
        <v/>
      </c>
      <c r="G46" s="24" t="str">
        <f>IF(ISERROR(VLOOKUP(A46,'[1]Z09 政府性基金预算财政拨款收入支出决算表(财决09表)'!$A$10:$T$200,12,FALSE)),"",VLOOKUP(A46,'[1]Z09 政府性基金预算财政拨款收入支出决算表(财决09表)'!$A$10:$T$200,12,FALSE))</f>
        <v/>
      </c>
      <c r="H46" s="24" t="str">
        <f>IF(ISERROR(VLOOKUP(A46,'[1]Z09 政府性基金预算财政拨款收入支出决算表(财决09表)'!$A$10:$T$200,15,FALSE)),"",VLOOKUP(A46,'[1]Z09 政府性基金预算财政拨款收入支出决算表(财决09表)'!$A$10:$T$200,15,FALSE))</f>
        <v/>
      </c>
      <c r="I46" s="24" t="str">
        <f>IF(ISERROR(VLOOKUP(A46,'[1]Z09 政府性基金预算财政拨款收入支出决算表(财决09表)'!$A$10:$T$200,16,FALSE)),"",VLOOKUP(A46,'[1]Z09 政府性基金预算财政拨款收入支出决算表(财决09表)'!$A$10:$T$200,16,FALSE))</f>
        <v/>
      </c>
      <c r="J46" s="8">
        <f>'[1]Z09 政府性基金预算财政拨款收入支出决算表(财决09表)'!$A43</f>
        <v>0</v>
      </c>
      <c r="K46" s="34">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8" t="str">
        <f t="shared" si="1"/>
        <v/>
      </c>
      <c r="M46" s="35"/>
    </row>
    <row r="47" ht="22.5" customHeight="1" spans="1:12">
      <c r="A47" s="22" t="str">
        <f t="shared" si="3"/>
        <v/>
      </c>
      <c r="B47" s="22"/>
      <c r="C47" s="23" t="str">
        <f>IF(ISERROR(VLOOKUP(A47,'[1]Z09 政府性基金预算财政拨款收入支出决算表(财决09表)'!$A$10:$T$200,4,FALSE)),"",VLOOKUP(A47,'[1]Z09 政府性基金预算财政拨款收入支出决算表(财决09表)'!$A$10:$T$200,4,FALSE))</f>
        <v/>
      </c>
      <c r="D47" s="24" t="str">
        <f>IF(ISERROR(VLOOKUP(A47,'[1]Z09 政府性基金预算财政拨款收入支出决算表(财决09表)'!$A$10:$T$200,5,FALSE)),"",VLOOKUP(A47,'[1]Z09 政府性基金预算财政拨款收入支出决算表(财决09表)'!$A$10:$T$200,5,FALSE))</f>
        <v/>
      </c>
      <c r="E47" s="24" t="str">
        <f>IF(ISERROR(VLOOKUP(A47,'[1]Z09 政府性基金预算财政拨款收入支出决算表(财决09表)'!$A$10:$T$200,8,FALSE)),"",VLOOKUP(A47,'[1]Z09 政府性基金预算财政拨款收入支出决算表(财决09表)'!$A$10:$T$200,8,FALSE))</f>
        <v/>
      </c>
      <c r="F47" s="24" t="str">
        <f>IF(ISERROR(VLOOKUP(A47,'[1]Z09 政府性基金预算财政拨款收入支出决算表(财决09表)'!$A$10:$T$200,11,FALSE)),"",VLOOKUP(A47,'[1]Z09 政府性基金预算财政拨款收入支出决算表(财决09表)'!$A$10:$T$200,11,FALSE))</f>
        <v/>
      </c>
      <c r="G47" s="24" t="str">
        <f>IF(ISERROR(VLOOKUP(A47,'[1]Z09 政府性基金预算财政拨款收入支出决算表(财决09表)'!$A$10:$T$200,12,FALSE)),"",VLOOKUP(A47,'[1]Z09 政府性基金预算财政拨款收入支出决算表(财决09表)'!$A$10:$T$200,12,FALSE))</f>
        <v/>
      </c>
      <c r="H47" s="24" t="str">
        <f>IF(ISERROR(VLOOKUP(A47,'[1]Z09 政府性基金预算财政拨款收入支出决算表(财决09表)'!$A$10:$T$200,15,FALSE)),"",VLOOKUP(A47,'[1]Z09 政府性基金预算财政拨款收入支出决算表(财决09表)'!$A$10:$T$200,15,FALSE))</f>
        <v/>
      </c>
      <c r="I47" s="24" t="str">
        <f>IF(ISERROR(VLOOKUP(A47,'[1]Z09 政府性基金预算财政拨款收入支出决算表(财决09表)'!$A$10:$T$200,16,FALSE)),"",VLOOKUP(A47,'[1]Z09 政府性基金预算财政拨款收入支出决算表(财决09表)'!$A$10:$T$200,16,FALSE))</f>
        <v/>
      </c>
      <c r="J47" s="8">
        <f>'[1]Z09 政府性基金预算财政拨款收入支出决算表(财决09表)'!$A44</f>
        <v>0</v>
      </c>
      <c r="K47" s="34">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8" t="str">
        <f t="shared" si="1"/>
        <v/>
      </c>
    </row>
    <row r="48" ht="22.5" customHeight="1" spans="1:12">
      <c r="A48" s="22" t="str">
        <f t="shared" si="3"/>
        <v/>
      </c>
      <c r="B48" s="22"/>
      <c r="C48" s="23" t="str">
        <f>IF(ISERROR(VLOOKUP(A48,'[1]Z09 政府性基金预算财政拨款收入支出决算表(财决09表)'!$A$10:$T$200,4,FALSE)),"",VLOOKUP(A48,'[1]Z09 政府性基金预算财政拨款收入支出决算表(财决09表)'!$A$10:$T$200,4,FALSE))</f>
        <v/>
      </c>
      <c r="D48" s="24" t="str">
        <f>IF(ISERROR(VLOOKUP(A48,'[1]Z09 政府性基金预算财政拨款收入支出决算表(财决09表)'!$A$10:$T$200,5,FALSE)),"",VLOOKUP(A48,'[1]Z09 政府性基金预算财政拨款收入支出决算表(财决09表)'!$A$10:$T$200,5,FALSE))</f>
        <v/>
      </c>
      <c r="E48" s="24" t="str">
        <f>IF(ISERROR(VLOOKUP(A48,'[1]Z09 政府性基金预算财政拨款收入支出决算表(财决09表)'!$A$10:$T$200,8,FALSE)),"",VLOOKUP(A48,'[1]Z09 政府性基金预算财政拨款收入支出决算表(财决09表)'!$A$10:$T$200,8,FALSE))</f>
        <v/>
      </c>
      <c r="F48" s="24" t="str">
        <f>IF(ISERROR(VLOOKUP(A48,'[1]Z09 政府性基金预算财政拨款收入支出决算表(财决09表)'!$A$10:$T$200,11,FALSE)),"",VLOOKUP(A48,'[1]Z09 政府性基金预算财政拨款收入支出决算表(财决09表)'!$A$10:$T$200,11,FALSE))</f>
        <v/>
      </c>
      <c r="G48" s="24" t="str">
        <f>IF(ISERROR(VLOOKUP(A48,'[1]Z09 政府性基金预算财政拨款收入支出决算表(财决09表)'!$A$10:$T$200,12,FALSE)),"",VLOOKUP(A48,'[1]Z09 政府性基金预算财政拨款收入支出决算表(财决09表)'!$A$10:$T$200,12,FALSE))</f>
        <v/>
      </c>
      <c r="H48" s="24" t="str">
        <f>IF(ISERROR(VLOOKUP(A48,'[1]Z09 政府性基金预算财政拨款收入支出决算表(财决09表)'!$A$10:$T$200,15,FALSE)),"",VLOOKUP(A48,'[1]Z09 政府性基金预算财政拨款收入支出决算表(财决09表)'!$A$10:$T$200,15,FALSE))</f>
        <v/>
      </c>
      <c r="I48" s="24" t="str">
        <f>IF(ISERROR(VLOOKUP(A48,'[1]Z09 政府性基金预算财政拨款收入支出决算表(财决09表)'!$A$10:$T$200,16,FALSE)),"",VLOOKUP(A48,'[1]Z09 政府性基金预算财政拨款收入支出决算表(财决09表)'!$A$10:$T$200,16,FALSE))</f>
        <v/>
      </c>
      <c r="J48" s="8">
        <f>'[1]Z09 政府性基金预算财政拨款收入支出决算表(财决09表)'!$A45</f>
        <v>0</v>
      </c>
      <c r="K48" s="34">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8" t="str">
        <f t="shared" si="1"/>
        <v/>
      </c>
    </row>
    <row r="49" ht="22.5" customHeight="1" spans="1:12">
      <c r="A49" s="22" t="str">
        <f t="shared" si="3"/>
        <v/>
      </c>
      <c r="B49" s="22"/>
      <c r="C49" s="23" t="str">
        <f>IF(ISERROR(VLOOKUP(A49,'[1]Z09 政府性基金预算财政拨款收入支出决算表(财决09表)'!$A$10:$T$200,4,FALSE)),"",VLOOKUP(A49,'[1]Z09 政府性基金预算财政拨款收入支出决算表(财决09表)'!$A$10:$T$200,4,FALSE))</f>
        <v/>
      </c>
      <c r="D49" s="24" t="str">
        <f>IF(ISERROR(VLOOKUP(A49,'[1]Z09 政府性基金预算财政拨款收入支出决算表(财决09表)'!$A$10:$T$200,5,FALSE)),"",VLOOKUP(A49,'[1]Z09 政府性基金预算财政拨款收入支出决算表(财决09表)'!$A$10:$T$200,5,FALSE))</f>
        <v/>
      </c>
      <c r="E49" s="24" t="str">
        <f>IF(ISERROR(VLOOKUP(A49,'[1]Z09 政府性基金预算财政拨款收入支出决算表(财决09表)'!$A$10:$T$200,8,FALSE)),"",VLOOKUP(A49,'[1]Z09 政府性基金预算财政拨款收入支出决算表(财决09表)'!$A$10:$T$200,8,FALSE))</f>
        <v/>
      </c>
      <c r="F49" s="24" t="str">
        <f>IF(ISERROR(VLOOKUP(A49,'[1]Z09 政府性基金预算财政拨款收入支出决算表(财决09表)'!$A$10:$T$200,11,FALSE)),"",VLOOKUP(A49,'[1]Z09 政府性基金预算财政拨款收入支出决算表(财决09表)'!$A$10:$T$200,11,FALSE))</f>
        <v/>
      </c>
      <c r="G49" s="24" t="str">
        <f>IF(ISERROR(VLOOKUP(A49,'[1]Z09 政府性基金预算财政拨款收入支出决算表(财决09表)'!$A$10:$T$200,12,FALSE)),"",VLOOKUP(A49,'[1]Z09 政府性基金预算财政拨款收入支出决算表(财决09表)'!$A$10:$T$200,12,FALSE))</f>
        <v/>
      </c>
      <c r="H49" s="24" t="str">
        <f>IF(ISERROR(VLOOKUP(A49,'[1]Z09 政府性基金预算财政拨款收入支出决算表(财决09表)'!$A$10:$T$200,15,FALSE)),"",VLOOKUP(A49,'[1]Z09 政府性基金预算财政拨款收入支出决算表(财决09表)'!$A$10:$T$200,15,FALSE))</f>
        <v/>
      </c>
      <c r="I49" s="24" t="str">
        <f>IF(ISERROR(VLOOKUP(A49,'[1]Z09 政府性基金预算财政拨款收入支出决算表(财决09表)'!$A$10:$T$200,16,FALSE)),"",VLOOKUP(A49,'[1]Z09 政府性基金预算财政拨款收入支出决算表(财决09表)'!$A$10:$T$200,16,FALSE))</f>
        <v/>
      </c>
      <c r="J49" s="8">
        <f>'[1]Z09 政府性基金预算财政拨款收入支出决算表(财决09表)'!$A46</f>
        <v>0</v>
      </c>
      <c r="K49" s="34">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8" t="str">
        <f t="shared" si="1"/>
        <v/>
      </c>
    </row>
    <row r="50" ht="22.5" customHeight="1" spans="1:12">
      <c r="A50" s="22" t="str">
        <f t="shared" si="3"/>
        <v/>
      </c>
      <c r="B50" s="22"/>
      <c r="C50" s="23" t="str">
        <f>IF(ISERROR(VLOOKUP(A50,'[1]Z09 政府性基金预算财政拨款收入支出决算表(财决09表)'!$A$10:$T$200,4,FALSE)),"",VLOOKUP(A50,'[1]Z09 政府性基金预算财政拨款收入支出决算表(财决09表)'!$A$10:$T$200,4,FALSE))</f>
        <v/>
      </c>
      <c r="D50" s="24" t="str">
        <f>IF(ISERROR(VLOOKUP(A50,'[1]Z09 政府性基金预算财政拨款收入支出决算表(财决09表)'!$A$10:$T$200,5,FALSE)),"",VLOOKUP(A50,'[1]Z09 政府性基金预算财政拨款收入支出决算表(财决09表)'!$A$10:$T$200,5,FALSE))</f>
        <v/>
      </c>
      <c r="E50" s="24" t="str">
        <f>IF(ISERROR(VLOOKUP(A50,'[1]Z09 政府性基金预算财政拨款收入支出决算表(财决09表)'!$A$10:$T$200,8,FALSE)),"",VLOOKUP(A50,'[1]Z09 政府性基金预算财政拨款收入支出决算表(财决09表)'!$A$10:$T$200,8,FALSE))</f>
        <v/>
      </c>
      <c r="F50" s="24" t="str">
        <f>IF(ISERROR(VLOOKUP(A50,'[1]Z09 政府性基金预算财政拨款收入支出决算表(财决09表)'!$A$10:$T$200,11,FALSE)),"",VLOOKUP(A50,'[1]Z09 政府性基金预算财政拨款收入支出决算表(财决09表)'!$A$10:$T$200,11,FALSE))</f>
        <v/>
      </c>
      <c r="G50" s="24" t="str">
        <f>IF(ISERROR(VLOOKUP(A50,'[1]Z09 政府性基金预算财政拨款收入支出决算表(财决09表)'!$A$10:$T$200,12,FALSE)),"",VLOOKUP(A50,'[1]Z09 政府性基金预算财政拨款收入支出决算表(财决09表)'!$A$10:$T$200,12,FALSE))</f>
        <v/>
      </c>
      <c r="H50" s="24" t="str">
        <f>IF(ISERROR(VLOOKUP(A50,'[1]Z09 政府性基金预算财政拨款收入支出决算表(财决09表)'!$A$10:$T$200,15,FALSE)),"",VLOOKUP(A50,'[1]Z09 政府性基金预算财政拨款收入支出决算表(财决09表)'!$A$10:$T$200,15,FALSE))</f>
        <v/>
      </c>
      <c r="I50" s="24" t="str">
        <f>IF(ISERROR(VLOOKUP(A50,'[1]Z09 政府性基金预算财政拨款收入支出决算表(财决09表)'!$A$10:$T$200,16,FALSE)),"",VLOOKUP(A50,'[1]Z09 政府性基金预算财政拨款收入支出决算表(财决09表)'!$A$10:$T$200,16,FALSE))</f>
        <v/>
      </c>
      <c r="J50" s="8">
        <f>'[1]Z09 政府性基金预算财政拨款收入支出决算表(财决09表)'!$A47</f>
        <v>0</v>
      </c>
      <c r="K50" s="34">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8" t="str">
        <f t="shared" si="1"/>
        <v/>
      </c>
    </row>
    <row r="51" ht="22.5" customHeight="1" spans="1:12">
      <c r="A51" s="22" t="str">
        <f t="shared" si="3"/>
        <v/>
      </c>
      <c r="B51" s="22"/>
      <c r="C51" s="23" t="str">
        <f>IF(ISERROR(VLOOKUP(A51,'[1]Z09 政府性基金预算财政拨款收入支出决算表(财决09表)'!$A$10:$T$200,4,FALSE)),"",VLOOKUP(A51,'[1]Z09 政府性基金预算财政拨款收入支出决算表(财决09表)'!$A$10:$T$200,4,FALSE))</f>
        <v/>
      </c>
      <c r="D51" s="24" t="str">
        <f>IF(ISERROR(VLOOKUP(A51,'[1]Z09 政府性基金预算财政拨款收入支出决算表(财决09表)'!$A$10:$T$200,5,FALSE)),"",VLOOKUP(A51,'[1]Z09 政府性基金预算财政拨款收入支出决算表(财决09表)'!$A$10:$T$200,5,FALSE))</f>
        <v/>
      </c>
      <c r="E51" s="24" t="str">
        <f>IF(ISERROR(VLOOKUP(A51,'[1]Z09 政府性基金预算财政拨款收入支出决算表(财决09表)'!$A$10:$T$200,8,FALSE)),"",VLOOKUP(A51,'[1]Z09 政府性基金预算财政拨款收入支出决算表(财决09表)'!$A$10:$T$200,8,FALSE))</f>
        <v/>
      </c>
      <c r="F51" s="24" t="str">
        <f>IF(ISERROR(VLOOKUP(A51,'[1]Z09 政府性基金预算财政拨款收入支出决算表(财决09表)'!$A$10:$T$200,11,FALSE)),"",VLOOKUP(A51,'[1]Z09 政府性基金预算财政拨款收入支出决算表(财决09表)'!$A$10:$T$200,11,FALSE))</f>
        <v/>
      </c>
      <c r="G51" s="24" t="str">
        <f>IF(ISERROR(VLOOKUP(A51,'[1]Z09 政府性基金预算财政拨款收入支出决算表(财决09表)'!$A$10:$T$200,12,FALSE)),"",VLOOKUP(A51,'[1]Z09 政府性基金预算财政拨款收入支出决算表(财决09表)'!$A$10:$T$200,12,FALSE))</f>
        <v/>
      </c>
      <c r="H51" s="24" t="str">
        <f>IF(ISERROR(VLOOKUP(A51,'[1]Z09 政府性基金预算财政拨款收入支出决算表(财决09表)'!$A$10:$T$200,15,FALSE)),"",VLOOKUP(A51,'[1]Z09 政府性基金预算财政拨款收入支出决算表(财决09表)'!$A$10:$T$200,15,FALSE))</f>
        <v/>
      </c>
      <c r="I51" s="24" t="str">
        <f>IF(ISERROR(VLOOKUP(A51,'[1]Z09 政府性基金预算财政拨款收入支出决算表(财决09表)'!$A$10:$T$200,16,FALSE)),"",VLOOKUP(A51,'[1]Z09 政府性基金预算财政拨款收入支出决算表(财决09表)'!$A$10:$T$200,16,FALSE))</f>
        <v/>
      </c>
      <c r="J51" s="8">
        <f>'[1]Z09 政府性基金预算财政拨款收入支出决算表(财决09表)'!$A48</f>
        <v>0</v>
      </c>
      <c r="K51" s="34">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8" t="str">
        <f t="shared" si="1"/>
        <v/>
      </c>
    </row>
    <row r="52" ht="22.5" customHeight="1" spans="1:12">
      <c r="A52" s="22" t="str">
        <f t="shared" si="3"/>
        <v/>
      </c>
      <c r="B52" s="22"/>
      <c r="C52" s="23" t="str">
        <f>IF(ISERROR(VLOOKUP(A52,'[1]Z09 政府性基金预算财政拨款收入支出决算表(财决09表)'!$A$10:$T$200,4,FALSE)),"",VLOOKUP(A52,'[1]Z09 政府性基金预算财政拨款收入支出决算表(财决09表)'!$A$10:$T$200,4,FALSE))</f>
        <v/>
      </c>
      <c r="D52" s="24" t="str">
        <f>IF(ISERROR(VLOOKUP(A52,'[1]Z09 政府性基金预算财政拨款收入支出决算表(财决09表)'!$A$10:$T$200,5,FALSE)),"",VLOOKUP(A52,'[1]Z09 政府性基金预算财政拨款收入支出决算表(财决09表)'!$A$10:$T$200,5,FALSE))</f>
        <v/>
      </c>
      <c r="E52" s="24" t="str">
        <f>IF(ISERROR(VLOOKUP(A52,'[1]Z09 政府性基金预算财政拨款收入支出决算表(财决09表)'!$A$10:$T$200,8,FALSE)),"",VLOOKUP(A52,'[1]Z09 政府性基金预算财政拨款收入支出决算表(财决09表)'!$A$10:$T$200,8,FALSE))</f>
        <v/>
      </c>
      <c r="F52" s="24" t="str">
        <f>IF(ISERROR(VLOOKUP(A52,'[1]Z09 政府性基金预算财政拨款收入支出决算表(财决09表)'!$A$10:$T$200,11,FALSE)),"",VLOOKUP(A52,'[1]Z09 政府性基金预算财政拨款收入支出决算表(财决09表)'!$A$10:$T$200,11,FALSE))</f>
        <v/>
      </c>
      <c r="G52" s="24" t="str">
        <f>IF(ISERROR(VLOOKUP(A52,'[1]Z09 政府性基金预算财政拨款收入支出决算表(财决09表)'!$A$10:$T$200,12,FALSE)),"",VLOOKUP(A52,'[1]Z09 政府性基金预算财政拨款收入支出决算表(财决09表)'!$A$10:$T$200,12,FALSE))</f>
        <v/>
      </c>
      <c r="H52" s="24" t="str">
        <f>IF(ISERROR(VLOOKUP(A52,'[1]Z09 政府性基金预算财政拨款收入支出决算表(财决09表)'!$A$10:$T$200,15,FALSE)),"",VLOOKUP(A52,'[1]Z09 政府性基金预算财政拨款收入支出决算表(财决09表)'!$A$10:$T$200,15,FALSE))</f>
        <v/>
      </c>
      <c r="I52" s="24" t="str">
        <f>IF(ISERROR(VLOOKUP(A52,'[1]Z09 政府性基金预算财政拨款收入支出决算表(财决09表)'!$A$10:$T$200,16,FALSE)),"",VLOOKUP(A52,'[1]Z09 政府性基金预算财政拨款收入支出决算表(财决09表)'!$A$10:$T$200,16,FALSE))</f>
        <v/>
      </c>
      <c r="J52" s="8">
        <f>'[1]Z09 政府性基金预算财政拨款收入支出决算表(财决09表)'!$A49</f>
        <v>0</v>
      </c>
      <c r="K52" s="34">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8" t="str">
        <f t="shared" si="1"/>
        <v/>
      </c>
    </row>
    <row r="53" ht="22.5" customHeight="1" spans="1:12">
      <c r="A53" s="22" t="str">
        <f t="shared" si="3"/>
        <v/>
      </c>
      <c r="B53" s="22"/>
      <c r="C53" s="23" t="str">
        <f>IF(ISERROR(VLOOKUP(A53,'[1]Z09 政府性基金预算财政拨款收入支出决算表(财决09表)'!$A$10:$T$200,4,FALSE)),"",VLOOKUP(A53,'[1]Z09 政府性基金预算财政拨款收入支出决算表(财决09表)'!$A$10:$T$200,4,FALSE))</f>
        <v/>
      </c>
      <c r="D53" s="24" t="str">
        <f>IF(ISERROR(VLOOKUP(A53,'[1]Z09 政府性基金预算财政拨款收入支出决算表(财决09表)'!$A$10:$T$200,5,FALSE)),"",VLOOKUP(A53,'[1]Z09 政府性基金预算财政拨款收入支出决算表(财决09表)'!$A$10:$T$200,5,FALSE))</f>
        <v/>
      </c>
      <c r="E53" s="24" t="str">
        <f>IF(ISERROR(VLOOKUP(A53,'[1]Z09 政府性基金预算财政拨款收入支出决算表(财决09表)'!$A$10:$T$200,8,FALSE)),"",VLOOKUP(A53,'[1]Z09 政府性基金预算财政拨款收入支出决算表(财决09表)'!$A$10:$T$200,8,FALSE))</f>
        <v/>
      </c>
      <c r="F53" s="24" t="str">
        <f>IF(ISERROR(VLOOKUP(A53,'[1]Z09 政府性基金预算财政拨款收入支出决算表(财决09表)'!$A$10:$T$200,11,FALSE)),"",VLOOKUP(A53,'[1]Z09 政府性基金预算财政拨款收入支出决算表(财决09表)'!$A$10:$T$200,11,FALSE))</f>
        <v/>
      </c>
      <c r="G53" s="24" t="str">
        <f>IF(ISERROR(VLOOKUP(A53,'[1]Z09 政府性基金预算财政拨款收入支出决算表(财决09表)'!$A$10:$T$200,12,FALSE)),"",VLOOKUP(A53,'[1]Z09 政府性基金预算财政拨款收入支出决算表(财决09表)'!$A$10:$T$200,12,FALSE))</f>
        <v/>
      </c>
      <c r="H53" s="24" t="str">
        <f>IF(ISERROR(VLOOKUP(A53,'[1]Z09 政府性基金预算财政拨款收入支出决算表(财决09表)'!$A$10:$T$200,15,FALSE)),"",VLOOKUP(A53,'[1]Z09 政府性基金预算财政拨款收入支出决算表(财决09表)'!$A$10:$T$200,15,FALSE))</f>
        <v/>
      </c>
      <c r="I53" s="24" t="str">
        <f>IF(ISERROR(VLOOKUP(A53,'[1]Z09 政府性基金预算财政拨款收入支出决算表(财决09表)'!$A$10:$T$200,16,FALSE)),"",VLOOKUP(A53,'[1]Z09 政府性基金预算财政拨款收入支出决算表(财决09表)'!$A$10:$T$200,16,FALSE))</f>
        <v/>
      </c>
      <c r="J53" s="8">
        <f>'[1]Z09 政府性基金预算财政拨款收入支出决算表(财决09表)'!$A50</f>
        <v>0</v>
      </c>
      <c r="K53" s="34">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8" t="str">
        <f t="shared" si="1"/>
        <v/>
      </c>
    </row>
    <row r="54" ht="22.5" customHeight="1" spans="1:12">
      <c r="A54" s="22" t="str">
        <f t="shared" si="3"/>
        <v/>
      </c>
      <c r="B54" s="22"/>
      <c r="C54" s="23" t="str">
        <f>IF(ISERROR(VLOOKUP(A54,'[1]Z09 政府性基金预算财政拨款收入支出决算表(财决09表)'!$A$10:$T$200,4,FALSE)),"",VLOOKUP(A54,'[1]Z09 政府性基金预算财政拨款收入支出决算表(财决09表)'!$A$10:$T$200,4,FALSE))</f>
        <v/>
      </c>
      <c r="D54" s="24" t="str">
        <f>IF(ISERROR(VLOOKUP(A54,'[1]Z09 政府性基金预算财政拨款收入支出决算表(财决09表)'!$A$10:$T$200,5,FALSE)),"",VLOOKUP(A54,'[1]Z09 政府性基金预算财政拨款收入支出决算表(财决09表)'!$A$10:$T$200,5,FALSE))</f>
        <v/>
      </c>
      <c r="E54" s="24" t="str">
        <f>IF(ISERROR(VLOOKUP(A54,'[1]Z09 政府性基金预算财政拨款收入支出决算表(财决09表)'!$A$10:$T$200,8,FALSE)),"",VLOOKUP(A54,'[1]Z09 政府性基金预算财政拨款收入支出决算表(财决09表)'!$A$10:$T$200,8,FALSE))</f>
        <v/>
      </c>
      <c r="F54" s="24" t="str">
        <f>IF(ISERROR(VLOOKUP(A54,'[1]Z09 政府性基金预算财政拨款收入支出决算表(财决09表)'!$A$10:$T$200,11,FALSE)),"",VLOOKUP(A54,'[1]Z09 政府性基金预算财政拨款收入支出决算表(财决09表)'!$A$10:$T$200,11,FALSE))</f>
        <v/>
      </c>
      <c r="G54" s="24" t="str">
        <f>IF(ISERROR(VLOOKUP(A54,'[1]Z09 政府性基金预算财政拨款收入支出决算表(财决09表)'!$A$10:$T$200,12,FALSE)),"",VLOOKUP(A54,'[1]Z09 政府性基金预算财政拨款收入支出决算表(财决09表)'!$A$10:$T$200,12,FALSE))</f>
        <v/>
      </c>
      <c r="H54" s="24" t="str">
        <f>IF(ISERROR(VLOOKUP(A54,'[1]Z09 政府性基金预算财政拨款收入支出决算表(财决09表)'!$A$10:$T$200,15,FALSE)),"",VLOOKUP(A54,'[1]Z09 政府性基金预算财政拨款收入支出决算表(财决09表)'!$A$10:$T$200,15,FALSE))</f>
        <v/>
      </c>
      <c r="I54" s="24" t="str">
        <f>IF(ISERROR(VLOOKUP(A54,'[1]Z09 政府性基金预算财政拨款收入支出决算表(财决09表)'!$A$10:$T$200,16,FALSE)),"",VLOOKUP(A54,'[1]Z09 政府性基金预算财政拨款收入支出决算表(财决09表)'!$A$10:$T$200,16,FALSE))</f>
        <v/>
      </c>
      <c r="J54" s="8">
        <f>'[1]Z09 政府性基金预算财政拨款收入支出决算表(财决09表)'!$A51</f>
        <v>0</v>
      </c>
      <c r="K54" s="34">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8" t="str">
        <f t="shared" si="1"/>
        <v/>
      </c>
    </row>
    <row r="55" ht="22.5" customHeight="1" spans="1:12">
      <c r="A55" s="22" t="str">
        <f t="shared" si="3"/>
        <v/>
      </c>
      <c r="B55" s="22"/>
      <c r="C55" s="23" t="str">
        <f>IF(ISERROR(VLOOKUP(A55,'[1]Z09 政府性基金预算财政拨款收入支出决算表(财决09表)'!$A$10:$T$200,4,FALSE)),"",VLOOKUP(A55,'[1]Z09 政府性基金预算财政拨款收入支出决算表(财决09表)'!$A$10:$T$200,4,FALSE))</f>
        <v/>
      </c>
      <c r="D55" s="24" t="str">
        <f>IF(ISERROR(VLOOKUP(A55,'[1]Z09 政府性基金预算财政拨款收入支出决算表(财决09表)'!$A$10:$T$200,5,FALSE)),"",VLOOKUP(A55,'[1]Z09 政府性基金预算财政拨款收入支出决算表(财决09表)'!$A$10:$T$200,5,FALSE))</f>
        <v/>
      </c>
      <c r="E55" s="24" t="str">
        <f>IF(ISERROR(VLOOKUP(A55,'[1]Z09 政府性基金预算财政拨款收入支出决算表(财决09表)'!$A$10:$T$200,8,FALSE)),"",VLOOKUP(A55,'[1]Z09 政府性基金预算财政拨款收入支出决算表(财决09表)'!$A$10:$T$200,8,FALSE))</f>
        <v/>
      </c>
      <c r="F55" s="24" t="str">
        <f>IF(ISERROR(VLOOKUP(A55,'[1]Z09 政府性基金预算财政拨款收入支出决算表(财决09表)'!$A$10:$T$200,11,FALSE)),"",VLOOKUP(A55,'[1]Z09 政府性基金预算财政拨款收入支出决算表(财决09表)'!$A$10:$T$200,11,FALSE))</f>
        <v/>
      </c>
      <c r="G55" s="24" t="str">
        <f>IF(ISERROR(VLOOKUP(A55,'[1]Z09 政府性基金预算财政拨款收入支出决算表(财决09表)'!$A$10:$T$200,12,FALSE)),"",VLOOKUP(A55,'[1]Z09 政府性基金预算财政拨款收入支出决算表(财决09表)'!$A$10:$T$200,12,FALSE))</f>
        <v/>
      </c>
      <c r="H55" s="24" t="str">
        <f>IF(ISERROR(VLOOKUP(A55,'[1]Z09 政府性基金预算财政拨款收入支出决算表(财决09表)'!$A$10:$T$200,15,FALSE)),"",VLOOKUP(A55,'[1]Z09 政府性基金预算财政拨款收入支出决算表(财决09表)'!$A$10:$T$200,15,FALSE))</f>
        <v/>
      </c>
      <c r="I55" s="24" t="str">
        <f>IF(ISERROR(VLOOKUP(A55,'[1]Z09 政府性基金预算财政拨款收入支出决算表(财决09表)'!$A$10:$T$200,16,FALSE)),"",VLOOKUP(A55,'[1]Z09 政府性基金预算财政拨款收入支出决算表(财决09表)'!$A$10:$T$200,16,FALSE))</f>
        <v/>
      </c>
      <c r="J55" s="8">
        <f>'[1]Z09 政府性基金预算财政拨款收入支出决算表(财决09表)'!$A52</f>
        <v>0</v>
      </c>
      <c r="K55" s="34">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8" t="str">
        <f t="shared" si="1"/>
        <v/>
      </c>
    </row>
    <row r="56" ht="22.5" customHeight="1" spans="1:12">
      <c r="A56" s="22" t="str">
        <f t="shared" si="3"/>
        <v/>
      </c>
      <c r="B56" s="22"/>
      <c r="C56" s="23" t="str">
        <f>IF(ISERROR(VLOOKUP(A56,'[1]Z09 政府性基金预算财政拨款收入支出决算表(财决09表)'!$A$10:$T$200,4,FALSE)),"",VLOOKUP(A56,'[1]Z09 政府性基金预算财政拨款收入支出决算表(财决09表)'!$A$10:$T$200,4,FALSE))</f>
        <v/>
      </c>
      <c r="D56" s="24" t="str">
        <f>IF(ISERROR(VLOOKUP(A56,'[1]Z09 政府性基金预算财政拨款收入支出决算表(财决09表)'!$A$10:$T$200,5,FALSE)),"",VLOOKUP(A56,'[1]Z09 政府性基金预算财政拨款收入支出决算表(财决09表)'!$A$10:$T$200,5,FALSE))</f>
        <v/>
      </c>
      <c r="E56" s="24" t="str">
        <f>IF(ISERROR(VLOOKUP(A56,'[1]Z09 政府性基金预算财政拨款收入支出决算表(财决09表)'!$A$10:$T$200,8,FALSE)),"",VLOOKUP(A56,'[1]Z09 政府性基金预算财政拨款收入支出决算表(财决09表)'!$A$10:$T$200,8,FALSE))</f>
        <v/>
      </c>
      <c r="F56" s="24" t="str">
        <f>IF(ISERROR(VLOOKUP(A56,'[1]Z09 政府性基金预算财政拨款收入支出决算表(财决09表)'!$A$10:$T$200,11,FALSE)),"",VLOOKUP(A56,'[1]Z09 政府性基金预算财政拨款收入支出决算表(财决09表)'!$A$10:$T$200,11,FALSE))</f>
        <v/>
      </c>
      <c r="G56" s="24" t="str">
        <f>IF(ISERROR(VLOOKUP(A56,'[1]Z09 政府性基金预算财政拨款收入支出决算表(财决09表)'!$A$10:$T$200,12,FALSE)),"",VLOOKUP(A56,'[1]Z09 政府性基金预算财政拨款收入支出决算表(财决09表)'!$A$10:$T$200,12,FALSE))</f>
        <v/>
      </c>
      <c r="H56" s="24" t="str">
        <f>IF(ISERROR(VLOOKUP(A56,'[1]Z09 政府性基金预算财政拨款收入支出决算表(财决09表)'!$A$10:$T$200,15,FALSE)),"",VLOOKUP(A56,'[1]Z09 政府性基金预算财政拨款收入支出决算表(财决09表)'!$A$10:$T$200,15,FALSE))</f>
        <v/>
      </c>
      <c r="I56" s="24" t="str">
        <f>IF(ISERROR(VLOOKUP(A56,'[1]Z09 政府性基金预算财政拨款收入支出决算表(财决09表)'!$A$10:$T$200,16,FALSE)),"",VLOOKUP(A56,'[1]Z09 政府性基金预算财政拨款收入支出决算表(财决09表)'!$A$10:$T$200,16,FALSE))</f>
        <v/>
      </c>
      <c r="J56" s="8">
        <f>'[1]Z09 政府性基金预算财政拨款收入支出决算表(财决09表)'!$A53</f>
        <v>0</v>
      </c>
      <c r="K56" s="34">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8" t="str">
        <f t="shared" si="1"/>
        <v/>
      </c>
    </row>
    <row r="57" ht="22.5" customHeight="1" spans="1:12">
      <c r="A57" s="22" t="str">
        <f t="shared" si="3"/>
        <v/>
      </c>
      <c r="B57" s="22"/>
      <c r="C57" s="23" t="str">
        <f>IF(ISERROR(VLOOKUP(A57,'[1]Z09 政府性基金预算财政拨款收入支出决算表(财决09表)'!$A$10:$T$200,4,FALSE)),"",VLOOKUP(A57,'[1]Z09 政府性基金预算财政拨款收入支出决算表(财决09表)'!$A$10:$T$200,4,FALSE))</f>
        <v/>
      </c>
      <c r="D57" s="24" t="str">
        <f>IF(ISERROR(VLOOKUP(A57,'[1]Z09 政府性基金预算财政拨款收入支出决算表(财决09表)'!$A$10:$T$200,5,FALSE)),"",VLOOKUP(A57,'[1]Z09 政府性基金预算财政拨款收入支出决算表(财决09表)'!$A$10:$T$200,5,FALSE))</f>
        <v/>
      </c>
      <c r="E57" s="24" t="str">
        <f>IF(ISERROR(VLOOKUP(A57,'[1]Z09 政府性基金预算财政拨款收入支出决算表(财决09表)'!$A$10:$T$200,8,FALSE)),"",VLOOKUP(A57,'[1]Z09 政府性基金预算财政拨款收入支出决算表(财决09表)'!$A$10:$T$200,8,FALSE))</f>
        <v/>
      </c>
      <c r="F57" s="24" t="str">
        <f>IF(ISERROR(VLOOKUP(A57,'[1]Z09 政府性基金预算财政拨款收入支出决算表(财决09表)'!$A$10:$T$200,11,FALSE)),"",VLOOKUP(A57,'[1]Z09 政府性基金预算财政拨款收入支出决算表(财决09表)'!$A$10:$T$200,11,FALSE))</f>
        <v/>
      </c>
      <c r="G57" s="24" t="str">
        <f>IF(ISERROR(VLOOKUP(A57,'[1]Z09 政府性基金预算财政拨款收入支出决算表(财决09表)'!$A$10:$T$200,12,FALSE)),"",VLOOKUP(A57,'[1]Z09 政府性基金预算财政拨款收入支出决算表(财决09表)'!$A$10:$T$200,12,FALSE))</f>
        <v/>
      </c>
      <c r="H57" s="24" t="str">
        <f>IF(ISERROR(VLOOKUP(A57,'[1]Z09 政府性基金预算财政拨款收入支出决算表(财决09表)'!$A$10:$T$200,15,FALSE)),"",VLOOKUP(A57,'[1]Z09 政府性基金预算财政拨款收入支出决算表(财决09表)'!$A$10:$T$200,15,FALSE))</f>
        <v/>
      </c>
      <c r="I57" s="24" t="str">
        <f>IF(ISERROR(VLOOKUP(A57,'[1]Z09 政府性基金预算财政拨款收入支出决算表(财决09表)'!$A$10:$T$200,16,FALSE)),"",VLOOKUP(A57,'[1]Z09 政府性基金预算财政拨款收入支出决算表(财决09表)'!$A$10:$T$200,16,FALSE))</f>
        <v/>
      </c>
      <c r="J57" s="8">
        <f>'[1]Z09 政府性基金预算财政拨款收入支出决算表(财决09表)'!$A54</f>
        <v>0</v>
      </c>
      <c r="K57" s="34">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8" t="str">
        <f t="shared" si="1"/>
        <v/>
      </c>
    </row>
    <row r="58" ht="22.5" customHeight="1" spans="1:12">
      <c r="A58" s="22" t="str">
        <f t="shared" si="3"/>
        <v/>
      </c>
      <c r="B58" s="22"/>
      <c r="C58" s="23" t="str">
        <f>IF(ISERROR(VLOOKUP(A58,'[1]Z09 政府性基金预算财政拨款收入支出决算表(财决09表)'!$A$10:$T$200,4,FALSE)),"",VLOOKUP(A58,'[1]Z09 政府性基金预算财政拨款收入支出决算表(财决09表)'!$A$10:$T$200,4,FALSE))</f>
        <v/>
      </c>
      <c r="D58" s="24" t="str">
        <f>IF(ISERROR(VLOOKUP(A58,'[1]Z09 政府性基金预算财政拨款收入支出决算表(财决09表)'!$A$10:$T$200,5,FALSE)),"",VLOOKUP(A58,'[1]Z09 政府性基金预算财政拨款收入支出决算表(财决09表)'!$A$10:$T$200,5,FALSE))</f>
        <v/>
      </c>
      <c r="E58" s="24" t="str">
        <f>IF(ISERROR(VLOOKUP(A58,'[1]Z09 政府性基金预算财政拨款收入支出决算表(财决09表)'!$A$10:$T$200,8,FALSE)),"",VLOOKUP(A58,'[1]Z09 政府性基金预算财政拨款收入支出决算表(财决09表)'!$A$10:$T$200,8,FALSE))</f>
        <v/>
      </c>
      <c r="F58" s="24" t="str">
        <f>IF(ISERROR(VLOOKUP(A58,'[1]Z09 政府性基金预算财政拨款收入支出决算表(财决09表)'!$A$10:$T$200,11,FALSE)),"",VLOOKUP(A58,'[1]Z09 政府性基金预算财政拨款收入支出决算表(财决09表)'!$A$10:$T$200,11,FALSE))</f>
        <v/>
      </c>
      <c r="G58" s="24" t="str">
        <f>IF(ISERROR(VLOOKUP(A58,'[1]Z09 政府性基金预算财政拨款收入支出决算表(财决09表)'!$A$10:$T$200,12,FALSE)),"",VLOOKUP(A58,'[1]Z09 政府性基金预算财政拨款收入支出决算表(财决09表)'!$A$10:$T$200,12,FALSE))</f>
        <v/>
      </c>
      <c r="H58" s="24" t="str">
        <f>IF(ISERROR(VLOOKUP(A58,'[1]Z09 政府性基金预算财政拨款收入支出决算表(财决09表)'!$A$10:$T$200,15,FALSE)),"",VLOOKUP(A58,'[1]Z09 政府性基金预算财政拨款收入支出决算表(财决09表)'!$A$10:$T$200,15,FALSE))</f>
        <v/>
      </c>
      <c r="I58" s="24" t="str">
        <f>IF(ISERROR(VLOOKUP(A58,'[1]Z09 政府性基金预算财政拨款收入支出决算表(财决09表)'!$A$10:$T$200,16,FALSE)),"",VLOOKUP(A58,'[1]Z09 政府性基金预算财政拨款收入支出决算表(财决09表)'!$A$10:$T$200,16,FALSE))</f>
        <v/>
      </c>
      <c r="J58" s="8">
        <f>'[1]Z09 政府性基金预算财政拨款收入支出决算表(财决09表)'!$A55</f>
        <v>0</v>
      </c>
      <c r="K58" s="34">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8" t="str">
        <f t="shared" si="1"/>
        <v/>
      </c>
    </row>
    <row r="59" ht="22.5" customHeight="1" spans="1:12">
      <c r="A59" s="22" t="str">
        <f t="shared" si="3"/>
        <v/>
      </c>
      <c r="B59" s="22"/>
      <c r="C59" s="23" t="str">
        <f>IF(ISERROR(VLOOKUP(A59,'[1]Z09 政府性基金预算财政拨款收入支出决算表(财决09表)'!$A$10:$T$200,4,FALSE)),"",VLOOKUP(A59,'[1]Z09 政府性基金预算财政拨款收入支出决算表(财决09表)'!$A$10:$T$200,4,FALSE))</f>
        <v/>
      </c>
      <c r="D59" s="24" t="str">
        <f>IF(ISERROR(VLOOKUP(A59,'[1]Z09 政府性基金预算财政拨款收入支出决算表(财决09表)'!$A$10:$T$200,5,FALSE)),"",VLOOKUP(A59,'[1]Z09 政府性基金预算财政拨款收入支出决算表(财决09表)'!$A$10:$T$200,5,FALSE))</f>
        <v/>
      </c>
      <c r="E59" s="24" t="str">
        <f>IF(ISERROR(VLOOKUP(A59,'[1]Z09 政府性基金预算财政拨款收入支出决算表(财决09表)'!$A$10:$T$200,8,FALSE)),"",VLOOKUP(A59,'[1]Z09 政府性基金预算财政拨款收入支出决算表(财决09表)'!$A$10:$T$200,8,FALSE))</f>
        <v/>
      </c>
      <c r="F59" s="24" t="str">
        <f>IF(ISERROR(VLOOKUP(A59,'[1]Z09 政府性基金预算财政拨款收入支出决算表(财决09表)'!$A$10:$T$200,11,FALSE)),"",VLOOKUP(A59,'[1]Z09 政府性基金预算财政拨款收入支出决算表(财决09表)'!$A$10:$T$200,11,FALSE))</f>
        <v/>
      </c>
      <c r="G59" s="24" t="str">
        <f>IF(ISERROR(VLOOKUP(A59,'[1]Z09 政府性基金预算财政拨款收入支出决算表(财决09表)'!$A$10:$T$200,12,FALSE)),"",VLOOKUP(A59,'[1]Z09 政府性基金预算财政拨款收入支出决算表(财决09表)'!$A$10:$T$200,12,FALSE))</f>
        <v/>
      </c>
      <c r="H59" s="24" t="str">
        <f>IF(ISERROR(VLOOKUP(A59,'[1]Z09 政府性基金预算财政拨款收入支出决算表(财决09表)'!$A$10:$T$200,15,FALSE)),"",VLOOKUP(A59,'[1]Z09 政府性基金预算财政拨款收入支出决算表(财决09表)'!$A$10:$T$200,15,FALSE))</f>
        <v/>
      </c>
      <c r="I59" s="24" t="str">
        <f>IF(ISERROR(VLOOKUP(A59,'[1]Z09 政府性基金预算财政拨款收入支出决算表(财决09表)'!$A$10:$T$200,16,FALSE)),"",VLOOKUP(A59,'[1]Z09 政府性基金预算财政拨款收入支出决算表(财决09表)'!$A$10:$T$200,16,FALSE))</f>
        <v/>
      </c>
      <c r="J59" s="8">
        <f>'[1]Z09 政府性基金预算财政拨款收入支出决算表(财决09表)'!$A56</f>
        <v>0</v>
      </c>
      <c r="K59" s="34">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8" t="str">
        <f t="shared" si="1"/>
        <v/>
      </c>
    </row>
    <row r="60" ht="22.5" customHeight="1" spans="1:12">
      <c r="A60" s="22" t="str">
        <f t="shared" si="3"/>
        <v/>
      </c>
      <c r="B60" s="22"/>
      <c r="C60" s="23" t="str">
        <f>IF(ISERROR(VLOOKUP(A60,'[1]Z09 政府性基金预算财政拨款收入支出决算表(财决09表)'!$A$10:$T$200,4,FALSE)),"",VLOOKUP(A60,'[1]Z09 政府性基金预算财政拨款收入支出决算表(财决09表)'!$A$10:$T$200,4,FALSE))</f>
        <v/>
      </c>
      <c r="D60" s="24" t="str">
        <f>IF(ISERROR(VLOOKUP(A60,'[1]Z09 政府性基金预算财政拨款收入支出决算表(财决09表)'!$A$10:$T$200,5,FALSE)),"",VLOOKUP(A60,'[1]Z09 政府性基金预算财政拨款收入支出决算表(财决09表)'!$A$10:$T$200,5,FALSE))</f>
        <v/>
      </c>
      <c r="E60" s="24" t="str">
        <f>IF(ISERROR(VLOOKUP(A60,'[1]Z09 政府性基金预算财政拨款收入支出决算表(财决09表)'!$A$10:$T$200,8,FALSE)),"",VLOOKUP(A60,'[1]Z09 政府性基金预算财政拨款收入支出决算表(财决09表)'!$A$10:$T$200,8,FALSE))</f>
        <v/>
      </c>
      <c r="F60" s="24" t="str">
        <f>IF(ISERROR(VLOOKUP(A60,'[1]Z09 政府性基金预算财政拨款收入支出决算表(财决09表)'!$A$10:$T$200,11,FALSE)),"",VLOOKUP(A60,'[1]Z09 政府性基金预算财政拨款收入支出决算表(财决09表)'!$A$10:$T$200,11,FALSE))</f>
        <v/>
      </c>
      <c r="G60" s="24" t="str">
        <f>IF(ISERROR(VLOOKUP(A60,'[1]Z09 政府性基金预算财政拨款收入支出决算表(财决09表)'!$A$10:$T$200,12,FALSE)),"",VLOOKUP(A60,'[1]Z09 政府性基金预算财政拨款收入支出决算表(财决09表)'!$A$10:$T$200,12,FALSE))</f>
        <v/>
      </c>
      <c r="H60" s="24" t="str">
        <f>IF(ISERROR(VLOOKUP(A60,'[1]Z09 政府性基金预算财政拨款收入支出决算表(财决09表)'!$A$10:$T$200,15,FALSE)),"",VLOOKUP(A60,'[1]Z09 政府性基金预算财政拨款收入支出决算表(财决09表)'!$A$10:$T$200,15,FALSE))</f>
        <v/>
      </c>
      <c r="I60" s="24" t="str">
        <f>IF(ISERROR(VLOOKUP(A60,'[1]Z09 政府性基金预算财政拨款收入支出决算表(财决09表)'!$A$10:$T$200,16,FALSE)),"",VLOOKUP(A60,'[1]Z09 政府性基金预算财政拨款收入支出决算表(财决09表)'!$A$10:$T$200,16,FALSE))</f>
        <v/>
      </c>
      <c r="J60" s="8">
        <f>'[1]Z09 政府性基金预算财政拨款收入支出决算表(财决09表)'!$A57</f>
        <v>0</v>
      </c>
      <c r="K60" s="34">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8" t="str">
        <f t="shared" si="1"/>
        <v/>
      </c>
    </row>
    <row r="61" ht="22.5" customHeight="1" spans="1:12">
      <c r="A61" s="22" t="str">
        <f t="shared" si="3"/>
        <v/>
      </c>
      <c r="B61" s="22"/>
      <c r="C61" s="23" t="str">
        <f>IF(ISERROR(VLOOKUP(A61,'[1]Z09 政府性基金预算财政拨款收入支出决算表(财决09表)'!$A$10:$T$200,4,FALSE)),"",VLOOKUP(A61,'[1]Z09 政府性基金预算财政拨款收入支出决算表(财决09表)'!$A$10:$T$200,4,FALSE))</f>
        <v/>
      </c>
      <c r="D61" s="24" t="str">
        <f>IF(ISERROR(VLOOKUP(A61,'[1]Z09 政府性基金预算财政拨款收入支出决算表(财决09表)'!$A$10:$T$200,5,FALSE)),"",VLOOKUP(A61,'[1]Z09 政府性基金预算财政拨款收入支出决算表(财决09表)'!$A$10:$T$200,5,FALSE))</f>
        <v/>
      </c>
      <c r="E61" s="24" t="str">
        <f>IF(ISERROR(VLOOKUP(A61,'[1]Z09 政府性基金预算财政拨款收入支出决算表(财决09表)'!$A$10:$T$200,8,FALSE)),"",VLOOKUP(A61,'[1]Z09 政府性基金预算财政拨款收入支出决算表(财决09表)'!$A$10:$T$200,8,FALSE))</f>
        <v/>
      </c>
      <c r="F61" s="24" t="str">
        <f>IF(ISERROR(VLOOKUP(A61,'[1]Z09 政府性基金预算财政拨款收入支出决算表(财决09表)'!$A$10:$T$200,11,FALSE)),"",VLOOKUP(A61,'[1]Z09 政府性基金预算财政拨款收入支出决算表(财决09表)'!$A$10:$T$200,11,FALSE))</f>
        <v/>
      </c>
      <c r="G61" s="24" t="str">
        <f>IF(ISERROR(VLOOKUP(A61,'[1]Z09 政府性基金预算财政拨款收入支出决算表(财决09表)'!$A$10:$T$200,12,FALSE)),"",VLOOKUP(A61,'[1]Z09 政府性基金预算财政拨款收入支出决算表(财决09表)'!$A$10:$T$200,12,FALSE))</f>
        <v/>
      </c>
      <c r="H61" s="24" t="str">
        <f>IF(ISERROR(VLOOKUP(A61,'[1]Z09 政府性基金预算财政拨款收入支出决算表(财决09表)'!$A$10:$T$200,15,FALSE)),"",VLOOKUP(A61,'[1]Z09 政府性基金预算财政拨款收入支出决算表(财决09表)'!$A$10:$T$200,15,FALSE))</f>
        <v/>
      </c>
      <c r="I61" s="24" t="str">
        <f>IF(ISERROR(VLOOKUP(A61,'[1]Z09 政府性基金预算财政拨款收入支出决算表(财决09表)'!$A$10:$T$200,16,FALSE)),"",VLOOKUP(A61,'[1]Z09 政府性基金预算财政拨款收入支出决算表(财决09表)'!$A$10:$T$200,16,FALSE))</f>
        <v/>
      </c>
      <c r="J61" s="8">
        <f>'[1]Z09 政府性基金预算财政拨款收入支出决算表(财决09表)'!$A58</f>
        <v>0</v>
      </c>
      <c r="K61" s="34">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8" t="str">
        <f t="shared" si="1"/>
        <v/>
      </c>
    </row>
    <row r="62" ht="22.5" customHeight="1" spans="1:12">
      <c r="A62" s="22" t="str">
        <f t="shared" si="3"/>
        <v/>
      </c>
      <c r="B62" s="22"/>
      <c r="C62" s="23" t="str">
        <f>IF(ISERROR(VLOOKUP(A62,'[1]Z09 政府性基金预算财政拨款收入支出决算表(财决09表)'!$A$10:$T$200,4,FALSE)),"",VLOOKUP(A62,'[1]Z09 政府性基金预算财政拨款收入支出决算表(财决09表)'!$A$10:$T$200,4,FALSE))</f>
        <v/>
      </c>
      <c r="D62" s="24" t="str">
        <f>IF(ISERROR(VLOOKUP(A62,'[1]Z09 政府性基金预算财政拨款收入支出决算表(财决09表)'!$A$10:$T$200,5,FALSE)),"",VLOOKUP(A62,'[1]Z09 政府性基金预算财政拨款收入支出决算表(财决09表)'!$A$10:$T$200,5,FALSE))</f>
        <v/>
      </c>
      <c r="E62" s="24" t="str">
        <f>IF(ISERROR(VLOOKUP(A62,'[1]Z09 政府性基金预算财政拨款收入支出决算表(财决09表)'!$A$10:$T$200,8,FALSE)),"",VLOOKUP(A62,'[1]Z09 政府性基金预算财政拨款收入支出决算表(财决09表)'!$A$10:$T$200,8,FALSE))</f>
        <v/>
      </c>
      <c r="F62" s="24" t="str">
        <f>IF(ISERROR(VLOOKUP(A62,'[1]Z09 政府性基金预算财政拨款收入支出决算表(财决09表)'!$A$10:$T$200,11,FALSE)),"",VLOOKUP(A62,'[1]Z09 政府性基金预算财政拨款收入支出决算表(财决09表)'!$A$10:$T$200,11,FALSE))</f>
        <v/>
      </c>
      <c r="G62" s="24" t="str">
        <f>IF(ISERROR(VLOOKUP(A62,'[1]Z09 政府性基金预算财政拨款收入支出决算表(财决09表)'!$A$10:$T$200,12,FALSE)),"",VLOOKUP(A62,'[1]Z09 政府性基金预算财政拨款收入支出决算表(财决09表)'!$A$10:$T$200,12,FALSE))</f>
        <v/>
      </c>
      <c r="H62" s="24" t="str">
        <f>IF(ISERROR(VLOOKUP(A62,'[1]Z09 政府性基金预算财政拨款收入支出决算表(财决09表)'!$A$10:$T$200,15,FALSE)),"",VLOOKUP(A62,'[1]Z09 政府性基金预算财政拨款收入支出决算表(财决09表)'!$A$10:$T$200,15,FALSE))</f>
        <v/>
      </c>
      <c r="I62" s="24" t="str">
        <f>IF(ISERROR(VLOOKUP(A62,'[1]Z09 政府性基金预算财政拨款收入支出决算表(财决09表)'!$A$10:$T$200,16,FALSE)),"",VLOOKUP(A62,'[1]Z09 政府性基金预算财政拨款收入支出决算表(财决09表)'!$A$10:$T$200,16,FALSE))</f>
        <v/>
      </c>
      <c r="J62" s="8">
        <f>'[1]Z09 政府性基金预算财政拨款收入支出决算表(财决09表)'!$A59</f>
        <v>0</v>
      </c>
      <c r="K62" s="34">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8" t="str">
        <f t="shared" si="1"/>
        <v/>
      </c>
    </row>
    <row r="63" ht="22.5" customHeight="1" spans="1:12">
      <c r="A63" s="22" t="str">
        <f t="shared" si="3"/>
        <v/>
      </c>
      <c r="B63" s="22"/>
      <c r="C63" s="23" t="str">
        <f>IF(ISERROR(VLOOKUP(A63,'[1]Z09 政府性基金预算财政拨款收入支出决算表(财决09表)'!$A$10:$T$200,4,FALSE)),"",VLOOKUP(A63,'[1]Z09 政府性基金预算财政拨款收入支出决算表(财决09表)'!$A$10:$T$200,4,FALSE))</f>
        <v/>
      </c>
      <c r="D63" s="24" t="str">
        <f>IF(ISERROR(VLOOKUP(A63,'[1]Z09 政府性基金预算财政拨款收入支出决算表(财决09表)'!$A$10:$T$200,5,FALSE)),"",VLOOKUP(A63,'[1]Z09 政府性基金预算财政拨款收入支出决算表(财决09表)'!$A$10:$T$200,5,FALSE))</f>
        <v/>
      </c>
      <c r="E63" s="24" t="str">
        <f>IF(ISERROR(VLOOKUP(A63,'[1]Z09 政府性基金预算财政拨款收入支出决算表(财决09表)'!$A$10:$T$200,8,FALSE)),"",VLOOKUP(A63,'[1]Z09 政府性基金预算财政拨款收入支出决算表(财决09表)'!$A$10:$T$200,8,FALSE))</f>
        <v/>
      </c>
      <c r="F63" s="24" t="str">
        <f>IF(ISERROR(VLOOKUP(A63,'[1]Z09 政府性基金预算财政拨款收入支出决算表(财决09表)'!$A$10:$T$200,11,FALSE)),"",VLOOKUP(A63,'[1]Z09 政府性基金预算财政拨款收入支出决算表(财决09表)'!$A$10:$T$200,11,FALSE))</f>
        <v/>
      </c>
      <c r="G63" s="24" t="str">
        <f>IF(ISERROR(VLOOKUP(A63,'[1]Z09 政府性基金预算财政拨款收入支出决算表(财决09表)'!$A$10:$T$200,12,FALSE)),"",VLOOKUP(A63,'[1]Z09 政府性基金预算财政拨款收入支出决算表(财决09表)'!$A$10:$T$200,12,FALSE))</f>
        <v/>
      </c>
      <c r="H63" s="24" t="str">
        <f>IF(ISERROR(VLOOKUP(A63,'[1]Z09 政府性基金预算财政拨款收入支出决算表(财决09表)'!$A$10:$T$200,15,FALSE)),"",VLOOKUP(A63,'[1]Z09 政府性基金预算财政拨款收入支出决算表(财决09表)'!$A$10:$T$200,15,FALSE))</f>
        <v/>
      </c>
      <c r="I63" s="24" t="str">
        <f>IF(ISERROR(VLOOKUP(A63,'[1]Z09 政府性基金预算财政拨款收入支出决算表(财决09表)'!$A$10:$T$200,16,FALSE)),"",VLOOKUP(A63,'[1]Z09 政府性基金预算财政拨款收入支出决算表(财决09表)'!$A$10:$T$200,16,FALSE))</f>
        <v/>
      </c>
      <c r="J63" s="8">
        <f>'[1]Z09 政府性基金预算财政拨款收入支出决算表(财决09表)'!$A60</f>
        <v>0</v>
      </c>
      <c r="K63" s="34">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8" t="str">
        <f t="shared" si="1"/>
        <v/>
      </c>
    </row>
    <row r="64" ht="22.5" customHeight="1" spans="1:12">
      <c r="A64" s="22" t="str">
        <f t="shared" si="3"/>
        <v/>
      </c>
      <c r="B64" s="22"/>
      <c r="C64" s="23" t="str">
        <f>IF(ISERROR(VLOOKUP(A64,'[1]Z09 政府性基金预算财政拨款收入支出决算表(财决09表)'!$A$10:$T$200,4,FALSE)),"",VLOOKUP(A64,'[1]Z09 政府性基金预算财政拨款收入支出决算表(财决09表)'!$A$10:$T$200,4,FALSE))</f>
        <v/>
      </c>
      <c r="D64" s="24" t="str">
        <f>IF(ISERROR(VLOOKUP(A64,'[1]Z09 政府性基金预算财政拨款收入支出决算表(财决09表)'!$A$10:$T$200,5,FALSE)),"",VLOOKUP(A64,'[1]Z09 政府性基金预算财政拨款收入支出决算表(财决09表)'!$A$10:$T$200,5,FALSE))</f>
        <v/>
      </c>
      <c r="E64" s="24" t="str">
        <f>IF(ISERROR(VLOOKUP(A64,'[1]Z09 政府性基金预算财政拨款收入支出决算表(财决09表)'!$A$10:$T$200,8,FALSE)),"",VLOOKUP(A64,'[1]Z09 政府性基金预算财政拨款收入支出决算表(财决09表)'!$A$10:$T$200,8,FALSE))</f>
        <v/>
      </c>
      <c r="F64" s="24" t="str">
        <f>IF(ISERROR(VLOOKUP(A64,'[1]Z09 政府性基金预算财政拨款收入支出决算表(财决09表)'!$A$10:$T$200,11,FALSE)),"",VLOOKUP(A64,'[1]Z09 政府性基金预算财政拨款收入支出决算表(财决09表)'!$A$10:$T$200,11,FALSE))</f>
        <v/>
      </c>
      <c r="G64" s="24" t="str">
        <f>IF(ISERROR(VLOOKUP(A64,'[1]Z09 政府性基金预算财政拨款收入支出决算表(财决09表)'!$A$10:$T$200,12,FALSE)),"",VLOOKUP(A64,'[1]Z09 政府性基金预算财政拨款收入支出决算表(财决09表)'!$A$10:$T$200,12,FALSE))</f>
        <v/>
      </c>
      <c r="H64" s="24" t="str">
        <f>IF(ISERROR(VLOOKUP(A64,'[1]Z09 政府性基金预算财政拨款收入支出决算表(财决09表)'!$A$10:$T$200,15,FALSE)),"",VLOOKUP(A64,'[1]Z09 政府性基金预算财政拨款收入支出决算表(财决09表)'!$A$10:$T$200,15,FALSE))</f>
        <v/>
      </c>
      <c r="I64" s="24" t="str">
        <f>IF(ISERROR(VLOOKUP(A64,'[1]Z09 政府性基金预算财政拨款收入支出决算表(财决09表)'!$A$10:$T$200,16,FALSE)),"",VLOOKUP(A64,'[1]Z09 政府性基金预算财政拨款收入支出决算表(财决09表)'!$A$10:$T$200,16,FALSE))</f>
        <v/>
      </c>
      <c r="J64" s="8">
        <f>'[1]Z09 政府性基金预算财政拨款收入支出决算表(财决09表)'!$A61</f>
        <v>0</v>
      </c>
      <c r="K64" s="34">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8" t="str">
        <f t="shared" si="1"/>
        <v/>
      </c>
    </row>
    <row r="65" ht="22.5" customHeight="1" spans="1:12">
      <c r="A65" s="22" t="str">
        <f t="shared" si="3"/>
        <v/>
      </c>
      <c r="B65" s="22"/>
      <c r="C65" s="23" t="str">
        <f>IF(ISERROR(VLOOKUP(A65,'[1]Z09 政府性基金预算财政拨款收入支出决算表(财决09表)'!$A$10:$T$200,4,FALSE)),"",VLOOKUP(A65,'[1]Z09 政府性基金预算财政拨款收入支出决算表(财决09表)'!$A$10:$T$200,4,FALSE))</f>
        <v/>
      </c>
      <c r="D65" s="24" t="str">
        <f>IF(ISERROR(VLOOKUP(A65,'[1]Z09 政府性基金预算财政拨款收入支出决算表(财决09表)'!$A$10:$T$200,5,FALSE)),"",VLOOKUP(A65,'[1]Z09 政府性基金预算财政拨款收入支出决算表(财决09表)'!$A$10:$T$200,5,FALSE))</f>
        <v/>
      </c>
      <c r="E65" s="24" t="str">
        <f>IF(ISERROR(VLOOKUP(A65,'[1]Z09 政府性基金预算财政拨款收入支出决算表(财决09表)'!$A$10:$T$200,8,FALSE)),"",VLOOKUP(A65,'[1]Z09 政府性基金预算财政拨款收入支出决算表(财决09表)'!$A$10:$T$200,8,FALSE))</f>
        <v/>
      </c>
      <c r="F65" s="24" t="str">
        <f>IF(ISERROR(VLOOKUP(A65,'[1]Z09 政府性基金预算财政拨款收入支出决算表(财决09表)'!$A$10:$T$200,11,FALSE)),"",VLOOKUP(A65,'[1]Z09 政府性基金预算财政拨款收入支出决算表(财决09表)'!$A$10:$T$200,11,FALSE))</f>
        <v/>
      </c>
      <c r="G65" s="24" t="str">
        <f>IF(ISERROR(VLOOKUP(A65,'[1]Z09 政府性基金预算财政拨款收入支出决算表(财决09表)'!$A$10:$T$200,12,FALSE)),"",VLOOKUP(A65,'[1]Z09 政府性基金预算财政拨款收入支出决算表(财决09表)'!$A$10:$T$200,12,FALSE))</f>
        <v/>
      </c>
      <c r="H65" s="24" t="str">
        <f>IF(ISERROR(VLOOKUP(A65,'[1]Z09 政府性基金预算财政拨款收入支出决算表(财决09表)'!$A$10:$T$200,15,FALSE)),"",VLOOKUP(A65,'[1]Z09 政府性基金预算财政拨款收入支出决算表(财决09表)'!$A$10:$T$200,15,FALSE))</f>
        <v/>
      </c>
      <c r="I65" s="24" t="str">
        <f>IF(ISERROR(VLOOKUP(A65,'[1]Z09 政府性基金预算财政拨款收入支出决算表(财决09表)'!$A$10:$T$200,16,FALSE)),"",VLOOKUP(A65,'[1]Z09 政府性基金预算财政拨款收入支出决算表(财决09表)'!$A$10:$T$200,16,FALSE))</f>
        <v/>
      </c>
      <c r="J65" s="8">
        <f>'[1]Z09 政府性基金预算财政拨款收入支出决算表(财决09表)'!$A62</f>
        <v>0</v>
      </c>
      <c r="K65" s="34">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8" t="str">
        <f t="shared" si="1"/>
        <v/>
      </c>
    </row>
    <row r="66" ht="22.5" customHeight="1" spans="1:12">
      <c r="A66" s="22" t="str">
        <f t="shared" si="3"/>
        <v/>
      </c>
      <c r="B66" s="22"/>
      <c r="C66" s="23" t="str">
        <f>IF(ISERROR(VLOOKUP(A66,'[1]Z09 政府性基金预算财政拨款收入支出决算表(财决09表)'!$A$10:$T$200,4,FALSE)),"",VLOOKUP(A66,'[1]Z09 政府性基金预算财政拨款收入支出决算表(财决09表)'!$A$10:$T$200,4,FALSE))</f>
        <v/>
      </c>
      <c r="D66" s="24" t="str">
        <f>IF(ISERROR(VLOOKUP(A66,'[1]Z09 政府性基金预算财政拨款收入支出决算表(财决09表)'!$A$10:$T$200,5,FALSE)),"",VLOOKUP(A66,'[1]Z09 政府性基金预算财政拨款收入支出决算表(财决09表)'!$A$10:$T$200,5,FALSE))</f>
        <v/>
      </c>
      <c r="E66" s="24" t="str">
        <f>IF(ISERROR(VLOOKUP(A66,'[1]Z09 政府性基金预算财政拨款收入支出决算表(财决09表)'!$A$10:$T$200,8,FALSE)),"",VLOOKUP(A66,'[1]Z09 政府性基金预算财政拨款收入支出决算表(财决09表)'!$A$10:$T$200,8,FALSE))</f>
        <v/>
      </c>
      <c r="F66" s="24" t="str">
        <f>IF(ISERROR(VLOOKUP(A66,'[1]Z09 政府性基金预算财政拨款收入支出决算表(财决09表)'!$A$10:$T$200,11,FALSE)),"",VLOOKUP(A66,'[1]Z09 政府性基金预算财政拨款收入支出决算表(财决09表)'!$A$10:$T$200,11,FALSE))</f>
        <v/>
      </c>
      <c r="G66" s="24" t="str">
        <f>IF(ISERROR(VLOOKUP(A66,'[1]Z09 政府性基金预算财政拨款收入支出决算表(财决09表)'!$A$10:$T$200,12,FALSE)),"",VLOOKUP(A66,'[1]Z09 政府性基金预算财政拨款收入支出决算表(财决09表)'!$A$10:$T$200,12,FALSE))</f>
        <v/>
      </c>
      <c r="H66" s="24" t="str">
        <f>IF(ISERROR(VLOOKUP(A66,'[1]Z09 政府性基金预算财政拨款收入支出决算表(财决09表)'!$A$10:$T$200,15,FALSE)),"",VLOOKUP(A66,'[1]Z09 政府性基金预算财政拨款收入支出决算表(财决09表)'!$A$10:$T$200,15,FALSE))</f>
        <v/>
      </c>
      <c r="I66" s="24" t="str">
        <f>IF(ISERROR(VLOOKUP(A66,'[1]Z09 政府性基金预算财政拨款收入支出决算表(财决09表)'!$A$10:$T$200,16,FALSE)),"",VLOOKUP(A66,'[1]Z09 政府性基金预算财政拨款收入支出决算表(财决09表)'!$A$10:$T$200,16,FALSE))</f>
        <v/>
      </c>
      <c r="J66" s="8">
        <f>'[1]Z09 政府性基金预算财政拨款收入支出决算表(财决09表)'!$A63</f>
        <v>0</v>
      </c>
      <c r="K66" s="34">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8" t="str">
        <f t="shared" si="1"/>
        <v/>
      </c>
    </row>
    <row r="67" ht="22.5" customHeight="1" spans="1:12">
      <c r="A67" s="22" t="str">
        <f t="shared" si="3"/>
        <v/>
      </c>
      <c r="B67" s="22"/>
      <c r="C67" s="23" t="str">
        <f>IF(ISERROR(VLOOKUP(A67,'[1]Z09 政府性基金预算财政拨款收入支出决算表(财决09表)'!$A$10:$T$200,4,FALSE)),"",VLOOKUP(A67,'[1]Z09 政府性基金预算财政拨款收入支出决算表(财决09表)'!$A$10:$T$200,4,FALSE))</f>
        <v/>
      </c>
      <c r="D67" s="24" t="str">
        <f>IF(ISERROR(VLOOKUP(A67,'[1]Z09 政府性基金预算财政拨款收入支出决算表(财决09表)'!$A$10:$T$200,5,FALSE)),"",VLOOKUP(A67,'[1]Z09 政府性基金预算财政拨款收入支出决算表(财决09表)'!$A$10:$T$200,5,FALSE))</f>
        <v/>
      </c>
      <c r="E67" s="24" t="str">
        <f>IF(ISERROR(VLOOKUP(A67,'[1]Z09 政府性基金预算财政拨款收入支出决算表(财决09表)'!$A$10:$T$200,8,FALSE)),"",VLOOKUP(A67,'[1]Z09 政府性基金预算财政拨款收入支出决算表(财决09表)'!$A$10:$T$200,8,FALSE))</f>
        <v/>
      </c>
      <c r="F67" s="24" t="str">
        <f>IF(ISERROR(VLOOKUP(A67,'[1]Z09 政府性基金预算财政拨款收入支出决算表(财决09表)'!$A$10:$T$200,11,FALSE)),"",VLOOKUP(A67,'[1]Z09 政府性基金预算财政拨款收入支出决算表(财决09表)'!$A$10:$T$200,11,FALSE))</f>
        <v/>
      </c>
      <c r="G67" s="24" t="str">
        <f>IF(ISERROR(VLOOKUP(A67,'[1]Z09 政府性基金预算财政拨款收入支出决算表(财决09表)'!$A$10:$T$200,12,FALSE)),"",VLOOKUP(A67,'[1]Z09 政府性基金预算财政拨款收入支出决算表(财决09表)'!$A$10:$T$200,12,FALSE))</f>
        <v/>
      </c>
      <c r="H67" s="24" t="str">
        <f>IF(ISERROR(VLOOKUP(A67,'[1]Z09 政府性基金预算财政拨款收入支出决算表(财决09表)'!$A$10:$T$200,15,FALSE)),"",VLOOKUP(A67,'[1]Z09 政府性基金预算财政拨款收入支出决算表(财决09表)'!$A$10:$T$200,15,FALSE))</f>
        <v/>
      </c>
      <c r="I67" s="24" t="str">
        <f>IF(ISERROR(VLOOKUP(A67,'[1]Z09 政府性基金预算财政拨款收入支出决算表(财决09表)'!$A$10:$T$200,16,FALSE)),"",VLOOKUP(A67,'[1]Z09 政府性基金预算财政拨款收入支出决算表(财决09表)'!$A$10:$T$200,16,FALSE))</f>
        <v/>
      </c>
      <c r="J67" s="8">
        <f>'[1]Z09 政府性基金预算财政拨款收入支出决算表(财决09表)'!$A64</f>
        <v>0</v>
      </c>
      <c r="K67" s="34">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8" t="str">
        <f t="shared" si="1"/>
        <v/>
      </c>
    </row>
    <row r="68" ht="22.5" customHeight="1" spans="1:12">
      <c r="A68" s="22" t="str">
        <f t="shared" si="3"/>
        <v/>
      </c>
      <c r="B68" s="22"/>
      <c r="C68" s="23" t="str">
        <f>IF(ISERROR(VLOOKUP(A68,'[1]Z09 政府性基金预算财政拨款收入支出决算表(财决09表)'!$A$10:$T$200,4,FALSE)),"",VLOOKUP(A68,'[1]Z09 政府性基金预算财政拨款收入支出决算表(财决09表)'!$A$10:$T$200,4,FALSE))</f>
        <v/>
      </c>
      <c r="D68" s="24" t="str">
        <f>IF(ISERROR(VLOOKUP(A68,'[1]Z09 政府性基金预算财政拨款收入支出决算表(财决09表)'!$A$10:$T$200,5,FALSE)),"",VLOOKUP(A68,'[1]Z09 政府性基金预算财政拨款收入支出决算表(财决09表)'!$A$10:$T$200,5,FALSE))</f>
        <v/>
      </c>
      <c r="E68" s="24" t="str">
        <f>IF(ISERROR(VLOOKUP(A68,'[1]Z09 政府性基金预算财政拨款收入支出决算表(财决09表)'!$A$10:$T$200,8,FALSE)),"",VLOOKUP(A68,'[1]Z09 政府性基金预算财政拨款收入支出决算表(财决09表)'!$A$10:$T$200,8,FALSE))</f>
        <v/>
      </c>
      <c r="F68" s="24" t="str">
        <f>IF(ISERROR(VLOOKUP(A68,'[1]Z09 政府性基金预算财政拨款收入支出决算表(财决09表)'!$A$10:$T$200,11,FALSE)),"",VLOOKUP(A68,'[1]Z09 政府性基金预算财政拨款收入支出决算表(财决09表)'!$A$10:$T$200,11,FALSE))</f>
        <v/>
      </c>
      <c r="G68" s="24" t="str">
        <f>IF(ISERROR(VLOOKUP(A68,'[1]Z09 政府性基金预算财政拨款收入支出决算表(财决09表)'!$A$10:$T$200,12,FALSE)),"",VLOOKUP(A68,'[1]Z09 政府性基金预算财政拨款收入支出决算表(财决09表)'!$A$10:$T$200,12,FALSE))</f>
        <v/>
      </c>
      <c r="H68" s="24" t="str">
        <f>IF(ISERROR(VLOOKUP(A68,'[1]Z09 政府性基金预算财政拨款收入支出决算表(财决09表)'!$A$10:$T$200,15,FALSE)),"",VLOOKUP(A68,'[1]Z09 政府性基金预算财政拨款收入支出决算表(财决09表)'!$A$10:$T$200,15,FALSE))</f>
        <v/>
      </c>
      <c r="I68" s="24" t="str">
        <f>IF(ISERROR(VLOOKUP(A68,'[1]Z09 政府性基金预算财政拨款收入支出决算表(财决09表)'!$A$10:$T$200,16,FALSE)),"",VLOOKUP(A68,'[1]Z09 政府性基金预算财政拨款收入支出决算表(财决09表)'!$A$10:$T$200,16,FALSE))</f>
        <v/>
      </c>
      <c r="J68" s="8">
        <f>'[1]Z09 政府性基金预算财政拨款收入支出决算表(财决09表)'!$A65</f>
        <v>0</v>
      </c>
      <c r="K68" s="34">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8" t="str">
        <f t="shared" si="1"/>
        <v/>
      </c>
    </row>
    <row r="69" ht="22.5" customHeight="1" spans="1:12">
      <c r="A69" s="22" t="str">
        <f t="shared" si="3"/>
        <v/>
      </c>
      <c r="B69" s="22"/>
      <c r="C69" s="23" t="str">
        <f>IF(ISERROR(VLOOKUP(A69,'[1]Z09 政府性基金预算财政拨款收入支出决算表(财决09表)'!$A$10:$T$200,4,FALSE)),"",VLOOKUP(A69,'[1]Z09 政府性基金预算财政拨款收入支出决算表(财决09表)'!$A$10:$T$200,4,FALSE))</f>
        <v/>
      </c>
      <c r="D69" s="24" t="str">
        <f>IF(ISERROR(VLOOKUP(A69,'[1]Z09 政府性基金预算财政拨款收入支出决算表(财决09表)'!$A$10:$T$200,5,FALSE)),"",VLOOKUP(A69,'[1]Z09 政府性基金预算财政拨款收入支出决算表(财决09表)'!$A$10:$T$200,5,FALSE))</f>
        <v/>
      </c>
      <c r="E69" s="24" t="str">
        <f>IF(ISERROR(VLOOKUP(A69,'[1]Z09 政府性基金预算财政拨款收入支出决算表(财决09表)'!$A$10:$T$200,8,FALSE)),"",VLOOKUP(A69,'[1]Z09 政府性基金预算财政拨款收入支出决算表(财决09表)'!$A$10:$T$200,8,FALSE))</f>
        <v/>
      </c>
      <c r="F69" s="24" t="str">
        <f>IF(ISERROR(VLOOKUP(A69,'[1]Z09 政府性基金预算财政拨款收入支出决算表(财决09表)'!$A$10:$T$200,11,FALSE)),"",VLOOKUP(A69,'[1]Z09 政府性基金预算财政拨款收入支出决算表(财决09表)'!$A$10:$T$200,11,FALSE))</f>
        <v/>
      </c>
      <c r="G69" s="24" t="str">
        <f>IF(ISERROR(VLOOKUP(A69,'[1]Z09 政府性基金预算财政拨款收入支出决算表(财决09表)'!$A$10:$T$200,12,FALSE)),"",VLOOKUP(A69,'[1]Z09 政府性基金预算财政拨款收入支出决算表(财决09表)'!$A$10:$T$200,12,FALSE))</f>
        <v/>
      </c>
      <c r="H69" s="24" t="str">
        <f>IF(ISERROR(VLOOKUP(A69,'[1]Z09 政府性基金预算财政拨款收入支出决算表(财决09表)'!$A$10:$T$200,15,FALSE)),"",VLOOKUP(A69,'[1]Z09 政府性基金预算财政拨款收入支出决算表(财决09表)'!$A$10:$T$200,15,FALSE))</f>
        <v/>
      </c>
      <c r="I69" s="24" t="str">
        <f>IF(ISERROR(VLOOKUP(A69,'[1]Z09 政府性基金预算财政拨款收入支出决算表(财决09表)'!$A$10:$T$200,16,FALSE)),"",VLOOKUP(A69,'[1]Z09 政府性基金预算财政拨款收入支出决算表(财决09表)'!$A$10:$T$200,16,FALSE))</f>
        <v/>
      </c>
      <c r="J69" s="8">
        <f>'[1]Z09 政府性基金预算财政拨款收入支出决算表(财决09表)'!$A66</f>
        <v>0</v>
      </c>
      <c r="K69" s="34">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8" t="str">
        <f t="shared" si="1"/>
        <v/>
      </c>
    </row>
    <row r="70" ht="22.5" customHeight="1" spans="1:12">
      <c r="A70" s="22" t="str">
        <f t="shared" si="3"/>
        <v/>
      </c>
      <c r="B70" s="22"/>
      <c r="C70" s="23" t="str">
        <f>IF(ISERROR(VLOOKUP(A70,'[1]Z09 政府性基金预算财政拨款收入支出决算表(财决09表)'!$A$10:$T$200,4,FALSE)),"",VLOOKUP(A70,'[1]Z09 政府性基金预算财政拨款收入支出决算表(财决09表)'!$A$10:$T$200,4,FALSE))</f>
        <v/>
      </c>
      <c r="D70" s="24" t="str">
        <f>IF(ISERROR(VLOOKUP(A70,'[1]Z09 政府性基金预算财政拨款收入支出决算表(财决09表)'!$A$10:$T$200,5,FALSE)),"",VLOOKUP(A70,'[1]Z09 政府性基金预算财政拨款收入支出决算表(财决09表)'!$A$10:$T$200,5,FALSE))</f>
        <v/>
      </c>
      <c r="E70" s="24" t="str">
        <f>IF(ISERROR(VLOOKUP(A70,'[1]Z09 政府性基金预算财政拨款收入支出决算表(财决09表)'!$A$10:$T$200,8,FALSE)),"",VLOOKUP(A70,'[1]Z09 政府性基金预算财政拨款收入支出决算表(财决09表)'!$A$10:$T$200,8,FALSE))</f>
        <v/>
      </c>
      <c r="F70" s="24" t="str">
        <f>IF(ISERROR(VLOOKUP(A70,'[1]Z09 政府性基金预算财政拨款收入支出决算表(财决09表)'!$A$10:$T$200,11,FALSE)),"",VLOOKUP(A70,'[1]Z09 政府性基金预算财政拨款收入支出决算表(财决09表)'!$A$10:$T$200,11,FALSE))</f>
        <v/>
      </c>
      <c r="G70" s="24" t="str">
        <f>IF(ISERROR(VLOOKUP(A70,'[1]Z09 政府性基金预算财政拨款收入支出决算表(财决09表)'!$A$10:$T$200,12,FALSE)),"",VLOOKUP(A70,'[1]Z09 政府性基金预算财政拨款收入支出决算表(财决09表)'!$A$10:$T$200,12,FALSE))</f>
        <v/>
      </c>
      <c r="H70" s="24" t="str">
        <f>IF(ISERROR(VLOOKUP(A70,'[1]Z09 政府性基金预算财政拨款收入支出决算表(财决09表)'!$A$10:$T$200,15,FALSE)),"",VLOOKUP(A70,'[1]Z09 政府性基金预算财政拨款收入支出决算表(财决09表)'!$A$10:$T$200,15,FALSE))</f>
        <v/>
      </c>
      <c r="I70" s="24" t="str">
        <f>IF(ISERROR(VLOOKUP(A70,'[1]Z09 政府性基金预算财政拨款收入支出决算表(财决09表)'!$A$10:$T$200,16,FALSE)),"",VLOOKUP(A70,'[1]Z09 政府性基金预算财政拨款收入支出决算表(财决09表)'!$A$10:$T$200,16,FALSE))</f>
        <v/>
      </c>
      <c r="J70" s="8">
        <f>'[1]Z09 政府性基金预算财政拨款收入支出决算表(财决09表)'!$A67</f>
        <v>0</v>
      </c>
      <c r="K70" s="34">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8" t="str">
        <f t="shared" si="1"/>
        <v/>
      </c>
    </row>
    <row r="71" ht="22.5" customHeight="1" spans="1:12">
      <c r="A71" s="22" t="str">
        <f t="shared" si="3"/>
        <v/>
      </c>
      <c r="B71" s="22"/>
      <c r="C71" s="23" t="str">
        <f>IF(ISERROR(VLOOKUP(A71,'[1]Z09 政府性基金预算财政拨款收入支出决算表(财决09表)'!$A$10:$T$200,4,FALSE)),"",VLOOKUP(A71,'[1]Z09 政府性基金预算财政拨款收入支出决算表(财决09表)'!$A$10:$T$200,4,FALSE))</f>
        <v/>
      </c>
      <c r="D71" s="24" t="str">
        <f>IF(ISERROR(VLOOKUP(A71,'[1]Z09 政府性基金预算财政拨款收入支出决算表(财决09表)'!$A$10:$T$200,5,FALSE)),"",VLOOKUP(A71,'[1]Z09 政府性基金预算财政拨款收入支出决算表(财决09表)'!$A$10:$T$200,5,FALSE))</f>
        <v/>
      </c>
      <c r="E71" s="24" t="str">
        <f>IF(ISERROR(VLOOKUP(A71,'[1]Z09 政府性基金预算财政拨款收入支出决算表(财决09表)'!$A$10:$T$200,8,FALSE)),"",VLOOKUP(A71,'[1]Z09 政府性基金预算财政拨款收入支出决算表(财决09表)'!$A$10:$T$200,8,FALSE))</f>
        <v/>
      </c>
      <c r="F71" s="24" t="str">
        <f>IF(ISERROR(VLOOKUP(A71,'[1]Z09 政府性基金预算财政拨款收入支出决算表(财决09表)'!$A$10:$T$200,11,FALSE)),"",VLOOKUP(A71,'[1]Z09 政府性基金预算财政拨款收入支出决算表(财决09表)'!$A$10:$T$200,11,FALSE))</f>
        <v/>
      </c>
      <c r="G71" s="24" t="str">
        <f>IF(ISERROR(VLOOKUP(A71,'[1]Z09 政府性基金预算财政拨款收入支出决算表(财决09表)'!$A$10:$T$200,12,FALSE)),"",VLOOKUP(A71,'[1]Z09 政府性基金预算财政拨款收入支出决算表(财决09表)'!$A$10:$T$200,12,FALSE))</f>
        <v/>
      </c>
      <c r="H71" s="24" t="str">
        <f>IF(ISERROR(VLOOKUP(A71,'[1]Z09 政府性基金预算财政拨款收入支出决算表(财决09表)'!$A$10:$T$200,15,FALSE)),"",VLOOKUP(A71,'[1]Z09 政府性基金预算财政拨款收入支出决算表(财决09表)'!$A$10:$T$200,15,FALSE))</f>
        <v/>
      </c>
      <c r="I71" s="24" t="str">
        <f>IF(ISERROR(VLOOKUP(A71,'[1]Z09 政府性基金预算财政拨款收入支出决算表(财决09表)'!$A$10:$T$200,16,FALSE)),"",VLOOKUP(A71,'[1]Z09 政府性基金预算财政拨款收入支出决算表(财决09表)'!$A$10:$T$200,16,FALSE))</f>
        <v/>
      </c>
      <c r="J71" s="8">
        <f>'[1]Z09 政府性基金预算财政拨款收入支出决算表(财决09表)'!$A68</f>
        <v>0</v>
      </c>
      <c r="K71" s="34">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8" t="str">
        <f t="shared" si="1"/>
        <v/>
      </c>
    </row>
    <row r="72" ht="22.5" customHeight="1" spans="1:12">
      <c r="A72" s="22" t="str">
        <f t="shared" si="3"/>
        <v/>
      </c>
      <c r="B72" s="22"/>
      <c r="C72" s="23" t="str">
        <f>IF(ISERROR(VLOOKUP(A72,'[1]Z09 政府性基金预算财政拨款收入支出决算表(财决09表)'!$A$10:$T$200,4,FALSE)),"",VLOOKUP(A72,'[1]Z09 政府性基金预算财政拨款收入支出决算表(财决09表)'!$A$10:$T$200,4,FALSE))</f>
        <v/>
      </c>
      <c r="D72" s="24" t="str">
        <f>IF(ISERROR(VLOOKUP(A72,'[1]Z09 政府性基金预算财政拨款收入支出决算表(财决09表)'!$A$10:$T$200,5,FALSE)),"",VLOOKUP(A72,'[1]Z09 政府性基金预算财政拨款收入支出决算表(财决09表)'!$A$10:$T$200,5,FALSE))</f>
        <v/>
      </c>
      <c r="E72" s="24" t="str">
        <f>IF(ISERROR(VLOOKUP(A72,'[1]Z09 政府性基金预算财政拨款收入支出决算表(财决09表)'!$A$10:$T$200,8,FALSE)),"",VLOOKUP(A72,'[1]Z09 政府性基金预算财政拨款收入支出决算表(财决09表)'!$A$10:$T$200,8,FALSE))</f>
        <v/>
      </c>
      <c r="F72" s="24" t="str">
        <f>IF(ISERROR(VLOOKUP(A72,'[1]Z09 政府性基金预算财政拨款收入支出决算表(财决09表)'!$A$10:$T$200,11,FALSE)),"",VLOOKUP(A72,'[1]Z09 政府性基金预算财政拨款收入支出决算表(财决09表)'!$A$10:$T$200,11,FALSE))</f>
        <v/>
      </c>
      <c r="G72" s="24" t="str">
        <f>IF(ISERROR(VLOOKUP(A72,'[1]Z09 政府性基金预算财政拨款收入支出决算表(财决09表)'!$A$10:$T$200,12,FALSE)),"",VLOOKUP(A72,'[1]Z09 政府性基金预算财政拨款收入支出决算表(财决09表)'!$A$10:$T$200,12,FALSE))</f>
        <v/>
      </c>
      <c r="H72" s="24" t="str">
        <f>IF(ISERROR(VLOOKUP(A72,'[1]Z09 政府性基金预算财政拨款收入支出决算表(财决09表)'!$A$10:$T$200,15,FALSE)),"",VLOOKUP(A72,'[1]Z09 政府性基金预算财政拨款收入支出决算表(财决09表)'!$A$10:$T$200,15,FALSE))</f>
        <v/>
      </c>
      <c r="I72" s="24" t="str">
        <f>IF(ISERROR(VLOOKUP(A72,'[1]Z09 政府性基金预算财政拨款收入支出决算表(财决09表)'!$A$10:$T$200,16,FALSE)),"",VLOOKUP(A72,'[1]Z09 政府性基金预算财政拨款收入支出决算表(财决09表)'!$A$10:$T$200,16,FALSE))</f>
        <v/>
      </c>
      <c r="J72" s="8">
        <f>'[1]Z09 政府性基金预算财政拨款收入支出决算表(财决09表)'!$A69</f>
        <v>0</v>
      </c>
      <c r="K72" s="34">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8" t="str">
        <f t="shared" si="1"/>
        <v/>
      </c>
    </row>
    <row r="73" ht="22.5" customHeight="1" spans="1:12">
      <c r="A73" s="22" t="str">
        <f t="shared" si="3"/>
        <v/>
      </c>
      <c r="B73" s="22"/>
      <c r="C73" s="23" t="str">
        <f>IF(ISERROR(VLOOKUP(A73,'[1]Z09 政府性基金预算财政拨款收入支出决算表(财决09表)'!$A$10:$T$200,4,FALSE)),"",VLOOKUP(A73,'[1]Z09 政府性基金预算财政拨款收入支出决算表(财决09表)'!$A$10:$T$200,4,FALSE))</f>
        <v/>
      </c>
      <c r="D73" s="24" t="str">
        <f>IF(ISERROR(VLOOKUP(A73,'[1]Z09 政府性基金预算财政拨款收入支出决算表(财决09表)'!$A$10:$T$200,5,FALSE)),"",VLOOKUP(A73,'[1]Z09 政府性基金预算财政拨款收入支出决算表(财决09表)'!$A$10:$T$200,5,FALSE))</f>
        <v/>
      </c>
      <c r="E73" s="24" t="str">
        <f>IF(ISERROR(VLOOKUP(A73,'[1]Z09 政府性基金预算财政拨款收入支出决算表(财决09表)'!$A$10:$T$200,8,FALSE)),"",VLOOKUP(A73,'[1]Z09 政府性基金预算财政拨款收入支出决算表(财决09表)'!$A$10:$T$200,8,FALSE))</f>
        <v/>
      </c>
      <c r="F73" s="24" t="str">
        <f>IF(ISERROR(VLOOKUP(A73,'[1]Z09 政府性基金预算财政拨款收入支出决算表(财决09表)'!$A$10:$T$200,11,FALSE)),"",VLOOKUP(A73,'[1]Z09 政府性基金预算财政拨款收入支出决算表(财决09表)'!$A$10:$T$200,11,FALSE))</f>
        <v/>
      </c>
      <c r="G73" s="24" t="str">
        <f>IF(ISERROR(VLOOKUP(A73,'[1]Z09 政府性基金预算财政拨款收入支出决算表(财决09表)'!$A$10:$T$200,12,FALSE)),"",VLOOKUP(A73,'[1]Z09 政府性基金预算财政拨款收入支出决算表(财决09表)'!$A$10:$T$200,12,FALSE))</f>
        <v/>
      </c>
      <c r="H73" s="24" t="str">
        <f>IF(ISERROR(VLOOKUP(A73,'[1]Z09 政府性基金预算财政拨款收入支出决算表(财决09表)'!$A$10:$T$200,15,FALSE)),"",VLOOKUP(A73,'[1]Z09 政府性基金预算财政拨款收入支出决算表(财决09表)'!$A$10:$T$200,15,FALSE))</f>
        <v/>
      </c>
      <c r="I73" s="24" t="str">
        <f>IF(ISERROR(VLOOKUP(A73,'[1]Z09 政府性基金预算财政拨款收入支出决算表(财决09表)'!$A$10:$T$200,16,FALSE)),"",VLOOKUP(A73,'[1]Z09 政府性基金预算财政拨款收入支出决算表(财决09表)'!$A$10:$T$200,16,FALSE))</f>
        <v/>
      </c>
      <c r="J73" s="8">
        <f>'[1]Z09 政府性基金预算财政拨款收入支出决算表(财决09表)'!$A70</f>
        <v>0</v>
      </c>
      <c r="K73" s="34">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8" t="str">
        <f t="shared" si="1"/>
        <v/>
      </c>
    </row>
    <row r="74" ht="22.5" customHeight="1" spans="1:12">
      <c r="A74" s="22" t="str">
        <f t="shared" si="3"/>
        <v/>
      </c>
      <c r="B74" s="22"/>
      <c r="C74" s="23" t="str">
        <f>IF(ISERROR(VLOOKUP(A74,'[1]Z09 政府性基金预算财政拨款收入支出决算表(财决09表)'!$A$10:$T$200,4,FALSE)),"",VLOOKUP(A74,'[1]Z09 政府性基金预算财政拨款收入支出决算表(财决09表)'!$A$10:$T$200,4,FALSE))</f>
        <v/>
      </c>
      <c r="D74" s="24" t="str">
        <f>IF(ISERROR(VLOOKUP(A74,'[1]Z09 政府性基金预算财政拨款收入支出决算表(财决09表)'!$A$10:$T$200,5,FALSE)),"",VLOOKUP(A74,'[1]Z09 政府性基金预算财政拨款收入支出决算表(财决09表)'!$A$10:$T$200,5,FALSE))</f>
        <v/>
      </c>
      <c r="E74" s="24" t="str">
        <f>IF(ISERROR(VLOOKUP(A74,'[1]Z09 政府性基金预算财政拨款收入支出决算表(财决09表)'!$A$10:$T$200,8,FALSE)),"",VLOOKUP(A74,'[1]Z09 政府性基金预算财政拨款收入支出决算表(财决09表)'!$A$10:$T$200,8,FALSE))</f>
        <v/>
      </c>
      <c r="F74" s="24" t="str">
        <f>IF(ISERROR(VLOOKUP(A74,'[1]Z09 政府性基金预算财政拨款收入支出决算表(财决09表)'!$A$10:$T$200,11,FALSE)),"",VLOOKUP(A74,'[1]Z09 政府性基金预算财政拨款收入支出决算表(财决09表)'!$A$10:$T$200,11,FALSE))</f>
        <v/>
      </c>
      <c r="G74" s="24" t="str">
        <f>IF(ISERROR(VLOOKUP(A74,'[1]Z09 政府性基金预算财政拨款收入支出决算表(财决09表)'!$A$10:$T$200,12,FALSE)),"",VLOOKUP(A74,'[1]Z09 政府性基金预算财政拨款收入支出决算表(财决09表)'!$A$10:$T$200,12,FALSE))</f>
        <v/>
      </c>
      <c r="H74" s="24" t="str">
        <f>IF(ISERROR(VLOOKUP(A74,'[1]Z09 政府性基金预算财政拨款收入支出决算表(财决09表)'!$A$10:$T$200,15,FALSE)),"",VLOOKUP(A74,'[1]Z09 政府性基金预算财政拨款收入支出决算表(财决09表)'!$A$10:$T$200,15,FALSE))</f>
        <v/>
      </c>
      <c r="I74" s="24" t="str">
        <f>IF(ISERROR(VLOOKUP(A74,'[1]Z09 政府性基金预算财政拨款收入支出决算表(财决09表)'!$A$10:$T$200,16,FALSE)),"",VLOOKUP(A74,'[1]Z09 政府性基金预算财政拨款收入支出决算表(财决09表)'!$A$10:$T$200,16,FALSE))</f>
        <v/>
      </c>
      <c r="J74" s="8">
        <f>'[1]Z09 政府性基金预算财政拨款收入支出决算表(财决09表)'!$A71</f>
        <v>0</v>
      </c>
      <c r="K74" s="34">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8" t="str">
        <f t="shared" si="1"/>
        <v/>
      </c>
    </row>
    <row r="75" ht="22.5" customHeight="1" spans="1:12">
      <c r="A75" s="22" t="str">
        <f t="shared" si="3"/>
        <v/>
      </c>
      <c r="B75" s="22"/>
      <c r="C75" s="23" t="str">
        <f>IF(ISERROR(VLOOKUP(A75,'[1]Z09 政府性基金预算财政拨款收入支出决算表(财决09表)'!$A$10:$T$200,4,FALSE)),"",VLOOKUP(A75,'[1]Z09 政府性基金预算财政拨款收入支出决算表(财决09表)'!$A$10:$T$200,4,FALSE))</f>
        <v/>
      </c>
      <c r="D75" s="24" t="str">
        <f>IF(ISERROR(VLOOKUP(A75,'[1]Z09 政府性基金预算财政拨款收入支出决算表(财决09表)'!$A$10:$T$200,5,FALSE)),"",VLOOKUP(A75,'[1]Z09 政府性基金预算财政拨款收入支出决算表(财决09表)'!$A$10:$T$200,5,FALSE))</f>
        <v/>
      </c>
      <c r="E75" s="24" t="str">
        <f>IF(ISERROR(VLOOKUP(A75,'[1]Z09 政府性基金预算财政拨款收入支出决算表(财决09表)'!$A$10:$T$200,8,FALSE)),"",VLOOKUP(A75,'[1]Z09 政府性基金预算财政拨款收入支出决算表(财决09表)'!$A$10:$T$200,8,FALSE))</f>
        <v/>
      </c>
      <c r="F75" s="24" t="str">
        <f>IF(ISERROR(VLOOKUP(A75,'[1]Z09 政府性基金预算财政拨款收入支出决算表(财决09表)'!$A$10:$T$200,11,FALSE)),"",VLOOKUP(A75,'[1]Z09 政府性基金预算财政拨款收入支出决算表(财决09表)'!$A$10:$T$200,11,FALSE))</f>
        <v/>
      </c>
      <c r="G75" s="24" t="str">
        <f>IF(ISERROR(VLOOKUP(A75,'[1]Z09 政府性基金预算财政拨款收入支出决算表(财决09表)'!$A$10:$T$200,12,FALSE)),"",VLOOKUP(A75,'[1]Z09 政府性基金预算财政拨款收入支出决算表(财决09表)'!$A$10:$T$200,12,FALSE))</f>
        <v/>
      </c>
      <c r="H75" s="24" t="str">
        <f>IF(ISERROR(VLOOKUP(A75,'[1]Z09 政府性基金预算财政拨款收入支出决算表(财决09表)'!$A$10:$T$200,15,FALSE)),"",VLOOKUP(A75,'[1]Z09 政府性基金预算财政拨款收入支出决算表(财决09表)'!$A$10:$T$200,15,FALSE))</f>
        <v/>
      </c>
      <c r="I75" s="24" t="str">
        <f>IF(ISERROR(VLOOKUP(A75,'[1]Z09 政府性基金预算财政拨款收入支出决算表(财决09表)'!$A$10:$T$200,16,FALSE)),"",VLOOKUP(A75,'[1]Z09 政府性基金预算财政拨款收入支出决算表(财决09表)'!$A$10:$T$200,16,FALSE))</f>
        <v/>
      </c>
      <c r="J75" s="8">
        <f>'[1]Z09 政府性基金预算财政拨款收入支出决算表(财决09表)'!$A72</f>
        <v>0</v>
      </c>
      <c r="K75" s="34">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8" t="str">
        <f t="shared" si="1"/>
        <v/>
      </c>
    </row>
    <row r="76" ht="22.5" customHeight="1" spans="1:12">
      <c r="A76" s="22" t="str">
        <f t="shared" si="3"/>
        <v/>
      </c>
      <c r="B76" s="22"/>
      <c r="C76" s="23" t="str">
        <f>IF(ISERROR(VLOOKUP(A76,'[1]Z09 政府性基金预算财政拨款收入支出决算表(财决09表)'!$A$10:$T$200,4,FALSE)),"",VLOOKUP(A76,'[1]Z09 政府性基金预算财政拨款收入支出决算表(财决09表)'!$A$10:$T$200,4,FALSE))</f>
        <v/>
      </c>
      <c r="D76" s="24" t="str">
        <f>IF(ISERROR(VLOOKUP(A76,'[1]Z09 政府性基金预算财政拨款收入支出决算表(财决09表)'!$A$10:$T$200,5,FALSE)),"",VLOOKUP(A76,'[1]Z09 政府性基金预算财政拨款收入支出决算表(财决09表)'!$A$10:$T$200,5,FALSE))</f>
        <v/>
      </c>
      <c r="E76" s="24" t="str">
        <f>IF(ISERROR(VLOOKUP(A76,'[1]Z09 政府性基金预算财政拨款收入支出决算表(财决09表)'!$A$10:$T$200,8,FALSE)),"",VLOOKUP(A76,'[1]Z09 政府性基金预算财政拨款收入支出决算表(财决09表)'!$A$10:$T$200,8,FALSE))</f>
        <v/>
      </c>
      <c r="F76" s="24" t="str">
        <f>IF(ISERROR(VLOOKUP(A76,'[1]Z09 政府性基金预算财政拨款收入支出决算表(财决09表)'!$A$10:$T$200,11,FALSE)),"",VLOOKUP(A76,'[1]Z09 政府性基金预算财政拨款收入支出决算表(财决09表)'!$A$10:$T$200,11,FALSE))</f>
        <v/>
      </c>
      <c r="G76" s="24" t="str">
        <f>IF(ISERROR(VLOOKUP(A76,'[1]Z09 政府性基金预算财政拨款收入支出决算表(财决09表)'!$A$10:$T$200,12,FALSE)),"",VLOOKUP(A76,'[1]Z09 政府性基金预算财政拨款收入支出决算表(财决09表)'!$A$10:$T$200,12,FALSE))</f>
        <v/>
      </c>
      <c r="H76" s="24" t="str">
        <f>IF(ISERROR(VLOOKUP(A76,'[1]Z09 政府性基金预算财政拨款收入支出决算表(财决09表)'!$A$10:$T$200,15,FALSE)),"",VLOOKUP(A76,'[1]Z09 政府性基金预算财政拨款收入支出决算表(财决09表)'!$A$10:$T$200,15,FALSE))</f>
        <v/>
      </c>
      <c r="I76" s="24" t="str">
        <f>IF(ISERROR(VLOOKUP(A76,'[1]Z09 政府性基金预算财政拨款收入支出决算表(财决09表)'!$A$10:$T$200,16,FALSE)),"",VLOOKUP(A76,'[1]Z09 政府性基金预算财政拨款收入支出决算表(财决09表)'!$A$10:$T$200,16,FALSE))</f>
        <v/>
      </c>
      <c r="J76" s="8">
        <f>'[1]Z09 政府性基金预算财政拨款收入支出决算表(财决09表)'!$A73</f>
        <v>0</v>
      </c>
      <c r="K76" s="34">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8" t="str">
        <f t="shared" si="1"/>
        <v/>
      </c>
    </row>
    <row r="77" ht="22.5" customHeight="1" spans="1:12">
      <c r="A77" s="22" t="str">
        <f t="shared" si="3"/>
        <v/>
      </c>
      <c r="B77" s="22"/>
      <c r="C77" s="23" t="str">
        <f>IF(ISERROR(VLOOKUP(A77,'[1]Z09 政府性基金预算财政拨款收入支出决算表(财决09表)'!$A$10:$T$200,4,FALSE)),"",VLOOKUP(A77,'[1]Z09 政府性基金预算财政拨款收入支出决算表(财决09表)'!$A$10:$T$200,4,FALSE))</f>
        <v/>
      </c>
      <c r="D77" s="24" t="str">
        <f>IF(ISERROR(VLOOKUP(A77,'[1]Z09 政府性基金预算财政拨款收入支出决算表(财决09表)'!$A$10:$T$200,5,FALSE)),"",VLOOKUP(A77,'[1]Z09 政府性基金预算财政拨款收入支出决算表(财决09表)'!$A$10:$T$200,5,FALSE))</f>
        <v/>
      </c>
      <c r="E77" s="24" t="str">
        <f>IF(ISERROR(VLOOKUP(A77,'[1]Z09 政府性基金预算财政拨款收入支出决算表(财决09表)'!$A$10:$T$200,8,FALSE)),"",VLOOKUP(A77,'[1]Z09 政府性基金预算财政拨款收入支出决算表(财决09表)'!$A$10:$T$200,8,FALSE))</f>
        <v/>
      </c>
      <c r="F77" s="24" t="str">
        <f>IF(ISERROR(VLOOKUP(A77,'[1]Z09 政府性基金预算财政拨款收入支出决算表(财决09表)'!$A$10:$T$200,11,FALSE)),"",VLOOKUP(A77,'[1]Z09 政府性基金预算财政拨款收入支出决算表(财决09表)'!$A$10:$T$200,11,FALSE))</f>
        <v/>
      </c>
      <c r="G77" s="24" t="str">
        <f>IF(ISERROR(VLOOKUP(A77,'[1]Z09 政府性基金预算财政拨款收入支出决算表(财决09表)'!$A$10:$T$200,12,FALSE)),"",VLOOKUP(A77,'[1]Z09 政府性基金预算财政拨款收入支出决算表(财决09表)'!$A$10:$T$200,12,FALSE))</f>
        <v/>
      </c>
      <c r="H77" s="24" t="str">
        <f>IF(ISERROR(VLOOKUP(A77,'[1]Z09 政府性基金预算财政拨款收入支出决算表(财决09表)'!$A$10:$T$200,15,FALSE)),"",VLOOKUP(A77,'[1]Z09 政府性基金预算财政拨款收入支出决算表(财决09表)'!$A$10:$T$200,15,FALSE))</f>
        <v/>
      </c>
      <c r="I77" s="24" t="str">
        <f>IF(ISERROR(VLOOKUP(A77,'[1]Z09 政府性基金预算财政拨款收入支出决算表(财决09表)'!$A$10:$T$200,16,FALSE)),"",VLOOKUP(A77,'[1]Z09 政府性基金预算财政拨款收入支出决算表(财决09表)'!$A$10:$T$200,16,FALSE))</f>
        <v/>
      </c>
      <c r="J77" s="8">
        <f>'[1]Z09 政府性基金预算财政拨款收入支出决算表(财决09表)'!$A74</f>
        <v>0</v>
      </c>
      <c r="K77" s="34">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8" t="str">
        <f t="shared" si="1"/>
        <v/>
      </c>
    </row>
    <row r="78" ht="22.5" customHeight="1" spans="1:12">
      <c r="A78" s="22" t="str">
        <f t="shared" si="3"/>
        <v/>
      </c>
      <c r="B78" s="22"/>
      <c r="C78" s="23" t="str">
        <f>IF(ISERROR(VLOOKUP(A78,'[1]Z09 政府性基金预算财政拨款收入支出决算表(财决09表)'!$A$10:$T$200,4,FALSE)),"",VLOOKUP(A78,'[1]Z09 政府性基金预算财政拨款收入支出决算表(财决09表)'!$A$10:$T$200,4,FALSE))</f>
        <v/>
      </c>
      <c r="D78" s="24" t="str">
        <f>IF(ISERROR(VLOOKUP(A78,'[1]Z09 政府性基金预算财政拨款收入支出决算表(财决09表)'!$A$10:$T$200,5,FALSE)),"",VLOOKUP(A78,'[1]Z09 政府性基金预算财政拨款收入支出决算表(财决09表)'!$A$10:$T$200,5,FALSE))</f>
        <v/>
      </c>
      <c r="E78" s="24" t="str">
        <f>IF(ISERROR(VLOOKUP(A78,'[1]Z09 政府性基金预算财政拨款收入支出决算表(财决09表)'!$A$10:$T$200,8,FALSE)),"",VLOOKUP(A78,'[1]Z09 政府性基金预算财政拨款收入支出决算表(财决09表)'!$A$10:$T$200,8,FALSE))</f>
        <v/>
      </c>
      <c r="F78" s="24" t="str">
        <f>IF(ISERROR(VLOOKUP(A78,'[1]Z09 政府性基金预算财政拨款收入支出决算表(财决09表)'!$A$10:$T$200,11,FALSE)),"",VLOOKUP(A78,'[1]Z09 政府性基金预算财政拨款收入支出决算表(财决09表)'!$A$10:$T$200,11,FALSE))</f>
        <v/>
      </c>
      <c r="G78" s="24" t="str">
        <f>IF(ISERROR(VLOOKUP(A78,'[1]Z09 政府性基金预算财政拨款收入支出决算表(财决09表)'!$A$10:$T$200,12,FALSE)),"",VLOOKUP(A78,'[1]Z09 政府性基金预算财政拨款收入支出决算表(财决09表)'!$A$10:$T$200,12,FALSE))</f>
        <v/>
      </c>
      <c r="H78" s="24" t="str">
        <f>IF(ISERROR(VLOOKUP(A78,'[1]Z09 政府性基金预算财政拨款收入支出决算表(财决09表)'!$A$10:$T$200,15,FALSE)),"",VLOOKUP(A78,'[1]Z09 政府性基金预算财政拨款收入支出决算表(财决09表)'!$A$10:$T$200,15,FALSE))</f>
        <v/>
      </c>
      <c r="I78" s="24" t="str">
        <f>IF(ISERROR(VLOOKUP(A78,'[1]Z09 政府性基金预算财政拨款收入支出决算表(财决09表)'!$A$10:$T$200,16,FALSE)),"",VLOOKUP(A78,'[1]Z09 政府性基金预算财政拨款收入支出决算表(财决09表)'!$A$10:$T$200,16,FALSE))</f>
        <v/>
      </c>
      <c r="J78" s="8">
        <f>'[1]Z09 政府性基金预算财政拨款收入支出决算表(财决09表)'!$A75</f>
        <v>0</v>
      </c>
      <c r="K78" s="34">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8" t="str">
        <f t="shared" si="1"/>
        <v/>
      </c>
    </row>
    <row r="79" ht="22.5" customHeight="1" spans="1:12">
      <c r="A79" s="22" t="str">
        <f t="shared" si="3"/>
        <v/>
      </c>
      <c r="B79" s="22"/>
      <c r="C79" s="23" t="str">
        <f>IF(ISERROR(VLOOKUP(A79,'[1]Z09 政府性基金预算财政拨款收入支出决算表(财决09表)'!$A$10:$T$200,4,FALSE)),"",VLOOKUP(A79,'[1]Z09 政府性基金预算财政拨款收入支出决算表(财决09表)'!$A$10:$T$200,4,FALSE))</f>
        <v/>
      </c>
      <c r="D79" s="24" t="str">
        <f>IF(ISERROR(VLOOKUP(A79,'[1]Z09 政府性基金预算财政拨款收入支出决算表(财决09表)'!$A$10:$T$200,5,FALSE)),"",VLOOKUP(A79,'[1]Z09 政府性基金预算财政拨款收入支出决算表(财决09表)'!$A$10:$T$200,5,FALSE))</f>
        <v/>
      </c>
      <c r="E79" s="24" t="str">
        <f>IF(ISERROR(VLOOKUP(A79,'[1]Z09 政府性基金预算财政拨款收入支出决算表(财决09表)'!$A$10:$T$200,8,FALSE)),"",VLOOKUP(A79,'[1]Z09 政府性基金预算财政拨款收入支出决算表(财决09表)'!$A$10:$T$200,8,FALSE))</f>
        <v/>
      </c>
      <c r="F79" s="24" t="str">
        <f>IF(ISERROR(VLOOKUP(A79,'[1]Z09 政府性基金预算财政拨款收入支出决算表(财决09表)'!$A$10:$T$200,11,FALSE)),"",VLOOKUP(A79,'[1]Z09 政府性基金预算财政拨款收入支出决算表(财决09表)'!$A$10:$T$200,11,FALSE))</f>
        <v/>
      </c>
      <c r="G79" s="24" t="str">
        <f>IF(ISERROR(VLOOKUP(A79,'[1]Z09 政府性基金预算财政拨款收入支出决算表(财决09表)'!$A$10:$T$200,12,FALSE)),"",VLOOKUP(A79,'[1]Z09 政府性基金预算财政拨款收入支出决算表(财决09表)'!$A$10:$T$200,12,FALSE))</f>
        <v/>
      </c>
      <c r="H79" s="24" t="str">
        <f>IF(ISERROR(VLOOKUP(A79,'[1]Z09 政府性基金预算财政拨款收入支出决算表(财决09表)'!$A$10:$T$200,15,FALSE)),"",VLOOKUP(A79,'[1]Z09 政府性基金预算财政拨款收入支出决算表(财决09表)'!$A$10:$T$200,15,FALSE))</f>
        <v/>
      </c>
      <c r="I79" s="24" t="str">
        <f>IF(ISERROR(VLOOKUP(A79,'[1]Z09 政府性基金预算财政拨款收入支出决算表(财决09表)'!$A$10:$T$200,16,FALSE)),"",VLOOKUP(A79,'[1]Z09 政府性基金预算财政拨款收入支出决算表(财决09表)'!$A$10:$T$200,16,FALSE))</f>
        <v/>
      </c>
      <c r="J79" s="8">
        <f>'[1]Z09 政府性基金预算财政拨款收入支出决算表(财决09表)'!$A76</f>
        <v>0</v>
      </c>
      <c r="K79" s="34">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8" t="str">
        <f t="shared" si="1"/>
        <v/>
      </c>
    </row>
    <row r="80" ht="22.5" customHeight="1" spans="1:12">
      <c r="A80" s="22" t="str">
        <f t="shared" si="3"/>
        <v/>
      </c>
      <c r="B80" s="22"/>
      <c r="C80" s="23" t="str">
        <f>IF(ISERROR(VLOOKUP(A80,'[1]Z09 政府性基金预算财政拨款收入支出决算表(财决09表)'!$A$10:$T$200,4,FALSE)),"",VLOOKUP(A80,'[1]Z09 政府性基金预算财政拨款收入支出决算表(财决09表)'!$A$10:$T$200,4,FALSE))</f>
        <v/>
      </c>
      <c r="D80" s="24" t="str">
        <f>IF(ISERROR(VLOOKUP(A80,'[1]Z09 政府性基金预算财政拨款收入支出决算表(财决09表)'!$A$10:$T$200,5,FALSE)),"",VLOOKUP(A80,'[1]Z09 政府性基金预算财政拨款收入支出决算表(财决09表)'!$A$10:$T$200,5,FALSE))</f>
        <v/>
      </c>
      <c r="E80" s="24" t="str">
        <f>IF(ISERROR(VLOOKUP(A80,'[1]Z09 政府性基金预算财政拨款收入支出决算表(财决09表)'!$A$10:$T$200,8,FALSE)),"",VLOOKUP(A80,'[1]Z09 政府性基金预算财政拨款收入支出决算表(财决09表)'!$A$10:$T$200,8,FALSE))</f>
        <v/>
      </c>
      <c r="F80" s="24" t="str">
        <f>IF(ISERROR(VLOOKUP(A80,'[1]Z09 政府性基金预算财政拨款收入支出决算表(财决09表)'!$A$10:$T$200,11,FALSE)),"",VLOOKUP(A80,'[1]Z09 政府性基金预算财政拨款收入支出决算表(财决09表)'!$A$10:$T$200,11,FALSE))</f>
        <v/>
      </c>
      <c r="G80" s="24" t="str">
        <f>IF(ISERROR(VLOOKUP(A80,'[1]Z09 政府性基金预算财政拨款收入支出决算表(财决09表)'!$A$10:$T$200,12,FALSE)),"",VLOOKUP(A80,'[1]Z09 政府性基金预算财政拨款收入支出决算表(财决09表)'!$A$10:$T$200,12,FALSE))</f>
        <v/>
      </c>
      <c r="H80" s="24" t="str">
        <f>IF(ISERROR(VLOOKUP(A80,'[1]Z09 政府性基金预算财政拨款收入支出决算表(财决09表)'!$A$10:$T$200,15,FALSE)),"",VLOOKUP(A80,'[1]Z09 政府性基金预算财政拨款收入支出决算表(财决09表)'!$A$10:$T$200,15,FALSE))</f>
        <v/>
      </c>
      <c r="I80" s="24" t="str">
        <f>IF(ISERROR(VLOOKUP(A80,'[1]Z09 政府性基金预算财政拨款收入支出决算表(财决09表)'!$A$10:$T$200,16,FALSE)),"",VLOOKUP(A80,'[1]Z09 政府性基金预算财政拨款收入支出决算表(财决09表)'!$A$10:$T$200,16,FALSE))</f>
        <v/>
      </c>
      <c r="J80" s="8">
        <f>'[1]Z09 政府性基金预算财政拨款收入支出决算表(财决09表)'!$A77</f>
        <v>0</v>
      </c>
      <c r="K80" s="34">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8" t="str">
        <f t="shared" ref="L80:L143" si="4">IF(C80&lt;&gt;"",ROW(),"")</f>
        <v/>
      </c>
    </row>
    <row r="81" ht="22.5" customHeight="1" spans="1:12">
      <c r="A81" s="22" t="str">
        <f t="shared" si="3"/>
        <v/>
      </c>
      <c r="B81" s="22"/>
      <c r="C81" s="23" t="str">
        <f>IF(ISERROR(VLOOKUP(A81,'[1]Z09 政府性基金预算财政拨款收入支出决算表(财决09表)'!$A$10:$T$200,4,FALSE)),"",VLOOKUP(A81,'[1]Z09 政府性基金预算财政拨款收入支出决算表(财决09表)'!$A$10:$T$200,4,FALSE))</f>
        <v/>
      </c>
      <c r="D81" s="24" t="str">
        <f>IF(ISERROR(VLOOKUP(A81,'[1]Z09 政府性基金预算财政拨款收入支出决算表(财决09表)'!$A$10:$T$200,5,FALSE)),"",VLOOKUP(A81,'[1]Z09 政府性基金预算财政拨款收入支出决算表(财决09表)'!$A$10:$T$200,5,FALSE))</f>
        <v/>
      </c>
      <c r="E81" s="24" t="str">
        <f>IF(ISERROR(VLOOKUP(A81,'[1]Z09 政府性基金预算财政拨款收入支出决算表(财决09表)'!$A$10:$T$200,8,FALSE)),"",VLOOKUP(A81,'[1]Z09 政府性基金预算财政拨款收入支出决算表(财决09表)'!$A$10:$T$200,8,FALSE))</f>
        <v/>
      </c>
      <c r="F81" s="24" t="str">
        <f>IF(ISERROR(VLOOKUP(A81,'[1]Z09 政府性基金预算财政拨款收入支出决算表(财决09表)'!$A$10:$T$200,11,FALSE)),"",VLOOKUP(A81,'[1]Z09 政府性基金预算财政拨款收入支出决算表(财决09表)'!$A$10:$T$200,11,FALSE))</f>
        <v/>
      </c>
      <c r="G81" s="24" t="str">
        <f>IF(ISERROR(VLOOKUP(A81,'[1]Z09 政府性基金预算财政拨款收入支出决算表(财决09表)'!$A$10:$T$200,12,FALSE)),"",VLOOKUP(A81,'[1]Z09 政府性基金预算财政拨款收入支出决算表(财决09表)'!$A$10:$T$200,12,FALSE))</f>
        <v/>
      </c>
      <c r="H81" s="24" t="str">
        <f>IF(ISERROR(VLOOKUP(A81,'[1]Z09 政府性基金预算财政拨款收入支出决算表(财决09表)'!$A$10:$T$200,15,FALSE)),"",VLOOKUP(A81,'[1]Z09 政府性基金预算财政拨款收入支出决算表(财决09表)'!$A$10:$T$200,15,FALSE))</f>
        <v/>
      </c>
      <c r="I81" s="24" t="str">
        <f>IF(ISERROR(VLOOKUP(A81,'[1]Z09 政府性基金预算财政拨款收入支出决算表(财决09表)'!$A$10:$T$200,16,FALSE)),"",VLOOKUP(A81,'[1]Z09 政府性基金预算财政拨款收入支出决算表(财决09表)'!$A$10:$T$200,16,FALSE))</f>
        <v/>
      </c>
      <c r="J81" s="8">
        <f>'[1]Z09 政府性基金预算财政拨款收入支出决算表(财决09表)'!$A78</f>
        <v>0</v>
      </c>
      <c r="K81" s="34">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8" t="str">
        <f t="shared" si="4"/>
        <v/>
      </c>
    </row>
    <row r="82" ht="22.5" customHeight="1" spans="1:12">
      <c r="A82" s="22" t="str">
        <f t="shared" si="3"/>
        <v/>
      </c>
      <c r="B82" s="22"/>
      <c r="C82" s="23" t="str">
        <f>IF(ISERROR(VLOOKUP(A82,'[1]Z09 政府性基金预算财政拨款收入支出决算表(财决09表)'!$A$10:$T$200,4,FALSE)),"",VLOOKUP(A82,'[1]Z09 政府性基金预算财政拨款收入支出决算表(财决09表)'!$A$10:$T$200,4,FALSE))</f>
        <v/>
      </c>
      <c r="D82" s="24" t="str">
        <f>IF(ISERROR(VLOOKUP(A82,'[1]Z09 政府性基金预算财政拨款收入支出决算表(财决09表)'!$A$10:$T$200,5,FALSE)),"",VLOOKUP(A82,'[1]Z09 政府性基金预算财政拨款收入支出决算表(财决09表)'!$A$10:$T$200,5,FALSE))</f>
        <v/>
      </c>
      <c r="E82" s="24" t="str">
        <f>IF(ISERROR(VLOOKUP(A82,'[1]Z09 政府性基金预算财政拨款收入支出决算表(财决09表)'!$A$10:$T$200,8,FALSE)),"",VLOOKUP(A82,'[1]Z09 政府性基金预算财政拨款收入支出决算表(财决09表)'!$A$10:$T$200,8,FALSE))</f>
        <v/>
      </c>
      <c r="F82" s="24" t="str">
        <f>IF(ISERROR(VLOOKUP(A82,'[1]Z09 政府性基金预算财政拨款收入支出决算表(财决09表)'!$A$10:$T$200,11,FALSE)),"",VLOOKUP(A82,'[1]Z09 政府性基金预算财政拨款收入支出决算表(财决09表)'!$A$10:$T$200,11,FALSE))</f>
        <v/>
      </c>
      <c r="G82" s="24" t="str">
        <f>IF(ISERROR(VLOOKUP(A82,'[1]Z09 政府性基金预算财政拨款收入支出决算表(财决09表)'!$A$10:$T$200,12,FALSE)),"",VLOOKUP(A82,'[1]Z09 政府性基金预算财政拨款收入支出决算表(财决09表)'!$A$10:$T$200,12,FALSE))</f>
        <v/>
      </c>
      <c r="H82" s="24" t="str">
        <f>IF(ISERROR(VLOOKUP(A82,'[1]Z09 政府性基金预算财政拨款收入支出决算表(财决09表)'!$A$10:$T$200,15,FALSE)),"",VLOOKUP(A82,'[1]Z09 政府性基金预算财政拨款收入支出决算表(财决09表)'!$A$10:$T$200,15,FALSE))</f>
        <v/>
      </c>
      <c r="I82" s="24" t="str">
        <f>IF(ISERROR(VLOOKUP(A82,'[1]Z09 政府性基金预算财政拨款收入支出决算表(财决09表)'!$A$10:$T$200,16,FALSE)),"",VLOOKUP(A82,'[1]Z09 政府性基金预算财政拨款收入支出决算表(财决09表)'!$A$10:$T$200,16,FALSE))</f>
        <v/>
      </c>
      <c r="J82" s="8">
        <f>'[1]Z09 政府性基金预算财政拨款收入支出决算表(财决09表)'!$A79</f>
        <v>0</v>
      </c>
      <c r="K82" s="34">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8" t="str">
        <f t="shared" si="4"/>
        <v/>
      </c>
    </row>
    <row r="83" ht="22.5" customHeight="1" spans="1:12">
      <c r="A83" s="22" t="str">
        <f t="shared" si="3"/>
        <v/>
      </c>
      <c r="B83" s="22"/>
      <c r="C83" s="23" t="str">
        <f>IF(ISERROR(VLOOKUP(A83,'[1]Z09 政府性基金预算财政拨款收入支出决算表(财决09表)'!$A$10:$T$200,4,FALSE)),"",VLOOKUP(A83,'[1]Z09 政府性基金预算财政拨款收入支出决算表(财决09表)'!$A$10:$T$200,4,FALSE))</f>
        <v/>
      </c>
      <c r="D83" s="24" t="str">
        <f>IF(ISERROR(VLOOKUP(A83,'[1]Z09 政府性基金预算财政拨款收入支出决算表(财决09表)'!$A$10:$T$200,5,FALSE)),"",VLOOKUP(A83,'[1]Z09 政府性基金预算财政拨款收入支出决算表(财决09表)'!$A$10:$T$200,5,FALSE))</f>
        <v/>
      </c>
      <c r="E83" s="24" t="str">
        <f>IF(ISERROR(VLOOKUP(A83,'[1]Z09 政府性基金预算财政拨款收入支出决算表(财决09表)'!$A$10:$T$200,8,FALSE)),"",VLOOKUP(A83,'[1]Z09 政府性基金预算财政拨款收入支出决算表(财决09表)'!$A$10:$T$200,8,FALSE))</f>
        <v/>
      </c>
      <c r="F83" s="24" t="str">
        <f>IF(ISERROR(VLOOKUP(A83,'[1]Z09 政府性基金预算财政拨款收入支出决算表(财决09表)'!$A$10:$T$200,11,FALSE)),"",VLOOKUP(A83,'[1]Z09 政府性基金预算财政拨款收入支出决算表(财决09表)'!$A$10:$T$200,11,FALSE))</f>
        <v/>
      </c>
      <c r="G83" s="24" t="str">
        <f>IF(ISERROR(VLOOKUP(A83,'[1]Z09 政府性基金预算财政拨款收入支出决算表(财决09表)'!$A$10:$T$200,12,FALSE)),"",VLOOKUP(A83,'[1]Z09 政府性基金预算财政拨款收入支出决算表(财决09表)'!$A$10:$T$200,12,FALSE))</f>
        <v/>
      </c>
      <c r="H83" s="24" t="str">
        <f>IF(ISERROR(VLOOKUP(A83,'[1]Z09 政府性基金预算财政拨款收入支出决算表(财决09表)'!$A$10:$T$200,15,FALSE)),"",VLOOKUP(A83,'[1]Z09 政府性基金预算财政拨款收入支出决算表(财决09表)'!$A$10:$T$200,15,FALSE))</f>
        <v/>
      </c>
      <c r="I83" s="24" t="str">
        <f>IF(ISERROR(VLOOKUP(A83,'[1]Z09 政府性基金预算财政拨款收入支出决算表(财决09表)'!$A$10:$T$200,16,FALSE)),"",VLOOKUP(A83,'[1]Z09 政府性基金预算财政拨款收入支出决算表(财决09表)'!$A$10:$T$200,16,FALSE))</f>
        <v/>
      </c>
      <c r="J83" s="8">
        <f>'[1]Z09 政府性基金预算财政拨款收入支出决算表(财决09表)'!$A80</f>
        <v>0</v>
      </c>
      <c r="K83" s="34">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8" t="str">
        <f t="shared" si="4"/>
        <v/>
      </c>
    </row>
    <row r="84" ht="22.5" customHeight="1" spans="1:12">
      <c r="A84" s="22" t="str">
        <f t="shared" si="3"/>
        <v/>
      </c>
      <c r="B84" s="22"/>
      <c r="C84" s="23" t="str">
        <f>IF(ISERROR(VLOOKUP(A84,'[1]Z09 政府性基金预算财政拨款收入支出决算表(财决09表)'!$A$10:$T$200,4,FALSE)),"",VLOOKUP(A84,'[1]Z09 政府性基金预算财政拨款收入支出决算表(财决09表)'!$A$10:$T$200,4,FALSE))</f>
        <v/>
      </c>
      <c r="D84" s="24" t="str">
        <f>IF(ISERROR(VLOOKUP(A84,'[1]Z09 政府性基金预算财政拨款收入支出决算表(财决09表)'!$A$10:$T$200,5,FALSE)),"",VLOOKUP(A84,'[1]Z09 政府性基金预算财政拨款收入支出决算表(财决09表)'!$A$10:$T$200,5,FALSE))</f>
        <v/>
      </c>
      <c r="E84" s="24" t="str">
        <f>IF(ISERROR(VLOOKUP(A84,'[1]Z09 政府性基金预算财政拨款收入支出决算表(财决09表)'!$A$10:$T$200,8,FALSE)),"",VLOOKUP(A84,'[1]Z09 政府性基金预算财政拨款收入支出决算表(财决09表)'!$A$10:$T$200,8,FALSE))</f>
        <v/>
      </c>
      <c r="F84" s="24" t="str">
        <f>IF(ISERROR(VLOOKUP(A84,'[1]Z09 政府性基金预算财政拨款收入支出决算表(财决09表)'!$A$10:$T$200,11,FALSE)),"",VLOOKUP(A84,'[1]Z09 政府性基金预算财政拨款收入支出决算表(财决09表)'!$A$10:$T$200,11,FALSE))</f>
        <v/>
      </c>
      <c r="G84" s="24" t="str">
        <f>IF(ISERROR(VLOOKUP(A84,'[1]Z09 政府性基金预算财政拨款收入支出决算表(财决09表)'!$A$10:$T$200,12,FALSE)),"",VLOOKUP(A84,'[1]Z09 政府性基金预算财政拨款收入支出决算表(财决09表)'!$A$10:$T$200,12,FALSE))</f>
        <v/>
      </c>
      <c r="H84" s="24" t="str">
        <f>IF(ISERROR(VLOOKUP(A84,'[1]Z09 政府性基金预算财政拨款收入支出决算表(财决09表)'!$A$10:$T$200,15,FALSE)),"",VLOOKUP(A84,'[1]Z09 政府性基金预算财政拨款收入支出决算表(财决09表)'!$A$10:$T$200,15,FALSE))</f>
        <v/>
      </c>
      <c r="I84" s="24" t="str">
        <f>IF(ISERROR(VLOOKUP(A84,'[1]Z09 政府性基金预算财政拨款收入支出决算表(财决09表)'!$A$10:$T$200,16,FALSE)),"",VLOOKUP(A84,'[1]Z09 政府性基金预算财政拨款收入支出决算表(财决09表)'!$A$10:$T$200,16,FALSE))</f>
        <v/>
      </c>
      <c r="J84" s="8">
        <f>'[1]Z09 政府性基金预算财政拨款收入支出决算表(财决09表)'!$A81</f>
        <v>0</v>
      </c>
      <c r="K84" s="34">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8" t="str">
        <f t="shared" si="4"/>
        <v/>
      </c>
    </row>
    <row r="85" ht="22.5" customHeight="1" spans="1:12">
      <c r="A85" s="22" t="str">
        <f t="shared" si="3"/>
        <v/>
      </c>
      <c r="B85" s="22"/>
      <c r="C85" s="23" t="str">
        <f>IF(ISERROR(VLOOKUP(A85,'[1]Z09 政府性基金预算财政拨款收入支出决算表(财决09表)'!$A$10:$T$200,4,FALSE)),"",VLOOKUP(A85,'[1]Z09 政府性基金预算财政拨款收入支出决算表(财决09表)'!$A$10:$T$200,4,FALSE))</f>
        <v/>
      </c>
      <c r="D85" s="24" t="str">
        <f>IF(ISERROR(VLOOKUP(A85,'[1]Z09 政府性基金预算财政拨款收入支出决算表(财决09表)'!$A$10:$T$200,5,FALSE)),"",VLOOKUP(A85,'[1]Z09 政府性基金预算财政拨款收入支出决算表(财决09表)'!$A$10:$T$200,5,FALSE))</f>
        <v/>
      </c>
      <c r="E85" s="24" t="str">
        <f>IF(ISERROR(VLOOKUP(A85,'[1]Z09 政府性基金预算财政拨款收入支出决算表(财决09表)'!$A$10:$T$200,8,FALSE)),"",VLOOKUP(A85,'[1]Z09 政府性基金预算财政拨款收入支出决算表(财决09表)'!$A$10:$T$200,8,FALSE))</f>
        <v/>
      </c>
      <c r="F85" s="24" t="str">
        <f>IF(ISERROR(VLOOKUP(A85,'[1]Z09 政府性基金预算财政拨款收入支出决算表(财决09表)'!$A$10:$T$200,11,FALSE)),"",VLOOKUP(A85,'[1]Z09 政府性基金预算财政拨款收入支出决算表(财决09表)'!$A$10:$T$200,11,FALSE))</f>
        <v/>
      </c>
      <c r="G85" s="24" t="str">
        <f>IF(ISERROR(VLOOKUP(A85,'[1]Z09 政府性基金预算财政拨款收入支出决算表(财决09表)'!$A$10:$T$200,12,FALSE)),"",VLOOKUP(A85,'[1]Z09 政府性基金预算财政拨款收入支出决算表(财决09表)'!$A$10:$T$200,12,FALSE))</f>
        <v/>
      </c>
      <c r="H85" s="24" t="str">
        <f>IF(ISERROR(VLOOKUP(A85,'[1]Z09 政府性基金预算财政拨款收入支出决算表(财决09表)'!$A$10:$T$200,15,FALSE)),"",VLOOKUP(A85,'[1]Z09 政府性基金预算财政拨款收入支出决算表(财决09表)'!$A$10:$T$200,15,FALSE))</f>
        <v/>
      </c>
      <c r="I85" s="24" t="str">
        <f>IF(ISERROR(VLOOKUP(A85,'[1]Z09 政府性基金预算财政拨款收入支出决算表(财决09表)'!$A$10:$T$200,16,FALSE)),"",VLOOKUP(A85,'[1]Z09 政府性基金预算财政拨款收入支出决算表(财决09表)'!$A$10:$T$200,16,FALSE))</f>
        <v/>
      </c>
      <c r="J85" s="8">
        <f>'[1]Z09 政府性基金预算财政拨款收入支出决算表(财决09表)'!$A82</f>
        <v>0</v>
      </c>
      <c r="K85" s="34">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8" t="str">
        <f t="shared" si="4"/>
        <v/>
      </c>
    </row>
    <row r="86" ht="22.5" customHeight="1" spans="1:12">
      <c r="A86" s="22" t="str">
        <f t="shared" si="3"/>
        <v/>
      </c>
      <c r="B86" s="22"/>
      <c r="C86" s="23" t="str">
        <f>IF(ISERROR(VLOOKUP(A86,'[1]Z09 政府性基金预算财政拨款收入支出决算表(财决09表)'!$A$10:$T$200,4,FALSE)),"",VLOOKUP(A86,'[1]Z09 政府性基金预算财政拨款收入支出决算表(财决09表)'!$A$10:$T$200,4,FALSE))</f>
        <v/>
      </c>
      <c r="D86" s="24" t="str">
        <f>IF(ISERROR(VLOOKUP(A86,'[1]Z09 政府性基金预算财政拨款收入支出决算表(财决09表)'!$A$10:$T$200,5,FALSE)),"",VLOOKUP(A86,'[1]Z09 政府性基金预算财政拨款收入支出决算表(财决09表)'!$A$10:$T$200,5,FALSE))</f>
        <v/>
      </c>
      <c r="E86" s="24" t="str">
        <f>IF(ISERROR(VLOOKUP(A86,'[1]Z09 政府性基金预算财政拨款收入支出决算表(财决09表)'!$A$10:$T$200,8,FALSE)),"",VLOOKUP(A86,'[1]Z09 政府性基金预算财政拨款收入支出决算表(财决09表)'!$A$10:$T$200,8,FALSE))</f>
        <v/>
      </c>
      <c r="F86" s="24" t="str">
        <f>IF(ISERROR(VLOOKUP(A86,'[1]Z09 政府性基金预算财政拨款收入支出决算表(财决09表)'!$A$10:$T$200,11,FALSE)),"",VLOOKUP(A86,'[1]Z09 政府性基金预算财政拨款收入支出决算表(财决09表)'!$A$10:$T$200,11,FALSE))</f>
        <v/>
      </c>
      <c r="G86" s="24" t="str">
        <f>IF(ISERROR(VLOOKUP(A86,'[1]Z09 政府性基金预算财政拨款收入支出决算表(财决09表)'!$A$10:$T$200,12,FALSE)),"",VLOOKUP(A86,'[1]Z09 政府性基金预算财政拨款收入支出决算表(财决09表)'!$A$10:$T$200,12,FALSE))</f>
        <v/>
      </c>
      <c r="H86" s="24" t="str">
        <f>IF(ISERROR(VLOOKUP(A86,'[1]Z09 政府性基金预算财政拨款收入支出决算表(财决09表)'!$A$10:$T$200,15,FALSE)),"",VLOOKUP(A86,'[1]Z09 政府性基金预算财政拨款收入支出决算表(财决09表)'!$A$10:$T$200,15,FALSE))</f>
        <v/>
      </c>
      <c r="I86" s="24" t="str">
        <f>IF(ISERROR(VLOOKUP(A86,'[1]Z09 政府性基金预算财政拨款收入支出决算表(财决09表)'!$A$10:$T$200,16,FALSE)),"",VLOOKUP(A86,'[1]Z09 政府性基金预算财政拨款收入支出决算表(财决09表)'!$A$10:$T$200,16,FALSE))</f>
        <v/>
      </c>
      <c r="J86" s="8">
        <f>'[1]Z09 政府性基金预算财政拨款收入支出决算表(财决09表)'!$A83</f>
        <v>0</v>
      </c>
      <c r="K86" s="34">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8" t="str">
        <f t="shared" si="4"/>
        <v/>
      </c>
    </row>
    <row r="87" ht="22.5" customHeight="1" spans="1:12">
      <c r="A87" s="22" t="str">
        <f t="shared" si="3"/>
        <v/>
      </c>
      <c r="B87" s="22"/>
      <c r="C87" s="23" t="str">
        <f>IF(ISERROR(VLOOKUP(A87,'[1]Z09 政府性基金预算财政拨款收入支出决算表(财决09表)'!$A$10:$T$200,4,FALSE)),"",VLOOKUP(A87,'[1]Z09 政府性基金预算财政拨款收入支出决算表(财决09表)'!$A$10:$T$200,4,FALSE))</f>
        <v/>
      </c>
      <c r="D87" s="24" t="str">
        <f>IF(ISERROR(VLOOKUP(A87,'[1]Z09 政府性基金预算财政拨款收入支出决算表(财决09表)'!$A$10:$T$200,5,FALSE)),"",VLOOKUP(A87,'[1]Z09 政府性基金预算财政拨款收入支出决算表(财决09表)'!$A$10:$T$200,5,FALSE))</f>
        <v/>
      </c>
      <c r="E87" s="24" t="str">
        <f>IF(ISERROR(VLOOKUP(A87,'[1]Z09 政府性基金预算财政拨款收入支出决算表(财决09表)'!$A$10:$T$200,8,FALSE)),"",VLOOKUP(A87,'[1]Z09 政府性基金预算财政拨款收入支出决算表(财决09表)'!$A$10:$T$200,8,FALSE))</f>
        <v/>
      </c>
      <c r="F87" s="24" t="str">
        <f>IF(ISERROR(VLOOKUP(A87,'[1]Z09 政府性基金预算财政拨款收入支出决算表(财决09表)'!$A$10:$T$200,11,FALSE)),"",VLOOKUP(A87,'[1]Z09 政府性基金预算财政拨款收入支出决算表(财决09表)'!$A$10:$T$200,11,FALSE))</f>
        <v/>
      </c>
      <c r="G87" s="24" t="str">
        <f>IF(ISERROR(VLOOKUP(A87,'[1]Z09 政府性基金预算财政拨款收入支出决算表(财决09表)'!$A$10:$T$200,12,FALSE)),"",VLOOKUP(A87,'[1]Z09 政府性基金预算财政拨款收入支出决算表(财决09表)'!$A$10:$T$200,12,FALSE))</f>
        <v/>
      </c>
      <c r="H87" s="24" t="str">
        <f>IF(ISERROR(VLOOKUP(A87,'[1]Z09 政府性基金预算财政拨款收入支出决算表(财决09表)'!$A$10:$T$200,15,FALSE)),"",VLOOKUP(A87,'[1]Z09 政府性基金预算财政拨款收入支出决算表(财决09表)'!$A$10:$T$200,15,FALSE))</f>
        <v/>
      </c>
      <c r="I87" s="24" t="str">
        <f>IF(ISERROR(VLOOKUP(A87,'[1]Z09 政府性基金预算财政拨款收入支出决算表(财决09表)'!$A$10:$T$200,16,FALSE)),"",VLOOKUP(A87,'[1]Z09 政府性基金预算财政拨款收入支出决算表(财决09表)'!$A$10:$T$200,16,FALSE))</f>
        <v/>
      </c>
      <c r="J87" s="8">
        <f>'[1]Z09 政府性基金预算财政拨款收入支出决算表(财决09表)'!$A84</f>
        <v>0</v>
      </c>
      <c r="K87" s="34">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8" t="str">
        <f t="shared" si="4"/>
        <v/>
      </c>
    </row>
    <row r="88" ht="22.5" customHeight="1" spans="1:12">
      <c r="A88" s="22" t="str">
        <f t="shared" si="3"/>
        <v/>
      </c>
      <c r="B88" s="22"/>
      <c r="C88" s="23" t="str">
        <f>IF(ISERROR(VLOOKUP(A88,'[1]Z09 政府性基金预算财政拨款收入支出决算表(财决09表)'!$A$10:$T$200,4,FALSE)),"",VLOOKUP(A88,'[1]Z09 政府性基金预算财政拨款收入支出决算表(财决09表)'!$A$10:$T$200,4,FALSE))</f>
        <v/>
      </c>
      <c r="D88" s="24" t="str">
        <f>IF(ISERROR(VLOOKUP(A88,'[1]Z09 政府性基金预算财政拨款收入支出决算表(财决09表)'!$A$10:$T$200,5,FALSE)),"",VLOOKUP(A88,'[1]Z09 政府性基金预算财政拨款收入支出决算表(财决09表)'!$A$10:$T$200,5,FALSE))</f>
        <v/>
      </c>
      <c r="E88" s="24" t="str">
        <f>IF(ISERROR(VLOOKUP(A88,'[1]Z09 政府性基金预算财政拨款收入支出决算表(财决09表)'!$A$10:$T$200,8,FALSE)),"",VLOOKUP(A88,'[1]Z09 政府性基金预算财政拨款收入支出决算表(财决09表)'!$A$10:$T$200,8,FALSE))</f>
        <v/>
      </c>
      <c r="F88" s="24" t="str">
        <f>IF(ISERROR(VLOOKUP(A88,'[1]Z09 政府性基金预算财政拨款收入支出决算表(财决09表)'!$A$10:$T$200,11,FALSE)),"",VLOOKUP(A88,'[1]Z09 政府性基金预算财政拨款收入支出决算表(财决09表)'!$A$10:$T$200,11,FALSE))</f>
        <v/>
      </c>
      <c r="G88" s="24" t="str">
        <f>IF(ISERROR(VLOOKUP(A88,'[1]Z09 政府性基金预算财政拨款收入支出决算表(财决09表)'!$A$10:$T$200,12,FALSE)),"",VLOOKUP(A88,'[1]Z09 政府性基金预算财政拨款收入支出决算表(财决09表)'!$A$10:$T$200,12,FALSE))</f>
        <v/>
      </c>
      <c r="H88" s="24" t="str">
        <f>IF(ISERROR(VLOOKUP(A88,'[1]Z09 政府性基金预算财政拨款收入支出决算表(财决09表)'!$A$10:$T$200,15,FALSE)),"",VLOOKUP(A88,'[1]Z09 政府性基金预算财政拨款收入支出决算表(财决09表)'!$A$10:$T$200,15,FALSE))</f>
        <v/>
      </c>
      <c r="I88" s="24" t="str">
        <f>IF(ISERROR(VLOOKUP(A88,'[1]Z09 政府性基金预算财政拨款收入支出决算表(财决09表)'!$A$10:$T$200,16,FALSE)),"",VLOOKUP(A88,'[1]Z09 政府性基金预算财政拨款收入支出决算表(财决09表)'!$A$10:$T$200,16,FALSE))</f>
        <v/>
      </c>
      <c r="J88" s="8">
        <f>'[1]Z09 政府性基金预算财政拨款收入支出决算表(财决09表)'!$A85</f>
        <v>0</v>
      </c>
      <c r="K88" s="34">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8" t="str">
        <f t="shared" si="4"/>
        <v/>
      </c>
    </row>
    <row r="89" ht="22.5" customHeight="1" spans="1:12">
      <c r="A89" s="22" t="str">
        <f t="shared" si="3"/>
        <v/>
      </c>
      <c r="B89" s="22"/>
      <c r="C89" s="23" t="str">
        <f>IF(ISERROR(VLOOKUP(A89,'[1]Z09 政府性基金预算财政拨款收入支出决算表(财决09表)'!$A$10:$T$200,4,FALSE)),"",VLOOKUP(A89,'[1]Z09 政府性基金预算财政拨款收入支出决算表(财决09表)'!$A$10:$T$200,4,FALSE))</f>
        <v/>
      </c>
      <c r="D89" s="24" t="str">
        <f>IF(ISERROR(VLOOKUP(A89,'[1]Z09 政府性基金预算财政拨款收入支出决算表(财决09表)'!$A$10:$T$200,5,FALSE)),"",VLOOKUP(A89,'[1]Z09 政府性基金预算财政拨款收入支出决算表(财决09表)'!$A$10:$T$200,5,FALSE))</f>
        <v/>
      </c>
      <c r="E89" s="24" t="str">
        <f>IF(ISERROR(VLOOKUP(A89,'[1]Z09 政府性基金预算财政拨款收入支出决算表(财决09表)'!$A$10:$T$200,8,FALSE)),"",VLOOKUP(A89,'[1]Z09 政府性基金预算财政拨款收入支出决算表(财决09表)'!$A$10:$T$200,8,FALSE))</f>
        <v/>
      </c>
      <c r="F89" s="24" t="str">
        <f>IF(ISERROR(VLOOKUP(A89,'[1]Z09 政府性基金预算财政拨款收入支出决算表(财决09表)'!$A$10:$T$200,11,FALSE)),"",VLOOKUP(A89,'[1]Z09 政府性基金预算财政拨款收入支出决算表(财决09表)'!$A$10:$T$200,11,FALSE))</f>
        <v/>
      </c>
      <c r="G89" s="24" t="str">
        <f>IF(ISERROR(VLOOKUP(A89,'[1]Z09 政府性基金预算财政拨款收入支出决算表(财决09表)'!$A$10:$T$200,12,FALSE)),"",VLOOKUP(A89,'[1]Z09 政府性基金预算财政拨款收入支出决算表(财决09表)'!$A$10:$T$200,12,FALSE))</f>
        <v/>
      </c>
      <c r="H89" s="24" t="str">
        <f>IF(ISERROR(VLOOKUP(A89,'[1]Z09 政府性基金预算财政拨款收入支出决算表(财决09表)'!$A$10:$T$200,15,FALSE)),"",VLOOKUP(A89,'[1]Z09 政府性基金预算财政拨款收入支出决算表(财决09表)'!$A$10:$T$200,15,FALSE))</f>
        <v/>
      </c>
      <c r="I89" s="24" t="str">
        <f>IF(ISERROR(VLOOKUP(A89,'[1]Z09 政府性基金预算财政拨款收入支出决算表(财决09表)'!$A$10:$T$200,16,FALSE)),"",VLOOKUP(A89,'[1]Z09 政府性基金预算财政拨款收入支出决算表(财决09表)'!$A$10:$T$200,16,FALSE))</f>
        <v/>
      </c>
      <c r="J89" s="8">
        <f>'[1]Z09 政府性基金预算财政拨款收入支出决算表(财决09表)'!$A86</f>
        <v>0</v>
      </c>
      <c r="K89" s="34">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8" t="str">
        <f t="shared" si="4"/>
        <v/>
      </c>
    </row>
    <row r="90" ht="22.5" customHeight="1" spans="1:12">
      <c r="A90" s="22" t="str">
        <f t="shared" si="3"/>
        <v/>
      </c>
      <c r="B90" s="22"/>
      <c r="C90" s="23" t="str">
        <f>IF(ISERROR(VLOOKUP(A90,'[1]Z09 政府性基金预算财政拨款收入支出决算表(财决09表)'!$A$10:$T$200,4,FALSE)),"",VLOOKUP(A90,'[1]Z09 政府性基金预算财政拨款收入支出决算表(财决09表)'!$A$10:$T$200,4,FALSE))</f>
        <v/>
      </c>
      <c r="D90" s="24" t="str">
        <f>IF(ISERROR(VLOOKUP(A90,'[1]Z09 政府性基金预算财政拨款收入支出决算表(财决09表)'!$A$10:$T$200,5,FALSE)),"",VLOOKUP(A90,'[1]Z09 政府性基金预算财政拨款收入支出决算表(财决09表)'!$A$10:$T$200,5,FALSE))</f>
        <v/>
      </c>
      <c r="E90" s="24" t="str">
        <f>IF(ISERROR(VLOOKUP(A90,'[1]Z09 政府性基金预算财政拨款收入支出决算表(财决09表)'!$A$10:$T$200,8,FALSE)),"",VLOOKUP(A90,'[1]Z09 政府性基金预算财政拨款收入支出决算表(财决09表)'!$A$10:$T$200,8,FALSE))</f>
        <v/>
      </c>
      <c r="F90" s="24" t="str">
        <f>IF(ISERROR(VLOOKUP(A90,'[1]Z09 政府性基金预算财政拨款收入支出决算表(财决09表)'!$A$10:$T$200,11,FALSE)),"",VLOOKUP(A90,'[1]Z09 政府性基金预算财政拨款收入支出决算表(财决09表)'!$A$10:$T$200,11,FALSE))</f>
        <v/>
      </c>
      <c r="G90" s="24" t="str">
        <f>IF(ISERROR(VLOOKUP(A90,'[1]Z09 政府性基金预算财政拨款收入支出决算表(财决09表)'!$A$10:$T$200,12,FALSE)),"",VLOOKUP(A90,'[1]Z09 政府性基金预算财政拨款收入支出决算表(财决09表)'!$A$10:$T$200,12,FALSE))</f>
        <v/>
      </c>
      <c r="H90" s="24" t="str">
        <f>IF(ISERROR(VLOOKUP(A90,'[1]Z09 政府性基金预算财政拨款收入支出决算表(财决09表)'!$A$10:$T$200,15,FALSE)),"",VLOOKUP(A90,'[1]Z09 政府性基金预算财政拨款收入支出决算表(财决09表)'!$A$10:$T$200,15,FALSE))</f>
        <v/>
      </c>
      <c r="I90" s="24" t="str">
        <f>IF(ISERROR(VLOOKUP(A90,'[1]Z09 政府性基金预算财政拨款收入支出决算表(财决09表)'!$A$10:$T$200,16,FALSE)),"",VLOOKUP(A90,'[1]Z09 政府性基金预算财政拨款收入支出决算表(财决09表)'!$A$10:$T$200,16,FALSE))</f>
        <v/>
      </c>
      <c r="J90" s="8">
        <f>'[1]Z09 政府性基金预算财政拨款收入支出决算表(财决09表)'!$A87</f>
        <v>0</v>
      </c>
      <c r="K90" s="34">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8" t="str">
        <f t="shared" si="4"/>
        <v/>
      </c>
    </row>
    <row r="91" ht="22.5" customHeight="1" spans="1:12">
      <c r="A91" s="22" t="str">
        <f t="shared" si="3"/>
        <v/>
      </c>
      <c r="B91" s="22"/>
      <c r="C91" s="23" t="str">
        <f>IF(ISERROR(VLOOKUP(A91,'[1]Z09 政府性基金预算财政拨款收入支出决算表(财决09表)'!$A$10:$T$200,4,FALSE)),"",VLOOKUP(A91,'[1]Z09 政府性基金预算财政拨款收入支出决算表(财决09表)'!$A$10:$T$200,4,FALSE))</f>
        <v/>
      </c>
      <c r="D91" s="24" t="str">
        <f>IF(ISERROR(VLOOKUP(A91,'[1]Z09 政府性基金预算财政拨款收入支出决算表(财决09表)'!$A$10:$T$200,5,FALSE)),"",VLOOKUP(A91,'[1]Z09 政府性基金预算财政拨款收入支出决算表(财决09表)'!$A$10:$T$200,5,FALSE))</f>
        <v/>
      </c>
      <c r="E91" s="24" t="str">
        <f>IF(ISERROR(VLOOKUP(A91,'[1]Z09 政府性基金预算财政拨款收入支出决算表(财决09表)'!$A$10:$T$200,8,FALSE)),"",VLOOKUP(A91,'[1]Z09 政府性基金预算财政拨款收入支出决算表(财决09表)'!$A$10:$T$200,8,FALSE))</f>
        <v/>
      </c>
      <c r="F91" s="24" t="str">
        <f>IF(ISERROR(VLOOKUP(A91,'[1]Z09 政府性基金预算财政拨款收入支出决算表(财决09表)'!$A$10:$T$200,11,FALSE)),"",VLOOKUP(A91,'[1]Z09 政府性基金预算财政拨款收入支出决算表(财决09表)'!$A$10:$T$200,11,FALSE))</f>
        <v/>
      </c>
      <c r="G91" s="24" t="str">
        <f>IF(ISERROR(VLOOKUP(A91,'[1]Z09 政府性基金预算财政拨款收入支出决算表(财决09表)'!$A$10:$T$200,12,FALSE)),"",VLOOKUP(A91,'[1]Z09 政府性基金预算财政拨款收入支出决算表(财决09表)'!$A$10:$T$200,12,FALSE))</f>
        <v/>
      </c>
      <c r="H91" s="24" t="str">
        <f>IF(ISERROR(VLOOKUP(A91,'[1]Z09 政府性基金预算财政拨款收入支出决算表(财决09表)'!$A$10:$T$200,15,FALSE)),"",VLOOKUP(A91,'[1]Z09 政府性基金预算财政拨款收入支出决算表(财决09表)'!$A$10:$T$200,15,FALSE))</f>
        <v/>
      </c>
      <c r="I91" s="24" t="str">
        <f>IF(ISERROR(VLOOKUP(A91,'[1]Z09 政府性基金预算财政拨款收入支出决算表(财决09表)'!$A$10:$T$200,16,FALSE)),"",VLOOKUP(A91,'[1]Z09 政府性基金预算财政拨款收入支出决算表(财决09表)'!$A$10:$T$200,16,FALSE))</f>
        <v/>
      </c>
      <c r="J91" s="8">
        <f>'[1]Z09 政府性基金预算财政拨款收入支出决算表(财决09表)'!$A88</f>
        <v>0</v>
      </c>
      <c r="K91" s="34">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8" t="str">
        <f t="shared" si="4"/>
        <v/>
      </c>
    </row>
    <row r="92" ht="22.5" customHeight="1" spans="1:12">
      <c r="A92" s="22" t="str">
        <f t="shared" si="3"/>
        <v/>
      </c>
      <c r="B92" s="22"/>
      <c r="C92" s="23" t="str">
        <f>IF(ISERROR(VLOOKUP(A92,'[1]Z09 政府性基金预算财政拨款收入支出决算表(财决09表)'!$A$10:$T$200,4,FALSE)),"",VLOOKUP(A92,'[1]Z09 政府性基金预算财政拨款收入支出决算表(财决09表)'!$A$10:$T$200,4,FALSE))</f>
        <v/>
      </c>
      <c r="D92" s="24" t="str">
        <f>IF(ISERROR(VLOOKUP(A92,'[1]Z09 政府性基金预算财政拨款收入支出决算表(财决09表)'!$A$10:$T$200,5,FALSE)),"",VLOOKUP(A92,'[1]Z09 政府性基金预算财政拨款收入支出决算表(财决09表)'!$A$10:$T$200,5,FALSE))</f>
        <v/>
      </c>
      <c r="E92" s="24" t="str">
        <f>IF(ISERROR(VLOOKUP(A92,'[1]Z09 政府性基金预算财政拨款收入支出决算表(财决09表)'!$A$10:$T$200,8,FALSE)),"",VLOOKUP(A92,'[1]Z09 政府性基金预算财政拨款收入支出决算表(财决09表)'!$A$10:$T$200,8,FALSE))</f>
        <v/>
      </c>
      <c r="F92" s="24" t="str">
        <f>IF(ISERROR(VLOOKUP(A92,'[1]Z09 政府性基金预算财政拨款收入支出决算表(财决09表)'!$A$10:$T$200,11,FALSE)),"",VLOOKUP(A92,'[1]Z09 政府性基金预算财政拨款收入支出决算表(财决09表)'!$A$10:$T$200,11,FALSE))</f>
        <v/>
      </c>
      <c r="G92" s="24" t="str">
        <f>IF(ISERROR(VLOOKUP(A92,'[1]Z09 政府性基金预算财政拨款收入支出决算表(财决09表)'!$A$10:$T$200,12,FALSE)),"",VLOOKUP(A92,'[1]Z09 政府性基金预算财政拨款收入支出决算表(财决09表)'!$A$10:$T$200,12,FALSE))</f>
        <v/>
      </c>
      <c r="H92" s="24" t="str">
        <f>IF(ISERROR(VLOOKUP(A92,'[1]Z09 政府性基金预算财政拨款收入支出决算表(财决09表)'!$A$10:$T$200,15,FALSE)),"",VLOOKUP(A92,'[1]Z09 政府性基金预算财政拨款收入支出决算表(财决09表)'!$A$10:$T$200,15,FALSE))</f>
        <v/>
      </c>
      <c r="I92" s="24" t="str">
        <f>IF(ISERROR(VLOOKUP(A92,'[1]Z09 政府性基金预算财政拨款收入支出决算表(财决09表)'!$A$10:$T$200,16,FALSE)),"",VLOOKUP(A92,'[1]Z09 政府性基金预算财政拨款收入支出决算表(财决09表)'!$A$10:$T$200,16,FALSE))</f>
        <v/>
      </c>
      <c r="J92" s="8">
        <f>'[1]Z09 政府性基金预算财政拨款收入支出决算表(财决09表)'!$A89</f>
        <v>0</v>
      </c>
      <c r="K92" s="34">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8" t="str">
        <f t="shared" si="4"/>
        <v/>
      </c>
    </row>
    <row r="93" ht="22.5" customHeight="1" spans="1:12">
      <c r="A93" s="22" t="str">
        <f t="shared" si="3"/>
        <v/>
      </c>
      <c r="B93" s="22"/>
      <c r="C93" s="23" t="str">
        <f>IF(ISERROR(VLOOKUP(A93,'[1]Z09 政府性基金预算财政拨款收入支出决算表(财决09表)'!$A$10:$T$200,4,FALSE)),"",VLOOKUP(A93,'[1]Z09 政府性基金预算财政拨款收入支出决算表(财决09表)'!$A$10:$T$200,4,FALSE))</f>
        <v/>
      </c>
      <c r="D93" s="24" t="str">
        <f>IF(ISERROR(VLOOKUP(A93,'[1]Z09 政府性基金预算财政拨款收入支出决算表(财决09表)'!$A$10:$T$200,5,FALSE)),"",VLOOKUP(A93,'[1]Z09 政府性基金预算财政拨款收入支出决算表(财决09表)'!$A$10:$T$200,5,FALSE))</f>
        <v/>
      </c>
      <c r="E93" s="24" t="str">
        <f>IF(ISERROR(VLOOKUP(A93,'[1]Z09 政府性基金预算财政拨款收入支出决算表(财决09表)'!$A$10:$T$200,8,FALSE)),"",VLOOKUP(A93,'[1]Z09 政府性基金预算财政拨款收入支出决算表(财决09表)'!$A$10:$T$200,8,FALSE))</f>
        <v/>
      </c>
      <c r="F93" s="24" t="str">
        <f>IF(ISERROR(VLOOKUP(A93,'[1]Z09 政府性基金预算财政拨款收入支出决算表(财决09表)'!$A$10:$T$200,11,FALSE)),"",VLOOKUP(A93,'[1]Z09 政府性基金预算财政拨款收入支出决算表(财决09表)'!$A$10:$T$200,11,FALSE))</f>
        <v/>
      </c>
      <c r="G93" s="24" t="str">
        <f>IF(ISERROR(VLOOKUP(A93,'[1]Z09 政府性基金预算财政拨款收入支出决算表(财决09表)'!$A$10:$T$200,12,FALSE)),"",VLOOKUP(A93,'[1]Z09 政府性基金预算财政拨款收入支出决算表(财决09表)'!$A$10:$T$200,12,FALSE))</f>
        <v/>
      </c>
      <c r="H93" s="24" t="str">
        <f>IF(ISERROR(VLOOKUP(A93,'[1]Z09 政府性基金预算财政拨款收入支出决算表(财决09表)'!$A$10:$T$200,15,FALSE)),"",VLOOKUP(A93,'[1]Z09 政府性基金预算财政拨款收入支出决算表(财决09表)'!$A$10:$T$200,15,FALSE))</f>
        <v/>
      </c>
      <c r="I93" s="24" t="str">
        <f>IF(ISERROR(VLOOKUP(A93,'[1]Z09 政府性基金预算财政拨款收入支出决算表(财决09表)'!$A$10:$T$200,16,FALSE)),"",VLOOKUP(A93,'[1]Z09 政府性基金预算财政拨款收入支出决算表(财决09表)'!$A$10:$T$200,16,FALSE))</f>
        <v/>
      </c>
      <c r="J93" s="8">
        <f>'[1]Z09 政府性基金预算财政拨款收入支出决算表(财决09表)'!$A90</f>
        <v>0</v>
      </c>
      <c r="K93" s="34">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8" t="str">
        <f t="shared" si="4"/>
        <v/>
      </c>
    </row>
    <row r="94" ht="22.5" customHeight="1" spans="1:12">
      <c r="A94" s="22" t="str">
        <f t="shared" si="3"/>
        <v/>
      </c>
      <c r="B94" s="22"/>
      <c r="C94" s="23" t="str">
        <f>IF(ISERROR(VLOOKUP(A94,'[1]Z09 政府性基金预算财政拨款收入支出决算表(财决09表)'!$A$10:$T$200,4,FALSE)),"",VLOOKUP(A94,'[1]Z09 政府性基金预算财政拨款收入支出决算表(财决09表)'!$A$10:$T$200,4,FALSE))</f>
        <v/>
      </c>
      <c r="D94" s="24" t="str">
        <f>IF(ISERROR(VLOOKUP(A94,'[1]Z09 政府性基金预算财政拨款收入支出决算表(财决09表)'!$A$10:$T$200,5,FALSE)),"",VLOOKUP(A94,'[1]Z09 政府性基金预算财政拨款收入支出决算表(财决09表)'!$A$10:$T$200,5,FALSE))</f>
        <v/>
      </c>
      <c r="E94" s="24" t="str">
        <f>IF(ISERROR(VLOOKUP(A94,'[1]Z09 政府性基金预算财政拨款收入支出决算表(财决09表)'!$A$10:$T$200,8,FALSE)),"",VLOOKUP(A94,'[1]Z09 政府性基金预算财政拨款收入支出决算表(财决09表)'!$A$10:$T$200,8,FALSE))</f>
        <v/>
      </c>
      <c r="F94" s="24" t="str">
        <f>IF(ISERROR(VLOOKUP(A94,'[1]Z09 政府性基金预算财政拨款收入支出决算表(财决09表)'!$A$10:$T$200,11,FALSE)),"",VLOOKUP(A94,'[1]Z09 政府性基金预算财政拨款收入支出决算表(财决09表)'!$A$10:$T$200,11,FALSE))</f>
        <v/>
      </c>
      <c r="G94" s="24" t="str">
        <f>IF(ISERROR(VLOOKUP(A94,'[1]Z09 政府性基金预算财政拨款收入支出决算表(财决09表)'!$A$10:$T$200,12,FALSE)),"",VLOOKUP(A94,'[1]Z09 政府性基金预算财政拨款收入支出决算表(财决09表)'!$A$10:$T$200,12,FALSE))</f>
        <v/>
      </c>
      <c r="H94" s="24" t="str">
        <f>IF(ISERROR(VLOOKUP(A94,'[1]Z09 政府性基金预算财政拨款收入支出决算表(财决09表)'!$A$10:$T$200,15,FALSE)),"",VLOOKUP(A94,'[1]Z09 政府性基金预算财政拨款收入支出决算表(财决09表)'!$A$10:$T$200,15,FALSE))</f>
        <v/>
      </c>
      <c r="I94" s="24" t="str">
        <f>IF(ISERROR(VLOOKUP(A94,'[1]Z09 政府性基金预算财政拨款收入支出决算表(财决09表)'!$A$10:$T$200,16,FALSE)),"",VLOOKUP(A94,'[1]Z09 政府性基金预算财政拨款收入支出决算表(财决09表)'!$A$10:$T$200,16,FALSE))</f>
        <v/>
      </c>
      <c r="J94" s="8">
        <f>'[1]Z09 政府性基金预算财政拨款收入支出决算表(财决09表)'!$A91</f>
        <v>0</v>
      </c>
      <c r="K94" s="34">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8" t="str">
        <f t="shared" si="4"/>
        <v/>
      </c>
    </row>
    <row r="95" ht="22.5" customHeight="1" spans="1:12">
      <c r="A95" s="22" t="str">
        <f t="shared" si="3"/>
        <v/>
      </c>
      <c r="B95" s="22"/>
      <c r="C95" s="23" t="str">
        <f>IF(ISERROR(VLOOKUP(A95,'[1]Z09 政府性基金预算财政拨款收入支出决算表(财决09表)'!$A$10:$T$200,4,FALSE)),"",VLOOKUP(A95,'[1]Z09 政府性基金预算财政拨款收入支出决算表(财决09表)'!$A$10:$T$200,4,FALSE))</f>
        <v/>
      </c>
      <c r="D95" s="24" t="str">
        <f>IF(ISERROR(VLOOKUP(A95,'[1]Z09 政府性基金预算财政拨款收入支出决算表(财决09表)'!$A$10:$T$200,5,FALSE)),"",VLOOKUP(A95,'[1]Z09 政府性基金预算财政拨款收入支出决算表(财决09表)'!$A$10:$T$200,5,FALSE))</f>
        <v/>
      </c>
      <c r="E95" s="24" t="str">
        <f>IF(ISERROR(VLOOKUP(A95,'[1]Z09 政府性基金预算财政拨款收入支出决算表(财决09表)'!$A$10:$T$200,8,FALSE)),"",VLOOKUP(A95,'[1]Z09 政府性基金预算财政拨款收入支出决算表(财决09表)'!$A$10:$T$200,8,FALSE))</f>
        <v/>
      </c>
      <c r="F95" s="24" t="str">
        <f>IF(ISERROR(VLOOKUP(A95,'[1]Z09 政府性基金预算财政拨款收入支出决算表(财决09表)'!$A$10:$T$200,11,FALSE)),"",VLOOKUP(A95,'[1]Z09 政府性基金预算财政拨款收入支出决算表(财决09表)'!$A$10:$T$200,11,FALSE))</f>
        <v/>
      </c>
      <c r="G95" s="24" t="str">
        <f>IF(ISERROR(VLOOKUP(A95,'[1]Z09 政府性基金预算财政拨款收入支出决算表(财决09表)'!$A$10:$T$200,12,FALSE)),"",VLOOKUP(A95,'[1]Z09 政府性基金预算财政拨款收入支出决算表(财决09表)'!$A$10:$T$200,12,FALSE))</f>
        <v/>
      </c>
      <c r="H95" s="24" t="str">
        <f>IF(ISERROR(VLOOKUP(A95,'[1]Z09 政府性基金预算财政拨款收入支出决算表(财决09表)'!$A$10:$T$200,15,FALSE)),"",VLOOKUP(A95,'[1]Z09 政府性基金预算财政拨款收入支出决算表(财决09表)'!$A$10:$T$200,15,FALSE))</f>
        <v/>
      </c>
      <c r="I95" s="24" t="str">
        <f>IF(ISERROR(VLOOKUP(A95,'[1]Z09 政府性基金预算财政拨款收入支出决算表(财决09表)'!$A$10:$T$200,16,FALSE)),"",VLOOKUP(A95,'[1]Z09 政府性基金预算财政拨款收入支出决算表(财决09表)'!$A$10:$T$200,16,FALSE))</f>
        <v/>
      </c>
      <c r="J95" s="8">
        <f>'[1]Z09 政府性基金预算财政拨款收入支出决算表(财决09表)'!$A92</f>
        <v>0</v>
      </c>
      <c r="K95" s="34">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8" t="str">
        <f t="shared" si="4"/>
        <v/>
      </c>
    </row>
    <row r="96" ht="22.5" customHeight="1" spans="1:12">
      <c r="A96" s="22" t="str">
        <f t="shared" ref="A96:A159" si="5">IF(J96&gt;0,J96,"")</f>
        <v/>
      </c>
      <c r="B96" s="22"/>
      <c r="C96" s="23" t="str">
        <f>IF(ISERROR(VLOOKUP(A96,'[1]Z09 政府性基金预算财政拨款收入支出决算表(财决09表)'!$A$10:$T$200,4,FALSE)),"",VLOOKUP(A96,'[1]Z09 政府性基金预算财政拨款收入支出决算表(财决09表)'!$A$10:$T$200,4,FALSE))</f>
        <v/>
      </c>
      <c r="D96" s="24" t="str">
        <f>IF(ISERROR(VLOOKUP(A96,'[1]Z09 政府性基金预算财政拨款收入支出决算表(财决09表)'!$A$10:$T$200,5,FALSE)),"",VLOOKUP(A96,'[1]Z09 政府性基金预算财政拨款收入支出决算表(财决09表)'!$A$10:$T$200,5,FALSE))</f>
        <v/>
      </c>
      <c r="E96" s="24" t="str">
        <f>IF(ISERROR(VLOOKUP(A96,'[1]Z09 政府性基金预算财政拨款收入支出决算表(财决09表)'!$A$10:$T$200,8,FALSE)),"",VLOOKUP(A96,'[1]Z09 政府性基金预算财政拨款收入支出决算表(财决09表)'!$A$10:$T$200,8,FALSE))</f>
        <v/>
      </c>
      <c r="F96" s="24" t="str">
        <f>IF(ISERROR(VLOOKUP(A96,'[1]Z09 政府性基金预算财政拨款收入支出决算表(财决09表)'!$A$10:$T$200,11,FALSE)),"",VLOOKUP(A96,'[1]Z09 政府性基金预算财政拨款收入支出决算表(财决09表)'!$A$10:$T$200,11,FALSE))</f>
        <v/>
      </c>
      <c r="G96" s="24" t="str">
        <f>IF(ISERROR(VLOOKUP(A96,'[1]Z09 政府性基金预算财政拨款收入支出决算表(财决09表)'!$A$10:$T$200,12,FALSE)),"",VLOOKUP(A96,'[1]Z09 政府性基金预算财政拨款收入支出决算表(财决09表)'!$A$10:$T$200,12,FALSE))</f>
        <v/>
      </c>
      <c r="H96" s="24" t="str">
        <f>IF(ISERROR(VLOOKUP(A96,'[1]Z09 政府性基金预算财政拨款收入支出决算表(财决09表)'!$A$10:$T$200,15,FALSE)),"",VLOOKUP(A96,'[1]Z09 政府性基金预算财政拨款收入支出决算表(财决09表)'!$A$10:$T$200,15,FALSE))</f>
        <v/>
      </c>
      <c r="I96" s="24" t="str">
        <f>IF(ISERROR(VLOOKUP(A96,'[1]Z09 政府性基金预算财政拨款收入支出决算表(财决09表)'!$A$10:$T$200,16,FALSE)),"",VLOOKUP(A96,'[1]Z09 政府性基金预算财政拨款收入支出决算表(财决09表)'!$A$10:$T$200,16,FALSE))</f>
        <v/>
      </c>
      <c r="J96" s="8">
        <f>'[1]Z09 政府性基金预算财政拨款收入支出决算表(财决09表)'!$A93</f>
        <v>0</v>
      </c>
      <c r="K96" s="34">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8" t="str">
        <f t="shared" si="4"/>
        <v/>
      </c>
    </row>
    <row r="97" ht="22.5" customHeight="1" spans="1:12">
      <c r="A97" s="22" t="str">
        <f t="shared" si="5"/>
        <v/>
      </c>
      <c r="B97" s="22"/>
      <c r="C97" s="23" t="str">
        <f>IF(ISERROR(VLOOKUP(A97,'[1]Z09 政府性基金预算财政拨款收入支出决算表(财决09表)'!$A$10:$T$200,4,FALSE)),"",VLOOKUP(A97,'[1]Z09 政府性基金预算财政拨款收入支出决算表(财决09表)'!$A$10:$T$200,4,FALSE))</f>
        <v/>
      </c>
      <c r="D97" s="24" t="str">
        <f>IF(ISERROR(VLOOKUP(A97,'[1]Z09 政府性基金预算财政拨款收入支出决算表(财决09表)'!$A$10:$T$200,5,FALSE)),"",VLOOKUP(A97,'[1]Z09 政府性基金预算财政拨款收入支出决算表(财决09表)'!$A$10:$T$200,5,FALSE))</f>
        <v/>
      </c>
      <c r="E97" s="24" t="str">
        <f>IF(ISERROR(VLOOKUP(A97,'[1]Z09 政府性基金预算财政拨款收入支出决算表(财决09表)'!$A$10:$T$200,8,FALSE)),"",VLOOKUP(A97,'[1]Z09 政府性基金预算财政拨款收入支出决算表(财决09表)'!$A$10:$T$200,8,FALSE))</f>
        <v/>
      </c>
      <c r="F97" s="24" t="str">
        <f>IF(ISERROR(VLOOKUP(A97,'[1]Z09 政府性基金预算财政拨款收入支出决算表(财决09表)'!$A$10:$T$200,11,FALSE)),"",VLOOKUP(A97,'[1]Z09 政府性基金预算财政拨款收入支出决算表(财决09表)'!$A$10:$T$200,11,FALSE))</f>
        <v/>
      </c>
      <c r="G97" s="24" t="str">
        <f>IF(ISERROR(VLOOKUP(A97,'[1]Z09 政府性基金预算财政拨款收入支出决算表(财决09表)'!$A$10:$T$200,12,FALSE)),"",VLOOKUP(A97,'[1]Z09 政府性基金预算财政拨款收入支出决算表(财决09表)'!$A$10:$T$200,12,FALSE))</f>
        <v/>
      </c>
      <c r="H97" s="24" t="str">
        <f>IF(ISERROR(VLOOKUP(A97,'[1]Z09 政府性基金预算财政拨款收入支出决算表(财决09表)'!$A$10:$T$200,15,FALSE)),"",VLOOKUP(A97,'[1]Z09 政府性基金预算财政拨款收入支出决算表(财决09表)'!$A$10:$T$200,15,FALSE))</f>
        <v/>
      </c>
      <c r="I97" s="24" t="str">
        <f>IF(ISERROR(VLOOKUP(A97,'[1]Z09 政府性基金预算财政拨款收入支出决算表(财决09表)'!$A$10:$T$200,16,FALSE)),"",VLOOKUP(A97,'[1]Z09 政府性基金预算财政拨款收入支出决算表(财决09表)'!$A$10:$T$200,16,FALSE))</f>
        <v/>
      </c>
      <c r="J97" s="8">
        <f>'[1]Z09 政府性基金预算财政拨款收入支出决算表(财决09表)'!$A94</f>
        <v>0</v>
      </c>
      <c r="K97" s="34">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8" t="str">
        <f t="shared" si="4"/>
        <v/>
      </c>
    </row>
    <row r="98" ht="22.5" customHeight="1" spans="1:12">
      <c r="A98" s="22" t="str">
        <f t="shared" si="5"/>
        <v/>
      </c>
      <c r="B98" s="22"/>
      <c r="C98" s="23" t="str">
        <f>IF(ISERROR(VLOOKUP(A98,'[1]Z09 政府性基金预算财政拨款收入支出决算表(财决09表)'!$A$10:$T$200,4,FALSE)),"",VLOOKUP(A98,'[1]Z09 政府性基金预算财政拨款收入支出决算表(财决09表)'!$A$10:$T$200,4,FALSE))</f>
        <v/>
      </c>
      <c r="D98" s="24" t="str">
        <f>IF(ISERROR(VLOOKUP(A98,'[1]Z09 政府性基金预算财政拨款收入支出决算表(财决09表)'!$A$10:$T$200,5,FALSE)),"",VLOOKUP(A98,'[1]Z09 政府性基金预算财政拨款收入支出决算表(财决09表)'!$A$10:$T$200,5,FALSE))</f>
        <v/>
      </c>
      <c r="E98" s="24" t="str">
        <f>IF(ISERROR(VLOOKUP(A98,'[1]Z09 政府性基金预算财政拨款收入支出决算表(财决09表)'!$A$10:$T$200,8,FALSE)),"",VLOOKUP(A98,'[1]Z09 政府性基金预算财政拨款收入支出决算表(财决09表)'!$A$10:$T$200,8,FALSE))</f>
        <v/>
      </c>
      <c r="F98" s="24" t="str">
        <f>IF(ISERROR(VLOOKUP(A98,'[1]Z09 政府性基金预算财政拨款收入支出决算表(财决09表)'!$A$10:$T$200,11,FALSE)),"",VLOOKUP(A98,'[1]Z09 政府性基金预算财政拨款收入支出决算表(财决09表)'!$A$10:$T$200,11,FALSE))</f>
        <v/>
      </c>
      <c r="G98" s="24" t="str">
        <f>IF(ISERROR(VLOOKUP(A98,'[1]Z09 政府性基金预算财政拨款收入支出决算表(财决09表)'!$A$10:$T$200,12,FALSE)),"",VLOOKUP(A98,'[1]Z09 政府性基金预算财政拨款收入支出决算表(财决09表)'!$A$10:$T$200,12,FALSE))</f>
        <v/>
      </c>
      <c r="H98" s="24" t="str">
        <f>IF(ISERROR(VLOOKUP(A98,'[1]Z09 政府性基金预算财政拨款收入支出决算表(财决09表)'!$A$10:$T$200,15,FALSE)),"",VLOOKUP(A98,'[1]Z09 政府性基金预算财政拨款收入支出决算表(财决09表)'!$A$10:$T$200,15,FALSE))</f>
        <v/>
      </c>
      <c r="I98" s="24" t="str">
        <f>IF(ISERROR(VLOOKUP(A98,'[1]Z09 政府性基金预算财政拨款收入支出决算表(财决09表)'!$A$10:$T$200,16,FALSE)),"",VLOOKUP(A98,'[1]Z09 政府性基金预算财政拨款收入支出决算表(财决09表)'!$A$10:$T$200,16,FALSE))</f>
        <v/>
      </c>
      <c r="J98" s="8">
        <f>'[1]Z09 政府性基金预算财政拨款收入支出决算表(财决09表)'!$A95</f>
        <v>0</v>
      </c>
      <c r="K98" s="34">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8" t="str">
        <f t="shared" si="4"/>
        <v/>
      </c>
    </row>
    <row r="99" ht="22.5" customHeight="1" spans="1:12">
      <c r="A99" s="22" t="str">
        <f t="shared" si="5"/>
        <v/>
      </c>
      <c r="B99" s="22"/>
      <c r="C99" s="23" t="str">
        <f>IF(ISERROR(VLOOKUP(A99,'[1]Z09 政府性基金预算财政拨款收入支出决算表(财决09表)'!$A$10:$T$200,4,FALSE)),"",VLOOKUP(A99,'[1]Z09 政府性基金预算财政拨款收入支出决算表(财决09表)'!$A$10:$T$200,4,FALSE))</f>
        <v/>
      </c>
      <c r="D99" s="24" t="str">
        <f>IF(ISERROR(VLOOKUP(A99,'[1]Z09 政府性基金预算财政拨款收入支出决算表(财决09表)'!$A$10:$T$200,5,FALSE)),"",VLOOKUP(A99,'[1]Z09 政府性基金预算财政拨款收入支出决算表(财决09表)'!$A$10:$T$200,5,FALSE))</f>
        <v/>
      </c>
      <c r="E99" s="24" t="str">
        <f>IF(ISERROR(VLOOKUP(A99,'[1]Z09 政府性基金预算财政拨款收入支出决算表(财决09表)'!$A$10:$T$200,8,FALSE)),"",VLOOKUP(A99,'[1]Z09 政府性基金预算财政拨款收入支出决算表(财决09表)'!$A$10:$T$200,8,FALSE))</f>
        <v/>
      </c>
      <c r="F99" s="24" t="str">
        <f>IF(ISERROR(VLOOKUP(A99,'[1]Z09 政府性基金预算财政拨款收入支出决算表(财决09表)'!$A$10:$T$200,11,FALSE)),"",VLOOKUP(A99,'[1]Z09 政府性基金预算财政拨款收入支出决算表(财决09表)'!$A$10:$T$200,11,FALSE))</f>
        <v/>
      </c>
      <c r="G99" s="24" t="str">
        <f>IF(ISERROR(VLOOKUP(A99,'[1]Z09 政府性基金预算财政拨款收入支出决算表(财决09表)'!$A$10:$T$200,12,FALSE)),"",VLOOKUP(A99,'[1]Z09 政府性基金预算财政拨款收入支出决算表(财决09表)'!$A$10:$T$200,12,FALSE))</f>
        <v/>
      </c>
      <c r="H99" s="24" t="str">
        <f>IF(ISERROR(VLOOKUP(A99,'[1]Z09 政府性基金预算财政拨款收入支出决算表(财决09表)'!$A$10:$T$200,15,FALSE)),"",VLOOKUP(A99,'[1]Z09 政府性基金预算财政拨款收入支出决算表(财决09表)'!$A$10:$T$200,15,FALSE))</f>
        <v/>
      </c>
      <c r="I99" s="24" t="str">
        <f>IF(ISERROR(VLOOKUP(A99,'[1]Z09 政府性基金预算财政拨款收入支出决算表(财决09表)'!$A$10:$T$200,16,FALSE)),"",VLOOKUP(A99,'[1]Z09 政府性基金预算财政拨款收入支出决算表(财决09表)'!$A$10:$T$200,16,FALSE))</f>
        <v/>
      </c>
      <c r="J99" s="8">
        <f>'[1]Z09 政府性基金预算财政拨款收入支出决算表(财决09表)'!$A96</f>
        <v>0</v>
      </c>
      <c r="K99" s="34">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8" t="str">
        <f t="shared" si="4"/>
        <v/>
      </c>
    </row>
    <row r="100" ht="22.5" customHeight="1" spans="1:12">
      <c r="A100" s="22" t="str">
        <f t="shared" si="5"/>
        <v/>
      </c>
      <c r="B100" s="22"/>
      <c r="C100" s="23" t="str">
        <f>IF(ISERROR(VLOOKUP(A100,'[1]Z09 政府性基金预算财政拨款收入支出决算表(财决09表)'!$A$10:$T$200,4,FALSE)),"",VLOOKUP(A100,'[1]Z09 政府性基金预算财政拨款收入支出决算表(财决09表)'!$A$10:$T$200,4,FALSE))</f>
        <v/>
      </c>
      <c r="D100" s="24" t="str">
        <f>IF(ISERROR(VLOOKUP(A100,'[1]Z09 政府性基金预算财政拨款收入支出决算表(财决09表)'!$A$10:$T$200,5,FALSE)),"",VLOOKUP(A100,'[1]Z09 政府性基金预算财政拨款收入支出决算表(财决09表)'!$A$10:$T$200,5,FALSE))</f>
        <v/>
      </c>
      <c r="E100" s="24" t="str">
        <f>IF(ISERROR(VLOOKUP(A100,'[1]Z09 政府性基金预算财政拨款收入支出决算表(财决09表)'!$A$10:$T$200,8,FALSE)),"",VLOOKUP(A100,'[1]Z09 政府性基金预算财政拨款收入支出决算表(财决09表)'!$A$10:$T$200,8,FALSE))</f>
        <v/>
      </c>
      <c r="F100" s="24" t="str">
        <f>IF(ISERROR(VLOOKUP(A100,'[1]Z09 政府性基金预算财政拨款收入支出决算表(财决09表)'!$A$10:$T$200,11,FALSE)),"",VLOOKUP(A100,'[1]Z09 政府性基金预算财政拨款收入支出决算表(财决09表)'!$A$10:$T$200,11,FALSE))</f>
        <v/>
      </c>
      <c r="G100" s="24" t="str">
        <f>IF(ISERROR(VLOOKUP(A100,'[1]Z09 政府性基金预算财政拨款收入支出决算表(财决09表)'!$A$10:$T$200,12,FALSE)),"",VLOOKUP(A100,'[1]Z09 政府性基金预算财政拨款收入支出决算表(财决09表)'!$A$10:$T$200,12,FALSE))</f>
        <v/>
      </c>
      <c r="H100" s="24" t="str">
        <f>IF(ISERROR(VLOOKUP(A100,'[1]Z09 政府性基金预算财政拨款收入支出决算表(财决09表)'!$A$10:$T$200,15,FALSE)),"",VLOOKUP(A100,'[1]Z09 政府性基金预算财政拨款收入支出决算表(财决09表)'!$A$10:$T$200,15,FALSE))</f>
        <v/>
      </c>
      <c r="I100" s="24" t="str">
        <f>IF(ISERROR(VLOOKUP(A100,'[1]Z09 政府性基金预算财政拨款收入支出决算表(财决09表)'!$A$10:$T$200,16,FALSE)),"",VLOOKUP(A100,'[1]Z09 政府性基金预算财政拨款收入支出决算表(财决09表)'!$A$10:$T$200,16,FALSE))</f>
        <v/>
      </c>
      <c r="J100" s="8">
        <f>'[1]Z09 政府性基金预算财政拨款收入支出决算表(财决09表)'!$A97</f>
        <v>0</v>
      </c>
      <c r="K100" s="34">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8" t="str">
        <f t="shared" si="4"/>
        <v/>
      </c>
    </row>
    <row r="101" ht="22.5" customHeight="1" spans="1:12">
      <c r="A101" s="22" t="str">
        <f t="shared" si="5"/>
        <v/>
      </c>
      <c r="B101" s="22"/>
      <c r="C101" s="23" t="str">
        <f>IF(ISERROR(VLOOKUP(A101,'[1]Z09 政府性基金预算财政拨款收入支出决算表(财决09表)'!$A$10:$T$200,4,FALSE)),"",VLOOKUP(A101,'[1]Z09 政府性基金预算财政拨款收入支出决算表(财决09表)'!$A$10:$T$200,4,FALSE))</f>
        <v/>
      </c>
      <c r="D101" s="24" t="str">
        <f>IF(ISERROR(VLOOKUP(A101,'[1]Z09 政府性基金预算财政拨款收入支出决算表(财决09表)'!$A$10:$T$200,5,FALSE)),"",VLOOKUP(A101,'[1]Z09 政府性基金预算财政拨款收入支出决算表(财决09表)'!$A$10:$T$200,5,FALSE))</f>
        <v/>
      </c>
      <c r="E101" s="24" t="str">
        <f>IF(ISERROR(VLOOKUP(A101,'[1]Z09 政府性基金预算财政拨款收入支出决算表(财决09表)'!$A$10:$T$200,8,FALSE)),"",VLOOKUP(A101,'[1]Z09 政府性基金预算财政拨款收入支出决算表(财决09表)'!$A$10:$T$200,8,FALSE))</f>
        <v/>
      </c>
      <c r="F101" s="24" t="str">
        <f>IF(ISERROR(VLOOKUP(A101,'[1]Z09 政府性基金预算财政拨款收入支出决算表(财决09表)'!$A$10:$T$200,11,FALSE)),"",VLOOKUP(A101,'[1]Z09 政府性基金预算财政拨款收入支出决算表(财决09表)'!$A$10:$T$200,11,FALSE))</f>
        <v/>
      </c>
      <c r="G101" s="24" t="str">
        <f>IF(ISERROR(VLOOKUP(A101,'[1]Z09 政府性基金预算财政拨款收入支出决算表(财决09表)'!$A$10:$T$200,12,FALSE)),"",VLOOKUP(A101,'[1]Z09 政府性基金预算财政拨款收入支出决算表(财决09表)'!$A$10:$T$200,12,FALSE))</f>
        <v/>
      </c>
      <c r="H101" s="24" t="str">
        <f>IF(ISERROR(VLOOKUP(A101,'[1]Z09 政府性基金预算财政拨款收入支出决算表(财决09表)'!$A$10:$T$200,15,FALSE)),"",VLOOKUP(A101,'[1]Z09 政府性基金预算财政拨款收入支出决算表(财决09表)'!$A$10:$T$200,15,FALSE))</f>
        <v/>
      </c>
      <c r="I101" s="24" t="str">
        <f>IF(ISERROR(VLOOKUP(A101,'[1]Z09 政府性基金预算财政拨款收入支出决算表(财决09表)'!$A$10:$T$200,16,FALSE)),"",VLOOKUP(A101,'[1]Z09 政府性基金预算财政拨款收入支出决算表(财决09表)'!$A$10:$T$200,16,FALSE))</f>
        <v/>
      </c>
      <c r="J101" s="8">
        <f>'[1]Z09 政府性基金预算财政拨款收入支出决算表(财决09表)'!$A98</f>
        <v>0</v>
      </c>
      <c r="K101" s="34">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8" t="str">
        <f t="shared" si="4"/>
        <v/>
      </c>
    </row>
    <row r="102" ht="22.5" customHeight="1" spans="1:12">
      <c r="A102" s="22" t="str">
        <f t="shared" si="5"/>
        <v/>
      </c>
      <c r="B102" s="22"/>
      <c r="C102" s="23" t="str">
        <f>IF(ISERROR(VLOOKUP(A102,'[1]Z09 政府性基金预算财政拨款收入支出决算表(财决09表)'!$A$10:$T$200,4,FALSE)),"",VLOOKUP(A102,'[1]Z09 政府性基金预算财政拨款收入支出决算表(财决09表)'!$A$10:$T$200,4,FALSE))</f>
        <v/>
      </c>
      <c r="D102" s="24" t="str">
        <f>IF(ISERROR(VLOOKUP(A102,'[1]Z09 政府性基金预算财政拨款收入支出决算表(财决09表)'!$A$10:$T$200,5,FALSE)),"",VLOOKUP(A102,'[1]Z09 政府性基金预算财政拨款收入支出决算表(财决09表)'!$A$10:$T$200,5,FALSE))</f>
        <v/>
      </c>
      <c r="E102" s="24" t="str">
        <f>IF(ISERROR(VLOOKUP(A102,'[1]Z09 政府性基金预算财政拨款收入支出决算表(财决09表)'!$A$10:$T$200,8,FALSE)),"",VLOOKUP(A102,'[1]Z09 政府性基金预算财政拨款收入支出决算表(财决09表)'!$A$10:$T$200,8,FALSE))</f>
        <v/>
      </c>
      <c r="F102" s="24" t="str">
        <f>IF(ISERROR(VLOOKUP(A102,'[1]Z09 政府性基金预算财政拨款收入支出决算表(财决09表)'!$A$10:$T$200,11,FALSE)),"",VLOOKUP(A102,'[1]Z09 政府性基金预算财政拨款收入支出决算表(财决09表)'!$A$10:$T$200,11,FALSE))</f>
        <v/>
      </c>
      <c r="G102" s="24" t="str">
        <f>IF(ISERROR(VLOOKUP(A102,'[1]Z09 政府性基金预算财政拨款收入支出决算表(财决09表)'!$A$10:$T$200,12,FALSE)),"",VLOOKUP(A102,'[1]Z09 政府性基金预算财政拨款收入支出决算表(财决09表)'!$A$10:$T$200,12,FALSE))</f>
        <v/>
      </c>
      <c r="H102" s="24" t="str">
        <f>IF(ISERROR(VLOOKUP(A102,'[1]Z09 政府性基金预算财政拨款收入支出决算表(财决09表)'!$A$10:$T$200,15,FALSE)),"",VLOOKUP(A102,'[1]Z09 政府性基金预算财政拨款收入支出决算表(财决09表)'!$A$10:$T$200,15,FALSE))</f>
        <v/>
      </c>
      <c r="I102" s="24" t="str">
        <f>IF(ISERROR(VLOOKUP(A102,'[1]Z09 政府性基金预算财政拨款收入支出决算表(财决09表)'!$A$10:$T$200,16,FALSE)),"",VLOOKUP(A102,'[1]Z09 政府性基金预算财政拨款收入支出决算表(财决09表)'!$A$10:$T$200,16,FALSE))</f>
        <v/>
      </c>
      <c r="J102" s="8">
        <f>'[1]Z09 政府性基金预算财政拨款收入支出决算表(财决09表)'!$A99</f>
        <v>0</v>
      </c>
      <c r="K102" s="34">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8" t="str">
        <f t="shared" si="4"/>
        <v/>
      </c>
    </row>
    <row r="103" ht="22.5" customHeight="1" spans="1:12">
      <c r="A103" s="22" t="str">
        <f t="shared" si="5"/>
        <v/>
      </c>
      <c r="B103" s="22"/>
      <c r="C103" s="23" t="str">
        <f>IF(ISERROR(VLOOKUP(A103,'[1]Z09 政府性基金预算财政拨款收入支出决算表(财决09表)'!$A$10:$T$200,4,FALSE)),"",VLOOKUP(A103,'[1]Z09 政府性基金预算财政拨款收入支出决算表(财决09表)'!$A$10:$T$200,4,FALSE))</f>
        <v/>
      </c>
      <c r="D103" s="24" t="str">
        <f>IF(ISERROR(VLOOKUP(A103,'[1]Z09 政府性基金预算财政拨款收入支出决算表(财决09表)'!$A$10:$T$200,5,FALSE)),"",VLOOKUP(A103,'[1]Z09 政府性基金预算财政拨款收入支出决算表(财决09表)'!$A$10:$T$200,5,FALSE))</f>
        <v/>
      </c>
      <c r="E103" s="24" t="str">
        <f>IF(ISERROR(VLOOKUP(A103,'[1]Z09 政府性基金预算财政拨款收入支出决算表(财决09表)'!$A$10:$T$200,8,FALSE)),"",VLOOKUP(A103,'[1]Z09 政府性基金预算财政拨款收入支出决算表(财决09表)'!$A$10:$T$200,8,FALSE))</f>
        <v/>
      </c>
      <c r="F103" s="24" t="str">
        <f>IF(ISERROR(VLOOKUP(A103,'[1]Z09 政府性基金预算财政拨款收入支出决算表(财决09表)'!$A$10:$T$200,11,FALSE)),"",VLOOKUP(A103,'[1]Z09 政府性基金预算财政拨款收入支出决算表(财决09表)'!$A$10:$T$200,11,FALSE))</f>
        <v/>
      </c>
      <c r="G103" s="24" t="str">
        <f>IF(ISERROR(VLOOKUP(A103,'[1]Z09 政府性基金预算财政拨款收入支出决算表(财决09表)'!$A$10:$T$200,12,FALSE)),"",VLOOKUP(A103,'[1]Z09 政府性基金预算财政拨款收入支出决算表(财决09表)'!$A$10:$T$200,12,FALSE))</f>
        <v/>
      </c>
      <c r="H103" s="24" t="str">
        <f>IF(ISERROR(VLOOKUP(A103,'[1]Z09 政府性基金预算财政拨款收入支出决算表(财决09表)'!$A$10:$T$200,15,FALSE)),"",VLOOKUP(A103,'[1]Z09 政府性基金预算财政拨款收入支出决算表(财决09表)'!$A$10:$T$200,15,FALSE))</f>
        <v/>
      </c>
      <c r="I103" s="24" t="str">
        <f>IF(ISERROR(VLOOKUP(A103,'[1]Z09 政府性基金预算财政拨款收入支出决算表(财决09表)'!$A$10:$T$200,16,FALSE)),"",VLOOKUP(A103,'[1]Z09 政府性基金预算财政拨款收入支出决算表(财决09表)'!$A$10:$T$200,16,FALSE))</f>
        <v/>
      </c>
      <c r="J103" s="8">
        <f>'[1]Z09 政府性基金预算财政拨款收入支出决算表(财决09表)'!$A100</f>
        <v>0</v>
      </c>
      <c r="K103" s="34">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8" t="str">
        <f t="shared" si="4"/>
        <v/>
      </c>
    </row>
    <row r="104" ht="22.5" customHeight="1" spans="1:12">
      <c r="A104" s="22" t="str">
        <f t="shared" si="5"/>
        <v/>
      </c>
      <c r="B104" s="22"/>
      <c r="C104" s="23" t="str">
        <f>IF(ISERROR(VLOOKUP(A104,'[1]Z09 政府性基金预算财政拨款收入支出决算表(财决09表)'!$A$10:$T$200,4,FALSE)),"",VLOOKUP(A104,'[1]Z09 政府性基金预算财政拨款收入支出决算表(财决09表)'!$A$10:$T$200,4,FALSE))</f>
        <v/>
      </c>
      <c r="D104" s="24" t="str">
        <f>IF(ISERROR(VLOOKUP(A104,'[1]Z09 政府性基金预算财政拨款收入支出决算表(财决09表)'!$A$10:$T$200,5,FALSE)),"",VLOOKUP(A104,'[1]Z09 政府性基金预算财政拨款收入支出决算表(财决09表)'!$A$10:$T$200,5,FALSE))</f>
        <v/>
      </c>
      <c r="E104" s="24" t="str">
        <f>IF(ISERROR(VLOOKUP(A104,'[1]Z09 政府性基金预算财政拨款收入支出决算表(财决09表)'!$A$10:$T$200,8,FALSE)),"",VLOOKUP(A104,'[1]Z09 政府性基金预算财政拨款收入支出决算表(财决09表)'!$A$10:$T$200,8,FALSE))</f>
        <v/>
      </c>
      <c r="F104" s="24" t="str">
        <f>IF(ISERROR(VLOOKUP(A104,'[1]Z09 政府性基金预算财政拨款收入支出决算表(财决09表)'!$A$10:$T$200,11,FALSE)),"",VLOOKUP(A104,'[1]Z09 政府性基金预算财政拨款收入支出决算表(财决09表)'!$A$10:$T$200,11,FALSE))</f>
        <v/>
      </c>
      <c r="G104" s="24" t="str">
        <f>IF(ISERROR(VLOOKUP(A104,'[1]Z09 政府性基金预算财政拨款收入支出决算表(财决09表)'!$A$10:$T$200,12,FALSE)),"",VLOOKUP(A104,'[1]Z09 政府性基金预算财政拨款收入支出决算表(财决09表)'!$A$10:$T$200,12,FALSE))</f>
        <v/>
      </c>
      <c r="H104" s="24" t="str">
        <f>IF(ISERROR(VLOOKUP(A104,'[1]Z09 政府性基金预算财政拨款收入支出决算表(财决09表)'!$A$10:$T$200,15,FALSE)),"",VLOOKUP(A104,'[1]Z09 政府性基金预算财政拨款收入支出决算表(财决09表)'!$A$10:$T$200,15,FALSE))</f>
        <v/>
      </c>
      <c r="I104" s="24" t="str">
        <f>IF(ISERROR(VLOOKUP(A104,'[1]Z09 政府性基金预算财政拨款收入支出决算表(财决09表)'!$A$10:$T$200,16,FALSE)),"",VLOOKUP(A104,'[1]Z09 政府性基金预算财政拨款收入支出决算表(财决09表)'!$A$10:$T$200,16,FALSE))</f>
        <v/>
      </c>
      <c r="J104" s="8">
        <f>'[1]Z09 政府性基金预算财政拨款收入支出决算表(财决09表)'!$A101</f>
        <v>0</v>
      </c>
      <c r="K104" s="34">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8" t="str">
        <f t="shared" si="4"/>
        <v/>
      </c>
    </row>
    <row r="105" ht="22.5" customHeight="1" spans="1:12">
      <c r="A105" s="22" t="str">
        <f t="shared" si="5"/>
        <v/>
      </c>
      <c r="B105" s="22"/>
      <c r="C105" s="23" t="str">
        <f>IF(ISERROR(VLOOKUP(A105,'[1]Z09 政府性基金预算财政拨款收入支出决算表(财决09表)'!$A$10:$T$200,4,FALSE)),"",VLOOKUP(A105,'[1]Z09 政府性基金预算财政拨款收入支出决算表(财决09表)'!$A$10:$T$200,4,FALSE))</f>
        <v/>
      </c>
      <c r="D105" s="24" t="str">
        <f>IF(ISERROR(VLOOKUP(A105,'[1]Z09 政府性基金预算财政拨款收入支出决算表(财决09表)'!$A$10:$T$200,5,FALSE)),"",VLOOKUP(A105,'[1]Z09 政府性基金预算财政拨款收入支出决算表(财决09表)'!$A$10:$T$200,5,FALSE))</f>
        <v/>
      </c>
      <c r="E105" s="24" t="str">
        <f>IF(ISERROR(VLOOKUP(A105,'[1]Z09 政府性基金预算财政拨款收入支出决算表(财决09表)'!$A$10:$T$200,8,FALSE)),"",VLOOKUP(A105,'[1]Z09 政府性基金预算财政拨款收入支出决算表(财决09表)'!$A$10:$T$200,8,FALSE))</f>
        <v/>
      </c>
      <c r="F105" s="24" t="str">
        <f>IF(ISERROR(VLOOKUP(A105,'[1]Z09 政府性基金预算财政拨款收入支出决算表(财决09表)'!$A$10:$T$200,11,FALSE)),"",VLOOKUP(A105,'[1]Z09 政府性基金预算财政拨款收入支出决算表(财决09表)'!$A$10:$T$200,11,FALSE))</f>
        <v/>
      </c>
      <c r="G105" s="24" t="str">
        <f>IF(ISERROR(VLOOKUP(A105,'[1]Z09 政府性基金预算财政拨款收入支出决算表(财决09表)'!$A$10:$T$200,12,FALSE)),"",VLOOKUP(A105,'[1]Z09 政府性基金预算财政拨款收入支出决算表(财决09表)'!$A$10:$T$200,12,FALSE))</f>
        <v/>
      </c>
      <c r="H105" s="24" t="str">
        <f>IF(ISERROR(VLOOKUP(A105,'[1]Z09 政府性基金预算财政拨款收入支出决算表(财决09表)'!$A$10:$T$200,15,FALSE)),"",VLOOKUP(A105,'[1]Z09 政府性基金预算财政拨款收入支出决算表(财决09表)'!$A$10:$T$200,15,FALSE))</f>
        <v/>
      </c>
      <c r="I105" s="24" t="str">
        <f>IF(ISERROR(VLOOKUP(A105,'[1]Z09 政府性基金预算财政拨款收入支出决算表(财决09表)'!$A$10:$T$200,16,FALSE)),"",VLOOKUP(A105,'[1]Z09 政府性基金预算财政拨款收入支出决算表(财决09表)'!$A$10:$T$200,16,FALSE))</f>
        <v/>
      </c>
      <c r="J105" s="8">
        <f>'[1]Z09 政府性基金预算财政拨款收入支出决算表(财决09表)'!$A102</f>
        <v>0</v>
      </c>
      <c r="K105" s="34">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8" t="str">
        <f t="shared" si="4"/>
        <v/>
      </c>
    </row>
    <row r="106" ht="22.5" customHeight="1" spans="1:12">
      <c r="A106" s="22" t="str">
        <f t="shared" si="5"/>
        <v/>
      </c>
      <c r="B106" s="22"/>
      <c r="C106" s="23" t="str">
        <f>IF(ISERROR(VLOOKUP(A106,'[1]Z09 政府性基金预算财政拨款收入支出决算表(财决09表)'!$A$10:$T$200,4,FALSE)),"",VLOOKUP(A106,'[1]Z09 政府性基金预算财政拨款收入支出决算表(财决09表)'!$A$10:$T$200,4,FALSE))</f>
        <v/>
      </c>
      <c r="D106" s="24" t="str">
        <f>IF(ISERROR(VLOOKUP(A106,'[1]Z09 政府性基金预算财政拨款收入支出决算表(财决09表)'!$A$10:$T$200,5,FALSE)),"",VLOOKUP(A106,'[1]Z09 政府性基金预算财政拨款收入支出决算表(财决09表)'!$A$10:$T$200,5,FALSE))</f>
        <v/>
      </c>
      <c r="E106" s="24" t="str">
        <f>IF(ISERROR(VLOOKUP(A106,'[1]Z09 政府性基金预算财政拨款收入支出决算表(财决09表)'!$A$10:$T$200,8,FALSE)),"",VLOOKUP(A106,'[1]Z09 政府性基金预算财政拨款收入支出决算表(财决09表)'!$A$10:$T$200,8,FALSE))</f>
        <v/>
      </c>
      <c r="F106" s="24" t="str">
        <f>IF(ISERROR(VLOOKUP(A106,'[1]Z09 政府性基金预算财政拨款收入支出决算表(财决09表)'!$A$10:$T$200,11,FALSE)),"",VLOOKUP(A106,'[1]Z09 政府性基金预算财政拨款收入支出决算表(财决09表)'!$A$10:$T$200,11,FALSE))</f>
        <v/>
      </c>
      <c r="G106" s="24" t="str">
        <f>IF(ISERROR(VLOOKUP(A106,'[1]Z09 政府性基金预算财政拨款收入支出决算表(财决09表)'!$A$10:$T$200,12,FALSE)),"",VLOOKUP(A106,'[1]Z09 政府性基金预算财政拨款收入支出决算表(财决09表)'!$A$10:$T$200,12,FALSE))</f>
        <v/>
      </c>
      <c r="H106" s="24" t="str">
        <f>IF(ISERROR(VLOOKUP(A106,'[1]Z09 政府性基金预算财政拨款收入支出决算表(财决09表)'!$A$10:$T$200,15,FALSE)),"",VLOOKUP(A106,'[1]Z09 政府性基金预算财政拨款收入支出决算表(财决09表)'!$A$10:$T$200,15,FALSE))</f>
        <v/>
      </c>
      <c r="I106" s="24" t="str">
        <f>IF(ISERROR(VLOOKUP(A106,'[1]Z09 政府性基金预算财政拨款收入支出决算表(财决09表)'!$A$10:$T$200,16,FALSE)),"",VLOOKUP(A106,'[1]Z09 政府性基金预算财政拨款收入支出决算表(财决09表)'!$A$10:$T$200,16,FALSE))</f>
        <v/>
      </c>
      <c r="J106" s="8">
        <f>'[1]Z09 政府性基金预算财政拨款收入支出决算表(财决09表)'!$A103</f>
        <v>0</v>
      </c>
      <c r="K106" s="34">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8" t="str">
        <f t="shared" si="4"/>
        <v/>
      </c>
    </row>
    <row r="107" ht="22.5" customHeight="1" spans="1:12">
      <c r="A107" s="22" t="str">
        <f t="shared" si="5"/>
        <v/>
      </c>
      <c r="B107" s="22"/>
      <c r="C107" s="23" t="str">
        <f>IF(ISERROR(VLOOKUP(A107,'[1]Z09 政府性基金预算财政拨款收入支出决算表(财决09表)'!$A$10:$T$200,4,FALSE)),"",VLOOKUP(A107,'[1]Z09 政府性基金预算财政拨款收入支出决算表(财决09表)'!$A$10:$T$200,4,FALSE))</f>
        <v/>
      </c>
      <c r="D107" s="24" t="str">
        <f>IF(ISERROR(VLOOKUP(A107,'[1]Z09 政府性基金预算财政拨款收入支出决算表(财决09表)'!$A$10:$T$200,5,FALSE)),"",VLOOKUP(A107,'[1]Z09 政府性基金预算财政拨款收入支出决算表(财决09表)'!$A$10:$T$200,5,FALSE))</f>
        <v/>
      </c>
      <c r="E107" s="24" t="str">
        <f>IF(ISERROR(VLOOKUP(A107,'[1]Z09 政府性基金预算财政拨款收入支出决算表(财决09表)'!$A$10:$T$200,8,FALSE)),"",VLOOKUP(A107,'[1]Z09 政府性基金预算财政拨款收入支出决算表(财决09表)'!$A$10:$T$200,8,FALSE))</f>
        <v/>
      </c>
      <c r="F107" s="24" t="str">
        <f>IF(ISERROR(VLOOKUP(A107,'[1]Z09 政府性基金预算财政拨款收入支出决算表(财决09表)'!$A$10:$T$200,11,FALSE)),"",VLOOKUP(A107,'[1]Z09 政府性基金预算财政拨款收入支出决算表(财决09表)'!$A$10:$T$200,11,FALSE))</f>
        <v/>
      </c>
      <c r="G107" s="24" t="str">
        <f>IF(ISERROR(VLOOKUP(A107,'[1]Z09 政府性基金预算财政拨款收入支出决算表(财决09表)'!$A$10:$T$200,12,FALSE)),"",VLOOKUP(A107,'[1]Z09 政府性基金预算财政拨款收入支出决算表(财决09表)'!$A$10:$T$200,12,FALSE))</f>
        <v/>
      </c>
      <c r="H107" s="24" t="str">
        <f>IF(ISERROR(VLOOKUP(A107,'[1]Z09 政府性基金预算财政拨款收入支出决算表(财决09表)'!$A$10:$T$200,15,FALSE)),"",VLOOKUP(A107,'[1]Z09 政府性基金预算财政拨款收入支出决算表(财决09表)'!$A$10:$T$200,15,FALSE))</f>
        <v/>
      </c>
      <c r="I107" s="24" t="str">
        <f>IF(ISERROR(VLOOKUP(A107,'[1]Z09 政府性基金预算财政拨款收入支出决算表(财决09表)'!$A$10:$T$200,16,FALSE)),"",VLOOKUP(A107,'[1]Z09 政府性基金预算财政拨款收入支出决算表(财决09表)'!$A$10:$T$200,16,FALSE))</f>
        <v/>
      </c>
      <c r="J107" s="8">
        <f>'[1]Z09 政府性基金预算财政拨款收入支出决算表(财决09表)'!$A104</f>
        <v>0</v>
      </c>
      <c r="K107" s="34">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8" t="str">
        <f t="shared" si="4"/>
        <v/>
      </c>
    </row>
    <row r="108" ht="22.5" customHeight="1" spans="1:12">
      <c r="A108" s="22" t="str">
        <f t="shared" si="5"/>
        <v/>
      </c>
      <c r="B108" s="22"/>
      <c r="C108" s="23" t="str">
        <f>IF(ISERROR(VLOOKUP(A108,'[1]Z09 政府性基金预算财政拨款收入支出决算表(财决09表)'!$A$10:$T$200,4,FALSE)),"",VLOOKUP(A108,'[1]Z09 政府性基金预算财政拨款收入支出决算表(财决09表)'!$A$10:$T$200,4,FALSE))</f>
        <v/>
      </c>
      <c r="D108" s="24" t="str">
        <f>IF(ISERROR(VLOOKUP(A108,'[1]Z09 政府性基金预算财政拨款收入支出决算表(财决09表)'!$A$10:$T$200,5,FALSE)),"",VLOOKUP(A108,'[1]Z09 政府性基金预算财政拨款收入支出决算表(财决09表)'!$A$10:$T$200,5,FALSE))</f>
        <v/>
      </c>
      <c r="E108" s="24" t="str">
        <f>IF(ISERROR(VLOOKUP(A108,'[1]Z09 政府性基金预算财政拨款收入支出决算表(财决09表)'!$A$10:$T$200,8,FALSE)),"",VLOOKUP(A108,'[1]Z09 政府性基金预算财政拨款收入支出决算表(财决09表)'!$A$10:$T$200,8,FALSE))</f>
        <v/>
      </c>
      <c r="F108" s="24" t="str">
        <f>IF(ISERROR(VLOOKUP(A108,'[1]Z09 政府性基金预算财政拨款收入支出决算表(财决09表)'!$A$10:$T$200,11,FALSE)),"",VLOOKUP(A108,'[1]Z09 政府性基金预算财政拨款收入支出决算表(财决09表)'!$A$10:$T$200,11,FALSE))</f>
        <v/>
      </c>
      <c r="G108" s="24" t="str">
        <f>IF(ISERROR(VLOOKUP(A108,'[1]Z09 政府性基金预算财政拨款收入支出决算表(财决09表)'!$A$10:$T$200,12,FALSE)),"",VLOOKUP(A108,'[1]Z09 政府性基金预算财政拨款收入支出决算表(财决09表)'!$A$10:$T$200,12,FALSE))</f>
        <v/>
      </c>
      <c r="H108" s="24" t="str">
        <f>IF(ISERROR(VLOOKUP(A108,'[1]Z09 政府性基金预算财政拨款收入支出决算表(财决09表)'!$A$10:$T$200,15,FALSE)),"",VLOOKUP(A108,'[1]Z09 政府性基金预算财政拨款收入支出决算表(财决09表)'!$A$10:$T$200,15,FALSE))</f>
        <v/>
      </c>
      <c r="I108" s="24" t="str">
        <f>IF(ISERROR(VLOOKUP(A108,'[1]Z09 政府性基金预算财政拨款收入支出决算表(财决09表)'!$A$10:$T$200,16,FALSE)),"",VLOOKUP(A108,'[1]Z09 政府性基金预算财政拨款收入支出决算表(财决09表)'!$A$10:$T$200,16,FALSE))</f>
        <v/>
      </c>
      <c r="J108" s="8">
        <f>'[1]Z09 政府性基金预算财政拨款收入支出决算表(财决09表)'!$A105</f>
        <v>0</v>
      </c>
      <c r="K108" s="34">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8" t="str">
        <f t="shared" si="4"/>
        <v/>
      </c>
    </row>
    <row r="109" ht="22.5" customHeight="1" spans="1:12">
      <c r="A109" s="22" t="str">
        <f t="shared" si="5"/>
        <v/>
      </c>
      <c r="B109" s="22"/>
      <c r="C109" s="23" t="str">
        <f>IF(ISERROR(VLOOKUP(A109,'[1]Z09 政府性基金预算财政拨款收入支出决算表(财决09表)'!$A$10:$T$200,4,FALSE)),"",VLOOKUP(A109,'[1]Z09 政府性基金预算财政拨款收入支出决算表(财决09表)'!$A$10:$T$200,4,FALSE))</f>
        <v/>
      </c>
      <c r="D109" s="24" t="str">
        <f>IF(ISERROR(VLOOKUP(A109,'[1]Z09 政府性基金预算财政拨款收入支出决算表(财决09表)'!$A$10:$T$200,5,FALSE)),"",VLOOKUP(A109,'[1]Z09 政府性基金预算财政拨款收入支出决算表(财决09表)'!$A$10:$T$200,5,FALSE))</f>
        <v/>
      </c>
      <c r="E109" s="24" t="str">
        <f>IF(ISERROR(VLOOKUP(A109,'[1]Z09 政府性基金预算财政拨款收入支出决算表(财决09表)'!$A$10:$T$200,8,FALSE)),"",VLOOKUP(A109,'[1]Z09 政府性基金预算财政拨款收入支出决算表(财决09表)'!$A$10:$T$200,8,FALSE))</f>
        <v/>
      </c>
      <c r="F109" s="24" t="str">
        <f>IF(ISERROR(VLOOKUP(A109,'[1]Z09 政府性基金预算财政拨款收入支出决算表(财决09表)'!$A$10:$T$200,11,FALSE)),"",VLOOKUP(A109,'[1]Z09 政府性基金预算财政拨款收入支出决算表(财决09表)'!$A$10:$T$200,11,FALSE))</f>
        <v/>
      </c>
      <c r="G109" s="24" t="str">
        <f>IF(ISERROR(VLOOKUP(A109,'[1]Z09 政府性基金预算财政拨款收入支出决算表(财决09表)'!$A$10:$T$200,12,FALSE)),"",VLOOKUP(A109,'[1]Z09 政府性基金预算财政拨款收入支出决算表(财决09表)'!$A$10:$T$200,12,FALSE))</f>
        <v/>
      </c>
      <c r="H109" s="24" t="str">
        <f>IF(ISERROR(VLOOKUP(A109,'[1]Z09 政府性基金预算财政拨款收入支出决算表(财决09表)'!$A$10:$T$200,15,FALSE)),"",VLOOKUP(A109,'[1]Z09 政府性基金预算财政拨款收入支出决算表(财决09表)'!$A$10:$T$200,15,FALSE))</f>
        <v/>
      </c>
      <c r="I109" s="24" t="str">
        <f>IF(ISERROR(VLOOKUP(A109,'[1]Z09 政府性基金预算财政拨款收入支出决算表(财决09表)'!$A$10:$T$200,16,FALSE)),"",VLOOKUP(A109,'[1]Z09 政府性基金预算财政拨款收入支出决算表(财决09表)'!$A$10:$T$200,16,FALSE))</f>
        <v/>
      </c>
      <c r="J109" s="8">
        <f>'[1]Z09 政府性基金预算财政拨款收入支出决算表(财决09表)'!$A106</f>
        <v>0</v>
      </c>
      <c r="K109" s="34">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8" t="str">
        <f t="shared" si="4"/>
        <v/>
      </c>
    </row>
    <row r="110" ht="22.5" customHeight="1" spans="1:12">
      <c r="A110" s="22" t="str">
        <f t="shared" si="5"/>
        <v/>
      </c>
      <c r="B110" s="22"/>
      <c r="C110" s="23" t="str">
        <f>IF(ISERROR(VLOOKUP(A110,'[1]Z09 政府性基金预算财政拨款收入支出决算表(财决09表)'!$A$10:$T$200,4,FALSE)),"",VLOOKUP(A110,'[1]Z09 政府性基金预算财政拨款收入支出决算表(财决09表)'!$A$10:$T$200,4,FALSE))</f>
        <v/>
      </c>
      <c r="D110" s="24" t="str">
        <f>IF(ISERROR(VLOOKUP(A110,'[1]Z09 政府性基金预算财政拨款收入支出决算表(财决09表)'!$A$10:$T$200,5,FALSE)),"",VLOOKUP(A110,'[1]Z09 政府性基金预算财政拨款收入支出决算表(财决09表)'!$A$10:$T$200,5,FALSE))</f>
        <v/>
      </c>
      <c r="E110" s="24" t="str">
        <f>IF(ISERROR(VLOOKUP(A110,'[1]Z09 政府性基金预算财政拨款收入支出决算表(财决09表)'!$A$10:$T$200,8,FALSE)),"",VLOOKUP(A110,'[1]Z09 政府性基金预算财政拨款收入支出决算表(财决09表)'!$A$10:$T$200,8,FALSE))</f>
        <v/>
      </c>
      <c r="F110" s="24" t="str">
        <f>IF(ISERROR(VLOOKUP(A110,'[1]Z09 政府性基金预算财政拨款收入支出决算表(财决09表)'!$A$10:$T$200,11,FALSE)),"",VLOOKUP(A110,'[1]Z09 政府性基金预算财政拨款收入支出决算表(财决09表)'!$A$10:$T$200,11,FALSE))</f>
        <v/>
      </c>
      <c r="G110" s="24" t="str">
        <f>IF(ISERROR(VLOOKUP(A110,'[1]Z09 政府性基金预算财政拨款收入支出决算表(财决09表)'!$A$10:$T$200,12,FALSE)),"",VLOOKUP(A110,'[1]Z09 政府性基金预算财政拨款收入支出决算表(财决09表)'!$A$10:$T$200,12,FALSE))</f>
        <v/>
      </c>
      <c r="H110" s="24" t="str">
        <f>IF(ISERROR(VLOOKUP(A110,'[1]Z09 政府性基金预算财政拨款收入支出决算表(财决09表)'!$A$10:$T$200,15,FALSE)),"",VLOOKUP(A110,'[1]Z09 政府性基金预算财政拨款收入支出决算表(财决09表)'!$A$10:$T$200,15,FALSE))</f>
        <v/>
      </c>
      <c r="I110" s="24" t="str">
        <f>IF(ISERROR(VLOOKUP(A110,'[1]Z09 政府性基金预算财政拨款收入支出决算表(财决09表)'!$A$10:$T$200,16,FALSE)),"",VLOOKUP(A110,'[1]Z09 政府性基金预算财政拨款收入支出决算表(财决09表)'!$A$10:$T$200,16,FALSE))</f>
        <v/>
      </c>
      <c r="J110" s="8">
        <f>'[1]Z09 政府性基金预算财政拨款收入支出决算表(财决09表)'!$A107</f>
        <v>0</v>
      </c>
      <c r="K110" s="34">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8" t="str">
        <f t="shared" si="4"/>
        <v/>
      </c>
    </row>
    <row r="111" ht="22.5" customHeight="1" spans="1:12">
      <c r="A111" s="22" t="str">
        <f t="shared" si="5"/>
        <v/>
      </c>
      <c r="B111" s="22"/>
      <c r="C111" s="23" t="str">
        <f>IF(ISERROR(VLOOKUP(A111,'[1]Z09 政府性基金预算财政拨款收入支出决算表(财决09表)'!$A$10:$T$200,4,FALSE)),"",VLOOKUP(A111,'[1]Z09 政府性基金预算财政拨款收入支出决算表(财决09表)'!$A$10:$T$200,4,FALSE))</f>
        <v/>
      </c>
      <c r="D111" s="24" t="str">
        <f>IF(ISERROR(VLOOKUP(A111,'[1]Z09 政府性基金预算财政拨款收入支出决算表(财决09表)'!$A$10:$T$200,5,FALSE)),"",VLOOKUP(A111,'[1]Z09 政府性基金预算财政拨款收入支出决算表(财决09表)'!$A$10:$T$200,5,FALSE))</f>
        <v/>
      </c>
      <c r="E111" s="24" t="str">
        <f>IF(ISERROR(VLOOKUP(A111,'[1]Z09 政府性基金预算财政拨款收入支出决算表(财决09表)'!$A$10:$T$200,8,FALSE)),"",VLOOKUP(A111,'[1]Z09 政府性基金预算财政拨款收入支出决算表(财决09表)'!$A$10:$T$200,8,FALSE))</f>
        <v/>
      </c>
      <c r="F111" s="24" t="str">
        <f>IF(ISERROR(VLOOKUP(A111,'[1]Z09 政府性基金预算财政拨款收入支出决算表(财决09表)'!$A$10:$T$200,11,FALSE)),"",VLOOKUP(A111,'[1]Z09 政府性基金预算财政拨款收入支出决算表(财决09表)'!$A$10:$T$200,11,FALSE))</f>
        <v/>
      </c>
      <c r="G111" s="24" t="str">
        <f>IF(ISERROR(VLOOKUP(A111,'[1]Z09 政府性基金预算财政拨款收入支出决算表(财决09表)'!$A$10:$T$200,12,FALSE)),"",VLOOKUP(A111,'[1]Z09 政府性基金预算财政拨款收入支出决算表(财决09表)'!$A$10:$T$200,12,FALSE))</f>
        <v/>
      </c>
      <c r="H111" s="24" t="str">
        <f>IF(ISERROR(VLOOKUP(A111,'[1]Z09 政府性基金预算财政拨款收入支出决算表(财决09表)'!$A$10:$T$200,15,FALSE)),"",VLOOKUP(A111,'[1]Z09 政府性基金预算财政拨款收入支出决算表(财决09表)'!$A$10:$T$200,15,FALSE))</f>
        <v/>
      </c>
      <c r="I111" s="24" t="str">
        <f>IF(ISERROR(VLOOKUP(A111,'[1]Z09 政府性基金预算财政拨款收入支出决算表(财决09表)'!$A$10:$T$200,16,FALSE)),"",VLOOKUP(A111,'[1]Z09 政府性基金预算财政拨款收入支出决算表(财决09表)'!$A$10:$T$200,16,FALSE))</f>
        <v/>
      </c>
      <c r="J111" s="8">
        <f>'[1]Z09 政府性基金预算财政拨款收入支出决算表(财决09表)'!$A108</f>
        <v>0</v>
      </c>
      <c r="K111" s="34">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8" t="str">
        <f t="shared" si="4"/>
        <v/>
      </c>
    </row>
    <row r="112" ht="22.5" customHeight="1" spans="1:12">
      <c r="A112" s="22" t="str">
        <f t="shared" si="5"/>
        <v/>
      </c>
      <c r="B112" s="22"/>
      <c r="C112" s="23" t="str">
        <f>IF(ISERROR(VLOOKUP(A112,'[1]Z09 政府性基金预算财政拨款收入支出决算表(财决09表)'!$A$10:$T$200,4,FALSE)),"",VLOOKUP(A112,'[1]Z09 政府性基金预算财政拨款收入支出决算表(财决09表)'!$A$10:$T$200,4,FALSE))</f>
        <v/>
      </c>
      <c r="D112" s="24" t="str">
        <f>IF(ISERROR(VLOOKUP(A112,'[1]Z09 政府性基金预算财政拨款收入支出决算表(财决09表)'!$A$10:$T$200,5,FALSE)),"",VLOOKUP(A112,'[1]Z09 政府性基金预算财政拨款收入支出决算表(财决09表)'!$A$10:$T$200,5,FALSE))</f>
        <v/>
      </c>
      <c r="E112" s="24" t="str">
        <f>IF(ISERROR(VLOOKUP(A112,'[1]Z09 政府性基金预算财政拨款收入支出决算表(财决09表)'!$A$10:$T$200,8,FALSE)),"",VLOOKUP(A112,'[1]Z09 政府性基金预算财政拨款收入支出决算表(财决09表)'!$A$10:$T$200,8,FALSE))</f>
        <v/>
      </c>
      <c r="F112" s="24" t="str">
        <f>IF(ISERROR(VLOOKUP(A112,'[1]Z09 政府性基金预算财政拨款收入支出决算表(财决09表)'!$A$10:$T$200,11,FALSE)),"",VLOOKUP(A112,'[1]Z09 政府性基金预算财政拨款收入支出决算表(财决09表)'!$A$10:$T$200,11,FALSE))</f>
        <v/>
      </c>
      <c r="G112" s="24" t="str">
        <f>IF(ISERROR(VLOOKUP(A112,'[1]Z09 政府性基金预算财政拨款收入支出决算表(财决09表)'!$A$10:$T$200,12,FALSE)),"",VLOOKUP(A112,'[1]Z09 政府性基金预算财政拨款收入支出决算表(财决09表)'!$A$10:$T$200,12,FALSE))</f>
        <v/>
      </c>
      <c r="H112" s="24" t="str">
        <f>IF(ISERROR(VLOOKUP(A112,'[1]Z09 政府性基金预算财政拨款收入支出决算表(财决09表)'!$A$10:$T$200,15,FALSE)),"",VLOOKUP(A112,'[1]Z09 政府性基金预算财政拨款收入支出决算表(财决09表)'!$A$10:$T$200,15,FALSE))</f>
        <v/>
      </c>
      <c r="I112" s="24" t="str">
        <f>IF(ISERROR(VLOOKUP(A112,'[1]Z09 政府性基金预算财政拨款收入支出决算表(财决09表)'!$A$10:$T$200,16,FALSE)),"",VLOOKUP(A112,'[1]Z09 政府性基金预算财政拨款收入支出决算表(财决09表)'!$A$10:$T$200,16,FALSE))</f>
        <v/>
      </c>
      <c r="J112" s="8">
        <f>'[1]Z09 政府性基金预算财政拨款收入支出决算表(财决09表)'!$A109</f>
        <v>0</v>
      </c>
      <c r="K112" s="34">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8" t="str">
        <f t="shared" si="4"/>
        <v/>
      </c>
    </row>
    <row r="113" ht="22.5" customHeight="1" spans="1:12">
      <c r="A113" s="22" t="str">
        <f t="shared" si="5"/>
        <v/>
      </c>
      <c r="B113" s="22"/>
      <c r="C113" s="23" t="str">
        <f>IF(ISERROR(VLOOKUP(A113,'[1]Z09 政府性基金预算财政拨款收入支出决算表(财决09表)'!$A$10:$T$200,4,FALSE)),"",VLOOKUP(A113,'[1]Z09 政府性基金预算财政拨款收入支出决算表(财决09表)'!$A$10:$T$200,4,FALSE))</f>
        <v/>
      </c>
      <c r="D113" s="24" t="str">
        <f>IF(ISERROR(VLOOKUP(A113,'[1]Z09 政府性基金预算财政拨款收入支出决算表(财决09表)'!$A$10:$T$200,5,FALSE)),"",VLOOKUP(A113,'[1]Z09 政府性基金预算财政拨款收入支出决算表(财决09表)'!$A$10:$T$200,5,FALSE))</f>
        <v/>
      </c>
      <c r="E113" s="24" t="str">
        <f>IF(ISERROR(VLOOKUP(A113,'[1]Z09 政府性基金预算财政拨款收入支出决算表(财决09表)'!$A$10:$T$200,8,FALSE)),"",VLOOKUP(A113,'[1]Z09 政府性基金预算财政拨款收入支出决算表(财决09表)'!$A$10:$T$200,8,FALSE))</f>
        <v/>
      </c>
      <c r="F113" s="24" t="str">
        <f>IF(ISERROR(VLOOKUP(A113,'[1]Z09 政府性基金预算财政拨款收入支出决算表(财决09表)'!$A$10:$T$200,11,FALSE)),"",VLOOKUP(A113,'[1]Z09 政府性基金预算财政拨款收入支出决算表(财决09表)'!$A$10:$T$200,11,FALSE))</f>
        <v/>
      </c>
      <c r="G113" s="24" t="str">
        <f>IF(ISERROR(VLOOKUP(A113,'[1]Z09 政府性基金预算财政拨款收入支出决算表(财决09表)'!$A$10:$T$200,12,FALSE)),"",VLOOKUP(A113,'[1]Z09 政府性基金预算财政拨款收入支出决算表(财决09表)'!$A$10:$T$200,12,FALSE))</f>
        <v/>
      </c>
      <c r="H113" s="24" t="str">
        <f>IF(ISERROR(VLOOKUP(A113,'[1]Z09 政府性基金预算财政拨款收入支出决算表(财决09表)'!$A$10:$T$200,15,FALSE)),"",VLOOKUP(A113,'[1]Z09 政府性基金预算财政拨款收入支出决算表(财决09表)'!$A$10:$T$200,15,FALSE))</f>
        <v/>
      </c>
      <c r="I113" s="24" t="str">
        <f>IF(ISERROR(VLOOKUP(A113,'[1]Z09 政府性基金预算财政拨款收入支出决算表(财决09表)'!$A$10:$T$200,16,FALSE)),"",VLOOKUP(A113,'[1]Z09 政府性基金预算财政拨款收入支出决算表(财决09表)'!$A$10:$T$200,16,FALSE))</f>
        <v/>
      </c>
      <c r="J113" s="8">
        <f>'[1]Z09 政府性基金预算财政拨款收入支出决算表(财决09表)'!$A110</f>
        <v>0</v>
      </c>
      <c r="K113" s="34">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8" t="str">
        <f t="shared" si="4"/>
        <v/>
      </c>
    </row>
    <row r="114" ht="22.5" customHeight="1" spans="1:12">
      <c r="A114" s="22" t="str">
        <f t="shared" si="5"/>
        <v/>
      </c>
      <c r="B114" s="22"/>
      <c r="C114" s="23" t="str">
        <f>IF(ISERROR(VLOOKUP(A114,'[1]Z09 政府性基金预算财政拨款收入支出决算表(财决09表)'!$A$10:$T$200,4,FALSE)),"",VLOOKUP(A114,'[1]Z09 政府性基金预算财政拨款收入支出决算表(财决09表)'!$A$10:$T$200,4,FALSE))</f>
        <v/>
      </c>
      <c r="D114" s="24" t="str">
        <f>IF(ISERROR(VLOOKUP(A114,'[1]Z09 政府性基金预算财政拨款收入支出决算表(财决09表)'!$A$10:$T$200,5,FALSE)),"",VLOOKUP(A114,'[1]Z09 政府性基金预算财政拨款收入支出决算表(财决09表)'!$A$10:$T$200,5,FALSE))</f>
        <v/>
      </c>
      <c r="E114" s="24" t="str">
        <f>IF(ISERROR(VLOOKUP(A114,'[1]Z09 政府性基金预算财政拨款收入支出决算表(财决09表)'!$A$10:$T$200,8,FALSE)),"",VLOOKUP(A114,'[1]Z09 政府性基金预算财政拨款收入支出决算表(财决09表)'!$A$10:$T$200,8,FALSE))</f>
        <v/>
      </c>
      <c r="F114" s="24" t="str">
        <f>IF(ISERROR(VLOOKUP(A114,'[1]Z09 政府性基金预算财政拨款收入支出决算表(财决09表)'!$A$10:$T$200,11,FALSE)),"",VLOOKUP(A114,'[1]Z09 政府性基金预算财政拨款收入支出决算表(财决09表)'!$A$10:$T$200,11,FALSE))</f>
        <v/>
      </c>
      <c r="G114" s="24" t="str">
        <f>IF(ISERROR(VLOOKUP(A114,'[1]Z09 政府性基金预算财政拨款收入支出决算表(财决09表)'!$A$10:$T$200,12,FALSE)),"",VLOOKUP(A114,'[1]Z09 政府性基金预算财政拨款收入支出决算表(财决09表)'!$A$10:$T$200,12,FALSE))</f>
        <v/>
      </c>
      <c r="H114" s="24" t="str">
        <f>IF(ISERROR(VLOOKUP(A114,'[1]Z09 政府性基金预算财政拨款收入支出决算表(财决09表)'!$A$10:$T$200,15,FALSE)),"",VLOOKUP(A114,'[1]Z09 政府性基金预算财政拨款收入支出决算表(财决09表)'!$A$10:$T$200,15,FALSE))</f>
        <v/>
      </c>
      <c r="I114" s="24" t="str">
        <f>IF(ISERROR(VLOOKUP(A114,'[1]Z09 政府性基金预算财政拨款收入支出决算表(财决09表)'!$A$10:$T$200,16,FALSE)),"",VLOOKUP(A114,'[1]Z09 政府性基金预算财政拨款收入支出决算表(财决09表)'!$A$10:$T$200,16,FALSE))</f>
        <v/>
      </c>
      <c r="J114" s="8">
        <f>'[1]Z09 政府性基金预算财政拨款收入支出决算表(财决09表)'!$A111</f>
        <v>0</v>
      </c>
      <c r="K114" s="34">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8" t="str">
        <f t="shared" si="4"/>
        <v/>
      </c>
    </row>
    <row r="115" ht="22.5" customHeight="1" spans="1:12">
      <c r="A115" s="22" t="str">
        <f t="shared" si="5"/>
        <v/>
      </c>
      <c r="B115" s="22"/>
      <c r="C115" s="23" t="str">
        <f>IF(ISERROR(VLOOKUP(A115,'[1]Z09 政府性基金预算财政拨款收入支出决算表(财决09表)'!$A$10:$T$200,4,FALSE)),"",VLOOKUP(A115,'[1]Z09 政府性基金预算财政拨款收入支出决算表(财决09表)'!$A$10:$T$200,4,FALSE))</f>
        <v/>
      </c>
      <c r="D115" s="24" t="str">
        <f>IF(ISERROR(VLOOKUP(A115,'[1]Z09 政府性基金预算财政拨款收入支出决算表(财决09表)'!$A$10:$T$200,5,FALSE)),"",VLOOKUP(A115,'[1]Z09 政府性基金预算财政拨款收入支出决算表(财决09表)'!$A$10:$T$200,5,FALSE))</f>
        <v/>
      </c>
      <c r="E115" s="24" t="str">
        <f>IF(ISERROR(VLOOKUP(A115,'[1]Z09 政府性基金预算财政拨款收入支出决算表(财决09表)'!$A$10:$T$200,8,FALSE)),"",VLOOKUP(A115,'[1]Z09 政府性基金预算财政拨款收入支出决算表(财决09表)'!$A$10:$T$200,8,FALSE))</f>
        <v/>
      </c>
      <c r="F115" s="24" t="str">
        <f>IF(ISERROR(VLOOKUP(A115,'[1]Z09 政府性基金预算财政拨款收入支出决算表(财决09表)'!$A$10:$T$200,11,FALSE)),"",VLOOKUP(A115,'[1]Z09 政府性基金预算财政拨款收入支出决算表(财决09表)'!$A$10:$T$200,11,FALSE))</f>
        <v/>
      </c>
      <c r="G115" s="24" t="str">
        <f>IF(ISERROR(VLOOKUP(A115,'[1]Z09 政府性基金预算财政拨款收入支出决算表(财决09表)'!$A$10:$T$200,12,FALSE)),"",VLOOKUP(A115,'[1]Z09 政府性基金预算财政拨款收入支出决算表(财决09表)'!$A$10:$T$200,12,FALSE))</f>
        <v/>
      </c>
      <c r="H115" s="24" t="str">
        <f>IF(ISERROR(VLOOKUP(A115,'[1]Z09 政府性基金预算财政拨款收入支出决算表(财决09表)'!$A$10:$T$200,15,FALSE)),"",VLOOKUP(A115,'[1]Z09 政府性基金预算财政拨款收入支出决算表(财决09表)'!$A$10:$T$200,15,FALSE))</f>
        <v/>
      </c>
      <c r="I115" s="24" t="str">
        <f>IF(ISERROR(VLOOKUP(A115,'[1]Z09 政府性基金预算财政拨款收入支出决算表(财决09表)'!$A$10:$T$200,16,FALSE)),"",VLOOKUP(A115,'[1]Z09 政府性基金预算财政拨款收入支出决算表(财决09表)'!$A$10:$T$200,16,FALSE))</f>
        <v/>
      </c>
      <c r="J115" s="8">
        <f>'[1]Z09 政府性基金预算财政拨款收入支出决算表(财决09表)'!$A112</f>
        <v>0</v>
      </c>
      <c r="K115" s="34">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8" t="str">
        <f t="shared" si="4"/>
        <v/>
      </c>
    </row>
    <row r="116" ht="22.5" customHeight="1" spans="1:12">
      <c r="A116" s="22" t="str">
        <f t="shared" si="5"/>
        <v/>
      </c>
      <c r="B116" s="22"/>
      <c r="C116" s="23" t="str">
        <f>IF(ISERROR(VLOOKUP(A116,'[1]Z09 政府性基金预算财政拨款收入支出决算表(财决09表)'!$A$10:$T$200,4,FALSE)),"",VLOOKUP(A116,'[1]Z09 政府性基金预算财政拨款收入支出决算表(财决09表)'!$A$10:$T$200,4,FALSE))</f>
        <v/>
      </c>
      <c r="D116" s="24" t="str">
        <f>IF(ISERROR(VLOOKUP(A116,'[1]Z09 政府性基金预算财政拨款收入支出决算表(财决09表)'!$A$10:$T$200,5,FALSE)),"",VLOOKUP(A116,'[1]Z09 政府性基金预算财政拨款收入支出决算表(财决09表)'!$A$10:$T$200,5,FALSE))</f>
        <v/>
      </c>
      <c r="E116" s="24" t="str">
        <f>IF(ISERROR(VLOOKUP(A116,'[1]Z09 政府性基金预算财政拨款收入支出决算表(财决09表)'!$A$10:$T$200,8,FALSE)),"",VLOOKUP(A116,'[1]Z09 政府性基金预算财政拨款收入支出决算表(财决09表)'!$A$10:$T$200,8,FALSE))</f>
        <v/>
      </c>
      <c r="F116" s="24" t="str">
        <f>IF(ISERROR(VLOOKUP(A116,'[1]Z09 政府性基金预算财政拨款收入支出决算表(财决09表)'!$A$10:$T$200,11,FALSE)),"",VLOOKUP(A116,'[1]Z09 政府性基金预算财政拨款收入支出决算表(财决09表)'!$A$10:$T$200,11,FALSE))</f>
        <v/>
      </c>
      <c r="G116" s="24" t="str">
        <f>IF(ISERROR(VLOOKUP(A116,'[1]Z09 政府性基金预算财政拨款收入支出决算表(财决09表)'!$A$10:$T$200,12,FALSE)),"",VLOOKUP(A116,'[1]Z09 政府性基金预算财政拨款收入支出决算表(财决09表)'!$A$10:$T$200,12,FALSE))</f>
        <v/>
      </c>
      <c r="H116" s="24" t="str">
        <f>IF(ISERROR(VLOOKUP(A116,'[1]Z09 政府性基金预算财政拨款收入支出决算表(财决09表)'!$A$10:$T$200,15,FALSE)),"",VLOOKUP(A116,'[1]Z09 政府性基金预算财政拨款收入支出决算表(财决09表)'!$A$10:$T$200,15,FALSE))</f>
        <v/>
      </c>
      <c r="I116" s="24" t="str">
        <f>IF(ISERROR(VLOOKUP(A116,'[1]Z09 政府性基金预算财政拨款收入支出决算表(财决09表)'!$A$10:$T$200,16,FALSE)),"",VLOOKUP(A116,'[1]Z09 政府性基金预算财政拨款收入支出决算表(财决09表)'!$A$10:$T$200,16,FALSE))</f>
        <v/>
      </c>
      <c r="J116" s="8">
        <f>'[1]Z09 政府性基金预算财政拨款收入支出决算表(财决09表)'!$A113</f>
        <v>0</v>
      </c>
      <c r="K116" s="34">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8" t="str">
        <f t="shared" si="4"/>
        <v/>
      </c>
    </row>
    <row r="117" ht="22.5" customHeight="1" spans="1:12">
      <c r="A117" s="22" t="str">
        <f t="shared" si="5"/>
        <v/>
      </c>
      <c r="B117" s="22"/>
      <c r="C117" s="23" t="str">
        <f>IF(ISERROR(VLOOKUP(A117,'[1]Z09 政府性基金预算财政拨款收入支出决算表(财决09表)'!$A$10:$T$200,4,FALSE)),"",VLOOKUP(A117,'[1]Z09 政府性基金预算财政拨款收入支出决算表(财决09表)'!$A$10:$T$200,4,FALSE))</f>
        <v/>
      </c>
      <c r="D117" s="24" t="str">
        <f>IF(ISERROR(VLOOKUP(A117,'[1]Z09 政府性基金预算财政拨款收入支出决算表(财决09表)'!$A$10:$T$200,5,FALSE)),"",VLOOKUP(A117,'[1]Z09 政府性基金预算财政拨款收入支出决算表(财决09表)'!$A$10:$T$200,5,FALSE))</f>
        <v/>
      </c>
      <c r="E117" s="24" t="str">
        <f>IF(ISERROR(VLOOKUP(A117,'[1]Z09 政府性基金预算财政拨款收入支出决算表(财决09表)'!$A$10:$T$200,8,FALSE)),"",VLOOKUP(A117,'[1]Z09 政府性基金预算财政拨款收入支出决算表(财决09表)'!$A$10:$T$200,8,FALSE))</f>
        <v/>
      </c>
      <c r="F117" s="24" t="str">
        <f>IF(ISERROR(VLOOKUP(A117,'[1]Z09 政府性基金预算财政拨款收入支出决算表(财决09表)'!$A$10:$T$200,11,FALSE)),"",VLOOKUP(A117,'[1]Z09 政府性基金预算财政拨款收入支出决算表(财决09表)'!$A$10:$T$200,11,FALSE))</f>
        <v/>
      </c>
      <c r="G117" s="24" t="str">
        <f>IF(ISERROR(VLOOKUP(A117,'[1]Z09 政府性基金预算财政拨款收入支出决算表(财决09表)'!$A$10:$T$200,12,FALSE)),"",VLOOKUP(A117,'[1]Z09 政府性基金预算财政拨款收入支出决算表(财决09表)'!$A$10:$T$200,12,FALSE))</f>
        <v/>
      </c>
      <c r="H117" s="24" t="str">
        <f>IF(ISERROR(VLOOKUP(A117,'[1]Z09 政府性基金预算财政拨款收入支出决算表(财决09表)'!$A$10:$T$200,15,FALSE)),"",VLOOKUP(A117,'[1]Z09 政府性基金预算财政拨款收入支出决算表(财决09表)'!$A$10:$T$200,15,FALSE))</f>
        <v/>
      </c>
      <c r="I117" s="24" t="str">
        <f>IF(ISERROR(VLOOKUP(A117,'[1]Z09 政府性基金预算财政拨款收入支出决算表(财决09表)'!$A$10:$T$200,16,FALSE)),"",VLOOKUP(A117,'[1]Z09 政府性基金预算财政拨款收入支出决算表(财决09表)'!$A$10:$T$200,16,FALSE))</f>
        <v/>
      </c>
      <c r="J117" s="8">
        <f>'[1]Z09 政府性基金预算财政拨款收入支出决算表(财决09表)'!$A114</f>
        <v>0</v>
      </c>
      <c r="K117" s="34">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8" t="str">
        <f t="shared" si="4"/>
        <v/>
      </c>
    </row>
    <row r="118" ht="22.5" customHeight="1" spans="1:12">
      <c r="A118" s="22" t="str">
        <f t="shared" si="5"/>
        <v/>
      </c>
      <c r="B118" s="22"/>
      <c r="C118" s="23" t="str">
        <f>IF(ISERROR(VLOOKUP(A118,'[1]Z09 政府性基金预算财政拨款收入支出决算表(财决09表)'!$A$10:$T$200,4,FALSE)),"",VLOOKUP(A118,'[1]Z09 政府性基金预算财政拨款收入支出决算表(财决09表)'!$A$10:$T$200,4,FALSE))</f>
        <v/>
      </c>
      <c r="D118" s="24" t="str">
        <f>IF(ISERROR(VLOOKUP(A118,'[1]Z09 政府性基金预算财政拨款收入支出决算表(财决09表)'!$A$10:$T$200,5,FALSE)),"",VLOOKUP(A118,'[1]Z09 政府性基金预算财政拨款收入支出决算表(财决09表)'!$A$10:$T$200,5,FALSE))</f>
        <v/>
      </c>
      <c r="E118" s="24" t="str">
        <f>IF(ISERROR(VLOOKUP(A118,'[1]Z09 政府性基金预算财政拨款收入支出决算表(财决09表)'!$A$10:$T$200,8,FALSE)),"",VLOOKUP(A118,'[1]Z09 政府性基金预算财政拨款收入支出决算表(财决09表)'!$A$10:$T$200,8,FALSE))</f>
        <v/>
      </c>
      <c r="F118" s="24" t="str">
        <f>IF(ISERROR(VLOOKUP(A118,'[1]Z09 政府性基金预算财政拨款收入支出决算表(财决09表)'!$A$10:$T$200,11,FALSE)),"",VLOOKUP(A118,'[1]Z09 政府性基金预算财政拨款收入支出决算表(财决09表)'!$A$10:$T$200,11,FALSE))</f>
        <v/>
      </c>
      <c r="G118" s="24" t="str">
        <f>IF(ISERROR(VLOOKUP(A118,'[1]Z09 政府性基金预算财政拨款收入支出决算表(财决09表)'!$A$10:$T$200,12,FALSE)),"",VLOOKUP(A118,'[1]Z09 政府性基金预算财政拨款收入支出决算表(财决09表)'!$A$10:$T$200,12,FALSE))</f>
        <v/>
      </c>
      <c r="H118" s="24" t="str">
        <f>IF(ISERROR(VLOOKUP(A118,'[1]Z09 政府性基金预算财政拨款收入支出决算表(财决09表)'!$A$10:$T$200,15,FALSE)),"",VLOOKUP(A118,'[1]Z09 政府性基金预算财政拨款收入支出决算表(财决09表)'!$A$10:$T$200,15,FALSE))</f>
        <v/>
      </c>
      <c r="I118" s="24" t="str">
        <f>IF(ISERROR(VLOOKUP(A118,'[1]Z09 政府性基金预算财政拨款收入支出决算表(财决09表)'!$A$10:$T$200,16,FALSE)),"",VLOOKUP(A118,'[1]Z09 政府性基金预算财政拨款收入支出决算表(财决09表)'!$A$10:$T$200,16,FALSE))</f>
        <v/>
      </c>
      <c r="J118" s="8">
        <f>'[1]Z09 政府性基金预算财政拨款收入支出决算表(财决09表)'!$A115</f>
        <v>0</v>
      </c>
      <c r="K118" s="34">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8" t="str">
        <f t="shared" si="4"/>
        <v/>
      </c>
    </row>
    <row r="119" ht="22.5" customHeight="1" spans="1:12">
      <c r="A119" s="22" t="str">
        <f t="shared" si="5"/>
        <v/>
      </c>
      <c r="B119" s="22"/>
      <c r="C119" s="23" t="str">
        <f>IF(ISERROR(VLOOKUP(A119,'[1]Z09 政府性基金预算财政拨款收入支出决算表(财决09表)'!$A$10:$T$200,4,FALSE)),"",VLOOKUP(A119,'[1]Z09 政府性基金预算财政拨款收入支出决算表(财决09表)'!$A$10:$T$200,4,FALSE))</f>
        <v/>
      </c>
      <c r="D119" s="24" t="str">
        <f>IF(ISERROR(VLOOKUP(A119,'[1]Z09 政府性基金预算财政拨款收入支出决算表(财决09表)'!$A$10:$T$200,5,FALSE)),"",VLOOKUP(A119,'[1]Z09 政府性基金预算财政拨款收入支出决算表(财决09表)'!$A$10:$T$200,5,FALSE))</f>
        <v/>
      </c>
      <c r="E119" s="24" t="str">
        <f>IF(ISERROR(VLOOKUP(A119,'[1]Z09 政府性基金预算财政拨款收入支出决算表(财决09表)'!$A$10:$T$200,8,FALSE)),"",VLOOKUP(A119,'[1]Z09 政府性基金预算财政拨款收入支出决算表(财决09表)'!$A$10:$T$200,8,FALSE))</f>
        <v/>
      </c>
      <c r="F119" s="24" t="str">
        <f>IF(ISERROR(VLOOKUP(A119,'[1]Z09 政府性基金预算财政拨款收入支出决算表(财决09表)'!$A$10:$T$200,11,FALSE)),"",VLOOKUP(A119,'[1]Z09 政府性基金预算财政拨款收入支出决算表(财决09表)'!$A$10:$T$200,11,FALSE))</f>
        <v/>
      </c>
      <c r="G119" s="24" t="str">
        <f>IF(ISERROR(VLOOKUP(A119,'[1]Z09 政府性基金预算财政拨款收入支出决算表(财决09表)'!$A$10:$T$200,12,FALSE)),"",VLOOKUP(A119,'[1]Z09 政府性基金预算财政拨款收入支出决算表(财决09表)'!$A$10:$T$200,12,FALSE))</f>
        <v/>
      </c>
      <c r="H119" s="24" t="str">
        <f>IF(ISERROR(VLOOKUP(A119,'[1]Z09 政府性基金预算财政拨款收入支出决算表(财决09表)'!$A$10:$T$200,15,FALSE)),"",VLOOKUP(A119,'[1]Z09 政府性基金预算财政拨款收入支出决算表(财决09表)'!$A$10:$T$200,15,FALSE))</f>
        <v/>
      </c>
      <c r="I119" s="24" t="str">
        <f>IF(ISERROR(VLOOKUP(A119,'[1]Z09 政府性基金预算财政拨款收入支出决算表(财决09表)'!$A$10:$T$200,16,FALSE)),"",VLOOKUP(A119,'[1]Z09 政府性基金预算财政拨款收入支出决算表(财决09表)'!$A$10:$T$200,16,FALSE))</f>
        <v/>
      </c>
      <c r="J119" s="8">
        <f>'[1]Z09 政府性基金预算财政拨款收入支出决算表(财决09表)'!$A116</f>
        <v>0</v>
      </c>
      <c r="K119" s="34">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8" t="str">
        <f t="shared" si="4"/>
        <v/>
      </c>
    </row>
    <row r="120" ht="22.5" customHeight="1" spans="1:12">
      <c r="A120" s="22" t="str">
        <f t="shared" si="5"/>
        <v/>
      </c>
      <c r="B120" s="22"/>
      <c r="C120" s="23" t="str">
        <f>IF(ISERROR(VLOOKUP(A120,'[1]Z09 政府性基金预算财政拨款收入支出决算表(财决09表)'!$A$10:$T$200,4,FALSE)),"",VLOOKUP(A120,'[1]Z09 政府性基金预算财政拨款收入支出决算表(财决09表)'!$A$10:$T$200,4,FALSE))</f>
        <v/>
      </c>
      <c r="D120" s="24" t="str">
        <f>IF(ISERROR(VLOOKUP(A120,'[1]Z09 政府性基金预算财政拨款收入支出决算表(财决09表)'!$A$10:$T$200,5,FALSE)),"",VLOOKUP(A120,'[1]Z09 政府性基金预算财政拨款收入支出决算表(财决09表)'!$A$10:$T$200,5,FALSE))</f>
        <v/>
      </c>
      <c r="E120" s="24" t="str">
        <f>IF(ISERROR(VLOOKUP(A120,'[1]Z09 政府性基金预算财政拨款收入支出决算表(财决09表)'!$A$10:$T$200,8,FALSE)),"",VLOOKUP(A120,'[1]Z09 政府性基金预算财政拨款收入支出决算表(财决09表)'!$A$10:$T$200,8,FALSE))</f>
        <v/>
      </c>
      <c r="F120" s="24" t="str">
        <f>IF(ISERROR(VLOOKUP(A120,'[1]Z09 政府性基金预算财政拨款收入支出决算表(财决09表)'!$A$10:$T$200,11,FALSE)),"",VLOOKUP(A120,'[1]Z09 政府性基金预算财政拨款收入支出决算表(财决09表)'!$A$10:$T$200,11,FALSE))</f>
        <v/>
      </c>
      <c r="G120" s="24" t="str">
        <f>IF(ISERROR(VLOOKUP(A120,'[1]Z09 政府性基金预算财政拨款收入支出决算表(财决09表)'!$A$10:$T$200,12,FALSE)),"",VLOOKUP(A120,'[1]Z09 政府性基金预算财政拨款收入支出决算表(财决09表)'!$A$10:$T$200,12,FALSE))</f>
        <v/>
      </c>
      <c r="H120" s="24" t="str">
        <f>IF(ISERROR(VLOOKUP(A120,'[1]Z09 政府性基金预算财政拨款收入支出决算表(财决09表)'!$A$10:$T$200,15,FALSE)),"",VLOOKUP(A120,'[1]Z09 政府性基金预算财政拨款收入支出决算表(财决09表)'!$A$10:$T$200,15,FALSE))</f>
        <v/>
      </c>
      <c r="I120" s="24" t="str">
        <f>IF(ISERROR(VLOOKUP(A120,'[1]Z09 政府性基金预算财政拨款收入支出决算表(财决09表)'!$A$10:$T$200,16,FALSE)),"",VLOOKUP(A120,'[1]Z09 政府性基金预算财政拨款收入支出决算表(财决09表)'!$A$10:$T$200,16,FALSE))</f>
        <v/>
      </c>
      <c r="J120" s="8">
        <f>'[1]Z09 政府性基金预算财政拨款收入支出决算表(财决09表)'!$A117</f>
        <v>0</v>
      </c>
      <c r="K120" s="34">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8" t="str">
        <f t="shared" si="4"/>
        <v/>
      </c>
    </row>
    <row r="121" ht="22.5" customHeight="1" spans="1:12">
      <c r="A121" s="22" t="str">
        <f t="shared" si="5"/>
        <v/>
      </c>
      <c r="B121" s="22"/>
      <c r="C121" s="23" t="str">
        <f>IF(ISERROR(VLOOKUP(A121,'[1]Z09 政府性基金预算财政拨款收入支出决算表(财决09表)'!$A$10:$T$200,4,FALSE)),"",VLOOKUP(A121,'[1]Z09 政府性基金预算财政拨款收入支出决算表(财决09表)'!$A$10:$T$200,4,FALSE))</f>
        <v/>
      </c>
      <c r="D121" s="24" t="str">
        <f>IF(ISERROR(VLOOKUP(A121,'[1]Z09 政府性基金预算财政拨款收入支出决算表(财决09表)'!$A$10:$T$200,5,FALSE)),"",VLOOKUP(A121,'[1]Z09 政府性基金预算财政拨款收入支出决算表(财决09表)'!$A$10:$T$200,5,FALSE))</f>
        <v/>
      </c>
      <c r="E121" s="24" t="str">
        <f>IF(ISERROR(VLOOKUP(A121,'[1]Z09 政府性基金预算财政拨款收入支出决算表(财决09表)'!$A$10:$T$200,8,FALSE)),"",VLOOKUP(A121,'[1]Z09 政府性基金预算财政拨款收入支出决算表(财决09表)'!$A$10:$T$200,8,FALSE))</f>
        <v/>
      </c>
      <c r="F121" s="24" t="str">
        <f>IF(ISERROR(VLOOKUP(A121,'[1]Z09 政府性基金预算财政拨款收入支出决算表(财决09表)'!$A$10:$T$200,11,FALSE)),"",VLOOKUP(A121,'[1]Z09 政府性基金预算财政拨款收入支出决算表(财决09表)'!$A$10:$T$200,11,FALSE))</f>
        <v/>
      </c>
      <c r="G121" s="24" t="str">
        <f>IF(ISERROR(VLOOKUP(A121,'[1]Z09 政府性基金预算财政拨款收入支出决算表(财决09表)'!$A$10:$T$200,12,FALSE)),"",VLOOKUP(A121,'[1]Z09 政府性基金预算财政拨款收入支出决算表(财决09表)'!$A$10:$T$200,12,FALSE))</f>
        <v/>
      </c>
      <c r="H121" s="24" t="str">
        <f>IF(ISERROR(VLOOKUP(A121,'[1]Z09 政府性基金预算财政拨款收入支出决算表(财决09表)'!$A$10:$T$200,15,FALSE)),"",VLOOKUP(A121,'[1]Z09 政府性基金预算财政拨款收入支出决算表(财决09表)'!$A$10:$T$200,15,FALSE))</f>
        <v/>
      </c>
      <c r="I121" s="24" t="str">
        <f>IF(ISERROR(VLOOKUP(A121,'[1]Z09 政府性基金预算财政拨款收入支出决算表(财决09表)'!$A$10:$T$200,16,FALSE)),"",VLOOKUP(A121,'[1]Z09 政府性基金预算财政拨款收入支出决算表(财决09表)'!$A$10:$T$200,16,FALSE))</f>
        <v/>
      </c>
      <c r="J121" s="8">
        <f>'[1]Z09 政府性基金预算财政拨款收入支出决算表(财决09表)'!$A118</f>
        <v>0</v>
      </c>
      <c r="K121" s="34">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8" t="str">
        <f t="shared" si="4"/>
        <v/>
      </c>
    </row>
    <row r="122" ht="22.5" customHeight="1" spans="1:12">
      <c r="A122" s="22" t="str">
        <f t="shared" si="5"/>
        <v/>
      </c>
      <c r="B122" s="22"/>
      <c r="C122" s="23" t="str">
        <f>IF(ISERROR(VLOOKUP(A122,'[1]Z09 政府性基金预算财政拨款收入支出决算表(财决09表)'!$A$10:$T$200,4,FALSE)),"",VLOOKUP(A122,'[1]Z09 政府性基金预算财政拨款收入支出决算表(财决09表)'!$A$10:$T$200,4,FALSE))</f>
        <v/>
      </c>
      <c r="D122" s="24" t="str">
        <f>IF(ISERROR(VLOOKUP(A122,'[1]Z09 政府性基金预算财政拨款收入支出决算表(财决09表)'!$A$10:$T$200,5,FALSE)),"",VLOOKUP(A122,'[1]Z09 政府性基金预算财政拨款收入支出决算表(财决09表)'!$A$10:$T$200,5,FALSE))</f>
        <v/>
      </c>
      <c r="E122" s="24" t="str">
        <f>IF(ISERROR(VLOOKUP(A122,'[1]Z09 政府性基金预算财政拨款收入支出决算表(财决09表)'!$A$10:$T$200,8,FALSE)),"",VLOOKUP(A122,'[1]Z09 政府性基金预算财政拨款收入支出决算表(财决09表)'!$A$10:$T$200,8,FALSE))</f>
        <v/>
      </c>
      <c r="F122" s="24" t="str">
        <f>IF(ISERROR(VLOOKUP(A122,'[1]Z09 政府性基金预算财政拨款收入支出决算表(财决09表)'!$A$10:$T$200,11,FALSE)),"",VLOOKUP(A122,'[1]Z09 政府性基金预算财政拨款收入支出决算表(财决09表)'!$A$10:$T$200,11,FALSE))</f>
        <v/>
      </c>
      <c r="G122" s="24" t="str">
        <f>IF(ISERROR(VLOOKUP(A122,'[1]Z09 政府性基金预算财政拨款收入支出决算表(财决09表)'!$A$10:$T$200,12,FALSE)),"",VLOOKUP(A122,'[1]Z09 政府性基金预算财政拨款收入支出决算表(财决09表)'!$A$10:$T$200,12,FALSE))</f>
        <v/>
      </c>
      <c r="H122" s="24" t="str">
        <f>IF(ISERROR(VLOOKUP(A122,'[1]Z09 政府性基金预算财政拨款收入支出决算表(财决09表)'!$A$10:$T$200,15,FALSE)),"",VLOOKUP(A122,'[1]Z09 政府性基金预算财政拨款收入支出决算表(财决09表)'!$A$10:$T$200,15,FALSE))</f>
        <v/>
      </c>
      <c r="I122" s="24" t="str">
        <f>IF(ISERROR(VLOOKUP(A122,'[1]Z09 政府性基金预算财政拨款收入支出决算表(财决09表)'!$A$10:$T$200,16,FALSE)),"",VLOOKUP(A122,'[1]Z09 政府性基金预算财政拨款收入支出决算表(财决09表)'!$A$10:$T$200,16,FALSE))</f>
        <v/>
      </c>
      <c r="J122" s="8">
        <f>'[1]Z09 政府性基金预算财政拨款收入支出决算表(财决09表)'!$A119</f>
        <v>0</v>
      </c>
      <c r="K122" s="34">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8" t="str">
        <f t="shared" si="4"/>
        <v/>
      </c>
    </row>
    <row r="123" ht="22.5" customHeight="1" spans="1:12">
      <c r="A123" s="22" t="str">
        <f t="shared" si="5"/>
        <v/>
      </c>
      <c r="B123" s="22"/>
      <c r="C123" s="23" t="str">
        <f>IF(ISERROR(VLOOKUP(A123,'[1]Z09 政府性基金预算财政拨款收入支出决算表(财决09表)'!$A$10:$T$200,4,FALSE)),"",VLOOKUP(A123,'[1]Z09 政府性基金预算财政拨款收入支出决算表(财决09表)'!$A$10:$T$200,4,FALSE))</f>
        <v/>
      </c>
      <c r="D123" s="24" t="str">
        <f>IF(ISERROR(VLOOKUP(A123,'[1]Z09 政府性基金预算财政拨款收入支出决算表(财决09表)'!$A$10:$T$200,5,FALSE)),"",VLOOKUP(A123,'[1]Z09 政府性基金预算财政拨款收入支出决算表(财决09表)'!$A$10:$T$200,5,FALSE))</f>
        <v/>
      </c>
      <c r="E123" s="24" t="str">
        <f>IF(ISERROR(VLOOKUP(A123,'[1]Z09 政府性基金预算财政拨款收入支出决算表(财决09表)'!$A$10:$T$200,8,FALSE)),"",VLOOKUP(A123,'[1]Z09 政府性基金预算财政拨款收入支出决算表(财决09表)'!$A$10:$T$200,8,FALSE))</f>
        <v/>
      </c>
      <c r="F123" s="24" t="str">
        <f>IF(ISERROR(VLOOKUP(A123,'[1]Z09 政府性基金预算财政拨款收入支出决算表(财决09表)'!$A$10:$T$200,11,FALSE)),"",VLOOKUP(A123,'[1]Z09 政府性基金预算财政拨款收入支出决算表(财决09表)'!$A$10:$T$200,11,FALSE))</f>
        <v/>
      </c>
      <c r="G123" s="24" t="str">
        <f>IF(ISERROR(VLOOKUP(A123,'[1]Z09 政府性基金预算财政拨款收入支出决算表(财决09表)'!$A$10:$T$200,12,FALSE)),"",VLOOKUP(A123,'[1]Z09 政府性基金预算财政拨款收入支出决算表(财决09表)'!$A$10:$T$200,12,FALSE))</f>
        <v/>
      </c>
      <c r="H123" s="24" t="str">
        <f>IF(ISERROR(VLOOKUP(A123,'[1]Z09 政府性基金预算财政拨款收入支出决算表(财决09表)'!$A$10:$T$200,15,FALSE)),"",VLOOKUP(A123,'[1]Z09 政府性基金预算财政拨款收入支出决算表(财决09表)'!$A$10:$T$200,15,FALSE))</f>
        <v/>
      </c>
      <c r="I123" s="24" t="str">
        <f>IF(ISERROR(VLOOKUP(A123,'[1]Z09 政府性基金预算财政拨款收入支出决算表(财决09表)'!$A$10:$T$200,16,FALSE)),"",VLOOKUP(A123,'[1]Z09 政府性基金预算财政拨款收入支出决算表(财决09表)'!$A$10:$T$200,16,FALSE))</f>
        <v/>
      </c>
      <c r="J123" s="8">
        <f>'[1]Z09 政府性基金预算财政拨款收入支出决算表(财决09表)'!$A120</f>
        <v>0</v>
      </c>
      <c r="K123" s="34">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8" t="str">
        <f t="shared" si="4"/>
        <v/>
      </c>
    </row>
    <row r="124" ht="22.5" customHeight="1" spans="1:12">
      <c r="A124" s="22" t="str">
        <f t="shared" si="5"/>
        <v/>
      </c>
      <c r="B124" s="22"/>
      <c r="C124" s="23" t="str">
        <f>IF(ISERROR(VLOOKUP(A124,'[1]Z09 政府性基金预算财政拨款收入支出决算表(财决09表)'!$A$10:$T$200,4,FALSE)),"",VLOOKUP(A124,'[1]Z09 政府性基金预算财政拨款收入支出决算表(财决09表)'!$A$10:$T$200,4,FALSE))</f>
        <v/>
      </c>
      <c r="D124" s="24" t="str">
        <f>IF(ISERROR(VLOOKUP(A124,'[1]Z09 政府性基金预算财政拨款收入支出决算表(财决09表)'!$A$10:$T$200,5,FALSE)),"",VLOOKUP(A124,'[1]Z09 政府性基金预算财政拨款收入支出决算表(财决09表)'!$A$10:$T$200,5,FALSE))</f>
        <v/>
      </c>
      <c r="E124" s="24" t="str">
        <f>IF(ISERROR(VLOOKUP(A124,'[1]Z09 政府性基金预算财政拨款收入支出决算表(财决09表)'!$A$10:$T$200,8,FALSE)),"",VLOOKUP(A124,'[1]Z09 政府性基金预算财政拨款收入支出决算表(财决09表)'!$A$10:$T$200,8,FALSE))</f>
        <v/>
      </c>
      <c r="F124" s="24" t="str">
        <f>IF(ISERROR(VLOOKUP(A124,'[1]Z09 政府性基金预算财政拨款收入支出决算表(财决09表)'!$A$10:$T$200,11,FALSE)),"",VLOOKUP(A124,'[1]Z09 政府性基金预算财政拨款收入支出决算表(财决09表)'!$A$10:$T$200,11,FALSE))</f>
        <v/>
      </c>
      <c r="G124" s="24" t="str">
        <f>IF(ISERROR(VLOOKUP(A124,'[1]Z09 政府性基金预算财政拨款收入支出决算表(财决09表)'!$A$10:$T$200,12,FALSE)),"",VLOOKUP(A124,'[1]Z09 政府性基金预算财政拨款收入支出决算表(财决09表)'!$A$10:$T$200,12,FALSE))</f>
        <v/>
      </c>
      <c r="H124" s="24" t="str">
        <f>IF(ISERROR(VLOOKUP(A124,'[1]Z09 政府性基金预算财政拨款收入支出决算表(财决09表)'!$A$10:$T$200,15,FALSE)),"",VLOOKUP(A124,'[1]Z09 政府性基金预算财政拨款收入支出决算表(财决09表)'!$A$10:$T$200,15,FALSE))</f>
        <v/>
      </c>
      <c r="I124" s="24" t="str">
        <f>IF(ISERROR(VLOOKUP(A124,'[1]Z09 政府性基金预算财政拨款收入支出决算表(财决09表)'!$A$10:$T$200,16,FALSE)),"",VLOOKUP(A124,'[1]Z09 政府性基金预算财政拨款收入支出决算表(财决09表)'!$A$10:$T$200,16,FALSE))</f>
        <v/>
      </c>
      <c r="J124" s="8">
        <f>'[1]Z09 政府性基金预算财政拨款收入支出决算表(财决09表)'!$A121</f>
        <v>0</v>
      </c>
      <c r="K124" s="34">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8" t="str">
        <f t="shared" si="4"/>
        <v/>
      </c>
    </row>
    <row r="125" ht="22.5" customHeight="1" spans="1:12">
      <c r="A125" s="22" t="str">
        <f t="shared" si="5"/>
        <v/>
      </c>
      <c r="B125" s="22"/>
      <c r="C125" s="23" t="str">
        <f>IF(ISERROR(VLOOKUP(A125,'[1]Z09 政府性基金预算财政拨款收入支出决算表(财决09表)'!$A$10:$T$200,4,FALSE)),"",VLOOKUP(A125,'[1]Z09 政府性基金预算财政拨款收入支出决算表(财决09表)'!$A$10:$T$200,4,FALSE))</f>
        <v/>
      </c>
      <c r="D125" s="24" t="str">
        <f>IF(ISERROR(VLOOKUP(A125,'[1]Z09 政府性基金预算财政拨款收入支出决算表(财决09表)'!$A$10:$T$200,5,FALSE)),"",VLOOKUP(A125,'[1]Z09 政府性基金预算财政拨款收入支出决算表(财决09表)'!$A$10:$T$200,5,FALSE))</f>
        <v/>
      </c>
      <c r="E125" s="24" t="str">
        <f>IF(ISERROR(VLOOKUP(A125,'[1]Z09 政府性基金预算财政拨款收入支出决算表(财决09表)'!$A$10:$T$200,8,FALSE)),"",VLOOKUP(A125,'[1]Z09 政府性基金预算财政拨款收入支出决算表(财决09表)'!$A$10:$T$200,8,FALSE))</f>
        <v/>
      </c>
      <c r="F125" s="24" t="str">
        <f>IF(ISERROR(VLOOKUP(A125,'[1]Z09 政府性基金预算财政拨款收入支出决算表(财决09表)'!$A$10:$T$200,11,FALSE)),"",VLOOKUP(A125,'[1]Z09 政府性基金预算财政拨款收入支出决算表(财决09表)'!$A$10:$T$200,11,FALSE))</f>
        <v/>
      </c>
      <c r="G125" s="24" t="str">
        <f>IF(ISERROR(VLOOKUP(A125,'[1]Z09 政府性基金预算财政拨款收入支出决算表(财决09表)'!$A$10:$T$200,12,FALSE)),"",VLOOKUP(A125,'[1]Z09 政府性基金预算财政拨款收入支出决算表(财决09表)'!$A$10:$T$200,12,FALSE))</f>
        <v/>
      </c>
      <c r="H125" s="24" t="str">
        <f>IF(ISERROR(VLOOKUP(A125,'[1]Z09 政府性基金预算财政拨款收入支出决算表(财决09表)'!$A$10:$T$200,15,FALSE)),"",VLOOKUP(A125,'[1]Z09 政府性基金预算财政拨款收入支出决算表(财决09表)'!$A$10:$T$200,15,FALSE))</f>
        <v/>
      </c>
      <c r="I125" s="24" t="str">
        <f>IF(ISERROR(VLOOKUP(A125,'[1]Z09 政府性基金预算财政拨款收入支出决算表(财决09表)'!$A$10:$T$200,16,FALSE)),"",VLOOKUP(A125,'[1]Z09 政府性基金预算财政拨款收入支出决算表(财决09表)'!$A$10:$T$200,16,FALSE))</f>
        <v/>
      </c>
      <c r="J125" s="8">
        <f>'[1]Z09 政府性基金预算财政拨款收入支出决算表(财决09表)'!$A122</f>
        <v>0</v>
      </c>
      <c r="K125" s="34">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8" t="str">
        <f t="shared" si="4"/>
        <v/>
      </c>
    </row>
    <row r="126" ht="22.5" customHeight="1" spans="1:12">
      <c r="A126" s="22" t="str">
        <f t="shared" si="5"/>
        <v/>
      </c>
      <c r="B126" s="22"/>
      <c r="C126" s="23" t="str">
        <f>IF(ISERROR(VLOOKUP(A126,'[1]Z09 政府性基金预算财政拨款收入支出决算表(财决09表)'!$A$10:$T$200,4,FALSE)),"",VLOOKUP(A126,'[1]Z09 政府性基金预算财政拨款收入支出决算表(财决09表)'!$A$10:$T$200,4,FALSE))</f>
        <v/>
      </c>
      <c r="D126" s="24" t="str">
        <f>IF(ISERROR(VLOOKUP(A126,'[1]Z09 政府性基金预算财政拨款收入支出决算表(财决09表)'!$A$10:$T$200,5,FALSE)),"",VLOOKUP(A126,'[1]Z09 政府性基金预算财政拨款收入支出决算表(财决09表)'!$A$10:$T$200,5,FALSE))</f>
        <v/>
      </c>
      <c r="E126" s="24" t="str">
        <f>IF(ISERROR(VLOOKUP(A126,'[1]Z09 政府性基金预算财政拨款收入支出决算表(财决09表)'!$A$10:$T$200,8,FALSE)),"",VLOOKUP(A126,'[1]Z09 政府性基金预算财政拨款收入支出决算表(财决09表)'!$A$10:$T$200,8,FALSE))</f>
        <v/>
      </c>
      <c r="F126" s="24" t="str">
        <f>IF(ISERROR(VLOOKUP(A126,'[1]Z09 政府性基金预算财政拨款收入支出决算表(财决09表)'!$A$10:$T$200,11,FALSE)),"",VLOOKUP(A126,'[1]Z09 政府性基金预算财政拨款收入支出决算表(财决09表)'!$A$10:$T$200,11,FALSE))</f>
        <v/>
      </c>
      <c r="G126" s="24" t="str">
        <f>IF(ISERROR(VLOOKUP(A126,'[1]Z09 政府性基金预算财政拨款收入支出决算表(财决09表)'!$A$10:$T$200,12,FALSE)),"",VLOOKUP(A126,'[1]Z09 政府性基金预算财政拨款收入支出决算表(财决09表)'!$A$10:$T$200,12,FALSE))</f>
        <v/>
      </c>
      <c r="H126" s="24" t="str">
        <f>IF(ISERROR(VLOOKUP(A126,'[1]Z09 政府性基金预算财政拨款收入支出决算表(财决09表)'!$A$10:$T$200,15,FALSE)),"",VLOOKUP(A126,'[1]Z09 政府性基金预算财政拨款收入支出决算表(财决09表)'!$A$10:$T$200,15,FALSE))</f>
        <v/>
      </c>
      <c r="I126" s="24" t="str">
        <f>IF(ISERROR(VLOOKUP(A126,'[1]Z09 政府性基金预算财政拨款收入支出决算表(财决09表)'!$A$10:$T$200,16,FALSE)),"",VLOOKUP(A126,'[1]Z09 政府性基金预算财政拨款收入支出决算表(财决09表)'!$A$10:$T$200,16,FALSE))</f>
        <v/>
      </c>
      <c r="J126" s="8">
        <f>'[1]Z09 政府性基金预算财政拨款收入支出决算表(财决09表)'!$A123</f>
        <v>0</v>
      </c>
      <c r="K126" s="34">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8" t="str">
        <f t="shared" si="4"/>
        <v/>
      </c>
    </row>
    <row r="127" ht="22.5" customHeight="1" spans="1:12">
      <c r="A127" s="22" t="str">
        <f t="shared" si="5"/>
        <v/>
      </c>
      <c r="B127" s="22"/>
      <c r="C127" s="23" t="str">
        <f>IF(ISERROR(VLOOKUP(A127,'[1]Z09 政府性基金预算财政拨款收入支出决算表(财决09表)'!$A$10:$T$200,4,FALSE)),"",VLOOKUP(A127,'[1]Z09 政府性基金预算财政拨款收入支出决算表(财决09表)'!$A$10:$T$200,4,FALSE))</f>
        <v/>
      </c>
      <c r="D127" s="24" t="str">
        <f>IF(ISERROR(VLOOKUP(A127,'[1]Z09 政府性基金预算财政拨款收入支出决算表(财决09表)'!$A$10:$T$200,5,FALSE)),"",VLOOKUP(A127,'[1]Z09 政府性基金预算财政拨款收入支出决算表(财决09表)'!$A$10:$T$200,5,FALSE))</f>
        <v/>
      </c>
      <c r="E127" s="24" t="str">
        <f>IF(ISERROR(VLOOKUP(A127,'[1]Z09 政府性基金预算财政拨款收入支出决算表(财决09表)'!$A$10:$T$200,8,FALSE)),"",VLOOKUP(A127,'[1]Z09 政府性基金预算财政拨款收入支出决算表(财决09表)'!$A$10:$T$200,8,FALSE))</f>
        <v/>
      </c>
      <c r="F127" s="24" t="str">
        <f>IF(ISERROR(VLOOKUP(A127,'[1]Z09 政府性基金预算财政拨款收入支出决算表(财决09表)'!$A$10:$T$200,11,FALSE)),"",VLOOKUP(A127,'[1]Z09 政府性基金预算财政拨款收入支出决算表(财决09表)'!$A$10:$T$200,11,FALSE))</f>
        <v/>
      </c>
      <c r="G127" s="24" t="str">
        <f>IF(ISERROR(VLOOKUP(A127,'[1]Z09 政府性基金预算财政拨款收入支出决算表(财决09表)'!$A$10:$T$200,12,FALSE)),"",VLOOKUP(A127,'[1]Z09 政府性基金预算财政拨款收入支出决算表(财决09表)'!$A$10:$T$200,12,FALSE))</f>
        <v/>
      </c>
      <c r="H127" s="24" t="str">
        <f>IF(ISERROR(VLOOKUP(A127,'[1]Z09 政府性基金预算财政拨款收入支出决算表(财决09表)'!$A$10:$T$200,15,FALSE)),"",VLOOKUP(A127,'[1]Z09 政府性基金预算财政拨款收入支出决算表(财决09表)'!$A$10:$T$200,15,FALSE))</f>
        <v/>
      </c>
      <c r="I127" s="24" t="str">
        <f>IF(ISERROR(VLOOKUP(A127,'[1]Z09 政府性基金预算财政拨款收入支出决算表(财决09表)'!$A$10:$T$200,16,FALSE)),"",VLOOKUP(A127,'[1]Z09 政府性基金预算财政拨款收入支出决算表(财决09表)'!$A$10:$T$200,16,FALSE))</f>
        <v/>
      </c>
      <c r="J127" s="8">
        <f>'[1]Z09 政府性基金预算财政拨款收入支出决算表(财决09表)'!$A124</f>
        <v>0</v>
      </c>
      <c r="K127" s="34">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8" t="str">
        <f t="shared" si="4"/>
        <v/>
      </c>
    </row>
    <row r="128" ht="22.5" customHeight="1" spans="1:12">
      <c r="A128" s="22" t="str">
        <f t="shared" si="5"/>
        <v/>
      </c>
      <c r="B128" s="22"/>
      <c r="C128" s="23" t="str">
        <f>IF(ISERROR(VLOOKUP(A128,'[1]Z09 政府性基金预算财政拨款收入支出决算表(财决09表)'!$A$10:$T$200,4,FALSE)),"",VLOOKUP(A128,'[1]Z09 政府性基金预算财政拨款收入支出决算表(财决09表)'!$A$10:$T$200,4,FALSE))</f>
        <v/>
      </c>
      <c r="D128" s="24" t="str">
        <f>IF(ISERROR(VLOOKUP(A128,'[1]Z09 政府性基金预算财政拨款收入支出决算表(财决09表)'!$A$10:$T$200,5,FALSE)),"",VLOOKUP(A128,'[1]Z09 政府性基金预算财政拨款收入支出决算表(财决09表)'!$A$10:$T$200,5,FALSE))</f>
        <v/>
      </c>
      <c r="E128" s="24" t="str">
        <f>IF(ISERROR(VLOOKUP(A128,'[1]Z09 政府性基金预算财政拨款收入支出决算表(财决09表)'!$A$10:$T$200,8,FALSE)),"",VLOOKUP(A128,'[1]Z09 政府性基金预算财政拨款收入支出决算表(财决09表)'!$A$10:$T$200,8,FALSE))</f>
        <v/>
      </c>
      <c r="F128" s="24" t="str">
        <f>IF(ISERROR(VLOOKUP(A128,'[1]Z09 政府性基金预算财政拨款收入支出决算表(财决09表)'!$A$10:$T$200,11,FALSE)),"",VLOOKUP(A128,'[1]Z09 政府性基金预算财政拨款收入支出决算表(财决09表)'!$A$10:$T$200,11,FALSE))</f>
        <v/>
      </c>
      <c r="G128" s="24" t="str">
        <f>IF(ISERROR(VLOOKUP(A128,'[1]Z09 政府性基金预算财政拨款收入支出决算表(财决09表)'!$A$10:$T$200,12,FALSE)),"",VLOOKUP(A128,'[1]Z09 政府性基金预算财政拨款收入支出决算表(财决09表)'!$A$10:$T$200,12,FALSE))</f>
        <v/>
      </c>
      <c r="H128" s="24" t="str">
        <f>IF(ISERROR(VLOOKUP(A128,'[1]Z09 政府性基金预算财政拨款收入支出决算表(财决09表)'!$A$10:$T$200,15,FALSE)),"",VLOOKUP(A128,'[1]Z09 政府性基金预算财政拨款收入支出决算表(财决09表)'!$A$10:$T$200,15,FALSE))</f>
        <v/>
      </c>
      <c r="I128" s="24" t="str">
        <f>IF(ISERROR(VLOOKUP(A128,'[1]Z09 政府性基金预算财政拨款收入支出决算表(财决09表)'!$A$10:$T$200,16,FALSE)),"",VLOOKUP(A128,'[1]Z09 政府性基金预算财政拨款收入支出决算表(财决09表)'!$A$10:$T$200,16,FALSE))</f>
        <v/>
      </c>
      <c r="J128" s="8">
        <f>'[1]Z09 政府性基金预算财政拨款收入支出决算表(财决09表)'!$A125</f>
        <v>0</v>
      </c>
      <c r="K128" s="34">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8" t="str">
        <f t="shared" si="4"/>
        <v/>
      </c>
    </row>
    <row r="129" ht="22.5" customHeight="1" spans="1:12">
      <c r="A129" s="22" t="str">
        <f t="shared" si="5"/>
        <v/>
      </c>
      <c r="B129" s="22"/>
      <c r="C129" s="23" t="str">
        <f>IF(ISERROR(VLOOKUP(A129,'[1]Z09 政府性基金预算财政拨款收入支出决算表(财决09表)'!$A$10:$T$200,4,FALSE)),"",VLOOKUP(A129,'[1]Z09 政府性基金预算财政拨款收入支出决算表(财决09表)'!$A$10:$T$200,4,FALSE))</f>
        <v/>
      </c>
      <c r="D129" s="24" t="str">
        <f>IF(ISERROR(VLOOKUP(A129,'[1]Z09 政府性基金预算财政拨款收入支出决算表(财决09表)'!$A$10:$T$200,5,FALSE)),"",VLOOKUP(A129,'[1]Z09 政府性基金预算财政拨款收入支出决算表(财决09表)'!$A$10:$T$200,5,FALSE))</f>
        <v/>
      </c>
      <c r="E129" s="24" t="str">
        <f>IF(ISERROR(VLOOKUP(A129,'[1]Z09 政府性基金预算财政拨款收入支出决算表(财决09表)'!$A$10:$T$200,8,FALSE)),"",VLOOKUP(A129,'[1]Z09 政府性基金预算财政拨款收入支出决算表(财决09表)'!$A$10:$T$200,8,FALSE))</f>
        <v/>
      </c>
      <c r="F129" s="24" t="str">
        <f>IF(ISERROR(VLOOKUP(A129,'[1]Z09 政府性基金预算财政拨款收入支出决算表(财决09表)'!$A$10:$T$200,11,FALSE)),"",VLOOKUP(A129,'[1]Z09 政府性基金预算财政拨款收入支出决算表(财决09表)'!$A$10:$T$200,11,FALSE))</f>
        <v/>
      </c>
      <c r="G129" s="24" t="str">
        <f>IF(ISERROR(VLOOKUP(A129,'[1]Z09 政府性基金预算财政拨款收入支出决算表(财决09表)'!$A$10:$T$200,12,FALSE)),"",VLOOKUP(A129,'[1]Z09 政府性基金预算财政拨款收入支出决算表(财决09表)'!$A$10:$T$200,12,FALSE))</f>
        <v/>
      </c>
      <c r="H129" s="24" t="str">
        <f>IF(ISERROR(VLOOKUP(A129,'[1]Z09 政府性基金预算财政拨款收入支出决算表(财决09表)'!$A$10:$T$200,15,FALSE)),"",VLOOKUP(A129,'[1]Z09 政府性基金预算财政拨款收入支出决算表(财决09表)'!$A$10:$T$200,15,FALSE))</f>
        <v/>
      </c>
      <c r="I129" s="24" t="str">
        <f>IF(ISERROR(VLOOKUP(A129,'[1]Z09 政府性基金预算财政拨款收入支出决算表(财决09表)'!$A$10:$T$200,16,FALSE)),"",VLOOKUP(A129,'[1]Z09 政府性基金预算财政拨款收入支出决算表(财决09表)'!$A$10:$T$200,16,FALSE))</f>
        <v/>
      </c>
      <c r="J129" s="8">
        <f>'[1]Z09 政府性基金预算财政拨款收入支出决算表(财决09表)'!$A126</f>
        <v>0</v>
      </c>
      <c r="K129" s="34">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8" t="str">
        <f t="shared" si="4"/>
        <v/>
      </c>
    </row>
    <row r="130" ht="22.5" customHeight="1" spans="1:12">
      <c r="A130" s="22" t="str">
        <f t="shared" si="5"/>
        <v/>
      </c>
      <c r="B130" s="22"/>
      <c r="C130" s="23" t="str">
        <f>IF(ISERROR(VLOOKUP(A130,'[1]Z09 政府性基金预算财政拨款收入支出决算表(财决09表)'!$A$10:$T$200,4,FALSE)),"",VLOOKUP(A130,'[1]Z09 政府性基金预算财政拨款收入支出决算表(财决09表)'!$A$10:$T$200,4,FALSE))</f>
        <v/>
      </c>
      <c r="D130" s="24" t="str">
        <f>IF(ISERROR(VLOOKUP(A130,'[1]Z09 政府性基金预算财政拨款收入支出决算表(财决09表)'!$A$10:$T$200,5,FALSE)),"",VLOOKUP(A130,'[1]Z09 政府性基金预算财政拨款收入支出决算表(财决09表)'!$A$10:$T$200,5,FALSE))</f>
        <v/>
      </c>
      <c r="E130" s="24" t="str">
        <f>IF(ISERROR(VLOOKUP(A130,'[1]Z09 政府性基金预算财政拨款收入支出决算表(财决09表)'!$A$10:$T$200,8,FALSE)),"",VLOOKUP(A130,'[1]Z09 政府性基金预算财政拨款收入支出决算表(财决09表)'!$A$10:$T$200,8,FALSE))</f>
        <v/>
      </c>
      <c r="F130" s="24" t="str">
        <f>IF(ISERROR(VLOOKUP(A130,'[1]Z09 政府性基金预算财政拨款收入支出决算表(财决09表)'!$A$10:$T$200,11,FALSE)),"",VLOOKUP(A130,'[1]Z09 政府性基金预算财政拨款收入支出决算表(财决09表)'!$A$10:$T$200,11,FALSE))</f>
        <v/>
      </c>
      <c r="G130" s="24" t="str">
        <f>IF(ISERROR(VLOOKUP(A130,'[1]Z09 政府性基金预算财政拨款收入支出决算表(财决09表)'!$A$10:$T$200,12,FALSE)),"",VLOOKUP(A130,'[1]Z09 政府性基金预算财政拨款收入支出决算表(财决09表)'!$A$10:$T$200,12,FALSE))</f>
        <v/>
      </c>
      <c r="H130" s="24" t="str">
        <f>IF(ISERROR(VLOOKUP(A130,'[1]Z09 政府性基金预算财政拨款收入支出决算表(财决09表)'!$A$10:$T$200,15,FALSE)),"",VLOOKUP(A130,'[1]Z09 政府性基金预算财政拨款收入支出决算表(财决09表)'!$A$10:$T$200,15,FALSE))</f>
        <v/>
      </c>
      <c r="I130" s="24" t="str">
        <f>IF(ISERROR(VLOOKUP(A130,'[1]Z09 政府性基金预算财政拨款收入支出决算表(财决09表)'!$A$10:$T$200,16,FALSE)),"",VLOOKUP(A130,'[1]Z09 政府性基金预算财政拨款收入支出决算表(财决09表)'!$A$10:$T$200,16,FALSE))</f>
        <v/>
      </c>
      <c r="J130" s="8">
        <f>'[1]Z09 政府性基金预算财政拨款收入支出决算表(财决09表)'!$A127</f>
        <v>0</v>
      </c>
      <c r="K130" s="34">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8" t="str">
        <f t="shared" si="4"/>
        <v/>
      </c>
    </row>
    <row r="131" ht="22.5" customHeight="1" spans="1:12">
      <c r="A131" s="22" t="str">
        <f t="shared" si="5"/>
        <v/>
      </c>
      <c r="B131" s="22"/>
      <c r="C131" s="23" t="str">
        <f>IF(ISERROR(VLOOKUP(A131,'[1]Z09 政府性基金预算财政拨款收入支出决算表(财决09表)'!$A$10:$T$200,4,FALSE)),"",VLOOKUP(A131,'[1]Z09 政府性基金预算财政拨款收入支出决算表(财决09表)'!$A$10:$T$200,4,FALSE))</f>
        <v/>
      </c>
      <c r="D131" s="24" t="str">
        <f>IF(ISERROR(VLOOKUP(A131,'[1]Z09 政府性基金预算财政拨款收入支出决算表(财决09表)'!$A$10:$T$200,5,FALSE)),"",VLOOKUP(A131,'[1]Z09 政府性基金预算财政拨款收入支出决算表(财决09表)'!$A$10:$T$200,5,FALSE))</f>
        <v/>
      </c>
      <c r="E131" s="24" t="str">
        <f>IF(ISERROR(VLOOKUP(A131,'[1]Z09 政府性基金预算财政拨款收入支出决算表(财决09表)'!$A$10:$T$200,8,FALSE)),"",VLOOKUP(A131,'[1]Z09 政府性基金预算财政拨款收入支出决算表(财决09表)'!$A$10:$T$200,8,FALSE))</f>
        <v/>
      </c>
      <c r="F131" s="24" t="str">
        <f>IF(ISERROR(VLOOKUP(A131,'[1]Z09 政府性基金预算财政拨款收入支出决算表(财决09表)'!$A$10:$T$200,11,FALSE)),"",VLOOKUP(A131,'[1]Z09 政府性基金预算财政拨款收入支出决算表(财决09表)'!$A$10:$T$200,11,FALSE))</f>
        <v/>
      </c>
      <c r="G131" s="24" t="str">
        <f>IF(ISERROR(VLOOKUP(A131,'[1]Z09 政府性基金预算财政拨款收入支出决算表(财决09表)'!$A$10:$T$200,12,FALSE)),"",VLOOKUP(A131,'[1]Z09 政府性基金预算财政拨款收入支出决算表(财决09表)'!$A$10:$T$200,12,FALSE))</f>
        <v/>
      </c>
      <c r="H131" s="24" t="str">
        <f>IF(ISERROR(VLOOKUP(A131,'[1]Z09 政府性基金预算财政拨款收入支出决算表(财决09表)'!$A$10:$T$200,15,FALSE)),"",VLOOKUP(A131,'[1]Z09 政府性基金预算财政拨款收入支出决算表(财决09表)'!$A$10:$T$200,15,FALSE))</f>
        <v/>
      </c>
      <c r="I131" s="24" t="str">
        <f>IF(ISERROR(VLOOKUP(A131,'[1]Z09 政府性基金预算财政拨款收入支出决算表(财决09表)'!$A$10:$T$200,16,FALSE)),"",VLOOKUP(A131,'[1]Z09 政府性基金预算财政拨款收入支出决算表(财决09表)'!$A$10:$T$200,16,FALSE))</f>
        <v/>
      </c>
      <c r="J131" s="8">
        <f>'[1]Z09 政府性基金预算财政拨款收入支出决算表(财决09表)'!$A128</f>
        <v>0</v>
      </c>
      <c r="K131" s="34">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8" t="str">
        <f t="shared" si="4"/>
        <v/>
      </c>
    </row>
    <row r="132" ht="22.5" customHeight="1" spans="1:12">
      <c r="A132" s="22" t="str">
        <f t="shared" si="5"/>
        <v/>
      </c>
      <c r="B132" s="22"/>
      <c r="C132" s="23" t="str">
        <f>IF(ISERROR(VLOOKUP(A132,'[1]Z09 政府性基金预算财政拨款收入支出决算表(财决09表)'!$A$10:$T$200,4,FALSE)),"",VLOOKUP(A132,'[1]Z09 政府性基金预算财政拨款收入支出决算表(财决09表)'!$A$10:$T$200,4,FALSE))</f>
        <v/>
      </c>
      <c r="D132" s="24" t="str">
        <f>IF(ISERROR(VLOOKUP(A132,'[1]Z09 政府性基金预算财政拨款收入支出决算表(财决09表)'!$A$10:$T$200,5,FALSE)),"",VLOOKUP(A132,'[1]Z09 政府性基金预算财政拨款收入支出决算表(财决09表)'!$A$10:$T$200,5,FALSE))</f>
        <v/>
      </c>
      <c r="E132" s="24" t="str">
        <f>IF(ISERROR(VLOOKUP(A132,'[1]Z09 政府性基金预算财政拨款收入支出决算表(财决09表)'!$A$10:$T$200,8,FALSE)),"",VLOOKUP(A132,'[1]Z09 政府性基金预算财政拨款收入支出决算表(财决09表)'!$A$10:$T$200,8,FALSE))</f>
        <v/>
      </c>
      <c r="F132" s="24" t="str">
        <f>IF(ISERROR(VLOOKUP(A132,'[1]Z09 政府性基金预算财政拨款收入支出决算表(财决09表)'!$A$10:$T$200,11,FALSE)),"",VLOOKUP(A132,'[1]Z09 政府性基金预算财政拨款收入支出决算表(财决09表)'!$A$10:$T$200,11,FALSE))</f>
        <v/>
      </c>
      <c r="G132" s="24" t="str">
        <f>IF(ISERROR(VLOOKUP(A132,'[1]Z09 政府性基金预算财政拨款收入支出决算表(财决09表)'!$A$10:$T$200,12,FALSE)),"",VLOOKUP(A132,'[1]Z09 政府性基金预算财政拨款收入支出决算表(财决09表)'!$A$10:$T$200,12,FALSE))</f>
        <v/>
      </c>
      <c r="H132" s="24" t="str">
        <f>IF(ISERROR(VLOOKUP(A132,'[1]Z09 政府性基金预算财政拨款收入支出决算表(财决09表)'!$A$10:$T$200,15,FALSE)),"",VLOOKUP(A132,'[1]Z09 政府性基金预算财政拨款收入支出决算表(财决09表)'!$A$10:$T$200,15,FALSE))</f>
        <v/>
      </c>
      <c r="I132" s="24" t="str">
        <f>IF(ISERROR(VLOOKUP(A132,'[1]Z09 政府性基金预算财政拨款收入支出决算表(财决09表)'!$A$10:$T$200,16,FALSE)),"",VLOOKUP(A132,'[1]Z09 政府性基金预算财政拨款收入支出决算表(财决09表)'!$A$10:$T$200,16,FALSE))</f>
        <v/>
      </c>
      <c r="J132" s="8">
        <f>'[1]Z09 政府性基金预算财政拨款收入支出决算表(财决09表)'!$A129</f>
        <v>0</v>
      </c>
      <c r="K132" s="34">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8" t="str">
        <f t="shared" si="4"/>
        <v/>
      </c>
    </row>
    <row r="133" ht="22.5" customHeight="1" spans="1:12">
      <c r="A133" s="22" t="str">
        <f t="shared" si="5"/>
        <v/>
      </c>
      <c r="B133" s="22"/>
      <c r="C133" s="23" t="str">
        <f>IF(ISERROR(VLOOKUP(A133,'[1]Z09 政府性基金预算财政拨款收入支出决算表(财决09表)'!$A$10:$T$200,4,FALSE)),"",VLOOKUP(A133,'[1]Z09 政府性基金预算财政拨款收入支出决算表(财决09表)'!$A$10:$T$200,4,FALSE))</f>
        <v/>
      </c>
      <c r="D133" s="24" t="str">
        <f>IF(ISERROR(VLOOKUP(A133,'[1]Z09 政府性基金预算财政拨款收入支出决算表(财决09表)'!$A$10:$T$200,5,FALSE)),"",VLOOKUP(A133,'[1]Z09 政府性基金预算财政拨款收入支出决算表(财决09表)'!$A$10:$T$200,5,FALSE))</f>
        <v/>
      </c>
      <c r="E133" s="24" t="str">
        <f>IF(ISERROR(VLOOKUP(A133,'[1]Z09 政府性基金预算财政拨款收入支出决算表(财决09表)'!$A$10:$T$200,8,FALSE)),"",VLOOKUP(A133,'[1]Z09 政府性基金预算财政拨款收入支出决算表(财决09表)'!$A$10:$T$200,8,FALSE))</f>
        <v/>
      </c>
      <c r="F133" s="24" t="str">
        <f>IF(ISERROR(VLOOKUP(A133,'[1]Z09 政府性基金预算财政拨款收入支出决算表(财决09表)'!$A$10:$T$200,11,FALSE)),"",VLOOKUP(A133,'[1]Z09 政府性基金预算财政拨款收入支出决算表(财决09表)'!$A$10:$T$200,11,FALSE))</f>
        <v/>
      </c>
      <c r="G133" s="24" t="str">
        <f>IF(ISERROR(VLOOKUP(A133,'[1]Z09 政府性基金预算财政拨款收入支出决算表(财决09表)'!$A$10:$T$200,12,FALSE)),"",VLOOKUP(A133,'[1]Z09 政府性基金预算财政拨款收入支出决算表(财决09表)'!$A$10:$T$200,12,FALSE))</f>
        <v/>
      </c>
      <c r="H133" s="24" t="str">
        <f>IF(ISERROR(VLOOKUP(A133,'[1]Z09 政府性基金预算财政拨款收入支出决算表(财决09表)'!$A$10:$T$200,15,FALSE)),"",VLOOKUP(A133,'[1]Z09 政府性基金预算财政拨款收入支出决算表(财决09表)'!$A$10:$T$200,15,FALSE))</f>
        <v/>
      </c>
      <c r="I133" s="24" t="str">
        <f>IF(ISERROR(VLOOKUP(A133,'[1]Z09 政府性基金预算财政拨款收入支出决算表(财决09表)'!$A$10:$T$200,16,FALSE)),"",VLOOKUP(A133,'[1]Z09 政府性基金预算财政拨款收入支出决算表(财决09表)'!$A$10:$T$200,16,FALSE))</f>
        <v/>
      </c>
      <c r="J133" s="8">
        <f>'[1]Z09 政府性基金预算财政拨款收入支出决算表(财决09表)'!$A130</f>
        <v>0</v>
      </c>
      <c r="K133" s="34">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8" t="str">
        <f t="shared" si="4"/>
        <v/>
      </c>
    </row>
    <row r="134" ht="22.5" customHeight="1" spans="1:12">
      <c r="A134" s="22" t="str">
        <f t="shared" si="5"/>
        <v/>
      </c>
      <c r="B134" s="22"/>
      <c r="C134" s="23" t="str">
        <f>IF(ISERROR(VLOOKUP(A134,'[1]Z09 政府性基金预算财政拨款收入支出决算表(财决09表)'!$A$10:$T$200,4,FALSE)),"",VLOOKUP(A134,'[1]Z09 政府性基金预算财政拨款收入支出决算表(财决09表)'!$A$10:$T$200,4,FALSE))</f>
        <v/>
      </c>
      <c r="D134" s="24" t="str">
        <f>IF(ISERROR(VLOOKUP(A134,'[1]Z09 政府性基金预算财政拨款收入支出决算表(财决09表)'!$A$10:$T$200,5,FALSE)),"",VLOOKUP(A134,'[1]Z09 政府性基金预算财政拨款收入支出决算表(财决09表)'!$A$10:$T$200,5,FALSE))</f>
        <v/>
      </c>
      <c r="E134" s="24" t="str">
        <f>IF(ISERROR(VLOOKUP(A134,'[1]Z09 政府性基金预算财政拨款收入支出决算表(财决09表)'!$A$10:$T$200,8,FALSE)),"",VLOOKUP(A134,'[1]Z09 政府性基金预算财政拨款收入支出决算表(财决09表)'!$A$10:$T$200,8,FALSE))</f>
        <v/>
      </c>
      <c r="F134" s="24" t="str">
        <f>IF(ISERROR(VLOOKUP(A134,'[1]Z09 政府性基金预算财政拨款收入支出决算表(财决09表)'!$A$10:$T$200,11,FALSE)),"",VLOOKUP(A134,'[1]Z09 政府性基金预算财政拨款收入支出决算表(财决09表)'!$A$10:$T$200,11,FALSE))</f>
        <v/>
      </c>
      <c r="G134" s="24" t="str">
        <f>IF(ISERROR(VLOOKUP(A134,'[1]Z09 政府性基金预算财政拨款收入支出决算表(财决09表)'!$A$10:$T$200,12,FALSE)),"",VLOOKUP(A134,'[1]Z09 政府性基金预算财政拨款收入支出决算表(财决09表)'!$A$10:$T$200,12,FALSE))</f>
        <v/>
      </c>
      <c r="H134" s="24" t="str">
        <f>IF(ISERROR(VLOOKUP(A134,'[1]Z09 政府性基金预算财政拨款收入支出决算表(财决09表)'!$A$10:$T$200,15,FALSE)),"",VLOOKUP(A134,'[1]Z09 政府性基金预算财政拨款收入支出决算表(财决09表)'!$A$10:$T$200,15,FALSE))</f>
        <v/>
      </c>
      <c r="I134" s="24" t="str">
        <f>IF(ISERROR(VLOOKUP(A134,'[1]Z09 政府性基金预算财政拨款收入支出决算表(财决09表)'!$A$10:$T$200,16,FALSE)),"",VLOOKUP(A134,'[1]Z09 政府性基金预算财政拨款收入支出决算表(财决09表)'!$A$10:$T$200,16,FALSE))</f>
        <v/>
      </c>
      <c r="J134" s="8">
        <f>'[1]Z09 政府性基金预算财政拨款收入支出决算表(财决09表)'!$A131</f>
        <v>0</v>
      </c>
      <c r="K134" s="34">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8" t="str">
        <f t="shared" si="4"/>
        <v/>
      </c>
    </row>
    <row r="135" ht="22.5" customHeight="1" spans="1:12">
      <c r="A135" s="22" t="str">
        <f t="shared" si="5"/>
        <v/>
      </c>
      <c r="B135" s="22"/>
      <c r="C135" s="23" t="str">
        <f>IF(ISERROR(VLOOKUP(A135,'[1]Z09 政府性基金预算财政拨款收入支出决算表(财决09表)'!$A$10:$T$200,4,FALSE)),"",VLOOKUP(A135,'[1]Z09 政府性基金预算财政拨款收入支出决算表(财决09表)'!$A$10:$T$200,4,FALSE))</f>
        <v/>
      </c>
      <c r="D135" s="24" t="str">
        <f>IF(ISERROR(VLOOKUP(A135,'[1]Z09 政府性基金预算财政拨款收入支出决算表(财决09表)'!$A$10:$T$200,5,FALSE)),"",VLOOKUP(A135,'[1]Z09 政府性基金预算财政拨款收入支出决算表(财决09表)'!$A$10:$T$200,5,FALSE))</f>
        <v/>
      </c>
      <c r="E135" s="24" t="str">
        <f>IF(ISERROR(VLOOKUP(A135,'[1]Z09 政府性基金预算财政拨款收入支出决算表(财决09表)'!$A$10:$T$200,8,FALSE)),"",VLOOKUP(A135,'[1]Z09 政府性基金预算财政拨款收入支出决算表(财决09表)'!$A$10:$T$200,8,FALSE))</f>
        <v/>
      </c>
      <c r="F135" s="24" t="str">
        <f>IF(ISERROR(VLOOKUP(A135,'[1]Z09 政府性基金预算财政拨款收入支出决算表(财决09表)'!$A$10:$T$200,11,FALSE)),"",VLOOKUP(A135,'[1]Z09 政府性基金预算财政拨款收入支出决算表(财决09表)'!$A$10:$T$200,11,FALSE))</f>
        <v/>
      </c>
      <c r="G135" s="24" t="str">
        <f>IF(ISERROR(VLOOKUP(A135,'[1]Z09 政府性基金预算财政拨款收入支出决算表(财决09表)'!$A$10:$T$200,12,FALSE)),"",VLOOKUP(A135,'[1]Z09 政府性基金预算财政拨款收入支出决算表(财决09表)'!$A$10:$T$200,12,FALSE))</f>
        <v/>
      </c>
      <c r="H135" s="24" t="str">
        <f>IF(ISERROR(VLOOKUP(A135,'[1]Z09 政府性基金预算财政拨款收入支出决算表(财决09表)'!$A$10:$T$200,15,FALSE)),"",VLOOKUP(A135,'[1]Z09 政府性基金预算财政拨款收入支出决算表(财决09表)'!$A$10:$T$200,15,FALSE))</f>
        <v/>
      </c>
      <c r="I135" s="24" t="str">
        <f>IF(ISERROR(VLOOKUP(A135,'[1]Z09 政府性基金预算财政拨款收入支出决算表(财决09表)'!$A$10:$T$200,16,FALSE)),"",VLOOKUP(A135,'[1]Z09 政府性基金预算财政拨款收入支出决算表(财决09表)'!$A$10:$T$200,16,FALSE))</f>
        <v/>
      </c>
      <c r="J135" s="8">
        <f>'[1]Z09 政府性基金预算财政拨款收入支出决算表(财决09表)'!$A132</f>
        <v>0</v>
      </c>
      <c r="K135" s="34">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8" t="str">
        <f t="shared" si="4"/>
        <v/>
      </c>
    </row>
    <row r="136" ht="22.5" customHeight="1" spans="1:12">
      <c r="A136" s="22" t="str">
        <f t="shared" si="5"/>
        <v/>
      </c>
      <c r="B136" s="22"/>
      <c r="C136" s="23" t="str">
        <f>IF(ISERROR(VLOOKUP(A136,'[1]Z09 政府性基金预算财政拨款收入支出决算表(财决09表)'!$A$10:$T$200,4,FALSE)),"",VLOOKUP(A136,'[1]Z09 政府性基金预算财政拨款收入支出决算表(财决09表)'!$A$10:$T$200,4,FALSE))</f>
        <v/>
      </c>
      <c r="D136" s="24" t="str">
        <f>IF(ISERROR(VLOOKUP(A136,'[1]Z09 政府性基金预算财政拨款收入支出决算表(财决09表)'!$A$10:$T$200,5,FALSE)),"",VLOOKUP(A136,'[1]Z09 政府性基金预算财政拨款收入支出决算表(财决09表)'!$A$10:$T$200,5,FALSE))</f>
        <v/>
      </c>
      <c r="E136" s="24" t="str">
        <f>IF(ISERROR(VLOOKUP(A136,'[1]Z09 政府性基金预算财政拨款收入支出决算表(财决09表)'!$A$10:$T$200,8,FALSE)),"",VLOOKUP(A136,'[1]Z09 政府性基金预算财政拨款收入支出决算表(财决09表)'!$A$10:$T$200,8,FALSE))</f>
        <v/>
      </c>
      <c r="F136" s="24" t="str">
        <f>IF(ISERROR(VLOOKUP(A136,'[1]Z09 政府性基金预算财政拨款收入支出决算表(财决09表)'!$A$10:$T$200,11,FALSE)),"",VLOOKUP(A136,'[1]Z09 政府性基金预算财政拨款收入支出决算表(财决09表)'!$A$10:$T$200,11,FALSE))</f>
        <v/>
      </c>
      <c r="G136" s="24" t="str">
        <f>IF(ISERROR(VLOOKUP(A136,'[1]Z09 政府性基金预算财政拨款收入支出决算表(财决09表)'!$A$10:$T$200,12,FALSE)),"",VLOOKUP(A136,'[1]Z09 政府性基金预算财政拨款收入支出决算表(财决09表)'!$A$10:$T$200,12,FALSE))</f>
        <v/>
      </c>
      <c r="H136" s="24" t="str">
        <f>IF(ISERROR(VLOOKUP(A136,'[1]Z09 政府性基金预算财政拨款收入支出决算表(财决09表)'!$A$10:$T$200,15,FALSE)),"",VLOOKUP(A136,'[1]Z09 政府性基金预算财政拨款收入支出决算表(财决09表)'!$A$10:$T$200,15,FALSE))</f>
        <v/>
      </c>
      <c r="I136" s="24" t="str">
        <f>IF(ISERROR(VLOOKUP(A136,'[1]Z09 政府性基金预算财政拨款收入支出决算表(财决09表)'!$A$10:$T$200,16,FALSE)),"",VLOOKUP(A136,'[1]Z09 政府性基金预算财政拨款收入支出决算表(财决09表)'!$A$10:$T$200,16,FALSE))</f>
        <v/>
      </c>
      <c r="J136" s="8">
        <f>'[1]Z09 政府性基金预算财政拨款收入支出决算表(财决09表)'!$A133</f>
        <v>0</v>
      </c>
      <c r="K136" s="34">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8" t="str">
        <f t="shared" si="4"/>
        <v/>
      </c>
    </row>
    <row r="137" ht="22.5" customHeight="1" spans="1:12">
      <c r="A137" s="22" t="str">
        <f t="shared" si="5"/>
        <v/>
      </c>
      <c r="B137" s="22"/>
      <c r="C137" s="23" t="str">
        <f>IF(ISERROR(VLOOKUP(A137,'[1]Z09 政府性基金预算财政拨款收入支出决算表(财决09表)'!$A$10:$T$200,4,FALSE)),"",VLOOKUP(A137,'[1]Z09 政府性基金预算财政拨款收入支出决算表(财决09表)'!$A$10:$T$200,4,FALSE))</f>
        <v/>
      </c>
      <c r="D137" s="24" t="str">
        <f>IF(ISERROR(VLOOKUP(A137,'[1]Z09 政府性基金预算财政拨款收入支出决算表(财决09表)'!$A$10:$T$200,5,FALSE)),"",VLOOKUP(A137,'[1]Z09 政府性基金预算财政拨款收入支出决算表(财决09表)'!$A$10:$T$200,5,FALSE))</f>
        <v/>
      </c>
      <c r="E137" s="24" t="str">
        <f>IF(ISERROR(VLOOKUP(A137,'[1]Z09 政府性基金预算财政拨款收入支出决算表(财决09表)'!$A$10:$T$200,8,FALSE)),"",VLOOKUP(A137,'[1]Z09 政府性基金预算财政拨款收入支出决算表(财决09表)'!$A$10:$T$200,8,FALSE))</f>
        <v/>
      </c>
      <c r="F137" s="24" t="str">
        <f>IF(ISERROR(VLOOKUP(A137,'[1]Z09 政府性基金预算财政拨款收入支出决算表(财决09表)'!$A$10:$T$200,11,FALSE)),"",VLOOKUP(A137,'[1]Z09 政府性基金预算财政拨款收入支出决算表(财决09表)'!$A$10:$T$200,11,FALSE))</f>
        <v/>
      </c>
      <c r="G137" s="24" t="str">
        <f>IF(ISERROR(VLOOKUP(A137,'[1]Z09 政府性基金预算财政拨款收入支出决算表(财决09表)'!$A$10:$T$200,12,FALSE)),"",VLOOKUP(A137,'[1]Z09 政府性基金预算财政拨款收入支出决算表(财决09表)'!$A$10:$T$200,12,FALSE))</f>
        <v/>
      </c>
      <c r="H137" s="24" t="str">
        <f>IF(ISERROR(VLOOKUP(A137,'[1]Z09 政府性基金预算财政拨款收入支出决算表(财决09表)'!$A$10:$T$200,15,FALSE)),"",VLOOKUP(A137,'[1]Z09 政府性基金预算财政拨款收入支出决算表(财决09表)'!$A$10:$T$200,15,FALSE))</f>
        <v/>
      </c>
      <c r="I137" s="24" t="str">
        <f>IF(ISERROR(VLOOKUP(A137,'[1]Z09 政府性基金预算财政拨款收入支出决算表(财决09表)'!$A$10:$T$200,16,FALSE)),"",VLOOKUP(A137,'[1]Z09 政府性基金预算财政拨款收入支出决算表(财决09表)'!$A$10:$T$200,16,FALSE))</f>
        <v/>
      </c>
      <c r="J137" s="8">
        <f>'[1]Z09 政府性基金预算财政拨款收入支出决算表(财决09表)'!$A134</f>
        <v>0</v>
      </c>
      <c r="K137" s="34">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8" t="str">
        <f t="shared" si="4"/>
        <v/>
      </c>
    </row>
    <row r="138" ht="22.5" customHeight="1" spans="1:12">
      <c r="A138" s="22" t="str">
        <f t="shared" si="5"/>
        <v/>
      </c>
      <c r="B138" s="22"/>
      <c r="C138" s="23" t="str">
        <f>IF(ISERROR(VLOOKUP(A138,'[1]Z09 政府性基金预算财政拨款收入支出决算表(财决09表)'!$A$10:$T$200,4,FALSE)),"",VLOOKUP(A138,'[1]Z09 政府性基金预算财政拨款收入支出决算表(财决09表)'!$A$10:$T$200,4,FALSE))</f>
        <v/>
      </c>
      <c r="D138" s="24" t="str">
        <f>IF(ISERROR(VLOOKUP(A138,'[1]Z09 政府性基金预算财政拨款收入支出决算表(财决09表)'!$A$10:$T$200,5,FALSE)),"",VLOOKUP(A138,'[1]Z09 政府性基金预算财政拨款收入支出决算表(财决09表)'!$A$10:$T$200,5,FALSE))</f>
        <v/>
      </c>
      <c r="E138" s="24" t="str">
        <f>IF(ISERROR(VLOOKUP(A138,'[1]Z09 政府性基金预算财政拨款收入支出决算表(财决09表)'!$A$10:$T$200,8,FALSE)),"",VLOOKUP(A138,'[1]Z09 政府性基金预算财政拨款收入支出决算表(财决09表)'!$A$10:$T$200,8,FALSE))</f>
        <v/>
      </c>
      <c r="F138" s="24" t="str">
        <f>IF(ISERROR(VLOOKUP(A138,'[1]Z09 政府性基金预算财政拨款收入支出决算表(财决09表)'!$A$10:$T$200,11,FALSE)),"",VLOOKUP(A138,'[1]Z09 政府性基金预算财政拨款收入支出决算表(财决09表)'!$A$10:$T$200,11,FALSE))</f>
        <v/>
      </c>
      <c r="G138" s="24" t="str">
        <f>IF(ISERROR(VLOOKUP(A138,'[1]Z09 政府性基金预算财政拨款收入支出决算表(财决09表)'!$A$10:$T$200,12,FALSE)),"",VLOOKUP(A138,'[1]Z09 政府性基金预算财政拨款收入支出决算表(财决09表)'!$A$10:$T$200,12,FALSE))</f>
        <v/>
      </c>
      <c r="H138" s="24" t="str">
        <f>IF(ISERROR(VLOOKUP(A138,'[1]Z09 政府性基金预算财政拨款收入支出决算表(财决09表)'!$A$10:$T$200,15,FALSE)),"",VLOOKUP(A138,'[1]Z09 政府性基金预算财政拨款收入支出决算表(财决09表)'!$A$10:$T$200,15,FALSE))</f>
        <v/>
      </c>
      <c r="I138" s="24" t="str">
        <f>IF(ISERROR(VLOOKUP(A138,'[1]Z09 政府性基金预算财政拨款收入支出决算表(财决09表)'!$A$10:$T$200,16,FALSE)),"",VLOOKUP(A138,'[1]Z09 政府性基金预算财政拨款收入支出决算表(财决09表)'!$A$10:$T$200,16,FALSE))</f>
        <v/>
      </c>
      <c r="J138" s="8">
        <f>'[1]Z09 政府性基金预算财政拨款收入支出决算表(财决09表)'!$A135</f>
        <v>0</v>
      </c>
      <c r="K138" s="34">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8" t="str">
        <f t="shared" si="4"/>
        <v/>
      </c>
    </row>
    <row r="139" ht="22.5" customHeight="1" spans="1:12">
      <c r="A139" s="22" t="str">
        <f t="shared" si="5"/>
        <v/>
      </c>
      <c r="B139" s="22"/>
      <c r="C139" s="23" t="str">
        <f>IF(ISERROR(VLOOKUP(A139,'[1]Z09 政府性基金预算财政拨款收入支出决算表(财决09表)'!$A$10:$T$200,4,FALSE)),"",VLOOKUP(A139,'[1]Z09 政府性基金预算财政拨款收入支出决算表(财决09表)'!$A$10:$T$200,4,FALSE))</f>
        <v/>
      </c>
      <c r="D139" s="24" t="str">
        <f>IF(ISERROR(VLOOKUP(A139,'[1]Z09 政府性基金预算财政拨款收入支出决算表(财决09表)'!$A$10:$T$200,5,FALSE)),"",VLOOKUP(A139,'[1]Z09 政府性基金预算财政拨款收入支出决算表(财决09表)'!$A$10:$T$200,5,FALSE))</f>
        <v/>
      </c>
      <c r="E139" s="24" t="str">
        <f>IF(ISERROR(VLOOKUP(A139,'[1]Z09 政府性基金预算财政拨款收入支出决算表(财决09表)'!$A$10:$T$200,8,FALSE)),"",VLOOKUP(A139,'[1]Z09 政府性基金预算财政拨款收入支出决算表(财决09表)'!$A$10:$T$200,8,FALSE))</f>
        <v/>
      </c>
      <c r="F139" s="24" t="str">
        <f>IF(ISERROR(VLOOKUP(A139,'[1]Z09 政府性基金预算财政拨款收入支出决算表(财决09表)'!$A$10:$T$200,11,FALSE)),"",VLOOKUP(A139,'[1]Z09 政府性基金预算财政拨款收入支出决算表(财决09表)'!$A$10:$T$200,11,FALSE))</f>
        <v/>
      </c>
      <c r="G139" s="24" t="str">
        <f>IF(ISERROR(VLOOKUP(A139,'[1]Z09 政府性基金预算财政拨款收入支出决算表(财决09表)'!$A$10:$T$200,12,FALSE)),"",VLOOKUP(A139,'[1]Z09 政府性基金预算财政拨款收入支出决算表(财决09表)'!$A$10:$T$200,12,FALSE))</f>
        <v/>
      </c>
      <c r="H139" s="24" t="str">
        <f>IF(ISERROR(VLOOKUP(A139,'[1]Z09 政府性基金预算财政拨款收入支出决算表(财决09表)'!$A$10:$T$200,15,FALSE)),"",VLOOKUP(A139,'[1]Z09 政府性基金预算财政拨款收入支出决算表(财决09表)'!$A$10:$T$200,15,FALSE))</f>
        <v/>
      </c>
      <c r="I139" s="24" t="str">
        <f>IF(ISERROR(VLOOKUP(A139,'[1]Z09 政府性基金预算财政拨款收入支出决算表(财决09表)'!$A$10:$T$200,16,FALSE)),"",VLOOKUP(A139,'[1]Z09 政府性基金预算财政拨款收入支出决算表(财决09表)'!$A$10:$T$200,16,FALSE))</f>
        <v/>
      </c>
      <c r="J139" s="8">
        <f>'[1]Z09 政府性基金预算财政拨款收入支出决算表(财决09表)'!$A136</f>
        <v>0</v>
      </c>
      <c r="K139" s="34">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8" t="str">
        <f t="shared" si="4"/>
        <v/>
      </c>
    </row>
    <row r="140" ht="22.5" customHeight="1" spans="1:12">
      <c r="A140" s="22" t="str">
        <f t="shared" si="5"/>
        <v/>
      </c>
      <c r="B140" s="22"/>
      <c r="C140" s="23" t="str">
        <f>IF(ISERROR(VLOOKUP(A140,'[1]Z09 政府性基金预算财政拨款收入支出决算表(财决09表)'!$A$10:$T$200,4,FALSE)),"",VLOOKUP(A140,'[1]Z09 政府性基金预算财政拨款收入支出决算表(财决09表)'!$A$10:$T$200,4,FALSE))</f>
        <v/>
      </c>
      <c r="D140" s="24" t="str">
        <f>IF(ISERROR(VLOOKUP(A140,'[1]Z09 政府性基金预算财政拨款收入支出决算表(财决09表)'!$A$10:$T$200,5,FALSE)),"",VLOOKUP(A140,'[1]Z09 政府性基金预算财政拨款收入支出决算表(财决09表)'!$A$10:$T$200,5,FALSE))</f>
        <v/>
      </c>
      <c r="E140" s="24" t="str">
        <f>IF(ISERROR(VLOOKUP(A140,'[1]Z09 政府性基金预算财政拨款收入支出决算表(财决09表)'!$A$10:$T$200,8,FALSE)),"",VLOOKUP(A140,'[1]Z09 政府性基金预算财政拨款收入支出决算表(财决09表)'!$A$10:$T$200,8,FALSE))</f>
        <v/>
      </c>
      <c r="F140" s="24" t="str">
        <f>IF(ISERROR(VLOOKUP(A140,'[1]Z09 政府性基金预算财政拨款收入支出决算表(财决09表)'!$A$10:$T$200,11,FALSE)),"",VLOOKUP(A140,'[1]Z09 政府性基金预算财政拨款收入支出决算表(财决09表)'!$A$10:$T$200,11,FALSE))</f>
        <v/>
      </c>
      <c r="G140" s="24" t="str">
        <f>IF(ISERROR(VLOOKUP(A140,'[1]Z09 政府性基金预算财政拨款收入支出决算表(财决09表)'!$A$10:$T$200,12,FALSE)),"",VLOOKUP(A140,'[1]Z09 政府性基金预算财政拨款收入支出决算表(财决09表)'!$A$10:$T$200,12,FALSE))</f>
        <v/>
      </c>
      <c r="H140" s="24" t="str">
        <f>IF(ISERROR(VLOOKUP(A140,'[1]Z09 政府性基金预算财政拨款收入支出决算表(财决09表)'!$A$10:$T$200,15,FALSE)),"",VLOOKUP(A140,'[1]Z09 政府性基金预算财政拨款收入支出决算表(财决09表)'!$A$10:$T$200,15,FALSE))</f>
        <v/>
      </c>
      <c r="I140" s="24" t="str">
        <f>IF(ISERROR(VLOOKUP(A140,'[1]Z09 政府性基金预算财政拨款收入支出决算表(财决09表)'!$A$10:$T$200,16,FALSE)),"",VLOOKUP(A140,'[1]Z09 政府性基金预算财政拨款收入支出决算表(财决09表)'!$A$10:$T$200,16,FALSE))</f>
        <v/>
      </c>
      <c r="J140" s="8">
        <f>'[1]Z09 政府性基金预算财政拨款收入支出决算表(财决09表)'!$A137</f>
        <v>0</v>
      </c>
      <c r="K140" s="34">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8" t="str">
        <f t="shared" si="4"/>
        <v/>
      </c>
    </row>
    <row r="141" ht="22.5" customHeight="1" spans="1:12">
      <c r="A141" s="22" t="str">
        <f t="shared" si="5"/>
        <v/>
      </c>
      <c r="B141" s="22"/>
      <c r="C141" s="23" t="str">
        <f>IF(ISERROR(VLOOKUP(A141,'[1]Z09 政府性基金预算财政拨款收入支出决算表(财决09表)'!$A$10:$T$200,4,FALSE)),"",VLOOKUP(A141,'[1]Z09 政府性基金预算财政拨款收入支出决算表(财决09表)'!$A$10:$T$200,4,FALSE))</f>
        <v/>
      </c>
      <c r="D141" s="24" t="str">
        <f>IF(ISERROR(VLOOKUP(A141,'[1]Z09 政府性基金预算财政拨款收入支出决算表(财决09表)'!$A$10:$T$200,5,FALSE)),"",VLOOKUP(A141,'[1]Z09 政府性基金预算财政拨款收入支出决算表(财决09表)'!$A$10:$T$200,5,FALSE))</f>
        <v/>
      </c>
      <c r="E141" s="24" t="str">
        <f>IF(ISERROR(VLOOKUP(A141,'[1]Z09 政府性基金预算财政拨款收入支出决算表(财决09表)'!$A$10:$T$200,8,FALSE)),"",VLOOKUP(A141,'[1]Z09 政府性基金预算财政拨款收入支出决算表(财决09表)'!$A$10:$T$200,8,FALSE))</f>
        <v/>
      </c>
      <c r="F141" s="24" t="str">
        <f>IF(ISERROR(VLOOKUP(A141,'[1]Z09 政府性基金预算财政拨款收入支出决算表(财决09表)'!$A$10:$T$200,11,FALSE)),"",VLOOKUP(A141,'[1]Z09 政府性基金预算财政拨款收入支出决算表(财决09表)'!$A$10:$T$200,11,FALSE))</f>
        <v/>
      </c>
      <c r="G141" s="24" t="str">
        <f>IF(ISERROR(VLOOKUP(A141,'[1]Z09 政府性基金预算财政拨款收入支出决算表(财决09表)'!$A$10:$T$200,12,FALSE)),"",VLOOKUP(A141,'[1]Z09 政府性基金预算财政拨款收入支出决算表(财决09表)'!$A$10:$T$200,12,FALSE))</f>
        <v/>
      </c>
      <c r="H141" s="24" t="str">
        <f>IF(ISERROR(VLOOKUP(A141,'[1]Z09 政府性基金预算财政拨款收入支出决算表(财决09表)'!$A$10:$T$200,15,FALSE)),"",VLOOKUP(A141,'[1]Z09 政府性基金预算财政拨款收入支出决算表(财决09表)'!$A$10:$T$200,15,FALSE))</f>
        <v/>
      </c>
      <c r="I141" s="24" t="str">
        <f>IF(ISERROR(VLOOKUP(A141,'[1]Z09 政府性基金预算财政拨款收入支出决算表(财决09表)'!$A$10:$T$200,16,FALSE)),"",VLOOKUP(A141,'[1]Z09 政府性基金预算财政拨款收入支出决算表(财决09表)'!$A$10:$T$200,16,FALSE))</f>
        <v/>
      </c>
      <c r="J141" s="8">
        <f>'[1]Z09 政府性基金预算财政拨款收入支出决算表(财决09表)'!$A138</f>
        <v>0</v>
      </c>
      <c r="K141" s="34">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8" t="str">
        <f t="shared" si="4"/>
        <v/>
      </c>
    </row>
    <row r="142" ht="22.5" customHeight="1" spans="1:12">
      <c r="A142" s="22" t="str">
        <f t="shared" si="5"/>
        <v/>
      </c>
      <c r="B142" s="22"/>
      <c r="C142" s="23" t="str">
        <f>IF(ISERROR(VLOOKUP(A142,'[1]Z09 政府性基金预算财政拨款收入支出决算表(财决09表)'!$A$10:$T$200,4,FALSE)),"",VLOOKUP(A142,'[1]Z09 政府性基金预算财政拨款收入支出决算表(财决09表)'!$A$10:$T$200,4,FALSE))</f>
        <v/>
      </c>
      <c r="D142" s="24" t="str">
        <f>IF(ISERROR(VLOOKUP(A142,'[1]Z09 政府性基金预算财政拨款收入支出决算表(财决09表)'!$A$10:$T$200,5,FALSE)),"",VLOOKUP(A142,'[1]Z09 政府性基金预算财政拨款收入支出决算表(财决09表)'!$A$10:$T$200,5,FALSE))</f>
        <v/>
      </c>
      <c r="E142" s="24" t="str">
        <f>IF(ISERROR(VLOOKUP(A142,'[1]Z09 政府性基金预算财政拨款收入支出决算表(财决09表)'!$A$10:$T$200,8,FALSE)),"",VLOOKUP(A142,'[1]Z09 政府性基金预算财政拨款收入支出决算表(财决09表)'!$A$10:$T$200,8,FALSE))</f>
        <v/>
      </c>
      <c r="F142" s="24" t="str">
        <f>IF(ISERROR(VLOOKUP(A142,'[1]Z09 政府性基金预算财政拨款收入支出决算表(财决09表)'!$A$10:$T$200,11,FALSE)),"",VLOOKUP(A142,'[1]Z09 政府性基金预算财政拨款收入支出决算表(财决09表)'!$A$10:$T$200,11,FALSE))</f>
        <v/>
      </c>
      <c r="G142" s="24" t="str">
        <f>IF(ISERROR(VLOOKUP(A142,'[1]Z09 政府性基金预算财政拨款收入支出决算表(财决09表)'!$A$10:$T$200,12,FALSE)),"",VLOOKUP(A142,'[1]Z09 政府性基金预算财政拨款收入支出决算表(财决09表)'!$A$10:$T$200,12,FALSE))</f>
        <v/>
      </c>
      <c r="H142" s="24" t="str">
        <f>IF(ISERROR(VLOOKUP(A142,'[1]Z09 政府性基金预算财政拨款收入支出决算表(财决09表)'!$A$10:$T$200,15,FALSE)),"",VLOOKUP(A142,'[1]Z09 政府性基金预算财政拨款收入支出决算表(财决09表)'!$A$10:$T$200,15,FALSE))</f>
        <v/>
      </c>
      <c r="I142" s="24" t="str">
        <f>IF(ISERROR(VLOOKUP(A142,'[1]Z09 政府性基金预算财政拨款收入支出决算表(财决09表)'!$A$10:$T$200,16,FALSE)),"",VLOOKUP(A142,'[1]Z09 政府性基金预算财政拨款收入支出决算表(财决09表)'!$A$10:$T$200,16,FALSE))</f>
        <v/>
      </c>
      <c r="J142" s="8">
        <f>'[1]Z09 政府性基金预算财政拨款收入支出决算表(财决09表)'!$A139</f>
        <v>0</v>
      </c>
      <c r="K142" s="34">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8" t="str">
        <f t="shared" si="4"/>
        <v/>
      </c>
    </row>
    <row r="143" ht="22.5" customHeight="1" spans="1:12">
      <c r="A143" s="22" t="str">
        <f t="shared" si="5"/>
        <v/>
      </c>
      <c r="B143" s="22"/>
      <c r="C143" s="23" t="str">
        <f>IF(ISERROR(VLOOKUP(A143,'[1]Z09 政府性基金预算财政拨款收入支出决算表(财决09表)'!$A$10:$T$200,4,FALSE)),"",VLOOKUP(A143,'[1]Z09 政府性基金预算财政拨款收入支出决算表(财决09表)'!$A$10:$T$200,4,FALSE))</f>
        <v/>
      </c>
      <c r="D143" s="24" t="str">
        <f>IF(ISERROR(VLOOKUP(A143,'[1]Z09 政府性基金预算财政拨款收入支出决算表(财决09表)'!$A$10:$T$200,5,FALSE)),"",VLOOKUP(A143,'[1]Z09 政府性基金预算财政拨款收入支出决算表(财决09表)'!$A$10:$T$200,5,FALSE))</f>
        <v/>
      </c>
      <c r="E143" s="24" t="str">
        <f>IF(ISERROR(VLOOKUP(A143,'[1]Z09 政府性基金预算财政拨款收入支出决算表(财决09表)'!$A$10:$T$200,8,FALSE)),"",VLOOKUP(A143,'[1]Z09 政府性基金预算财政拨款收入支出决算表(财决09表)'!$A$10:$T$200,8,FALSE))</f>
        <v/>
      </c>
      <c r="F143" s="24" t="str">
        <f>IF(ISERROR(VLOOKUP(A143,'[1]Z09 政府性基金预算财政拨款收入支出决算表(财决09表)'!$A$10:$T$200,11,FALSE)),"",VLOOKUP(A143,'[1]Z09 政府性基金预算财政拨款收入支出决算表(财决09表)'!$A$10:$T$200,11,FALSE))</f>
        <v/>
      </c>
      <c r="G143" s="24" t="str">
        <f>IF(ISERROR(VLOOKUP(A143,'[1]Z09 政府性基金预算财政拨款收入支出决算表(财决09表)'!$A$10:$T$200,12,FALSE)),"",VLOOKUP(A143,'[1]Z09 政府性基金预算财政拨款收入支出决算表(财决09表)'!$A$10:$T$200,12,FALSE))</f>
        <v/>
      </c>
      <c r="H143" s="24" t="str">
        <f>IF(ISERROR(VLOOKUP(A143,'[1]Z09 政府性基金预算财政拨款收入支出决算表(财决09表)'!$A$10:$T$200,15,FALSE)),"",VLOOKUP(A143,'[1]Z09 政府性基金预算财政拨款收入支出决算表(财决09表)'!$A$10:$T$200,15,FALSE))</f>
        <v/>
      </c>
      <c r="I143" s="24" t="str">
        <f>IF(ISERROR(VLOOKUP(A143,'[1]Z09 政府性基金预算财政拨款收入支出决算表(财决09表)'!$A$10:$T$200,16,FALSE)),"",VLOOKUP(A143,'[1]Z09 政府性基金预算财政拨款收入支出决算表(财决09表)'!$A$10:$T$200,16,FALSE))</f>
        <v/>
      </c>
      <c r="J143" s="8">
        <f>'[1]Z09 政府性基金预算财政拨款收入支出决算表(财决09表)'!$A140</f>
        <v>0</v>
      </c>
      <c r="K143" s="34">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8" t="str">
        <f t="shared" si="4"/>
        <v/>
      </c>
    </row>
    <row r="144" ht="22.5" customHeight="1" spans="1:12">
      <c r="A144" s="22" t="str">
        <f t="shared" si="5"/>
        <v/>
      </c>
      <c r="B144" s="22"/>
      <c r="C144" s="23" t="str">
        <f>IF(ISERROR(VLOOKUP(A144,'[1]Z09 政府性基金预算财政拨款收入支出决算表(财决09表)'!$A$10:$T$200,4,FALSE)),"",VLOOKUP(A144,'[1]Z09 政府性基金预算财政拨款收入支出决算表(财决09表)'!$A$10:$T$200,4,FALSE))</f>
        <v/>
      </c>
      <c r="D144" s="24" t="str">
        <f>IF(ISERROR(VLOOKUP(A144,'[1]Z09 政府性基金预算财政拨款收入支出决算表(财决09表)'!$A$10:$T$200,5,FALSE)),"",VLOOKUP(A144,'[1]Z09 政府性基金预算财政拨款收入支出决算表(财决09表)'!$A$10:$T$200,5,FALSE))</f>
        <v/>
      </c>
      <c r="E144" s="24" t="str">
        <f>IF(ISERROR(VLOOKUP(A144,'[1]Z09 政府性基金预算财政拨款收入支出决算表(财决09表)'!$A$10:$T$200,8,FALSE)),"",VLOOKUP(A144,'[1]Z09 政府性基金预算财政拨款收入支出决算表(财决09表)'!$A$10:$T$200,8,FALSE))</f>
        <v/>
      </c>
      <c r="F144" s="24" t="str">
        <f>IF(ISERROR(VLOOKUP(A144,'[1]Z09 政府性基金预算财政拨款收入支出决算表(财决09表)'!$A$10:$T$200,11,FALSE)),"",VLOOKUP(A144,'[1]Z09 政府性基金预算财政拨款收入支出决算表(财决09表)'!$A$10:$T$200,11,FALSE))</f>
        <v/>
      </c>
      <c r="G144" s="24" t="str">
        <f>IF(ISERROR(VLOOKUP(A144,'[1]Z09 政府性基金预算财政拨款收入支出决算表(财决09表)'!$A$10:$T$200,12,FALSE)),"",VLOOKUP(A144,'[1]Z09 政府性基金预算财政拨款收入支出决算表(财决09表)'!$A$10:$T$200,12,FALSE))</f>
        <v/>
      </c>
      <c r="H144" s="24" t="str">
        <f>IF(ISERROR(VLOOKUP(A144,'[1]Z09 政府性基金预算财政拨款收入支出决算表(财决09表)'!$A$10:$T$200,15,FALSE)),"",VLOOKUP(A144,'[1]Z09 政府性基金预算财政拨款收入支出决算表(财决09表)'!$A$10:$T$200,15,FALSE))</f>
        <v/>
      </c>
      <c r="I144" s="24" t="str">
        <f>IF(ISERROR(VLOOKUP(A144,'[1]Z09 政府性基金预算财政拨款收入支出决算表(财决09表)'!$A$10:$T$200,16,FALSE)),"",VLOOKUP(A144,'[1]Z09 政府性基金预算财政拨款收入支出决算表(财决09表)'!$A$10:$T$200,16,FALSE))</f>
        <v/>
      </c>
      <c r="J144" s="8">
        <f>'[1]Z09 政府性基金预算财政拨款收入支出决算表(财决09表)'!$A141</f>
        <v>0</v>
      </c>
      <c r="K144" s="34">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8" t="str">
        <f t="shared" ref="L144:L200" si="6">IF(C144&lt;&gt;"",ROW(),"")</f>
        <v/>
      </c>
    </row>
    <row r="145" ht="22.5" customHeight="1" spans="1:12">
      <c r="A145" s="22" t="str">
        <f t="shared" si="5"/>
        <v/>
      </c>
      <c r="B145" s="22"/>
      <c r="C145" s="23" t="str">
        <f>IF(ISERROR(VLOOKUP(A145,'[1]Z09 政府性基金预算财政拨款收入支出决算表(财决09表)'!$A$10:$T$200,4,FALSE)),"",VLOOKUP(A145,'[1]Z09 政府性基金预算财政拨款收入支出决算表(财决09表)'!$A$10:$T$200,4,FALSE))</f>
        <v/>
      </c>
      <c r="D145" s="24" t="str">
        <f>IF(ISERROR(VLOOKUP(A145,'[1]Z09 政府性基金预算财政拨款收入支出决算表(财决09表)'!$A$10:$T$200,5,FALSE)),"",VLOOKUP(A145,'[1]Z09 政府性基金预算财政拨款收入支出决算表(财决09表)'!$A$10:$T$200,5,FALSE))</f>
        <v/>
      </c>
      <c r="E145" s="24" t="str">
        <f>IF(ISERROR(VLOOKUP(A145,'[1]Z09 政府性基金预算财政拨款收入支出决算表(财决09表)'!$A$10:$T$200,8,FALSE)),"",VLOOKUP(A145,'[1]Z09 政府性基金预算财政拨款收入支出决算表(财决09表)'!$A$10:$T$200,8,FALSE))</f>
        <v/>
      </c>
      <c r="F145" s="24" t="str">
        <f>IF(ISERROR(VLOOKUP(A145,'[1]Z09 政府性基金预算财政拨款收入支出决算表(财决09表)'!$A$10:$T$200,11,FALSE)),"",VLOOKUP(A145,'[1]Z09 政府性基金预算财政拨款收入支出决算表(财决09表)'!$A$10:$T$200,11,FALSE))</f>
        <v/>
      </c>
      <c r="G145" s="24" t="str">
        <f>IF(ISERROR(VLOOKUP(A145,'[1]Z09 政府性基金预算财政拨款收入支出决算表(财决09表)'!$A$10:$T$200,12,FALSE)),"",VLOOKUP(A145,'[1]Z09 政府性基金预算财政拨款收入支出决算表(财决09表)'!$A$10:$T$200,12,FALSE))</f>
        <v/>
      </c>
      <c r="H145" s="24" t="str">
        <f>IF(ISERROR(VLOOKUP(A145,'[1]Z09 政府性基金预算财政拨款收入支出决算表(财决09表)'!$A$10:$T$200,15,FALSE)),"",VLOOKUP(A145,'[1]Z09 政府性基金预算财政拨款收入支出决算表(财决09表)'!$A$10:$T$200,15,FALSE))</f>
        <v/>
      </c>
      <c r="I145" s="24" t="str">
        <f>IF(ISERROR(VLOOKUP(A145,'[1]Z09 政府性基金预算财政拨款收入支出决算表(财决09表)'!$A$10:$T$200,16,FALSE)),"",VLOOKUP(A145,'[1]Z09 政府性基金预算财政拨款收入支出决算表(财决09表)'!$A$10:$T$200,16,FALSE))</f>
        <v/>
      </c>
      <c r="J145" s="8">
        <f>'[1]Z09 政府性基金预算财政拨款收入支出决算表(财决09表)'!$A142</f>
        <v>0</v>
      </c>
      <c r="K145" s="34">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8" t="str">
        <f t="shared" si="6"/>
        <v/>
      </c>
    </row>
    <row r="146" ht="22.5" customHeight="1" spans="1:12">
      <c r="A146" s="22" t="str">
        <f t="shared" si="5"/>
        <v/>
      </c>
      <c r="B146" s="22"/>
      <c r="C146" s="23" t="str">
        <f>IF(ISERROR(VLOOKUP(A146,'[1]Z09 政府性基金预算财政拨款收入支出决算表(财决09表)'!$A$10:$T$200,4,FALSE)),"",VLOOKUP(A146,'[1]Z09 政府性基金预算财政拨款收入支出决算表(财决09表)'!$A$10:$T$200,4,FALSE))</f>
        <v/>
      </c>
      <c r="D146" s="24" t="str">
        <f>IF(ISERROR(VLOOKUP(A146,'[1]Z09 政府性基金预算财政拨款收入支出决算表(财决09表)'!$A$10:$T$200,5,FALSE)),"",VLOOKUP(A146,'[1]Z09 政府性基金预算财政拨款收入支出决算表(财决09表)'!$A$10:$T$200,5,FALSE))</f>
        <v/>
      </c>
      <c r="E146" s="24" t="str">
        <f>IF(ISERROR(VLOOKUP(A146,'[1]Z09 政府性基金预算财政拨款收入支出决算表(财决09表)'!$A$10:$T$200,8,FALSE)),"",VLOOKUP(A146,'[1]Z09 政府性基金预算财政拨款收入支出决算表(财决09表)'!$A$10:$T$200,8,FALSE))</f>
        <v/>
      </c>
      <c r="F146" s="24" t="str">
        <f>IF(ISERROR(VLOOKUP(A146,'[1]Z09 政府性基金预算财政拨款收入支出决算表(财决09表)'!$A$10:$T$200,11,FALSE)),"",VLOOKUP(A146,'[1]Z09 政府性基金预算财政拨款收入支出决算表(财决09表)'!$A$10:$T$200,11,FALSE))</f>
        <v/>
      </c>
      <c r="G146" s="24" t="str">
        <f>IF(ISERROR(VLOOKUP(A146,'[1]Z09 政府性基金预算财政拨款收入支出决算表(财决09表)'!$A$10:$T$200,12,FALSE)),"",VLOOKUP(A146,'[1]Z09 政府性基金预算财政拨款收入支出决算表(财决09表)'!$A$10:$T$200,12,FALSE))</f>
        <v/>
      </c>
      <c r="H146" s="24" t="str">
        <f>IF(ISERROR(VLOOKUP(A146,'[1]Z09 政府性基金预算财政拨款收入支出决算表(财决09表)'!$A$10:$T$200,15,FALSE)),"",VLOOKUP(A146,'[1]Z09 政府性基金预算财政拨款收入支出决算表(财决09表)'!$A$10:$T$200,15,FALSE))</f>
        <v/>
      </c>
      <c r="I146" s="24" t="str">
        <f>IF(ISERROR(VLOOKUP(A146,'[1]Z09 政府性基金预算财政拨款收入支出决算表(财决09表)'!$A$10:$T$200,16,FALSE)),"",VLOOKUP(A146,'[1]Z09 政府性基金预算财政拨款收入支出决算表(财决09表)'!$A$10:$T$200,16,FALSE))</f>
        <v/>
      </c>
      <c r="J146" s="8">
        <f>'[1]Z09 政府性基金预算财政拨款收入支出决算表(财决09表)'!$A143</f>
        <v>0</v>
      </c>
      <c r="K146" s="34">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8" t="str">
        <f t="shared" si="6"/>
        <v/>
      </c>
    </row>
    <row r="147" ht="22.5" customHeight="1" spans="1:12">
      <c r="A147" s="22" t="str">
        <f t="shared" si="5"/>
        <v/>
      </c>
      <c r="B147" s="22"/>
      <c r="C147" s="23" t="str">
        <f>IF(ISERROR(VLOOKUP(A147,'[1]Z09 政府性基金预算财政拨款收入支出决算表(财决09表)'!$A$10:$T$200,4,FALSE)),"",VLOOKUP(A147,'[1]Z09 政府性基金预算财政拨款收入支出决算表(财决09表)'!$A$10:$T$200,4,FALSE))</f>
        <v/>
      </c>
      <c r="D147" s="24" t="str">
        <f>IF(ISERROR(VLOOKUP(A147,'[1]Z09 政府性基金预算财政拨款收入支出决算表(财决09表)'!$A$10:$T$200,5,FALSE)),"",VLOOKUP(A147,'[1]Z09 政府性基金预算财政拨款收入支出决算表(财决09表)'!$A$10:$T$200,5,FALSE))</f>
        <v/>
      </c>
      <c r="E147" s="24" t="str">
        <f>IF(ISERROR(VLOOKUP(A147,'[1]Z09 政府性基金预算财政拨款收入支出决算表(财决09表)'!$A$10:$T$200,8,FALSE)),"",VLOOKUP(A147,'[1]Z09 政府性基金预算财政拨款收入支出决算表(财决09表)'!$A$10:$T$200,8,FALSE))</f>
        <v/>
      </c>
      <c r="F147" s="24" t="str">
        <f>IF(ISERROR(VLOOKUP(A147,'[1]Z09 政府性基金预算财政拨款收入支出决算表(财决09表)'!$A$10:$T$200,11,FALSE)),"",VLOOKUP(A147,'[1]Z09 政府性基金预算财政拨款收入支出决算表(财决09表)'!$A$10:$T$200,11,FALSE))</f>
        <v/>
      </c>
      <c r="G147" s="24" t="str">
        <f>IF(ISERROR(VLOOKUP(A147,'[1]Z09 政府性基金预算财政拨款收入支出决算表(财决09表)'!$A$10:$T$200,12,FALSE)),"",VLOOKUP(A147,'[1]Z09 政府性基金预算财政拨款收入支出决算表(财决09表)'!$A$10:$T$200,12,FALSE))</f>
        <v/>
      </c>
      <c r="H147" s="24" t="str">
        <f>IF(ISERROR(VLOOKUP(A147,'[1]Z09 政府性基金预算财政拨款收入支出决算表(财决09表)'!$A$10:$T$200,15,FALSE)),"",VLOOKUP(A147,'[1]Z09 政府性基金预算财政拨款收入支出决算表(财决09表)'!$A$10:$T$200,15,FALSE))</f>
        <v/>
      </c>
      <c r="I147" s="24" t="str">
        <f>IF(ISERROR(VLOOKUP(A147,'[1]Z09 政府性基金预算财政拨款收入支出决算表(财决09表)'!$A$10:$T$200,16,FALSE)),"",VLOOKUP(A147,'[1]Z09 政府性基金预算财政拨款收入支出决算表(财决09表)'!$A$10:$T$200,16,FALSE))</f>
        <v/>
      </c>
      <c r="J147" s="8">
        <f>'[1]Z09 政府性基金预算财政拨款收入支出决算表(财决09表)'!$A144</f>
        <v>0</v>
      </c>
      <c r="K147" s="34">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8" t="str">
        <f t="shared" si="6"/>
        <v/>
      </c>
    </row>
    <row r="148" ht="22.5" customHeight="1" spans="1:12">
      <c r="A148" s="22" t="str">
        <f t="shared" si="5"/>
        <v/>
      </c>
      <c r="B148" s="22"/>
      <c r="C148" s="23" t="str">
        <f>IF(ISERROR(VLOOKUP(A148,'[1]Z09 政府性基金预算财政拨款收入支出决算表(财决09表)'!$A$10:$T$200,4,FALSE)),"",VLOOKUP(A148,'[1]Z09 政府性基金预算财政拨款收入支出决算表(财决09表)'!$A$10:$T$200,4,FALSE))</f>
        <v/>
      </c>
      <c r="D148" s="24" t="str">
        <f>IF(ISERROR(VLOOKUP(A148,'[1]Z09 政府性基金预算财政拨款收入支出决算表(财决09表)'!$A$10:$T$200,5,FALSE)),"",VLOOKUP(A148,'[1]Z09 政府性基金预算财政拨款收入支出决算表(财决09表)'!$A$10:$T$200,5,FALSE))</f>
        <v/>
      </c>
      <c r="E148" s="24" t="str">
        <f>IF(ISERROR(VLOOKUP(A148,'[1]Z09 政府性基金预算财政拨款收入支出决算表(财决09表)'!$A$10:$T$200,8,FALSE)),"",VLOOKUP(A148,'[1]Z09 政府性基金预算财政拨款收入支出决算表(财决09表)'!$A$10:$T$200,8,FALSE))</f>
        <v/>
      </c>
      <c r="F148" s="24" t="str">
        <f>IF(ISERROR(VLOOKUP(A148,'[1]Z09 政府性基金预算财政拨款收入支出决算表(财决09表)'!$A$10:$T$200,11,FALSE)),"",VLOOKUP(A148,'[1]Z09 政府性基金预算财政拨款收入支出决算表(财决09表)'!$A$10:$T$200,11,FALSE))</f>
        <v/>
      </c>
      <c r="G148" s="24" t="str">
        <f>IF(ISERROR(VLOOKUP(A148,'[1]Z09 政府性基金预算财政拨款收入支出决算表(财决09表)'!$A$10:$T$200,12,FALSE)),"",VLOOKUP(A148,'[1]Z09 政府性基金预算财政拨款收入支出决算表(财决09表)'!$A$10:$T$200,12,FALSE))</f>
        <v/>
      </c>
      <c r="H148" s="24" t="str">
        <f>IF(ISERROR(VLOOKUP(A148,'[1]Z09 政府性基金预算财政拨款收入支出决算表(财决09表)'!$A$10:$T$200,15,FALSE)),"",VLOOKUP(A148,'[1]Z09 政府性基金预算财政拨款收入支出决算表(财决09表)'!$A$10:$T$200,15,FALSE))</f>
        <v/>
      </c>
      <c r="I148" s="24" t="str">
        <f>IF(ISERROR(VLOOKUP(A148,'[1]Z09 政府性基金预算财政拨款收入支出决算表(财决09表)'!$A$10:$T$200,16,FALSE)),"",VLOOKUP(A148,'[1]Z09 政府性基金预算财政拨款收入支出决算表(财决09表)'!$A$10:$T$200,16,FALSE))</f>
        <v/>
      </c>
      <c r="J148" s="8">
        <f>'[1]Z09 政府性基金预算财政拨款收入支出决算表(财决09表)'!$A145</f>
        <v>0</v>
      </c>
      <c r="K148" s="34">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8" t="str">
        <f t="shared" si="6"/>
        <v/>
      </c>
    </row>
    <row r="149" ht="22.5" customHeight="1" spans="1:12">
      <c r="A149" s="22" t="str">
        <f t="shared" si="5"/>
        <v/>
      </c>
      <c r="B149" s="22"/>
      <c r="C149" s="23" t="str">
        <f>IF(ISERROR(VLOOKUP(A149,'[1]Z09 政府性基金预算财政拨款收入支出决算表(财决09表)'!$A$10:$T$200,4,FALSE)),"",VLOOKUP(A149,'[1]Z09 政府性基金预算财政拨款收入支出决算表(财决09表)'!$A$10:$T$200,4,FALSE))</f>
        <v/>
      </c>
      <c r="D149" s="24" t="str">
        <f>IF(ISERROR(VLOOKUP(A149,'[1]Z09 政府性基金预算财政拨款收入支出决算表(财决09表)'!$A$10:$T$200,5,FALSE)),"",VLOOKUP(A149,'[1]Z09 政府性基金预算财政拨款收入支出决算表(财决09表)'!$A$10:$T$200,5,FALSE))</f>
        <v/>
      </c>
      <c r="E149" s="24" t="str">
        <f>IF(ISERROR(VLOOKUP(A149,'[1]Z09 政府性基金预算财政拨款收入支出决算表(财决09表)'!$A$10:$T$200,8,FALSE)),"",VLOOKUP(A149,'[1]Z09 政府性基金预算财政拨款收入支出决算表(财决09表)'!$A$10:$T$200,8,FALSE))</f>
        <v/>
      </c>
      <c r="F149" s="24" t="str">
        <f>IF(ISERROR(VLOOKUP(A149,'[1]Z09 政府性基金预算财政拨款收入支出决算表(财决09表)'!$A$10:$T$200,11,FALSE)),"",VLOOKUP(A149,'[1]Z09 政府性基金预算财政拨款收入支出决算表(财决09表)'!$A$10:$T$200,11,FALSE))</f>
        <v/>
      </c>
      <c r="G149" s="24" t="str">
        <f>IF(ISERROR(VLOOKUP(A149,'[1]Z09 政府性基金预算财政拨款收入支出决算表(财决09表)'!$A$10:$T$200,12,FALSE)),"",VLOOKUP(A149,'[1]Z09 政府性基金预算财政拨款收入支出决算表(财决09表)'!$A$10:$T$200,12,FALSE))</f>
        <v/>
      </c>
      <c r="H149" s="24" t="str">
        <f>IF(ISERROR(VLOOKUP(A149,'[1]Z09 政府性基金预算财政拨款收入支出决算表(财决09表)'!$A$10:$T$200,15,FALSE)),"",VLOOKUP(A149,'[1]Z09 政府性基金预算财政拨款收入支出决算表(财决09表)'!$A$10:$T$200,15,FALSE))</f>
        <v/>
      </c>
      <c r="I149" s="24" t="str">
        <f>IF(ISERROR(VLOOKUP(A149,'[1]Z09 政府性基金预算财政拨款收入支出决算表(财决09表)'!$A$10:$T$200,16,FALSE)),"",VLOOKUP(A149,'[1]Z09 政府性基金预算财政拨款收入支出决算表(财决09表)'!$A$10:$T$200,16,FALSE))</f>
        <v/>
      </c>
      <c r="J149" s="8">
        <f>'[1]Z09 政府性基金预算财政拨款收入支出决算表(财决09表)'!$A146</f>
        <v>0</v>
      </c>
      <c r="K149" s="34">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8" t="str">
        <f t="shared" si="6"/>
        <v/>
      </c>
    </row>
    <row r="150" ht="22.5" customHeight="1" spans="1:12">
      <c r="A150" s="22" t="str">
        <f t="shared" si="5"/>
        <v/>
      </c>
      <c r="B150" s="22"/>
      <c r="C150" s="23" t="str">
        <f>IF(ISERROR(VLOOKUP(A150,'[1]Z09 政府性基金预算财政拨款收入支出决算表(财决09表)'!$A$10:$T$200,4,FALSE)),"",VLOOKUP(A150,'[1]Z09 政府性基金预算财政拨款收入支出决算表(财决09表)'!$A$10:$T$200,4,FALSE))</f>
        <v/>
      </c>
      <c r="D150" s="24" t="str">
        <f>IF(ISERROR(VLOOKUP(A150,'[1]Z09 政府性基金预算财政拨款收入支出决算表(财决09表)'!$A$10:$T$200,5,FALSE)),"",VLOOKUP(A150,'[1]Z09 政府性基金预算财政拨款收入支出决算表(财决09表)'!$A$10:$T$200,5,FALSE))</f>
        <v/>
      </c>
      <c r="E150" s="24" t="str">
        <f>IF(ISERROR(VLOOKUP(A150,'[1]Z09 政府性基金预算财政拨款收入支出决算表(财决09表)'!$A$10:$T$200,8,FALSE)),"",VLOOKUP(A150,'[1]Z09 政府性基金预算财政拨款收入支出决算表(财决09表)'!$A$10:$T$200,8,FALSE))</f>
        <v/>
      </c>
      <c r="F150" s="24" t="str">
        <f>IF(ISERROR(VLOOKUP(A150,'[1]Z09 政府性基金预算财政拨款收入支出决算表(财决09表)'!$A$10:$T$200,11,FALSE)),"",VLOOKUP(A150,'[1]Z09 政府性基金预算财政拨款收入支出决算表(财决09表)'!$A$10:$T$200,11,FALSE))</f>
        <v/>
      </c>
      <c r="G150" s="24" t="str">
        <f>IF(ISERROR(VLOOKUP(A150,'[1]Z09 政府性基金预算财政拨款收入支出决算表(财决09表)'!$A$10:$T$200,12,FALSE)),"",VLOOKUP(A150,'[1]Z09 政府性基金预算财政拨款收入支出决算表(财决09表)'!$A$10:$T$200,12,FALSE))</f>
        <v/>
      </c>
      <c r="H150" s="24" t="str">
        <f>IF(ISERROR(VLOOKUP(A150,'[1]Z09 政府性基金预算财政拨款收入支出决算表(财决09表)'!$A$10:$T$200,15,FALSE)),"",VLOOKUP(A150,'[1]Z09 政府性基金预算财政拨款收入支出决算表(财决09表)'!$A$10:$T$200,15,FALSE))</f>
        <v/>
      </c>
      <c r="I150" s="24" t="str">
        <f>IF(ISERROR(VLOOKUP(A150,'[1]Z09 政府性基金预算财政拨款收入支出决算表(财决09表)'!$A$10:$T$200,16,FALSE)),"",VLOOKUP(A150,'[1]Z09 政府性基金预算财政拨款收入支出决算表(财决09表)'!$A$10:$T$200,16,FALSE))</f>
        <v/>
      </c>
      <c r="J150" s="8">
        <f>'[1]Z09 政府性基金预算财政拨款收入支出决算表(财决09表)'!$A147</f>
        <v>0</v>
      </c>
      <c r="K150" s="34">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8" t="str">
        <f t="shared" si="6"/>
        <v/>
      </c>
    </row>
    <row r="151" ht="22.5" customHeight="1" spans="1:12">
      <c r="A151" s="22" t="str">
        <f t="shared" si="5"/>
        <v/>
      </c>
      <c r="B151" s="22"/>
      <c r="C151" s="23" t="str">
        <f>IF(ISERROR(VLOOKUP(A151,'[1]Z09 政府性基金预算财政拨款收入支出决算表(财决09表)'!$A$10:$T$200,4,FALSE)),"",VLOOKUP(A151,'[1]Z09 政府性基金预算财政拨款收入支出决算表(财决09表)'!$A$10:$T$200,4,FALSE))</f>
        <v/>
      </c>
      <c r="D151" s="24" t="str">
        <f>IF(ISERROR(VLOOKUP(A151,'[1]Z09 政府性基金预算财政拨款收入支出决算表(财决09表)'!$A$10:$T$200,5,FALSE)),"",VLOOKUP(A151,'[1]Z09 政府性基金预算财政拨款收入支出决算表(财决09表)'!$A$10:$T$200,5,FALSE))</f>
        <v/>
      </c>
      <c r="E151" s="24" t="str">
        <f>IF(ISERROR(VLOOKUP(A151,'[1]Z09 政府性基金预算财政拨款收入支出决算表(财决09表)'!$A$10:$T$200,8,FALSE)),"",VLOOKUP(A151,'[1]Z09 政府性基金预算财政拨款收入支出决算表(财决09表)'!$A$10:$T$200,8,FALSE))</f>
        <v/>
      </c>
      <c r="F151" s="24" t="str">
        <f>IF(ISERROR(VLOOKUP(A151,'[1]Z09 政府性基金预算财政拨款收入支出决算表(财决09表)'!$A$10:$T$200,11,FALSE)),"",VLOOKUP(A151,'[1]Z09 政府性基金预算财政拨款收入支出决算表(财决09表)'!$A$10:$T$200,11,FALSE))</f>
        <v/>
      </c>
      <c r="G151" s="24" t="str">
        <f>IF(ISERROR(VLOOKUP(A151,'[1]Z09 政府性基金预算财政拨款收入支出决算表(财决09表)'!$A$10:$T$200,12,FALSE)),"",VLOOKUP(A151,'[1]Z09 政府性基金预算财政拨款收入支出决算表(财决09表)'!$A$10:$T$200,12,FALSE))</f>
        <v/>
      </c>
      <c r="H151" s="24" t="str">
        <f>IF(ISERROR(VLOOKUP(A151,'[1]Z09 政府性基金预算财政拨款收入支出决算表(财决09表)'!$A$10:$T$200,15,FALSE)),"",VLOOKUP(A151,'[1]Z09 政府性基金预算财政拨款收入支出决算表(财决09表)'!$A$10:$T$200,15,FALSE))</f>
        <v/>
      </c>
      <c r="I151" s="24" t="str">
        <f>IF(ISERROR(VLOOKUP(A151,'[1]Z09 政府性基金预算财政拨款收入支出决算表(财决09表)'!$A$10:$T$200,16,FALSE)),"",VLOOKUP(A151,'[1]Z09 政府性基金预算财政拨款收入支出决算表(财决09表)'!$A$10:$T$200,16,FALSE))</f>
        <v/>
      </c>
      <c r="J151" s="8">
        <f>'[1]Z09 政府性基金预算财政拨款收入支出决算表(财决09表)'!$A148</f>
        <v>0</v>
      </c>
      <c r="K151" s="34">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8" t="str">
        <f t="shared" si="6"/>
        <v/>
      </c>
    </row>
    <row r="152" ht="22.5" customHeight="1" spans="1:12">
      <c r="A152" s="22" t="str">
        <f t="shared" si="5"/>
        <v/>
      </c>
      <c r="B152" s="22"/>
      <c r="C152" s="23" t="str">
        <f>IF(ISERROR(VLOOKUP(A152,'[1]Z09 政府性基金预算财政拨款收入支出决算表(财决09表)'!$A$10:$T$200,4,FALSE)),"",VLOOKUP(A152,'[1]Z09 政府性基金预算财政拨款收入支出决算表(财决09表)'!$A$10:$T$200,4,FALSE))</f>
        <v/>
      </c>
      <c r="D152" s="24" t="str">
        <f>IF(ISERROR(VLOOKUP(A152,'[1]Z09 政府性基金预算财政拨款收入支出决算表(财决09表)'!$A$10:$T$200,5,FALSE)),"",VLOOKUP(A152,'[1]Z09 政府性基金预算财政拨款收入支出决算表(财决09表)'!$A$10:$T$200,5,FALSE))</f>
        <v/>
      </c>
      <c r="E152" s="24" t="str">
        <f>IF(ISERROR(VLOOKUP(A152,'[1]Z09 政府性基金预算财政拨款收入支出决算表(财决09表)'!$A$10:$T$200,8,FALSE)),"",VLOOKUP(A152,'[1]Z09 政府性基金预算财政拨款收入支出决算表(财决09表)'!$A$10:$T$200,8,FALSE))</f>
        <v/>
      </c>
      <c r="F152" s="24" t="str">
        <f>IF(ISERROR(VLOOKUP(A152,'[1]Z09 政府性基金预算财政拨款收入支出决算表(财决09表)'!$A$10:$T$200,11,FALSE)),"",VLOOKUP(A152,'[1]Z09 政府性基金预算财政拨款收入支出决算表(财决09表)'!$A$10:$T$200,11,FALSE))</f>
        <v/>
      </c>
      <c r="G152" s="24" t="str">
        <f>IF(ISERROR(VLOOKUP(A152,'[1]Z09 政府性基金预算财政拨款收入支出决算表(财决09表)'!$A$10:$T$200,12,FALSE)),"",VLOOKUP(A152,'[1]Z09 政府性基金预算财政拨款收入支出决算表(财决09表)'!$A$10:$T$200,12,FALSE))</f>
        <v/>
      </c>
      <c r="H152" s="24" t="str">
        <f>IF(ISERROR(VLOOKUP(A152,'[1]Z09 政府性基金预算财政拨款收入支出决算表(财决09表)'!$A$10:$T$200,15,FALSE)),"",VLOOKUP(A152,'[1]Z09 政府性基金预算财政拨款收入支出决算表(财决09表)'!$A$10:$T$200,15,FALSE))</f>
        <v/>
      </c>
      <c r="I152" s="24" t="str">
        <f>IF(ISERROR(VLOOKUP(A152,'[1]Z09 政府性基金预算财政拨款收入支出决算表(财决09表)'!$A$10:$T$200,16,FALSE)),"",VLOOKUP(A152,'[1]Z09 政府性基金预算财政拨款收入支出决算表(财决09表)'!$A$10:$T$200,16,FALSE))</f>
        <v/>
      </c>
      <c r="J152" s="8">
        <f>'[1]Z09 政府性基金预算财政拨款收入支出决算表(财决09表)'!$A149</f>
        <v>0</v>
      </c>
      <c r="K152" s="34">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8" t="str">
        <f t="shared" si="6"/>
        <v/>
      </c>
    </row>
    <row r="153" ht="22.5" customHeight="1" spans="1:12">
      <c r="A153" s="22" t="str">
        <f t="shared" si="5"/>
        <v/>
      </c>
      <c r="B153" s="22"/>
      <c r="C153" s="23" t="str">
        <f>IF(ISERROR(VLOOKUP(A153,'[1]Z09 政府性基金预算财政拨款收入支出决算表(财决09表)'!$A$10:$T$200,4,FALSE)),"",VLOOKUP(A153,'[1]Z09 政府性基金预算财政拨款收入支出决算表(财决09表)'!$A$10:$T$200,4,FALSE))</f>
        <v/>
      </c>
      <c r="D153" s="24" t="str">
        <f>IF(ISERROR(VLOOKUP(A153,'[1]Z09 政府性基金预算财政拨款收入支出决算表(财决09表)'!$A$10:$T$200,5,FALSE)),"",VLOOKUP(A153,'[1]Z09 政府性基金预算财政拨款收入支出决算表(财决09表)'!$A$10:$T$200,5,FALSE))</f>
        <v/>
      </c>
      <c r="E153" s="24" t="str">
        <f>IF(ISERROR(VLOOKUP(A153,'[1]Z09 政府性基金预算财政拨款收入支出决算表(财决09表)'!$A$10:$T$200,8,FALSE)),"",VLOOKUP(A153,'[1]Z09 政府性基金预算财政拨款收入支出决算表(财决09表)'!$A$10:$T$200,8,FALSE))</f>
        <v/>
      </c>
      <c r="F153" s="24" t="str">
        <f>IF(ISERROR(VLOOKUP(A153,'[1]Z09 政府性基金预算财政拨款收入支出决算表(财决09表)'!$A$10:$T$200,11,FALSE)),"",VLOOKUP(A153,'[1]Z09 政府性基金预算财政拨款收入支出决算表(财决09表)'!$A$10:$T$200,11,FALSE))</f>
        <v/>
      </c>
      <c r="G153" s="24" t="str">
        <f>IF(ISERROR(VLOOKUP(A153,'[1]Z09 政府性基金预算财政拨款收入支出决算表(财决09表)'!$A$10:$T$200,12,FALSE)),"",VLOOKUP(A153,'[1]Z09 政府性基金预算财政拨款收入支出决算表(财决09表)'!$A$10:$T$200,12,FALSE))</f>
        <v/>
      </c>
      <c r="H153" s="24" t="str">
        <f>IF(ISERROR(VLOOKUP(A153,'[1]Z09 政府性基金预算财政拨款收入支出决算表(财决09表)'!$A$10:$T$200,15,FALSE)),"",VLOOKUP(A153,'[1]Z09 政府性基金预算财政拨款收入支出决算表(财决09表)'!$A$10:$T$200,15,FALSE))</f>
        <v/>
      </c>
      <c r="I153" s="24" t="str">
        <f>IF(ISERROR(VLOOKUP(A153,'[1]Z09 政府性基金预算财政拨款收入支出决算表(财决09表)'!$A$10:$T$200,16,FALSE)),"",VLOOKUP(A153,'[1]Z09 政府性基金预算财政拨款收入支出决算表(财决09表)'!$A$10:$T$200,16,FALSE))</f>
        <v/>
      </c>
      <c r="J153" s="8">
        <f>'[1]Z09 政府性基金预算财政拨款收入支出决算表(财决09表)'!$A150</f>
        <v>0</v>
      </c>
      <c r="K153" s="34">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8" t="str">
        <f t="shared" si="6"/>
        <v/>
      </c>
    </row>
    <row r="154" ht="22.5" customHeight="1" spans="1:12">
      <c r="A154" s="22" t="str">
        <f t="shared" si="5"/>
        <v/>
      </c>
      <c r="B154" s="22"/>
      <c r="C154" s="23" t="str">
        <f>IF(ISERROR(VLOOKUP(A154,'[1]Z09 政府性基金预算财政拨款收入支出决算表(财决09表)'!$A$10:$T$200,4,FALSE)),"",VLOOKUP(A154,'[1]Z09 政府性基金预算财政拨款收入支出决算表(财决09表)'!$A$10:$T$200,4,FALSE))</f>
        <v/>
      </c>
      <c r="D154" s="24" t="str">
        <f>IF(ISERROR(VLOOKUP(A154,'[1]Z09 政府性基金预算财政拨款收入支出决算表(财决09表)'!$A$10:$T$200,5,FALSE)),"",VLOOKUP(A154,'[1]Z09 政府性基金预算财政拨款收入支出决算表(财决09表)'!$A$10:$T$200,5,FALSE))</f>
        <v/>
      </c>
      <c r="E154" s="24" t="str">
        <f>IF(ISERROR(VLOOKUP(A154,'[1]Z09 政府性基金预算财政拨款收入支出决算表(财决09表)'!$A$10:$T$200,8,FALSE)),"",VLOOKUP(A154,'[1]Z09 政府性基金预算财政拨款收入支出决算表(财决09表)'!$A$10:$T$200,8,FALSE))</f>
        <v/>
      </c>
      <c r="F154" s="24" t="str">
        <f>IF(ISERROR(VLOOKUP(A154,'[1]Z09 政府性基金预算财政拨款收入支出决算表(财决09表)'!$A$10:$T$200,11,FALSE)),"",VLOOKUP(A154,'[1]Z09 政府性基金预算财政拨款收入支出决算表(财决09表)'!$A$10:$T$200,11,FALSE))</f>
        <v/>
      </c>
      <c r="G154" s="24" t="str">
        <f>IF(ISERROR(VLOOKUP(A154,'[1]Z09 政府性基金预算财政拨款收入支出决算表(财决09表)'!$A$10:$T$200,12,FALSE)),"",VLOOKUP(A154,'[1]Z09 政府性基金预算财政拨款收入支出决算表(财决09表)'!$A$10:$T$200,12,FALSE))</f>
        <v/>
      </c>
      <c r="H154" s="24" t="str">
        <f>IF(ISERROR(VLOOKUP(A154,'[1]Z09 政府性基金预算财政拨款收入支出决算表(财决09表)'!$A$10:$T$200,15,FALSE)),"",VLOOKUP(A154,'[1]Z09 政府性基金预算财政拨款收入支出决算表(财决09表)'!$A$10:$T$200,15,FALSE))</f>
        <v/>
      </c>
      <c r="I154" s="24" t="str">
        <f>IF(ISERROR(VLOOKUP(A154,'[1]Z09 政府性基金预算财政拨款收入支出决算表(财决09表)'!$A$10:$T$200,16,FALSE)),"",VLOOKUP(A154,'[1]Z09 政府性基金预算财政拨款收入支出决算表(财决09表)'!$A$10:$T$200,16,FALSE))</f>
        <v/>
      </c>
      <c r="J154" s="8">
        <f>'[1]Z09 政府性基金预算财政拨款收入支出决算表(财决09表)'!$A151</f>
        <v>0</v>
      </c>
      <c r="K154" s="34">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8" t="str">
        <f t="shared" si="6"/>
        <v/>
      </c>
    </row>
    <row r="155" ht="22.5" customHeight="1" spans="1:12">
      <c r="A155" s="22" t="str">
        <f t="shared" si="5"/>
        <v/>
      </c>
      <c r="B155" s="22"/>
      <c r="C155" s="23" t="str">
        <f>IF(ISERROR(VLOOKUP(A155,'[1]Z09 政府性基金预算财政拨款收入支出决算表(财决09表)'!$A$10:$T$200,4,FALSE)),"",VLOOKUP(A155,'[1]Z09 政府性基金预算财政拨款收入支出决算表(财决09表)'!$A$10:$T$200,4,FALSE))</f>
        <v/>
      </c>
      <c r="D155" s="24" t="str">
        <f>IF(ISERROR(VLOOKUP(A155,'[1]Z09 政府性基金预算财政拨款收入支出决算表(财决09表)'!$A$10:$T$200,5,FALSE)),"",VLOOKUP(A155,'[1]Z09 政府性基金预算财政拨款收入支出决算表(财决09表)'!$A$10:$T$200,5,FALSE))</f>
        <v/>
      </c>
      <c r="E155" s="24" t="str">
        <f>IF(ISERROR(VLOOKUP(A155,'[1]Z09 政府性基金预算财政拨款收入支出决算表(财决09表)'!$A$10:$T$200,8,FALSE)),"",VLOOKUP(A155,'[1]Z09 政府性基金预算财政拨款收入支出决算表(财决09表)'!$A$10:$T$200,8,FALSE))</f>
        <v/>
      </c>
      <c r="F155" s="24" t="str">
        <f>IF(ISERROR(VLOOKUP(A155,'[1]Z09 政府性基金预算财政拨款收入支出决算表(财决09表)'!$A$10:$T$200,11,FALSE)),"",VLOOKUP(A155,'[1]Z09 政府性基金预算财政拨款收入支出决算表(财决09表)'!$A$10:$T$200,11,FALSE))</f>
        <v/>
      </c>
      <c r="G155" s="24" t="str">
        <f>IF(ISERROR(VLOOKUP(A155,'[1]Z09 政府性基金预算财政拨款收入支出决算表(财决09表)'!$A$10:$T$200,12,FALSE)),"",VLOOKUP(A155,'[1]Z09 政府性基金预算财政拨款收入支出决算表(财决09表)'!$A$10:$T$200,12,FALSE))</f>
        <v/>
      </c>
      <c r="H155" s="24" t="str">
        <f>IF(ISERROR(VLOOKUP(A155,'[1]Z09 政府性基金预算财政拨款收入支出决算表(财决09表)'!$A$10:$T$200,15,FALSE)),"",VLOOKUP(A155,'[1]Z09 政府性基金预算财政拨款收入支出决算表(财决09表)'!$A$10:$T$200,15,FALSE))</f>
        <v/>
      </c>
      <c r="I155" s="24" t="str">
        <f>IF(ISERROR(VLOOKUP(A155,'[1]Z09 政府性基金预算财政拨款收入支出决算表(财决09表)'!$A$10:$T$200,16,FALSE)),"",VLOOKUP(A155,'[1]Z09 政府性基金预算财政拨款收入支出决算表(财决09表)'!$A$10:$T$200,16,FALSE))</f>
        <v/>
      </c>
      <c r="J155" s="8">
        <f>'[1]Z09 政府性基金预算财政拨款收入支出决算表(财决09表)'!$A152</f>
        <v>0</v>
      </c>
      <c r="K155" s="34">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8" t="str">
        <f t="shared" si="6"/>
        <v/>
      </c>
    </row>
    <row r="156" ht="22.5" customHeight="1" spans="1:12">
      <c r="A156" s="22" t="str">
        <f t="shared" si="5"/>
        <v/>
      </c>
      <c r="B156" s="22"/>
      <c r="C156" s="23" t="str">
        <f>IF(ISERROR(VLOOKUP(A156,'[1]Z09 政府性基金预算财政拨款收入支出决算表(财决09表)'!$A$10:$T$200,4,FALSE)),"",VLOOKUP(A156,'[1]Z09 政府性基金预算财政拨款收入支出决算表(财决09表)'!$A$10:$T$200,4,FALSE))</f>
        <v/>
      </c>
      <c r="D156" s="24" t="str">
        <f>IF(ISERROR(VLOOKUP(A156,'[1]Z09 政府性基金预算财政拨款收入支出决算表(财决09表)'!$A$10:$T$200,5,FALSE)),"",VLOOKUP(A156,'[1]Z09 政府性基金预算财政拨款收入支出决算表(财决09表)'!$A$10:$T$200,5,FALSE))</f>
        <v/>
      </c>
      <c r="E156" s="24" t="str">
        <f>IF(ISERROR(VLOOKUP(A156,'[1]Z09 政府性基金预算财政拨款收入支出决算表(财决09表)'!$A$10:$T$200,8,FALSE)),"",VLOOKUP(A156,'[1]Z09 政府性基金预算财政拨款收入支出决算表(财决09表)'!$A$10:$T$200,8,FALSE))</f>
        <v/>
      </c>
      <c r="F156" s="24" t="str">
        <f>IF(ISERROR(VLOOKUP(A156,'[1]Z09 政府性基金预算财政拨款收入支出决算表(财决09表)'!$A$10:$T$200,11,FALSE)),"",VLOOKUP(A156,'[1]Z09 政府性基金预算财政拨款收入支出决算表(财决09表)'!$A$10:$T$200,11,FALSE))</f>
        <v/>
      </c>
      <c r="G156" s="24" t="str">
        <f>IF(ISERROR(VLOOKUP(A156,'[1]Z09 政府性基金预算财政拨款收入支出决算表(财决09表)'!$A$10:$T$200,12,FALSE)),"",VLOOKUP(A156,'[1]Z09 政府性基金预算财政拨款收入支出决算表(财决09表)'!$A$10:$T$200,12,FALSE))</f>
        <v/>
      </c>
      <c r="H156" s="24" t="str">
        <f>IF(ISERROR(VLOOKUP(A156,'[1]Z09 政府性基金预算财政拨款收入支出决算表(财决09表)'!$A$10:$T$200,15,FALSE)),"",VLOOKUP(A156,'[1]Z09 政府性基金预算财政拨款收入支出决算表(财决09表)'!$A$10:$T$200,15,FALSE))</f>
        <v/>
      </c>
      <c r="I156" s="24" t="str">
        <f>IF(ISERROR(VLOOKUP(A156,'[1]Z09 政府性基金预算财政拨款收入支出决算表(财决09表)'!$A$10:$T$200,16,FALSE)),"",VLOOKUP(A156,'[1]Z09 政府性基金预算财政拨款收入支出决算表(财决09表)'!$A$10:$T$200,16,FALSE))</f>
        <v/>
      </c>
      <c r="J156" s="8">
        <f>'[1]Z09 政府性基金预算财政拨款收入支出决算表(财决09表)'!$A153</f>
        <v>0</v>
      </c>
      <c r="K156" s="34">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8" t="str">
        <f t="shared" si="6"/>
        <v/>
      </c>
    </row>
    <row r="157" ht="22.5" customHeight="1" spans="1:12">
      <c r="A157" s="22" t="str">
        <f t="shared" si="5"/>
        <v/>
      </c>
      <c r="B157" s="22"/>
      <c r="C157" s="23" t="str">
        <f>IF(ISERROR(VLOOKUP(A157,'[1]Z09 政府性基金预算财政拨款收入支出决算表(财决09表)'!$A$10:$T$200,4,FALSE)),"",VLOOKUP(A157,'[1]Z09 政府性基金预算财政拨款收入支出决算表(财决09表)'!$A$10:$T$200,4,FALSE))</f>
        <v/>
      </c>
      <c r="D157" s="24" t="str">
        <f>IF(ISERROR(VLOOKUP(A157,'[1]Z09 政府性基金预算财政拨款收入支出决算表(财决09表)'!$A$10:$T$200,5,FALSE)),"",VLOOKUP(A157,'[1]Z09 政府性基金预算财政拨款收入支出决算表(财决09表)'!$A$10:$T$200,5,FALSE))</f>
        <v/>
      </c>
      <c r="E157" s="24" t="str">
        <f>IF(ISERROR(VLOOKUP(A157,'[1]Z09 政府性基金预算财政拨款收入支出决算表(财决09表)'!$A$10:$T$200,8,FALSE)),"",VLOOKUP(A157,'[1]Z09 政府性基金预算财政拨款收入支出决算表(财决09表)'!$A$10:$T$200,8,FALSE))</f>
        <v/>
      </c>
      <c r="F157" s="24" t="str">
        <f>IF(ISERROR(VLOOKUP(A157,'[1]Z09 政府性基金预算财政拨款收入支出决算表(财决09表)'!$A$10:$T$200,11,FALSE)),"",VLOOKUP(A157,'[1]Z09 政府性基金预算财政拨款收入支出决算表(财决09表)'!$A$10:$T$200,11,FALSE))</f>
        <v/>
      </c>
      <c r="G157" s="24" t="str">
        <f>IF(ISERROR(VLOOKUP(A157,'[1]Z09 政府性基金预算财政拨款收入支出决算表(财决09表)'!$A$10:$T$200,12,FALSE)),"",VLOOKUP(A157,'[1]Z09 政府性基金预算财政拨款收入支出决算表(财决09表)'!$A$10:$T$200,12,FALSE))</f>
        <v/>
      </c>
      <c r="H157" s="24" t="str">
        <f>IF(ISERROR(VLOOKUP(A157,'[1]Z09 政府性基金预算财政拨款收入支出决算表(财决09表)'!$A$10:$T$200,15,FALSE)),"",VLOOKUP(A157,'[1]Z09 政府性基金预算财政拨款收入支出决算表(财决09表)'!$A$10:$T$200,15,FALSE))</f>
        <v/>
      </c>
      <c r="I157" s="24" t="str">
        <f>IF(ISERROR(VLOOKUP(A157,'[1]Z09 政府性基金预算财政拨款收入支出决算表(财决09表)'!$A$10:$T$200,16,FALSE)),"",VLOOKUP(A157,'[1]Z09 政府性基金预算财政拨款收入支出决算表(财决09表)'!$A$10:$T$200,16,FALSE))</f>
        <v/>
      </c>
      <c r="J157" s="8">
        <f>'[1]Z09 政府性基金预算财政拨款收入支出决算表(财决09表)'!$A154</f>
        <v>0</v>
      </c>
      <c r="K157" s="34">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8" t="str">
        <f t="shared" si="6"/>
        <v/>
      </c>
    </row>
    <row r="158" ht="22.5" customHeight="1" spans="1:12">
      <c r="A158" s="22" t="str">
        <f t="shared" si="5"/>
        <v/>
      </c>
      <c r="B158" s="22"/>
      <c r="C158" s="23" t="str">
        <f>IF(ISERROR(VLOOKUP(A158,'[1]Z09 政府性基金预算财政拨款收入支出决算表(财决09表)'!$A$10:$T$200,4,FALSE)),"",VLOOKUP(A158,'[1]Z09 政府性基金预算财政拨款收入支出决算表(财决09表)'!$A$10:$T$200,4,FALSE))</f>
        <v/>
      </c>
      <c r="D158" s="24" t="str">
        <f>IF(ISERROR(VLOOKUP(A158,'[1]Z09 政府性基金预算财政拨款收入支出决算表(财决09表)'!$A$10:$T$200,5,FALSE)),"",VLOOKUP(A158,'[1]Z09 政府性基金预算财政拨款收入支出决算表(财决09表)'!$A$10:$T$200,5,FALSE))</f>
        <v/>
      </c>
      <c r="E158" s="24" t="str">
        <f>IF(ISERROR(VLOOKUP(A158,'[1]Z09 政府性基金预算财政拨款收入支出决算表(财决09表)'!$A$10:$T$200,8,FALSE)),"",VLOOKUP(A158,'[1]Z09 政府性基金预算财政拨款收入支出决算表(财决09表)'!$A$10:$T$200,8,FALSE))</f>
        <v/>
      </c>
      <c r="F158" s="24" t="str">
        <f>IF(ISERROR(VLOOKUP(A158,'[1]Z09 政府性基金预算财政拨款收入支出决算表(财决09表)'!$A$10:$T$200,11,FALSE)),"",VLOOKUP(A158,'[1]Z09 政府性基金预算财政拨款收入支出决算表(财决09表)'!$A$10:$T$200,11,FALSE))</f>
        <v/>
      </c>
      <c r="G158" s="24" t="str">
        <f>IF(ISERROR(VLOOKUP(A158,'[1]Z09 政府性基金预算财政拨款收入支出决算表(财决09表)'!$A$10:$T$200,12,FALSE)),"",VLOOKUP(A158,'[1]Z09 政府性基金预算财政拨款收入支出决算表(财决09表)'!$A$10:$T$200,12,FALSE))</f>
        <v/>
      </c>
      <c r="H158" s="24" t="str">
        <f>IF(ISERROR(VLOOKUP(A158,'[1]Z09 政府性基金预算财政拨款收入支出决算表(财决09表)'!$A$10:$T$200,15,FALSE)),"",VLOOKUP(A158,'[1]Z09 政府性基金预算财政拨款收入支出决算表(财决09表)'!$A$10:$T$200,15,FALSE))</f>
        <v/>
      </c>
      <c r="I158" s="24" t="str">
        <f>IF(ISERROR(VLOOKUP(A158,'[1]Z09 政府性基金预算财政拨款收入支出决算表(财决09表)'!$A$10:$T$200,16,FALSE)),"",VLOOKUP(A158,'[1]Z09 政府性基金预算财政拨款收入支出决算表(财决09表)'!$A$10:$T$200,16,FALSE))</f>
        <v/>
      </c>
      <c r="J158" s="8">
        <f>'[1]Z09 政府性基金预算财政拨款收入支出决算表(财决09表)'!$A155</f>
        <v>0</v>
      </c>
      <c r="K158" s="34">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8" t="str">
        <f t="shared" si="6"/>
        <v/>
      </c>
    </row>
    <row r="159" ht="22.5" customHeight="1" spans="1:12">
      <c r="A159" s="22" t="str">
        <f t="shared" si="5"/>
        <v/>
      </c>
      <c r="B159" s="22"/>
      <c r="C159" s="23" t="str">
        <f>IF(ISERROR(VLOOKUP(A159,'[1]Z09 政府性基金预算财政拨款收入支出决算表(财决09表)'!$A$10:$T$200,4,FALSE)),"",VLOOKUP(A159,'[1]Z09 政府性基金预算财政拨款收入支出决算表(财决09表)'!$A$10:$T$200,4,FALSE))</f>
        <v/>
      </c>
      <c r="D159" s="24" t="str">
        <f>IF(ISERROR(VLOOKUP(A159,'[1]Z09 政府性基金预算财政拨款收入支出决算表(财决09表)'!$A$10:$T$200,5,FALSE)),"",VLOOKUP(A159,'[1]Z09 政府性基金预算财政拨款收入支出决算表(财决09表)'!$A$10:$T$200,5,FALSE))</f>
        <v/>
      </c>
      <c r="E159" s="24" t="str">
        <f>IF(ISERROR(VLOOKUP(A159,'[1]Z09 政府性基金预算财政拨款收入支出决算表(财决09表)'!$A$10:$T$200,8,FALSE)),"",VLOOKUP(A159,'[1]Z09 政府性基金预算财政拨款收入支出决算表(财决09表)'!$A$10:$T$200,8,FALSE))</f>
        <v/>
      </c>
      <c r="F159" s="24" t="str">
        <f>IF(ISERROR(VLOOKUP(A159,'[1]Z09 政府性基金预算财政拨款收入支出决算表(财决09表)'!$A$10:$T$200,11,FALSE)),"",VLOOKUP(A159,'[1]Z09 政府性基金预算财政拨款收入支出决算表(财决09表)'!$A$10:$T$200,11,FALSE))</f>
        <v/>
      </c>
      <c r="G159" s="24" t="str">
        <f>IF(ISERROR(VLOOKUP(A159,'[1]Z09 政府性基金预算财政拨款收入支出决算表(财决09表)'!$A$10:$T$200,12,FALSE)),"",VLOOKUP(A159,'[1]Z09 政府性基金预算财政拨款收入支出决算表(财决09表)'!$A$10:$T$200,12,FALSE))</f>
        <v/>
      </c>
      <c r="H159" s="24" t="str">
        <f>IF(ISERROR(VLOOKUP(A159,'[1]Z09 政府性基金预算财政拨款收入支出决算表(财决09表)'!$A$10:$T$200,15,FALSE)),"",VLOOKUP(A159,'[1]Z09 政府性基金预算财政拨款收入支出决算表(财决09表)'!$A$10:$T$200,15,FALSE))</f>
        <v/>
      </c>
      <c r="I159" s="24" t="str">
        <f>IF(ISERROR(VLOOKUP(A159,'[1]Z09 政府性基金预算财政拨款收入支出决算表(财决09表)'!$A$10:$T$200,16,FALSE)),"",VLOOKUP(A159,'[1]Z09 政府性基金预算财政拨款收入支出决算表(财决09表)'!$A$10:$T$200,16,FALSE))</f>
        <v/>
      </c>
      <c r="J159" s="8">
        <f>'[1]Z09 政府性基金预算财政拨款收入支出决算表(财决09表)'!$A156</f>
        <v>0</v>
      </c>
      <c r="K159" s="34">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8" t="str">
        <f t="shared" si="6"/>
        <v/>
      </c>
    </row>
    <row r="160" ht="22.5" customHeight="1" spans="1:12">
      <c r="A160" s="22" t="str">
        <f t="shared" ref="A160:A200" si="7">IF(J160&gt;0,J160,"")</f>
        <v/>
      </c>
      <c r="B160" s="22"/>
      <c r="C160" s="23" t="str">
        <f>IF(ISERROR(VLOOKUP(A160,'[1]Z09 政府性基金预算财政拨款收入支出决算表(财决09表)'!$A$10:$T$200,4,FALSE)),"",VLOOKUP(A160,'[1]Z09 政府性基金预算财政拨款收入支出决算表(财决09表)'!$A$10:$T$200,4,FALSE))</f>
        <v/>
      </c>
      <c r="D160" s="24" t="str">
        <f>IF(ISERROR(VLOOKUP(A160,'[1]Z09 政府性基金预算财政拨款收入支出决算表(财决09表)'!$A$10:$T$200,5,FALSE)),"",VLOOKUP(A160,'[1]Z09 政府性基金预算财政拨款收入支出决算表(财决09表)'!$A$10:$T$200,5,FALSE))</f>
        <v/>
      </c>
      <c r="E160" s="24" t="str">
        <f>IF(ISERROR(VLOOKUP(A160,'[1]Z09 政府性基金预算财政拨款收入支出决算表(财决09表)'!$A$10:$T$200,8,FALSE)),"",VLOOKUP(A160,'[1]Z09 政府性基金预算财政拨款收入支出决算表(财决09表)'!$A$10:$T$200,8,FALSE))</f>
        <v/>
      </c>
      <c r="F160" s="24" t="str">
        <f>IF(ISERROR(VLOOKUP(A160,'[1]Z09 政府性基金预算财政拨款收入支出决算表(财决09表)'!$A$10:$T$200,11,FALSE)),"",VLOOKUP(A160,'[1]Z09 政府性基金预算财政拨款收入支出决算表(财决09表)'!$A$10:$T$200,11,FALSE))</f>
        <v/>
      </c>
      <c r="G160" s="24" t="str">
        <f>IF(ISERROR(VLOOKUP(A160,'[1]Z09 政府性基金预算财政拨款收入支出决算表(财决09表)'!$A$10:$T$200,12,FALSE)),"",VLOOKUP(A160,'[1]Z09 政府性基金预算财政拨款收入支出决算表(财决09表)'!$A$10:$T$200,12,FALSE))</f>
        <v/>
      </c>
      <c r="H160" s="24" t="str">
        <f>IF(ISERROR(VLOOKUP(A160,'[1]Z09 政府性基金预算财政拨款收入支出决算表(财决09表)'!$A$10:$T$200,15,FALSE)),"",VLOOKUP(A160,'[1]Z09 政府性基金预算财政拨款收入支出决算表(财决09表)'!$A$10:$T$200,15,FALSE))</f>
        <v/>
      </c>
      <c r="I160" s="24" t="str">
        <f>IF(ISERROR(VLOOKUP(A160,'[1]Z09 政府性基金预算财政拨款收入支出决算表(财决09表)'!$A$10:$T$200,16,FALSE)),"",VLOOKUP(A160,'[1]Z09 政府性基金预算财政拨款收入支出决算表(财决09表)'!$A$10:$T$200,16,FALSE))</f>
        <v/>
      </c>
      <c r="J160" s="8">
        <f>'[1]Z09 政府性基金预算财政拨款收入支出决算表(财决09表)'!$A157</f>
        <v>0</v>
      </c>
      <c r="K160" s="34">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8" t="str">
        <f t="shared" si="6"/>
        <v/>
      </c>
    </row>
    <row r="161" ht="22.5" customHeight="1" spans="1:12">
      <c r="A161" s="22" t="str">
        <f t="shared" si="7"/>
        <v/>
      </c>
      <c r="B161" s="22"/>
      <c r="C161" s="23" t="str">
        <f>IF(ISERROR(VLOOKUP(A161,'[1]Z09 政府性基金预算财政拨款收入支出决算表(财决09表)'!$A$10:$T$200,4,FALSE)),"",VLOOKUP(A161,'[1]Z09 政府性基金预算财政拨款收入支出决算表(财决09表)'!$A$10:$T$200,4,FALSE))</f>
        <v/>
      </c>
      <c r="D161" s="24" t="str">
        <f>IF(ISERROR(VLOOKUP(A161,'[1]Z09 政府性基金预算财政拨款收入支出决算表(财决09表)'!$A$10:$T$200,5,FALSE)),"",VLOOKUP(A161,'[1]Z09 政府性基金预算财政拨款收入支出决算表(财决09表)'!$A$10:$T$200,5,FALSE))</f>
        <v/>
      </c>
      <c r="E161" s="24" t="str">
        <f>IF(ISERROR(VLOOKUP(A161,'[1]Z09 政府性基金预算财政拨款收入支出决算表(财决09表)'!$A$10:$T$200,8,FALSE)),"",VLOOKUP(A161,'[1]Z09 政府性基金预算财政拨款收入支出决算表(财决09表)'!$A$10:$T$200,8,FALSE))</f>
        <v/>
      </c>
      <c r="F161" s="24" t="str">
        <f>IF(ISERROR(VLOOKUP(A161,'[1]Z09 政府性基金预算财政拨款收入支出决算表(财决09表)'!$A$10:$T$200,11,FALSE)),"",VLOOKUP(A161,'[1]Z09 政府性基金预算财政拨款收入支出决算表(财决09表)'!$A$10:$T$200,11,FALSE))</f>
        <v/>
      </c>
      <c r="G161" s="24" t="str">
        <f>IF(ISERROR(VLOOKUP(A161,'[1]Z09 政府性基金预算财政拨款收入支出决算表(财决09表)'!$A$10:$T$200,12,FALSE)),"",VLOOKUP(A161,'[1]Z09 政府性基金预算财政拨款收入支出决算表(财决09表)'!$A$10:$T$200,12,FALSE))</f>
        <v/>
      </c>
      <c r="H161" s="24" t="str">
        <f>IF(ISERROR(VLOOKUP(A161,'[1]Z09 政府性基金预算财政拨款收入支出决算表(财决09表)'!$A$10:$T$200,15,FALSE)),"",VLOOKUP(A161,'[1]Z09 政府性基金预算财政拨款收入支出决算表(财决09表)'!$A$10:$T$200,15,FALSE))</f>
        <v/>
      </c>
      <c r="I161" s="24" t="str">
        <f>IF(ISERROR(VLOOKUP(A161,'[1]Z09 政府性基金预算财政拨款收入支出决算表(财决09表)'!$A$10:$T$200,16,FALSE)),"",VLOOKUP(A161,'[1]Z09 政府性基金预算财政拨款收入支出决算表(财决09表)'!$A$10:$T$200,16,FALSE))</f>
        <v/>
      </c>
      <c r="J161" s="8">
        <f>'[1]Z09 政府性基金预算财政拨款收入支出决算表(财决09表)'!$A158</f>
        <v>0</v>
      </c>
      <c r="K161" s="34">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8" t="str">
        <f t="shared" si="6"/>
        <v/>
      </c>
    </row>
    <row r="162" ht="22.5" customHeight="1" spans="1:12">
      <c r="A162" s="22" t="str">
        <f t="shared" si="7"/>
        <v/>
      </c>
      <c r="B162" s="22"/>
      <c r="C162" s="23" t="str">
        <f>IF(ISERROR(VLOOKUP(A162,'[1]Z09 政府性基金预算财政拨款收入支出决算表(财决09表)'!$A$10:$T$200,4,FALSE)),"",VLOOKUP(A162,'[1]Z09 政府性基金预算财政拨款收入支出决算表(财决09表)'!$A$10:$T$200,4,FALSE))</f>
        <v/>
      </c>
      <c r="D162" s="24" t="str">
        <f>IF(ISERROR(VLOOKUP(A162,'[1]Z09 政府性基金预算财政拨款收入支出决算表(财决09表)'!$A$10:$T$200,5,FALSE)),"",VLOOKUP(A162,'[1]Z09 政府性基金预算财政拨款收入支出决算表(财决09表)'!$A$10:$T$200,5,FALSE))</f>
        <v/>
      </c>
      <c r="E162" s="24" t="str">
        <f>IF(ISERROR(VLOOKUP(A162,'[1]Z09 政府性基金预算财政拨款收入支出决算表(财决09表)'!$A$10:$T$200,8,FALSE)),"",VLOOKUP(A162,'[1]Z09 政府性基金预算财政拨款收入支出决算表(财决09表)'!$A$10:$T$200,8,FALSE))</f>
        <v/>
      </c>
      <c r="F162" s="24" t="str">
        <f>IF(ISERROR(VLOOKUP(A162,'[1]Z09 政府性基金预算财政拨款收入支出决算表(财决09表)'!$A$10:$T$200,11,FALSE)),"",VLOOKUP(A162,'[1]Z09 政府性基金预算财政拨款收入支出决算表(财决09表)'!$A$10:$T$200,11,FALSE))</f>
        <v/>
      </c>
      <c r="G162" s="24" t="str">
        <f>IF(ISERROR(VLOOKUP(A162,'[1]Z09 政府性基金预算财政拨款收入支出决算表(财决09表)'!$A$10:$T$200,12,FALSE)),"",VLOOKUP(A162,'[1]Z09 政府性基金预算财政拨款收入支出决算表(财决09表)'!$A$10:$T$200,12,FALSE))</f>
        <v/>
      </c>
      <c r="H162" s="24" t="str">
        <f>IF(ISERROR(VLOOKUP(A162,'[1]Z09 政府性基金预算财政拨款收入支出决算表(财决09表)'!$A$10:$T$200,15,FALSE)),"",VLOOKUP(A162,'[1]Z09 政府性基金预算财政拨款收入支出决算表(财决09表)'!$A$10:$T$200,15,FALSE))</f>
        <v/>
      </c>
      <c r="I162" s="24" t="str">
        <f>IF(ISERROR(VLOOKUP(A162,'[1]Z09 政府性基金预算财政拨款收入支出决算表(财决09表)'!$A$10:$T$200,16,FALSE)),"",VLOOKUP(A162,'[1]Z09 政府性基金预算财政拨款收入支出决算表(财决09表)'!$A$10:$T$200,16,FALSE))</f>
        <v/>
      </c>
      <c r="J162" s="8">
        <f>'[1]Z09 政府性基金预算财政拨款收入支出决算表(财决09表)'!$A159</f>
        <v>0</v>
      </c>
      <c r="K162" s="34">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8" t="str">
        <f t="shared" si="6"/>
        <v/>
      </c>
    </row>
    <row r="163" ht="22.5" customHeight="1" spans="1:12">
      <c r="A163" s="22" t="str">
        <f t="shared" si="7"/>
        <v/>
      </c>
      <c r="B163" s="22"/>
      <c r="C163" s="23" t="str">
        <f>IF(ISERROR(VLOOKUP(A163,'[1]Z09 政府性基金预算财政拨款收入支出决算表(财决09表)'!$A$10:$T$200,4,FALSE)),"",VLOOKUP(A163,'[1]Z09 政府性基金预算财政拨款收入支出决算表(财决09表)'!$A$10:$T$200,4,FALSE))</f>
        <v/>
      </c>
      <c r="D163" s="24" t="str">
        <f>IF(ISERROR(VLOOKUP(A163,'[1]Z09 政府性基金预算财政拨款收入支出决算表(财决09表)'!$A$10:$T$200,5,FALSE)),"",VLOOKUP(A163,'[1]Z09 政府性基金预算财政拨款收入支出决算表(财决09表)'!$A$10:$T$200,5,FALSE))</f>
        <v/>
      </c>
      <c r="E163" s="24" t="str">
        <f>IF(ISERROR(VLOOKUP(A163,'[1]Z09 政府性基金预算财政拨款收入支出决算表(财决09表)'!$A$10:$T$200,8,FALSE)),"",VLOOKUP(A163,'[1]Z09 政府性基金预算财政拨款收入支出决算表(财决09表)'!$A$10:$T$200,8,FALSE))</f>
        <v/>
      </c>
      <c r="F163" s="24" t="str">
        <f>IF(ISERROR(VLOOKUP(A163,'[1]Z09 政府性基金预算财政拨款收入支出决算表(财决09表)'!$A$10:$T$200,11,FALSE)),"",VLOOKUP(A163,'[1]Z09 政府性基金预算财政拨款收入支出决算表(财决09表)'!$A$10:$T$200,11,FALSE))</f>
        <v/>
      </c>
      <c r="G163" s="24" t="str">
        <f>IF(ISERROR(VLOOKUP(A163,'[1]Z09 政府性基金预算财政拨款收入支出决算表(财决09表)'!$A$10:$T$200,12,FALSE)),"",VLOOKUP(A163,'[1]Z09 政府性基金预算财政拨款收入支出决算表(财决09表)'!$A$10:$T$200,12,FALSE))</f>
        <v/>
      </c>
      <c r="H163" s="24" t="str">
        <f>IF(ISERROR(VLOOKUP(A163,'[1]Z09 政府性基金预算财政拨款收入支出决算表(财决09表)'!$A$10:$T$200,15,FALSE)),"",VLOOKUP(A163,'[1]Z09 政府性基金预算财政拨款收入支出决算表(财决09表)'!$A$10:$T$200,15,FALSE))</f>
        <v/>
      </c>
      <c r="I163" s="24" t="str">
        <f>IF(ISERROR(VLOOKUP(A163,'[1]Z09 政府性基金预算财政拨款收入支出决算表(财决09表)'!$A$10:$T$200,16,FALSE)),"",VLOOKUP(A163,'[1]Z09 政府性基金预算财政拨款收入支出决算表(财决09表)'!$A$10:$T$200,16,FALSE))</f>
        <v/>
      </c>
      <c r="J163" s="8">
        <f>'[1]Z09 政府性基金预算财政拨款收入支出决算表(财决09表)'!$A160</f>
        <v>0</v>
      </c>
      <c r="K163" s="34">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8" t="str">
        <f t="shared" si="6"/>
        <v/>
      </c>
    </row>
    <row r="164" ht="22.5" customHeight="1" spans="1:12">
      <c r="A164" s="22" t="str">
        <f t="shared" si="7"/>
        <v/>
      </c>
      <c r="B164" s="22"/>
      <c r="C164" s="23" t="str">
        <f>IF(ISERROR(VLOOKUP(A164,'[1]Z09 政府性基金预算财政拨款收入支出决算表(财决09表)'!$A$10:$T$200,4,FALSE)),"",VLOOKUP(A164,'[1]Z09 政府性基金预算财政拨款收入支出决算表(财决09表)'!$A$10:$T$200,4,FALSE))</f>
        <v/>
      </c>
      <c r="D164" s="24" t="str">
        <f>IF(ISERROR(VLOOKUP(A164,'[1]Z09 政府性基金预算财政拨款收入支出决算表(财决09表)'!$A$10:$T$200,5,FALSE)),"",VLOOKUP(A164,'[1]Z09 政府性基金预算财政拨款收入支出决算表(财决09表)'!$A$10:$T$200,5,FALSE))</f>
        <v/>
      </c>
      <c r="E164" s="24" t="str">
        <f>IF(ISERROR(VLOOKUP(A164,'[1]Z09 政府性基金预算财政拨款收入支出决算表(财决09表)'!$A$10:$T$200,8,FALSE)),"",VLOOKUP(A164,'[1]Z09 政府性基金预算财政拨款收入支出决算表(财决09表)'!$A$10:$T$200,8,FALSE))</f>
        <v/>
      </c>
      <c r="F164" s="24" t="str">
        <f>IF(ISERROR(VLOOKUP(A164,'[1]Z09 政府性基金预算财政拨款收入支出决算表(财决09表)'!$A$10:$T$200,11,FALSE)),"",VLOOKUP(A164,'[1]Z09 政府性基金预算财政拨款收入支出决算表(财决09表)'!$A$10:$T$200,11,FALSE))</f>
        <v/>
      </c>
      <c r="G164" s="24" t="str">
        <f>IF(ISERROR(VLOOKUP(A164,'[1]Z09 政府性基金预算财政拨款收入支出决算表(财决09表)'!$A$10:$T$200,12,FALSE)),"",VLOOKUP(A164,'[1]Z09 政府性基金预算财政拨款收入支出决算表(财决09表)'!$A$10:$T$200,12,FALSE))</f>
        <v/>
      </c>
      <c r="H164" s="24" t="str">
        <f>IF(ISERROR(VLOOKUP(A164,'[1]Z09 政府性基金预算财政拨款收入支出决算表(财决09表)'!$A$10:$T$200,15,FALSE)),"",VLOOKUP(A164,'[1]Z09 政府性基金预算财政拨款收入支出决算表(财决09表)'!$A$10:$T$200,15,FALSE))</f>
        <v/>
      </c>
      <c r="I164" s="24" t="str">
        <f>IF(ISERROR(VLOOKUP(A164,'[1]Z09 政府性基金预算财政拨款收入支出决算表(财决09表)'!$A$10:$T$200,16,FALSE)),"",VLOOKUP(A164,'[1]Z09 政府性基金预算财政拨款收入支出决算表(财决09表)'!$A$10:$T$200,16,FALSE))</f>
        <v/>
      </c>
      <c r="J164" s="8">
        <f>'[1]Z09 政府性基金预算财政拨款收入支出决算表(财决09表)'!$A161</f>
        <v>0</v>
      </c>
      <c r="K164" s="34">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8" t="str">
        <f t="shared" si="6"/>
        <v/>
      </c>
    </row>
    <row r="165" ht="22.5" customHeight="1" spans="1:12">
      <c r="A165" s="22" t="str">
        <f t="shared" si="7"/>
        <v/>
      </c>
      <c r="B165" s="22"/>
      <c r="C165" s="23" t="str">
        <f>IF(ISERROR(VLOOKUP(A165,'[1]Z09 政府性基金预算财政拨款收入支出决算表(财决09表)'!$A$10:$T$200,4,FALSE)),"",VLOOKUP(A165,'[1]Z09 政府性基金预算财政拨款收入支出决算表(财决09表)'!$A$10:$T$200,4,FALSE))</f>
        <v/>
      </c>
      <c r="D165" s="24" t="str">
        <f>IF(ISERROR(VLOOKUP(A165,'[1]Z09 政府性基金预算财政拨款收入支出决算表(财决09表)'!$A$10:$T$200,5,FALSE)),"",VLOOKUP(A165,'[1]Z09 政府性基金预算财政拨款收入支出决算表(财决09表)'!$A$10:$T$200,5,FALSE))</f>
        <v/>
      </c>
      <c r="E165" s="24" t="str">
        <f>IF(ISERROR(VLOOKUP(A165,'[1]Z09 政府性基金预算财政拨款收入支出决算表(财决09表)'!$A$10:$T$200,8,FALSE)),"",VLOOKUP(A165,'[1]Z09 政府性基金预算财政拨款收入支出决算表(财决09表)'!$A$10:$T$200,8,FALSE))</f>
        <v/>
      </c>
      <c r="F165" s="24" t="str">
        <f>IF(ISERROR(VLOOKUP(A165,'[1]Z09 政府性基金预算财政拨款收入支出决算表(财决09表)'!$A$10:$T$200,11,FALSE)),"",VLOOKUP(A165,'[1]Z09 政府性基金预算财政拨款收入支出决算表(财决09表)'!$A$10:$T$200,11,FALSE))</f>
        <v/>
      </c>
      <c r="G165" s="24" t="str">
        <f>IF(ISERROR(VLOOKUP(A165,'[1]Z09 政府性基金预算财政拨款收入支出决算表(财决09表)'!$A$10:$T$200,12,FALSE)),"",VLOOKUP(A165,'[1]Z09 政府性基金预算财政拨款收入支出决算表(财决09表)'!$A$10:$T$200,12,FALSE))</f>
        <v/>
      </c>
      <c r="H165" s="24" t="str">
        <f>IF(ISERROR(VLOOKUP(A165,'[1]Z09 政府性基金预算财政拨款收入支出决算表(财决09表)'!$A$10:$T$200,15,FALSE)),"",VLOOKUP(A165,'[1]Z09 政府性基金预算财政拨款收入支出决算表(财决09表)'!$A$10:$T$200,15,FALSE))</f>
        <v/>
      </c>
      <c r="I165" s="24" t="str">
        <f>IF(ISERROR(VLOOKUP(A165,'[1]Z09 政府性基金预算财政拨款收入支出决算表(财决09表)'!$A$10:$T$200,16,FALSE)),"",VLOOKUP(A165,'[1]Z09 政府性基金预算财政拨款收入支出决算表(财决09表)'!$A$10:$T$200,16,FALSE))</f>
        <v/>
      </c>
      <c r="J165" s="8">
        <f>'[1]Z09 政府性基金预算财政拨款收入支出决算表(财决09表)'!$A162</f>
        <v>0</v>
      </c>
      <c r="K165" s="34">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8" t="str">
        <f t="shared" si="6"/>
        <v/>
      </c>
    </row>
    <row r="166" ht="22.5" customHeight="1" spans="1:12">
      <c r="A166" s="22" t="str">
        <f t="shared" si="7"/>
        <v/>
      </c>
      <c r="B166" s="22"/>
      <c r="C166" s="23" t="str">
        <f>IF(ISERROR(VLOOKUP(A166,'[1]Z09 政府性基金预算财政拨款收入支出决算表(财决09表)'!$A$10:$T$200,4,FALSE)),"",VLOOKUP(A166,'[1]Z09 政府性基金预算财政拨款收入支出决算表(财决09表)'!$A$10:$T$200,4,FALSE))</f>
        <v/>
      </c>
      <c r="D166" s="24" t="str">
        <f>IF(ISERROR(VLOOKUP(A166,'[1]Z09 政府性基金预算财政拨款收入支出决算表(财决09表)'!$A$10:$T$200,5,FALSE)),"",VLOOKUP(A166,'[1]Z09 政府性基金预算财政拨款收入支出决算表(财决09表)'!$A$10:$T$200,5,FALSE))</f>
        <v/>
      </c>
      <c r="E166" s="24" t="str">
        <f>IF(ISERROR(VLOOKUP(A166,'[1]Z09 政府性基金预算财政拨款收入支出决算表(财决09表)'!$A$10:$T$200,8,FALSE)),"",VLOOKUP(A166,'[1]Z09 政府性基金预算财政拨款收入支出决算表(财决09表)'!$A$10:$T$200,8,FALSE))</f>
        <v/>
      </c>
      <c r="F166" s="24" t="str">
        <f>IF(ISERROR(VLOOKUP(A166,'[1]Z09 政府性基金预算财政拨款收入支出决算表(财决09表)'!$A$10:$T$200,11,FALSE)),"",VLOOKUP(A166,'[1]Z09 政府性基金预算财政拨款收入支出决算表(财决09表)'!$A$10:$T$200,11,FALSE))</f>
        <v/>
      </c>
      <c r="G166" s="24" t="str">
        <f>IF(ISERROR(VLOOKUP(A166,'[1]Z09 政府性基金预算财政拨款收入支出决算表(财决09表)'!$A$10:$T$200,12,FALSE)),"",VLOOKUP(A166,'[1]Z09 政府性基金预算财政拨款收入支出决算表(财决09表)'!$A$10:$T$200,12,FALSE))</f>
        <v/>
      </c>
      <c r="H166" s="24" t="str">
        <f>IF(ISERROR(VLOOKUP(A166,'[1]Z09 政府性基金预算财政拨款收入支出决算表(财决09表)'!$A$10:$T$200,15,FALSE)),"",VLOOKUP(A166,'[1]Z09 政府性基金预算财政拨款收入支出决算表(财决09表)'!$A$10:$T$200,15,FALSE))</f>
        <v/>
      </c>
      <c r="I166" s="24" t="str">
        <f>IF(ISERROR(VLOOKUP(A166,'[1]Z09 政府性基金预算财政拨款收入支出决算表(财决09表)'!$A$10:$T$200,16,FALSE)),"",VLOOKUP(A166,'[1]Z09 政府性基金预算财政拨款收入支出决算表(财决09表)'!$A$10:$T$200,16,FALSE))</f>
        <v/>
      </c>
      <c r="J166" s="8">
        <f>'[1]Z09 政府性基金预算财政拨款收入支出决算表(财决09表)'!$A163</f>
        <v>0</v>
      </c>
      <c r="K166" s="34">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8" t="str">
        <f t="shared" si="6"/>
        <v/>
      </c>
    </row>
    <row r="167" ht="22.5" customHeight="1" spans="1:12">
      <c r="A167" s="22" t="str">
        <f t="shared" si="7"/>
        <v/>
      </c>
      <c r="B167" s="22"/>
      <c r="C167" s="23" t="str">
        <f>IF(ISERROR(VLOOKUP(A167,'[1]Z09 政府性基金预算财政拨款收入支出决算表(财决09表)'!$A$10:$T$200,4,FALSE)),"",VLOOKUP(A167,'[1]Z09 政府性基金预算财政拨款收入支出决算表(财决09表)'!$A$10:$T$200,4,FALSE))</f>
        <v/>
      </c>
      <c r="D167" s="24" t="str">
        <f>IF(ISERROR(VLOOKUP(A167,'[1]Z09 政府性基金预算财政拨款收入支出决算表(财决09表)'!$A$10:$T$200,5,FALSE)),"",VLOOKUP(A167,'[1]Z09 政府性基金预算财政拨款收入支出决算表(财决09表)'!$A$10:$T$200,5,FALSE))</f>
        <v/>
      </c>
      <c r="E167" s="24" t="str">
        <f>IF(ISERROR(VLOOKUP(A167,'[1]Z09 政府性基金预算财政拨款收入支出决算表(财决09表)'!$A$10:$T$200,8,FALSE)),"",VLOOKUP(A167,'[1]Z09 政府性基金预算财政拨款收入支出决算表(财决09表)'!$A$10:$T$200,8,FALSE))</f>
        <v/>
      </c>
      <c r="F167" s="24" t="str">
        <f>IF(ISERROR(VLOOKUP(A167,'[1]Z09 政府性基金预算财政拨款收入支出决算表(财决09表)'!$A$10:$T$200,11,FALSE)),"",VLOOKUP(A167,'[1]Z09 政府性基金预算财政拨款收入支出决算表(财决09表)'!$A$10:$T$200,11,FALSE))</f>
        <v/>
      </c>
      <c r="G167" s="24" t="str">
        <f>IF(ISERROR(VLOOKUP(A167,'[1]Z09 政府性基金预算财政拨款收入支出决算表(财决09表)'!$A$10:$T$200,12,FALSE)),"",VLOOKUP(A167,'[1]Z09 政府性基金预算财政拨款收入支出决算表(财决09表)'!$A$10:$T$200,12,FALSE))</f>
        <v/>
      </c>
      <c r="H167" s="24" t="str">
        <f>IF(ISERROR(VLOOKUP(A167,'[1]Z09 政府性基金预算财政拨款收入支出决算表(财决09表)'!$A$10:$T$200,15,FALSE)),"",VLOOKUP(A167,'[1]Z09 政府性基金预算财政拨款收入支出决算表(财决09表)'!$A$10:$T$200,15,FALSE))</f>
        <v/>
      </c>
      <c r="I167" s="24" t="str">
        <f>IF(ISERROR(VLOOKUP(A167,'[1]Z09 政府性基金预算财政拨款收入支出决算表(财决09表)'!$A$10:$T$200,16,FALSE)),"",VLOOKUP(A167,'[1]Z09 政府性基金预算财政拨款收入支出决算表(财决09表)'!$A$10:$T$200,16,FALSE))</f>
        <v/>
      </c>
      <c r="J167" s="8">
        <f>'[1]Z09 政府性基金预算财政拨款收入支出决算表(财决09表)'!$A164</f>
        <v>0</v>
      </c>
      <c r="K167" s="34">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8" t="str">
        <f t="shared" si="6"/>
        <v/>
      </c>
    </row>
    <row r="168" ht="22.5" customHeight="1" spans="1:12">
      <c r="A168" s="22" t="str">
        <f t="shared" si="7"/>
        <v/>
      </c>
      <c r="B168" s="22"/>
      <c r="C168" s="23" t="str">
        <f>IF(ISERROR(VLOOKUP(A168,'[1]Z09 政府性基金预算财政拨款收入支出决算表(财决09表)'!$A$10:$T$200,4,FALSE)),"",VLOOKUP(A168,'[1]Z09 政府性基金预算财政拨款收入支出决算表(财决09表)'!$A$10:$T$200,4,FALSE))</f>
        <v/>
      </c>
      <c r="D168" s="24" t="str">
        <f>IF(ISERROR(VLOOKUP(A168,'[1]Z09 政府性基金预算财政拨款收入支出决算表(财决09表)'!$A$10:$T$200,5,FALSE)),"",VLOOKUP(A168,'[1]Z09 政府性基金预算财政拨款收入支出决算表(财决09表)'!$A$10:$T$200,5,FALSE))</f>
        <v/>
      </c>
      <c r="E168" s="24" t="str">
        <f>IF(ISERROR(VLOOKUP(A168,'[1]Z09 政府性基金预算财政拨款收入支出决算表(财决09表)'!$A$10:$T$200,8,FALSE)),"",VLOOKUP(A168,'[1]Z09 政府性基金预算财政拨款收入支出决算表(财决09表)'!$A$10:$T$200,8,FALSE))</f>
        <v/>
      </c>
      <c r="F168" s="24" t="str">
        <f>IF(ISERROR(VLOOKUP(A168,'[1]Z09 政府性基金预算财政拨款收入支出决算表(财决09表)'!$A$10:$T$200,11,FALSE)),"",VLOOKUP(A168,'[1]Z09 政府性基金预算财政拨款收入支出决算表(财决09表)'!$A$10:$T$200,11,FALSE))</f>
        <v/>
      </c>
      <c r="G168" s="24" t="str">
        <f>IF(ISERROR(VLOOKUP(A168,'[1]Z09 政府性基金预算财政拨款收入支出决算表(财决09表)'!$A$10:$T$200,12,FALSE)),"",VLOOKUP(A168,'[1]Z09 政府性基金预算财政拨款收入支出决算表(财决09表)'!$A$10:$T$200,12,FALSE))</f>
        <v/>
      </c>
      <c r="H168" s="24" t="str">
        <f>IF(ISERROR(VLOOKUP(A168,'[1]Z09 政府性基金预算财政拨款收入支出决算表(财决09表)'!$A$10:$T$200,15,FALSE)),"",VLOOKUP(A168,'[1]Z09 政府性基金预算财政拨款收入支出决算表(财决09表)'!$A$10:$T$200,15,FALSE))</f>
        <v/>
      </c>
      <c r="I168" s="24" t="str">
        <f>IF(ISERROR(VLOOKUP(A168,'[1]Z09 政府性基金预算财政拨款收入支出决算表(财决09表)'!$A$10:$T$200,16,FALSE)),"",VLOOKUP(A168,'[1]Z09 政府性基金预算财政拨款收入支出决算表(财决09表)'!$A$10:$T$200,16,FALSE))</f>
        <v/>
      </c>
      <c r="J168" s="8">
        <f>'[1]Z09 政府性基金预算财政拨款收入支出决算表(财决09表)'!$A165</f>
        <v>0</v>
      </c>
      <c r="K168" s="34">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8" t="str">
        <f t="shared" si="6"/>
        <v/>
      </c>
    </row>
    <row r="169" ht="22.5" customHeight="1" spans="1:12">
      <c r="A169" s="22" t="str">
        <f t="shared" si="7"/>
        <v/>
      </c>
      <c r="B169" s="22"/>
      <c r="C169" s="23" t="str">
        <f>IF(ISERROR(VLOOKUP(A169,'[1]Z09 政府性基金预算财政拨款收入支出决算表(财决09表)'!$A$10:$T$200,4,FALSE)),"",VLOOKUP(A169,'[1]Z09 政府性基金预算财政拨款收入支出决算表(财决09表)'!$A$10:$T$200,4,FALSE))</f>
        <v/>
      </c>
      <c r="D169" s="24" t="str">
        <f>IF(ISERROR(VLOOKUP(A169,'[1]Z09 政府性基金预算财政拨款收入支出决算表(财决09表)'!$A$10:$T$200,5,FALSE)),"",VLOOKUP(A169,'[1]Z09 政府性基金预算财政拨款收入支出决算表(财决09表)'!$A$10:$T$200,5,FALSE))</f>
        <v/>
      </c>
      <c r="E169" s="24" t="str">
        <f>IF(ISERROR(VLOOKUP(A169,'[1]Z09 政府性基金预算财政拨款收入支出决算表(财决09表)'!$A$10:$T$200,8,FALSE)),"",VLOOKUP(A169,'[1]Z09 政府性基金预算财政拨款收入支出决算表(财决09表)'!$A$10:$T$200,8,FALSE))</f>
        <v/>
      </c>
      <c r="F169" s="24" t="str">
        <f>IF(ISERROR(VLOOKUP(A169,'[1]Z09 政府性基金预算财政拨款收入支出决算表(财决09表)'!$A$10:$T$200,11,FALSE)),"",VLOOKUP(A169,'[1]Z09 政府性基金预算财政拨款收入支出决算表(财决09表)'!$A$10:$T$200,11,FALSE))</f>
        <v/>
      </c>
      <c r="G169" s="24" t="str">
        <f>IF(ISERROR(VLOOKUP(A169,'[1]Z09 政府性基金预算财政拨款收入支出决算表(财决09表)'!$A$10:$T$200,12,FALSE)),"",VLOOKUP(A169,'[1]Z09 政府性基金预算财政拨款收入支出决算表(财决09表)'!$A$10:$T$200,12,FALSE))</f>
        <v/>
      </c>
      <c r="H169" s="24" t="str">
        <f>IF(ISERROR(VLOOKUP(A169,'[1]Z09 政府性基金预算财政拨款收入支出决算表(财决09表)'!$A$10:$T$200,15,FALSE)),"",VLOOKUP(A169,'[1]Z09 政府性基金预算财政拨款收入支出决算表(财决09表)'!$A$10:$T$200,15,FALSE))</f>
        <v/>
      </c>
      <c r="I169" s="24" t="str">
        <f>IF(ISERROR(VLOOKUP(A169,'[1]Z09 政府性基金预算财政拨款收入支出决算表(财决09表)'!$A$10:$T$200,16,FALSE)),"",VLOOKUP(A169,'[1]Z09 政府性基金预算财政拨款收入支出决算表(财决09表)'!$A$10:$T$200,16,FALSE))</f>
        <v/>
      </c>
      <c r="J169" s="8">
        <f>'[1]Z09 政府性基金预算财政拨款收入支出决算表(财决09表)'!$A166</f>
        <v>0</v>
      </c>
      <c r="K169" s="34">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8" t="str">
        <f t="shared" si="6"/>
        <v/>
      </c>
    </row>
    <row r="170" ht="22.5" customHeight="1" spans="1:12">
      <c r="A170" s="22" t="str">
        <f t="shared" si="7"/>
        <v/>
      </c>
      <c r="B170" s="22"/>
      <c r="C170" s="23" t="str">
        <f>IF(ISERROR(VLOOKUP(A170,'[1]Z09 政府性基金预算财政拨款收入支出决算表(财决09表)'!$A$10:$T$200,4,FALSE)),"",VLOOKUP(A170,'[1]Z09 政府性基金预算财政拨款收入支出决算表(财决09表)'!$A$10:$T$200,4,FALSE))</f>
        <v/>
      </c>
      <c r="D170" s="24" t="str">
        <f>IF(ISERROR(VLOOKUP(A170,'[1]Z09 政府性基金预算财政拨款收入支出决算表(财决09表)'!$A$10:$T$200,5,FALSE)),"",VLOOKUP(A170,'[1]Z09 政府性基金预算财政拨款收入支出决算表(财决09表)'!$A$10:$T$200,5,FALSE))</f>
        <v/>
      </c>
      <c r="E170" s="24" t="str">
        <f>IF(ISERROR(VLOOKUP(A170,'[1]Z09 政府性基金预算财政拨款收入支出决算表(财决09表)'!$A$10:$T$200,8,FALSE)),"",VLOOKUP(A170,'[1]Z09 政府性基金预算财政拨款收入支出决算表(财决09表)'!$A$10:$T$200,8,FALSE))</f>
        <v/>
      </c>
      <c r="F170" s="24" t="str">
        <f>IF(ISERROR(VLOOKUP(A170,'[1]Z09 政府性基金预算财政拨款收入支出决算表(财决09表)'!$A$10:$T$200,11,FALSE)),"",VLOOKUP(A170,'[1]Z09 政府性基金预算财政拨款收入支出决算表(财决09表)'!$A$10:$T$200,11,FALSE))</f>
        <v/>
      </c>
      <c r="G170" s="24" t="str">
        <f>IF(ISERROR(VLOOKUP(A170,'[1]Z09 政府性基金预算财政拨款收入支出决算表(财决09表)'!$A$10:$T$200,12,FALSE)),"",VLOOKUP(A170,'[1]Z09 政府性基金预算财政拨款收入支出决算表(财决09表)'!$A$10:$T$200,12,FALSE))</f>
        <v/>
      </c>
      <c r="H170" s="24" t="str">
        <f>IF(ISERROR(VLOOKUP(A170,'[1]Z09 政府性基金预算财政拨款收入支出决算表(财决09表)'!$A$10:$T$200,15,FALSE)),"",VLOOKUP(A170,'[1]Z09 政府性基金预算财政拨款收入支出决算表(财决09表)'!$A$10:$T$200,15,FALSE))</f>
        <v/>
      </c>
      <c r="I170" s="24" t="str">
        <f>IF(ISERROR(VLOOKUP(A170,'[1]Z09 政府性基金预算财政拨款收入支出决算表(财决09表)'!$A$10:$T$200,16,FALSE)),"",VLOOKUP(A170,'[1]Z09 政府性基金预算财政拨款收入支出决算表(财决09表)'!$A$10:$T$200,16,FALSE))</f>
        <v/>
      </c>
      <c r="J170" s="8">
        <f>'[1]Z09 政府性基金预算财政拨款收入支出决算表(财决09表)'!$A167</f>
        <v>0</v>
      </c>
      <c r="K170" s="34">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8" t="str">
        <f t="shared" si="6"/>
        <v/>
      </c>
    </row>
    <row r="171" ht="22.5" customHeight="1" spans="1:12">
      <c r="A171" s="22" t="str">
        <f t="shared" si="7"/>
        <v/>
      </c>
      <c r="B171" s="22"/>
      <c r="C171" s="23" t="str">
        <f>IF(ISERROR(VLOOKUP(A171,'[1]Z09 政府性基金预算财政拨款收入支出决算表(财决09表)'!$A$10:$T$200,4,FALSE)),"",VLOOKUP(A171,'[1]Z09 政府性基金预算财政拨款收入支出决算表(财决09表)'!$A$10:$T$200,4,FALSE))</f>
        <v/>
      </c>
      <c r="D171" s="24" t="str">
        <f>IF(ISERROR(VLOOKUP(A171,'[1]Z09 政府性基金预算财政拨款收入支出决算表(财决09表)'!$A$10:$T$200,5,FALSE)),"",VLOOKUP(A171,'[1]Z09 政府性基金预算财政拨款收入支出决算表(财决09表)'!$A$10:$T$200,5,FALSE))</f>
        <v/>
      </c>
      <c r="E171" s="24" t="str">
        <f>IF(ISERROR(VLOOKUP(A171,'[1]Z09 政府性基金预算财政拨款收入支出决算表(财决09表)'!$A$10:$T$200,8,FALSE)),"",VLOOKUP(A171,'[1]Z09 政府性基金预算财政拨款收入支出决算表(财决09表)'!$A$10:$T$200,8,FALSE))</f>
        <v/>
      </c>
      <c r="F171" s="24" t="str">
        <f>IF(ISERROR(VLOOKUP(A171,'[1]Z09 政府性基金预算财政拨款收入支出决算表(财决09表)'!$A$10:$T$200,11,FALSE)),"",VLOOKUP(A171,'[1]Z09 政府性基金预算财政拨款收入支出决算表(财决09表)'!$A$10:$T$200,11,FALSE))</f>
        <v/>
      </c>
      <c r="G171" s="24" t="str">
        <f>IF(ISERROR(VLOOKUP(A171,'[1]Z09 政府性基金预算财政拨款收入支出决算表(财决09表)'!$A$10:$T$200,12,FALSE)),"",VLOOKUP(A171,'[1]Z09 政府性基金预算财政拨款收入支出决算表(财决09表)'!$A$10:$T$200,12,FALSE))</f>
        <v/>
      </c>
      <c r="H171" s="24" t="str">
        <f>IF(ISERROR(VLOOKUP(A171,'[1]Z09 政府性基金预算财政拨款收入支出决算表(财决09表)'!$A$10:$T$200,15,FALSE)),"",VLOOKUP(A171,'[1]Z09 政府性基金预算财政拨款收入支出决算表(财决09表)'!$A$10:$T$200,15,FALSE))</f>
        <v/>
      </c>
      <c r="I171" s="24" t="str">
        <f>IF(ISERROR(VLOOKUP(A171,'[1]Z09 政府性基金预算财政拨款收入支出决算表(财决09表)'!$A$10:$T$200,16,FALSE)),"",VLOOKUP(A171,'[1]Z09 政府性基金预算财政拨款收入支出决算表(财决09表)'!$A$10:$T$200,16,FALSE))</f>
        <v/>
      </c>
      <c r="J171" s="8">
        <f>'[1]Z09 政府性基金预算财政拨款收入支出决算表(财决09表)'!$A168</f>
        <v>0</v>
      </c>
      <c r="K171" s="34">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8" t="str">
        <f t="shared" si="6"/>
        <v/>
      </c>
    </row>
    <row r="172" ht="22.5" customHeight="1" spans="1:12">
      <c r="A172" s="22" t="str">
        <f t="shared" si="7"/>
        <v/>
      </c>
      <c r="B172" s="22"/>
      <c r="C172" s="23" t="str">
        <f>IF(ISERROR(VLOOKUP(A172,'[1]Z09 政府性基金预算财政拨款收入支出决算表(财决09表)'!$A$10:$T$200,4,FALSE)),"",VLOOKUP(A172,'[1]Z09 政府性基金预算财政拨款收入支出决算表(财决09表)'!$A$10:$T$200,4,FALSE))</f>
        <v/>
      </c>
      <c r="D172" s="24" t="str">
        <f>IF(ISERROR(VLOOKUP(A172,'[1]Z09 政府性基金预算财政拨款收入支出决算表(财决09表)'!$A$10:$T$200,5,FALSE)),"",VLOOKUP(A172,'[1]Z09 政府性基金预算财政拨款收入支出决算表(财决09表)'!$A$10:$T$200,5,FALSE))</f>
        <v/>
      </c>
      <c r="E172" s="24" t="str">
        <f>IF(ISERROR(VLOOKUP(A172,'[1]Z09 政府性基金预算财政拨款收入支出决算表(财决09表)'!$A$10:$T$200,8,FALSE)),"",VLOOKUP(A172,'[1]Z09 政府性基金预算财政拨款收入支出决算表(财决09表)'!$A$10:$T$200,8,FALSE))</f>
        <v/>
      </c>
      <c r="F172" s="24" t="str">
        <f>IF(ISERROR(VLOOKUP(A172,'[1]Z09 政府性基金预算财政拨款收入支出决算表(财决09表)'!$A$10:$T$200,11,FALSE)),"",VLOOKUP(A172,'[1]Z09 政府性基金预算财政拨款收入支出决算表(财决09表)'!$A$10:$T$200,11,FALSE))</f>
        <v/>
      </c>
      <c r="G172" s="24" t="str">
        <f>IF(ISERROR(VLOOKUP(A172,'[1]Z09 政府性基金预算财政拨款收入支出决算表(财决09表)'!$A$10:$T$200,12,FALSE)),"",VLOOKUP(A172,'[1]Z09 政府性基金预算财政拨款收入支出决算表(财决09表)'!$A$10:$T$200,12,FALSE))</f>
        <v/>
      </c>
      <c r="H172" s="24" t="str">
        <f>IF(ISERROR(VLOOKUP(A172,'[1]Z09 政府性基金预算财政拨款收入支出决算表(财决09表)'!$A$10:$T$200,15,FALSE)),"",VLOOKUP(A172,'[1]Z09 政府性基金预算财政拨款收入支出决算表(财决09表)'!$A$10:$T$200,15,FALSE))</f>
        <v/>
      </c>
      <c r="I172" s="24" t="str">
        <f>IF(ISERROR(VLOOKUP(A172,'[1]Z09 政府性基金预算财政拨款收入支出决算表(财决09表)'!$A$10:$T$200,16,FALSE)),"",VLOOKUP(A172,'[1]Z09 政府性基金预算财政拨款收入支出决算表(财决09表)'!$A$10:$T$200,16,FALSE))</f>
        <v/>
      </c>
      <c r="J172" s="8">
        <f>'[1]Z09 政府性基金预算财政拨款收入支出决算表(财决09表)'!$A169</f>
        <v>0</v>
      </c>
      <c r="K172" s="34">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8" t="str">
        <f t="shared" si="6"/>
        <v/>
      </c>
    </row>
    <row r="173" ht="22.5" customHeight="1" spans="1:12">
      <c r="A173" s="22" t="str">
        <f t="shared" si="7"/>
        <v/>
      </c>
      <c r="B173" s="22"/>
      <c r="C173" s="23" t="str">
        <f>IF(ISERROR(VLOOKUP(A173,'[1]Z09 政府性基金预算财政拨款收入支出决算表(财决09表)'!$A$10:$T$200,4,FALSE)),"",VLOOKUP(A173,'[1]Z09 政府性基金预算财政拨款收入支出决算表(财决09表)'!$A$10:$T$200,4,FALSE))</f>
        <v/>
      </c>
      <c r="D173" s="24" t="str">
        <f>IF(ISERROR(VLOOKUP(A173,'[1]Z09 政府性基金预算财政拨款收入支出决算表(财决09表)'!$A$10:$T$200,5,FALSE)),"",VLOOKUP(A173,'[1]Z09 政府性基金预算财政拨款收入支出决算表(财决09表)'!$A$10:$T$200,5,FALSE))</f>
        <v/>
      </c>
      <c r="E173" s="24" t="str">
        <f>IF(ISERROR(VLOOKUP(A173,'[1]Z09 政府性基金预算财政拨款收入支出决算表(财决09表)'!$A$10:$T$200,8,FALSE)),"",VLOOKUP(A173,'[1]Z09 政府性基金预算财政拨款收入支出决算表(财决09表)'!$A$10:$T$200,8,FALSE))</f>
        <v/>
      </c>
      <c r="F173" s="24" t="str">
        <f>IF(ISERROR(VLOOKUP(A173,'[1]Z09 政府性基金预算财政拨款收入支出决算表(财决09表)'!$A$10:$T$200,11,FALSE)),"",VLOOKUP(A173,'[1]Z09 政府性基金预算财政拨款收入支出决算表(财决09表)'!$A$10:$T$200,11,FALSE))</f>
        <v/>
      </c>
      <c r="G173" s="24" t="str">
        <f>IF(ISERROR(VLOOKUP(A173,'[1]Z09 政府性基金预算财政拨款收入支出决算表(财决09表)'!$A$10:$T$200,12,FALSE)),"",VLOOKUP(A173,'[1]Z09 政府性基金预算财政拨款收入支出决算表(财决09表)'!$A$10:$T$200,12,FALSE))</f>
        <v/>
      </c>
      <c r="H173" s="24" t="str">
        <f>IF(ISERROR(VLOOKUP(A173,'[1]Z09 政府性基金预算财政拨款收入支出决算表(财决09表)'!$A$10:$T$200,15,FALSE)),"",VLOOKUP(A173,'[1]Z09 政府性基金预算财政拨款收入支出决算表(财决09表)'!$A$10:$T$200,15,FALSE))</f>
        <v/>
      </c>
      <c r="I173" s="24" t="str">
        <f>IF(ISERROR(VLOOKUP(A173,'[1]Z09 政府性基金预算财政拨款收入支出决算表(财决09表)'!$A$10:$T$200,16,FALSE)),"",VLOOKUP(A173,'[1]Z09 政府性基金预算财政拨款收入支出决算表(财决09表)'!$A$10:$T$200,16,FALSE))</f>
        <v/>
      </c>
      <c r="J173" s="8">
        <f>'[1]Z09 政府性基金预算财政拨款收入支出决算表(财决09表)'!$A170</f>
        <v>0</v>
      </c>
      <c r="K173" s="34">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8" t="str">
        <f t="shared" si="6"/>
        <v/>
      </c>
    </row>
    <row r="174" ht="22.5" customHeight="1" spans="1:12">
      <c r="A174" s="22" t="str">
        <f t="shared" si="7"/>
        <v/>
      </c>
      <c r="B174" s="22"/>
      <c r="C174" s="23" t="str">
        <f>IF(ISERROR(VLOOKUP(A174,'[1]Z09 政府性基金预算财政拨款收入支出决算表(财决09表)'!$A$10:$T$200,4,FALSE)),"",VLOOKUP(A174,'[1]Z09 政府性基金预算财政拨款收入支出决算表(财决09表)'!$A$10:$T$200,4,FALSE))</f>
        <v/>
      </c>
      <c r="D174" s="24" t="str">
        <f>IF(ISERROR(VLOOKUP(A174,'[1]Z09 政府性基金预算财政拨款收入支出决算表(财决09表)'!$A$10:$T$200,5,FALSE)),"",VLOOKUP(A174,'[1]Z09 政府性基金预算财政拨款收入支出决算表(财决09表)'!$A$10:$T$200,5,FALSE))</f>
        <v/>
      </c>
      <c r="E174" s="24" t="str">
        <f>IF(ISERROR(VLOOKUP(A174,'[1]Z09 政府性基金预算财政拨款收入支出决算表(财决09表)'!$A$10:$T$200,8,FALSE)),"",VLOOKUP(A174,'[1]Z09 政府性基金预算财政拨款收入支出决算表(财决09表)'!$A$10:$T$200,8,FALSE))</f>
        <v/>
      </c>
      <c r="F174" s="24" t="str">
        <f>IF(ISERROR(VLOOKUP(A174,'[1]Z09 政府性基金预算财政拨款收入支出决算表(财决09表)'!$A$10:$T$200,11,FALSE)),"",VLOOKUP(A174,'[1]Z09 政府性基金预算财政拨款收入支出决算表(财决09表)'!$A$10:$T$200,11,FALSE))</f>
        <v/>
      </c>
      <c r="G174" s="24" t="str">
        <f>IF(ISERROR(VLOOKUP(A174,'[1]Z09 政府性基金预算财政拨款收入支出决算表(财决09表)'!$A$10:$T$200,12,FALSE)),"",VLOOKUP(A174,'[1]Z09 政府性基金预算财政拨款收入支出决算表(财决09表)'!$A$10:$T$200,12,FALSE))</f>
        <v/>
      </c>
      <c r="H174" s="24" t="str">
        <f>IF(ISERROR(VLOOKUP(A174,'[1]Z09 政府性基金预算财政拨款收入支出决算表(财决09表)'!$A$10:$T$200,15,FALSE)),"",VLOOKUP(A174,'[1]Z09 政府性基金预算财政拨款收入支出决算表(财决09表)'!$A$10:$T$200,15,FALSE))</f>
        <v/>
      </c>
      <c r="I174" s="24" t="str">
        <f>IF(ISERROR(VLOOKUP(A174,'[1]Z09 政府性基金预算财政拨款收入支出决算表(财决09表)'!$A$10:$T$200,16,FALSE)),"",VLOOKUP(A174,'[1]Z09 政府性基金预算财政拨款收入支出决算表(财决09表)'!$A$10:$T$200,16,FALSE))</f>
        <v/>
      </c>
      <c r="J174" s="8">
        <f>'[1]Z09 政府性基金预算财政拨款收入支出决算表(财决09表)'!$A171</f>
        <v>0</v>
      </c>
      <c r="K174" s="34">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8" t="str">
        <f t="shared" si="6"/>
        <v/>
      </c>
    </row>
    <row r="175" ht="22.5" customHeight="1" spans="1:12">
      <c r="A175" s="22" t="str">
        <f t="shared" si="7"/>
        <v/>
      </c>
      <c r="B175" s="22"/>
      <c r="C175" s="23" t="str">
        <f>IF(ISERROR(VLOOKUP(A175,'[1]Z09 政府性基金预算财政拨款收入支出决算表(财决09表)'!$A$10:$T$200,4,FALSE)),"",VLOOKUP(A175,'[1]Z09 政府性基金预算财政拨款收入支出决算表(财决09表)'!$A$10:$T$200,4,FALSE))</f>
        <v/>
      </c>
      <c r="D175" s="24" t="str">
        <f>IF(ISERROR(VLOOKUP(A175,'[1]Z09 政府性基金预算财政拨款收入支出决算表(财决09表)'!$A$10:$T$200,5,FALSE)),"",VLOOKUP(A175,'[1]Z09 政府性基金预算财政拨款收入支出决算表(财决09表)'!$A$10:$T$200,5,FALSE))</f>
        <v/>
      </c>
      <c r="E175" s="24" t="str">
        <f>IF(ISERROR(VLOOKUP(A175,'[1]Z09 政府性基金预算财政拨款收入支出决算表(财决09表)'!$A$10:$T$200,8,FALSE)),"",VLOOKUP(A175,'[1]Z09 政府性基金预算财政拨款收入支出决算表(财决09表)'!$A$10:$T$200,8,FALSE))</f>
        <v/>
      </c>
      <c r="F175" s="24" t="str">
        <f>IF(ISERROR(VLOOKUP(A175,'[1]Z09 政府性基金预算财政拨款收入支出决算表(财决09表)'!$A$10:$T$200,11,FALSE)),"",VLOOKUP(A175,'[1]Z09 政府性基金预算财政拨款收入支出决算表(财决09表)'!$A$10:$T$200,11,FALSE))</f>
        <v/>
      </c>
      <c r="G175" s="24" t="str">
        <f>IF(ISERROR(VLOOKUP(A175,'[1]Z09 政府性基金预算财政拨款收入支出决算表(财决09表)'!$A$10:$T$200,12,FALSE)),"",VLOOKUP(A175,'[1]Z09 政府性基金预算财政拨款收入支出决算表(财决09表)'!$A$10:$T$200,12,FALSE))</f>
        <v/>
      </c>
      <c r="H175" s="24" t="str">
        <f>IF(ISERROR(VLOOKUP(A175,'[1]Z09 政府性基金预算财政拨款收入支出决算表(财决09表)'!$A$10:$T$200,15,FALSE)),"",VLOOKUP(A175,'[1]Z09 政府性基金预算财政拨款收入支出决算表(财决09表)'!$A$10:$T$200,15,FALSE))</f>
        <v/>
      </c>
      <c r="I175" s="24" t="str">
        <f>IF(ISERROR(VLOOKUP(A175,'[1]Z09 政府性基金预算财政拨款收入支出决算表(财决09表)'!$A$10:$T$200,16,FALSE)),"",VLOOKUP(A175,'[1]Z09 政府性基金预算财政拨款收入支出决算表(财决09表)'!$A$10:$T$200,16,FALSE))</f>
        <v/>
      </c>
      <c r="J175" s="8">
        <f>'[1]Z09 政府性基金预算财政拨款收入支出决算表(财决09表)'!$A172</f>
        <v>0</v>
      </c>
      <c r="K175" s="34">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8" t="str">
        <f t="shared" si="6"/>
        <v/>
      </c>
    </row>
    <row r="176" ht="22.5" customHeight="1" spans="1:12">
      <c r="A176" s="22" t="str">
        <f t="shared" si="7"/>
        <v/>
      </c>
      <c r="B176" s="22"/>
      <c r="C176" s="23" t="str">
        <f>IF(ISERROR(VLOOKUP(A176,'[1]Z09 政府性基金预算财政拨款收入支出决算表(财决09表)'!$A$10:$T$200,4,FALSE)),"",VLOOKUP(A176,'[1]Z09 政府性基金预算财政拨款收入支出决算表(财决09表)'!$A$10:$T$200,4,FALSE))</f>
        <v/>
      </c>
      <c r="D176" s="24" t="str">
        <f>IF(ISERROR(VLOOKUP(A176,'[1]Z09 政府性基金预算财政拨款收入支出决算表(财决09表)'!$A$10:$T$200,5,FALSE)),"",VLOOKUP(A176,'[1]Z09 政府性基金预算财政拨款收入支出决算表(财决09表)'!$A$10:$T$200,5,FALSE))</f>
        <v/>
      </c>
      <c r="E176" s="24" t="str">
        <f>IF(ISERROR(VLOOKUP(A176,'[1]Z09 政府性基金预算财政拨款收入支出决算表(财决09表)'!$A$10:$T$200,8,FALSE)),"",VLOOKUP(A176,'[1]Z09 政府性基金预算财政拨款收入支出决算表(财决09表)'!$A$10:$T$200,8,FALSE))</f>
        <v/>
      </c>
      <c r="F176" s="24" t="str">
        <f>IF(ISERROR(VLOOKUP(A176,'[1]Z09 政府性基金预算财政拨款收入支出决算表(财决09表)'!$A$10:$T$200,11,FALSE)),"",VLOOKUP(A176,'[1]Z09 政府性基金预算财政拨款收入支出决算表(财决09表)'!$A$10:$T$200,11,FALSE))</f>
        <v/>
      </c>
      <c r="G176" s="24" t="str">
        <f>IF(ISERROR(VLOOKUP(A176,'[1]Z09 政府性基金预算财政拨款收入支出决算表(财决09表)'!$A$10:$T$200,12,FALSE)),"",VLOOKUP(A176,'[1]Z09 政府性基金预算财政拨款收入支出决算表(财决09表)'!$A$10:$T$200,12,FALSE))</f>
        <v/>
      </c>
      <c r="H176" s="24" t="str">
        <f>IF(ISERROR(VLOOKUP(A176,'[1]Z09 政府性基金预算财政拨款收入支出决算表(财决09表)'!$A$10:$T$200,15,FALSE)),"",VLOOKUP(A176,'[1]Z09 政府性基金预算财政拨款收入支出决算表(财决09表)'!$A$10:$T$200,15,FALSE))</f>
        <v/>
      </c>
      <c r="I176" s="24" t="str">
        <f>IF(ISERROR(VLOOKUP(A176,'[1]Z09 政府性基金预算财政拨款收入支出决算表(财决09表)'!$A$10:$T$200,16,FALSE)),"",VLOOKUP(A176,'[1]Z09 政府性基金预算财政拨款收入支出决算表(财决09表)'!$A$10:$T$200,16,FALSE))</f>
        <v/>
      </c>
      <c r="J176" s="8">
        <f>'[1]Z09 政府性基金预算财政拨款收入支出决算表(财决09表)'!$A173</f>
        <v>0</v>
      </c>
      <c r="K176" s="34">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8" t="str">
        <f t="shared" si="6"/>
        <v/>
      </c>
    </row>
    <row r="177" ht="22.5" customHeight="1" spans="1:12">
      <c r="A177" s="22" t="str">
        <f t="shared" si="7"/>
        <v/>
      </c>
      <c r="B177" s="22"/>
      <c r="C177" s="23" t="str">
        <f>IF(ISERROR(VLOOKUP(A177,'[1]Z09 政府性基金预算财政拨款收入支出决算表(财决09表)'!$A$10:$T$200,4,FALSE)),"",VLOOKUP(A177,'[1]Z09 政府性基金预算财政拨款收入支出决算表(财决09表)'!$A$10:$T$200,4,FALSE))</f>
        <v/>
      </c>
      <c r="D177" s="24" t="str">
        <f>IF(ISERROR(VLOOKUP(A177,'[1]Z09 政府性基金预算财政拨款收入支出决算表(财决09表)'!$A$10:$T$200,5,FALSE)),"",VLOOKUP(A177,'[1]Z09 政府性基金预算财政拨款收入支出决算表(财决09表)'!$A$10:$T$200,5,FALSE))</f>
        <v/>
      </c>
      <c r="E177" s="24" t="str">
        <f>IF(ISERROR(VLOOKUP(A177,'[1]Z09 政府性基金预算财政拨款收入支出决算表(财决09表)'!$A$10:$T$200,8,FALSE)),"",VLOOKUP(A177,'[1]Z09 政府性基金预算财政拨款收入支出决算表(财决09表)'!$A$10:$T$200,8,FALSE))</f>
        <v/>
      </c>
      <c r="F177" s="24" t="str">
        <f>IF(ISERROR(VLOOKUP(A177,'[1]Z09 政府性基金预算财政拨款收入支出决算表(财决09表)'!$A$10:$T$200,11,FALSE)),"",VLOOKUP(A177,'[1]Z09 政府性基金预算财政拨款收入支出决算表(财决09表)'!$A$10:$T$200,11,FALSE))</f>
        <v/>
      </c>
      <c r="G177" s="24" t="str">
        <f>IF(ISERROR(VLOOKUP(A177,'[1]Z09 政府性基金预算财政拨款收入支出决算表(财决09表)'!$A$10:$T$200,12,FALSE)),"",VLOOKUP(A177,'[1]Z09 政府性基金预算财政拨款收入支出决算表(财决09表)'!$A$10:$T$200,12,FALSE))</f>
        <v/>
      </c>
      <c r="H177" s="24" t="str">
        <f>IF(ISERROR(VLOOKUP(A177,'[1]Z09 政府性基金预算财政拨款收入支出决算表(财决09表)'!$A$10:$T$200,15,FALSE)),"",VLOOKUP(A177,'[1]Z09 政府性基金预算财政拨款收入支出决算表(财决09表)'!$A$10:$T$200,15,FALSE))</f>
        <v/>
      </c>
      <c r="I177" s="24" t="str">
        <f>IF(ISERROR(VLOOKUP(A177,'[1]Z09 政府性基金预算财政拨款收入支出决算表(财决09表)'!$A$10:$T$200,16,FALSE)),"",VLOOKUP(A177,'[1]Z09 政府性基金预算财政拨款收入支出决算表(财决09表)'!$A$10:$T$200,16,FALSE))</f>
        <v/>
      </c>
      <c r="J177" s="8">
        <f>'[1]Z09 政府性基金预算财政拨款收入支出决算表(财决09表)'!$A174</f>
        <v>0</v>
      </c>
      <c r="K177" s="34">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8" t="str">
        <f t="shared" si="6"/>
        <v/>
      </c>
    </row>
    <row r="178" ht="22.5" customHeight="1" spans="1:12">
      <c r="A178" s="22" t="str">
        <f t="shared" si="7"/>
        <v/>
      </c>
      <c r="B178" s="22"/>
      <c r="C178" s="23" t="str">
        <f>IF(ISERROR(VLOOKUP(A178,'[1]Z09 政府性基金预算财政拨款收入支出决算表(财决09表)'!$A$10:$T$200,4,FALSE)),"",VLOOKUP(A178,'[1]Z09 政府性基金预算财政拨款收入支出决算表(财决09表)'!$A$10:$T$200,4,FALSE))</f>
        <v/>
      </c>
      <c r="D178" s="24" t="str">
        <f>IF(ISERROR(VLOOKUP(A178,'[1]Z09 政府性基金预算财政拨款收入支出决算表(财决09表)'!$A$10:$T$200,5,FALSE)),"",VLOOKUP(A178,'[1]Z09 政府性基金预算财政拨款收入支出决算表(财决09表)'!$A$10:$T$200,5,FALSE))</f>
        <v/>
      </c>
      <c r="E178" s="24" t="str">
        <f>IF(ISERROR(VLOOKUP(A178,'[1]Z09 政府性基金预算财政拨款收入支出决算表(财决09表)'!$A$10:$T$200,8,FALSE)),"",VLOOKUP(A178,'[1]Z09 政府性基金预算财政拨款收入支出决算表(财决09表)'!$A$10:$T$200,8,FALSE))</f>
        <v/>
      </c>
      <c r="F178" s="24" t="str">
        <f>IF(ISERROR(VLOOKUP(A178,'[1]Z09 政府性基金预算财政拨款收入支出决算表(财决09表)'!$A$10:$T$200,11,FALSE)),"",VLOOKUP(A178,'[1]Z09 政府性基金预算财政拨款收入支出决算表(财决09表)'!$A$10:$T$200,11,FALSE))</f>
        <v/>
      </c>
      <c r="G178" s="24" t="str">
        <f>IF(ISERROR(VLOOKUP(A178,'[1]Z09 政府性基金预算财政拨款收入支出决算表(财决09表)'!$A$10:$T$200,12,FALSE)),"",VLOOKUP(A178,'[1]Z09 政府性基金预算财政拨款收入支出决算表(财决09表)'!$A$10:$T$200,12,FALSE))</f>
        <v/>
      </c>
      <c r="H178" s="24" t="str">
        <f>IF(ISERROR(VLOOKUP(A178,'[1]Z09 政府性基金预算财政拨款收入支出决算表(财决09表)'!$A$10:$T$200,15,FALSE)),"",VLOOKUP(A178,'[1]Z09 政府性基金预算财政拨款收入支出决算表(财决09表)'!$A$10:$T$200,15,FALSE))</f>
        <v/>
      </c>
      <c r="I178" s="24" t="str">
        <f>IF(ISERROR(VLOOKUP(A178,'[1]Z09 政府性基金预算财政拨款收入支出决算表(财决09表)'!$A$10:$T$200,16,FALSE)),"",VLOOKUP(A178,'[1]Z09 政府性基金预算财政拨款收入支出决算表(财决09表)'!$A$10:$T$200,16,FALSE))</f>
        <v/>
      </c>
      <c r="J178" s="8">
        <f>'[1]Z09 政府性基金预算财政拨款收入支出决算表(财决09表)'!$A175</f>
        <v>0</v>
      </c>
      <c r="K178" s="34">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8" t="str">
        <f t="shared" si="6"/>
        <v/>
      </c>
    </row>
    <row r="179" ht="22.5" customHeight="1" spans="1:12">
      <c r="A179" s="22" t="str">
        <f t="shared" si="7"/>
        <v/>
      </c>
      <c r="B179" s="22"/>
      <c r="C179" s="23" t="str">
        <f>IF(ISERROR(VLOOKUP(A179,'[1]Z09 政府性基金预算财政拨款收入支出决算表(财决09表)'!$A$10:$T$200,4,FALSE)),"",VLOOKUP(A179,'[1]Z09 政府性基金预算财政拨款收入支出决算表(财决09表)'!$A$10:$T$200,4,FALSE))</f>
        <v/>
      </c>
      <c r="D179" s="24" t="str">
        <f>IF(ISERROR(VLOOKUP(A179,'[1]Z09 政府性基金预算财政拨款收入支出决算表(财决09表)'!$A$10:$T$200,5,FALSE)),"",VLOOKUP(A179,'[1]Z09 政府性基金预算财政拨款收入支出决算表(财决09表)'!$A$10:$T$200,5,FALSE))</f>
        <v/>
      </c>
      <c r="E179" s="24" t="str">
        <f>IF(ISERROR(VLOOKUP(A179,'[1]Z09 政府性基金预算财政拨款收入支出决算表(财决09表)'!$A$10:$T$200,8,FALSE)),"",VLOOKUP(A179,'[1]Z09 政府性基金预算财政拨款收入支出决算表(财决09表)'!$A$10:$T$200,8,FALSE))</f>
        <v/>
      </c>
      <c r="F179" s="24" t="str">
        <f>IF(ISERROR(VLOOKUP(A179,'[1]Z09 政府性基金预算财政拨款收入支出决算表(财决09表)'!$A$10:$T$200,11,FALSE)),"",VLOOKUP(A179,'[1]Z09 政府性基金预算财政拨款收入支出决算表(财决09表)'!$A$10:$T$200,11,FALSE))</f>
        <v/>
      </c>
      <c r="G179" s="24" t="str">
        <f>IF(ISERROR(VLOOKUP(A179,'[1]Z09 政府性基金预算财政拨款收入支出决算表(财决09表)'!$A$10:$T$200,12,FALSE)),"",VLOOKUP(A179,'[1]Z09 政府性基金预算财政拨款收入支出决算表(财决09表)'!$A$10:$T$200,12,FALSE))</f>
        <v/>
      </c>
      <c r="H179" s="24" t="str">
        <f>IF(ISERROR(VLOOKUP(A179,'[1]Z09 政府性基金预算财政拨款收入支出决算表(财决09表)'!$A$10:$T$200,15,FALSE)),"",VLOOKUP(A179,'[1]Z09 政府性基金预算财政拨款收入支出决算表(财决09表)'!$A$10:$T$200,15,FALSE))</f>
        <v/>
      </c>
      <c r="I179" s="24" t="str">
        <f>IF(ISERROR(VLOOKUP(A179,'[1]Z09 政府性基金预算财政拨款收入支出决算表(财决09表)'!$A$10:$T$200,16,FALSE)),"",VLOOKUP(A179,'[1]Z09 政府性基金预算财政拨款收入支出决算表(财决09表)'!$A$10:$T$200,16,FALSE))</f>
        <v/>
      </c>
      <c r="J179" s="8">
        <f>'[1]Z09 政府性基金预算财政拨款收入支出决算表(财决09表)'!$A176</f>
        <v>0</v>
      </c>
      <c r="K179" s="34">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8" t="str">
        <f t="shared" si="6"/>
        <v/>
      </c>
    </row>
    <row r="180" ht="22.5" customHeight="1" spans="1:12">
      <c r="A180" s="22" t="str">
        <f t="shared" si="7"/>
        <v/>
      </c>
      <c r="B180" s="22"/>
      <c r="C180" s="23" t="str">
        <f>IF(ISERROR(VLOOKUP(A180,'[1]Z09 政府性基金预算财政拨款收入支出决算表(财决09表)'!$A$10:$T$200,4,FALSE)),"",VLOOKUP(A180,'[1]Z09 政府性基金预算财政拨款收入支出决算表(财决09表)'!$A$10:$T$200,4,FALSE))</f>
        <v/>
      </c>
      <c r="D180" s="24" t="str">
        <f>IF(ISERROR(VLOOKUP(A180,'[1]Z09 政府性基金预算财政拨款收入支出决算表(财决09表)'!$A$10:$T$200,5,FALSE)),"",VLOOKUP(A180,'[1]Z09 政府性基金预算财政拨款收入支出决算表(财决09表)'!$A$10:$T$200,5,FALSE))</f>
        <v/>
      </c>
      <c r="E180" s="24" t="str">
        <f>IF(ISERROR(VLOOKUP(A180,'[1]Z09 政府性基金预算财政拨款收入支出决算表(财决09表)'!$A$10:$T$200,8,FALSE)),"",VLOOKUP(A180,'[1]Z09 政府性基金预算财政拨款收入支出决算表(财决09表)'!$A$10:$T$200,8,FALSE))</f>
        <v/>
      </c>
      <c r="F180" s="24" t="str">
        <f>IF(ISERROR(VLOOKUP(A180,'[1]Z09 政府性基金预算财政拨款收入支出决算表(财决09表)'!$A$10:$T$200,11,FALSE)),"",VLOOKUP(A180,'[1]Z09 政府性基金预算财政拨款收入支出决算表(财决09表)'!$A$10:$T$200,11,FALSE))</f>
        <v/>
      </c>
      <c r="G180" s="24" t="str">
        <f>IF(ISERROR(VLOOKUP(A180,'[1]Z09 政府性基金预算财政拨款收入支出决算表(财决09表)'!$A$10:$T$200,12,FALSE)),"",VLOOKUP(A180,'[1]Z09 政府性基金预算财政拨款收入支出决算表(财决09表)'!$A$10:$T$200,12,FALSE))</f>
        <v/>
      </c>
      <c r="H180" s="24" t="str">
        <f>IF(ISERROR(VLOOKUP(A180,'[1]Z09 政府性基金预算财政拨款收入支出决算表(财决09表)'!$A$10:$T$200,15,FALSE)),"",VLOOKUP(A180,'[1]Z09 政府性基金预算财政拨款收入支出决算表(财决09表)'!$A$10:$T$200,15,FALSE))</f>
        <v/>
      </c>
      <c r="I180" s="24" t="str">
        <f>IF(ISERROR(VLOOKUP(A180,'[1]Z09 政府性基金预算财政拨款收入支出决算表(财决09表)'!$A$10:$T$200,16,FALSE)),"",VLOOKUP(A180,'[1]Z09 政府性基金预算财政拨款收入支出决算表(财决09表)'!$A$10:$T$200,16,FALSE))</f>
        <v/>
      </c>
      <c r="J180" s="8">
        <f>'[1]Z09 政府性基金预算财政拨款收入支出决算表(财决09表)'!$A177</f>
        <v>0</v>
      </c>
      <c r="K180" s="34">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8" t="str">
        <f t="shared" si="6"/>
        <v/>
      </c>
    </row>
    <row r="181" ht="22.5" customHeight="1" spans="1:12">
      <c r="A181" s="22" t="str">
        <f t="shared" si="7"/>
        <v/>
      </c>
      <c r="B181" s="22"/>
      <c r="C181" s="23" t="str">
        <f>IF(ISERROR(VLOOKUP(A181,'[1]Z09 政府性基金预算财政拨款收入支出决算表(财决09表)'!$A$10:$T$200,4,FALSE)),"",VLOOKUP(A181,'[1]Z09 政府性基金预算财政拨款收入支出决算表(财决09表)'!$A$10:$T$200,4,FALSE))</f>
        <v/>
      </c>
      <c r="D181" s="24" t="str">
        <f>IF(ISERROR(VLOOKUP(A181,'[1]Z09 政府性基金预算财政拨款收入支出决算表(财决09表)'!$A$10:$T$200,5,FALSE)),"",VLOOKUP(A181,'[1]Z09 政府性基金预算财政拨款收入支出决算表(财决09表)'!$A$10:$T$200,5,FALSE))</f>
        <v/>
      </c>
      <c r="E181" s="24" t="str">
        <f>IF(ISERROR(VLOOKUP(A181,'[1]Z09 政府性基金预算财政拨款收入支出决算表(财决09表)'!$A$10:$T$200,8,FALSE)),"",VLOOKUP(A181,'[1]Z09 政府性基金预算财政拨款收入支出决算表(财决09表)'!$A$10:$T$200,8,FALSE))</f>
        <v/>
      </c>
      <c r="F181" s="24" t="str">
        <f>IF(ISERROR(VLOOKUP(A181,'[1]Z09 政府性基金预算财政拨款收入支出决算表(财决09表)'!$A$10:$T$200,11,FALSE)),"",VLOOKUP(A181,'[1]Z09 政府性基金预算财政拨款收入支出决算表(财决09表)'!$A$10:$T$200,11,FALSE))</f>
        <v/>
      </c>
      <c r="G181" s="24" t="str">
        <f>IF(ISERROR(VLOOKUP(A181,'[1]Z09 政府性基金预算财政拨款收入支出决算表(财决09表)'!$A$10:$T$200,12,FALSE)),"",VLOOKUP(A181,'[1]Z09 政府性基金预算财政拨款收入支出决算表(财决09表)'!$A$10:$T$200,12,FALSE))</f>
        <v/>
      </c>
      <c r="H181" s="24" t="str">
        <f>IF(ISERROR(VLOOKUP(A181,'[1]Z09 政府性基金预算财政拨款收入支出决算表(财决09表)'!$A$10:$T$200,15,FALSE)),"",VLOOKUP(A181,'[1]Z09 政府性基金预算财政拨款收入支出决算表(财决09表)'!$A$10:$T$200,15,FALSE))</f>
        <v/>
      </c>
      <c r="I181" s="24" t="str">
        <f>IF(ISERROR(VLOOKUP(A181,'[1]Z09 政府性基金预算财政拨款收入支出决算表(财决09表)'!$A$10:$T$200,16,FALSE)),"",VLOOKUP(A181,'[1]Z09 政府性基金预算财政拨款收入支出决算表(财决09表)'!$A$10:$T$200,16,FALSE))</f>
        <v/>
      </c>
      <c r="J181" s="8">
        <f>'[1]Z09 政府性基金预算财政拨款收入支出决算表(财决09表)'!$A178</f>
        <v>0</v>
      </c>
      <c r="K181" s="34">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8" t="str">
        <f t="shared" si="6"/>
        <v/>
      </c>
    </row>
    <row r="182" ht="22.5" customHeight="1" spans="1:12">
      <c r="A182" s="22" t="str">
        <f t="shared" si="7"/>
        <v/>
      </c>
      <c r="B182" s="22"/>
      <c r="C182" s="23" t="str">
        <f>IF(ISERROR(VLOOKUP(A182,'[1]Z09 政府性基金预算财政拨款收入支出决算表(财决09表)'!$A$10:$T$200,4,FALSE)),"",VLOOKUP(A182,'[1]Z09 政府性基金预算财政拨款收入支出决算表(财决09表)'!$A$10:$T$200,4,FALSE))</f>
        <v/>
      </c>
      <c r="D182" s="24" t="str">
        <f>IF(ISERROR(VLOOKUP(A182,'[1]Z09 政府性基金预算财政拨款收入支出决算表(财决09表)'!$A$10:$T$200,5,FALSE)),"",VLOOKUP(A182,'[1]Z09 政府性基金预算财政拨款收入支出决算表(财决09表)'!$A$10:$T$200,5,FALSE))</f>
        <v/>
      </c>
      <c r="E182" s="24" t="str">
        <f>IF(ISERROR(VLOOKUP(A182,'[1]Z09 政府性基金预算财政拨款收入支出决算表(财决09表)'!$A$10:$T$200,8,FALSE)),"",VLOOKUP(A182,'[1]Z09 政府性基金预算财政拨款收入支出决算表(财决09表)'!$A$10:$T$200,8,FALSE))</f>
        <v/>
      </c>
      <c r="F182" s="24" t="str">
        <f>IF(ISERROR(VLOOKUP(A182,'[1]Z09 政府性基金预算财政拨款收入支出决算表(财决09表)'!$A$10:$T$200,11,FALSE)),"",VLOOKUP(A182,'[1]Z09 政府性基金预算财政拨款收入支出决算表(财决09表)'!$A$10:$T$200,11,FALSE))</f>
        <v/>
      </c>
      <c r="G182" s="24" t="str">
        <f>IF(ISERROR(VLOOKUP(A182,'[1]Z09 政府性基金预算财政拨款收入支出决算表(财决09表)'!$A$10:$T$200,12,FALSE)),"",VLOOKUP(A182,'[1]Z09 政府性基金预算财政拨款收入支出决算表(财决09表)'!$A$10:$T$200,12,FALSE))</f>
        <v/>
      </c>
      <c r="H182" s="24" t="str">
        <f>IF(ISERROR(VLOOKUP(A182,'[1]Z09 政府性基金预算财政拨款收入支出决算表(财决09表)'!$A$10:$T$200,15,FALSE)),"",VLOOKUP(A182,'[1]Z09 政府性基金预算财政拨款收入支出决算表(财决09表)'!$A$10:$T$200,15,FALSE))</f>
        <v/>
      </c>
      <c r="I182" s="24" t="str">
        <f>IF(ISERROR(VLOOKUP(A182,'[1]Z09 政府性基金预算财政拨款收入支出决算表(财决09表)'!$A$10:$T$200,16,FALSE)),"",VLOOKUP(A182,'[1]Z09 政府性基金预算财政拨款收入支出决算表(财决09表)'!$A$10:$T$200,16,FALSE))</f>
        <v/>
      </c>
      <c r="J182" s="8">
        <f>'[1]Z09 政府性基金预算财政拨款收入支出决算表(财决09表)'!$A179</f>
        <v>0</v>
      </c>
      <c r="K182" s="34">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8" t="str">
        <f t="shared" si="6"/>
        <v/>
      </c>
    </row>
    <row r="183" ht="22.5" customHeight="1" spans="1:12">
      <c r="A183" s="22" t="str">
        <f t="shared" si="7"/>
        <v/>
      </c>
      <c r="B183" s="22"/>
      <c r="C183" s="23" t="str">
        <f>IF(ISERROR(VLOOKUP(A183,'[1]Z09 政府性基金预算财政拨款收入支出决算表(财决09表)'!$A$10:$T$200,4,FALSE)),"",VLOOKUP(A183,'[1]Z09 政府性基金预算财政拨款收入支出决算表(财决09表)'!$A$10:$T$200,4,FALSE))</f>
        <v/>
      </c>
      <c r="D183" s="24" t="str">
        <f>IF(ISERROR(VLOOKUP(A183,'[1]Z09 政府性基金预算财政拨款收入支出决算表(财决09表)'!$A$10:$T$200,5,FALSE)),"",VLOOKUP(A183,'[1]Z09 政府性基金预算财政拨款收入支出决算表(财决09表)'!$A$10:$T$200,5,FALSE))</f>
        <v/>
      </c>
      <c r="E183" s="24" t="str">
        <f>IF(ISERROR(VLOOKUP(A183,'[1]Z09 政府性基金预算财政拨款收入支出决算表(财决09表)'!$A$10:$T$200,8,FALSE)),"",VLOOKUP(A183,'[1]Z09 政府性基金预算财政拨款收入支出决算表(财决09表)'!$A$10:$T$200,8,FALSE))</f>
        <v/>
      </c>
      <c r="F183" s="24" t="str">
        <f>IF(ISERROR(VLOOKUP(A183,'[1]Z09 政府性基金预算财政拨款收入支出决算表(财决09表)'!$A$10:$T$200,11,FALSE)),"",VLOOKUP(A183,'[1]Z09 政府性基金预算财政拨款收入支出决算表(财决09表)'!$A$10:$T$200,11,FALSE))</f>
        <v/>
      </c>
      <c r="G183" s="24" t="str">
        <f>IF(ISERROR(VLOOKUP(A183,'[1]Z09 政府性基金预算财政拨款收入支出决算表(财决09表)'!$A$10:$T$200,12,FALSE)),"",VLOOKUP(A183,'[1]Z09 政府性基金预算财政拨款收入支出决算表(财决09表)'!$A$10:$T$200,12,FALSE))</f>
        <v/>
      </c>
      <c r="H183" s="24" t="str">
        <f>IF(ISERROR(VLOOKUP(A183,'[1]Z09 政府性基金预算财政拨款收入支出决算表(财决09表)'!$A$10:$T$200,15,FALSE)),"",VLOOKUP(A183,'[1]Z09 政府性基金预算财政拨款收入支出决算表(财决09表)'!$A$10:$T$200,15,FALSE))</f>
        <v/>
      </c>
      <c r="I183" s="24" t="str">
        <f>IF(ISERROR(VLOOKUP(A183,'[1]Z09 政府性基金预算财政拨款收入支出决算表(财决09表)'!$A$10:$T$200,16,FALSE)),"",VLOOKUP(A183,'[1]Z09 政府性基金预算财政拨款收入支出决算表(财决09表)'!$A$10:$T$200,16,FALSE))</f>
        <v/>
      </c>
      <c r="J183" s="8">
        <f>'[1]Z09 政府性基金预算财政拨款收入支出决算表(财决09表)'!$A180</f>
        <v>0</v>
      </c>
      <c r="K183" s="34">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8" t="str">
        <f t="shared" si="6"/>
        <v/>
      </c>
    </row>
    <row r="184" ht="22.5" customHeight="1" spans="1:12">
      <c r="A184" s="22" t="str">
        <f t="shared" si="7"/>
        <v/>
      </c>
      <c r="B184" s="22"/>
      <c r="C184" s="23" t="str">
        <f>IF(ISERROR(VLOOKUP(A184,'[1]Z09 政府性基金预算财政拨款收入支出决算表(财决09表)'!$A$10:$T$200,4,FALSE)),"",VLOOKUP(A184,'[1]Z09 政府性基金预算财政拨款收入支出决算表(财决09表)'!$A$10:$T$200,4,FALSE))</f>
        <v/>
      </c>
      <c r="D184" s="24" t="str">
        <f>IF(ISERROR(VLOOKUP(A184,'[1]Z09 政府性基金预算财政拨款收入支出决算表(财决09表)'!$A$10:$T$200,5,FALSE)),"",VLOOKUP(A184,'[1]Z09 政府性基金预算财政拨款收入支出决算表(财决09表)'!$A$10:$T$200,5,FALSE))</f>
        <v/>
      </c>
      <c r="E184" s="24" t="str">
        <f>IF(ISERROR(VLOOKUP(A184,'[1]Z09 政府性基金预算财政拨款收入支出决算表(财决09表)'!$A$10:$T$200,8,FALSE)),"",VLOOKUP(A184,'[1]Z09 政府性基金预算财政拨款收入支出决算表(财决09表)'!$A$10:$T$200,8,FALSE))</f>
        <v/>
      </c>
      <c r="F184" s="24" t="str">
        <f>IF(ISERROR(VLOOKUP(A184,'[1]Z09 政府性基金预算财政拨款收入支出决算表(财决09表)'!$A$10:$T$200,11,FALSE)),"",VLOOKUP(A184,'[1]Z09 政府性基金预算财政拨款收入支出决算表(财决09表)'!$A$10:$T$200,11,FALSE))</f>
        <v/>
      </c>
      <c r="G184" s="24" t="str">
        <f>IF(ISERROR(VLOOKUP(A184,'[1]Z09 政府性基金预算财政拨款收入支出决算表(财决09表)'!$A$10:$T$200,12,FALSE)),"",VLOOKUP(A184,'[1]Z09 政府性基金预算财政拨款收入支出决算表(财决09表)'!$A$10:$T$200,12,FALSE))</f>
        <v/>
      </c>
      <c r="H184" s="24" t="str">
        <f>IF(ISERROR(VLOOKUP(A184,'[1]Z09 政府性基金预算财政拨款收入支出决算表(财决09表)'!$A$10:$T$200,15,FALSE)),"",VLOOKUP(A184,'[1]Z09 政府性基金预算财政拨款收入支出决算表(财决09表)'!$A$10:$T$200,15,FALSE))</f>
        <v/>
      </c>
      <c r="I184" s="24" t="str">
        <f>IF(ISERROR(VLOOKUP(A184,'[1]Z09 政府性基金预算财政拨款收入支出决算表(财决09表)'!$A$10:$T$200,16,FALSE)),"",VLOOKUP(A184,'[1]Z09 政府性基金预算财政拨款收入支出决算表(财决09表)'!$A$10:$T$200,16,FALSE))</f>
        <v/>
      </c>
      <c r="J184" s="8">
        <f>'[1]Z09 政府性基金预算财政拨款收入支出决算表(财决09表)'!$A181</f>
        <v>0</v>
      </c>
      <c r="K184" s="34">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8" t="str">
        <f t="shared" si="6"/>
        <v/>
      </c>
    </row>
    <row r="185" ht="22.5" customHeight="1" spans="1:12">
      <c r="A185" s="22" t="str">
        <f t="shared" si="7"/>
        <v/>
      </c>
      <c r="B185" s="22"/>
      <c r="C185" s="23" t="str">
        <f>IF(ISERROR(VLOOKUP(A185,'[1]Z09 政府性基金预算财政拨款收入支出决算表(财决09表)'!$A$10:$T$200,4,FALSE)),"",VLOOKUP(A185,'[1]Z09 政府性基金预算财政拨款收入支出决算表(财决09表)'!$A$10:$T$200,4,FALSE))</f>
        <v/>
      </c>
      <c r="D185" s="24" t="str">
        <f>IF(ISERROR(VLOOKUP(A185,'[1]Z09 政府性基金预算财政拨款收入支出决算表(财决09表)'!$A$10:$T$200,5,FALSE)),"",VLOOKUP(A185,'[1]Z09 政府性基金预算财政拨款收入支出决算表(财决09表)'!$A$10:$T$200,5,FALSE))</f>
        <v/>
      </c>
      <c r="E185" s="24" t="str">
        <f>IF(ISERROR(VLOOKUP(A185,'[1]Z09 政府性基金预算财政拨款收入支出决算表(财决09表)'!$A$10:$T$200,8,FALSE)),"",VLOOKUP(A185,'[1]Z09 政府性基金预算财政拨款收入支出决算表(财决09表)'!$A$10:$T$200,8,FALSE))</f>
        <v/>
      </c>
      <c r="F185" s="24" t="str">
        <f>IF(ISERROR(VLOOKUP(A185,'[1]Z09 政府性基金预算财政拨款收入支出决算表(财决09表)'!$A$10:$T$200,11,FALSE)),"",VLOOKUP(A185,'[1]Z09 政府性基金预算财政拨款收入支出决算表(财决09表)'!$A$10:$T$200,11,FALSE))</f>
        <v/>
      </c>
      <c r="G185" s="24" t="str">
        <f>IF(ISERROR(VLOOKUP(A185,'[1]Z09 政府性基金预算财政拨款收入支出决算表(财决09表)'!$A$10:$T$200,12,FALSE)),"",VLOOKUP(A185,'[1]Z09 政府性基金预算财政拨款收入支出决算表(财决09表)'!$A$10:$T$200,12,FALSE))</f>
        <v/>
      </c>
      <c r="H185" s="24" t="str">
        <f>IF(ISERROR(VLOOKUP(A185,'[1]Z09 政府性基金预算财政拨款收入支出决算表(财决09表)'!$A$10:$T$200,15,FALSE)),"",VLOOKUP(A185,'[1]Z09 政府性基金预算财政拨款收入支出决算表(财决09表)'!$A$10:$T$200,15,FALSE))</f>
        <v/>
      </c>
      <c r="I185" s="24" t="str">
        <f>IF(ISERROR(VLOOKUP(A185,'[1]Z09 政府性基金预算财政拨款收入支出决算表(财决09表)'!$A$10:$T$200,16,FALSE)),"",VLOOKUP(A185,'[1]Z09 政府性基金预算财政拨款收入支出决算表(财决09表)'!$A$10:$T$200,16,FALSE))</f>
        <v/>
      </c>
      <c r="J185" s="8">
        <f>'[1]Z09 政府性基金预算财政拨款收入支出决算表(财决09表)'!$A182</f>
        <v>0</v>
      </c>
      <c r="K185" s="34">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8" t="str">
        <f t="shared" si="6"/>
        <v/>
      </c>
    </row>
    <row r="186" ht="22.5" customHeight="1" spans="1:12">
      <c r="A186" s="22" t="str">
        <f t="shared" si="7"/>
        <v/>
      </c>
      <c r="B186" s="22"/>
      <c r="C186" s="23" t="str">
        <f>IF(ISERROR(VLOOKUP(A186,'[1]Z09 政府性基金预算财政拨款收入支出决算表(财决09表)'!$A$10:$T$200,4,FALSE)),"",VLOOKUP(A186,'[1]Z09 政府性基金预算财政拨款收入支出决算表(财决09表)'!$A$10:$T$200,4,FALSE))</f>
        <v/>
      </c>
      <c r="D186" s="24" t="str">
        <f>IF(ISERROR(VLOOKUP(A186,'[1]Z09 政府性基金预算财政拨款收入支出决算表(财决09表)'!$A$10:$T$200,5,FALSE)),"",VLOOKUP(A186,'[1]Z09 政府性基金预算财政拨款收入支出决算表(财决09表)'!$A$10:$T$200,5,FALSE))</f>
        <v/>
      </c>
      <c r="E186" s="24" t="str">
        <f>IF(ISERROR(VLOOKUP(A186,'[1]Z09 政府性基金预算财政拨款收入支出决算表(财决09表)'!$A$10:$T$200,8,FALSE)),"",VLOOKUP(A186,'[1]Z09 政府性基金预算财政拨款收入支出决算表(财决09表)'!$A$10:$T$200,8,FALSE))</f>
        <v/>
      </c>
      <c r="F186" s="24" t="str">
        <f>IF(ISERROR(VLOOKUP(A186,'[1]Z09 政府性基金预算财政拨款收入支出决算表(财决09表)'!$A$10:$T$200,11,FALSE)),"",VLOOKUP(A186,'[1]Z09 政府性基金预算财政拨款收入支出决算表(财决09表)'!$A$10:$T$200,11,FALSE))</f>
        <v/>
      </c>
      <c r="G186" s="24" t="str">
        <f>IF(ISERROR(VLOOKUP(A186,'[1]Z09 政府性基金预算财政拨款收入支出决算表(财决09表)'!$A$10:$T$200,12,FALSE)),"",VLOOKUP(A186,'[1]Z09 政府性基金预算财政拨款收入支出决算表(财决09表)'!$A$10:$T$200,12,FALSE))</f>
        <v/>
      </c>
      <c r="H186" s="24" t="str">
        <f>IF(ISERROR(VLOOKUP(A186,'[1]Z09 政府性基金预算财政拨款收入支出决算表(财决09表)'!$A$10:$T$200,15,FALSE)),"",VLOOKUP(A186,'[1]Z09 政府性基金预算财政拨款收入支出决算表(财决09表)'!$A$10:$T$200,15,FALSE))</f>
        <v/>
      </c>
      <c r="I186" s="24" t="str">
        <f>IF(ISERROR(VLOOKUP(A186,'[1]Z09 政府性基金预算财政拨款收入支出决算表(财决09表)'!$A$10:$T$200,16,FALSE)),"",VLOOKUP(A186,'[1]Z09 政府性基金预算财政拨款收入支出决算表(财决09表)'!$A$10:$T$200,16,FALSE))</f>
        <v/>
      </c>
      <c r="J186" s="8">
        <f>'[1]Z09 政府性基金预算财政拨款收入支出决算表(财决09表)'!$A183</f>
        <v>0</v>
      </c>
      <c r="K186" s="34">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8" t="str">
        <f t="shared" si="6"/>
        <v/>
      </c>
    </row>
    <row r="187" ht="22.5" customHeight="1" spans="1:12">
      <c r="A187" s="22" t="str">
        <f t="shared" si="7"/>
        <v/>
      </c>
      <c r="B187" s="22"/>
      <c r="C187" s="23" t="str">
        <f>IF(ISERROR(VLOOKUP(A187,'[1]Z09 政府性基金预算财政拨款收入支出决算表(财决09表)'!$A$10:$T$200,4,FALSE)),"",VLOOKUP(A187,'[1]Z09 政府性基金预算财政拨款收入支出决算表(财决09表)'!$A$10:$T$200,4,FALSE))</f>
        <v/>
      </c>
      <c r="D187" s="24" t="str">
        <f>IF(ISERROR(VLOOKUP(A187,'[1]Z09 政府性基金预算财政拨款收入支出决算表(财决09表)'!$A$10:$T$200,5,FALSE)),"",VLOOKUP(A187,'[1]Z09 政府性基金预算财政拨款收入支出决算表(财决09表)'!$A$10:$T$200,5,FALSE))</f>
        <v/>
      </c>
      <c r="E187" s="24" t="str">
        <f>IF(ISERROR(VLOOKUP(A187,'[1]Z09 政府性基金预算财政拨款收入支出决算表(财决09表)'!$A$10:$T$200,8,FALSE)),"",VLOOKUP(A187,'[1]Z09 政府性基金预算财政拨款收入支出决算表(财决09表)'!$A$10:$T$200,8,FALSE))</f>
        <v/>
      </c>
      <c r="F187" s="24" t="str">
        <f>IF(ISERROR(VLOOKUP(A187,'[1]Z09 政府性基金预算财政拨款收入支出决算表(财决09表)'!$A$10:$T$200,11,FALSE)),"",VLOOKUP(A187,'[1]Z09 政府性基金预算财政拨款收入支出决算表(财决09表)'!$A$10:$T$200,11,FALSE))</f>
        <v/>
      </c>
      <c r="G187" s="24" t="str">
        <f>IF(ISERROR(VLOOKUP(A187,'[1]Z09 政府性基金预算财政拨款收入支出决算表(财决09表)'!$A$10:$T$200,12,FALSE)),"",VLOOKUP(A187,'[1]Z09 政府性基金预算财政拨款收入支出决算表(财决09表)'!$A$10:$T$200,12,FALSE))</f>
        <v/>
      </c>
      <c r="H187" s="24" t="str">
        <f>IF(ISERROR(VLOOKUP(A187,'[1]Z09 政府性基金预算财政拨款收入支出决算表(财决09表)'!$A$10:$T$200,15,FALSE)),"",VLOOKUP(A187,'[1]Z09 政府性基金预算财政拨款收入支出决算表(财决09表)'!$A$10:$T$200,15,FALSE))</f>
        <v/>
      </c>
      <c r="I187" s="24" t="str">
        <f>IF(ISERROR(VLOOKUP(A187,'[1]Z09 政府性基金预算财政拨款收入支出决算表(财决09表)'!$A$10:$T$200,16,FALSE)),"",VLOOKUP(A187,'[1]Z09 政府性基金预算财政拨款收入支出决算表(财决09表)'!$A$10:$T$200,16,FALSE))</f>
        <v/>
      </c>
      <c r="J187" s="8">
        <f>'[1]Z09 政府性基金预算财政拨款收入支出决算表(财决09表)'!$A184</f>
        <v>0</v>
      </c>
      <c r="K187" s="34">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8" t="str">
        <f t="shared" si="6"/>
        <v/>
      </c>
    </row>
    <row r="188" ht="22.5" customHeight="1" spans="1:12">
      <c r="A188" s="22" t="str">
        <f t="shared" si="7"/>
        <v/>
      </c>
      <c r="B188" s="22"/>
      <c r="C188" s="23" t="str">
        <f>IF(ISERROR(VLOOKUP(A188,'[1]Z09 政府性基金预算财政拨款收入支出决算表(财决09表)'!$A$10:$T$200,4,FALSE)),"",VLOOKUP(A188,'[1]Z09 政府性基金预算财政拨款收入支出决算表(财决09表)'!$A$10:$T$200,4,FALSE))</f>
        <v/>
      </c>
      <c r="D188" s="24" t="str">
        <f>IF(ISERROR(VLOOKUP(A188,'[1]Z09 政府性基金预算财政拨款收入支出决算表(财决09表)'!$A$10:$T$200,5,FALSE)),"",VLOOKUP(A188,'[1]Z09 政府性基金预算财政拨款收入支出决算表(财决09表)'!$A$10:$T$200,5,FALSE))</f>
        <v/>
      </c>
      <c r="E188" s="24" t="str">
        <f>IF(ISERROR(VLOOKUP(A188,'[1]Z09 政府性基金预算财政拨款收入支出决算表(财决09表)'!$A$10:$T$200,8,FALSE)),"",VLOOKUP(A188,'[1]Z09 政府性基金预算财政拨款收入支出决算表(财决09表)'!$A$10:$T$200,8,FALSE))</f>
        <v/>
      </c>
      <c r="F188" s="24" t="str">
        <f>IF(ISERROR(VLOOKUP(A188,'[1]Z09 政府性基金预算财政拨款收入支出决算表(财决09表)'!$A$10:$T$200,11,FALSE)),"",VLOOKUP(A188,'[1]Z09 政府性基金预算财政拨款收入支出决算表(财决09表)'!$A$10:$T$200,11,FALSE))</f>
        <v/>
      </c>
      <c r="G188" s="24" t="str">
        <f>IF(ISERROR(VLOOKUP(A188,'[1]Z09 政府性基金预算财政拨款收入支出决算表(财决09表)'!$A$10:$T$200,12,FALSE)),"",VLOOKUP(A188,'[1]Z09 政府性基金预算财政拨款收入支出决算表(财决09表)'!$A$10:$T$200,12,FALSE))</f>
        <v/>
      </c>
      <c r="H188" s="24" t="str">
        <f>IF(ISERROR(VLOOKUP(A188,'[1]Z09 政府性基金预算财政拨款收入支出决算表(财决09表)'!$A$10:$T$200,15,FALSE)),"",VLOOKUP(A188,'[1]Z09 政府性基金预算财政拨款收入支出决算表(财决09表)'!$A$10:$T$200,15,FALSE))</f>
        <v/>
      </c>
      <c r="I188" s="24" t="str">
        <f>IF(ISERROR(VLOOKUP(A188,'[1]Z09 政府性基金预算财政拨款收入支出决算表(财决09表)'!$A$10:$T$200,16,FALSE)),"",VLOOKUP(A188,'[1]Z09 政府性基金预算财政拨款收入支出决算表(财决09表)'!$A$10:$T$200,16,FALSE))</f>
        <v/>
      </c>
      <c r="J188" s="8">
        <f>'[1]Z09 政府性基金预算财政拨款收入支出决算表(财决09表)'!$A185</f>
        <v>0</v>
      </c>
      <c r="K188" s="34">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8" t="str">
        <f t="shared" si="6"/>
        <v/>
      </c>
    </row>
    <row r="189" ht="22.5" customHeight="1" spans="1:12">
      <c r="A189" s="22" t="str">
        <f t="shared" si="7"/>
        <v/>
      </c>
      <c r="B189" s="22"/>
      <c r="C189" s="23" t="str">
        <f>IF(ISERROR(VLOOKUP(A189,'[1]Z09 政府性基金预算财政拨款收入支出决算表(财决09表)'!$A$10:$T$200,4,FALSE)),"",VLOOKUP(A189,'[1]Z09 政府性基金预算财政拨款收入支出决算表(财决09表)'!$A$10:$T$200,4,FALSE))</f>
        <v/>
      </c>
      <c r="D189" s="24" t="str">
        <f>IF(ISERROR(VLOOKUP(A189,'[1]Z09 政府性基金预算财政拨款收入支出决算表(财决09表)'!$A$10:$T$200,5,FALSE)),"",VLOOKUP(A189,'[1]Z09 政府性基金预算财政拨款收入支出决算表(财决09表)'!$A$10:$T$200,5,FALSE))</f>
        <v/>
      </c>
      <c r="E189" s="24" t="str">
        <f>IF(ISERROR(VLOOKUP(A189,'[1]Z09 政府性基金预算财政拨款收入支出决算表(财决09表)'!$A$10:$T$200,8,FALSE)),"",VLOOKUP(A189,'[1]Z09 政府性基金预算财政拨款收入支出决算表(财决09表)'!$A$10:$T$200,8,FALSE))</f>
        <v/>
      </c>
      <c r="F189" s="24" t="str">
        <f>IF(ISERROR(VLOOKUP(A189,'[1]Z09 政府性基金预算财政拨款收入支出决算表(财决09表)'!$A$10:$T$200,11,FALSE)),"",VLOOKUP(A189,'[1]Z09 政府性基金预算财政拨款收入支出决算表(财决09表)'!$A$10:$T$200,11,FALSE))</f>
        <v/>
      </c>
      <c r="G189" s="24" t="str">
        <f>IF(ISERROR(VLOOKUP(A189,'[1]Z09 政府性基金预算财政拨款收入支出决算表(财决09表)'!$A$10:$T$200,12,FALSE)),"",VLOOKUP(A189,'[1]Z09 政府性基金预算财政拨款收入支出决算表(财决09表)'!$A$10:$T$200,12,FALSE))</f>
        <v/>
      </c>
      <c r="H189" s="24" t="str">
        <f>IF(ISERROR(VLOOKUP(A189,'[1]Z09 政府性基金预算财政拨款收入支出决算表(财决09表)'!$A$10:$T$200,15,FALSE)),"",VLOOKUP(A189,'[1]Z09 政府性基金预算财政拨款收入支出决算表(财决09表)'!$A$10:$T$200,15,FALSE))</f>
        <v/>
      </c>
      <c r="I189" s="24" t="str">
        <f>IF(ISERROR(VLOOKUP(A189,'[1]Z09 政府性基金预算财政拨款收入支出决算表(财决09表)'!$A$10:$T$200,16,FALSE)),"",VLOOKUP(A189,'[1]Z09 政府性基金预算财政拨款收入支出决算表(财决09表)'!$A$10:$T$200,16,FALSE))</f>
        <v/>
      </c>
      <c r="J189" s="8">
        <f>'[1]Z09 政府性基金预算财政拨款收入支出决算表(财决09表)'!$A186</f>
        <v>0</v>
      </c>
      <c r="K189" s="34">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8" t="str">
        <f t="shared" si="6"/>
        <v/>
      </c>
    </row>
    <row r="190" ht="22.5" customHeight="1" spans="1:12">
      <c r="A190" s="22" t="str">
        <f t="shared" si="7"/>
        <v/>
      </c>
      <c r="B190" s="22"/>
      <c r="C190" s="23" t="str">
        <f>IF(ISERROR(VLOOKUP(A190,'[1]Z09 政府性基金预算财政拨款收入支出决算表(财决09表)'!$A$10:$T$200,4,FALSE)),"",VLOOKUP(A190,'[1]Z09 政府性基金预算财政拨款收入支出决算表(财决09表)'!$A$10:$T$200,4,FALSE))</f>
        <v/>
      </c>
      <c r="D190" s="24" t="str">
        <f>IF(ISERROR(VLOOKUP(A190,'[1]Z09 政府性基金预算财政拨款收入支出决算表(财决09表)'!$A$10:$T$200,5,FALSE)),"",VLOOKUP(A190,'[1]Z09 政府性基金预算财政拨款收入支出决算表(财决09表)'!$A$10:$T$200,5,FALSE))</f>
        <v/>
      </c>
      <c r="E190" s="24" t="str">
        <f>IF(ISERROR(VLOOKUP(A190,'[1]Z09 政府性基金预算财政拨款收入支出决算表(财决09表)'!$A$10:$T$200,8,FALSE)),"",VLOOKUP(A190,'[1]Z09 政府性基金预算财政拨款收入支出决算表(财决09表)'!$A$10:$T$200,8,FALSE))</f>
        <v/>
      </c>
      <c r="F190" s="24" t="str">
        <f>IF(ISERROR(VLOOKUP(A190,'[1]Z09 政府性基金预算财政拨款收入支出决算表(财决09表)'!$A$10:$T$200,11,FALSE)),"",VLOOKUP(A190,'[1]Z09 政府性基金预算财政拨款收入支出决算表(财决09表)'!$A$10:$T$200,11,FALSE))</f>
        <v/>
      </c>
      <c r="G190" s="24" t="str">
        <f>IF(ISERROR(VLOOKUP(A190,'[1]Z09 政府性基金预算财政拨款收入支出决算表(财决09表)'!$A$10:$T$200,12,FALSE)),"",VLOOKUP(A190,'[1]Z09 政府性基金预算财政拨款收入支出决算表(财决09表)'!$A$10:$T$200,12,FALSE))</f>
        <v/>
      </c>
      <c r="H190" s="24" t="str">
        <f>IF(ISERROR(VLOOKUP(A190,'[1]Z09 政府性基金预算财政拨款收入支出决算表(财决09表)'!$A$10:$T$200,15,FALSE)),"",VLOOKUP(A190,'[1]Z09 政府性基金预算财政拨款收入支出决算表(财决09表)'!$A$10:$T$200,15,FALSE))</f>
        <v/>
      </c>
      <c r="I190" s="24" t="str">
        <f>IF(ISERROR(VLOOKUP(A190,'[1]Z09 政府性基金预算财政拨款收入支出决算表(财决09表)'!$A$10:$T$200,16,FALSE)),"",VLOOKUP(A190,'[1]Z09 政府性基金预算财政拨款收入支出决算表(财决09表)'!$A$10:$T$200,16,FALSE))</f>
        <v/>
      </c>
      <c r="J190" s="8">
        <f>'[1]Z09 政府性基金预算财政拨款收入支出决算表(财决09表)'!$A187</f>
        <v>0</v>
      </c>
      <c r="K190" s="34">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8" t="str">
        <f t="shared" si="6"/>
        <v/>
      </c>
    </row>
    <row r="191" ht="22.5" customHeight="1" spans="1:12">
      <c r="A191" s="22" t="str">
        <f t="shared" si="7"/>
        <v/>
      </c>
      <c r="B191" s="22"/>
      <c r="C191" s="23" t="str">
        <f>IF(ISERROR(VLOOKUP(A191,'[1]Z09 政府性基金预算财政拨款收入支出决算表(财决09表)'!$A$10:$T$200,4,FALSE)),"",VLOOKUP(A191,'[1]Z09 政府性基金预算财政拨款收入支出决算表(财决09表)'!$A$10:$T$200,4,FALSE))</f>
        <v/>
      </c>
      <c r="D191" s="24" t="str">
        <f>IF(ISERROR(VLOOKUP(A191,'[1]Z09 政府性基金预算财政拨款收入支出决算表(财决09表)'!$A$10:$T$200,5,FALSE)),"",VLOOKUP(A191,'[1]Z09 政府性基金预算财政拨款收入支出决算表(财决09表)'!$A$10:$T$200,5,FALSE))</f>
        <v/>
      </c>
      <c r="E191" s="24" t="str">
        <f>IF(ISERROR(VLOOKUP(A191,'[1]Z09 政府性基金预算财政拨款收入支出决算表(财决09表)'!$A$10:$T$200,8,FALSE)),"",VLOOKUP(A191,'[1]Z09 政府性基金预算财政拨款收入支出决算表(财决09表)'!$A$10:$T$200,8,FALSE))</f>
        <v/>
      </c>
      <c r="F191" s="24" t="str">
        <f>IF(ISERROR(VLOOKUP(A191,'[1]Z09 政府性基金预算财政拨款收入支出决算表(财决09表)'!$A$10:$T$200,11,FALSE)),"",VLOOKUP(A191,'[1]Z09 政府性基金预算财政拨款收入支出决算表(财决09表)'!$A$10:$T$200,11,FALSE))</f>
        <v/>
      </c>
      <c r="G191" s="24" t="str">
        <f>IF(ISERROR(VLOOKUP(A191,'[1]Z09 政府性基金预算财政拨款收入支出决算表(财决09表)'!$A$10:$T$200,12,FALSE)),"",VLOOKUP(A191,'[1]Z09 政府性基金预算财政拨款收入支出决算表(财决09表)'!$A$10:$T$200,12,FALSE))</f>
        <v/>
      </c>
      <c r="H191" s="24" t="str">
        <f>IF(ISERROR(VLOOKUP(A191,'[1]Z09 政府性基金预算财政拨款收入支出决算表(财决09表)'!$A$10:$T$200,15,FALSE)),"",VLOOKUP(A191,'[1]Z09 政府性基金预算财政拨款收入支出决算表(财决09表)'!$A$10:$T$200,15,FALSE))</f>
        <v/>
      </c>
      <c r="I191" s="24" t="str">
        <f>IF(ISERROR(VLOOKUP(A191,'[1]Z09 政府性基金预算财政拨款收入支出决算表(财决09表)'!$A$10:$T$200,16,FALSE)),"",VLOOKUP(A191,'[1]Z09 政府性基金预算财政拨款收入支出决算表(财决09表)'!$A$10:$T$200,16,FALSE))</f>
        <v/>
      </c>
      <c r="J191" s="8">
        <f>'[1]Z09 政府性基金预算财政拨款收入支出决算表(财决09表)'!$A188</f>
        <v>0</v>
      </c>
      <c r="K191" s="34">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8" t="str">
        <f t="shared" si="6"/>
        <v/>
      </c>
    </row>
    <row r="192" ht="22.5" customHeight="1" spans="1:12">
      <c r="A192" s="22" t="str">
        <f t="shared" si="7"/>
        <v/>
      </c>
      <c r="B192" s="22"/>
      <c r="C192" s="23" t="str">
        <f>IF(ISERROR(VLOOKUP(A192,'[1]Z09 政府性基金预算财政拨款收入支出决算表(财决09表)'!$A$10:$T$200,4,FALSE)),"",VLOOKUP(A192,'[1]Z09 政府性基金预算财政拨款收入支出决算表(财决09表)'!$A$10:$T$200,4,FALSE))</f>
        <v/>
      </c>
      <c r="D192" s="24" t="str">
        <f>IF(ISERROR(VLOOKUP(A192,'[1]Z09 政府性基金预算财政拨款收入支出决算表(财决09表)'!$A$10:$T$200,5,FALSE)),"",VLOOKUP(A192,'[1]Z09 政府性基金预算财政拨款收入支出决算表(财决09表)'!$A$10:$T$200,5,FALSE))</f>
        <v/>
      </c>
      <c r="E192" s="24" t="str">
        <f>IF(ISERROR(VLOOKUP(A192,'[1]Z09 政府性基金预算财政拨款收入支出决算表(财决09表)'!$A$10:$T$200,8,FALSE)),"",VLOOKUP(A192,'[1]Z09 政府性基金预算财政拨款收入支出决算表(财决09表)'!$A$10:$T$200,8,FALSE))</f>
        <v/>
      </c>
      <c r="F192" s="24" t="str">
        <f>IF(ISERROR(VLOOKUP(A192,'[1]Z09 政府性基金预算财政拨款收入支出决算表(财决09表)'!$A$10:$T$200,11,FALSE)),"",VLOOKUP(A192,'[1]Z09 政府性基金预算财政拨款收入支出决算表(财决09表)'!$A$10:$T$200,11,FALSE))</f>
        <v/>
      </c>
      <c r="G192" s="24" t="str">
        <f>IF(ISERROR(VLOOKUP(A192,'[1]Z09 政府性基金预算财政拨款收入支出决算表(财决09表)'!$A$10:$T$200,12,FALSE)),"",VLOOKUP(A192,'[1]Z09 政府性基金预算财政拨款收入支出决算表(财决09表)'!$A$10:$T$200,12,FALSE))</f>
        <v/>
      </c>
      <c r="H192" s="24" t="str">
        <f>IF(ISERROR(VLOOKUP(A192,'[1]Z09 政府性基金预算财政拨款收入支出决算表(财决09表)'!$A$10:$T$200,15,FALSE)),"",VLOOKUP(A192,'[1]Z09 政府性基金预算财政拨款收入支出决算表(财决09表)'!$A$10:$T$200,15,FALSE))</f>
        <v/>
      </c>
      <c r="I192" s="24" t="str">
        <f>IF(ISERROR(VLOOKUP(A192,'[1]Z09 政府性基金预算财政拨款收入支出决算表(财决09表)'!$A$10:$T$200,16,FALSE)),"",VLOOKUP(A192,'[1]Z09 政府性基金预算财政拨款收入支出决算表(财决09表)'!$A$10:$T$200,16,FALSE))</f>
        <v/>
      </c>
      <c r="J192" s="8">
        <f>'[1]Z09 政府性基金预算财政拨款收入支出决算表(财决09表)'!$A189</f>
        <v>0</v>
      </c>
      <c r="K192" s="34">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8" t="str">
        <f t="shared" si="6"/>
        <v/>
      </c>
    </row>
    <row r="193" ht="22.5" customHeight="1" spans="1:12">
      <c r="A193" s="22" t="str">
        <f t="shared" si="7"/>
        <v/>
      </c>
      <c r="B193" s="22"/>
      <c r="C193" s="23" t="str">
        <f>IF(ISERROR(VLOOKUP(A193,'[1]Z09 政府性基金预算财政拨款收入支出决算表(财决09表)'!$A$10:$T$200,4,FALSE)),"",VLOOKUP(A193,'[1]Z09 政府性基金预算财政拨款收入支出决算表(财决09表)'!$A$10:$T$200,4,FALSE))</f>
        <v/>
      </c>
      <c r="D193" s="24" t="str">
        <f>IF(ISERROR(VLOOKUP(A193,'[1]Z09 政府性基金预算财政拨款收入支出决算表(财决09表)'!$A$10:$T$200,5,FALSE)),"",VLOOKUP(A193,'[1]Z09 政府性基金预算财政拨款收入支出决算表(财决09表)'!$A$10:$T$200,5,FALSE))</f>
        <v/>
      </c>
      <c r="E193" s="24" t="str">
        <f>IF(ISERROR(VLOOKUP(A193,'[1]Z09 政府性基金预算财政拨款收入支出决算表(财决09表)'!$A$10:$T$200,8,FALSE)),"",VLOOKUP(A193,'[1]Z09 政府性基金预算财政拨款收入支出决算表(财决09表)'!$A$10:$T$200,8,FALSE))</f>
        <v/>
      </c>
      <c r="F193" s="24" t="str">
        <f>IF(ISERROR(VLOOKUP(A193,'[1]Z09 政府性基金预算财政拨款收入支出决算表(财决09表)'!$A$10:$T$200,11,FALSE)),"",VLOOKUP(A193,'[1]Z09 政府性基金预算财政拨款收入支出决算表(财决09表)'!$A$10:$T$200,11,FALSE))</f>
        <v/>
      </c>
      <c r="G193" s="24" t="str">
        <f>IF(ISERROR(VLOOKUP(A193,'[1]Z09 政府性基金预算财政拨款收入支出决算表(财决09表)'!$A$10:$T$200,12,FALSE)),"",VLOOKUP(A193,'[1]Z09 政府性基金预算财政拨款收入支出决算表(财决09表)'!$A$10:$T$200,12,FALSE))</f>
        <v/>
      </c>
      <c r="H193" s="24" t="str">
        <f>IF(ISERROR(VLOOKUP(A193,'[1]Z09 政府性基金预算财政拨款收入支出决算表(财决09表)'!$A$10:$T$200,15,FALSE)),"",VLOOKUP(A193,'[1]Z09 政府性基金预算财政拨款收入支出决算表(财决09表)'!$A$10:$T$200,15,FALSE))</f>
        <v/>
      </c>
      <c r="I193" s="24" t="str">
        <f>IF(ISERROR(VLOOKUP(A193,'[1]Z09 政府性基金预算财政拨款收入支出决算表(财决09表)'!$A$10:$T$200,16,FALSE)),"",VLOOKUP(A193,'[1]Z09 政府性基金预算财政拨款收入支出决算表(财决09表)'!$A$10:$T$200,16,FALSE))</f>
        <v/>
      </c>
      <c r="J193" s="8">
        <f>'[1]Z09 政府性基金预算财政拨款收入支出决算表(财决09表)'!$A190</f>
        <v>0</v>
      </c>
      <c r="K193" s="34">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8" t="str">
        <f t="shared" si="6"/>
        <v/>
      </c>
    </row>
    <row r="194" ht="22.5" customHeight="1" spans="1:12">
      <c r="A194" s="22" t="str">
        <f t="shared" si="7"/>
        <v/>
      </c>
      <c r="B194" s="22"/>
      <c r="C194" s="23" t="str">
        <f>IF(ISERROR(VLOOKUP(A194,'[1]Z09 政府性基金预算财政拨款收入支出决算表(财决09表)'!$A$10:$T$200,4,FALSE)),"",VLOOKUP(A194,'[1]Z09 政府性基金预算财政拨款收入支出决算表(财决09表)'!$A$10:$T$200,4,FALSE))</f>
        <v/>
      </c>
      <c r="D194" s="24" t="str">
        <f>IF(ISERROR(VLOOKUP(A194,'[1]Z09 政府性基金预算财政拨款收入支出决算表(财决09表)'!$A$10:$T$200,5,FALSE)),"",VLOOKUP(A194,'[1]Z09 政府性基金预算财政拨款收入支出决算表(财决09表)'!$A$10:$T$200,5,FALSE))</f>
        <v/>
      </c>
      <c r="E194" s="24" t="str">
        <f>IF(ISERROR(VLOOKUP(A194,'[1]Z09 政府性基金预算财政拨款收入支出决算表(财决09表)'!$A$10:$T$200,8,FALSE)),"",VLOOKUP(A194,'[1]Z09 政府性基金预算财政拨款收入支出决算表(财决09表)'!$A$10:$T$200,8,FALSE))</f>
        <v/>
      </c>
      <c r="F194" s="24" t="str">
        <f>IF(ISERROR(VLOOKUP(A194,'[1]Z09 政府性基金预算财政拨款收入支出决算表(财决09表)'!$A$10:$T$200,11,FALSE)),"",VLOOKUP(A194,'[1]Z09 政府性基金预算财政拨款收入支出决算表(财决09表)'!$A$10:$T$200,11,FALSE))</f>
        <v/>
      </c>
      <c r="G194" s="24" t="str">
        <f>IF(ISERROR(VLOOKUP(A194,'[1]Z09 政府性基金预算财政拨款收入支出决算表(财决09表)'!$A$10:$T$200,12,FALSE)),"",VLOOKUP(A194,'[1]Z09 政府性基金预算财政拨款收入支出决算表(财决09表)'!$A$10:$T$200,12,FALSE))</f>
        <v/>
      </c>
      <c r="H194" s="24" t="str">
        <f>IF(ISERROR(VLOOKUP(A194,'[1]Z09 政府性基金预算财政拨款收入支出决算表(财决09表)'!$A$10:$T$200,15,FALSE)),"",VLOOKUP(A194,'[1]Z09 政府性基金预算财政拨款收入支出决算表(财决09表)'!$A$10:$T$200,15,FALSE))</f>
        <v/>
      </c>
      <c r="I194" s="24" t="str">
        <f>IF(ISERROR(VLOOKUP(A194,'[1]Z09 政府性基金预算财政拨款收入支出决算表(财决09表)'!$A$10:$T$200,16,FALSE)),"",VLOOKUP(A194,'[1]Z09 政府性基金预算财政拨款收入支出决算表(财决09表)'!$A$10:$T$200,16,FALSE))</f>
        <v/>
      </c>
      <c r="J194" s="8">
        <f>'[1]Z09 政府性基金预算财政拨款收入支出决算表(财决09表)'!$A191</f>
        <v>0</v>
      </c>
      <c r="K194" s="34">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8" t="str">
        <f t="shared" si="6"/>
        <v/>
      </c>
    </row>
    <row r="195" ht="22.5" customHeight="1" spans="1:12">
      <c r="A195" s="22" t="str">
        <f t="shared" si="7"/>
        <v/>
      </c>
      <c r="B195" s="22"/>
      <c r="C195" s="23" t="str">
        <f>IF(ISERROR(VLOOKUP(A195,'[1]Z09 政府性基金预算财政拨款收入支出决算表(财决09表)'!$A$10:$T$200,4,FALSE)),"",VLOOKUP(A195,'[1]Z09 政府性基金预算财政拨款收入支出决算表(财决09表)'!$A$10:$T$200,4,FALSE))</f>
        <v/>
      </c>
      <c r="D195" s="24" t="str">
        <f>IF(ISERROR(VLOOKUP(A195,'[1]Z09 政府性基金预算财政拨款收入支出决算表(财决09表)'!$A$10:$T$200,5,FALSE)),"",VLOOKUP(A195,'[1]Z09 政府性基金预算财政拨款收入支出决算表(财决09表)'!$A$10:$T$200,5,FALSE))</f>
        <v/>
      </c>
      <c r="E195" s="24" t="str">
        <f>IF(ISERROR(VLOOKUP(A195,'[1]Z09 政府性基金预算财政拨款收入支出决算表(财决09表)'!$A$10:$T$200,8,FALSE)),"",VLOOKUP(A195,'[1]Z09 政府性基金预算财政拨款收入支出决算表(财决09表)'!$A$10:$T$200,8,FALSE))</f>
        <v/>
      </c>
      <c r="F195" s="24" t="str">
        <f>IF(ISERROR(VLOOKUP(A195,'[1]Z09 政府性基金预算财政拨款收入支出决算表(财决09表)'!$A$10:$T$200,11,FALSE)),"",VLOOKUP(A195,'[1]Z09 政府性基金预算财政拨款收入支出决算表(财决09表)'!$A$10:$T$200,11,FALSE))</f>
        <v/>
      </c>
      <c r="G195" s="24" t="str">
        <f>IF(ISERROR(VLOOKUP(A195,'[1]Z09 政府性基金预算财政拨款收入支出决算表(财决09表)'!$A$10:$T$200,12,FALSE)),"",VLOOKUP(A195,'[1]Z09 政府性基金预算财政拨款收入支出决算表(财决09表)'!$A$10:$T$200,12,FALSE))</f>
        <v/>
      </c>
      <c r="H195" s="24" t="str">
        <f>IF(ISERROR(VLOOKUP(A195,'[1]Z09 政府性基金预算财政拨款收入支出决算表(财决09表)'!$A$10:$T$200,15,FALSE)),"",VLOOKUP(A195,'[1]Z09 政府性基金预算财政拨款收入支出决算表(财决09表)'!$A$10:$T$200,15,FALSE))</f>
        <v/>
      </c>
      <c r="I195" s="24" t="str">
        <f>IF(ISERROR(VLOOKUP(A195,'[1]Z09 政府性基金预算财政拨款收入支出决算表(财决09表)'!$A$10:$T$200,16,FALSE)),"",VLOOKUP(A195,'[1]Z09 政府性基金预算财政拨款收入支出决算表(财决09表)'!$A$10:$T$200,16,FALSE))</f>
        <v/>
      </c>
      <c r="J195" s="8">
        <f>'[1]Z09 政府性基金预算财政拨款收入支出决算表(财决09表)'!$A192</f>
        <v>0</v>
      </c>
      <c r="K195" s="34">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8" t="str">
        <f t="shared" si="6"/>
        <v/>
      </c>
    </row>
    <row r="196" ht="22.5" customHeight="1" spans="1:12">
      <c r="A196" s="22" t="str">
        <f t="shared" si="7"/>
        <v/>
      </c>
      <c r="B196" s="22"/>
      <c r="C196" s="23" t="str">
        <f>IF(ISERROR(VLOOKUP(A196,'[1]Z09 政府性基金预算财政拨款收入支出决算表(财决09表)'!$A$10:$T$200,4,FALSE)),"",VLOOKUP(A196,'[1]Z09 政府性基金预算财政拨款收入支出决算表(财决09表)'!$A$10:$T$200,4,FALSE))</f>
        <v/>
      </c>
      <c r="D196" s="24" t="str">
        <f>IF(ISERROR(VLOOKUP(A196,'[1]Z09 政府性基金预算财政拨款收入支出决算表(财决09表)'!$A$10:$T$200,5,FALSE)),"",VLOOKUP(A196,'[1]Z09 政府性基金预算财政拨款收入支出决算表(财决09表)'!$A$10:$T$200,5,FALSE))</f>
        <v/>
      </c>
      <c r="E196" s="24" t="str">
        <f>IF(ISERROR(VLOOKUP(A196,'[1]Z09 政府性基金预算财政拨款收入支出决算表(财决09表)'!$A$10:$T$200,8,FALSE)),"",VLOOKUP(A196,'[1]Z09 政府性基金预算财政拨款收入支出决算表(财决09表)'!$A$10:$T$200,8,FALSE))</f>
        <v/>
      </c>
      <c r="F196" s="24" t="str">
        <f>IF(ISERROR(VLOOKUP(A196,'[1]Z09 政府性基金预算财政拨款收入支出决算表(财决09表)'!$A$10:$T$200,11,FALSE)),"",VLOOKUP(A196,'[1]Z09 政府性基金预算财政拨款收入支出决算表(财决09表)'!$A$10:$T$200,11,FALSE))</f>
        <v/>
      </c>
      <c r="G196" s="24" t="str">
        <f>IF(ISERROR(VLOOKUP(A196,'[1]Z09 政府性基金预算财政拨款收入支出决算表(财决09表)'!$A$10:$T$200,12,FALSE)),"",VLOOKUP(A196,'[1]Z09 政府性基金预算财政拨款收入支出决算表(财决09表)'!$A$10:$T$200,12,FALSE))</f>
        <v/>
      </c>
      <c r="H196" s="24" t="str">
        <f>IF(ISERROR(VLOOKUP(A196,'[1]Z09 政府性基金预算财政拨款收入支出决算表(财决09表)'!$A$10:$T$200,15,FALSE)),"",VLOOKUP(A196,'[1]Z09 政府性基金预算财政拨款收入支出决算表(财决09表)'!$A$10:$T$200,15,FALSE))</f>
        <v/>
      </c>
      <c r="I196" s="24" t="str">
        <f>IF(ISERROR(VLOOKUP(A196,'[1]Z09 政府性基金预算财政拨款收入支出决算表(财决09表)'!$A$10:$T$200,16,FALSE)),"",VLOOKUP(A196,'[1]Z09 政府性基金预算财政拨款收入支出决算表(财决09表)'!$A$10:$T$200,16,FALSE))</f>
        <v/>
      </c>
      <c r="J196" s="8">
        <f>'[1]Z09 政府性基金预算财政拨款收入支出决算表(财决09表)'!$A193</f>
        <v>0</v>
      </c>
      <c r="K196" s="34">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8" t="str">
        <f t="shared" si="6"/>
        <v/>
      </c>
    </row>
    <row r="197" ht="22.5" customHeight="1" spans="1:12">
      <c r="A197" s="22" t="str">
        <f t="shared" si="7"/>
        <v/>
      </c>
      <c r="B197" s="22"/>
      <c r="C197" s="23" t="str">
        <f>IF(ISERROR(VLOOKUP(A197,'[1]Z09 政府性基金预算财政拨款收入支出决算表(财决09表)'!$A$10:$T$200,4,FALSE)),"",VLOOKUP(A197,'[1]Z09 政府性基金预算财政拨款收入支出决算表(财决09表)'!$A$10:$T$200,4,FALSE))</f>
        <v/>
      </c>
      <c r="D197" s="24" t="str">
        <f>IF(ISERROR(VLOOKUP(A197,'[1]Z09 政府性基金预算财政拨款收入支出决算表(财决09表)'!$A$10:$T$200,5,FALSE)),"",VLOOKUP(A197,'[1]Z09 政府性基金预算财政拨款收入支出决算表(财决09表)'!$A$10:$T$200,5,FALSE))</f>
        <v/>
      </c>
      <c r="E197" s="24" t="str">
        <f>IF(ISERROR(VLOOKUP(A197,'[1]Z09 政府性基金预算财政拨款收入支出决算表(财决09表)'!$A$10:$T$200,8,FALSE)),"",VLOOKUP(A197,'[1]Z09 政府性基金预算财政拨款收入支出决算表(财决09表)'!$A$10:$T$200,8,FALSE))</f>
        <v/>
      </c>
      <c r="F197" s="24" t="str">
        <f>IF(ISERROR(VLOOKUP(A197,'[1]Z09 政府性基金预算财政拨款收入支出决算表(财决09表)'!$A$10:$T$200,11,FALSE)),"",VLOOKUP(A197,'[1]Z09 政府性基金预算财政拨款收入支出决算表(财决09表)'!$A$10:$T$200,11,FALSE))</f>
        <v/>
      </c>
      <c r="G197" s="24" t="str">
        <f>IF(ISERROR(VLOOKUP(A197,'[1]Z09 政府性基金预算财政拨款收入支出决算表(财决09表)'!$A$10:$T$200,12,FALSE)),"",VLOOKUP(A197,'[1]Z09 政府性基金预算财政拨款收入支出决算表(财决09表)'!$A$10:$T$200,12,FALSE))</f>
        <v/>
      </c>
      <c r="H197" s="24" t="str">
        <f>IF(ISERROR(VLOOKUP(A197,'[1]Z09 政府性基金预算财政拨款收入支出决算表(财决09表)'!$A$10:$T$200,15,FALSE)),"",VLOOKUP(A197,'[1]Z09 政府性基金预算财政拨款收入支出决算表(财决09表)'!$A$10:$T$200,15,FALSE))</f>
        <v/>
      </c>
      <c r="I197" s="24" t="str">
        <f>IF(ISERROR(VLOOKUP(A197,'[1]Z09 政府性基金预算财政拨款收入支出决算表(财决09表)'!$A$10:$T$200,16,FALSE)),"",VLOOKUP(A197,'[1]Z09 政府性基金预算财政拨款收入支出决算表(财决09表)'!$A$10:$T$200,16,FALSE))</f>
        <v/>
      </c>
      <c r="J197" s="8">
        <f>'[1]Z09 政府性基金预算财政拨款收入支出决算表(财决09表)'!$A194</f>
        <v>0</v>
      </c>
      <c r="K197" s="34">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8" t="str">
        <f t="shared" si="6"/>
        <v/>
      </c>
    </row>
    <row r="198" ht="22.5" customHeight="1" spans="1:12">
      <c r="A198" s="22" t="str">
        <f t="shared" si="7"/>
        <v/>
      </c>
      <c r="B198" s="22"/>
      <c r="C198" s="23" t="str">
        <f>IF(ISERROR(VLOOKUP(A198,'[1]Z09 政府性基金预算财政拨款收入支出决算表(财决09表)'!$A$10:$T$200,4,FALSE)),"",VLOOKUP(A198,'[1]Z09 政府性基金预算财政拨款收入支出决算表(财决09表)'!$A$10:$T$200,4,FALSE))</f>
        <v/>
      </c>
      <c r="D198" s="24" t="str">
        <f>IF(ISERROR(VLOOKUP(A198,'[1]Z09 政府性基金预算财政拨款收入支出决算表(财决09表)'!$A$10:$T$200,5,FALSE)),"",VLOOKUP(A198,'[1]Z09 政府性基金预算财政拨款收入支出决算表(财决09表)'!$A$10:$T$200,5,FALSE))</f>
        <v/>
      </c>
      <c r="E198" s="24" t="str">
        <f>IF(ISERROR(VLOOKUP(A198,'[1]Z09 政府性基金预算财政拨款收入支出决算表(财决09表)'!$A$10:$T$200,8,FALSE)),"",VLOOKUP(A198,'[1]Z09 政府性基金预算财政拨款收入支出决算表(财决09表)'!$A$10:$T$200,8,FALSE))</f>
        <v/>
      </c>
      <c r="F198" s="24" t="str">
        <f>IF(ISERROR(VLOOKUP(A198,'[1]Z09 政府性基金预算财政拨款收入支出决算表(财决09表)'!$A$10:$T$200,11,FALSE)),"",VLOOKUP(A198,'[1]Z09 政府性基金预算财政拨款收入支出决算表(财决09表)'!$A$10:$T$200,11,FALSE))</f>
        <v/>
      </c>
      <c r="G198" s="24" t="str">
        <f>IF(ISERROR(VLOOKUP(A198,'[1]Z09 政府性基金预算财政拨款收入支出决算表(财决09表)'!$A$10:$T$200,12,FALSE)),"",VLOOKUP(A198,'[1]Z09 政府性基金预算财政拨款收入支出决算表(财决09表)'!$A$10:$T$200,12,FALSE))</f>
        <v/>
      </c>
      <c r="H198" s="24" t="str">
        <f>IF(ISERROR(VLOOKUP(A198,'[1]Z09 政府性基金预算财政拨款收入支出决算表(财决09表)'!$A$10:$T$200,15,FALSE)),"",VLOOKUP(A198,'[1]Z09 政府性基金预算财政拨款收入支出决算表(财决09表)'!$A$10:$T$200,15,FALSE))</f>
        <v/>
      </c>
      <c r="I198" s="24" t="str">
        <f>IF(ISERROR(VLOOKUP(A198,'[1]Z09 政府性基金预算财政拨款收入支出决算表(财决09表)'!$A$10:$T$200,16,FALSE)),"",VLOOKUP(A198,'[1]Z09 政府性基金预算财政拨款收入支出决算表(财决09表)'!$A$10:$T$200,16,FALSE))</f>
        <v/>
      </c>
      <c r="J198" s="8">
        <f>'[1]Z09 政府性基金预算财政拨款收入支出决算表(财决09表)'!$A195</f>
        <v>0</v>
      </c>
      <c r="K198" s="34">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8" t="str">
        <f t="shared" si="6"/>
        <v/>
      </c>
    </row>
    <row r="199" ht="22.5" customHeight="1" spans="1:12">
      <c r="A199" s="22" t="str">
        <f t="shared" si="7"/>
        <v/>
      </c>
      <c r="B199" s="22"/>
      <c r="C199" s="23" t="str">
        <f>IF(ISERROR(VLOOKUP(A199,'[1]Z09 政府性基金预算财政拨款收入支出决算表(财决09表)'!$A$10:$T$200,4,FALSE)),"",VLOOKUP(A199,'[1]Z09 政府性基金预算财政拨款收入支出决算表(财决09表)'!$A$10:$T$200,4,FALSE))</f>
        <v/>
      </c>
      <c r="D199" s="24" t="str">
        <f>IF(ISERROR(VLOOKUP(A199,'[1]Z09 政府性基金预算财政拨款收入支出决算表(财决09表)'!$A$10:$T$200,5,FALSE)),"",VLOOKUP(A199,'[1]Z09 政府性基金预算财政拨款收入支出决算表(财决09表)'!$A$10:$T$200,5,FALSE))</f>
        <v/>
      </c>
      <c r="E199" s="24" t="str">
        <f>IF(ISERROR(VLOOKUP(A199,'[1]Z09 政府性基金预算财政拨款收入支出决算表(财决09表)'!$A$10:$T$200,8,FALSE)),"",VLOOKUP(A199,'[1]Z09 政府性基金预算财政拨款收入支出决算表(财决09表)'!$A$10:$T$200,8,FALSE))</f>
        <v/>
      </c>
      <c r="F199" s="24" t="str">
        <f>IF(ISERROR(VLOOKUP(A199,'[1]Z09 政府性基金预算财政拨款收入支出决算表(财决09表)'!$A$10:$T$200,11,FALSE)),"",VLOOKUP(A199,'[1]Z09 政府性基金预算财政拨款收入支出决算表(财决09表)'!$A$10:$T$200,11,FALSE))</f>
        <v/>
      </c>
      <c r="G199" s="24" t="str">
        <f>IF(ISERROR(VLOOKUP(A199,'[1]Z09 政府性基金预算财政拨款收入支出决算表(财决09表)'!$A$10:$T$200,12,FALSE)),"",VLOOKUP(A199,'[1]Z09 政府性基金预算财政拨款收入支出决算表(财决09表)'!$A$10:$T$200,12,FALSE))</f>
        <v/>
      </c>
      <c r="H199" s="24" t="str">
        <f>IF(ISERROR(VLOOKUP(A199,'[1]Z09 政府性基金预算财政拨款收入支出决算表(财决09表)'!$A$10:$T$200,15,FALSE)),"",VLOOKUP(A199,'[1]Z09 政府性基金预算财政拨款收入支出决算表(财决09表)'!$A$10:$T$200,15,FALSE))</f>
        <v/>
      </c>
      <c r="I199" s="24" t="str">
        <f>IF(ISERROR(VLOOKUP(A199,'[1]Z09 政府性基金预算财政拨款收入支出决算表(财决09表)'!$A$10:$T$200,16,FALSE)),"",VLOOKUP(A199,'[1]Z09 政府性基金预算财政拨款收入支出决算表(财决09表)'!$A$10:$T$200,16,FALSE))</f>
        <v/>
      </c>
      <c r="J199" s="8">
        <f>'[1]Z09 政府性基金预算财政拨款收入支出决算表(财决09表)'!$A196</f>
        <v>0</v>
      </c>
      <c r="K199" s="34">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8" t="str">
        <f t="shared" si="6"/>
        <v/>
      </c>
    </row>
    <row r="200" ht="22.5" customHeight="1" spans="1:12">
      <c r="A200" s="22" t="str">
        <f t="shared" si="7"/>
        <v/>
      </c>
      <c r="B200" s="22"/>
      <c r="C200" s="23" t="str">
        <f>IF(ISERROR(VLOOKUP(A200,'[1]Z09 政府性基金预算财政拨款收入支出决算表(财决09表)'!$A$10:$T$200,4,FALSE)),"",VLOOKUP(A200,'[1]Z09 政府性基金预算财政拨款收入支出决算表(财决09表)'!$A$10:$T$200,4,FALSE))</f>
        <v/>
      </c>
      <c r="D200" s="24" t="str">
        <f>IF(ISERROR(VLOOKUP(A200,'[1]Z09 政府性基金预算财政拨款收入支出决算表(财决09表)'!$A$10:$T$200,5,FALSE)),"",VLOOKUP(A200,'[1]Z09 政府性基金预算财政拨款收入支出决算表(财决09表)'!$A$10:$T$200,5,FALSE))</f>
        <v/>
      </c>
      <c r="E200" s="24" t="str">
        <f>IF(ISERROR(VLOOKUP(A200,'[1]Z09 政府性基金预算财政拨款收入支出决算表(财决09表)'!$A$10:$T$200,8,FALSE)),"",VLOOKUP(A200,'[1]Z09 政府性基金预算财政拨款收入支出决算表(财决09表)'!$A$10:$T$200,8,FALSE))</f>
        <v/>
      </c>
      <c r="F200" s="24" t="str">
        <f>IF(ISERROR(VLOOKUP(A200,'[1]Z09 政府性基金预算财政拨款收入支出决算表(财决09表)'!$A$10:$T$200,11,FALSE)),"",VLOOKUP(A200,'[1]Z09 政府性基金预算财政拨款收入支出决算表(财决09表)'!$A$10:$T$200,11,FALSE))</f>
        <v/>
      </c>
      <c r="G200" s="24" t="str">
        <f>IF(ISERROR(VLOOKUP(A200,'[1]Z09 政府性基金预算财政拨款收入支出决算表(财决09表)'!$A$10:$T$200,12,FALSE)),"",VLOOKUP(A200,'[1]Z09 政府性基金预算财政拨款收入支出决算表(财决09表)'!$A$10:$T$200,12,FALSE))</f>
        <v/>
      </c>
      <c r="H200" s="24" t="str">
        <f>IF(ISERROR(VLOOKUP(A200,'[1]Z09 政府性基金预算财政拨款收入支出决算表(财决09表)'!$A$10:$T$200,15,FALSE)),"",VLOOKUP(A200,'[1]Z09 政府性基金预算财政拨款收入支出决算表(财决09表)'!$A$10:$T$200,15,FALSE))</f>
        <v/>
      </c>
      <c r="I200" s="24" t="str">
        <f>IF(ISERROR(VLOOKUP(A200,'[1]Z09 政府性基金预算财政拨款收入支出决算表(财决09表)'!$A$10:$T$200,16,FALSE)),"",VLOOKUP(A200,'[1]Z09 政府性基金预算财政拨款收入支出决算表(财决09表)'!$A$10:$T$200,16,FALSE))</f>
        <v/>
      </c>
      <c r="J200" s="8">
        <f>'[1]Z09 政府性基金预算财政拨款收入支出决算表(财决09表)'!$A197</f>
        <v>0</v>
      </c>
      <c r="K200" s="34">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8" t="str">
        <f t="shared" si="6"/>
        <v/>
      </c>
    </row>
  </sheetData>
  <sheetProtection password="C71F" sheet="1"/>
  <mergeCells count="13">
    <mergeCell ref="A1:I1"/>
    <mergeCell ref="A7:C7"/>
    <mergeCell ref="F7:H7"/>
    <mergeCell ref="A11:C11"/>
    <mergeCell ref="A12:C12"/>
    <mergeCell ref="C8:C10"/>
    <mergeCell ref="D7:D10"/>
    <mergeCell ref="E7:E10"/>
    <mergeCell ref="F8:F10"/>
    <mergeCell ref="G8:G10"/>
    <mergeCell ref="H8:H10"/>
    <mergeCell ref="I7:I10"/>
    <mergeCell ref="A8:B10"/>
  </mergeCells>
  <conditionalFormatting sqref="A13">
    <cfRule type="expression" dxfId="3" priority="4" stopIfTrue="1">
      <formula>AND(ISNUMBER(K13),K13&gt;0)</formula>
    </cfRule>
  </conditionalFormatting>
  <conditionalFormatting sqref="A14:A200">
    <cfRule type="expression" dxfId="3" priority="1" stopIfTrue="1">
      <formula>AND(ISNUMBER(K14),K14&gt;0)</formula>
    </cfRule>
  </conditionalFormatting>
  <conditionalFormatting sqref="B13:B200">
    <cfRule type="expression" dxfId="4" priority="2" stopIfTrue="1">
      <formula>AND(ISNUMBER(K13),K13&gt;0)</formula>
    </cfRule>
  </conditionalFormatting>
  <conditionalFormatting sqref="C13:I200">
    <cfRule type="expression" dxfId="0" priority="3" stopIfTrue="1">
      <formula>AND(ISNUMBER($K13),$K13&gt;0)</formula>
    </cfRule>
  </conditionalFormatting>
  <printOptions horizontalCentered="1"/>
  <pageMargins left="0.669291338582677" right="0.354330708661417" top="0.393700787401575" bottom="0.393700787401575" header="0.511811023622047" footer="0.196850393700787"/>
  <pageSetup paperSize="9" orientation="landscape" horizontalDpi="600" verticalDpi="600"/>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Administrator</cp:lastModifiedBy>
  <dcterms:created xsi:type="dcterms:W3CDTF">2011-12-26T04:36:18Z</dcterms:created>
  <cp:lastPrinted>2019-09-20T07:53:58Z</cp:lastPrinted>
  <dcterms:modified xsi:type="dcterms:W3CDTF">2020-08-18T02:02:43Z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2052-11.1.0.9912</vt:lpwstr>
  </property>
  <property fmtid="{D5CDD505-2E9C-101B-9397-08002B2CF9AE}" pid="3" name="KSOReadingLayout">
    <vt:bool>true</vt:bool>
  </property>
</Properties>
</file>