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codeName="ThisWorkbook"/>
  <bookViews>
    <workbookView xWindow="0" yWindow="0" windowWidth="21120" windowHeight="9300"/>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'02收入决算表'!$A$1:$J$44</definedName>
    <definedName name="_xlnm.Print_Area" localSheetId="3">'03支出决算表'!$A$1:$I$35</definedName>
    <definedName name="_xlnm.Print_Area" localSheetId="5">'05一般公共预算财政拨款支出决算表'!$A$1:$F$32</definedName>
    <definedName name="_xlnm.Print_Area" localSheetId="7">'07“三公”经费公共预算财政拨款支出决算表'!$A$1:$B$30</definedName>
    <definedName name="_xlnm.Print_Area" localSheetId="8">'08政府性基金预算财政拨款支出决算表'!$A$1:$I$17</definedName>
    <definedName name="_xlnm.Print_Area" localSheetId="6">g06一般公共预算财政拨款基本支出决算表!$A$1:$F$46</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5725"/>
</workbook>
</file>

<file path=xl/calcChain.xml><?xml version="1.0" encoding="utf-8"?>
<calcChain xmlns="http://schemas.openxmlformats.org/spreadsheetml/2006/main">
  <c r="L200" i="11"/>
  <c r="K200"/>
  <c r="J200"/>
  <c r="I200"/>
  <c r="H200"/>
  <c r="G200"/>
  <c r="F200"/>
  <c r="E200"/>
  <c r="D200"/>
  <c r="C200"/>
  <c r="A200"/>
  <c r="L199"/>
  <c r="K199"/>
  <c r="J199"/>
  <c r="I199"/>
  <c r="H199"/>
  <c r="G199"/>
  <c r="F199"/>
  <c r="E199"/>
  <c r="D199"/>
  <c r="C199"/>
  <c r="A199"/>
  <c r="L198"/>
  <c r="K198"/>
  <c r="J198"/>
  <c r="I198"/>
  <c r="H198"/>
  <c r="G198"/>
  <c r="F198"/>
  <c r="E198"/>
  <c r="D198"/>
  <c r="C198"/>
  <c r="A198"/>
  <c r="L197"/>
  <c r="K197"/>
  <c r="J197"/>
  <c r="I197"/>
  <c r="H197"/>
  <c r="G197"/>
  <c r="F197"/>
  <c r="E197"/>
  <c r="D197"/>
  <c r="C197"/>
  <c r="A197"/>
  <c r="L196"/>
  <c r="K196"/>
  <c r="J196"/>
  <c r="I196"/>
  <c r="H196"/>
  <c r="G196"/>
  <c r="F196"/>
  <c r="E196"/>
  <c r="D196"/>
  <c r="C196"/>
  <c r="A196"/>
  <c r="L195"/>
  <c r="K195"/>
  <c r="J195"/>
  <c r="I195"/>
  <c r="H195"/>
  <c r="G195"/>
  <c r="F195"/>
  <c r="E195"/>
  <c r="D195"/>
  <c r="C195"/>
  <c r="A195"/>
  <c r="L194"/>
  <c r="K194"/>
  <c r="J194"/>
  <c r="I194"/>
  <c r="H194"/>
  <c r="G194"/>
  <c r="F194"/>
  <c r="E194"/>
  <c r="D194"/>
  <c r="C194"/>
  <c r="A194"/>
  <c r="L193"/>
  <c r="K193"/>
  <c r="J193"/>
  <c r="I193"/>
  <c r="H193"/>
  <c r="G193"/>
  <c r="F193"/>
  <c r="E193"/>
  <c r="D193"/>
  <c r="C193"/>
  <c r="A193"/>
  <c r="L192"/>
  <c r="K192"/>
  <c r="J192"/>
  <c r="I192"/>
  <c r="H192"/>
  <c r="G192"/>
  <c r="F192"/>
  <c r="E192"/>
  <c r="D192"/>
  <c r="C192"/>
  <c r="A192"/>
  <c r="L191"/>
  <c r="K191"/>
  <c r="J191"/>
  <c r="I191"/>
  <c r="H191"/>
  <c r="G191"/>
  <c r="F191"/>
  <c r="E191"/>
  <c r="D191"/>
  <c r="C191"/>
  <c r="A191"/>
  <c r="L190"/>
  <c r="K190"/>
  <c r="J190"/>
  <c r="I190"/>
  <c r="H190"/>
  <c r="G190"/>
  <c r="F190"/>
  <c r="E190"/>
  <c r="D190"/>
  <c r="C190"/>
  <c r="A190"/>
  <c r="L189"/>
  <c r="K189"/>
  <c r="J189"/>
  <c r="I189"/>
  <c r="H189"/>
  <c r="G189"/>
  <c r="F189"/>
  <c r="E189"/>
  <c r="D189"/>
  <c r="C189"/>
  <c r="A189"/>
  <c r="L188"/>
  <c r="K188"/>
  <c r="J188"/>
  <c r="I188"/>
  <c r="H188"/>
  <c r="G188"/>
  <c r="F188"/>
  <c r="E188"/>
  <c r="D188"/>
  <c r="C188"/>
  <c r="A188"/>
  <c r="L187"/>
  <c r="K187"/>
  <c r="J187"/>
  <c r="I187"/>
  <c r="H187"/>
  <c r="G187"/>
  <c r="F187"/>
  <c r="E187"/>
  <c r="D187"/>
  <c r="C187"/>
  <c r="A187"/>
  <c r="L186"/>
  <c r="K186"/>
  <c r="J186"/>
  <c r="I186"/>
  <c r="H186"/>
  <c r="G186"/>
  <c r="F186"/>
  <c r="E186"/>
  <c r="D186"/>
  <c r="C186"/>
  <c r="A186"/>
  <c r="L185"/>
  <c r="K185"/>
  <c r="J185"/>
  <c r="I185"/>
  <c r="H185"/>
  <c r="G185"/>
  <c r="F185"/>
  <c r="E185"/>
  <c r="D185"/>
  <c r="C185"/>
  <c r="A185"/>
  <c r="L184"/>
  <c r="K184"/>
  <c r="J184"/>
  <c r="I184"/>
  <c r="H184"/>
  <c r="G184"/>
  <c r="F184"/>
  <c r="E184"/>
  <c r="D184"/>
  <c r="C184"/>
  <c r="A184"/>
  <c r="L183"/>
  <c r="K183"/>
  <c r="J183"/>
  <c r="I183"/>
  <c r="H183"/>
  <c r="G183"/>
  <c r="F183"/>
  <c r="E183"/>
  <c r="D183"/>
  <c r="C183"/>
  <c r="A183"/>
  <c r="L182"/>
  <c r="K182"/>
  <c r="J182"/>
  <c r="I182"/>
  <c r="H182"/>
  <c r="G182"/>
  <c r="F182"/>
  <c r="E182"/>
  <c r="D182"/>
  <c r="C182"/>
  <c r="A182"/>
  <c r="L181"/>
  <c r="K181"/>
  <c r="J181"/>
  <c r="I181"/>
  <c r="H181"/>
  <c r="G181"/>
  <c r="F181"/>
  <c r="E181"/>
  <c r="D181"/>
  <c r="C181"/>
  <c r="A181"/>
  <c r="L180"/>
  <c r="K180"/>
  <c r="J180"/>
  <c r="I180"/>
  <c r="H180"/>
  <c r="G180"/>
  <c r="F180"/>
  <c r="E180"/>
  <c r="D180"/>
  <c r="C180"/>
  <c r="A180"/>
  <c r="L179"/>
  <c r="K179"/>
  <c r="J179"/>
  <c r="I179"/>
  <c r="H179"/>
  <c r="G179"/>
  <c r="F179"/>
  <c r="E179"/>
  <c r="D179"/>
  <c r="C179"/>
  <c r="A179"/>
  <c r="L178"/>
  <c r="K178"/>
  <c r="J178"/>
  <c r="I178"/>
  <c r="H178"/>
  <c r="G178"/>
  <c r="F178"/>
  <c r="E178"/>
  <c r="D178"/>
  <c r="C178"/>
  <c r="A178"/>
  <c r="L177"/>
  <c r="K177"/>
  <c r="J177"/>
  <c r="I177"/>
  <c r="H177"/>
  <c r="G177"/>
  <c r="F177"/>
  <c r="E177"/>
  <c r="D177"/>
  <c r="C177"/>
  <c r="A177"/>
  <c r="L176"/>
  <c r="K176"/>
  <c r="J176"/>
  <c r="I176"/>
  <c r="H176"/>
  <c r="G176"/>
  <c r="F176"/>
  <c r="E176"/>
  <c r="D176"/>
  <c r="C176"/>
  <c r="A176"/>
  <c r="L175"/>
  <c r="K175"/>
  <c r="J175"/>
  <c r="I175"/>
  <c r="H175"/>
  <c r="G175"/>
  <c r="F175"/>
  <c r="E175"/>
  <c r="D175"/>
  <c r="C175"/>
  <c r="A175"/>
  <c r="L174"/>
  <c r="K174"/>
  <c r="J174"/>
  <c r="I174"/>
  <c r="H174"/>
  <c r="G174"/>
  <c r="F174"/>
  <c r="E174"/>
  <c r="D174"/>
  <c r="C174"/>
  <c r="A174"/>
  <c r="L173"/>
  <c r="K173"/>
  <c r="J173"/>
  <c r="I173"/>
  <c r="H173"/>
  <c r="G173"/>
  <c r="F173"/>
  <c r="E173"/>
  <c r="D173"/>
  <c r="C173"/>
  <c r="A173"/>
  <c r="L172"/>
  <c r="K172"/>
  <c r="J172"/>
  <c r="I172"/>
  <c r="H172"/>
  <c r="G172"/>
  <c r="F172"/>
  <c r="E172"/>
  <c r="D172"/>
  <c r="C172"/>
  <c r="A172"/>
  <c r="L171"/>
  <c r="K171"/>
  <c r="J171"/>
  <c r="I171"/>
  <c r="H171"/>
  <c r="G171"/>
  <c r="F171"/>
  <c r="E171"/>
  <c r="D171"/>
  <c r="C171"/>
  <c r="A171"/>
  <c r="L170"/>
  <c r="K170"/>
  <c r="J170"/>
  <c r="I170"/>
  <c r="H170"/>
  <c r="G170"/>
  <c r="F170"/>
  <c r="E170"/>
  <c r="D170"/>
  <c r="C170"/>
  <c r="A170"/>
  <c r="L169"/>
  <c r="K169"/>
  <c r="J169"/>
  <c r="I169"/>
  <c r="H169"/>
  <c r="G169"/>
  <c r="F169"/>
  <c r="E169"/>
  <c r="D169"/>
  <c r="C169"/>
  <c r="A169"/>
  <c r="L168"/>
  <c r="K168"/>
  <c r="J168"/>
  <c r="I168"/>
  <c r="H168"/>
  <c r="G168"/>
  <c r="F168"/>
  <c r="E168"/>
  <c r="D168"/>
  <c r="C168"/>
  <c r="A168"/>
  <c r="L167"/>
  <c r="K167"/>
  <c r="J167"/>
  <c r="I167"/>
  <c r="H167"/>
  <c r="G167"/>
  <c r="F167"/>
  <c r="E167"/>
  <c r="D167"/>
  <c r="C167"/>
  <c r="A167"/>
  <c r="L166"/>
  <c r="K166"/>
  <c r="J166"/>
  <c r="I166"/>
  <c r="H166"/>
  <c r="G166"/>
  <c r="F166"/>
  <c r="E166"/>
  <c r="D166"/>
  <c r="C166"/>
  <c r="A166"/>
  <c r="L165"/>
  <c r="K165"/>
  <c r="J165"/>
  <c r="I165"/>
  <c r="H165"/>
  <c r="G165"/>
  <c r="F165"/>
  <c r="E165"/>
  <c r="D165"/>
  <c r="C165"/>
  <c r="A165"/>
  <c r="L164"/>
  <c r="K164"/>
  <c r="J164"/>
  <c r="I164"/>
  <c r="H164"/>
  <c r="G164"/>
  <c r="F164"/>
  <c r="E164"/>
  <c r="D164"/>
  <c r="C164"/>
  <c r="A164"/>
  <c r="L163"/>
  <c r="K163"/>
  <c r="J163"/>
  <c r="I163"/>
  <c r="H163"/>
  <c r="G163"/>
  <c r="F163"/>
  <c r="E163"/>
  <c r="D163"/>
  <c r="C163"/>
  <c r="A163"/>
  <c r="L162"/>
  <c r="K162"/>
  <c r="J162"/>
  <c r="I162"/>
  <c r="H162"/>
  <c r="G162"/>
  <c r="F162"/>
  <c r="E162"/>
  <c r="D162"/>
  <c r="C162"/>
  <c r="A162"/>
  <c r="L161"/>
  <c r="K161"/>
  <c r="J161"/>
  <c r="I161"/>
  <c r="H161"/>
  <c r="G161"/>
  <c r="F161"/>
  <c r="E161"/>
  <c r="D161"/>
  <c r="C161"/>
  <c r="A161"/>
  <c r="L160"/>
  <c r="K160"/>
  <c r="J160"/>
  <c r="I160"/>
  <c r="H160"/>
  <c r="G160"/>
  <c r="F160"/>
  <c r="E160"/>
  <c r="D160"/>
  <c r="C160"/>
  <c r="A160"/>
  <c r="L159"/>
  <c r="K159"/>
  <c r="J159"/>
  <c r="I159"/>
  <c r="H159"/>
  <c r="G159"/>
  <c r="F159"/>
  <c r="E159"/>
  <c r="D159"/>
  <c r="C159"/>
  <c r="A159"/>
  <c r="L158"/>
  <c r="K158"/>
  <c r="J158"/>
  <c r="I158"/>
  <c r="H158"/>
  <c r="G158"/>
  <c r="F158"/>
  <c r="E158"/>
  <c r="D158"/>
  <c r="C158"/>
  <c r="A158"/>
  <c r="L157"/>
  <c r="K157"/>
  <c r="J157"/>
  <c r="I157"/>
  <c r="H157"/>
  <c r="G157"/>
  <c r="F157"/>
  <c r="E157"/>
  <c r="D157"/>
  <c r="C157"/>
  <c r="A157"/>
  <c r="L156"/>
  <c r="K156"/>
  <c r="J156"/>
  <c r="I156"/>
  <c r="H156"/>
  <c r="G156"/>
  <c r="F156"/>
  <c r="E156"/>
  <c r="D156"/>
  <c r="C156"/>
  <c r="A156"/>
  <c r="L155"/>
  <c r="K155"/>
  <c r="J155"/>
  <c r="I155"/>
  <c r="H155"/>
  <c r="G155"/>
  <c r="F155"/>
  <c r="E155"/>
  <c r="D155"/>
  <c r="C155"/>
  <c r="A155"/>
  <c r="L154"/>
  <c r="K154"/>
  <c r="J154"/>
  <c r="I154"/>
  <c r="H154"/>
  <c r="G154"/>
  <c r="F154"/>
  <c r="E154"/>
  <c r="D154"/>
  <c r="C154"/>
  <c r="A154"/>
  <c r="L153"/>
  <c r="K153"/>
  <c r="J153"/>
  <c r="I153"/>
  <c r="H153"/>
  <c r="G153"/>
  <c r="F153"/>
  <c r="E153"/>
  <c r="D153"/>
  <c r="C153"/>
  <c r="A153"/>
  <c r="L152"/>
  <c r="K152"/>
  <c r="J152"/>
  <c r="I152"/>
  <c r="H152"/>
  <c r="G152"/>
  <c r="F152"/>
  <c r="E152"/>
  <c r="D152"/>
  <c r="C152"/>
  <c r="A152"/>
  <c r="L151"/>
  <c r="K151"/>
  <c r="J151"/>
  <c r="I151"/>
  <c r="H151"/>
  <c r="G151"/>
  <c r="F151"/>
  <c r="E151"/>
  <c r="D151"/>
  <c r="C151"/>
  <c r="A151"/>
  <c r="L150"/>
  <c r="K150"/>
  <c r="J150"/>
  <c r="I150"/>
  <c r="H150"/>
  <c r="G150"/>
  <c r="F150"/>
  <c r="E150"/>
  <c r="D150"/>
  <c r="C150"/>
  <c r="A150"/>
  <c r="L149"/>
  <c r="K149"/>
  <c r="J149"/>
  <c r="I149"/>
  <c r="H149"/>
  <c r="G149"/>
  <c r="F149"/>
  <c r="E149"/>
  <c r="D149"/>
  <c r="C149"/>
  <c r="A149"/>
  <c r="L148"/>
  <c r="K148"/>
  <c r="J148"/>
  <c r="I148"/>
  <c r="H148"/>
  <c r="G148"/>
  <c r="F148"/>
  <c r="E148"/>
  <c r="D148"/>
  <c r="C148"/>
  <c r="A148"/>
  <c r="L147"/>
  <c r="K147"/>
  <c r="J147"/>
  <c r="I147"/>
  <c r="H147"/>
  <c r="G147"/>
  <c r="F147"/>
  <c r="E147"/>
  <c r="D147"/>
  <c r="C147"/>
  <c r="A147"/>
  <c r="L146"/>
  <c r="K146"/>
  <c r="J146"/>
  <c r="I146"/>
  <c r="H146"/>
  <c r="G146"/>
  <c r="F146"/>
  <c r="E146"/>
  <c r="D146"/>
  <c r="C146"/>
  <c r="A146"/>
  <c r="L145"/>
  <c r="K145"/>
  <c r="J145"/>
  <c r="I145"/>
  <c r="H145"/>
  <c r="G145"/>
  <c r="F145"/>
  <c r="E145"/>
  <c r="D145"/>
  <c r="C145"/>
  <c r="A145"/>
  <c r="L144"/>
  <c r="K144"/>
  <c r="J144"/>
  <c r="I144"/>
  <c r="H144"/>
  <c r="G144"/>
  <c r="F144"/>
  <c r="E144"/>
  <c r="D144"/>
  <c r="C144"/>
  <c r="A144"/>
  <c r="L143"/>
  <c r="K143"/>
  <c r="J143"/>
  <c r="I143"/>
  <c r="H143"/>
  <c r="G143"/>
  <c r="F143"/>
  <c r="E143"/>
  <c r="D143"/>
  <c r="C143"/>
  <c r="A143"/>
  <c r="L142"/>
  <c r="K142"/>
  <c r="J142"/>
  <c r="I142"/>
  <c r="H142"/>
  <c r="G142"/>
  <c r="F142"/>
  <c r="E142"/>
  <c r="D142"/>
  <c r="C142"/>
  <c r="A142"/>
  <c r="L141"/>
  <c r="K141"/>
  <c r="J141"/>
  <c r="I141"/>
  <c r="H141"/>
  <c r="G141"/>
  <c r="F141"/>
  <c r="E141"/>
  <c r="D141"/>
  <c r="C141"/>
  <c r="A141"/>
  <c r="L140"/>
  <c r="K140"/>
  <c r="J140"/>
  <c r="I140"/>
  <c r="H140"/>
  <c r="G140"/>
  <c r="F140"/>
  <c r="E140"/>
  <c r="D140"/>
  <c r="C140"/>
  <c r="A140"/>
  <c r="L139"/>
  <c r="K139"/>
  <c r="J139"/>
  <c r="I139"/>
  <c r="H139"/>
  <c r="G139"/>
  <c r="F139"/>
  <c r="E139"/>
  <c r="D139"/>
  <c r="C139"/>
  <c r="A139"/>
  <c r="L138"/>
  <c r="K138"/>
  <c r="J138"/>
  <c r="I138"/>
  <c r="H138"/>
  <c r="G138"/>
  <c r="F138"/>
  <c r="E138"/>
  <c r="D138"/>
  <c r="C138"/>
  <c r="A138"/>
  <c r="L137"/>
  <c r="K137"/>
  <c r="J137"/>
  <c r="I137"/>
  <c r="H137"/>
  <c r="G137"/>
  <c r="F137"/>
  <c r="E137"/>
  <c r="D137"/>
  <c r="C137"/>
  <c r="A137"/>
  <c r="L136"/>
  <c r="K136"/>
  <c r="J136"/>
  <c r="I136"/>
  <c r="H136"/>
  <c r="G136"/>
  <c r="F136"/>
  <c r="E136"/>
  <c r="D136"/>
  <c r="C136"/>
  <c r="A136"/>
  <c r="L135"/>
  <c r="K135"/>
  <c r="J135"/>
  <c r="I135"/>
  <c r="H135"/>
  <c r="G135"/>
  <c r="F135"/>
  <c r="E135"/>
  <c r="D135"/>
  <c r="C135"/>
  <c r="A135"/>
  <c r="L134"/>
  <c r="K134"/>
  <c r="J134"/>
  <c r="I134"/>
  <c r="H134"/>
  <c r="G134"/>
  <c r="F134"/>
  <c r="E134"/>
  <c r="D134"/>
  <c r="C134"/>
  <c r="A134"/>
  <c r="L133"/>
  <c r="K133"/>
  <c r="J133"/>
  <c r="I133"/>
  <c r="H133"/>
  <c r="G133"/>
  <c r="F133"/>
  <c r="E133"/>
  <c r="D133"/>
  <c r="C133"/>
  <c r="A133"/>
  <c r="L132"/>
  <c r="K132"/>
  <c r="J132"/>
  <c r="I132"/>
  <c r="H132"/>
  <c r="G132"/>
  <c r="F132"/>
  <c r="E132"/>
  <c r="D132"/>
  <c r="C132"/>
  <c r="A132"/>
  <c r="L131"/>
  <c r="K131"/>
  <c r="J131"/>
  <c r="I131"/>
  <c r="H131"/>
  <c r="G131"/>
  <c r="F131"/>
  <c r="E131"/>
  <c r="D131"/>
  <c r="C131"/>
  <c r="A131"/>
  <c r="L130"/>
  <c r="K130"/>
  <c r="J130"/>
  <c r="I130"/>
  <c r="H130"/>
  <c r="G130"/>
  <c r="F130"/>
  <c r="E130"/>
  <c r="D130"/>
  <c r="C130"/>
  <c r="A130"/>
  <c r="L129"/>
  <c r="K129"/>
  <c r="J129"/>
  <c r="I129"/>
  <c r="H129"/>
  <c r="G129"/>
  <c r="F129"/>
  <c r="E129"/>
  <c r="D129"/>
  <c r="C129"/>
  <c r="A129"/>
  <c r="L128"/>
  <c r="K128"/>
  <c r="J128"/>
  <c r="I128"/>
  <c r="H128"/>
  <c r="G128"/>
  <c r="F128"/>
  <c r="E128"/>
  <c r="D128"/>
  <c r="C128"/>
  <c r="A128"/>
  <c r="L127"/>
  <c r="K127"/>
  <c r="J127"/>
  <c r="I127"/>
  <c r="H127"/>
  <c r="G127"/>
  <c r="F127"/>
  <c r="E127"/>
  <c r="D127"/>
  <c r="C127"/>
  <c r="A127"/>
  <c r="L126"/>
  <c r="K126"/>
  <c r="J126"/>
  <c r="I126"/>
  <c r="H126"/>
  <c r="G126"/>
  <c r="F126"/>
  <c r="E126"/>
  <c r="D126"/>
  <c r="C126"/>
  <c r="A126"/>
  <c r="L125"/>
  <c r="K125"/>
  <c r="J125"/>
  <c r="I125"/>
  <c r="H125"/>
  <c r="G125"/>
  <c r="F125"/>
  <c r="E125"/>
  <c r="D125"/>
  <c r="C125"/>
  <c r="A125"/>
  <c r="L124"/>
  <c r="K124"/>
  <c r="J124"/>
  <c r="I124"/>
  <c r="H124"/>
  <c r="G124"/>
  <c r="F124"/>
  <c r="E124"/>
  <c r="D124"/>
  <c r="C124"/>
  <c r="A124"/>
  <c r="L123"/>
  <c r="K123"/>
  <c r="J123"/>
  <c r="I123"/>
  <c r="H123"/>
  <c r="G123"/>
  <c r="F123"/>
  <c r="E123"/>
  <c r="D123"/>
  <c r="C123"/>
  <c r="A123"/>
  <c r="L122"/>
  <c r="K122"/>
  <c r="J122"/>
  <c r="I122"/>
  <c r="H122"/>
  <c r="G122"/>
  <c r="F122"/>
  <c r="E122"/>
  <c r="D122"/>
  <c r="C122"/>
  <c r="A122"/>
  <c r="L121"/>
  <c r="K121"/>
  <c r="J121"/>
  <c r="I121"/>
  <c r="H121"/>
  <c r="G121"/>
  <c r="F121"/>
  <c r="E121"/>
  <c r="D121"/>
  <c r="C121"/>
  <c r="A121"/>
  <c r="L120"/>
  <c r="K120"/>
  <c r="J120"/>
  <c r="I120"/>
  <c r="H120"/>
  <c r="G120"/>
  <c r="F120"/>
  <c r="E120"/>
  <c r="D120"/>
  <c r="C120"/>
  <c r="A120"/>
  <c r="L119"/>
  <c r="K119"/>
  <c r="J119"/>
  <c r="I119"/>
  <c r="H119"/>
  <c r="G119"/>
  <c r="F119"/>
  <c r="E119"/>
  <c r="D119"/>
  <c r="C119"/>
  <c r="A119"/>
  <c r="L118"/>
  <c r="K118"/>
  <c r="J118"/>
  <c r="I118"/>
  <c r="H118"/>
  <c r="G118"/>
  <c r="F118"/>
  <c r="E118"/>
  <c r="D118"/>
  <c r="C118"/>
  <c r="A118"/>
  <c r="L117"/>
  <c r="K117"/>
  <c r="J117"/>
  <c r="I117"/>
  <c r="H117"/>
  <c r="G117"/>
  <c r="F117"/>
  <c r="E117"/>
  <c r="D117"/>
  <c r="C117"/>
  <c r="A117"/>
  <c r="L116"/>
  <c r="K116"/>
  <c r="J116"/>
  <c r="I116"/>
  <c r="H116"/>
  <c r="G116"/>
  <c r="F116"/>
  <c r="E116"/>
  <c r="D116"/>
  <c r="C116"/>
  <c r="A116"/>
  <c r="L115"/>
  <c r="K115"/>
  <c r="J115"/>
  <c r="I115"/>
  <c r="H115"/>
  <c r="G115"/>
  <c r="F115"/>
  <c r="E115"/>
  <c r="D115"/>
  <c r="C115"/>
  <c r="A115"/>
  <c r="L114"/>
  <c r="K114"/>
  <c r="J114"/>
  <c r="I114"/>
  <c r="H114"/>
  <c r="G114"/>
  <c r="F114"/>
  <c r="E114"/>
  <c r="D114"/>
  <c r="C114"/>
  <c r="A114"/>
  <c r="L113"/>
  <c r="K113"/>
  <c r="J113"/>
  <c r="I113"/>
  <c r="H113"/>
  <c r="G113"/>
  <c r="F113"/>
  <c r="E113"/>
  <c r="D113"/>
  <c r="C113"/>
  <c r="A113"/>
  <c r="L112"/>
  <c r="K112"/>
  <c r="J112"/>
  <c r="I112"/>
  <c r="H112"/>
  <c r="G112"/>
  <c r="F112"/>
  <c r="E112"/>
  <c r="D112"/>
  <c r="C112"/>
  <c r="A112"/>
  <c r="L111"/>
  <c r="K111"/>
  <c r="J111"/>
  <c r="I111"/>
  <c r="H111"/>
  <c r="G111"/>
  <c r="F111"/>
  <c r="E111"/>
  <c r="D111"/>
  <c r="C111"/>
  <c r="A111"/>
  <c r="L110"/>
  <c r="K110"/>
  <c r="J110"/>
  <c r="I110"/>
  <c r="H110"/>
  <c r="G110"/>
  <c r="F110"/>
  <c r="E110"/>
  <c r="D110"/>
  <c r="C110"/>
  <c r="A110"/>
  <c r="L109"/>
  <c r="K109"/>
  <c r="J109"/>
  <c r="I109"/>
  <c r="H109"/>
  <c r="G109"/>
  <c r="F109"/>
  <c r="E109"/>
  <c r="D109"/>
  <c r="C109"/>
  <c r="A109"/>
  <c r="L108"/>
  <c r="K108"/>
  <c r="J108"/>
  <c r="I108"/>
  <c r="H108"/>
  <c r="G108"/>
  <c r="F108"/>
  <c r="E108"/>
  <c r="D108"/>
  <c r="C108"/>
  <c r="A108"/>
  <c r="L107"/>
  <c r="K107"/>
  <c r="J107"/>
  <c r="I107"/>
  <c r="H107"/>
  <c r="G107"/>
  <c r="F107"/>
  <c r="E107"/>
  <c r="D107"/>
  <c r="C107"/>
  <c r="A107"/>
  <c r="L106"/>
  <c r="K106"/>
  <c r="J106"/>
  <c r="I106"/>
  <c r="H106"/>
  <c r="G106"/>
  <c r="F106"/>
  <c r="E106"/>
  <c r="D106"/>
  <c r="C106"/>
  <c r="A106"/>
  <c r="L105"/>
  <c r="K105"/>
  <c r="J105"/>
  <c r="I105"/>
  <c r="H105"/>
  <c r="G105"/>
  <c r="F105"/>
  <c r="E105"/>
  <c r="D105"/>
  <c r="C105"/>
  <c r="A105"/>
  <c r="L104"/>
  <c r="K104"/>
  <c r="J104"/>
  <c r="I104"/>
  <c r="H104"/>
  <c r="G104"/>
  <c r="F104"/>
  <c r="E104"/>
  <c r="D104"/>
  <c r="C104"/>
  <c r="A104"/>
  <c r="L103"/>
  <c r="K103"/>
  <c r="J103"/>
  <c r="I103"/>
  <c r="H103"/>
  <c r="G103"/>
  <c r="F103"/>
  <c r="E103"/>
  <c r="D103"/>
  <c r="C103"/>
  <c r="A103"/>
  <c r="L102"/>
  <c r="K102"/>
  <c r="J102"/>
  <c r="I102"/>
  <c r="H102"/>
  <c r="G102"/>
  <c r="F102"/>
  <c r="E102"/>
  <c r="D102"/>
  <c r="C102"/>
  <c r="A102"/>
  <c r="L101"/>
  <c r="K101"/>
  <c r="J101"/>
  <c r="I101"/>
  <c r="H101"/>
  <c r="G101"/>
  <c r="F101"/>
  <c r="E101"/>
  <c r="D101"/>
  <c r="C101"/>
  <c r="A101"/>
  <c r="L100"/>
  <c r="K100"/>
  <c r="J100"/>
  <c r="I100"/>
  <c r="H100"/>
  <c r="G100"/>
  <c r="F100"/>
  <c r="E100"/>
  <c r="D100"/>
  <c r="C100"/>
  <c r="A100"/>
  <c r="L99"/>
  <c r="K99"/>
  <c r="J99"/>
  <c r="I99"/>
  <c r="H99"/>
  <c r="G99"/>
  <c r="F99"/>
  <c r="E99"/>
  <c r="D99"/>
  <c r="C99"/>
  <c r="A99"/>
  <c r="L98"/>
  <c r="K98"/>
  <c r="J98"/>
  <c r="I98"/>
  <c r="H98"/>
  <c r="G98"/>
  <c r="F98"/>
  <c r="E98"/>
  <c r="D98"/>
  <c r="C98"/>
  <c r="A98"/>
  <c r="L97"/>
  <c r="K97"/>
  <c r="J97"/>
  <c r="I97"/>
  <c r="H97"/>
  <c r="G97"/>
  <c r="F97"/>
  <c r="E97"/>
  <c r="D97"/>
  <c r="C97"/>
  <c r="A97"/>
  <c r="L96"/>
  <c r="K96"/>
  <c r="J96"/>
  <c r="I96"/>
  <c r="H96"/>
  <c r="G96"/>
  <c r="F96"/>
  <c r="E96"/>
  <c r="D96"/>
  <c r="C96"/>
  <c r="A96"/>
  <c r="L95"/>
  <c r="K95"/>
  <c r="J95"/>
  <c r="I95"/>
  <c r="H95"/>
  <c r="G95"/>
  <c r="F95"/>
  <c r="E95"/>
  <c r="D95"/>
  <c r="C95"/>
  <c r="A95"/>
  <c r="L94"/>
  <c r="K94"/>
  <c r="J94"/>
  <c r="I94"/>
  <c r="H94"/>
  <c r="G94"/>
  <c r="F94"/>
  <c r="E94"/>
  <c r="D94"/>
  <c r="C94"/>
  <c r="A94"/>
  <c r="L93"/>
  <c r="K93"/>
  <c r="J93"/>
  <c r="I93"/>
  <c r="H93"/>
  <c r="G93"/>
  <c r="F93"/>
  <c r="E93"/>
  <c r="D93"/>
  <c r="C93"/>
  <c r="A93"/>
  <c r="L92"/>
  <c r="K92"/>
  <c r="J92"/>
  <c r="I92"/>
  <c r="H92"/>
  <c r="G92"/>
  <c r="F92"/>
  <c r="E92"/>
  <c r="D92"/>
  <c r="C92"/>
  <c r="A92"/>
  <c r="L91"/>
  <c r="K91"/>
  <c r="J91"/>
  <c r="I91"/>
  <c r="H91"/>
  <c r="G91"/>
  <c r="F91"/>
  <c r="E91"/>
  <c r="D91"/>
  <c r="C91"/>
  <c r="A91"/>
  <c r="L90"/>
  <c r="K90"/>
  <c r="J90"/>
  <c r="I90"/>
  <c r="H90"/>
  <c r="G90"/>
  <c r="F90"/>
  <c r="E90"/>
  <c r="D90"/>
  <c r="C90"/>
  <c r="A90"/>
  <c r="L89"/>
  <c r="K89"/>
  <c r="J89"/>
  <c r="I89"/>
  <c r="H89"/>
  <c r="G89"/>
  <c r="F89"/>
  <c r="E89"/>
  <c r="D89"/>
  <c r="C89"/>
  <c r="A89"/>
  <c r="L88"/>
  <c r="K88"/>
  <c r="J88"/>
  <c r="I88"/>
  <c r="H88"/>
  <c r="G88"/>
  <c r="F88"/>
  <c r="E88"/>
  <c r="D88"/>
  <c r="C88"/>
  <c r="A88"/>
  <c r="L87"/>
  <c r="K87"/>
  <c r="J87"/>
  <c r="I87"/>
  <c r="H87"/>
  <c r="G87"/>
  <c r="F87"/>
  <c r="E87"/>
  <c r="D87"/>
  <c r="C87"/>
  <c r="A87"/>
  <c r="L86"/>
  <c r="K86"/>
  <c r="J86"/>
  <c r="I86"/>
  <c r="H86"/>
  <c r="G86"/>
  <c r="F86"/>
  <c r="E86"/>
  <c r="D86"/>
  <c r="C86"/>
  <c r="A86"/>
  <c r="L85"/>
  <c r="K85"/>
  <c r="J85"/>
  <c r="I85"/>
  <c r="H85"/>
  <c r="G85"/>
  <c r="F85"/>
  <c r="E85"/>
  <c r="D85"/>
  <c r="C85"/>
  <c r="A85"/>
  <c r="L84"/>
  <c r="K84"/>
  <c r="J84"/>
  <c r="I84"/>
  <c r="H84"/>
  <c r="G84"/>
  <c r="F84"/>
  <c r="E84"/>
  <c r="D84"/>
  <c r="C84"/>
  <c r="A84"/>
  <c r="L83"/>
  <c r="K83"/>
  <c r="J83"/>
  <c r="I83"/>
  <c r="H83"/>
  <c r="G83"/>
  <c r="F83"/>
  <c r="E83"/>
  <c r="D83"/>
  <c r="C83"/>
  <c r="A83"/>
  <c r="L82"/>
  <c r="K82"/>
  <c r="J82"/>
  <c r="I82"/>
  <c r="H82"/>
  <c r="G82"/>
  <c r="F82"/>
  <c r="E82"/>
  <c r="D82"/>
  <c r="C82"/>
  <c r="A82"/>
  <c r="L81"/>
  <c r="K81"/>
  <c r="J81"/>
  <c r="I81"/>
  <c r="H81"/>
  <c r="G81"/>
  <c r="F81"/>
  <c r="E81"/>
  <c r="D81"/>
  <c r="C81"/>
  <c r="A81"/>
  <c r="L80"/>
  <c r="K80"/>
  <c r="J80"/>
  <c r="I80"/>
  <c r="H80"/>
  <c r="G80"/>
  <c r="F80"/>
  <c r="E80"/>
  <c r="D80"/>
  <c r="C80"/>
  <c r="A80"/>
  <c r="L79"/>
  <c r="K79"/>
  <c r="J79"/>
  <c r="I79"/>
  <c r="H79"/>
  <c r="G79"/>
  <c r="F79"/>
  <c r="E79"/>
  <c r="D79"/>
  <c r="C79"/>
  <c r="A79"/>
  <c r="L78"/>
  <c r="K78"/>
  <c r="J78"/>
  <c r="I78"/>
  <c r="H78"/>
  <c r="G78"/>
  <c r="F78"/>
  <c r="E78"/>
  <c r="D78"/>
  <c r="C78"/>
  <c r="A78"/>
  <c r="L77"/>
  <c r="K77"/>
  <c r="J77"/>
  <c r="I77"/>
  <c r="H77"/>
  <c r="G77"/>
  <c r="F77"/>
  <c r="E77"/>
  <c r="D77"/>
  <c r="C77"/>
  <c r="A77"/>
  <c r="L76"/>
  <c r="K76"/>
  <c r="J76"/>
  <c r="I76"/>
  <c r="H76"/>
  <c r="G76"/>
  <c r="F76"/>
  <c r="E76"/>
  <c r="D76"/>
  <c r="C76"/>
  <c r="A76"/>
  <c r="L75"/>
  <c r="K75"/>
  <c r="J75"/>
  <c r="I75"/>
  <c r="H75"/>
  <c r="G75"/>
  <c r="F75"/>
  <c r="E75"/>
  <c r="D75"/>
  <c r="C75"/>
  <c r="A75"/>
  <c r="L74"/>
  <c r="K74"/>
  <c r="J74"/>
  <c r="I74"/>
  <c r="H74"/>
  <c r="G74"/>
  <c r="F74"/>
  <c r="E74"/>
  <c r="D74"/>
  <c r="C74"/>
  <c r="A74"/>
  <c r="L73"/>
  <c r="K73"/>
  <c r="J73"/>
  <c r="I73"/>
  <c r="H73"/>
  <c r="G73"/>
  <c r="F73"/>
  <c r="E73"/>
  <c r="D73"/>
  <c r="C73"/>
  <c r="A73"/>
  <c r="L72"/>
  <c r="K72"/>
  <c r="J72"/>
  <c r="I72"/>
  <c r="H72"/>
  <c r="G72"/>
  <c r="F72"/>
  <c r="E72"/>
  <c r="D72"/>
  <c r="C72"/>
  <c r="A72"/>
  <c r="L71"/>
  <c r="K71"/>
  <c r="J71"/>
  <c r="I71"/>
  <c r="H71"/>
  <c r="G71"/>
  <c r="F71"/>
  <c r="E71"/>
  <c r="D71"/>
  <c r="C71"/>
  <c r="A71"/>
  <c r="L70"/>
  <c r="K70"/>
  <c r="J70"/>
  <c r="I70"/>
  <c r="H70"/>
  <c r="G70"/>
  <c r="F70"/>
  <c r="E70"/>
  <c r="D70"/>
  <c r="C70"/>
  <c r="A70"/>
  <c r="L69"/>
  <c r="K69"/>
  <c r="J69"/>
  <c r="I69"/>
  <c r="H69"/>
  <c r="G69"/>
  <c r="F69"/>
  <c r="E69"/>
  <c r="D69"/>
  <c r="C69"/>
  <c r="A69"/>
  <c r="L68"/>
  <c r="K68"/>
  <c r="J68"/>
  <c r="I68"/>
  <c r="H68"/>
  <c r="G68"/>
  <c r="F68"/>
  <c r="E68"/>
  <c r="D68"/>
  <c r="C68"/>
  <c r="A68"/>
  <c r="L67"/>
  <c r="K67"/>
  <c r="J67"/>
  <c r="I67"/>
  <c r="H67"/>
  <c r="G67"/>
  <c r="F67"/>
  <c r="E67"/>
  <c r="D67"/>
  <c r="C67"/>
  <c r="A67"/>
  <c r="L66"/>
  <c r="K66"/>
  <c r="J66"/>
  <c r="I66"/>
  <c r="H66"/>
  <c r="G66"/>
  <c r="F66"/>
  <c r="E66"/>
  <c r="D66"/>
  <c r="C66"/>
  <c r="A66"/>
  <c r="L65"/>
  <c r="K65"/>
  <c r="J65"/>
  <c r="I65"/>
  <c r="H65"/>
  <c r="G65"/>
  <c r="F65"/>
  <c r="E65"/>
  <c r="D65"/>
  <c r="C65"/>
  <c r="A65"/>
  <c r="L64"/>
  <c r="K64"/>
  <c r="J64"/>
  <c r="I64"/>
  <c r="H64"/>
  <c r="G64"/>
  <c r="F64"/>
  <c r="E64"/>
  <c r="D64"/>
  <c r="C64"/>
  <c r="A64"/>
  <c r="L63"/>
  <c r="K63"/>
  <c r="J63"/>
  <c r="I63"/>
  <c r="H63"/>
  <c r="G63"/>
  <c r="F63"/>
  <c r="E63"/>
  <c r="D63"/>
  <c r="C63"/>
  <c r="A63"/>
  <c r="L62"/>
  <c r="K62"/>
  <c r="J62"/>
  <c r="I62"/>
  <c r="H62"/>
  <c r="G62"/>
  <c r="F62"/>
  <c r="E62"/>
  <c r="D62"/>
  <c r="C62"/>
  <c r="A62"/>
  <c r="L61"/>
  <c r="K61"/>
  <c r="J61"/>
  <c r="I61"/>
  <c r="H61"/>
  <c r="G61"/>
  <c r="F61"/>
  <c r="E61"/>
  <c r="D61"/>
  <c r="C61"/>
  <c r="A61"/>
  <c r="L60"/>
  <c r="K60"/>
  <c r="J60"/>
  <c r="I60"/>
  <c r="H60"/>
  <c r="G60"/>
  <c r="F60"/>
  <c r="E60"/>
  <c r="D60"/>
  <c r="C60"/>
  <c r="A60"/>
  <c r="L59"/>
  <c r="K59"/>
  <c r="J59"/>
  <c r="I59"/>
  <c r="H59"/>
  <c r="G59"/>
  <c r="F59"/>
  <c r="E59"/>
  <c r="D59"/>
  <c r="C59"/>
  <c r="A59"/>
  <c r="L58"/>
  <c r="K58"/>
  <c r="J58"/>
  <c r="I58"/>
  <c r="H58"/>
  <c r="G58"/>
  <c r="F58"/>
  <c r="E58"/>
  <c r="D58"/>
  <c r="C58"/>
  <c r="A58"/>
  <c r="L57"/>
  <c r="K57"/>
  <c r="J57"/>
  <c r="I57"/>
  <c r="H57"/>
  <c r="G57"/>
  <c r="F57"/>
  <c r="E57"/>
  <c r="D57"/>
  <c r="C57"/>
  <c r="A57"/>
  <c r="L56"/>
  <c r="K56"/>
  <c r="J56"/>
  <c r="I56"/>
  <c r="H56"/>
  <c r="G56"/>
  <c r="F56"/>
  <c r="E56"/>
  <c r="D56"/>
  <c r="C56"/>
  <c r="A56"/>
  <c r="L55"/>
  <c r="K55"/>
  <c r="J55"/>
  <c r="I55"/>
  <c r="H55"/>
  <c r="G55"/>
  <c r="F55"/>
  <c r="E55"/>
  <c r="D55"/>
  <c r="C55"/>
  <c r="A55"/>
  <c r="L54"/>
  <c r="K54"/>
  <c r="J54"/>
  <c r="I54"/>
  <c r="H54"/>
  <c r="G54"/>
  <c r="F54"/>
  <c r="E54"/>
  <c r="D54"/>
  <c r="C54"/>
  <c r="A54"/>
  <c r="L53"/>
  <c r="K53"/>
  <c r="J53"/>
  <c r="I53"/>
  <c r="H53"/>
  <c r="G53"/>
  <c r="F53"/>
  <c r="E53"/>
  <c r="D53"/>
  <c r="C53"/>
  <c r="A53"/>
  <c r="L52"/>
  <c r="K52"/>
  <c r="J52"/>
  <c r="I52"/>
  <c r="H52"/>
  <c r="G52"/>
  <c r="F52"/>
  <c r="E52"/>
  <c r="D52"/>
  <c r="C52"/>
  <c r="A52"/>
  <c r="L51"/>
  <c r="K51"/>
  <c r="J51"/>
  <c r="I51"/>
  <c r="H51"/>
  <c r="G51"/>
  <c r="F51"/>
  <c r="E51"/>
  <c r="D51"/>
  <c r="C51"/>
  <c r="A51"/>
  <c r="L50"/>
  <c r="K50"/>
  <c r="J50"/>
  <c r="I50"/>
  <c r="H50"/>
  <c r="G50"/>
  <c r="F50"/>
  <c r="E50"/>
  <c r="D50"/>
  <c r="C50"/>
  <c r="A50"/>
  <c r="L49"/>
  <c r="K49"/>
  <c r="J49"/>
  <c r="I49"/>
  <c r="H49"/>
  <c r="G49"/>
  <c r="F49"/>
  <c r="E49"/>
  <c r="D49"/>
  <c r="C49"/>
  <c r="A49"/>
  <c r="L48"/>
  <c r="K48"/>
  <c r="J48"/>
  <c r="I48"/>
  <c r="H48"/>
  <c r="G48"/>
  <c r="F48"/>
  <c r="E48"/>
  <c r="D48"/>
  <c r="C48"/>
  <c r="A48"/>
  <c r="L47"/>
  <c r="K47"/>
  <c r="J47"/>
  <c r="I47"/>
  <c r="H47"/>
  <c r="G47"/>
  <c r="F47"/>
  <c r="E47"/>
  <c r="D47"/>
  <c r="C47"/>
  <c r="A47"/>
  <c r="L46"/>
  <c r="K46"/>
  <c r="J46"/>
  <c r="I46"/>
  <c r="H46"/>
  <c r="G46"/>
  <c r="F46"/>
  <c r="E46"/>
  <c r="D46"/>
  <c r="C46"/>
  <c r="A46"/>
  <c r="L45"/>
  <c r="K45"/>
  <c r="J45"/>
  <c r="I45"/>
  <c r="H45"/>
  <c r="G45"/>
  <c r="F45"/>
  <c r="E45"/>
  <c r="D45"/>
  <c r="C45"/>
  <c r="A45"/>
  <c r="L44"/>
  <c r="K44"/>
  <c r="J44"/>
  <c r="I44"/>
  <c r="H44"/>
  <c r="G44"/>
  <c r="F44"/>
  <c r="E44"/>
  <c r="D44"/>
  <c r="C44"/>
  <c r="A44"/>
  <c r="L43"/>
  <c r="K43"/>
  <c r="J43"/>
  <c r="I43"/>
  <c r="H43"/>
  <c r="G43"/>
  <c r="F43"/>
  <c r="E43"/>
  <c r="D43"/>
  <c r="C43"/>
  <c r="A43"/>
  <c r="L42"/>
  <c r="K42"/>
  <c r="J42"/>
  <c r="I42"/>
  <c r="H42"/>
  <c r="G42"/>
  <c r="F42"/>
  <c r="E42"/>
  <c r="D42"/>
  <c r="C42"/>
  <c r="A42"/>
  <c r="L41"/>
  <c r="K41"/>
  <c r="J41"/>
  <c r="I41"/>
  <c r="H41"/>
  <c r="G41"/>
  <c r="F41"/>
  <c r="E41"/>
  <c r="D41"/>
  <c r="C41"/>
  <c r="A41"/>
  <c r="L40"/>
  <c r="K40"/>
  <c r="J40"/>
  <c r="I40"/>
  <c r="H40"/>
  <c r="G40"/>
  <c r="F40"/>
  <c r="E40"/>
  <c r="D40"/>
  <c r="C40"/>
  <c r="A40"/>
  <c r="L39"/>
  <c r="K39"/>
  <c r="J39"/>
  <c r="I39"/>
  <c r="H39"/>
  <c r="G39"/>
  <c r="F39"/>
  <c r="E39"/>
  <c r="D39"/>
  <c r="C39"/>
  <c r="A39"/>
  <c r="L38"/>
  <c r="K38"/>
  <c r="J38"/>
  <c r="I38"/>
  <c r="H38"/>
  <c r="G38"/>
  <c r="F38"/>
  <c r="E38"/>
  <c r="D38"/>
  <c r="C38"/>
  <c r="A38"/>
  <c r="L37"/>
  <c r="K37"/>
  <c r="J37"/>
  <c r="I37"/>
  <c r="H37"/>
  <c r="G37"/>
  <c r="F37"/>
  <c r="E37"/>
  <c r="D37"/>
  <c r="C37"/>
  <c r="A37"/>
  <c r="L36"/>
  <c r="K36"/>
  <c r="J36"/>
  <c r="I36"/>
  <c r="H36"/>
  <c r="G36"/>
  <c r="F36"/>
  <c r="E36"/>
  <c r="D36"/>
  <c r="C36"/>
  <c r="A36"/>
  <c r="L35"/>
  <c r="K35"/>
  <c r="J35"/>
  <c r="I35"/>
  <c r="H35"/>
  <c r="G35"/>
  <c r="F35"/>
  <c r="E35"/>
  <c r="D35"/>
  <c r="C35"/>
  <c r="A35"/>
  <c r="L34"/>
  <c r="K34"/>
  <c r="J34"/>
  <c r="I34"/>
  <c r="H34"/>
  <c r="G34"/>
  <c r="F34"/>
  <c r="E34"/>
  <c r="D34"/>
  <c r="C34"/>
  <c r="A34"/>
  <c r="L33"/>
  <c r="K33"/>
  <c r="J33"/>
  <c r="I33"/>
  <c r="H33"/>
  <c r="G33"/>
  <c r="F33"/>
  <c r="E33"/>
  <c r="D33"/>
  <c r="C33"/>
  <c r="A33"/>
  <c r="L32"/>
  <c r="K32"/>
  <c r="J32"/>
  <c r="I32"/>
  <c r="H32"/>
  <c r="G32"/>
  <c r="F32"/>
  <c r="E32"/>
  <c r="D32"/>
  <c r="C32"/>
  <c r="A32"/>
  <c r="L31"/>
  <c r="K31"/>
  <c r="J31"/>
  <c r="I31"/>
  <c r="H31"/>
  <c r="G31"/>
  <c r="F31"/>
  <c r="E31"/>
  <c r="D31"/>
  <c r="C31"/>
  <c r="A31"/>
  <c r="L30"/>
  <c r="K30"/>
  <c r="J30"/>
  <c r="I30"/>
  <c r="H30"/>
  <c r="G30"/>
  <c r="F30"/>
  <c r="E30"/>
  <c r="D30"/>
  <c r="C30"/>
  <c r="A30"/>
  <c r="L29"/>
  <c r="K29"/>
  <c r="J29"/>
  <c r="I29"/>
  <c r="H29"/>
  <c r="G29"/>
  <c r="F29"/>
  <c r="E29"/>
  <c r="D29"/>
  <c r="C29"/>
  <c r="A29"/>
  <c r="L28"/>
  <c r="K28"/>
  <c r="J28"/>
  <c r="I28"/>
  <c r="H28"/>
  <c r="G28"/>
  <c r="F28"/>
  <c r="E28"/>
  <c r="D28"/>
  <c r="C28"/>
  <c r="A28"/>
  <c r="M27"/>
  <c r="L27"/>
  <c r="K27"/>
  <c r="J27"/>
  <c r="I27"/>
  <c r="H27"/>
  <c r="G27"/>
  <c r="F27"/>
  <c r="E27"/>
  <c r="D27"/>
  <c r="C27"/>
  <c r="A27"/>
  <c r="M26"/>
  <c r="L26"/>
  <c r="K26"/>
  <c r="J26"/>
  <c r="I26"/>
  <c r="H26"/>
  <c r="G26"/>
  <c r="F26"/>
  <c r="E26"/>
  <c r="D26"/>
  <c r="C26"/>
  <c r="A26"/>
  <c r="M25"/>
  <c r="L25"/>
  <c r="K25"/>
  <c r="J25"/>
  <c r="I25"/>
  <c r="H25"/>
  <c r="G25"/>
  <c r="F25"/>
  <c r="E25"/>
  <c r="D25"/>
  <c r="C25"/>
  <c r="A25"/>
  <c r="M24"/>
  <c r="L24"/>
  <c r="K24"/>
  <c r="J24"/>
  <c r="I24"/>
  <c r="H24"/>
  <c r="G24"/>
  <c r="F24"/>
  <c r="E24"/>
  <c r="D24"/>
  <c r="C24"/>
  <c r="A24"/>
  <c r="M23"/>
  <c r="L23"/>
  <c r="K23"/>
  <c r="J23"/>
  <c r="I23"/>
  <c r="H23"/>
  <c r="G23"/>
  <c r="F23"/>
  <c r="E23"/>
  <c r="D23"/>
  <c r="C23"/>
  <c r="A23"/>
  <c r="M22"/>
  <c r="L22"/>
  <c r="K22"/>
  <c r="J22"/>
  <c r="I22"/>
  <c r="H22"/>
  <c r="G22"/>
  <c r="F22"/>
  <c r="E22"/>
  <c r="D22"/>
  <c r="C22"/>
  <c r="A22"/>
  <c r="L21"/>
  <c r="K21"/>
  <c r="J21"/>
  <c r="I21"/>
  <c r="H21"/>
  <c r="G21"/>
  <c r="F21"/>
  <c r="E21"/>
  <c r="D21"/>
  <c r="C21"/>
  <c r="A21"/>
  <c r="M20"/>
  <c r="L20"/>
  <c r="K20"/>
  <c r="J20"/>
  <c r="I20"/>
  <c r="H20"/>
  <c r="G20"/>
  <c r="F20"/>
  <c r="E20"/>
  <c r="D20"/>
  <c r="C20"/>
  <c r="A20"/>
  <c r="M19"/>
  <c r="L19"/>
  <c r="K19"/>
  <c r="J19"/>
  <c r="I19"/>
  <c r="H19"/>
  <c r="G19"/>
  <c r="F19"/>
  <c r="E19"/>
  <c r="D19"/>
  <c r="C19"/>
  <c r="A19"/>
  <c r="M18"/>
  <c r="L18"/>
  <c r="K18"/>
  <c r="J18"/>
  <c r="I18"/>
  <c r="H18"/>
  <c r="G18"/>
  <c r="F18"/>
  <c r="E18"/>
  <c r="D18"/>
  <c r="C18"/>
  <c r="A18"/>
  <c r="M17"/>
  <c r="L17"/>
  <c r="K17"/>
  <c r="J17"/>
  <c r="I17"/>
  <c r="H17"/>
  <c r="G17"/>
  <c r="F17"/>
  <c r="E17"/>
  <c r="D17"/>
  <c r="C17"/>
  <c r="A17"/>
  <c r="L16"/>
  <c r="K16"/>
  <c r="J16"/>
  <c r="I16"/>
  <c r="H16"/>
  <c r="G16"/>
  <c r="F16"/>
  <c r="E16"/>
  <c r="D16"/>
  <c r="C16"/>
  <c r="A16"/>
  <c r="L15"/>
  <c r="K15"/>
  <c r="J15"/>
  <c r="I15"/>
  <c r="H15"/>
  <c r="G15"/>
  <c r="F15"/>
  <c r="E15"/>
  <c r="D15"/>
  <c r="C15"/>
  <c r="A15"/>
  <c r="L14"/>
  <c r="K14"/>
  <c r="J14"/>
  <c r="I14"/>
  <c r="H14"/>
  <c r="G14"/>
  <c r="F14"/>
  <c r="E14"/>
  <c r="D14"/>
  <c r="C14"/>
  <c r="A14"/>
  <c r="L13"/>
  <c r="K13"/>
  <c r="J13"/>
  <c r="I13"/>
  <c r="H13"/>
  <c r="G13"/>
  <c r="F13"/>
  <c r="E13"/>
  <c r="D13"/>
  <c r="C13"/>
  <c r="A13"/>
  <c r="L12"/>
  <c r="I12"/>
  <c r="H12"/>
  <c r="G12"/>
  <c r="F12"/>
  <c r="E12"/>
  <c r="D12"/>
  <c r="A2"/>
  <c r="M1"/>
  <c r="B24" i="12"/>
  <c r="B23"/>
  <c r="B22"/>
  <c r="B21"/>
  <c r="B20"/>
  <c r="B19"/>
  <c r="B18"/>
  <c r="B17"/>
  <c r="B16"/>
  <c r="B15"/>
  <c r="B14"/>
  <c r="B13"/>
  <c r="B12"/>
  <c r="B11"/>
  <c r="B10"/>
  <c r="B9"/>
  <c r="B8"/>
  <c r="B7"/>
  <c r="B6"/>
  <c r="B5"/>
  <c r="A3"/>
  <c r="I119" i="14"/>
  <c r="I118"/>
  <c r="I117"/>
  <c r="I116"/>
  <c r="I115"/>
  <c r="I111"/>
  <c r="I110"/>
  <c r="I109"/>
  <c r="I108"/>
  <c r="L107"/>
  <c r="I107"/>
  <c r="F107"/>
  <c r="E107"/>
  <c r="D107"/>
  <c r="C107"/>
  <c r="A107" a="1"/>
  <c r="A107"/>
  <c r="L106"/>
  <c r="I106"/>
  <c r="F106"/>
  <c r="E106"/>
  <c r="D106"/>
  <c r="C106"/>
  <c r="A106" a="1"/>
  <c r="A106"/>
  <c r="L105"/>
  <c r="F105"/>
  <c r="E105"/>
  <c r="D105"/>
  <c r="C105"/>
  <c r="A105" a="1"/>
  <c r="A105"/>
  <c r="L104"/>
  <c r="F104"/>
  <c r="E104"/>
  <c r="D104"/>
  <c r="C104"/>
  <c r="A104" a="1"/>
  <c r="A104"/>
  <c r="L103"/>
  <c r="F103"/>
  <c r="E103"/>
  <c r="D103"/>
  <c r="C103"/>
  <c r="A103" a="1"/>
  <c r="A103"/>
  <c r="L102"/>
  <c r="I102"/>
  <c r="F102"/>
  <c r="E102"/>
  <c r="D102"/>
  <c r="C102"/>
  <c r="A102" a="1"/>
  <c r="A102"/>
  <c r="L101"/>
  <c r="I101"/>
  <c r="F101"/>
  <c r="E101"/>
  <c r="D101"/>
  <c r="C101"/>
  <c r="A101" a="1"/>
  <c r="A101"/>
  <c r="L100"/>
  <c r="I100"/>
  <c r="F100"/>
  <c r="E100"/>
  <c r="D100"/>
  <c r="C100"/>
  <c r="A100" a="1"/>
  <c r="A100"/>
  <c r="L99"/>
  <c r="I99"/>
  <c r="F99"/>
  <c r="E99"/>
  <c r="D99"/>
  <c r="C99"/>
  <c r="A99" a="1"/>
  <c r="A99"/>
  <c r="L98"/>
  <c r="I98"/>
  <c r="F98"/>
  <c r="E98"/>
  <c r="D98"/>
  <c r="C98"/>
  <c r="A98" a="1"/>
  <c r="A98"/>
  <c r="L97"/>
  <c r="I97"/>
  <c r="F97"/>
  <c r="E97"/>
  <c r="D97"/>
  <c r="C97"/>
  <c r="A97" a="1"/>
  <c r="A97"/>
  <c r="L96"/>
  <c r="I96"/>
  <c r="F96"/>
  <c r="E96"/>
  <c r="D96"/>
  <c r="C96"/>
  <c r="A96" a="1"/>
  <c r="A96"/>
  <c r="L95"/>
  <c r="I95"/>
  <c r="F95"/>
  <c r="E95"/>
  <c r="D95"/>
  <c r="C95"/>
  <c r="A95" a="1"/>
  <c r="A95"/>
  <c r="L94"/>
  <c r="I94"/>
  <c r="F94"/>
  <c r="E94"/>
  <c r="D94"/>
  <c r="C94"/>
  <c r="A94" a="1"/>
  <c r="A94"/>
  <c r="L93"/>
  <c r="I93"/>
  <c r="F93"/>
  <c r="E93"/>
  <c r="D93"/>
  <c r="C93"/>
  <c r="A93" a="1"/>
  <c r="A93"/>
  <c r="L92"/>
  <c r="I92"/>
  <c r="F92"/>
  <c r="E92"/>
  <c r="D92"/>
  <c r="C92"/>
  <c r="A92" a="1"/>
  <c r="A92"/>
  <c r="L91"/>
  <c r="I91"/>
  <c r="F91"/>
  <c r="E91"/>
  <c r="D91"/>
  <c r="C91"/>
  <c r="A91" a="1"/>
  <c r="A91"/>
  <c r="L90"/>
  <c r="I90"/>
  <c r="F90"/>
  <c r="E90"/>
  <c r="D90"/>
  <c r="C90"/>
  <c r="A90" a="1"/>
  <c r="A90"/>
  <c r="L89"/>
  <c r="I89"/>
  <c r="F89"/>
  <c r="E89"/>
  <c r="D89"/>
  <c r="C89"/>
  <c r="A89" a="1"/>
  <c r="A89"/>
  <c r="L88"/>
  <c r="I88"/>
  <c r="F88"/>
  <c r="E88"/>
  <c r="D88"/>
  <c r="C88"/>
  <c r="A88" a="1"/>
  <c r="A88"/>
  <c r="L87"/>
  <c r="I87"/>
  <c r="F87"/>
  <c r="E87"/>
  <c r="D87"/>
  <c r="C87"/>
  <c r="A87" a="1"/>
  <c r="A87"/>
  <c r="L86"/>
  <c r="I86"/>
  <c r="F86"/>
  <c r="E86"/>
  <c r="D86"/>
  <c r="C86"/>
  <c r="A86" a="1"/>
  <c r="A86"/>
  <c r="L85"/>
  <c r="F85"/>
  <c r="E85"/>
  <c r="D85"/>
  <c r="C85"/>
  <c r="A85" a="1"/>
  <c r="A85"/>
  <c r="L84"/>
  <c r="F84"/>
  <c r="E84"/>
  <c r="D84"/>
  <c r="C84"/>
  <c r="A84" a="1"/>
  <c r="A84"/>
  <c r="L83"/>
  <c r="F83"/>
  <c r="E83"/>
  <c r="D83"/>
  <c r="C83"/>
  <c r="A83" a="1"/>
  <c r="A83"/>
  <c r="L82"/>
  <c r="F82"/>
  <c r="E82"/>
  <c r="D82"/>
  <c r="C82"/>
  <c r="A82" a="1"/>
  <c r="A82"/>
  <c r="L81"/>
  <c r="F81"/>
  <c r="E81"/>
  <c r="D81"/>
  <c r="C81"/>
  <c r="A81" a="1"/>
  <c r="A81"/>
  <c r="L80"/>
  <c r="F80"/>
  <c r="E80"/>
  <c r="D80"/>
  <c r="C80"/>
  <c r="A80" a="1"/>
  <c r="A80"/>
  <c r="L79"/>
  <c r="F79"/>
  <c r="E79"/>
  <c r="D79"/>
  <c r="C79"/>
  <c r="A79" a="1"/>
  <c r="A79"/>
  <c r="L78"/>
  <c r="F78"/>
  <c r="E78"/>
  <c r="D78"/>
  <c r="C78"/>
  <c r="A78" a="1"/>
  <c r="A78"/>
  <c r="L77"/>
  <c r="F77"/>
  <c r="E77"/>
  <c r="D77"/>
  <c r="C77"/>
  <c r="A77" a="1"/>
  <c r="A77"/>
  <c r="L76"/>
  <c r="F76"/>
  <c r="E76"/>
  <c r="D76"/>
  <c r="C76"/>
  <c r="A76" a="1"/>
  <c r="A76"/>
  <c r="L75"/>
  <c r="F75"/>
  <c r="E75"/>
  <c r="D75"/>
  <c r="C75"/>
  <c r="A75" a="1"/>
  <c r="A75"/>
  <c r="L74"/>
  <c r="F74"/>
  <c r="E74"/>
  <c r="D74"/>
  <c r="C74"/>
  <c r="A74" a="1"/>
  <c r="A74"/>
  <c r="L73"/>
  <c r="F73"/>
  <c r="E73"/>
  <c r="D73"/>
  <c r="C73"/>
  <c r="A73" a="1"/>
  <c r="A73"/>
  <c r="L72"/>
  <c r="I72"/>
  <c r="F72"/>
  <c r="E72"/>
  <c r="D72"/>
  <c r="C72"/>
  <c r="A72" a="1"/>
  <c r="A72"/>
  <c r="L71"/>
  <c r="I71"/>
  <c r="F71"/>
  <c r="E71"/>
  <c r="D71"/>
  <c r="C71"/>
  <c r="A71" a="1"/>
  <c r="A71"/>
  <c r="L70"/>
  <c r="I70"/>
  <c r="F70"/>
  <c r="E70"/>
  <c r="D70"/>
  <c r="C70"/>
  <c r="A70" a="1"/>
  <c r="A70"/>
  <c r="L69"/>
  <c r="I69"/>
  <c r="F69"/>
  <c r="E69"/>
  <c r="D69"/>
  <c r="C69"/>
  <c r="A69" a="1"/>
  <c r="A69"/>
  <c r="L68"/>
  <c r="I68"/>
  <c r="F68"/>
  <c r="E68"/>
  <c r="D68"/>
  <c r="C68"/>
  <c r="A68" a="1"/>
  <c r="A68"/>
  <c r="L67"/>
  <c r="I67"/>
  <c r="F67"/>
  <c r="E67"/>
  <c r="D67"/>
  <c r="C67"/>
  <c r="A67" a="1"/>
  <c r="A67"/>
  <c r="L66"/>
  <c r="I66"/>
  <c r="F66"/>
  <c r="E66"/>
  <c r="D66"/>
  <c r="C66"/>
  <c r="A66" a="1"/>
  <c r="A66"/>
  <c r="L65"/>
  <c r="I65"/>
  <c r="F65"/>
  <c r="E65"/>
  <c r="D65"/>
  <c r="C65"/>
  <c r="A65" a="1"/>
  <c r="A65"/>
  <c r="L64"/>
  <c r="I64"/>
  <c r="F64"/>
  <c r="E64"/>
  <c r="D64"/>
  <c r="C64"/>
  <c r="A64" a="1"/>
  <c r="A64"/>
  <c r="L63"/>
  <c r="I63"/>
  <c r="F63"/>
  <c r="E63"/>
  <c r="D63"/>
  <c r="C63"/>
  <c r="A63" a="1"/>
  <c r="A63"/>
  <c r="L62"/>
  <c r="I62"/>
  <c r="F62"/>
  <c r="E62"/>
  <c r="D62"/>
  <c r="C62"/>
  <c r="A62" a="1"/>
  <c r="A62"/>
  <c r="L61"/>
  <c r="I61"/>
  <c r="F61"/>
  <c r="E61"/>
  <c r="D61"/>
  <c r="C61"/>
  <c r="A61" a="1"/>
  <c r="A61"/>
  <c r="L60"/>
  <c r="I60"/>
  <c r="F60"/>
  <c r="E60"/>
  <c r="D60"/>
  <c r="C60"/>
  <c r="A60" a="1"/>
  <c r="A60"/>
  <c r="L59"/>
  <c r="I59"/>
  <c r="F59"/>
  <c r="E59"/>
  <c r="D59"/>
  <c r="C59"/>
  <c r="A59" a="1"/>
  <c r="A59"/>
  <c r="L58"/>
  <c r="I58"/>
  <c r="F58"/>
  <c r="E58"/>
  <c r="D58"/>
  <c r="C58"/>
  <c r="A58" a="1"/>
  <c r="A58"/>
  <c r="L57"/>
  <c r="I57"/>
  <c r="F57"/>
  <c r="E57"/>
  <c r="D57"/>
  <c r="C57"/>
  <c r="A57" a="1"/>
  <c r="A57"/>
  <c r="L56"/>
  <c r="I56"/>
  <c r="F56"/>
  <c r="E56"/>
  <c r="D56"/>
  <c r="C56"/>
  <c r="A56" a="1"/>
  <c r="A56"/>
  <c r="L55"/>
  <c r="I55"/>
  <c r="F55"/>
  <c r="E55"/>
  <c r="D55"/>
  <c r="C55"/>
  <c r="A55" a="1"/>
  <c r="A55"/>
  <c r="L54"/>
  <c r="I54"/>
  <c r="F54"/>
  <c r="E54"/>
  <c r="D54"/>
  <c r="C54"/>
  <c r="A54" a="1"/>
  <c r="A54"/>
  <c r="L53"/>
  <c r="I53"/>
  <c r="F53"/>
  <c r="E53"/>
  <c r="D53"/>
  <c r="C53"/>
  <c r="A53" a="1"/>
  <c r="A53"/>
  <c r="L52"/>
  <c r="I52"/>
  <c r="F52"/>
  <c r="E52"/>
  <c r="D52"/>
  <c r="C52"/>
  <c r="A52" a="1"/>
  <c r="A52"/>
  <c r="L51"/>
  <c r="I51"/>
  <c r="F51"/>
  <c r="E51"/>
  <c r="D51"/>
  <c r="C51"/>
  <c r="A51" a="1"/>
  <c r="A51"/>
  <c r="L50"/>
  <c r="I50"/>
  <c r="F50"/>
  <c r="E50"/>
  <c r="D50"/>
  <c r="C50"/>
  <c r="A50" a="1"/>
  <c r="A50"/>
  <c r="L49"/>
  <c r="I49"/>
  <c r="F49"/>
  <c r="E49"/>
  <c r="D49"/>
  <c r="C49"/>
  <c r="A49" a="1"/>
  <c r="A49"/>
  <c r="L48"/>
  <c r="I48"/>
  <c r="F48"/>
  <c r="E48"/>
  <c r="D48"/>
  <c r="C48"/>
  <c r="A48" a="1"/>
  <c r="A48"/>
  <c r="L47"/>
  <c r="I47"/>
  <c r="F47"/>
  <c r="E47"/>
  <c r="D47"/>
  <c r="C47"/>
  <c r="A47" a="1"/>
  <c r="A47"/>
  <c r="L46"/>
  <c r="I46"/>
  <c r="F46"/>
  <c r="E46"/>
  <c r="D46"/>
  <c r="C46"/>
  <c r="A46" a="1"/>
  <c r="A46"/>
  <c r="L45"/>
  <c r="I45"/>
  <c r="F45"/>
  <c r="E45"/>
  <c r="D45"/>
  <c r="C45"/>
  <c r="A45" a="1"/>
  <c r="A45"/>
  <c r="L44"/>
  <c r="I44"/>
  <c r="F44"/>
  <c r="E44"/>
  <c r="D44"/>
  <c r="C44"/>
  <c r="A44" a="1"/>
  <c r="A44"/>
  <c r="L43"/>
  <c r="I43"/>
  <c r="F43"/>
  <c r="E43"/>
  <c r="D43"/>
  <c r="C43"/>
  <c r="A43" a="1"/>
  <c r="A43"/>
  <c r="L42"/>
  <c r="I42"/>
  <c r="F42"/>
  <c r="E42"/>
  <c r="D42"/>
  <c r="C42"/>
  <c r="A42" a="1"/>
  <c r="A42"/>
  <c r="L41"/>
  <c r="I41"/>
  <c r="F41"/>
  <c r="E41"/>
  <c r="D41"/>
  <c r="C41"/>
  <c r="A41" a="1"/>
  <c r="A41"/>
  <c r="L40"/>
  <c r="I40"/>
  <c r="F40"/>
  <c r="E40"/>
  <c r="D40"/>
  <c r="C40"/>
  <c r="A40" a="1"/>
  <c r="A40"/>
  <c r="L39"/>
  <c r="I39"/>
  <c r="F39"/>
  <c r="E39"/>
  <c r="D39"/>
  <c r="C39"/>
  <c r="A39" a="1"/>
  <c r="A39"/>
  <c r="L38"/>
  <c r="I38"/>
  <c r="F38"/>
  <c r="E38"/>
  <c r="D38"/>
  <c r="C38"/>
  <c r="A38" a="1"/>
  <c r="A38"/>
  <c r="L37"/>
  <c r="I37"/>
  <c r="F37"/>
  <c r="E37"/>
  <c r="D37"/>
  <c r="C37"/>
  <c r="A37" a="1"/>
  <c r="A37"/>
  <c r="L36"/>
  <c r="I36"/>
  <c r="F36"/>
  <c r="E36"/>
  <c r="D36"/>
  <c r="C36"/>
  <c r="A36" a="1"/>
  <c r="A36"/>
  <c r="L35"/>
  <c r="I35"/>
  <c r="F35"/>
  <c r="E35"/>
  <c r="D35"/>
  <c r="C35"/>
  <c r="A35" a="1"/>
  <c r="A35"/>
  <c r="L34"/>
  <c r="I34"/>
  <c r="F34"/>
  <c r="E34"/>
  <c r="D34"/>
  <c r="C34"/>
  <c r="A34" a="1"/>
  <c r="A34"/>
  <c r="L33"/>
  <c r="I33"/>
  <c r="F33"/>
  <c r="E33"/>
  <c r="D33"/>
  <c r="C33"/>
  <c r="A33" a="1"/>
  <c r="A33"/>
  <c r="L32"/>
  <c r="I32"/>
  <c r="F32"/>
  <c r="E32"/>
  <c r="D32"/>
  <c r="C32"/>
  <c r="A32" a="1"/>
  <c r="A32"/>
  <c r="L31"/>
  <c r="I31"/>
  <c r="F31"/>
  <c r="E31"/>
  <c r="D31"/>
  <c r="C31"/>
  <c r="A31" a="1"/>
  <c r="A31"/>
  <c r="L30"/>
  <c r="I30"/>
  <c r="F30"/>
  <c r="E30"/>
  <c r="D30"/>
  <c r="C30"/>
  <c r="A30" a="1"/>
  <c r="A30"/>
  <c r="L29"/>
  <c r="I29"/>
  <c r="F29"/>
  <c r="E29"/>
  <c r="D29"/>
  <c r="C29"/>
  <c r="A29" a="1"/>
  <c r="A29"/>
  <c r="L28"/>
  <c r="I28"/>
  <c r="F28"/>
  <c r="E28"/>
  <c r="D28"/>
  <c r="C28"/>
  <c r="A28" a="1"/>
  <c r="A28"/>
  <c r="L27"/>
  <c r="I27"/>
  <c r="F27"/>
  <c r="E27"/>
  <c r="D27"/>
  <c r="C27"/>
  <c r="A27" a="1"/>
  <c r="A27"/>
  <c r="L26"/>
  <c r="I26"/>
  <c r="F26"/>
  <c r="E26"/>
  <c r="D26"/>
  <c r="C26"/>
  <c r="A26" a="1"/>
  <c r="A26"/>
  <c r="L25"/>
  <c r="I25"/>
  <c r="F25"/>
  <c r="E25"/>
  <c r="D25"/>
  <c r="C25"/>
  <c r="A25" a="1"/>
  <c r="A25"/>
  <c r="L24"/>
  <c r="I24"/>
  <c r="F24"/>
  <c r="E24"/>
  <c r="D24"/>
  <c r="C24"/>
  <c r="A24" a="1"/>
  <c r="A24"/>
  <c r="L23"/>
  <c r="I23"/>
  <c r="F23"/>
  <c r="E23"/>
  <c r="D23"/>
  <c r="C23"/>
  <c r="A23" a="1"/>
  <c r="A23"/>
  <c r="L22"/>
  <c r="I22"/>
  <c r="F22"/>
  <c r="E22"/>
  <c r="D22"/>
  <c r="C22"/>
  <c r="A22" a="1"/>
  <c r="A22"/>
  <c r="L21"/>
  <c r="I21"/>
  <c r="F21"/>
  <c r="E21"/>
  <c r="D21"/>
  <c r="C21"/>
  <c r="A21" a="1"/>
  <c r="A21"/>
  <c r="L20"/>
  <c r="I20"/>
  <c r="F20"/>
  <c r="E20"/>
  <c r="D20"/>
  <c r="C20"/>
  <c r="A20" a="1"/>
  <c r="A20"/>
  <c r="L19"/>
  <c r="I19"/>
  <c r="F19"/>
  <c r="E19"/>
  <c r="D19"/>
  <c r="C19"/>
  <c r="A19" a="1"/>
  <c r="A19"/>
  <c r="L18"/>
  <c r="I18"/>
  <c r="F18"/>
  <c r="E18"/>
  <c r="D18"/>
  <c r="C18"/>
  <c r="A18" a="1"/>
  <c r="A18"/>
  <c r="L17"/>
  <c r="I17"/>
  <c r="F17"/>
  <c r="E17"/>
  <c r="D17"/>
  <c r="C17"/>
  <c r="A17" a="1"/>
  <c r="A17"/>
  <c r="L16"/>
  <c r="I16"/>
  <c r="F16"/>
  <c r="E16"/>
  <c r="D16"/>
  <c r="C16"/>
  <c r="A16" a="1"/>
  <c r="A16"/>
  <c r="L15"/>
  <c r="I15"/>
  <c r="F15"/>
  <c r="E15"/>
  <c r="D15"/>
  <c r="C15"/>
  <c r="A15" a="1"/>
  <c r="A15"/>
  <c r="L14"/>
  <c r="I14"/>
  <c r="F14"/>
  <c r="E14"/>
  <c r="D14"/>
  <c r="C14"/>
  <c r="A14" a="1"/>
  <c r="A14"/>
  <c r="L13"/>
  <c r="F13"/>
  <c r="E13"/>
  <c r="D13"/>
  <c r="A2"/>
  <c r="M1"/>
  <c r="L504" i="6"/>
  <c r="L500"/>
  <c r="K500"/>
  <c r="J500"/>
  <c r="I500"/>
  <c r="H500"/>
  <c r="G500"/>
  <c r="L499"/>
  <c r="K499"/>
  <c r="J499"/>
  <c r="I499"/>
  <c r="H499"/>
  <c r="G499"/>
  <c r="L498"/>
  <c r="K498"/>
  <c r="J498"/>
  <c r="I498"/>
  <c r="H498"/>
  <c r="G498"/>
  <c r="L497"/>
  <c r="K497"/>
  <c r="J497"/>
  <c r="I497"/>
  <c r="H497"/>
  <c r="G497"/>
  <c r="L496"/>
  <c r="K496"/>
  <c r="J496"/>
  <c r="I496"/>
  <c r="H496"/>
  <c r="G496"/>
  <c r="L495"/>
  <c r="K495"/>
  <c r="J495"/>
  <c r="I495"/>
  <c r="H495"/>
  <c r="G495"/>
  <c r="L494"/>
  <c r="K494"/>
  <c r="J494"/>
  <c r="I494"/>
  <c r="H494"/>
  <c r="G494"/>
  <c r="L493"/>
  <c r="K493"/>
  <c r="J493"/>
  <c r="I493"/>
  <c r="H493"/>
  <c r="G493"/>
  <c r="L492"/>
  <c r="K492"/>
  <c r="J492"/>
  <c r="I492"/>
  <c r="H492"/>
  <c r="G492"/>
  <c r="L491"/>
  <c r="K491"/>
  <c r="J491"/>
  <c r="I491"/>
  <c r="H491"/>
  <c r="G491"/>
  <c r="L490"/>
  <c r="K490"/>
  <c r="J490"/>
  <c r="I490"/>
  <c r="H490"/>
  <c r="G490"/>
  <c r="L489"/>
  <c r="K489"/>
  <c r="J489"/>
  <c r="I489"/>
  <c r="H489"/>
  <c r="G489"/>
  <c r="L488"/>
  <c r="K488"/>
  <c r="J488"/>
  <c r="I488"/>
  <c r="H488"/>
  <c r="G488"/>
  <c r="L487"/>
  <c r="K487"/>
  <c r="J487"/>
  <c r="I487"/>
  <c r="H487"/>
  <c r="G487"/>
  <c r="L486"/>
  <c r="K486"/>
  <c r="J486"/>
  <c r="I486"/>
  <c r="H486"/>
  <c r="G486"/>
  <c r="L485"/>
  <c r="K485"/>
  <c r="J485"/>
  <c r="I485"/>
  <c r="H485"/>
  <c r="G485"/>
  <c r="L484"/>
  <c r="K484"/>
  <c r="J484"/>
  <c r="I484"/>
  <c r="H484"/>
  <c r="G484"/>
  <c r="L483"/>
  <c r="K483"/>
  <c r="J483"/>
  <c r="I483"/>
  <c r="H483"/>
  <c r="G483"/>
  <c r="L482"/>
  <c r="K482"/>
  <c r="J482"/>
  <c r="I482"/>
  <c r="H482"/>
  <c r="G482"/>
  <c r="L481"/>
  <c r="K481"/>
  <c r="J481"/>
  <c r="I481"/>
  <c r="H481"/>
  <c r="G481"/>
  <c r="L480"/>
  <c r="K480"/>
  <c r="J480"/>
  <c r="I480"/>
  <c r="H480"/>
  <c r="G480"/>
  <c r="L479"/>
  <c r="K479"/>
  <c r="J479"/>
  <c r="I479"/>
  <c r="H479"/>
  <c r="G479"/>
  <c r="L478"/>
  <c r="K478"/>
  <c r="J478"/>
  <c r="I478"/>
  <c r="H478"/>
  <c r="G478"/>
  <c r="L477"/>
  <c r="K477"/>
  <c r="J477"/>
  <c r="I477"/>
  <c r="H477"/>
  <c r="G477"/>
  <c r="L476"/>
  <c r="K476"/>
  <c r="J476"/>
  <c r="I476"/>
  <c r="H476"/>
  <c r="G476"/>
  <c r="L475"/>
  <c r="K475"/>
  <c r="J475"/>
  <c r="I475"/>
  <c r="H475"/>
  <c r="G475"/>
  <c r="L474"/>
  <c r="K474"/>
  <c r="J474"/>
  <c r="I474"/>
  <c r="H474"/>
  <c r="G474"/>
  <c r="L473"/>
  <c r="K473"/>
  <c r="J473"/>
  <c r="I473"/>
  <c r="H473"/>
  <c r="G473"/>
  <c r="L472"/>
  <c r="K472"/>
  <c r="J472"/>
  <c r="I472"/>
  <c r="H472"/>
  <c r="G472"/>
  <c r="L471"/>
  <c r="K471"/>
  <c r="J471"/>
  <c r="I471"/>
  <c r="H471"/>
  <c r="G471"/>
  <c r="L470"/>
  <c r="K470"/>
  <c r="J470"/>
  <c r="I470"/>
  <c r="H470"/>
  <c r="G470"/>
  <c r="L469"/>
  <c r="K469"/>
  <c r="J469"/>
  <c r="I469"/>
  <c r="H469"/>
  <c r="G469"/>
  <c r="L468"/>
  <c r="K468"/>
  <c r="J468"/>
  <c r="I468"/>
  <c r="H468"/>
  <c r="G468"/>
  <c r="L467"/>
  <c r="K467"/>
  <c r="J467"/>
  <c r="I467"/>
  <c r="H467"/>
  <c r="G467"/>
  <c r="L466"/>
  <c r="K466"/>
  <c r="J466"/>
  <c r="I466"/>
  <c r="H466"/>
  <c r="G466"/>
  <c r="L465"/>
  <c r="K465"/>
  <c r="J465"/>
  <c r="I465"/>
  <c r="H465"/>
  <c r="G465"/>
  <c r="L464"/>
  <c r="K464"/>
  <c r="J464"/>
  <c r="I464"/>
  <c r="H464"/>
  <c r="G464"/>
  <c r="L463"/>
  <c r="K463"/>
  <c r="J463"/>
  <c r="I463"/>
  <c r="H463"/>
  <c r="G463"/>
  <c r="L462"/>
  <c r="K462"/>
  <c r="J462"/>
  <c r="I462"/>
  <c r="H462"/>
  <c r="G462"/>
  <c r="L461"/>
  <c r="K461"/>
  <c r="J461"/>
  <c r="I461"/>
  <c r="H461"/>
  <c r="G461"/>
  <c r="L460"/>
  <c r="K460"/>
  <c r="J460"/>
  <c r="I460"/>
  <c r="H460"/>
  <c r="G460"/>
  <c r="L459"/>
  <c r="K459"/>
  <c r="J459"/>
  <c r="I459"/>
  <c r="H459"/>
  <c r="G459"/>
  <c r="L458"/>
  <c r="K458"/>
  <c r="J458"/>
  <c r="I458"/>
  <c r="H458"/>
  <c r="G458"/>
  <c r="L457"/>
  <c r="K457"/>
  <c r="J457"/>
  <c r="I457"/>
  <c r="H457"/>
  <c r="G457"/>
  <c r="L456"/>
  <c r="K456"/>
  <c r="J456"/>
  <c r="I456"/>
  <c r="H456"/>
  <c r="G456"/>
  <c r="L455"/>
  <c r="K455"/>
  <c r="J455"/>
  <c r="I455"/>
  <c r="H455"/>
  <c r="G455"/>
  <c r="L454"/>
  <c r="K454"/>
  <c r="J454"/>
  <c r="I454"/>
  <c r="H454"/>
  <c r="G454"/>
  <c r="L453"/>
  <c r="K453"/>
  <c r="J453"/>
  <c r="I453"/>
  <c r="H453"/>
  <c r="G453"/>
  <c r="L452"/>
  <c r="K452"/>
  <c r="J452"/>
  <c r="I452"/>
  <c r="H452"/>
  <c r="G452"/>
  <c r="L451"/>
  <c r="K451"/>
  <c r="J451"/>
  <c r="I451"/>
  <c r="H451"/>
  <c r="G451"/>
  <c r="L450"/>
  <c r="K450"/>
  <c r="J450"/>
  <c r="I450"/>
  <c r="H450"/>
  <c r="G450"/>
  <c r="L449"/>
  <c r="K449"/>
  <c r="J449"/>
  <c r="I449"/>
  <c r="H449"/>
  <c r="G449"/>
  <c r="L448"/>
  <c r="K448"/>
  <c r="J448"/>
  <c r="I448"/>
  <c r="H448"/>
  <c r="G448"/>
  <c r="L447"/>
  <c r="K447"/>
  <c r="J447"/>
  <c r="I447"/>
  <c r="H447"/>
  <c r="G447"/>
  <c r="L446"/>
  <c r="K446"/>
  <c r="J446"/>
  <c r="I446"/>
  <c r="H446"/>
  <c r="G446"/>
  <c r="L445"/>
  <c r="K445"/>
  <c r="J445"/>
  <c r="I445"/>
  <c r="H445"/>
  <c r="G445"/>
  <c r="L444"/>
  <c r="K444"/>
  <c r="J444"/>
  <c r="I444"/>
  <c r="H444"/>
  <c r="G444"/>
  <c r="L443"/>
  <c r="K443"/>
  <c r="J443"/>
  <c r="I443"/>
  <c r="H443"/>
  <c r="G443"/>
  <c r="L442"/>
  <c r="K442"/>
  <c r="J442"/>
  <c r="I442"/>
  <c r="H442"/>
  <c r="G442"/>
  <c r="L441"/>
  <c r="K441"/>
  <c r="J441"/>
  <c r="I441"/>
  <c r="H441"/>
  <c r="G441"/>
  <c r="L440"/>
  <c r="K440"/>
  <c r="J440"/>
  <c r="I440"/>
  <c r="H440"/>
  <c r="G440"/>
  <c r="L439"/>
  <c r="K439"/>
  <c r="J439"/>
  <c r="I439"/>
  <c r="H439"/>
  <c r="G439"/>
  <c r="L438"/>
  <c r="K438"/>
  <c r="J438"/>
  <c r="I438"/>
  <c r="H438"/>
  <c r="G438"/>
  <c r="L437"/>
  <c r="K437"/>
  <c r="J437"/>
  <c r="I437"/>
  <c r="H437"/>
  <c r="G437"/>
  <c r="L436"/>
  <c r="K436"/>
  <c r="J436"/>
  <c r="I436"/>
  <c r="H436"/>
  <c r="G436"/>
  <c r="L435"/>
  <c r="K435"/>
  <c r="J435"/>
  <c r="I435"/>
  <c r="H435"/>
  <c r="G435"/>
  <c r="L434"/>
  <c r="K434"/>
  <c r="J434"/>
  <c r="I434"/>
  <c r="H434"/>
  <c r="G434"/>
  <c r="L433"/>
  <c r="K433"/>
  <c r="J433"/>
  <c r="I433"/>
  <c r="H433"/>
  <c r="G433"/>
  <c r="L432"/>
  <c r="K432"/>
  <c r="J432"/>
  <c r="I432"/>
  <c r="H432"/>
  <c r="G432"/>
  <c r="L431"/>
  <c r="K431"/>
  <c r="J431"/>
  <c r="I431"/>
  <c r="H431"/>
  <c r="G431"/>
  <c r="L430"/>
  <c r="K430"/>
  <c r="J430"/>
  <c r="I430"/>
  <c r="H430"/>
  <c r="G430"/>
  <c r="L429"/>
  <c r="K429"/>
  <c r="J429"/>
  <c r="I429"/>
  <c r="H429"/>
  <c r="G429"/>
  <c r="L428"/>
  <c r="K428"/>
  <c r="J428"/>
  <c r="I428"/>
  <c r="H428"/>
  <c r="G428"/>
  <c r="L427"/>
  <c r="K427"/>
  <c r="J427"/>
  <c r="I427"/>
  <c r="H427"/>
  <c r="G427"/>
  <c r="L426"/>
  <c r="K426"/>
  <c r="J426"/>
  <c r="I426"/>
  <c r="H426"/>
  <c r="G426"/>
  <c r="L425"/>
  <c r="K425"/>
  <c r="J425"/>
  <c r="I425"/>
  <c r="H425"/>
  <c r="G425"/>
  <c r="L424"/>
  <c r="K424"/>
  <c r="J424"/>
  <c r="I424"/>
  <c r="H424"/>
  <c r="G424"/>
  <c r="L423"/>
  <c r="K423"/>
  <c r="J423"/>
  <c r="I423"/>
  <c r="H423"/>
  <c r="G423"/>
  <c r="L422"/>
  <c r="K422"/>
  <c r="J422"/>
  <c r="I422"/>
  <c r="H422"/>
  <c r="G422"/>
  <c r="L421"/>
  <c r="K421"/>
  <c r="J421"/>
  <c r="I421"/>
  <c r="H421"/>
  <c r="G421"/>
  <c r="L420"/>
  <c r="K420"/>
  <c r="J420"/>
  <c r="I420"/>
  <c r="H420"/>
  <c r="G420"/>
  <c r="L419"/>
  <c r="K419"/>
  <c r="J419"/>
  <c r="I419"/>
  <c r="H419"/>
  <c r="G419"/>
  <c r="L418"/>
  <c r="K418"/>
  <c r="J418"/>
  <c r="I418"/>
  <c r="H418"/>
  <c r="G418"/>
  <c r="L417"/>
  <c r="K417"/>
  <c r="J417"/>
  <c r="I417"/>
  <c r="H417"/>
  <c r="G417"/>
  <c r="L416"/>
  <c r="K416"/>
  <c r="J416"/>
  <c r="I416"/>
  <c r="H416"/>
  <c r="G416"/>
  <c r="L415"/>
  <c r="K415"/>
  <c r="J415"/>
  <c r="I415"/>
  <c r="H415"/>
  <c r="G415"/>
  <c r="L414"/>
  <c r="K414"/>
  <c r="J414"/>
  <c r="I414"/>
  <c r="H414"/>
  <c r="G414"/>
  <c r="L413"/>
  <c r="K413"/>
  <c r="J413"/>
  <c r="I413"/>
  <c r="H413"/>
  <c r="G413"/>
  <c r="L412"/>
  <c r="K412"/>
  <c r="J412"/>
  <c r="I412"/>
  <c r="H412"/>
  <c r="G412"/>
  <c r="L411"/>
  <c r="K411"/>
  <c r="J411"/>
  <c r="I411"/>
  <c r="H411"/>
  <c r="G411"/>
  <c r="L410"/>
  <c r="K410"/>
  <c r="J410"/>
  <c r="I410"/>
  <c r="H410"/>
  <c r="G410"/>
  <c r="L409"/>
  <c r="K409"/>
  <c r="J409"/>
  <c r="I409"/>
  <c r="H409"/>
  <c r="G409"/>
  <c r="L408"/>
  <c r="K408"/>
  <c r="J408"/>
  <c r="I408"/>
  <c r="H408"/>
  <c r="G408"/>
  <c r="L407"/>
  <c r="K407"/>
  <c r="J407"/>
  <c r="I407"/>
  <c r="H407"/>
  <c r="G407"/>
  <c r="L406"/>
  <c r="K406"/>
  <c r="J406"/>
  <c r="I406"/>
  <c r="H406"/>
  <c r="G406"/>
  <c r="L405"/>
  <c r="K405"/>
  <c r="J405"/>
  <c r="I405"/>
  <c r="H405"/>
  <c r="G405"/>
  <c r="L404"/>
  <c r="K404"/>
  <c r="J404"/>
  <c r="I404"/>
  <c r="H404"/>
  <c r="G404"/>
  <c r="L403"/>
  <c r="K403"/>
  <c r="J403"/>
  <c r="I403"/>
  <c r="H403"/>
  <c r="G403"/>
  <c r="L402"/>
  <c r="K402"/>
  <c r="J402"/>
  <c r="I402"/>
  <c r="H402"/>
  <c r="G402"/>
  <c r="L401"/>
  <c r="K401"/>
  <c r="J401"/>
  <c r="I401"/>
  <c r="H401"/>
  <c r="G401"/>
  <c r="L400"/>
  <c r="K400"/>
  <c r="J400"/>
  <c r="I400"/>
  <c r="H400"/>
  <c r="G400"/>
  <c r="L399"/>
  <c r="K399"/>
  <c r="J399"/>
  <c r="I399"/>
  <c r="H399"/>
  <c r="G399"/>
  <c r="L398"/>
  <c r="K398"/>
  <c r="J398"/>
  <c r="I398"/>
  <c r="H398"/>
  <c r="G398"/>
  <c r="L397"/>
  <c r="K397"/>
  <c r="J397"/>
  <c r="I397"/>
  <c r="H397"/>
  <c r="G397"/>
  <c r="L396"/>
  <c r="K396"/>
  <c r="J396"/>
  <c r="I396"/>
  <c r="H396"/>
  <c r="G396"/>
  <c r="L395"/>
  <c r="K395"/>
  <c r="J395"/>
  <c r="I395"/>
  <c r="H395"/>
  <c r="G395"/>
  <c r="L394"/>
  <c r="K394"/>
  <c r="J394"/>
  <c r="I394"/>
  <c r="H394"/>
  <c r="G394"/>
  <c r="L393"/>
  <c r="K393"/>
  <c r="J393"/>
  <c r="I393"/>
  <c r="H393"/>
  <c r="G393"/>
  <c r="L392"/>
  <c r="K392"/>
  <c r="J392"/>
  <c r="I392"/>
  <c r="H392"/>
  <c r="G392"/>
  <c r="L391"/>
  <c r="K391"/>
  <c r="J391"/>
  <c r="I391"/>
  <c r="H391"/>
  <c r="G391"/>
  <c r="L390"/>
  <c r="K390"/>
  <c r="J390"/>
  <c r="I390"/>
  <c r="H390"/>
  <c r="G390"/>
  <c r="L389"/>
  <c r="K389"/>
  <c r="J389"/>
  <c r="I389"/>
  <c r="H389"/>
  <c r="G389"/>
  <c r="L388"/>
  <c r="K388"/>
  <c r="J388"/>
  <c r="I388"/>
  <c r="H388"/>
  <c r="G388"/>
  <c r="L387"/>
  <c r="K387"/>
  <c r="J387"/>
  <c r="I387"/>
  <c r="H387"/>
  <c r="G387"/>
  <c r="L386"/>
  <c r="K386"/>
  <c r="J386"/>
  <c r="I386"/>
  <c r="H386"/>
  <c r="G386"/>
  <c r="L385"/>
  <c r="K385"/>
  <c r="J385"/>
  <c r="I385"/>
  <c r="H385"/>
  <c r="G385"/>
  <c r="L384"/>
  <c r="K384"/>
  <c r="J384"/>
  <c r="I384"/>
  <c r="H384"/>
  <c r="G384"/>
  <c r="L383"/>
  <c r="K383"/>
  <c r="J383"/>
  <c r="I383"/>
  <c r="H383"/>
  <c r="G383"/>
  <c r="L382"/>
  <c r="K382"/>
  <c r="J382"/>
  <c r="I382"/>
  <c r="H382"/>
  <c r="G382"/>
  <c r="L381"/>
  <c r="K381"/>
  <c r="J381"/>
  <c r="I381"/>
  <c r="H381"/>
  <c r="G381"/>
  <c r="L380"/>
  <c r="K380"/>
  <c r="J380"/>
  <c r="I380"/>
  <c r="H380"/>
  <c r="G380"/>
  <c r="L379"/>
  <c r="K379"/>
  <c r="J379"/>
  <c r="I379"/>
  <c r="H379"/>
  <c r="G379"/>
  <c r="L378"/>
  <c r="K378"/>
  <c r="J378"/>
  <c r="I378"/>
  <c r="H378"/>
  <c r="G378"/>
  <c r="L377"/>
  <c r="K377"/>
  <c r="J377"/>
  <c r="I377"/>
  <c r="H377"/>
  <c r="G377"/>
  <c r="L376"/>
  <c r="K376"/>
  <c r="J376"/>
  <c r="I376"/>
  <c r="H376"/>
  <c r="G376"/>
  <c r="L375"/>
  <c r="K375"/>
  <c r="J375"/>
  <c r="I375"/>
  <c r="H375"/>
  <c r="G375"/>
  <c r="L374"/>
  <c r="K374"/>
  <c r="J374"/>
  <c r="I374"/>
  <c r="H374"/>
  <c r="G374"/>
  <c r="L373"/>
  <c r="K373"/>
  <c r="J373"/>
  <c r="I373"/>
  <c r="H373"/>
  <c r="G373"/>
  <c r="L372"/>
  <c r="K372"/>
  <c r="J372"/>
  <c r="I372"/>
  <c r="H372"/>
  <c r="G372"/>
  <c r="L371"/>
  <c r="K371"/>
  <c r="J371"/>
  <c r="I371"/>
  <c r="H371"/>
  <c r="G371"/>
  <c r="L370"/>
  <c r="K370"/>
  <c r="J370"/>
  <c r="I370"/>
  <c r="H370"/>
  <c r="G370"/>
  <c r="L369"/>
  <c r="K369"/>
  <c r="J369"/>
  <c r="I369"/>
  <c r="H369"/>
  <c r="G369"/>
  <c r="L368"/>
  <c r="K368"/>
  <c r="J368"/>
  <c r="I368"/>
  <c r="H368"/>
  <c r="G368"/>
  <c r="L367"/>
  <c r="K367"/>
  <c r="J367"/>
  <c r="I367"/>
  <c r="H367"/>
  <c r="G367"/>
  <c r="L366"/>
  <c r="K366"/>
  <c r="J366"/>
  <c r="I366"/>
  <c r="H366"/>
  <c r="G366"/>
  <c r="L365"/>
  <c r="K365"/>
  <c r="J365"/>
  <c r="I365"/>
  <c r="H365"/>
  <c r="G365"/>
  <c r="L364"/>
  <c r="K364"/>
  <c r="J364"/>
  <c r="I364"/>
  <c r="H364"/>
  <c r="G364"/>
  <c r="L363"/>
  <c r="K363"/>
  <c r="J363"/>
  <c r="I363"/>
  <c r="H363"/>
  <c r="G363"/>
  <c r="L362"/>
  <c r="K362"/>
  <c r="J362"/>
  <c r="I362"/>
  <c r="H362"/>
  <c r="G362"/>
  <c r="L361"/>
  <c r="K361"/>
  <c r="J361"/>
  <c r="I361"/>
  <c r="H361"/>
  <c r="G361"/>
  <c r="L360"/>
  <c r="K360"/>
  <c r="J360"/>
  <c r="I360"/>
  <c r="H360"/>
  <c r="G360"/>
  <c r="L359"/>
  <c r="K359"/>
  <c r="J359"/>
  <c r="I359"/>
  <c r="H359"/>
  <c r="G359"/>
  <c r="L358"/>
  <c r="K358"/>
  <c r="J358"/>
  <c r="I358"/>
  <c r="H358"/>
  <c r="G358"/>
  <c r="L357"/>
  <c r="K357"/>
  <c r="J357"/>
  <c r="I357"/>
  <c r="H357"/>
  <c r="G357"/>
  <c r="L356"/>
  <c r="K356"/>
  <c r="J356"/>
  <c r="I356"/>
  <c r="H356"/>
  <c r="G356"/>
  <c r="L355"/>
  <c r="K355"/>
  <c r="J355"/>
  <c r="I355"/>
  <c r="H355"/>
  <c r="G355"/>
  <c r="L354"/>
  <c r="K354"/>
  <c r="J354"/>
  <c r="I354"/>
  <c r="H354"/>
  <c r="G354"/>
  <c r="L353"/>
  <c r="K353"/>
  <c r="J353"/>
  <c r="I353"/>
  <c r="H353"/>
  <c r="G353"/>
  <c r="L352"/>
  <c r="K352"/>
  <c r="J352"/>
  <c r="I352"/>
  <c r="H352"/>
  <c r="G352"/>
  <c r="L351"/>
  <c r="K351"/>
  <c r="J351"/>
  <c r="I351"/>
  <c r="H351"/>
  <c r="G351"/>
  <c r="L350"/>
  <c r="K350"/>
  <c r="J350"/>
  <c r="I350"/>
  <c r="H350"/>
  <c r="G350"/>
  <c r="L349"/>
  <c r="K349"/>
  <c r="J349"/>
  <c r="I349"/>
  <c r="H349"/>
  <c r="G349"/>
  <c r="L348"/>
  <c r="K348"/>
  <c r="J348"/>
  <c r="I348"/>
  <c r="H348"/>
  <c r="G348"/>
  <c r="L347"/>
  <c r="K347"/>
  <c r="J347"/>
  <c r="I347"/>
  <c r="H347"/>
  <c r="G347"/>
  <c r="L346"/>
  <c r="K346"/>
  <c r="J346"/>
  <c r="I346"/>
  <c r="H346"/>
  <c r="G346"/>
  <c r="L345"/>
  <c r="K345"/>
  <c r="J345"/>
  <c r="I345"/>
  <c r="H345"/>
  <c r="G345"/>
  <c r="L344"/>
  <c r="K344"/>
  <c r="J344"/>
  <c r="I344"/>
  <c r="H344"/>
  <c r="G344"/>
  <c r="L343"/>
  <c r="K343"/>
  <c r="J343"/>
  <c r="I343"/>
  <c r="H343"/>
  <c r="G343"/>
  <c r="L342"/>
  <c r="K342"/>
  <c r="J342"/>
  <c r="I342"/>
  <c r="H342"/>
  <c r="G342"/>
  <c r="L341"/>
  <c r="K341"/>
  <c r="J341"/>
  <c r="I341"/>
  <c r="H341"/>
  <c r="G341"/>
  <c r="L340"/>
  <c r="K340"/>
  <c r="J340"/>
  <c r="I340"/>
  <c r="H340"/>
  <c r="G340"/>
  <c r="L339"/>
  <c r="K339"/>
  <c r="J339"/>
  <c r="I339"/>
  <c r="H339"/>
  <c r="G339"/>
  <c r="L338"/>
  <c r="K338"/>
  <c r="J338"/>
  <c r="I338"/>
  <c r="H338"/>
  <c r="G338"/>
  <c r="L337"/>
  <c r="K337"/>
  <c r="J337"/>
  <c r="I337"/>
  <c r="H337"/>
  <c r="G337"/>
  <c r="L336"/>
  <c r="K336"/>
  <c r="J336"/>
  <c r="I336"/>
  <c r="H336"/>
  <c r="G336"/>
  <c r="L335"/>
  <c r="K335"/>
  <c r="J335"/>
  <c r="I335"/>
  <c r="H335"/>
  <c r="G335"/>
  <c r="L334"/>
  <c r="K334"/>
  <c r="J334"/>
  <c r="I334"/>
  <c r="H334"/>
  <c r="G334"/>
  <c r="L333"/>
  <c r="K333"/>
  <c r="J333"/>
  <c r="I333"/>
  <c r="H333"/>
  <c r="G333"/>
  <c r="L332"/>
  <c r="K332"/>
  <c r="J332"/>
  <c r="I332"/>
  <c r="H332"/>
  <c r="G332"/>
  <c r="L331"/>
  <c r="K331"/>
  <c r="J331"/>
  <c r="I331"/>
  <c r="H331"/>
  <c r="G331"/>
  <c r="L330"/>
  <c r="K330"/>
  <c r="J330"/>
  <c r="I330"/>
  <c r="H330"/>
  <c r="G330"/>
  <c r="L329"/>
  <c r="K329"/>
  <c r="J329"/>
  <c r="I329"/>
  <c r="H329"/>
  <c r="G329"/>
  <c r="L328"/>
  <c r="K328"/>
  <c r="J328"/>
  <c r="I328"/>
  <c r="H328"/>
  <c r="G328"/>
  <c r="L327"/>
  <c r="K327"/>
  <c r="J327"/>
  <c r="I327"/>
  <c r="H327"/>
  <c r="G327"/>
  <c r="L326"/>
  <c r="K326"/>
  <c r="J326"/>
  <c r="I326"/>
  <c r="H326"/>
  <c r="G326"/>
  <c r="L325"/>
  <c r="K325"/>
  <c r="J325"/>
  <c r="I325"/>
  <c r="H325"/>
  <c r="G325"/>
  <c r="L324"/>
  <c r="K324"/>
  <c r="J324"/>
  <c r="I324"/>
  <c r="H324"/>
  <c r="G324"/>
  <c r="L323"/>
  <c r="K323"/>
  <c r="J323"/>
  <c r="I323"/>
  <c r="H323"/>
  <c r="G323"/>
  <c r="L322"/>
  <c r="K322"/>
  <c r="J322"/>
  <c r="I322"/>
  <c r="H322"/>
  <c r="G322"/>
  <c r="L321"/>
  <c r="K321"/>
  <c r="J321"/>
  <c r="I321"/>
  <c r="H321"/>
  <c r="G321"/>
  <c r="L320"/>
  <c r="K320"/>
  <c r="J320"/>
  <c r="I320"/>
  <c r="H320"/>
  <c r="G320"/>
  <c r="L319"/>
  <c r="K319"/>
  <c r="J319"/>
  <c r="I319"/>
  <c r="H319"/>
  <c r="G319"/>
  <c r="L318"/>
  <c r="K318"/>
  <c r="J318"/>
  <c r="I318"/>
  <c r="H318"/>
  <c r="G318"/>
  <c r="L317"/>
  <c r="K317"/>
  <c r="J317"/>
  <c r="I317"/>
  <c r="H317"/>
  <c r="G317"/>
  <c r="L316"/>
  <c r="K316"/>
  <c r="J316"/>
  <c r="I316"/>
  <c r="H316"/>
  <c r="G316"/>
  <c r="L315"/>
  <c r="K315"/>
  <c r="J315"/>
  <c r="I315"/>
  <c r="H315"/>
  <c r="G315"/>
  <c r="L314"/>
  <c r="K314"/>
  <c r="J314"/>
  <c r="I314"/>
  <c r="H314"/>
  <c r="G314"/>
  <c r="L313"/>
  <c r="K313"/>
  <c r="J313"/>
  <c r="I313"/>
  <c r="H313"/>
  <c r="G313"/>
  <c r="L312"/>
  <c r="K312"/>
  <c r="J312"/>
  <c r="I312"/>
  <c r="H312"/>
  <c r="G312"/>
  <c r="L311"/>
  <c r="K311"/>
  <c r="J311"/>
  <c r="I311"/>
  <c r="H311"/>
  <c r="G311"/>
  <c r="L310"/>
  <c r="K310"/>
  <c r="J310"/>
  <c r="I310"/>
  <c r="H310"/>
  <c r="G310"/>
  <c r="L309"/>
  <c r="K309"/>
  <c r="J309"/>
  <c r="I309"/>
  <c r="H309"/>
  <c r="G309"/>
  <c r="L308"/>
  <c r="K308"/>
  <c r="J308"/>
  <c r="I308"/>
  <c r="H308"/>
  <c r="G308"/>
  <c r="L307"/>
  <c r="K307"/>
  <c r="J307"/>
  <c r="I307"/>
  <c r="H307"/>
  <c r="G307"/>
  <c r="L306"/>
  <c r="K306"/>
  <c r="J306"/>
  <c r="I306"/>
  <c r="H306"/>
  <c r="G306"/>
  <c r="L305"/>
  <c r="K305"/>
  <c r="J305"/>
  <c r="I305"/>
  <c r="H305"/>
  <c r="G305"/>
  <c r="L304"/>
  <c r="K304"/>
  <c r="J304"/>
  <c r="I304"/>
  <c r="H304"/>
  <c r="G304"/>
  <c r="L303"/>
  <c r="K303"/>
  <c r="J303"/>
  <c r="I303"/>
  <c r="H303"/>
  <c r="G303"/>
  <c r="L302"/>
  <c r="K302"/>
  <c r="J302"/>
  <c r="I302"/>
  <c r="H302"/>
  <c r="G302"/>
  <c r="L301"/>
  <c r="K301"/>
  <c r="J301"/>
  <c r="I301"/>
  <c r="H301"/>
  <c r="G301"/>
  <c r="L300"/>
  <c r="K300"/>
  <c r="J300"/>
  <c r="I300"/>
  <c r="H300"/>
  <c r="G300"/>
  <c r="F300"/>
  <c r="E300"/>
  <c r="D300"/>
  <c r="C300"/>
  <c r="A300" a="1"/>
  <c r="A300"/>
  <c r="L299"/>
  <c r="K299"/>
  <c r="J299"/>
  <c r="I299"/>
  <c r="H299"/>
  <c r="G299"/>
  <c r="F299"/>
  <c r="E299"/>
  <c r="D299"/>
  <c r="C299"/>
  <c r="A299" a="1"/>
  <c r="A299"/>
  <c r="L298"/>
  <c r="K298"/>
  <c r="J298"/>
  <c r="I298"/>
  <c r="H298"/>
  <c r="G298"/>
  <c r="F298"/>
  <c r="E298"/>
  <c r="D298"/>
  <c r="C298"/>
  <c r="A298" a="1"/>
  <c r="A298"/>
  <c r="L297"/>
  <c r="K297"/>
  <c r="J297"/>
  <c r="I297"/>
  <c r="H297"/>
  <c r="G297"/>
  <c r="F297"/>
  <c r="E297"/>
  <c r="D297"/>
  <c r="C297"/>
  <c r="A297" a="1"/>
  <c r="A297"/>
  <c r="L296"/>
  <c r="K296"/>
  <c r="J296"/>
  <c r="I296"/>
  <c r="H296"/>
  <c r="G296"/>
  <c r="F296"/>
  <c r="E296"/>
  <c r="D296"/>
  <c r="C296"/>
  <c r="A296" a="1"/>
  <c r="A296"/>
  <c r="L295"/>
  <c r="K295"/>
  <c r="J295"/>
  <c r="I295"/>
  <c r="H295"/>
  <c r="G295"/>
  <c r="F295"/>
  <c r="E295"/>
  <c r="D295"/>
  <c r="C295"/>
  <c r="A295" a="1"/>
  <c r="A295"/>
  <c r="L294"/>
  <c r="K294"/>
  <c r="J294"/>
  <c r="I294"/>
  <c r="H294"/>
  <c r="G294"/>
  <c r="F294"/>
  <c r="E294"/>
  <c r="D294"/>
  <c r="C294"/>
  <c r="A294" a="1"/>
  <c r="A294"/>
  <c r="L293"/>
  <c r="K293"/>
  <c r="J293"/>
  <c r="I293"/>
  <c r="H293"/>
  <c r="G293"/>
  <c r="F293"/>
  <c r="E293"/>
  <c r="D293"/>
  <c r="C293"/>
  <c r="A293" a="1"/>
  <c r="A293"/>
  <c r="L292"/>
  <c r="K292"/>
  <c r="J292"/>
  <c r="I292"/>
  <c r="H292"/>
  <c r="G292"/>
  <c r="F292"/>
  <c r="E292"/>
  <c r="D292"/>
  <c r="C292"/>
  <c r="A292" a="1"/>
  <c r="A292"/>
  <c r="L291"/>
  <c r="K291"/>
  <c r="J291"/>
  <c r="I291"/>
  <c r="H291"/>
  <c r="G291"/>
  <c r="F291"/>
  <c r="E291"/>
  <c r="D291"/>
  <c r="C291"/>
  <c r="A291" a="1"/>
  <c r="A291"/>
  <c r="L290"/>
  <c r="K290"/>
  <c r="J290"/>
  <c r="I290"/>
  <c r="H290"/>
  <c r="G290"/>
  <c r="F290"/>
  <c r="E290"/>
  <c r="D290"/>
  <c r="C290"/>
  <c r="A290" a="1"/>
  <c r="A290"/>
  <c r="L289"/>
  <c r="K289"/>
  <c r="J289"/>
  <c r="I289"/>
  <c r="H289"/>
  <c r="G289"/>
  <c r="F289"/>
  <c r="E289"/>
  <c r="D289"/>
  <c r="C289"/>
  <c r="A289" a="1"/>
  <c r="A289"/>
  <c r="L288"/>
  <c r="K288"/>
  <c r="J288"/>
  <c r="I288"/>
  <c r="H288"/>
  <c r="G288"/>
  <c r="F288"/>
  <c r="E288"/>
  <c r="D288"/>
  <c r="C288"/>
  <c r="A288" a="1"/>
  <c r="A288"/>
  <c r="L287"/>
  <c r="K287"/>
  <c r="J287"/>
  <c r="I287"/>
  <c r="H287"/>
  <c r="G287"/>
  <c r="F287"/>
  <c r="E287"/>
  <c r="D287"/>
  <c r="C287"/>
  <c r="A287" a="1"/>
  <c r="A287"/>
  <c r="L286"/>
  <c r="K286"/>
  <c r="J286"/>
  <c r="I286"/>
  <c r="H286"/>
  <c r="G286"/>
  <c r="F286"/>
  <c r="E286"/>
  <c r="D286"/>
  <c r="C286"/>
  <c r="A286" a="1"/>
  <c r="A286"/>
  <c r="L285"/>
  <c r="K285"/>
  <c r="J285"/>
  <c r="I285"/>
  <c r="H285"/>
  <c r="G285"/>
  <c r="F285"/>
  <c r="E285"/>
  <c r="D285"/>
  <c r="C285"/>
  <c r="A285" a="1"/>
  <c r="A285"/>
  <c r="L284"/>
  <c r="K284"/>
  <c r="J284"/>
  <c r="I284"/>
  <c r="H284"/>
  <c r="G284"/>
  <c r="F284"/>
  <c r="E284"/>
  <c r="D284"/>
  <c r="C284"/>
  <c r="A284" a="1"/>
  <c r="A284"/>
  <c r="L283"/>
  <c r="K283"/>
  <c r="J283"/>
  <c r="I283"/>
  <c r="H283"/>
  <c r="G283"/>
  <c r="F283"/>
  <c r="E283"/>
  <c r="D283"/>
  <c r="C283"/>
  <c r="A283" a="1"/>
  <c r="A283"/>
  <c r="L282"/>
  <c r="K282"/>
  <c r="J282"/>
  <c r="I282"/>
  <c r="H282"/>
  <c r="G282"/>
  <c r="F282"/>
  <c r="E282"/>
  <c r="D282"/>
  <c r="C282"/>
  <c r="A282" a="1"/>
  <c r="A282"/>
  <c r="L281"/>
  <c r="K281"/>
  <c r="J281"/>
  <c r="I281"/>
  <c r="H281"/>
  <c r="G281"/>
  <c r="F281"/>
  <c r="E281"/>
  <c r="D281"/>
  <c r="C281"/>
  <c r="A281" a="1"/>
  <c r="A281"/>
  <c r="L280"/>
  <c r="K280"/>
  <c r="J280"/>
  <c r="I280"/>
  <c r="H280"/>
  <c r="G280"/>
  <c r="F280"/>
  <c r="E280"/>
  <c r="D280"/>
  <c r="C280"/>
  <c r="A280" a="1"/>
  <c r="A280"/>
  <c r="L279"/>
  <c r="K279"/>
  <c r="J279"/>
  <c r="I279"/>
  <c r="H279"/>
  <c r="G279"/>
  <c r="F279"/>
  <c r="E279"/>
  <c r="D279"/>
  <c r="C279"/>
  <c r="A279" a="1"/>
  <c r="A279"/>
  <c r="L278"/>
  <c r="K278"/>
  <c r="J278"/>
  <c r="I278"/>
  <c r="H278"/>
  <c r="G278"/>
  <c r="F278"/>
  <c r="E278"/>
  <c r="D278"/>
  <c r="C278"/>
  <c r="A278" a="1"/>
  <c r="A278"/>
  <c r="L277"/>
  <c r="K277"/>
  <c r="J277"/>
  <c r="I277"/>
  <c r="H277"/>
  <c r="G277"/>
  <c r="F277"/>
  <c r="E277"/>
  <c r="D277"/>
  <c r="C277"/>
  <c r="A277" a="1"/>
  <c r="A277"/>
  <c r="L276"/>
  <c r="K276"/>
  <c r="J276"/>
  <c r="I276"/>
  <c r="H276"/>
  <c r="G276"/>
  <c r="F276"/>
  <c r="E276"/>
  <c r="D276"/>
  <c r="C276"/>
  <c r="A276" a="1"/>
  <c r="A276"/>
  <c r="L275"/>
  <c r="K275"/>
  <c r="J275"/>
  <c r="I275"/>
  <c r="H275"/>
  <c r="G275"/>
  <c r="F275"/>
  <c r="E275"/>
  <c r="D275"/>
  <c r="C275"/>
  <c r="A275" a="1"/>
  <c r="A275"/>
  <c r="L274"/>
  <c r="K274"/>
  <c r="J274"/>
  <c r="I274"/>
  <c r="H274"/>
  <c r="G274"/>
  <c r="F274"/>
  <c r="E274"/>
  <c r="D274"/>
  <c r="C274"/>
  <c r="A274" a="1"/>
  <c r="A274"/>
  <c r="L273"/>
  <c r="K273"/>
  <c r="J273"/>
  <c r="I273"/>
  <c r="H273"/>
  <c r="G273"/>
  <c r="F273"/>
  <c r="E273"/>
  <c r="D273"/>
  <c r="C273"/>
  <c r="A273" a="1"/>
  <c r="A273"/>
  <c r="L272"/>
  <c r="K272"/>
  <c r="J272"/>
  <c r="I272"/>
  <c r="H272"/>
  <c r="G272"/>
  <c r="F272"/>
  <c r="E272"/>
  <c r="D272"/>
  <c r="C272"/>
  <c r="A272" a="1"/>
  <c r="A272"/>
  <c r="L271"/>
  <c r="K271"/>
  <c r="J271"/>
  <c r="I271"/>
  <c r="H271"/>
  <c r="G271"/>
  <c r="F271"/>
  <c r="E271"/>
  <c r="D271"/>
  <c r="C271"/>
  <c r="A271" a="1"/>
  <c r="A271"/>
  <c r="L270"/>
  <c r="K270"/>
  <c r="J270"/>
  <c r="I270"/>
  <c r="H270"/>
  <c r="G270"/>
  <c r="F270"/>
  <c r="E270"/>
  <c r="D270"/>
  <c r="C270"/>
  <c r="A270" a="1"/>
  <c r="A270"/>
  <c r="L269"/>
  <c r="K269"/>
  <c r="J269"/>
  <c r="I269"/>
  <c r="H269"/>
  <c r="G269"/>
  <c r="F269"/>
  <c r="E269"/>
  <c r="D269"/>
  <c r="C269"/>
  <c r="A269" a="1"/>
  <c r="A269"/>
  <c r="L268"/>
  <c r="K268"/>
  <c r="J268"/>
  <c r="I268"/>
  <c r="H268"/>
  <c r="G268"/>
  <c r="F268"/>
  <c r="E268"/>
  <c r="D268"/>
  <c r="C268"/>
  <c r="A268" a="1"/>
  <c r="A268"/>
  <c r="L267"/>
  <c r="K267"/>
  <c r="J267"/>
  <c r="I267"/>
  <c r="H267"/>
  <c r="G267"/>
  <c r="F267"/>
  <c r="E267"/>
  <c r="D267"/>
  <c r="C267"/>
  <c r="A267" a="1"/>
  <c r="A267"/>
  <c r="L266"/>
  <c r="K266"/>
  <c r="J266"/>
  <c r="I266"/>
  <c r="H266"/>
  <c r="G266"/>
  <c r="F266"/>
  <c r="E266"/>
  <c r="D266"/>
  <c r="C266"/>
  <c r="A266" a="1"/>
  <c r="A266"/>
  <c r="L265"/>
  <c r="K265"/>
  <c r="J265"/>
  <c r="I265"/>
  <c r="H265"/>
  <c r="G265"/>
  <c r="F265"/>
  <c r="E265"/>
  <c r="D265"/>
  <c r="C265"/>
  <c r="A265" a="1"/>
  <c r="A265"/>
  <c r="L264"/>
  <c r="K264"/>
  <c r="J264"/>
  <c r="I264"/>
  <c r="H264"/>
  <c r="G264"/>
  <c r="F264"/>
  <c r="E264"/>
  <c r="D264"/>
  <c r="C264"/>
  <c r="A264" a="1"/>
  <c r="A264"/>
  <c r="L263"/>
  <c r="K263"/>
  <c r="J263"/>
  <c r="I263"/>
  <c r="H263"/>
  <c r="G263"/>
  <c r="F263"/>
  <c r="E263"/>
  <c r="D263"/>
  <c r="C263"/>
  <c r="A263" a="1"/>
  <c r="A263"/>
  <c r="L262"/>
  <c r="K262"/>
  <c r="J262"/>
  <c r="I262"/>
  <c r="H262"/>
  <c r="G262"/>
  <c r="F262"/>
  <c r="E262"/>
  <c r="D262"/>
  <c r="C262"/>
  <c r="A262" a="1"/>
  <c r="A262"/>
  <c r="L261"/>
  <c r="K261"/>
  <c r="J261"/>
  <c r="I261"/>
  <c r="H261"/>
  <c r="G261"/>
  <c r="F261"/>
  <c r="E261"/>
  <c r="D261"/>
  <c r="C261"/>
  <c r="A261" a="1"/>
  <c r="A261"/>
  <c r="L260"/>
  <c r="K260"/>
  <c r="J260"/>
  <c r="I260"/>
  <c r="H260"/>
  <c r="G260"/>
  <c r="F260"/>
  <c r="E260"/>
  <c r="D260"/>
  <c r="C260"/>
  <c r="A260" a="1"/>
  <c r="A260"/>
  <c r="L259"/>
  <c r="K259"/>
  <c r="J259"/>
  <c r="I259"/>
  <c r="H259"/>
  <c r="G259"/>
  <c r="F259"/>
  <c r="E259"/>
  <c r="D259"/>
  <c r="C259"/>
  <c r="A259" a="1"/>
  <c r="A259"/>
  <c r="L258"/>
  <c r="K258"/>
  <c r="J258"/>
  <c r="I258"/>
  <c r="H258"/>
  <c r="G258"/>
  <c r="F258"/>
  <c r="E258"/>
  <c r="D258"/>
  <c r="C258"/>
  <c r="A258" a="1"/>
  <c r="A258"/>
  <c r="L257"/>
  <c r="K257"/>
  <c r="J257"/>
  <c r="I257"/>
  <c r="H257"/>
  <c r="G257"/>
  <c r="F257"/>
  <c r="E257"/>
  <c r="D257"/>
  <c r="C257"/>
  <c r="A257" a="1"/>
  <c r="A257"/>
  <c r="L256"/>
  <c r="K256"/>
  <c r="J256"/>
  <c r="I256"/>
  <c r="H256"/>
  <c r="G256"/>
  <c r="F256"/>
  <c r="E256"/>
  <c r="D256"/>
  <c r="C256"/>
  <c r="A256" a="1"/>
  <c r="A256"/>
  <c r="L255"/>
  <c r="K255"/>
  <c r="J255"/>
  <c r="I255"/>
  <c r="H255"/>
  <c r="G255"/>
  <c r="F255"/>
  <c r="E255"/>
  <c r="D255"/>
  <c r="C255"/>
  <c r="A255" a="1"/>
  <c r="A255"/>
  <c r="L254"/>
  <c r="K254"/>
  <c r="J254"/>
  <c r="I254"/>
  <c r="H254"/>
  <c r="G254"/>
  <c r="F254"/>
  <c r="E254"/>
  <c r="D254"/>
  <c r="C254"/>
  <c r="A254" a="1"/>
  <c r="A254"/>
  <c r="L253"/>
  <c r="K253"/>
  <c r="J253"/>
  <c r="I253"/>
  <c r="H253"/>
  <c r="G253"/>
  <c r="F253"/>
  <c r="E253"/>
  <c r="D253"/>
  <c r="C253"/>
  <c r="A253" a="1"/>
  <c r="A253"/>
  <c r="L252"/>
  <c r="K252"/>
  <c r="J252"/>
  <c r="I252"/>
  <c r="H252"/>
  <c r="G252"/>
  <c r="F252"/>
  <c r="E252"/>
  <c r="D252"/>
  <c r="C252"/>
  <c r="A252" a="1"/>
  <c r="A252"/>
  <c r="L251"/>
  <c r="K251"/>
  <c r="J251"/>
  <c r="I251"/>
  <c r="H251"/>
  <c r="G251"/>
  <c r="F251"/>
  <c r="E251"/>
  <c r="D251"/>
  <c r="C251"/>
  <c r="A251" a="1"/>
  <c r="A251"/>
  <c r="L250"/>
  <c r="K250"/>
  <c r="J250"/>
  <c r="I250"/>
  <c r="H250"/>
  <c r="G250"/>
  <c r="F250"/>
  <c r="E250"/>
  <c r="D250"/>
  <c r="C250"/>
  <c r="A250" a="1"/>
  <c r="A250"/>
  <c r="L249"/>
  <c r="K249"/>
  <c r="J249"/>
  <c r="I249"/>
  <c r="H249"/>
  <c r="G249"/>
  <c r="F249"/>
  <c r="E249"/>
  <c r="D249"/>
  <c r="C249"/>
  <c r="A249" a="1"/>
  <c r="A249"/>
  <c r="L248"/>
  <c r="K248"/>
  <c r="J248"/>
  <c r="I248"/>
  <c r="H248"/>
  <c r="G248"/>
  <c r="F248"/>
  <c r="E248"/>
  <c r="D248"/>
  <c r="C248"/>
  <c r="A248" a="1"/>
  <c r="A248"/>
  <c r="L247"/>
  <c r="K247"/>
  <c r="J247"/>
  <c r="I247"/>
  <c r="H247"/>
  <c r="G247"/>
  <c r="F247"/>
  <c r="E247"/>
  <c r="D247"/>
  <c r="C247"/>
  <c r="A247" a="1"/>
  <c r="A247"/>
  <c r="L246"/>
  <c r="K246"/>
  <c r="J246"/>
  <c r="I246"/>
  <c r="H246"/>
  <c r="G246"/>
  <c r="F246"/>
  <c r="E246"/>
  <c r="D246"/>
  <c r="C246"/>
  <c r="A246" a="1"/>
  <c r="A246"/>
  <c r="L245"/>
  <c r="K245"/>
  <c r="J245"/>
  <c r="I245"/>
  <c r="H245"/>
  <c r="G245"/>
  <c r="F245"/>
  <c r="E245"/>
  <c r="D245"/>
  <c r="C245"/>
  <c r="A245" a="1"/>
  <c r="A245"/>
  <c r="L244"/>
  <c r="K244"/>
  <c r="J244"/>
  <c r="I244"/>
  <c r="H244"/>
  <c r="G244"/>
  <c r="F244"/>
  <c r="E244"/>
  <c r="D244"/>
  <c r="C244"/>
  <c r="A244" a="1"/>
  <c r="A244"/>
  <c r="L243"/>
  <c r="K243"/>
  <c r="J243"/>
  <c r="I243"/>
  <c r="H243"/>
  <c r="G243"/>
  <c r="F243"/>
  <c r="E243"/>
  <c r="D243"/>
  <c r="C243"/>
  <c r="A243" a="1"/>
  <c r="A243"/>
  <c r="L242"/>
  <c r="K242"/>
  <c r="J242"/>
  <c r="I242"/>
  <c r="H242"/>
  <c r="G242"/>
  <c r="F242"/>
  <c r="E242"/>
  <c r="D242"/>
  <c r="C242"/>
  <c r="A242" a="1"/>
  <c r="A242"/>
  <c r="L241"/>
  <c r="K241"/>
  <c r="J241"/>
  <c r="I241"/>
  <c r="H241"/>
  <c r="G241"/>
  <c r="F241"/>
  <c r="E241"/>
  <c r="D241"/>
  <c r="C241"/>
  <c r="A241" a="1"/>
  <c r="A241"/>
  <c r="L240"/>
  <c r="K240"/>
  <c r="J240"/>
  <c r="I240"/>
  <c r="H240"/>
  <c r="G240"/>
  <c r="F240"/>
  <c r="E240"/>
  <c r="D240"/>
  <c r="C240"/>
  <c r="A240" a="1"/>
  <c r="A240"/>
  <c r="L239"/>
  <c r="K239"/>
  <c r="J239"/>
  <c r="I239"/>
  <c r="H239"/>
  <c r="G239"/>
  <c r="F239"/>
  <c r="E239"/>
  <c r="D239"/>
  <c r="C239"/>
  <c r="A239" a="1"/>
  <c r="A239"/>
  <c r="L238"/>
  <c r="K238"/>
  <c r="J238"/>
  <c r="I238"/>
  <c r="H238"/>
  <c r="G238"/>
  <c r="F238"/>
  <c r="E238"/>
  <c r="D238"/>
  <c r="C238"/>
  <c r="A238" a="1"/>
  <c r="A238"/>
  <c r="L237"/>
  <c r="K237"/>
  <c r="J237"/>
  <c r="I237"/>
  <c r="H237"/>
  <c r="G237"/>
  <c r="F237"/>
  <c r="E237"/>
  <c r="D237"/>
  <c r="C237"/>
  <c r="A237" a="1"/>
  <c r="A237"/>
  <c r="L236"/>
  <c r="K236"/>
  <c r="J236"/>
  <c r="I236"/>
  <c r="H236"/>
  <c r="G236"/>
  <c r="F236"/>
  <c r="E236"/>
  <c r="D236"/>
  <c r="C236"/>
  <c r="A236" a="1"/>
  <c r="A236"/>
  <c r="L235"/>
  <c r="K235"/>
  <c r="J235"/>
  <c r="I235"/>
  <c r="H235"/>
  <c r="G235"/>
  <c r="F235"/>
  <c r="E235"/>
  <c r="D235"/>
  <c r="C235"/>
  <c r="A235" a="1"/>
  <c r="A235"/>
  <c r="L234"/>
  <c r="K234"/>
  <c r="J234"/>
  <c r="I234"/>
  <c r="H234"/>
  <c r="G234"/>
  <c r="F234"/>
  <c r="E234"/>
  <c r="D234"/>
  <c r="C234"/>
  <c r="A234" a="1"/>
  <c r="A234"/>
  <c r="L233"/>
  <c r="K233"/>
  <c r="J233"/>
  <c r="I233"/>
  <c r="H233"/>
  <c r="G233"/>
  <c r="F233"/>
  <c r="E233"/>
  <c r="D233"/>
  <c r="C233"/>
  <c r="A233" a="1"/>
  <c r="A233"/>
  <c r="L232"/>
  <c r="K232"/>
  <c r="J232"/>
  <c r="I232"/>
  <c r="H232"/>
  <c r="G232"/>
  <c r="F232"/>
  <c r="E232"/>
  <c r="D232"/>
  <c r="C232"/>
  <c r="A232" a="1"/>
  <c r="A232"/>
  <c r="L231"/>
  <c r="K231"/>
  <c r="J231"/>
  <c r="I231"/>
  <c r="H231"/>
  <c r="G231"/>
  <c r="F231"/>
  <c r="E231"/>
  <c r="D231"/>
  <c r="C231"/>
  <c r="A231" a="1"/>
  <c r="A231"/>
  <c r="L230"/>
  <c r="K230"/>
  <c r="J230"/>
  <c r="I230"/>
  <c r="H230"/>
  <c r="G230"/>
  <c r="F230"/>
  <c r="E230"/>
  <c r="D230"/>
  <c r="C230"/>
  <c r="A230" a="1"/>
  <c r="A230"/>
  <c r="L229"/>
  <c r="K229"/>
  <c r="J229"/>
  <c r="I229"/>
  <c r="H229"/>
  <c r="G229"/>
  <c r="F229"/>
  <c r="E229"/>
  <c r="D229"/>
  <c r="C229"/>
  <c r="A229" a="1"/>
  <c r="A229"/>
  <c r="L228"/>
  <c r="K228"/>
  <c r="J228"/>
  <c r="I228"/>
  <c r="H228"/>
  <c r="G228"/>
  <c r="F228"/>
  <c r="E228"/>
  <c r="D228"/>
  <c r="C228"/>
  <c r="A228" a="1"/>
  <c r="A228"/>
  <c r="L227"/>
  <c r="K227"/>
  <c r="J227"/>
  <c r="I227"/>
  <c r="H227"/>
  <c r="G227"/>
  <c r="F227"/>
  <c r="E227"/>
  <c r="D227"/>
  <c r="C227"/>
  <c r="A227" a="1"/>
  <c r="A227"/>
  <c r="L226"/>
  <c r="K226"/>
  <c r="J226"/>
  <c r="I226"/>
  <c r="H226"/>
  <c r="G226"/>
  <c r="F226"/>
  <c r="E226"/>
  <c r="D226"/>
  <c r="C226"/>
  <c r="A226" a="1"/>
  <c r="A226"/>
  <c r="L225"/>
  <c r="K225"/>
  <c r="J225"/>
  <c r="I225"/>
  <c r="H225"/>
  <c r="G225"/>
  <c r="F225"/>
  <c r="E225"/>
  <c r="D225"/>
  <c r="C225"/>
  <c r="A225" a="1"/>
  <c r="A225"/>
  <c r="L224"/>
  <c r="K224"/>
  <c r="J224"/>
  <c r="I224"/>
  <c r="H224"/>
  <c r="G224"/>
  <c r="F224"/>
  <c r="E224"/>
  <c r="D224"/>
  <c r="C224"/>
  <c r="A224" a="1"/>
  <c r="A224"/>
  <c r="L223"/>
  <c r="K223"/>
  <c r="J223"/>
  <c r="I223"/>
  <c r="H223"/>
  <c r="G223"/>
  <c r="F223"/>
  <c r="E223"/>
  <c r="D223"/>
  <c r="C223"/>
  <c r="A223" a="1"/>
  <c r="A223"/>
  <c r="L222"/>
  <c r="K222"/>
  <c r="J222"/>
  <c r="I222"/>
  <c r="H222"/>
  <c r="G222"/>
  <c r="F222"/>
  <c r="E222"/>
  <c r="D222"/>
  <c r="C222"/>
  <c r="A222" a="1"/>
  <c r="A222"/>
  <c r="L221"/>
  <c r="K221"/>
  <c r="J221"/>
  <c r="I221"/>
  <c r="H221"/>
  <c r="G221"/>
  <c r="F221"/>
  <c r="E221"/>
  <c r="D221"/>
  <c r="C221"/>
  <c r="A221" a="1"/>
  <c r="A221"/>
  <c r="L220"/>
  <c r="K220"/>
  <c r="J220"/>
  <c r="I220"/>
  <c r="H220"/>
  <c r="G220"/>
  <c r="F220"/>
  <c r="E220"/>
  <c r="D220"/>
  <c r="C220"/>
  <c r="A220" a="1"/>
  <c r="A220"/>
  <c r="L219"/>
  <c r="K219"/>
  <c r="J219"/>
  <c r="I219"/>
  <c r="H219"/>
  <c r="G219"/>
  <c r="F219"/>
  <c r="E219"/>
  <c r="D219"/>
  <c r="C219"/>
  <c r="A219" a="1"/>
  <c r="A219"/>
  <c r="L218"/>
  <c r="K218"/>
  <c r="J218"/>
  <c r="I218"/>
  <c r="H218"/>
  <c r="G218"/>
  <c r="F218"/>
  <c r="E218"/>
  <c r="D218"/>
  <c r="C218"/>
  <c r="A218" a="1"/>
  <c r="A218"/>
  <c r="L217"/>
  <c r="K217"/>
  <c r="J217"/>
  <c r="I217"/>
  <c r="H217"/>
  <c r="G217"/>
  <c r="F217"/>
  <c r="E217"/>
  <c r="D217"/>
  <c r="C217"/>
  <c r="A217" a="1"/>
  <c r="A217"/>
  <c r="L216"/>
  <c r="K216"/>
  <c r="J216"/>
  <c r="I216"/>
  <c r="H216"/>
  <c r="G216"/>
  <c r="F216"/>
  <c r="E216"/>
  <c r="D216"/>
  <c r="C216"/>
  <c r="A216" a="1"/>
  <c r="A216"/>
  <c r="L215"/>
  <c r="K215"/>
  <c r="J215"/>
  <c r="I215"/>
  <c r="H215"/>
  <c r="G215"/>
  <c r="F215"/>
  <c r="E215"/>
  <c r="D215"/>
  <c r="C215"/>
  <c r="A215" a="1"/>
  <c r="A215"/>
  <c r="L214"/>
  <c r="K214"/>
  <c r="J214"/>
  <c r="I214"/>
  <c r="H214"/>
  <c r="G214"/>
  <c r="F214"/>
  <c r="E214"/>
  <c r="D214"/>
  <c r="C214"/>
  <c r="A214" a="1"/>
  <c r="A214"/>
  <c r="L213"/>
  <c r="K213"/>
  <c r="J213"/>
  <c r="I213"/>
  <c r="H213"/>
  <c r="G213"/>
  <c r="F213"/>
  <c r="E213"/>
  <c r="D213"/>
  <c r="C213"/>
  <c r="A213" a="1"/>
  <c r="A213"/>
  <c r="L212"/>
  <c r="K212"/>
  <c r="J212"/>
  <c r="I212"/>
  <c r="H212"/>
  <c r="G212"/>
  <c r="F212"/>
  <c r="E212"/>
  <c r="D212"/>
  <c r="C212"/>
  <c r="A212" a="1"/>
  <c r="A212"/>
  <c r="L211"/>
  <c r="K211"/>
  <c r="J211"/>
  <c r="I211"/>
  <c r="H211"/>
  <c r="G211"/>
  <c r="F211"/>
  <c r="E211"/>
  <c r="D211"/>
  <c r="C211"/>
  <c r="A211" a="1"/>
  <c r="A211"/>
  <c r="L210"/>
  <c r="K210"/>
  <c r="J210"/>
  <c r="I210"/>
  <c r="H210"/>
  <c r="G210"/>
  <c r="F210"/>
  <c r="E210"/>
  <c r="D210"/>
  <c r="C210"/>
  <c r="A210" a="1"/>
  <c r="A210"/>
  <c r="L209"/>
  <c r="K209"/>
  <c r="J209"/>
  <c r="I209"/>
  <c r="H209"/>
  <c r="G209"/>
  <c r="F209"/>
  <c r="E209"/>
  <c r="D209"/>
  <c r="C209"/>
  <c r="A209" a="1"/>
  <c r="A209"/>
  <c r="L208"/>
  <c r="K208"/>
  <c r="J208"/>
  <c r="I208"/>
  <c r="H208"/>
  <c r="G208"/>
  <c r="F208"/>
  <c r="E208"/>
  <c r="D208"/>
  <c r="C208"/>
  <c r="A208" a="1"/>
  <c r="A208"/>
  <c r="L207"/>
  <c r="K207"/>
  <c r="J207"/>
  <c r="I207"/>
  <c r="H207"/>
  <c r="G207"/>
  <c r="F207"/>
  <c r="E207"/>
  <c r="D207"/>
  <c r="C207"/>
  <c r="A207" a="1"/>
  <c r="A207"/>
  <c r="L206"/>
  <c r="K206"/>
  <c r="J206"/>
  <c r="I206"/>
  <c r="H206"/>
  <c r="G206"/>
  <c r="F206"/>
  <c r="E206"/>
  <c r="D206"/>
  <c r="C206"/>
  <c r="A206" a="1"/>
  <c r="A206"/>
  <c r="L205"/>
  <c r="K205"/>
  <c r="J205"/>
  <c r="I205"/>
  <c r="H205"/>
  <c r="G205"/>
  <c r="F205"/>
  <c r="E205"/>
  <c r="D205"/>
  <c r="C205"/>
  <c r="A205" a="1"/>
  <c r="A205"/>
  <c r="L204"/>
  <c r="K204"/>
  <c r="J204"/>
  <c r="I204"/>
  <c r="H204"/>
  <c r="G204"/>
  <c r="F204"/>
  <c r="E204"/>
  <c r="D204"/>
  <c r="C204"/>
  <c r="A204" a="1"/>
  <c r="A204"/>
  <c r="L203"/>
  <c r="K203"/>
  <c r="J203"/>
  <c r="I203"/>
  <c r="H203"/>
  <c r="G203"/>
  <c r="F203"/>
  <c r="E203"/>
  <c r="D203"/>
  <c r="C203"/>
  <c r="A203" a="1"/>
  <c r="A203"/>
  <c r="L202"/>
  <c r="K202"/>
  <c r="J202"/>
  <c r="I202"/>
  <c r="H202"/>
  <c r="G202"/>
  <c r="F202"/>
  <c r="E202"/>
  <c r="D202"/>
  <c r="C202"/>
  <c r="A202" a="1"/>
  <c r="A202"/>
  <c r="L201"/>
  <c r="K201"/>
  <c r="J201"/>
  <c r="I201"/>
  <c r="H201"/>
  <c r="G201"/>
  <c r="F201"/>
  <c r="E201"/>
  <c r="D201"/>
  <c r="C201"/>
  <c r="A201" a="1"/>
  <c r="A201"/>
  <c r="L200"/>
  <c r="K200"/>
  <c r="J200"/>
  <c r="I200"/>
  <c r="H200"/>
  <c r="G200"/>
  <c r="F200"/>
  <c r="E200"/>
  <c r="D200"/>
  <c r="C200"/>
  <c r="A200" a="1"/>
  <c r="A200"/>
  <c r="L199"/>
  <c r="K199"/>
  <c r="J199"/>
  <c r="I199"/>
  <c r="H199"/>
  <c r="G199"/>
  <c r="F199"/>
  <c r="E199"/>
  <c r="D199"/>
  <c r="C199"/>
  <c r="A199" a="1"/>
  <c r="A199"/>
  <c r="L198"/>
  <c r="K198"/>
  <c r="J198"/>
  <c r="I198"/>
  <c r="H198"/>
  <c r="G198"/>
  <c r="F198"/>
  <c r="E198"/>
  <c r="D198"/>
  <c r="C198"/>
  <c r="A198" a="1"/>
  <c r="A198"/>
  <c r="L197"/>
  <c r="K197"/>
  <c r="J197"/>
  <c r="I197"/>
  <c r="H197"/>
  <c r="G197"/>
  <c r="F197"/>
  <c r="E197"/>
  <c r="D197"/>
  <c r="C197"/>
  <c r="A197" a="1"/>
  <c r="A197"/>
  <c r="L196"/>
  <c r="K196"/>
  <c r="J196"/>
  <c r="I196"/>
  <c r="H196"/>
  <c r="G196"/>
  <c r="F196"/>
  <c r="E196"/>
  <c r="D196"/>
  <c r="C196"/>
  <c r="A196" a="1"/>
  <c r="A196"/>
  <c r="L195"/>
  <c r="K195"/>
  <c r="J195"/>
  <c r="I195"/>
  <c r="H195"/>
  <c r="G195"/>
  <c r="F195"/>
  <c r="E195"/>
  <c r="D195"/>
  <c r="C195"/>
  <c r="A195" a="1"/>
  <c r="A195"/>
  <c r="L194"/>
  <c r="K194"/>
  <c r="J194"/>
  <c r="I194"/>
  <c r="H194"/>
  <c r="G194"/>
  <c r="F194"/>
  <c r="E194"/>
  <c r="D194"/>
  <c r="C194"/>
  <c r="A194" a="1"/>
  <c r="A194"/>
  <c r="L193"/>
  <c r="K193"/>
  <c r="J193"/>
  <c r="I193"/>
  <c r="H193"/>
  <c r="G193"/>
  <c r="F193"/>
  <c r="E193"/>
  <c r="D193"/>
  <c r="C193"/>
  <c r="A193" a="1"/>
  <c r="A193"/>
  <c r="L192"/>
  <c r="K192"/>
  <c r="J192"/>
  <c r="I192"/>
  <c r="H192"/>
  <c r="G192"/>
  <c r="F192"/>
  <c r="E192"/>
  <c r="D192"/>
  <c r="C192"/>
  <c r="A192" a="1"/>
  <c r="A192"/>
  <c r="L191"/>
  <c r="K191"/>
  <c r="J191"/>
  <c r="I191"/>
  <c r="H191"/>
  <c r="G191"/>
  <c r="F191"/>
  <c r="E191"/>
  <c r="D191"/>
  <c r="C191"/>
  <c r="A191" a="1"/>
  <c r="A191"/>
  <c r="L190"/>
  <c r="K190"/>
  <c r="J190"/>
  <c r="I190"/>
  <c r="H190"/>
  <c r="G190"/>
  <c r="F190"/>
  <c r="E190"/>
  <c r="D190"/>
  <c r="C190"/>
  <c r="A190" a="1"/>
  <c r="A190"/>
  <c r="L189"/>
  <c r="K189"/>
  <c r="J189"/>
  <c r="I189"/>
  <c r="H189"/>
  <c r="G189"/>
  <c r="F189"/>
  <c r="E189"/>
  <c r="D189"/>
  <c r="C189"/>
  <c r="A189" a="1"/>
  <c r="A189"/>
  <c r="L188"/>
  <c r="K188"/>
  <c r="J188"/>
  <c r="I188"/>
  <c r="H188"/>
  <c r="G188"/>
  <c r="F188"/>
  <c r="E188"/>
  <c r="D188"/>
  <c r="C188"/>
  <c r="A188" a="1"/>
  <c r="A188"/>
  <c r="L187"/>
  <c r="K187"/>
  <c r="J187"/>
  <c r="I187"/>
  <c r="H187"/>
  <c r="G187"/>
  <c r="F187"/>
  <c r="E187"/>
  <c r="D187"/>
  <c r="C187"/>
  <c r="A187" a="1"/>
  <c r="A187"/>
  <c r="L186"/>
  <c r="K186"/>
  <c r="J186"/>
  <c r="I186"/>
  <c r="H186"/>
  <c r="G186"/>
  <c r="F186"/>
  <c r="E186"/>
  <c r="D186"/>
  <c r="C186"/>
  <c r="A186" a="1"/>
  <c r="A186"/>
  <c r="L185"/>
  <c r="K185"/>
  <c r="J185"/>
  <c r="I185"/>
  <c r="H185"/>
  <c r="G185"/>
  <c r="F185"/>
  <c r="E185"/>
  <c r="D185"/>
  <c r="C185"/>
  <c r="A185" a="1"/>
  <c r="A185"/>
  <c r="L184"/>
  <c r="K184"/>
  <c r="J184"/>
  <c r="I184"/>
  <c r="H184"/>
  <c r="G184"/>
  <c r="F184"/>
  <c r="E184"/>
  <c r="D184"/>
  <c r="C184"/>
  <c r="A184" a="1"/>
  <c r="A184"/>
  <c r="L183"/>
  <c r="K183"/>
  <c r="J183"/>
  <c r="I183"/>
  <c r="H183"/>
  <c r="G183"/>
  <c r="F183"/>
  <c r="E183"/>
  <c r="D183"/>
  <c r="C183"/>
  <c r="A183" a="1"/>
  <c r="A183"/>
  <c r="L182"/>
  <c r="K182"/>
  <c r="J182"/>
  <c r="I182"/>
  <c r="H182"/>
  <c r="G182"/>
  <c r="F182"/>
  <c r="E182"/>
  <c r="D182"/>
  <c r="C182"/>
  <c r="A182" a="1"/>
  <c r="A182"/>
  <c r="L181"/>
  <c r="K181"/>
  <c r="J181"/>
  <c r="I181"/>
  <c r="H181"/>
  <c r="G181"/>
  <c r="F181"/>
  <c r="E181"/>
  <c r="D181"/>
  <c r="C181"/>
  <c r="A181" a="1"/>
  <c r="A181"/>
  <c r="L180"/>
  <c r="K180"/>
  <c r="J180"/>
  <c r="I180"/>
  <c r="H180"/>
  <c r="G180"/>
  <c r="F180"/>
  <c r="E180"/>
  <c r="D180"/>
  <c r="C180"/>
  <c r="A180" a="1"/>
  <c r="A180"/>
  <c r="L179"/>
  <c r="K179"/>
  <c r="J179"/>
  <c r="I179"/>
  <c r="H179"/>
  <c r="G179"/>
  <c r="F179"/>
  <c r="E179"/>
  <c r="D179"/>
  <c r="C179"/>
  <c r="A179" a="1"/>
  <c r="A179"/>
  <c r="L178"/>
  <c r="K178"/>
  <c r="J178"/>
  <c r="I178"/>
  <c r="H178"/>
  <c r="G178"/>
  <c r="F178"/>
  <c r="E178"/>
  <c r="D178"/>
  <c r="C178"/>
  <c r="A178" a="1"/>
  <c r="A178"/>
  <c r="L177"/>
  <c r="K177"/>
  <c r="J177"/>
  <c r="I177"/>
  <c r="H177"/>
  <c r="G177"/>
  <c r="F177"/>
  <c r="E177"/>
  <c r="D177"/>
  <c r="C177"/>
  <c r="A177" a="1"/>
  <c r="A177"/>
  <c r="L176"/>
  <c r="K176"/>
  <c r="J176"/>
  <c r="I176"/>
  <c r="H176"/>
  <c r="G176"/>
  <c r="F176"/>
  <c r="E176"/>
  <c r="D176"/>
  <c r="C176"/>
  <c r="A176" a="1"/>
  <c r="A176"/>
  <c r="L175"/>
  <c r="K175"/>
  <c r="J175"/>
  <c r="I175"/>
  <c r="H175"/>
  <c r="G175"/>
  <c r="F175"/>
  <c r="E175"/>
  <c r="D175"/>
  <c r="C175"/>
  <c r="A175" a="1"/>
  <c r="A175"/>
  <c r="L174"/>
  <c r="K174"/>
  <c r="J174"/>
  <c r="I174"/>
  <c r="H174"/>
  <c r="G174"/>
  <c r="F174"/>
  <c r="E174"/>
  <c r="D174"/>
  <c r="C174"/>
  <c r="A174" a="1"/>
  <c r="A174"/>
  <c r="L173"/>
  <c r="K173"/>
  <c r="J173"/>
  <c r="I173"/>
  <c r="H173"/>
  <c r="G173"/>
  <c r="F173"/>
  <c r="E173"/>
  <c r="D173"/>
  <c r="C173"/>
  <c r="A173" a="1"/>
  <c r="A173"/>
  <c r="L172"/>
  <c r="K172"/>
  <c r="J172"/>
  <c r="I172"/>
  <c r="H172"/>
  <c r="G172"/>
  <c r="F172"/>
  <c r="E172"/>
  <c r="D172"/>
  <c r="C172"/>
  <c r="A172" a="1"/>
  <c r="A172"/>
  <c r="L171"/>
  <c r="K171"/>
  <c r="J171"/>
  <c r="I171"/>
  <c r="H171"/>
  <c r="G171"/>
  <c r="F171"/>
  <c r="E171"/>
  <c r="D171"/>
  <c r="C171"/>
  <c r="A171" a="1"/>
  <c r="A171"/>
  <c r="L170"/>
  <c r="K170"/>
  <c r="J170"/>
  <c r="I170"/>
  <c r="H170"/>
  <c r="G170"/>
  <c r="F170"/>
  <c r="E170"/>
  <c r="D170"/>
  <c r="C170"/>
  <c r="A170" a="1"/>
  <c r="A170"/>
  <c r="L169"/>
  <c r="K169"/>
  <c r="J169"/>
  <c r="I169"/>
  <c r="H169"/>
  <c r="G169"/>
  <c r="F169"/>
  <c r="E169"/>
  <c r="D169"/>
  <c r="C169"/>
  <c r="A169" a="1"/>
  <c r="A169"/>
  <c r="L168"/>
  <c r="K168"/>
  <c r="J168"/>
  <c r="I168"/>
  <c r="H168"/>
  <c r="G168"/>
  <c r="F168"/>
  <c r="E168"/>
  <c r="D168"/>
  <c r="C168"/>
  <c r="A168" a="1"/>
  <c r="A168"/>
  <c r="L167"/>
  <c r="K167"/>
  <c r="J167"/>
  <c r="I167"/>
  <c r="H167"/>
  <c r="G167"/>
  <c r="F167"/>
  <c r="E167"/>
  <c r="D167"/>
  <c r="C167"/>
  <c r="A167" a="1"/>
  <c r="A167"/>
  <c r="L166"/>
  <c r="K166"/>
  <c r="J166"/>
  <c r="I166"/>
  <c r="H166"/>
  <c r="G166"/>
  <c r="F166"/>
  <c r="E166"/>
  <c r="D166"/>
  <c r="C166"/>
  <c r="A166" a="1"/>
  <c r="A166"/>
  <c r="L165"/>
  <c r="K165"/>
  <c r="J165"/>
  <c r="I165"/>
  <c r="H165"/>
  <c r="G165"/>
  <c r="F165"/>
  <c r="E165"/>
  <c r="D165"/>
  <c r="C165"/>
  <c r="A165" a="1"/>
  <c r="A165"/>
  <c r="L164"/>
  <c r="K164"/>
  <c r="J164"/>
  <c r="I164"/>
  <c r="H164"/>
  <c r="G164"/>
  <c r="F164"/>
  <c r="E164"/>
  <c r="D164"/>
  <c r="C164"/>
  <c r="A164" a="1"/>
  <c r="A164"/>
  <c r="L163"/>
  <c r="K163"/>
  <c r="J163"/>
  <c r="I163"/>
  <c r="H163"/>
  <c r="G163"/>
  <c r="F163"/>
  <c r="E163"/>
  <c r="D163"/>
  <c r="C163"/>
  <c r="A163" a="1"/>
  <c r="A163"/>
  <c r="L162"/>
  <c r="K162"/>
  <c r="J162"/>
  <c r="I162"/>
  <c r="H162"/>
  <c r="G162"/>
  <c r="F162"/>
  <c r="E162"/>
  <c r="D162"/>
  <c r="C162"/>
  <c r="A162" a="1"/>
  <c r="A162"/>
  <c r="L161"/>
  <c r="K161"/>
  <c r="J161"/>
  <c r="I161"/>
  <c r="H161"/>
  <c r="G161"/>
  <c r="F161"/>
  <c r="E161"/>
  <c r="D161"/>
  <c r="C161"/>
  <c r="A161" a="1"/>
  <c r="A161"/>
  <c r="L160"/>
  <c r="K160"/>
  <c r="J160"/>
  <c r="I160"/>
  <c r="H160"/>
  <c r="G160"/>
  <c r="F160"/>
  <c r="E160"/>
  <c r="D160"/>
  <c r="C160"/>
  <c r="A160" a="1"/>
  <c r="A160"/>
  <c r="L159"/>
  <c r="K159"/>
  <c r="J159"/>
  <c r="I159"/>
  <c r="H159"/>
  <c r="G159"/>
  <c r="F159"/>
  <c r="E159"/>
  <c r="D159"/>
  <c r="C159"/>
  <c r="A159" a="1"/>
  <c r="A159"/>
  <c r="L158"/>
  <c r="K158"/>
  <c r="J158"/>
  <c r="I158"/>
  <c r="H158"/>
  <c r="G158"/>
  <c r="F158"/>
  <c r="E158"/>
  <c r="D158"/>
  <c r="C158"/>
  <c r="A158" a="1"/>
  <c r="A158"/>
  <c r="L157"/>
  <c r="K157"/>
  <c r="J157"/>
  <c r="I157"/>
  <c r="H157"/>
  <c r="G157"/>
  <c r="F157"/>
  <c r="E157"/>
  <c r="D157"/>
  <c r="C157"/>
  <c r="A157" a="1"/>
  <c r="A157"/>
  <c r="L156"/>
  <c r="K156"/>
  <c r="J156"/>
  <c r="I156"/>
  <c r="H156"/>
  <c r="G156"/>
  <c r="F156"/>
  <c r="E156"/>
  <c r="D156"/>
  <c r="C156"/>
  <c r="A156" a="1"/>
  <c r="A156"/>
  <c r="L155"/>
  <c r="K155"/>
  <c r="J155"/>
  <c r="I155"/>
  <c r="H155"/>
  <c r="G155"/>
  <c r="F155"/>
  <c r="E155"/>
  <c r="D155"/>
  <c r="C155"/>
  <c r="A155" a="1"/>
  <c r="A155"/>
  <c r="L154"/>
  <c r="K154"/>
  <c r="J154"/>
  <c r="I154"/>
  <c r="H154"/>
  <c r="G154"/>
  <c r="F154"/>
  <c r="E154"/>
  <c r="D154"/>
  <c r="C154"/>
  <c r="A154" a="1"/>
  <c r="A154"/>
  <c r="L153"/>
  <c r="K153"/>
  <c r="J153"/>
  <c r="I153"/>
  <c r="H153"/>
  <c r="G153"/>
  <c r="F153"/>
  <c r="E153"/>
  <c r="D153"/>
  <c r="C153"/>
  <c r="A153" a="1"/>
  <c r="A153"/>
  <c r="L152"/>
  <c r="K152"/>
  <c r="J152"/>
  <c r="I152"/>
  <c r="H152"/>
  <c r="G152"/>
  <c r="F152"/>
  <c r="E152"/>
  <c r="D152"/>
  <c r="C152"/>
  <c r="A152" a="1"/>
  <c r="A152"/>
  <c r="L151"/>
  <c r="K151"/>
  <c r="J151"/>
  <c r="I151"/>
  <c r="H151"/>
  <c r="G151"/>
  <c r="F151"/>
  <c r="E151"/>
  <c r="D151"/>
  <c r="C151"/>
  <c r="A151" a="1"/>
  <c r="A151"/>
  <c r="L150"/>
  <c r="K150"/>
  <c r="J150"/>
  <c r="I150"/>
  <c r="H150"/>
  <c r="G150"/>
  <c r="F150"/>
  <c r="E150"/>
  <c r="D150"/>
  <c r="C150"/>
  <c r="A150" a="1"/>
  <c r="A150"/>
  <c r="L149"/>
  <c r="K149"/>
  <c r="J149"/>
  <c r="I149"/>
  <c r="H149"/>
  <c r="G149"/>
  <c r="F149"/>
  <c r="E149"/>
  <c r="D149"/>
  <c r="C149"/>
  <c r="A149" a="1"/>
  <c r="A149"/>
  <c r="L148"/>
  <c r="K148"/>
  <c r="J148"/>
  <c r="I148"/>
  <c r="H148"/>
  <c r="G148"/>
  <c r="F148"/>
  <c r="E148"/>
  <c r="D148"/>
  <c r="C148"/>
  <c r="A148" a="1"/>
  <c r="A148"/>
  <c r="L147"/>
  <c r="K147"/>
  <c r="J147"/>
  <c r="I147"/>
  <c r="H147"/>
  <c r="G147"/>
  <c r="F147"/>
  <c r="E147"/>
  <c r="D147"/>
  <c r="C147"/>
  <c r="A147" a="1"/>
  <c r="A147"/>
  <c r="L146"/>
  <c r="K146"/>
  <c r="J146"/>
  <c r="I146"/>
  <c r="H146"/>
  <c r="G146"/>
  <c r="F146"/>
  <c r="E146"/>
  <c r="D146"/>
  <c r="C146"/>
  <c r="A146" a="1"/>
  <c r="A146"/>
  <c r="L145"/>
  <c r="K145"/>
  <c r="J145"/>
  <c r="I145"/>
  <c r="H145"/>
  <c r="G145"/>
  <c r="F145"/>
  <c r="E145"/>
  <c r="D145"/>
  <c r="C145"/>
  <c r="A145" a="1"/>
  <c r="A145"/>
  <c r="L144"/>
  <c r="K144"/>
  <c r="J144"/>
  <c r="I144"/>
  <c r="H144"/>
  <c r="G144"/>
  <c r="F144"/>
  <c r="E144"/>
  <c r="D144"/>
  <c r="C144"/>
  <c r="A144" a="1"/>
  <c r="A144"/>
  <c r="L143"/>
  <c r="K143"/>
  <c r="J143"/>
  <c r="I143"/>
  <c r="H143"/>
  <c r="G143"/>
  <c r="F143"/>
  <c r="E143"/>
  <c r="D143"/>
  <c r="C143"/>
  <c r="A143" a="1"/>
  <c r="A143"/>
  <c r="L142"/>
  <c r="K142"/>
  <c r="J142"/>
  <c r="I142"/>
  <c r="H142"/>
  <c r="G142"/>
  <c r="F142"/>
  <c r="E142"/>
  <c r="D142"/>
  <c r="C142"/>
  <c r="A142" a="1"/>
  <c r="A142"/>
  <c r="L141"/>
  <c r="K141"/>
  <c r="J141"/>
  <c r="I141"/>
  <c r="H141"/>
  <c r="G141"/>
  <c r="F141"/>
  <c r="E141"/>
  <c r="D141"/>
  <c r="C141"/>
  <c r="A141" a="1"/>
  <c r="A141"/>
  <c r="L140"/>
  <c r="K140"/>
  <c r="J140"/>
  <c r="I140"/>
  <c r="H140"/>
  <c r="G140"/>
  <c r="F140"/>
  <c r="E140"/>
  <c r="D140"/>
  <c r="C140"/>
  <c r="A140" a="1"/>
  <c r="A140"/>
  <c r="L139"/>
  <c r="K139"/>
  <c r="J139"/>
  <c r="I139"/>
  <c r="H139"/>
  <c r="G139"/>
  <c r="F139"/>
  <c r="E139"/>
  <c r="D139"/>
  <c r="C139"/>
  <c r="A139" a="1"/>
  <c r="A139"/>
  <c r="L138"/>
  <c r="K138"/>
  <c r="J138"/>
  <c r="I138"/>
  <c r="H138"/>
  <c r="G138"/>
  <c r="F138"/>
  <c r="E138"/>
  <c r="D138"/>
  <c r="C138"/>
  <c r="A138" a="1"/>
  <c r="A138"/>
  <c r="L137"/>
  <c r="K137"/>
  <c r="J137"/>
  <c r="I137"/>
  <c r="H137"/>
  <c r="G137"/>
  <c r="F137"/>
  <c r="E137"/>
  <c r="D137"/>
  <c r="C137"/>
  <c r="A137" a="1"/>
  <c r="A137"/>
  <c r="L136"/>
  <c r="K136"/>
  <c r="J136"/>
  <c r="I136"/>
  <c r="H136"/>
  <c r="G136"/>
  <c r="F136"/>
  <c r="E136"/>
  <c r="D136"/>
  <c r="C136"/>
  <c r="A136" a="1"/>
  <c r="A136"/>
  <c r="L135"/>
  <c r="K135"/>
  <c r="J135"/>
  <c r="I135"/>
  <c r="H135"/>
  <c r="G135"/>
  <c r="F135"/>
  <c r="E135"/>
  <c r="D135"/>
  <c r="C135"/>
  <c r="A135" a="1"/>
  <c r="A135"/>
  <c r="L134"/>
  <c r="K134"/>
  <c r="J134"/>
  <c r="I134"/>
  <c r="H134"/>
  <c r="G134"/>
  <c r="F134"/>
  <c r="E134"/>
  <c r="D134"/>
  <c r="C134"/>
  <c r="A134" a="1"/>
  <c r="A134"/>
  <c r="L133"/>
  <c r="K133"/>
  <c r="J133"/>
  <c r="I133"/>
  <c r="H133"/>
  <c r="G133"/>
  <c r="F133"/>
  <c r="E133"/>
  <c r="D133"/>
  <c r="C133"/>
  <c r="A133" a="1"/>
  <c r="A133"/>
  <c r="L132"/>
  <c r="K132"/>
  <c r="J132"/>
  <c r="I132"/>
  <c r="H132"/>
  <c r="G132"/>
  <c r="F132"/>
  <c r="E132"/>
  <c r="D132"/>
  <c r="C132"/>
  <c r="A132" a="1"/>
  <c r="A132"/>
  <c r="L131"/>
  <c r="K131"/>
  <c r="J131"/>
  <c r="I131"/>
  <c r="H131"/>
  <c r="G131"/>
  <c r="F131"/>
  <c r="E131"/>
  <c r="D131"/>
  <c r="C131"/>
  <c r="A131" a="1"/>
  <c r="A131"/>
  <c r="L130"/>
  <c r="K130"/>
  <c r="J130"/>
  <c r="I130"/>
  <c r="H130"/>
  <c r="G130"/>
  <c r="F130"/>
  <c r="E130"/>
  <c r="D130"/>
  <c r="C130"/>
  <c r="A130" a="1"/>
  <c r="A130"/>
  <c r="L129"/>
  <c r="K129"/>
  <c r="J129"/>
  <c r="I129"/>
  <c r="H129"/>
  <c r="G129"/>
  <c r="F129"/>
  <c r="E129"/>
  <c r="D129"/>
  <c r="C129"/>
  <c r="A129" a="1"/>
  <c r="A129"/>
  <c r="L128"/>
  <c r="K128"/>
  <c r="J128"/>
  <c r="I128"/>
  <c r="H128"/>
  <c r="G128"/>
  <c r="F128"/>
  <c r="E128"/>
  <c r="D128"/>
  <c r="C128"/>
  <c r="A128" a="1"/>
  <c r="A128"/>
  <c r="L127"/>
  <c r="K127"/>
  <c r="J127"/>
  <c r="I127"/>
  <c r="H127"/>
  <c r="G127"/>
  <c r="F127"/>
  <c r="E127"/>
  <c r="D127"/>
  <c r="C127"/>
  <c r="A127" a="1"/>
  <c r="A127"/>
  <c r="L126"/>
  <c r="K126"/>
  <c r="J126"/>
  <c r="I126"/>
  <c r="H126"/>
  <c r="G126"/>
  <c r="F126"/>
  <c r="E126"/>
  <c r="D126"/>
  <c r="C126"/>
  <c r="A126" a="1"/>
  <c r="A126"/>
  <c r="L125"/>
  <c r="K125"/>
  <c r="J125"/>
  <c r="I125"/>
  <c r="H125"/>
  <c r="G125"/>
  <c r="F125"/>
  <c r="E125"/>
  <c r="D125"/>
  <c r="C125"/>
  <c r="A125" a="1"/>
  <c r="A125"/>
  <c r="L124"/>
  <c r="K124"/>
  <c r="J124"/>
  <c r="I124"/>
  <c r="H124"/>
  <c r="G124"/>
  <c r="F124"/>
  <c r="E124"/>
  <c r="D124"/>
  <c r="C124"/>
  <c r="A124" a="1"/>
  <c r="A124"/>
  <c r="L123"/>
  <c r="K123"/>
  <c r="J123"/>
  <c r="I123"/>
  <c r="H123"/>
  <c r="G123"/>
  <c r="F123"/>
  <c r="E123"/>
  <c r="D123"/>
  <c r="C123"/>
  <c r="A123" a="1"/>
  <c r="A123"/>
  <c r="L122"/>
  <c r="K122"/>
  <c r="J122"/>
  <c r="I122"/>
  <c r="H122"/>
  <c r="G122"/>
  <c r="F122"/>
  <c r="E122"/>
  <c r="D122"/>
  <c r="C122"/>
  <c r="A122" a="1"/>
  <c r="A122"/>
  <c r="L121"/>
  <c r="K121"/>
  <c r="J121"/>
  <c r="I121"/>
  <c r="H121"/>
  <c r="G121"/>
  <c r="F121"/>
  <c r="E121"/>
  <c r="D121"/>
  <c r="C121"/>
  <c r="A121" a="1"/>
  <c r="A121"/>
  <c r="L120"/>
  <c r="K120"/>
  <c r="J120"/>
  <c r="I120"/>
  <c r="H120"/>
  <c r="G120"/>
  <c r="F120"/>
  <c r="E120"/>
  <c r="D120"/>
  <c r="C120"/>
  <c r="A120" a="1"/>
  <c r="A120"/>
  <c r="L119"/>
  <c r="K119"/>
  <c r="J119"/>
  <c r="I119"/>
  <c r="H119"/>
  <c r="G119"/>
  <c r="F119"/>
  <c r="E119"/>
  <c r="D119"/>
  <c r="C119"/>
  <c r="A119" a="1"/>
  <c r="A119"/>
  <c r="L118"/>
  <c r="K118"/>
  <c r="J118"/>
  <c r="I118"/>
  <c r="H118"/>
  <c r="G118"/>
  <c r="F118"/>
  <c r="E118"/>
  <c r="D118"/>
  <c r="C118"/>
  <c r="A118" a="1"/>
  <c r="A118"/>
  <c r="L117"/>
  <c r="K117"/>
  <c r="J117"/>
  <c r="I117"/>
  <c r="H117"/>
  <c r="G117"/>
  <c r="F117"/>
  <c r="E117"/>
  <c r="D117"/>
  <c r="C117"/>
  <c r="A117" a="1"/>
  <c r="A117"/>
  <c r="L116"/>
  <c r="K116"/>
  <c r="J116"/>
  <c r="I116"/>
  <c r="H116"/>
  <c r="G116"/>
  <c r="F116"/>
  <c r="E116"/>
  <c r="D116"/>
  <c r="C116"/>
  <c r="A116" a="1"/>
  <c r="A116"/>
  <c r="L115"/>
  <c r="K115"/>
  <c r="J115"/>
  <c r="I115"/>
  <c r="H115"/>
  <c r="G115"/>
  <c r="F115"/>
  <c r="E115"/>
  <c r="D115"/>
  <c r="C115"/>
  <c r="A115" a="1"/>
  <c r="A115"/>
  <c r="L114"/>
  <c r="K114"/>
  <c r="J114"/>
  <c r="I114"/>
  <c r="H114"/>
  <c r="G114"/>
  <c r="F114"/>
  <c r="E114"/>
  <c r="D114"/>
  <c r="C114"/>
  <c r="A114" a="1"/>
  <c r="A114"/>
  <c r="L113"/>
  <c r="K113"/>
  <c r="J113"/>
  <c r="I113"/>
  <c r="H113"/>
  <c r="G113"/>
  <c r="F113"/>
  <c r="E113"/>
  <c r="D113"/>
  <c r="C113"/>
  <c r="A113" a="1"/>
  <c r="A113"/>
  <c r="L112"/>
  <c r="K112"/>
  <c r="J112"/>
  <c r="I112"/>
  <c r="H112"/>
  <c r="G112"/>
  <c r="F112"/>
  <c r="E112"/>
  <c r="D112"/>
  <c r="C112"/>
  <c r="A112" a="1"/>
  <c r="A112"/>
  <c r="L111"/>
  <c r="K111"/>
  <c r="J111"/>
  <c r="I111"/>
  <c r="H111"/>
  <c r="G111"/>
  <c r="F111"/>
  <c r="E111"/>
  <c r="D111"/>
  <c r="C111"/>
  <c r="A111" a="1"/>
  <c r="A111"/>
  <c r="L110"/>
  <c r="K110"/>
  <c r="J110"/>
  <c r="I110"/>
  <c r="H110"/>
  <c r="G110"/>
  <c r="F110"/>
  <c r="E110"/>
  <c r="D110"/>
  <c r="C110"/>
  <c r="A110" a="1"/>
  <c r="A110"/>
  <c r="L109"/>
  <c r="K109"/>
  <c r="J109"/>
  <c r="I109"/>
  <c r="H109"/>
  <c r="G109"/>
  <c r="F109"/>
  <c r="E109"/>
  <c r="D109"/>
  <c r="C109"/>
  <c r="A109" a="1"/>
  <c r="A109"/>
  <c r="L108"/>
  <c r="K108"/>
  <c r="J108"/>
  <c r="I108"/>
  <c r="H108"/>
  <c r="G108"/>
  <c r="F108"/>
  <c r="E108"/>
  <c r="D108"/>
  <c r="C108"/>
  <c r="A108" a="1"/>
  <c r="A108"/>
  <c r="L107"/>
  <c r="K107"/>
  <c r="J107"/>
  <c r="I107"/>
  <c r="H107"/>
  <c r="G107"/>
  <c r="F107"/>
  <c r="E107"/>
  <c r="D107"/>
  <c r="C107"/>
  <c r="A107" a="1"/>
  <c r="A107"/>
  <c r="L106"/>
  <c r="K106"/>
  <c r="J106"/>
  <c r="I106"/>
  <c r="H106"/>
  <c r="G106"/>
  <c r="F106"/>
  <c r="E106"/>
  <c r="D106"/>
  <c r="C106"/>
  <c r="A106" a="1"/>
  <c r="A106"/>
  <c r="L105"/>
  <c r="K105"/>
  <c r="J105"/>
  <c r="I105"/>
  <c r="H105"/>
  <c r="G105"/>
  <c r="F105"/>
  <c r="E105"/>
  <c r="D105"/>
  <c r="C105"/>
  <c r="A105" a="1"/>
  <c r="A105"/>
  <c r="L104"/>
  <c r="K104"/>
  <c r="J104"/>
  <c r="I104"/>
  <c r="H104"/>
  <c r="G104"/>
  <c r="F104"/>
  <c r="E104"/>
  <c r="D104"/>
  <c r="C104"/>
  <c r="A104" a="1"/>
  <c r="A104"/>
  <c r="L103"/>
  <c r="K103"/>
  <c r="J103"/>
  <c r="I103"/>
  <c r="H103"/>
  <c r="G103"/>
  <c r="F103"/>
  <c r="E103"/>
  <c r="D103"/>
  <c r="C103"/>
  <c r="A103" a="1"/>
  <c r="A103"/>
  <c r="L102"/>
  <c r="K102"/>
  <c r="J102"/>
  <c r="I102"/>
  <c r="H102"/>
  <c r="G102"/>
  <c r="F102"/>
  <c r="E102"/>
  <c r="D102"/>
  <c r="C102"/>
  <c r="A102" a="1"/>
  <c r="A102"/>
  <c r="L101"/>
  <c r="K101"/>
  <c r="J101"/>
  <c r="I101"/>
  <c r="H101"/>
  <c r="G101"/>
  <c r="F101"/>
  <c r="E101"/>
  <c r="D101"/>
  <c r="C101"/>
  <c r="A101" a="1"/>
  <c r="A101"/>
  <c r="L100"/>
  <c r="K100"/>
  <c r="J100"/>
  <c r="I100"/>
  <c r="H100"/>
  <c r="G100"/>
  <c r="F100"/>
  <c r="E100"/>
  <c r="D100"/>
  <c r="C100"/>
  <c r="A100" a="1"/>
  <c r="A100"/>
  <c r="L99"/>
  <c r="K99"/>
  <c r="J99"/>
  <c r="I99"/>
  <c r="H99"/>
  <c r="G99"/>
  <c r="F99"/>
  <c r="E99"/>
  <c r="D99"/>
  <c r="C99"/>
  <c r="A99" a="1"/>
  <c r="A99"/>
  <c r="L98"/>
  <c r="K98"/>
  <c r="J98"/>
  <c r="I98"/>
  <c r="H98"/>
  <c r="G98"/>
  <c r="F98"/>
  <c r="E98"/>
  <c r="D98"/>
  <c r="C98"/>
  <c r="A98" a="1"/>
  <c r="A98"/>
  <c r="L97"/>
  <c r="K97"/>
  <c r="J97"/>
  <c r="I97"/>
  <c r="H97"/>
  <c r="G97"/>
  <c r="F97"/>
  <c r="E97"/>
  <c r="D97"/>
  <c r="C97"/>
  <c r="A97" a="1"/>
  <c r="A97"/>
  <c r="L96"/>
  <c r="K96"/>
  <c r="J96"/>
  <c r="I96"/>
  <c r="H96"/>
  <c r="G96"/>
  <c r="F96"/>
  <c r="E96"/>
  <c r="D96"/>
  <c r="C96"/>
  <c r="A96" a="1"/>
  <c r="A96"/>
  <c r="L95"/>
  <c r="K95"/>
  <c r="J95"/>
  <c r="I95"/>
  <c r="H95"/>
  <c r="G95"/>
  <c r="F95"/>
  <c r="E95"/>
  <c r="D95"/>
  <c r="C95"/>
  <c r="A95" a="1"/>
  <c r="A95"/>
  <c r="L94"/>
  <c r="K94"/>
  <c r="J94"/>
  <c r="I94"/>
  <c r="H94"/>
  <c r="G94"/>
  <c r="F94"/>
  <c r="E94"/>
  <c r="D94"/>
  <c r="C94"/>
  <c r="A94" a="1"/>
  <c r="A94"/>
  <c r="L93"/>
  <c r="K93"/>
  <c r="J93"/>
  <c r="I93"/>
  <c r="H93"/>
  <c r="G93"/>
  <c r="F93"/>
  <c r="E93"/>
  <c r="D93"/>
  <c r="C93"/>
  <c r="A93" a="1"/>
  <c r="A93"/>
  <c r="L92"/>
  <c r="K92"/>
  <c r="J92"/>
  <c r="I92"/>
  <c r="H92"/>
  <c r="G92"/>
  <c r="F92"/>
  <c r="E92"/>
  <c r="D92"/>
  <c r="C92"/>
  <c r="A92" a="1"/>
  <c r="A92"/>
  <c r="L91"/>
  <c r="K91"/>
  <c r="J91"/>
  <c r="I91"/>
  <c r="H91"/>
  <c r="G91"/>
  <c r="F91"/>
  <c r="E91"/>
  <c r="D91"/>
  <c r="C91"/>
  <c r="A91" a="1"/>
  <c r="A91"/>
  <c r="L90"/>
  <c r="K90"/>
  <c r="J90"/>
  <c r="I90"/>
  <c r="H90"/>
  <c r="G90"/>
  <c r="F90"/>
  <c r="E90"/>
  <c r="D90"/>
  <c r="C90"/>
  <c r="A90" a="1"/>
  <c r="A90"/>
  <c r="L89"/>
  <c r="K89"/>
  <c r="J89"/>
  <c r="I89"/>
  <c r="H89"/>
  <c r="G89"/>
  <c r="F89"/>
  <c r="E89"/>
  <c r="D89"/>
  <c r="C89"/>
  <c r="A89" a="1"/>
  <c r="A89"/>
  <c r="L88"/>
  <c r="K88"/>
  <c r="J88"/>
  <c r="I88"/>
  <c r="H88"/>
  <c r="G88"/>
  <c r="F88"/>
  <c r="E88"/>
  <c r="D88"/>
  <c r="C88"/>
  <c r="A88" a="1"/>
  <c r="A88"/>
  <c r="L87"/>
  <c r="K87"/>
  <c r="J87"/>
  <c r="I87"/>
  <c r="H87"/>
  <c r="G87"/>
  <c r="F87"/>
  <c r="E87"/>
  <c r="D87"/>
  <c r="C87"/>
  <c r="A87" a="1"/>
  <c r="A87"/>
  <c r="L86"/>
  <c r="K86"/>
  <c r="J86"/>
  <c r="I86"/>
  <c r="H86"/>
  <c r="G86"/>
  <c r="F86"/>
  <c r="E86"/>
  <c r="D86"/>
  <c r="C86"/>
  <c r="A86" a="1"/>
  <c r="A86"/>
  <c r="L85"/>
  <c r="K85"/>
  <c r="J85"/>
  <c r="I85"/>
  <c r="H85"/>
  <c r="G85"/>
  <c r="F85"/>
  <c r="E85"/>
  <c r="D85"/>
  <c r="C85"/>
  <c r="A85" a="1"/>
  <c r="A85"/>
  <c r="L84"/>
  <c r="K84"/>
  <c r="J84"/>
  <c r="I84"/>
  <c r="H84"/>
  <c r="G84"/>
  <c r="F84"/>
  <c r="E84"/>
  <c r="D84"/>
  <c r="C84"/>
  <c r="A84" a="1"/>
  <c r="A84"/>
  <c r="L83"/>
  <c r="K83"/>
  <c r="J83"/>
  <c r="I83"/>
  <c r="H83"/>
  <c r="G83"/>
  <c r="F83"/>
  <c r="E83"/>
  <c r="D83"/>
  <c r="C83"/>
  <c r="A83" a="1"/>
  <c r="A83"/>
  <c r="L82"/>
  <c r="K82"/>
  <c r="J82"/>
  <c r="I82"/>
  <c r="H82"/>
  <c r="G82"/>
  <c r="F82"/>
  <c r="E82"/>
  <c r="D82"/>
  <c r="C82"/>
  <c r="A82" a="1"/>
  <c r="A82"/>
  <c r="L81"/>
  <c r="K81"/>
  <c r="J81"/>
  <c r="I81"/>
  <c r="H81"/>
  <c r="G81"/>
  <c r="F81"/>
  <c r="E81"/>
  <c r="D81"/>
  <c r="C81"/>
  <c r="A81" a="1"/>
  <c r="A81"/>
  <c r="L80"/>
  <c r="K80"/>
  <c r="J80"/>
  <c r="I80"/>
  <c r="H80"/>
  <c r="G80"/>
  <c r="F80"/>
  <c r="E80"/>
  <c r="D80"/>
  <c r="C80"/>
  <c r="A80" a="1"/>
  <c r="A80"/>
  <c r="L79"/>
  <c r="K79"/>
  <c r="J79"/>
  <c r="I79"/>
  <c r="H79"/>
  <c r="G79"/>
  <c r="F79"/>
  <c r="E79"/>
  <c r="D79"/>
  <c r="C79"/>
  <c r="A79" a="1"/>
  <c r="A79"/>
  <c r="L78"/>
  <c r="K78"/>
  <c r="J78"/>
  <c r="I78"/>
  <c r="H78"/>
  <c r="G78"/>
  <c r="F78"/>
  <c r="E78"/>
  <c r="D78"/>
  <c r="C78"/>
  <c r="A78" a="1"/>
  <c r="A78"/>
  <c r="L77"/>
  <c r="K77"/>
  <c r="J77"/>
  <c r="I77"/>
  <c r="H77"/>
  <c r="G77"/>
  <c r="F77"/>
  <c r="E77"/>
  <c r="D77"/>
  <c r="C77"/>
  <c r="A77" a="1"/>
  <c r="A77"/>
  <c r="L76"/>
  <c r="K76"/>
  <c r="J76"/>
  <c r="I76"/>
  <c r="H76"/>
  <c r="G76"/>
  <c r="F76"/>
  <c r="E76"/>
  <c r="D76"/>
  <c r="C76"/>
  <c r="A76" a="1"/>
  <c r="A76"/>
  <c r="L75"/>
  <c r="K75"/>
  <c r="J75"/>
  <c r="I75"/>
  <c r="H75"/>
  <c r="G75"/>
  <c r="F75"/>
  <c r="E75"/>
  <c r="D75"/>
  <c r="C75"/>
  <c r="A75" a="1"/>
  <c r="A75"/>
  <c r="L74"/>
  <c r="K74"/>
  <c r="J74"/>
  <c r="I74"/>
  <c r="H74"/>
  <c r="G74"/>
  <c r="F74"/>
  <c r="E74"/>
  <c r="D74"/>
  <c r="C74"/>
  <c r="A74" a="1"/>
  <c r="A74"/>
  <c r="L73"/>
  <c r="K73"/>
  <c r="J73"/>
  <c r="I73"/>
  <c r="H73"/>
  <c r="G73"/>
  <c r="F73"/>
  <c r="E73"/>
  <c r="D73"/>
  <c r="C73"/>
  <c r="A73" a="1"/>
  <c r="A73"/>
  <c r="L72"/>
  <c r="K72"/>
  <c r="J72"/>
  <c r="I72"/>
  <c r="H72"/>
  <c r="G72"/>
  <c r="F72"/>
  <c r="E72"/>
  <c r="D72"/>
  <c r="C72"/>
  <c r="A72" a="1"/>
  <c r="A72"/>
  <c r="L71"/>
  <c r="K71"/>
  <c r="J71"/>
  <c r="I71"/>
  <c r="H71"/>
  <c r="G71"/>
  <c r="F71"/>
  <c r="E71"/>
  <c r="D71"/>
  <c r="C71"/>
  <c r="A71" a="1"/>
  <c r="A71"/>
  <c r="L70"/>
  <c r="K70"/>
  <c r="J70"/>
  <c r="I70"/>
  <c r="H70"/>
  <c r="G70"/>
  <c r="F70"/>
  <c r="E70"/>
  <c r="D70"/>
  <c r="C70"/>
  <c r="A70" a="1"/>
  <c r="A70"/>
  <c r="L69"/>
  <c r="K69"/>
  <c r="J69"/>
  <c r="I69"/>
  <c r="H69"/>
  <c r="G69"/>
  <c r="F69"/>
  <c r="E69"/>
  <c r="D69"/>
  <c r="C69"/>
  <c r="A69" a="1"/>
  <c r="A69"/>
  <c r="L68"/>
  <c r="K68"/>
  <c r="J68"/>
  <c r="I68"/>
  <c r="H68"/>
  <c r="G68"/>
  <c r="F68"/>
  <c r="E68"/>
  <c r="D68"/>
  <c r="C68"/>
  <c r="A68" a="1"/>
  <c r="A68"/>
  <c r="L67"/>
  <c r="K67"/>
  <c r="J67"/>
  <c r="I67"/>
  <c r="H67"/>
  <c r="G67"/>
  <c r="F67"/>
  <c r="E67"/>
  <c r="D67"/>
  <c r="C67"/>
  <c r="A67" a="1"/>
  <c r="A67"/>
  <c r="L66"/>
  <c r="K66"/>
  <c r="J66"/>
  <c r="I66"/>
  <c r="H66"/>
  <c r="G66"/>
  <c r="F66"/>
  <c r="E66"/>
  <c r="D66"/>
  <c r="C66"/>
  <c r="A66" a="1"/>
  <c r="A66"/>
  <c r="L65"/>
  <c r="K65"/>
  <c r="J65"/>
  <c r="I65"/>
  <c r="H65"/>
  <c r="G65"/>
  <c r="F65"/>
  <c r="E65"/>
  <c r="D65"/>
  <c r="C65"/>
  <c r="A65" a="1"/>
  <c r="A65"/>
  <c r="L64"/>
  <c r="K64"/>
  <c r="J64"/>
  <c r="I64"/>
  <c r="H64"/>
  <c r="G64"/>
  <c r="F64"/>
  <c r="E64"/>
  <c r="D64"/>
  <c r="C64"/>
  <c r="A64" a="1"/>
  <c r="A64"/>
  <c r="L63"/>
  <c r="K63"/>
  <c r="J63"/>
  <c r="I63"/>
  <c r="H63"/>
  <c r="G63"/>
  <c r="F63"/>
  <c r="E63"/>
  <c r="D63"/>
  <c r="C63"/>
  <c r="A63" a="1"/>
  <c r="A63"/>
  <c r="L62"/>
  <c r="K62"/>
  <c r="J62"/>
  <c r="I62"/>
  <c r="H62"/>
  <c r="G62"/>
  <c r="F62"/>
  <c r="E62"/>
  <c r="D62"/>
  <c r="C62"/>
  <c r="A62" a="1"/>
  <c r="A62"/>
  <c r="L61"/>
  <c r="K61"/>
  <c r="J61"/>
  <c r="I61"/>
  <c r="H61"/>
  <c r="G61"/>
  <c r="F61"/>
  <c r="E61"/>
  <c r="D61"/>
  <c r="C61"/>
  <c r="A61" a="1"/>
  <c r="A61"/>
  <c r="L60"/>
  <c r="K60"/>
  <c r="J60"/>
  <c r="I60"/>
  <c r="H60"/>
  <c r="G60"/>
  <c r="F60"/>
  <c r="E60"/>
  <c r="D60"/>
  <c r="C60"/>
  <c r="A60" a="1"/>
  <c r="A60"/>
  <c r="L59"/>
  <c r="K59"/>
  <c r="J59"/>
  <c r="I59"/>
  <c r="H59"/>
  <c r="G59"/>
  <c r="F59"/>
  <c r="E59"/>
  <c r="D59"/>
  <c r="C59"/>
  <c r="A59" a="1"/>
  <c r="A59"/>
  <c r="L58"/>
  <c r="K58"/>
  <c r="J58"/>
  <c r="I58"/>
  <c r="H58"/>
  <c r="G58"/>
  <c r="F58"/>
  <c r="E58"/>
  <c r="D58"/>
  <c r="C58"/>
  <c r="A58" a="1"/>
  <c r="A58"/>
  <c r="L57"/>
  <c r="K57"/>
  <c r="J57"/>
  <c r="I57"/>
  <c r="H57"/>
  <c r="G57"/>
  <c r="F57"/>
  <c r="E57"/>
  <c r="D57"/>
  <c r="C57"/>
  <c r="A57" a="1"/>
  <c r="A57"/>
  <c r="L56"/>
  <c r="K56"/>
  <c r="J56"/>
  <c r="I56"/>
  <c r="H56"/>
  <c r="G56"/>
  <c r="F56"/>
  <c r="E56"/>
  <c r="D56"/>
  <c r="C56"/>
  <c r="A56" a="1"/>
  <c r="A56"/>
  <c r="L55"/>
  <c r="K55"/>
  <c r="J55"/>
  <c r="I55"/>
  <c r="H55"/>
  <c r="G55"/>
  <c r="F55"/>
  <c r="E55"/>
  <c r="D55"/>
  <c r="C55"/>
  <c r="A55" a="1"/>
  <c r="A55"/>
  <c r="L54"/>
  <c r="K54"/>
  <c r="J54"/>
  <c r="I54"/>
  <c r="H54"/>
  <c r="G54"/>
  <c r="F54"/>
  <c r="E54"/>
  <c r="D54"/>
  <c r="C54"/>
  <c r="A54" a="1"/>
  <c r="A54"/>
  <c r="L53"/>
  <c r="K53"/>
  <c r="J53"/>
  <c r="I53"/>
  <c r="H53"/>
  <c r="G53"/>
  <c r="F53"/>
  <c r="E53"/>
  <c r="D53"/>
  <c r="C53"/>
  <c r="A53" a="1"/>
  <c r="A53"/>
  <c r="L52"/>
  <c r="K52"/>
  <c r="J52"/>
  <c r="I52"/>
  <c r="H52"/>
  <c r="G52"/>
  <c r="F52"/>
  <c r="E52"/>
  <c r="D52"/>
  <c r="C52"/>
  <c r="A52" a="1"/>
  <c r="A52"/>
  <c r="L51"/>
  <c r="K51"/>
  <c r="J51"/>
  <c r="I51"/>
  <c r="H51"/>
  <c r="G51"/>
  <c r="F51"/>
  <c r="E51"/>
  <c r="D51"/>
  <c r="C51"/>
  <c r="A51" a="1"/>
  <c r="A51"/>
  <c r="L50"/>
  <c r="K50"/>
  <c r="J50"/>
  <c r="I50"/>
  <c r="H50"/>
  <c r="G50"/>
  <c r="F50"/>
  <c r="E50"/>
  <c r="D50"/>
  <c r="C50"/>
  <c r="A50" a="1"/>
  <c r="A50"/>
  <c r="L49"/>
  <c r="K49"/>
  <c r="J49"/>
  <c r="I49"/>
  <c r="H49"/>
  <c r="G49"/>
  <c r="F49"/>
  <c r="E49"/>
  <c r="D49"/>
  <c r="C49"/>
  <c r="A49" a="1"/>
  <c r="A49"/>
  <c r="L48"/>
  <c r="K48"/>
  <c r="J48"/>
  <c r="I48"/>
  <c r="H48"/>
  <c r="G48"/>
  <c r="F48"/>
  <c r="E48"/>
  <c r="D48"/>
  <c r="C48"/>
  <c r="A48" a="1"/>
  <c r="A48"/>
  <c r="L47"/>
  <c r="K47"/>
  <c r="J47"/>
  <c r="I47"/>
  <c r="H47"/>
  <c r="G47"/>
  <c r="F47"/>
  <c r="E47"/>
  <c r="D47"/>
  <c r="C47"/>
  <c r="A47" a="1"/>
  <c r="A47"/>
  <c r="L46"/>
  <c r="K46"/>
  <c r="J46"/>
  <c r="I46"/>
  <c r="H46"/>
  <c r="G46"/>
  <c r="F46"/>
  <c r="E46"/>
  <c r="D46"/>
  <c r="C46"/>
  <c r="A46" a="1"/>
  <c r="A46"/>
  <c r="L45"/>
  <c r="K45"/>
  <c r="J45"/>
  <c r="I45"/>
  <c r="H45"/>
  <c r="G45"/>
  <c r="F45"/>
  <c r="E45"/>
  <c r="D45"/>
  <c r="C45"/>
  <c r="A45" a="1"/>
  <c r="A45"/>
  <c r="L44"/>
  <c r="K44"/>
  <c r="J44"/>
  <c r="I44"/>
  <c r="H44"/>
  <c r="G44"/>
  <c r="F44"/>
  <c r="E44"/>
  <c r="D44"/>
  <c r="C44"/>
  <c r="A44" a="1"/>
  <c r="A44"/>
  <c r="L43"/>
  <c r="K43"/>
  <c r="J43"/>
  <c r="I43"/>
  <c r="H43"/>
  <c r="G43"/>
  <c r="F43"/>
  <c r="E43"/>
  <c r="D43"/>
  <c r="C43"/>
  <c r="A43" a="1"/>
  <c r="A43"/>
  <c r="L42"/>
  <c r="K42"/>
  <c r="J42"/>
  <c r="I42"/>
  <c r="H42"/>
  <c r="G42"/>
  <c r="F42"/>
  <c r="E42"/>
  <c r="D42"/>
  <c r="C42"/>
  <c r="A42" a="1"/>
  <c r="A42"/>
  <c r="L41"/>
  <c r="K41"/>
  <c r="J41"/>
  <c r="I41"/>
  <c r="H41"/>
  <c r="G41"/>
  <c r="F41"/>
  <c r="E41"/>
  <c r="D41"/>
  <c r="C41"/>
  <c r="A41" a="1"/>
  <c r="A41"/>
  <c r="L40"/>
  <c r="K40"/>
  <c r="J40"/>
  <c r="I40"/>
  <c r="H40"/>
  <c r="G40"/>
  <c r="F40"/>
  <c r="E40"/>
  <c r="D40"/>
  <c r="C40"/>
  <c r="A40" a="1"/>
  <c r="A40"/>
  <c r="L39"/>
  <c r="K39"/>
  <c r="J39"/>
  <c r="I39"/>
  <c r="H39"/>
  <c r="G39"/>
  <c r="F39"/>
  <c r="E39"/>
  <c r="D39"/>
  <c r="C39"/>
  <c r="A39" a="1"/>
  <c r="A39"/>
  <c r="L38"/>
  <c r="K38"/>
  <c r="J38"/>
  <c r="I38"/>
  <c r="H38"/>
  <c r="G38"/>
  <c r="F38"/>
  <c r="E38"/>
  <c r="D38"/>
  <c r="C38"/>
  <c r="A38" a="1"/>
  <c r="A38"/>
  <c r="L37"/>
  <c r="K37"/>
  <c r="J37"/>
  <c r="I37"/>
  <c r="H37"/>
  <c r="G37"/>
  <c r="F37"/>
  <c r="E37"/>
  <c r="D37"/>
  <c r="C37"/>
  <c r="A37" a="1"/>
  <c r="A37"/>
  <c r="L36"/>
  <c r="K36"/>
  <c r="J36"/>
  <c r="I36"/>
  <c r="H36"/>
  <c r="G36"/>
  <c r="F36"/>
  <c r="E36"/>
  <c r="D36"/>
  <c r="C36"/>
  <c r="A36" a="1"/>
  <c r="A36"/>
  <c r="L35"/>
  <c r="K35"/>
  <c r="J35"/>
  <c r="I35"/>
  <c r="H35"/>
  <c r="G35"/>
  <c r="F35"/>
  <c r="E35"/>
  <c r="D35"/>
  <c r="C35"/>
  <c r="A35" a="1"/>
  <c r="A35"/>
  <c r="L34"/>
  <c r="K34"/>
  <c r="J34"/>
  <c r="I34"/>
  <c r="H34"/>
  <c r="G34"/>
  <c r="F34"/>
  <c r="E34"/>
  <c r="D34"/>
  <c r="C34"/>
  <c r="A34" a="1"/>
  <c r="A34"/>
  <c r="L33"/>
  <c r="K33"/>
  <c r="J33"/>
  <c r="I33"/>
  <c r="H33"/>
  <c r="G33"/>
  <c r="F33"/>
  <c r="E33"/>
  <c r="D33"/>
  <c r="C33"/>
  <c r="A33" a="1"/>
  <c r="A33"/>
  <c r="L32"/>
  <c r="K32"/>
  <c r="J32"/>
  <c r="I32"/>
  <c r="H32"/>
  <c r="G32"/>
  <c r="F32"/>
  <c r="E32"/>
  <c r="D32"/>
  <c r="C32"/>
  <c r="A32" a="1"/>
  <c r="A32"/>
  <c r="L31"/>
  <c r="K31"/>
  <c r="J31"/>
  <c r="I31"/>
  <c r="H31"/>
  <c r="G31"/>
  <c r="F31"/>
  <c r="E31"/>
  <c r="D31"/>
  <c r="C31"/>
  <c r="A31" a="1"/>
  <c r="A31"/>
  <c r="L30"/>
  <c r="K30"/>
  <c r="J30"/>
  <c r="I30"/>
  <c r="H30"/>
  <c r="G30"/>
  <c r="F30"/>
  <c r="E30"/>
  <c r="D30"/>
  <c r="C30"/>
  <c r="A30" a="1"/>
  <c r="A30"/>
  <c r="L29"/>
  <c r="K29"/>
  <c r="J29"/>
  <c r="I29"/>
  <c r="H29"/>
  <c r="G29"/>
  <c r="F29"/>
  <c r="E29"/>
  <c r="D29"/>
  <c r="C29"/>
  <c r="A29" a="1"/>
  <c r="A29"/>
  <c r="L28"/>
  <c r="K28"/>
  <c r="J28"/>
  <c r="I28"/>
  <c r="H28"/>
  <c r="G28"/>
  <c r="F28"/>
  <c r="E28"/>
  <c r="D28"/>
  <c r="C28"/>
  <c r="A28" a="1"/>
  <c r="A28"/>
  <c r="L27"/>
  <c r="K27"/>
  <c r="J27"/>
  <c r="I27"/>
  <c r="H27"/>
  <c r="G27"/>
  <c r="F27"/>
  <c r="E27"/>
  <c r="D27"/>
  <c r="C27"/>
  <c r="A27" a="1"/>
  <c r="A27"/>
  <c r="L26"/>
  <c r="K26"/>
  <c r="J26"/>
  <c r="I26"/>
  <c r="H26"/>
  <c r="G26"/>
  <c r="F26"/>
  <c r="E26"/>
  <c r="D26"/>
  <c r="C26"/>
  <c r="A26" a="1"/>
  <c r="A26"/>
  <c r="L25"/>
  <c r="K25"/>
  <c r="J25"/>
  <c r="I25"/>
  <c r="H25"/>
  <c r="G25"/>
  <c r="F25"/>
  <c r="E25"/>
  <c r="D25"/>
  <c r="C25"/>
  <c r="A25" a="1"/>
  <c r="A25"/>
  <c r="L24"/>
  <c r="K24"/>
  <c r="J24"/>
  <c r="I24"/>
  <c r="H24"/>
  <c r="G24"/>
  <c r="F24"/>
  <c r="E24"/>
  <c r="D24"/>
  <c r="C24"/>
  <c r="A24" a="1"/>
  <c r="A24"/>
  <c r="L23"/>
  <c r="K23"/>
  <c r="J23"/>
  <c r="I23"/>
  <c r="H23"/>
  <c r="G23"/>
  <c r="F23"/>
  <c r="E23"/>
  <c r="D23"/>
  <c r="C23"/>
  <c r="A23" a="1"/>
  <c r="A23"/>
  <c r="L22"/>
  <c r="K22"/>
  <c r="J22"/>
  <c r="I22"/>
  <c r="H22"/>
  <c r="G22"/>
  <c r="F22"/>
  <c r="E22"/>
  <c r="D22"/>
  <c r="C22"/>
  <c r="A22" a="1"/>
  <c r="A22"/>
  <c r="L21"/>
  <c r="K21"/>
  <c r="J21"/>
  <c r="I21"/>
  <c r="H21"/>
  <c r="G21"/>
  <c r="F21"/>
  <c r="E21"/>
  <c r="D21"/>
  <c r="C21"/>
  <c r="A21" a="1"/>
  <c r="A21"/>
  <c r="L20"/>
  <c r="K20"/>
  <c r="J20"/>
  <c r="I20"/>
  <c r="H20"/>
  <c r="G20"/>
  <c r="F20"/>
  <c r="E20"/>
  <c r="D20"/>
  <c r="C20"/>
  <c r="A20" a="1"/>
  <c r="A20"/>
  <c r="L19"/>
  <c r="K19"/>
  <c r="J19"/>
  <c r="I19"/>
  <c r="H19"/>
  <c r="G19"/>
  <c r="F19"/>
  <c r="E19"/>
  <c r="D19"/>
  <c r="C19"/>
  <c r="A19" a="1"/>
  <c r="A19"/>
  <c r="L18"/>
  <c r="K18"/>
  <c r="J18"/>
  <c r="I18"/>
  <c r="H18"/>
  <c r="G18"/>
  <c r="F18"/>
  <c r="E18"/>
  <c r="D18"/>
  <c r="C18"/>
  <c r="A18" a="1"/>
  <c r="A18"/>
  <c r="L17"/>
  <c r="K17"/>
  <c r="J17"/>
  <c r="I17"/>
  <c r="H17"/>
  <c r="G17"/>
  <c r="F17"/>
  <c r="E17"/>
  <c r="D17"/>
  <c r="C17"/>
  <c r="A17" a="1"/>
  <c r="A17"/>
  <c r="L16"/>
  <c r="K16"/>
  <c r="J16"/>
  <c r="I16"/>
  <c r="H16"/>
  <c r="G16"/>
  <c r="F16"/>
  <c r="E16"/>
  <c r="D16"/>
  <c r="C16"/>
  <c r="A16" a="1"/>
  <c r="A16"/>
  <c r="L15"/>
  <c r="K15"/>
  <c r="J15"/>
  <c r="I15"/>
  <c r="H15"/>
  <c r="G15"/>
  <c r="F15"/>
  <c r="E15"/>
  <c r="D15"/>
  <c r="C15"/>
  <c r="A15" a="1"/>
  <c r="A15"/>
  <c r="L14"/>
  <c r="K14"/>
  <c r="J14"/>
  <c r="I14"/>
  <c r="H14"/>
  <c r="G14"/>
  <c r="F14"/>
  <c r="E14"/>
  <c r="D14"/>
  <c r="C14"/>
  <c r="A14" a="1"/>
  <c r="A14"/>
  <c r="L13"/>
  <c r="K13"/>
  <c r="J13"/>
  <c r="I13"/>
  <c r="H13"/>
  <c r="G13"/>
  <c r="F13"/>
  <c r="E13"/>
  <c r="D13"/>
  <c r="C13"/>
  <c r="A13" a="1"/>
  <c r="A13"/>
  <c r="L12"/>
  <c r="K12"/>
  <c r="J12"/>
  <c r="I12"/>
  <c r="H12"/>
  <c r="G12"/>
  <c r="F12"/>
  <c r="E12"/>
  <c r="D12"/>
  <c r="C12"/>
  <c r="A12" a="1"/>
  <c r="A12"/>
  <c r="L11"/>
  <c r="F11"/>
  <c r="E11"/>
  <c r="D11"/>
  <c r="A2"/>
  <c r="M1"/>
  <c r="H34" i="13"/>
  <c r="G34"/>
  <c r="F34"/>
  <c r="C34"/>
  <c r="C33"/>
  <c r="C32"/>
  <c r="H31"/>
  <c r="G31"/>
  <c r="F31"/>
  <c r="C31"/>
  <c r="H30"/>
  <c r="G30"/>
  <c r="F30"/>
  <c r="C30"/>
  <c r="H29"/>
  <c r="G29"/>
  <c r="F29"/>
  <c r="D29" a="1"/>
  <c r="D29"/>
  <c r="C29"/>
  <c r="H28"/>
  <c r="G28"/>
  <c r="F28"/>
  <c r="D28" a="1"/>
  <c r="D28"/>
  <c r="C28"/>
  <c r="H27"/>
  <c r="G27"/>
  <c r="F27"/>
  <c r="D27" a="1"/>
  <c r="D27"/>
  <c r="C27"/>
  <c r="H26"/>
  <c r="G26"/>
  <c r="F26"/>
  <c r="D26" a="1"/>
  <c r="D26"/>
  <c r="C26"/>
  <c r="H25"/>
  <c r="G25"/>
  <c r="F25"/>
  <c r="D25" a="1"/>
  <c r="D25"/>
  <c r="C25"/>
  <c r="H24"/>
  <c r="G24"/>
  <c r="F24"/>
  <c r="D24" a="1"/>
  <c r="D24"/>
  <c r="C24"/>
  <c r="H23"/>
  <c r="G23"/>
  <c r="F23"/>
  <c r="D23" a="1"/>
  <c r="D23"/>
  <c r="C23"/>
  <c r="H22"/>
  <c r="G22"/>
  <c r="F22"/>
  <c r="D22" a="1"/>
  <c r="D22"/>
  <c r="C22"/>
  <c r="H21"/>
  <c r="G21"/>
  <c r="F21"/>
  <c r="D21" a="1"/>
  <c r="D21"/>
  <c r="C21"/>
  <c r="H20"/>
  <c r="G20"/>
  <c r="F20"/>
  <c r="D20" a="1"/>
  <c r="D20"/>
  <c r="C20"/>
  <c r="H19"/>
  <c r="G19"/>
  <c r="F19"/>
  <c r="D19" a="1"/>
  <c r="D19"/>
  <c r="C19"/>
  <c r="H18"/>
  <c r="G18"/>
  <c r="F18"/>
  <c r="D18" a="1"/>
  <c r="D18"/>
  <c r="C18"/>
  <c r="H17"/>
  <c r="G17"/>
  <c r="F17"/>
  <c r="D17" a="1"/>
  <c r="D17"/>
  <c r="C17"/>
  <c r="H16"/>
  <c r="G16"/>
  <c r="F16"/>
  <c r="D16" a="1"/>
  <c r="D16"/>
  <c r="C16"/>
  <c r="H15"/>
  <c r="G15"/>
  <c r="F15"/>
  <c r="D15" a="1"/>
  <c r="D15"/>
  <c r="C15"/>
  <c r="H14"/>
  <c r="G14"/>
  <c r="F14"/>
  <c r="D14" a="1"/>
  <c r="D14"/>
  <c r="C14"/>
  <c r="H13"/>
  <c r="G13"/>
  <c r="F13"/>
  <c r="D13" a="1"/>
  <c r="D13"/>
  <c r="C13"/>
  <c r="H12"/>
  <c r="G12"/>
  <c r="F12"/>
  <c r="D12" a="1"/>
  <c r="D12"/>
  <c r="C12"/>
  <c r="H11"/>
  <c r="G11"/>
  <c r="F11"/>
  <c r="D11" a="1"/>
  <c r="D11"/>
  <c r="C11"/>
  <c r="H10"/>
  <c r="G10"/>
  <c r="F10"/>
  <c r="D10" a="1"/>
  <c r="D10"/>
  <c r="C10"/>
  <c r="H9"/>
  <c r="G9"/>
  <c r="F9"/>
  <c r="D9" a="1"/>
  <c r="D9"/>
  <c r="C9"/>
  <c r="H8"/>
  <c r="G8"/>
  <c r="F8"/>
  <c r="D8" a="1"/>
  <c r="D8"/>
  <c r="C8"/>
  <c r="H7"/>
  <c r="G7"/>
  <c r="F7"/>
  <c r="D7" a="1"/>
  <c r="D7"/>
  <c r="C7"/>
  <c r="A3"/>
  <c r="L500" i="5"/>
  <c r="K500"/>
  <c r="J500"/>
  <c r="L499"/>
  <c r="K499"/>
  <c r="J499"/>
  <c r="L498"/>
  <c r="K498"/>
  <c r="J498"/>
  <c r="L497"/>
  <c r="K497"/>
  <c r="J497"/>
  <c r="L496"/>
  <c r="K496"/>
  <c r="J496"/>
  <c r="L495"/>
  <c r="K495"/>
  <c r="J495"/>
  <c r="L494"/>
  <c r="K494"/>
  <c r="J494"/>
  <c r="L493"/>
  <c r="K493"/>
  <c r="J493"/>
  <c r="L492"/>
  <c r="K492"/>
  <c r="J492"/>
  <c r="L491"/>
  <c r="K491"/>
  <c r="J491"/>
  <c r="L490"/>
  <c r="K490"/>
  <c r="J490"/>
  <c r="L489"/>
  <c r="K489"/>
  <c r="J489"/>
  <c r="L488"/>
  <c r="K488"/>
  <c r="J488"/>
  <c r="L487"/>
  <c r="K487"/>
  <c r="J487"/>
  <c r="L486"/>
  <c r="K486"/>
  <c r="J486"/>
  <c r="L485"/>
  <c r="K485"/>
  <c r="J485"/>
  <c r="L484"/>
  <c r="K484"/>
  <c r="J484"/>
  <c r="L483"/>
  <c r="K483"/>
  <c r="J483"/>
  <c r="L482"/>
  <c r="K482"/>
  <c r="J482"/>
  <c r="L481"/>
  <c r="K481"/>
  <c r="J481"/>
  <c r="L480"/>
  <c r="K480"/>
  <c r="J480"/>
  <c r="L479"/>
  <c r="K479"/>
  <c r="J479"/>
  <c r="L478"/>
  <c r="K478"/>
  <c r="J478"/>
  <c r="L477"/>
  <c r="K477"/>
  <c r="J477"/>
  <c r="L476"/>
  <c r="K476"/>
  <c r="J476"/>
  <c r="L475"/>
  <c r="K475"/>
  <c r="J475"/>
  <c r="L474"/>
  <c r="K474"/>
  <c r="J474"/>
  <c r="L473"/>
  <c r="K473"/>
  <c r="J473"/>
  <c r="L472"/>
  <c r="K472"/>
  <c r="J472"/>
  <c r="L471"/>
  <c r="K471"/>
  <c r="J471"/>
  <c r="L470"/>
  <c r="K470"/>
  <c r="J470"/>
  <c r="L469"/>
  <c r="K469"/>
  <c r="J469"/>
  <c r="L468"/>
  <c r="K468"/>
  <c r="J468"/>
  <c r="L467"/>
  <c r="K467"/>
  <c r="J467"/>
  <c r="L466"/>
  <c r="K466"/>
  <c r="J466"/>
  <c r="L465"/>
  <c r="K465"/>
  <c r="J465"/>
  <c r="L464"/>
  <c r="K464"/>
  <c r="J464"/>
  <c r="L463"/>
  <c r="K463"/>
  <c r="J463"/>
  <c r="L462"/>
  <c r="K462"/>
  <c r="J462"/>
  <c r="L461"/>
  <c r="K461"/>
  <c r="J461"/>
  <c r="L460"/>
  <c r="K460"/>
  <c r="J460"/>
  <c r="L459"/>
  <c r="K459"/>
  <c r="J459"/>
  <c r="L458"/>
  <c r="K458"/>
  <c r="J458"/>
  <c r="L457"/>
  <c r="K457"/>
  <c r="J457"/>
  <c r="L456"/>
  <c r="K456"/>
  <c r="J456"/>
  <c r="L455"/>
  <c r="K455"/>
  <c r="J455"/>
  <c r="L454"/>
  <c r="K454"/>
  <c r="J454"/>
  <c r="L453"/>
  <c r="K453"/>
  <c r="J453"/>
  <c r="L452"/>
  <c r="K452"/>
  <c r="J452"/>
  <c r="L451"/>
  <c r="K451"/>
  <c r="J451"/>
  <c r="L450"/>
  <c r="K450"/>
  <c r="J450"/>
  <c r="L449"/>
  <c r="K449"/>
  <c r="J449"/>
  <c r="L448"/>
  <c r="K448"/>
  <c r="J448"/>
  <c r="L447"/>
  <c r="K447"/>
  <c r="J447"/>
  <c r="L446"/>
  <c r="K446"/>
  <c r="J446"/>
  <c r="L445"/>
  <c r="K445"/>
  <c r="J445"/>
  <c r="L444"/>
  <c r="K444"/>
  <c r="J444"/>
  <c r="L443"/>
  <c r="K443"/>
  <c r="J443"/>
  <c r="L442"/>
  <c r="K442"/>
  <c r="J442"/>
  <c r="L441"/>
  <c r="K441"/>
  <c r="J441"/>
  <c r="L440"/>
  <c r="K440"/>
  <c r="J440"/>
  <c r="L439"/>
  <c r="K439"/>
  <c r="J439"/>
  <c r="L438"/>
  <c r="K438"/>
  <c r="J438"/>
  <c r="L437"/>
  <c r="K437"/>
  <c r="J437"/>
  <c r="L436"/>
  <c r="K436"/>
  <c r="J436"/>
  <c r="L435"/>
  <c r="K435"/>
  <c r="J435"/>
  <c r="L434"/>
  <c r="K434"/>
  <c r="J434"/>
  <c r="L433"/>
  <c r="K433"/>
  <c r="J433"/>
  <c r="L432"/>
  <c r="K432"/>
  <c r="J432"/>
  <c r="L431"/>
  <c r="K431"/>
  <c r="J431"/>
  <c r="L430"/>
  <c r="K430"/>
  <c r="J430"/>
  <c r="L429"/>
  <c r="K429"/>
  <c r="J429"/>
  <c r="L428"/>
  <c r="K428"/>
  <c r="J428"/>
  <c r="L427"/>
  <c r="K427"/>
  <c r="J427"/>
  <c r="L426"/>
  <c r="K426"/>
  <c r="J426"/>
  <c r="L425"/>
  <c r="K425"/>
  <c r="J425"/>
  <c r="L424"/>
  <c r="K424"/>
  <c r="J424"/>
  <c r="L423"/>
  <c r="K423"/>
  <c r="J423"/>
  <c r="L422"/>
  <c r="K422"/>
  <c r="J422"/>
  <c r="L421"/>
  <c r="K421"/>
  <c r="J421"/>
  <c r="L420"/>
  <c r="K420"/>
  <c r="J420"/>
  <c r="L419"/>
  <c r="K419"/>
  <c r="J419"/>
  <c r="L418"/>
  <c r="K418"/>
  <c r="J418"/>
  <c r="L417"/>
  <c r="K417"/>
  <c r="J417"/>
  <c r="L416"/>
  <c r="K416"/>
  <c r="J416"/>
  <c r="L415"/>
  <c r="K415"/>
  <c r="J415"/>
  <c r="L414"/>
  <c r="K414"/>
  <c r="J414"/>
  <c r="L413"/>
  <c r="K413"/>
  <c r="J413"/>
  <c r="L412"/>
  <c r="K412"/>
  <c r="J412"/>
  <c r="L411"/>
  <c r="K411"/>
  <c r="J411"/>
  <c r="L410"/>
  <c r="K410"/>
  <c r="J410"/>
  <c r="L409"/>
  <c r="K409"/>
  <c r="J409"/>
  <c r="L408"/>
  <c r="K408"/>
  <c r="J408"/>
  <c r="L407"/>
  <c r="K407"/>
  <c r="J407"/>
  <c r="L406"/>
  <c r="K406"/>
  <c r="J406"/>
  <c r="L405"/>
  <c r="K405"/>
  <c r="J405"/>
  <c r="L404"/>
  <c r="K404"/>
  <c r="J404"/>
  <c r="L403"/>
  <c r="K403"/>
  <c r="J403"/>
  <c r="L402"/>
  <c r="K402"/>
  <c r="J402"/>
  <c r="L401"/>
  <c r="K401"/>
  <c r="J401"/>
  <c r="L400"/>
  <c r="K400"/>
  <c r="J400"/>
  <c r="L399"/>
  <c r="K399"/>
  <c r="J399"/>
  <c r="L398"/>
  <c r="K398"/>
  <c r="J398"/>
  <c r="L397"/>
  <c r="K397"/>
  <c r="J397"/>
  <c r="L396"/>
  <c r="K396"/>
  <c r="J396"/>
  <c r="L395"/>
  <c r="K395"/>
  <c r="J395"/>
  <c r="L394"/>
  <c r="K394"/>
  <c r="J394"/>
  <c r="L393"/>
  <c r="K393"/>
  <c r="J393"/>
  <c r="L392"/>
  <c r="K392"/>
  <c r="J392"/>
  <c r="L391"/>
  <c r="K391"/>
  <c r="J391"/>
  <c r="L390"/>
  <c r="K390"/>
  <c r="J390"/>
  <c r="L389"/>
  <c r="K389"/>
  <c r="J389"/>
  <c r="L388"/>
  <c r="K388"/>
  <c r="J388"/>
  <c r="L387"/>
  <c r="K387"/>
  <c r="J387"/>
  <c r="L386"/>
  <c r="K386"/>
  <c r="J386"/>
  <c r="L385"/>
  <c r="K385"/>
  <c r="J385"/>
  <c r="L384"/>
  <c r="K384"/>
  <c r="J384"/>
  <c r="L383"/>
  <c r="K383"/>
  <c r="J383"/>
  <c r="L382"/>
  <c r="K382"/>
  <c r="J382"/>
  <c r="L381"/>
  <c r="K381"/>
  <c r="J381"/>
  <c r="L380"/>
  <c r="K380"/>
  <c r="J380"/>
  <c r="L379"/>
  <c r="K379"/>
  <c r="J379"/>
  <c r="L378"/>
  <c r="K378"/>
  <c r="J378"/>
  <c r="L377"/>
  <c r="K377"/>
  <c r="J377"/>
  <c r="L376"/>
  <c r="K376"/>
  <c r="J376"/>
  <c r="L375"/>
  <c r="K375"/>
  <c r="J375"/>
  <c r="L374"/>
  <c r="K374"/>
  <c r="J374"/>
  <c r="L373"/>
  <c r="K373"/>
  <c r="J373"/>
  <c r="L372"/>
  <c r="K372"/>
  <c r="J372"/>
  <c r="L371"/>
  <c r="K371"/>
  <c r="J371"/>
  <c r="L370"/>
  <c r="K370"/>
  <c r="J370"/>
  <c r="L369"/>
  <c r="K369"/>
  <c r="J369"/>
  <c r="L368"/>
  <c r="K368"/>
  <c r="J368"/>
  <c r="L367"/>
  <c r="K367"/>
  <c r="J367"/>
  <c r="L366"/>
  <c r="K366"/>
  <c r="J366"/>
  <c r="L365"/>
  <c r="K365"/>
  <c r="J365"/>
  <c r="L364"/>
  <c r="K364"/>
  <c r="J364"/>
  <c r="L363"/>
  <c r="K363"/>
  <c r="J363"/>
  <c r="L362"/>
  <c r="K362"/>
  <c r="J362"/>
  <c r="L361"/>
  <c r="K361"/>
  <c r="J361"/>
  <c r="L360"/>
  <c r="K360"/>
  <c r="J360"/>
  <c r="L359"/>
  <c r="K359"/>
  <c r="J359"/>
  <c r="L358"/>
  <c r="K358"/>
  <c r="J358"/>
  <c r="L357"/>
  <c r="K357"/>
  <c r="J357"/>
  <c r="L356"/>
  <c r="K356"/>
  <c r="J356"/>
  <c r="L355"/>
  <c r="K355"/>
  <c r="J355"/>
  <c r="L354"/>
  <c r="K354"/>
  <c r="J354"/>
  <c r="L353"/>
  <c r="K353"/>
  <c r="J353"/>
  <c r="L352"/>
  <c r="K352"/>
  <c r="J352"/>
  <c r="L351"/>
  <c r="K351"/>
  <c r="J351"/>
  <c r="L350"/>
  <c r="K350"/>
  <c r="J350"/>
  <c r="L349"/>
  <c r="K349"/>
  <c r="J349"/>
  <c r="L348"/>
  <c r="K348"/>
  <c r="J348"/>
  <c r="L347"/>
  <c r="K347"/>
  <c r="J347"/>
  <c r="L346"/>
  <c r="K346"/>
  <c r="J346"/>
  <c r="L345"/>
  <c r="K345"/>
  <c r="J345"/>
  <c r="L344"/>
  <c r="K344"/>
  <c r="J344"/>
  <c r="L343"/>
  <c r="K343"/>
  <c r="J343"/>
  <c r="L342"/>
  <c r="K342"/>
  <c r="J342"/>
  <c r="L341"/>
  <c r="K341"/>
  <c r="J341"/>
  <c r="L340"/>
  <c r="K340"/>
  <c r="J340"/>
  <c r="L339"/>
  <c r="K339"/>
  <c r="J339"/>
  <c r="L338"/>
  <c r="K338"/>
  <c r="J338"/>
  <c r="L337"/>
  <c r="K337"/>
  <c r="J337"/>
  <c r="L336"/>
  <c r="K336"/>
  <c r="J336"/>
  <c r="L335"/>
  <c r="K335"/>
  <c r="J335"/>
  <c r="L334"/>
  <c r="K334"/>
  <c r="J334"/>
  <c r="L333"/>
  <c r="K333"/>
  <c r="J333"/>
  <c r="L332"/>
  <c r="K332"/>
  <c r="J332"/>
  <c r="L331"/>
  <c r="K331"/>
  <c r="J331"/>
  <c r="L330"/>
  <c r="K330"/>
  <c r="J330"/>
  <c r="L329"/>
  <c r="K329"/>
  <c r="J329"/>
  <c r="L328"/>
  <c r="K328"/>
  <c r="J328"/>
  <c r="L327"/>
  <c r="K327"/>
  <c r="J327"/>
  <c r="L326"/>
  <c r="K326"/>
  <c r="J326"/>
  <c r="L325"/>
  <c r="K325"/>
  <c r="J325"/>
  <c r="L324"/>
  <c r="K324"/>
  <c r="J324"/>
  <c r="L323"/>
  <c r="K323"/>
  <c r="J323"/>
  <c r="L322"/>
  <c r="K322"/>
  <c r="J322"/>
  <c r="L321"/>
  <c r="K321"/>
  <c r="J321"/>
  <c r="L320"/>
  <c r="K320"/>
  <c r="J320"/>
  <c r="L319"/>
  <c r="K319"/>
  <c r="J319"/>
  <c r="L318"/>
  <c r="K318"/>
  <c r="J318"/>
  <c r="L317"/>
  <c r="K317"/>
  <c r="J317"/>
  <c r="L316"/>
  <c r="K316"/>
  <c r="J316"/>
  <c r="L315"/>
  <c r="K315"/>
  <c r="J315"/>
  <c r="L314"/>
  <c r="K314"/>
  <c r="J314"/>
  <c r="L313"/>
  <c r="K313"/>
  <c r="J313"/>
  <c r="L312"/>
  <c r="K312"/>
  <c r="J312"/>
  <c r="L311"/>
  <c r="K311"/>
  <c r="J311"/>
  <c r="L310"/>
  <c r="K310"/>
  <c r="J310"/>
  <c r="L309"/>
  <c r="K309"/>
  <c r="J309"/>
  <c r="L308"/>
  <c r="K308"/>
  <c r="J308"/>
  <c r="L307"/>
  <c r="K307"/>
  <c r="J307"/>
  <c r="L306"/>
  <c r="K306"/>
  <c r="J306"/>
  <c r="L305"/>
  <c r="K305"/>
  <c r="J305"/>
  <c r="L304"/>
  <c r="K304"/>
  <c r="J304"/>
  <c r="L303"/>
  <c r="K303"/>
  <c r="J303"/>
  <c r="L302"/>
  <c r="K302"/>
  <c r="J302"/>
  <c r="L301"/>
  <c r="K301"/>
  <c r="J301"/>
  <c r="L300"/>
  <c r="K300"/>
  <c r="J300"/>
  <c r="I300"/>
  <c r="H300"/>
  <c r="G300"/>
  <c r="F300"/>
  <c r="E300"/>
  <c r="D300"/>
  <c r="C300"/>
  <c r="A300"/>
  <c r="L299"/>
  <c r="K299"/>
  <c r="J299"/>
  <c r="I299"/>
  <c r="H299"/>
  <c r="G299"/>
  <c r="F299"/>
  <c r="E299"/>
  <c r="D299"/>
  <c r="C299"/>
  <c r="A299"/>
  <c r="L298"/>
  <c r="K298"/>
  <c r="J298"/>
  <c r="I298"/>
  <c r="H298"/>
  <c r="G298"/>
  <c r="F298"/>
  <c r="E298"/>
  <c r="D298"/>
  <c r="C298"/>
  <c r="A298"/>
  <c r="L297"/>
  <c r="K297"/>
  <c r="J297"/>
  <c r="I297"/>
  <c r="H297"/>
  <c r="G297"/>
  <c r="F297"/>
  <c r="E297"/>
  <c r="D297"/>
  <c r="C297"/>
  <c r="A297"/>
  <c r="L296"/>
  <c r="K296"/>
  <c r="J296"/>
  <c r="I296"/>
  <c r="H296"/>
  <c r="G296"/>
  <c r="F296"/>
  <c r="E296"/>
  <c r="D296"/>
  <c r="C296"/>
  <c r="A296"/>
  <c r="L295"/>
  <c r="K295"/>
  <c r="J295"/>
  <c r="I295"/>
  <c r="H295"/>
  <c r="G295"/>
  <c r="F295"/>
  <c r="E295"/>
  <c r="D295"/>
  <c r="C295"/>
  <c r="A295"/>
  <c r="L294"/>
  <c r="K294"/>
  <c r="J294"/>
  <c r="I294"/>
  <c r="H294"/>
  <c r="G294"/>
  <c r="F294"/>
  <c r="E294"/>
  <c r="D294"/>
  <c r="C294"/>
  <c r="A294"/>
  <c r="L293"/>
  <c r="K293"/>
  <c r="J293"/>
  <c r="I293"/>
  <c r="H293"/>
  <c r="G293"/>
  <c r="F293"/>
  <c r="E293"/>
  <c r="D293"/>
  <c r="C293"/>
  <c r="A293"/>
  <c r="L292"/>
  <c r="K292"/>
  <c r="J292"/>
  <c r="I292"/>
  <c r="H292"/>
  <c r="G292"/>
  <c r="F292"/>
  <c r="E292"/>
  <c r="D292"/>
  <c r="C292"/>
  <c r="A292"/>
  <c r="L291"/>
  <c r="K291"/>
  <c r="J291"/>
  <c r="I291"/>
  <c r="H291"/>
  <c r="G291"/>
  <c r="F291"/>
  <c r="E291"/>
  <c r="D291"/>
  <c r="C291"/>
  <c r="A291"/>
  <c r="L290"/>
  <c r="K290"/>
  <c r="J290"/>
  <c r="I290"/>
  <c r="H290"/>
  <c r="G290"/>
  <c r="F290"/>
  <c r="E290"/>
  <c r="D290"/>
  <c r="C290"/>
  <c r="A290"/>
  <c r="L289"/>
  <c r="K289"/>
  <c r="J289"/>
  <c r="I289"/>
  <c r="H289"/>
  <c r="G289"/>
  <c r="F289"/>
  <c r="E289"/>
  <c r="D289"/>
  <c r="C289"/>
  <c r="A289"/>
  <c r="L288"/>
  <c r="K288"/>
  <c r="J288"/>
  <c r="I288"/>
  <c r="H288"/>
  <c r="G288"/>
  <c r="F288"/>
  <c r="E288"/>
  <c r="D288"/>
  <c r="C288"/>
  <c r="A288"/>
  <c r="L287"/>
  <c r="K287"/>
  <c r="J287"/>
  <c r="I287"/>
  <c r="H287"/>
  <c r="G287"/>
  <c r="F287"/>
  <c r="E287"/>
  <c r="D287"/>
  <c r="C287"/>
  <c r="A287"/>
  <c r="L286"/>
  <c r="K286"/>
  <c r="J286"/>
  <c r="I286"/>
  <c r="H286"/>
  <c r="G286"/>
  <c r="F286"/>
  <c r="E286"/>
  <c r="D286"/>
  <c r="C286"/>
  <c r="A286"/>
  <c r="L285"/>
  <c r="K285"/>
  <c r="J285"/>
  <c r="I285"/>
  <c r="H285"/>
  <c r="G285"/>
  <c r="F285"/>
  <c r="E285"/>
  <c r="D285"/>
  <c r="C285"/>
  <c r="A285"/>
  <c r="L284"/>
  <c r="K284"/>
  <c r="J284"/>
  <c r="I284"/>
  <c r="H284"/>
  <c r="G284"/>
  <c r="F284"/>
  <c r="E284"/>
  <c r="D284"/>
  <c r="C284"/>
  <c r="A284"/>
  <c r="L283"/>
  <c r="K283"/>
  <c r="J283"/>
  <c r="I283"/>
  <c r="H283"/>
  <c r="G283"/>
  <c r="F283"/>
  <c r="E283"/>
  <c r="D283"/>
  <c r="C283"/>
  <c r="A283"/>
  <c r="L282"/>
  <c r="K282"/>
  <c r="J282"/>
  <c r="I282"/>
  <c r="H282"/>
  <c r="G282"/>
  <c r="F282"/>
  <c r="E282"/>
  <c r="D282"/>
  <c r="C282"/>
  <c r="A282"/>
  <c r="L281"/>
  <c r="K281"/>
  <c r="J281"/>
  <c r="I281"/>
  <c r="H281"/>
  <c r="G281"/>
  <c r="F281"/>
  <c r="E281"/>
  <c r="D281"/>
  <c r="C281"/>
  <c r="A281"/>
  <c r="L280"/>
  <c r="K280"/>
  <c r="J280"/>
  <c r="I280"/>
  <c r="H280"/>
  <c r="G280"/>
  <c r="F280"/>
  <c r="E280"/>
  <c r="D280"/>
  <c r="C280"/>
  <c r="A280"/>
  <c r="L279"/>
  <c r="K279"/>
  <c r="J279"/>
  <c r="I279"/>
  <c r="H279"/>
  <c r="G279"/>
  <c r="F279"/>
  <c r="E279"/>
  <c r="D279"/>
  <c r="C279"/>
  <c r="A279"/>
  <c r="L278"/>
  <c r="K278"/>
  <c r="J278"/>
  <c r="I278"/>
  <c r="H278"/>
  <c r="G278"/>
  <c r="F278"/>
  <c r="E278"/>
  <c r="D278"/>
  <c r="C278"/>
  <c r="A278"/>
  <c r="L277"/>
  <c r="K277"/>
  <c r="J277"/>
  <c r="I277"/>
  <c r="H277"/>
  <c r="G277"/>
  <c r="F277"/>
  <c r="E277"/>
  <c r="D277"/>
  <c r="C277"/>
  <c r="A277"/>
  <c r="L276"/>
  <c r="K276"/>
  <c r="J276"/>
  <c r="I276"/>
  <c r="H276"/>
  <c r="G276"/>
  <c r="F276"/>
  <c r="E276"/>
  <c r="D276"/>
  <c r="C276"/>
  <c r="A276"/>
  <c r="L275"/>
  <c r="K275"/>
  <c r="J275"/>
  <c r="I275"/>
  <c r="H275"/>
  <c r="G275"/>
  <c r="F275"/>
  <c r="E275"/>
  <c r="D275"/>
  <c r="C275"/>
  <c r="A275"/>
  <c r="L274"/>
  <c r="K274"/>
  <c r="J274"/>
  <c r="I274"/>
  <c r="H274"/>
  <c r="G274"/>
  <c r="F274"/>
  <c r="E274"/>
  <c r="D274"/>
  <c r="C274"/>
  <c r="A274"/>
  <c r="L273"/>
  <c r="K273"/>
  <c r="J273"/>
  <c r="I273"/>
  <c r="H273"/>
  <c r="G273"/>
  <c r="F273"/>
  <c r="E273"/>
  <c r="D273"/>
  <c r="C273"/>
  <c r="A273"/>
  <c r="L272"/>
  <c r="K272"/>
  <c r="J272"/>
  <c r="I272"/>
  <c r="H272"/>
  <c r="G272"/>
  <c r="F272"/>
  <c r="E272"/>
  <c r="D272"/>
  <c r="C272"/>
  <c r="A272"/>
  <c r="L271"/>
  <c r="K271"/>
  <c r="J271"/>
  <c r="I271"/>
  <c r="H271"/>
  <c r="G271"/>
  <c r="F271"/>
  <c r="E271"/>
  <c r="D271"/>
  <c r="C271"/>
  <c r="A271"/>
  <c r="L270"/>
  <c r="K270"/>
  <c r="J270"/>
  <c r="I270"/>
  <c r="H270"/>
  <c r="G270"/>
  <c r="F270"/>
  <c r="E270"/>
  <c r="D270"/>
  <c r="C270"/>
  <c r="A270"/>
  <c r="L269"/>
  <c r="K269"/>
  <c r="J269"/>
  <c r="I269"/>
  <c r="H269"/>
  <c r="G269"/>
  <c r="F269"/>
  <c r="E269"/>
  <c r="D269"/>
  <c r="C269"/>
  <c r="A269"/>
  <c r="L268"/>
  <c r="K268"/>
  <c r="J268"/>
  <c r="I268"/>
  <c r="H268"/>
  <c r="G268"/>
  <c r="F268"/>
  <c r="E268"/>
  <c r="D268"/>
  <c r="C268"/>
  <c r="A268"/>
  <c r="L267"/>
  <c r="K267"/>
  <c r="J267"/>
  <c r="I267"/>
  <c r="H267"/>
  <c r="G267"/>
  <c r="F267"/>
  <c r="E267"/>
  <c r="D267"/>
  <c r="C267"/>
  <c r="A267"/>
  <c r="L266"/>
  <c r="K266"/>
  <c r="J266"/>
  <c r="I266"/>
  <c r="H266"/>
  <c r="G266"/>
  <c r="F266"/>
  <c r="E266"/>
  <c r="D266"/>
  <c r="C266"/>
  <c r="A266"/>
  <c r="L265"/>
  <c r="K265"/>
  <c r="J265"/>
  <c r="I265"/>
  <c r="H265"/>
  <c r="G265"/>
  <c r="F265"/>
  <c r="E265"/>
  <c r="D265"/>
  <c r="C265"/>
  <c r="A265"/>
  <c r="L264"/>
  <c r="K264"/>
  <c r="J264"/>
  <c r="I264"/>
  <c r="H264"/>
  <c r="G264"/>
  <c r="F264"/>
  <c r="E264"/>
  <c r="D264"/>
  <c r="C264"/>
  <c r="A264"/>
  <c r="L263"/>
  <c r="K263"/>
  <c r="J263"/>
  <c r="I263"/>
  <c r="H263"/>
  <c r="G263"/>
  <c r="F263"/>
  <c r="E263"/>
  <c r="D263"/>
  <c r="C263"/>
  <c r="A263"/>
  <c r="L262"/>
  <c r="K262"/>
  <c r="J262"/>
  <c r="I262"/>
  <c r="H262"/>
  <c r="G262"/>
  <c r="F262"/>
  <c r="E262"/>
  <c r="D262"/>
  <c r="C262"/>
  <c r="A262"/>
  <c r="L261"/>
  <c r="K261"/>
  <c r="J261"/>
  <c r="I261"/>
  <c r="H261"/>
  <c r="G261"/>
  <c r="F261"/>
  <c r="E261"/>
  <c r="D261"/>
  <c r="C261"/>
  <c r="A261"/>
  <c r="L260"/>
  <c r="K260"/>
  <c r="J260"/>
  <c r="I260"/>
  <c r="H260"/>
  <c r="G260"/>
  <c r="F260"/>
  <c r="E260"/>
  <c r="D260"/>
  <c r="C260"/>
  <c r="A260"/>
  <c r="L259"/>
  <c r="K259"/>
  <c r="J259"/>
  <c r="I259"/>
  <c r="H259"/>
  <c r="G259"/>
  <c r="F259"/>
  <c r="E259"/>
  <c r="D259"/>
  <c r="C259"/>
  <c r="A259"/>
  <c r="L258"/>
  <c r="K258"/>
  <c r="J258"/>
  <c r="I258"/>
  <c r="H258"/>
  <c r="G258"/>
  <c r="F258"/>
  <c r="E258"/>
  <c r="D258"/>
  <c r="C258"/>
  <c r="A258"/>
  <c r="L257"/>
  <c r="K257"/>
  <c r="J257"/>
  <c r="I257"/>
  <c r="H257"/>
  <c r="G257"/>
  <c r="F257"/>
  <c r="E257"/>
  <c r="D257"/>
  <c r="C257"/>
  <c r="A257"/>
  <c r="L256"/>
  <c r="K256"/>
  <c r="J256"/>
  <c r="I256"/>
  <c r="H256"/>
  <c r="G256"/>
  <c r="F256"/>
  <c r="E256"/>
  <c r="D256"/>
  <c r="C256"/>
  <c r="A256"/>
  <c r="L255"/>
  <c r="K255"/>
  <c r="J255"/>
  <c r="I255"/>
  <c r="H255"/>
  <c r="G255"/>
  <c r="F255"/>
  <c r="E255"/>
  <c r="D255"/>
  <c r="C255"/>
  <c r="A255"/>
  <c r="L254"/>
  <c r="K254"/>
  <c r="J254"/>
  <c r="I254"/>
  <c r="H254"/>
  <c r="G254"/>
  <c r="F254"/>
  <c r="E254"/>
  <c r="D254"/>
  <c r="C254"/>
  <c r="A254"/>
  <c r="L253"/>
  <c r="K253"/>
  <c r="J253"/>
  <c r="I253"/>
  <c r="H253"/>
  <c r="G253"/>
  <c r="F253"/>
  <c r="E253"/>
  <c r="D253"/>
  <c r="C253"/>
  <c r="A253"/>
  <c r="L252"/>
  <c r="K252"/>
  <c r="J252"/>
  <c r="I252"/>
  <c r="H252"/>
  <c r="G252"/>
  <c r="F252"/>
  <c r="E252"/>
  <c r="D252"/>
  <c r="C252"/>
  <c r="A252"/>
  <c r="L251"/>
  <c r="K251"/>
  <c r="J251"/>
  <c r="I251"/>
  <c r="H251"/>
  <c r="G251"/>
  <c r="F251"/>
  <c r="E251"/>
  <c r="D251"/>
  <c r="C251"/>
  <c r="A251"/>
  <c r="L250"/>
  <c r="K250"/>
  <c r="J250"/>
  <c r="I250"/>
  <c r="H250"/>
  <c r="G250"/>
  <c r="F250"/>
  <c r="E250"/>
  <c r="D250"/>
  <c r="C250"/>
  <c r="A250"/>
  <c r="L249"/>
  <c r="K249"/>
  <c r="J249"/>
  <c r="I249"/>
  <c r="H249"/>
  <c r="G249"/>
  <c r="F249"/>
  <c r="E249"/>
  <c r="D249"/>
  <c r="C249"/>
  <c r="A249"/>
  <c r="L248"/>
  <c r="K248"/>
  <c r="J248"/>
  <c r="I248"/>
  <c r="H248"/>
  <c r="G248"/>
  <c r="F248"/>
  <c r="E248"/>
  <c r="D248"/>
  <c r="C248"/>
  <c r="A248"/>
  <c r="L247"/>
  <c r="K247"/>
  <c r="J247"/>
  <c r="I247"/>
  <c r="H247"/>
  <c r="G247"/>
  <c r="F247"/>
  <c r="E247"/>
  <c r="D247"/>
  <c r="C247"/>
  <c r="A247"/>
  <c r="L246"/>
  <c r="K246"/>
  <c r="J246"/>
  <c r="I246"/>
  <c r="H246"/>
  <c r="G246"/>
  <c r="F246"/>
  <c r="E246"/>
  <c r="D246"/>
  <c r="C246"/>
  <c r="A246"/>
  <c r="L245"/>
  <c r="K245"/>
  <c r="J245"/>
  <c r="I245"/>
  <c r="H245"/>
  <c r="G245"/>
  <c r="F245"/>
  <c r="E245"/>
  <c r="D245"/>
  <c r="C245"/>
  <c r="A245"/>
  <c r="L244"/>
  <c r="K244"/>
  <c r="J244"/>
  <c r="I244"/>
  <c r="H244"/>
  <c r="G244"/>
  <c r="F244"/>
  <c r="E244"/>
  <c r="D244"/>
  <c r="C244"/>
  <c r="A244"/>
  <c r="L243"/>
  <c r="K243"/>
  <c r="J243"/>
  <c r="I243"/>
  <c r="H243"/>
  <c r="G243"/>
  <c r="F243"/>
  <c r="E243"/>
  <c r="D243"/>
  <c r="C243"/>
  <c r="A243"/>
  <c r="L242"/>
  <c r="K242"/>
  <c r="J242"/>
  <c r="I242"/>
  <c r="H242"/>
  <c r="G242"/>
  <c r="F242"/>
  <c r="E242"/>
  <c r="D242"/>
  <c r="C242"/>
  <c r="A242"/>
  <c r="L241"/>
  <c r="K241"/>
  <c r="J241"/>
  <c r="I241"/>
  <c r="H241"/>
  <c r="G241"/>
  <c r="F241"/>
  <c r="E241"/>
  <c r="D241"/>
  <c r="C241"/>
  <c r="A241"/>
  <c r="L240"/>
  <c r="K240"/>
  <c r="J240"/>
  <c r="I240"/>
  <c r="H240"/>
  <c r="G240"/>
  <c r="F240"/>
  <c r="E240"/>
  <c r="D240"/>
  <c r="C240"/>
  <c r="A240"/>
  <c r="L239"/>
  <c r="K239"/>
  <c r="J239"/>
  <c r="I239"/>
  <c r="H239"/>
  <c r="G239"/>
  <c r="F239"/>
  <c r="E239"/>
  <c r="D239"/>
  <c r="C239"/>
  <c r="A239"/>
  <c r="L238"/>
  <c r="K238"/>
  <c r="J238"/>
  <c r="I238"/>
  <c r="H238"/>
  <c r="G238"/>
  <c r="F238"/>
  <c r="E238"/>
  <c r="D238"/>
  <c r="C238"/>
  <c r="A238"/>
  <c r="L237"/>
  <c r="K237"/>
  <c r="J237"/>
  <c r="I237"/>
  <c r="H237"/>
  <c r="G237"/>
  <c r="F237"/>
  <c r="E237"/>
  <c r="D237"/>
  <c r="C237"/>
  <c r="A237"/>
  <c r="L236"/>
  <c r="K236"/>
  <c r="J236"/>
  <c r="I236"/>
  <c r="H236"/>
  <c r="G236"/>
  <c r="F236"/>
  <c r="E236"/>
  <c r="D236"/>
  <c r="C236"/>
  <c r="A236"/>
  <c r="L235"/>
  <c r="K235"/>
  <c r="J235"/>
  <c r="I235"/>
  <c r="H235"/>
  <c r="G235"/>
  <c r="F235"/>
  <c r="E235"/>
  <c r="D235"/>
  <c r="C235"/>
  <c r="A235"/>
  <c r="L234"/>
  <c r="K234"/>
  <c r="J234"/>
  <c r="I234"/>
  <c r="H234"/>
  <c r="G234"/>
  <c r="F234"/>
  <c r="E234"/>
  <c r="D234"/>
  <c r="C234"/>
  <c r="A234"/>
  <c r="L233"/>
  <c r="K233"/>
  <c r="J233"/>
  <c r="I233"/>
  <c r="H233"/>
  <c r="G233"/>
  <c r="F233"/>
  <c r="E233"/>
  <c r="D233"/>
  <c r="C233"/>
  <c r="A233"/>
  <c r="L232"/>
  <c r="K232"/>
  <c r="J232"/>
  <c r="I232"/>
  <c r="H232"/>
  <c r="G232"/>
  <c r="F232"/>
  <c r="E232"/>
  <c r="D232"/>
  <c r="C232"/>
  <c r="A232"/>
  <c r="L231"/>
  <c r="K231"/>
  <c r="J231"/>
  <c r="I231"/>
  <c r="H231"/>
  <c r="G231"/>
  <c r="F231"/>
  <c r="E231"/>
  <c r="D231"/>
  <c r="C231"/>
  <c r="A231"/>
  <c r="L230"/>
  <c r="K230"/>
  <c r="J230"/>
  <c r="I230"/>
  <c r="H230"/>
  <c r="G230"/>
  <c r="F230"/>
  <c r="E230"/>
  <c r="D230"/>
  <c r="C230"/>
  <c r="A230"/>
  <c r="L229"/>
  <c r="K229"/>
  <c r="J229"/>
  <c r="I229"/>
  <c r="H229"/>
  <c r="G229"/>
  <c r="F229"/>
  <c r="E229"/>
  <c r="D229"/>
  <c r="C229"/>
  <c r="A229"/>
  <c r="L228"/>
  <c r="K228"/>
  <c r="J228"/>
  <c r="I228"/>
  <c r="H228"/>
  <c r="G228"/>
  <c r="F228"/>
  <c r="E228"/>
  <c r="D228"/>
  <c r="C228"/>
  <c r="A228"/>
  <c r="L227"/>
  <c r="K227"/>
  <c r="J227"/>
  <c r="I227"/>
  <c r="H227"/>
  <c r="G227"/>
  <c r="F227"/>
  <c r="E227"/>
  <c r="D227"/>
  <c r="C227"/>
  <c r="A227"/>
  <c r="L226"/>
  <c r="K226"/>
  <c r="J226"/>
  <c r="I226"/>
  <c r="H226"/>
  <c r="G226"/>
  <c r="F226"/>
  <c r="E226"/>
  <c r="D226"/>
  <c r="C226"/>
  <c r="A226"/>
  <c r="L225"/>
  <c r="K225"/>
  <c r="J225"/>
  <c r="I225"/>
  <c r="H225"/>
  <c r="G225"/>
  <c r="F225"/>
  <c r="E225"/>
  <c r="D225"/>
  <c r="C225"/>
  <c r="A225"/>
  <c r="L224"/>
  <c r="K224"/>
  <c r="J224"/>
  <c r="I224"/>
  <c r="H224"/>
  <c r="G224"/>
  <c r="F224"/>
  <c r="E224"/>
  <c r="D224"/>
  <c r="C224"/>
  <c r="A224"/>
  <c r="L223"/>
  <c r="K223"/>
  <c r="J223"/>
  <c r="I223"/>
  <c r="H223"/>
  <c r="G223"/>
  <c r="F223"/>
  <c r="E223"/>
  <c r="D223"/>
  <c r="C223"/>
  <c r="A223"/>
  <c r="L222"/>
  <c r="K222"/>
  <c r="J222"/>
  <c r="I222"/>
  <c r="H222"/>
  <c r="G222"/>
  <c r="F222"/>
  <c r="E222"/>
  <c r="D222"/>
  <c r="C222"/>
  <c r="A222"/>
  <c r="L221"/>
  <c r="K221"/>
  <c r="J221"/>
  <c r="I221"/>
  <c r="H221"/>
  <c r="G221"/>
  <c r="F221"/>
  <c r="E221"/>
  <c r="D221"/>
  <c r="C221"/>
  <c r="A221"/>
  <c r="L220"/>
  <c r="K220"/>
  <c r="J220"/>
  <c r="I220"/>
  <c r="H220"/>
  <c r="G220"/>
  <c r="F220"/>
  <c r="E220"/>
  <c r="D220"/>
  <c r="C220"/>
  <c r="A220"/>
  <c r="L219"/>
  <c r="K219"/>
  <c r="J219"/>
  <c r="I219"/>
  <c r="H219"/>
  <c r="G219"/>
  <c r="F219"/>
  <c r="E219"/>
  <c r="D219"/>
  <c r="C219"/>
  <c r="A219"/>
  <c r="L218"/>
  <c r="K218"/>
  <c r="J218"/>
  <c r="I218"/>
  <c r="H218"/>
  <c r="G218"/>
  <c r="F218"/>
  <c r="E218"/>
  <c r="D218"/>
  <c r="C218"/>
  <c r="A218"/>
  <c r="L217"/>
  <c r="K217"/>
  <c r="J217"/>
  <c r="I217"/>
  <c r="H217"/>
  <c r="G217"/>
  <c r="F217"/>
  <c r="E217"/>
  <c r="D217"/>
  <c r="C217"/>
  <c r="A217"/>
  <c r="L216"/>
  <c r="K216"/>
  <c r="J216"/>
  <c r="I216"/>
  <c r="H216"/>
  <c r="G216"/>
  <c r="F216"/>
  <c r="E216"/>
  <c r="D216"/>
  <c r="C216"/>
  <c r="A216"/>
  <c r="L215"/>
  <c r="K215"/>
  <c r="J215"/>
  <c r="I215"/>
  <c r="H215"/>
  <c r="G215"/>
  <c r="F215"/>
  <c r="E215"/>
  <c r="D215"/>
  <c r="C215"/>
  <c r="A215"/>
  <c r="L214"/>
  <c r="K214"/>
  <c r="J214"/>
  <c r="I214"/>
  <c r="H214"/>
  <c r="G214"/>
  <c r="F214"/>
  <c r="E214"/>
  <c r="D214"/>
  <c r="C214"/>
  <c r="A214"/>
  <c r="L213"/>
  <c r="K213"/>
  <c r="J213"/>
  <c r="I213"/>
  <c r="H213"/>
  <c r="G213"/>
  <c r="F213"/>
  <c r="E213"/>
  <c r="D213"/>
  <c r="C213"/>
  <c r="A213"/>
  <c r="L212"/>
  <c r="K212"/>
  <c r="J212"/>
  <c r="I212"/>
  <c r="H212"/>
  <c r="G212"/>
  <c r="F212"/>
  <c r="E212"/>
  <c r="D212"/>
  <c r="C212"/>
  <c r="A212"/>
  <c r="L211"/>
  <c r="K211"/>
  <c r="J211"/>
  <c r="I211"/>
  <c r="H211"/>
  <c r="G211"/>
  <c r="F211"/>
  <c r="E211"/>
  <c r="D211"/>
  <c r="C211"/>
  <c r="A211"/>
  <c r="L210"/>
  <c r="K210"/>
  <c r="J210"/>
  <c r="I210"/>
  <c r="H210"/>
  <c r="G210"/>
  <c r="F210"/>
  <c r="E210"/>
  <c r="D210"/>
  <c r="C210"/>
  <c r="A210"/>
  <c r="L209"/>
  <c r="K209"/>
  <c r="J209"/>
  <c r="I209"/>
  <c r="H209"/>
  <c r="G209"/>
  <c r="F209"/>
  <c r="E209"/>
  <c r="D209"/>
  <c r="C209"/>
  <c r="A209"/>
  <c r="L208"/>
  <c r="K208"/>
  <c r="J208"/>
  <c r="I208"/>
  <c r="H208"/>
  <c r="G208"/>
  <c r="F208"/>
  <c r="E208"/>
  <c r="D208"/>
  <c r="C208"/>
  <c r="A208"/>
  <c r="L207"/>
  <c r="K207"/>
  <c r="J207"/>
  <c r="I207"/>
  <c r="H207"/>
  <c r="G207"/>
  <c r="F207"/>
  <c r="E207"/>
  <c r="D207"/>
  <c r="C207"/>
  <c r="A207"/>
  <c r="L206"/>
  <c r="K206"/>
  <c r="J206"/>
  <c r="I206"/>
  <c r="H206"/>
  <c r="G206"/>
  <c r="F206"/>
  <c r="E206"/>
  <c r="D206"/>
  <c r="C206"/>
  <c r="A206"/>
  <c r="L205"/>
  <c r="K205"/>
  <c r="J205"/>
  <c r="I205"/>
  <c r="H205"/>
  <c r="G205"/>
  <c r="F205"/>
  <c r="E205"/>
  <c r="D205"/>
  <c r="C205"/>
  <c r="A205"/>
  <c r="L204"/>
  <c r="K204"/>
  <c r="J204"/>
  <c r="I204"/>
  <c r="H204"/>
  <c r="G204"/>
  <c r="F204"/>
  <c r="E204"/>
  <c r="D204"/>
  <c r="C204"/>
  <c r="A204"/>
  <c r="L203"/>
  <c r="K203"/>
  <c r="J203"/>
  <c r="I203"/>
  <c r="H203"/>
  <c r="G203"/>
  <c r="F203"/>
  <c r="E203"/>
  <c r="D203"/>
  <c r="C203"/>
  <c r="A203"/>
  <c r="L202"/>
  <c r="K202"/>
  <c r="J202"/>
  <c r="I202"/>
  <c r="H202"/>
  <c r="G202"/>
  <c r="F202"/>
  <c r="E202"/>
  <c r="D202"/>
  <c r="C202"/>
  <c r="A202"/>
  <c r="L201"/>
  <c r="K201"/>
  <c r="J201"/>
  <c r="I201"/>
  <c r="H201"/>
  <c r="G201"/>
  <c r="F201"/>
  <c r="E201"/>
  <c r="D201"/>
  <c r="C201"/>
  <c r="A201"/>
  <c r="L200"/>
  <c r="K200"/>
  <c r="J200"/>
  <c r="I200"/>
  <c r="H200"/>
  <c r="G200"/>
  <c r="F200"/>
  <c r="E200"/>
  <c r="D200"/>
  <c r="C200"/>
  <c r="A200"/>
  <c r="L199"/>
  <c r="K199"/>
  <c r="J199"/>
  <c r="I199"/>
  <c r="H199"/>
  <c r="G199"/>
  <c r="F199"/>
  <c r="E199"/>
  <c r="D199"/>
  <c r="C199"/>
  <c r="A199"/>
  <c r="L198"/>
  <c r="K198"/>
  <c r="J198"/>
  <c r="I198"/>
  <c r="H198"/>
  <c r="G198"/>
  <c r="F198"/>
  <c r="E198"/>
  <c r="D198"/>
  <c r="C198"/>
  <c r="A198"/>
  <c r="L197"/>
  <c r="K197"/>
  <c r="J197"/>
  <c r="I197"/>
  <c r="H197"/>
  <c r="G197"/>
  <c r="F197"/>
  <c r="E197"/>
  <c r="D197"/>
  <c r="C197"/>
  <c r="A197"/>
  <c r="L196"/>
  <c r="K196"/>
  <c r="J196"/>
  <c r="I196"/>
  <c r="H196"/>
  <c r="G196"/>
  <c r="F196"/>
  <c r="E196"/>
  <c r="D196"/>
  <c r="C196"/>
  <c r="A196"/>
  <c r="L195"/>
  <c r="K195"/>
  <c r="J195"/>
  <c r="I195"/>
  <c r="H195"/>
  <c r="G195"/>
  <c r="F195"/>
  <c r="E195"/>
  <c r="D195"/>
  <c r="C195"/>
  <c r="A195"/>
  <c r="L194"/>
  <c r="K194"/>
  <c r="J194"/>
  <c r="I194"/>
  <c r="H194"/>
  <c r="G194"/>
  <c r="F194"/>
  <c r="E194"/>
  <c r="D194"/>
  <c r="C194"/>
  <c r="A194"/>
  <c r="L193"/>
  <c r="K193"/>
  <c r="J193"/>
  <c r="I193"/>
  <c r="H193"/>
  <c r="G193"/>
  <c r="F193"/>
  <c r="E193"/>
  <c r="D193"/>
  <c r="C193"/>
  <c r="A193"/>
  <c r="L192"/>
  <c r="K192"/>
  <c r="J192"/>
  <c r="I192"/>
  <c r="H192"/>
  <c r="G192"/>
  <c r="F192"/>
  <c r="E192"/>
  <c r="D192"/>
  <c r="C192"/>
  <c r="A192"/>
  <c r="L191"/>
  <c r="K191"/>
  <c r="J191"/>
  <c r="I191"/>
  <c r="H191"/>
  <c r="G191"/>
  <c r="F191"/>
  <c r="E191"/>
  <c r="D191"/>
  <c r="C191"/>
  <c r="A191"/>
  <c r="L190"/>
  <c r="K190"/>
  <c r="J190"/>
  <c r="I190"/>
  <c r="H190"/>
  <c r="G190"/>
  <c r="F190"/>
  <c r="E190"/>
  <c r="D190"/>
  <c r="C190"/>
  <c r="A190"/>
  <c r="L189"/>
  <c r="K189"/>
  <c r="J189"/>
  <c r="I189"/>
  <c r="H189"/>
  <c r="G189"/>
  <c r="F189"/>
  <c r="E189"/>
  <c r="D189"/>
  <c r="C189"/>
  <c r="A189"/>
  <c r="L188"/>
  <c r="K188"/>
  <c r="J188"/>
  <c r="I188"/>
  <c r="H188"/>
  <c r="G188"/>
  <c r="F188"/>
  <c r="E188"/>
  <c r="D188"/>
  <c r="C188"/>
  <c r="A188"/>
  <c r="L187"/>
  <c r="K187"/>
  <c r="J187"/>
  <c r="I187"/>
  <c r="H187"/>
  <c r="G187"/>
  <c r="F187"/>
  <c r="E187"/>
  <c r="D187"/>
  <c r="C187"/>
  <c r="A187"/>
  <c r="L186"/>
  <c r="K186"/>
  <c r="J186"/>
  <c r="I186"/>
  <c r="H186"/>
  <c r="G186"/>
  <c r="F186"/>
  <c r="E186"/>
  <c r="D186"/>
  <c r="C186"/>
  <c r="A186"/>
  <c r="L185"/>
  <c r="K185"/>
  <c r="J185"/>
  <c r="I185"/>
  <c r="H185"/>
  <c r="G185"/>
  <c r="F185"/>
  <c r="E185"/>
  <c r="D185"/>
  <c r="C185"/>
  <c r="A185"/>
  <c r="L184"/>
  <c r="K184"/>
  <c r="J184"/>
  <c r="I184"/>
  <c r="H184"/>
  <c r="G184"/>
  <c r="F184"/>
  <c r="E184"/>
  <c r="D184"/>
  <c r="C184"/>
  <c r="A184"/>
  <c r="L183"/>
  <c r="K183"/>
  <c r="J183"/>
  <c r="I183"/>
  <c r="H183"/>
  <c r="G183"/>
  <c r="F183"/>
  <c r="E183"/>
  <c r="D183"/>
  <c r="C183"/>
  <c r="A183"/>
  <c r="L182"/>
  <c r="K182"/>
  <c r="J182"/>
  <c r="I182"/>
  <c r="H182"/>
  <c r="G182"/>
  <c r="F182"/>
  <c r="E182"/>
  <c r="D182"/>
  <c r="C182"/>
  <c r="A182"/>
  <c r="L181"/>
  <c r="K181"/>
  <c r="J181"/>
  <c r="I181"/>
  <c r="H181"/>
  <c r="G181"/>
  <c r="F181"/>
  <c r="E181"/>
  <c r="D181"/>
  <c r="C181"/>
  <c r="A181"/>
  <c r="L180"/>
  <c r="K180"/>
  <c r="J180"/>
  <c r="I180"/>
  <c r="H180"/>
  <c r="G180"/>
  <c r="F180"/>
  <c r="E180"/>
  <c r="D180"/>
  <c r="C180"/>
  <c r="A180"/>
  <c r="L179"/>
  <c r="K179"/>
  <c r="J179"/>
  <c r="I179"/>
  <c r="H179"/>
  <c r="G179"/>
  <c r="F179"/>
  <c r="E179"/>
  <c r="D179"/>
  <c r="C179"/>
  <c r="A179"/>
  <c r="L178"/>
  <c r="K178"/>
  <c r="J178"/>
  <c r="I178"/>
  <c r="H178"/>
  <c r="G178"/>
  <c r="F178"/>
  <c r="E178"/>
  <c r="D178"/>
  <c r="C178"/>
  <c r="A178"/>
  <c r="L177"/>
  <c r="K177"/>
  <c r="J177"/>
  <c r="I177"/>
  <c r="H177"/>
  <c r="G177"/>
  <c r="F177"/>
  <c r="E177"/>
  <c r="D177"/>
  <c r="C177"/>
  <c r="A177"/>
  <c r="L176"/>
  <c r="K176"/>
  <c r="J176"/>
  <c r="I176"/>
  <c r="H176"/>
  <c r="G176"/>
  <c r="F176"/>
  <c r="E176"/>
  <c r="D176"/>
  <c r="C176"/>
  <c r="A176"/>
  <c r="L175"/>
  <c r="K175"/>
  <c r="J175"/>
  <c r="I175"/>
  <c r="H175"/>
  <c r="G175"/>
  <c r="F175"/>
  <c r="E175"/>
  <c r="D175"/>
  <c r="C175"/>
  <c r="A175"/>
  <c r="L174"/>
  <c r="K174"/>
  <c r="J174"/>
  <c r="I174"/>
  <c r="H174"/>
  <c r="G174"/>
  <c r="F174"/>
  <c r="E174"/>
  <c r="D174"/>
  <c r="C174"/>
  <c r="A174"/>
  <c r="L173"/>
  <c r="K173"/>
  <c r="J173"/>
  <c r="I173"/>
  <c r="H173"/>
  <c r="G173"/>
  <c r="F173"/>
  <c r="E173"/>
  <c r="D173"/>
  <c r="C173"/>
  <c r="A173"/>
  <c r="L172"/>
  <c r="K172"/>
  <c r="J172"/>
  <c r="I172"/>
  <c r="H172"/>
  <c r="G172"/>
  <c r="F172"/>
  <c r="E172"/>
  <c r="D172"/>
  <c r="C172"/>
  <c r="A172"/>
  <c r="L171"/>
  <c r="K171"/>
  <c r="J171"/>
  <c r="I171"/>
  <c r="H171"/>
  <c r="G171"/>
  <c r="F171"/>
  <c r="E171"/>
  <c r="D171"/>
  <c r="C171"/>
  <c r="A171"/>
  <c r="L170"/>
  <c r="K170"/>
  <c r="J170"/>
  <c r="I170"/>
  <c r="H170"/>
  <c r="G170"/>
  <c r="F170"/>
  <c r="E170"/>
  <c r="D170"/>
  <c r="C170"/>
  <c r="A170"/>
  <c r="L169"/>
  <c r="K169"/>
  <c r="J169"/>
  <c r="I169"/>
  <c r="H169"/>
  <c r="G169"/>
  <c r="F169"/>
  <c r="E169"/>
  <c r="D169"/>
  <c r="C169"/>
  <c r="A169"/>
  <c r="L168"/>
  <c r="K168"/>
  <c r="J168"/>
  <c r="I168"/>
  <c r="H168"/>
  <c r="G168"/>
  <c r="F168"/>
  <c r="E168"/>
  <c r="D168"/>
  <c r="C168"/>
  <c r="A168"/>
  <c r="L167"/>
  <c r="K167"/>
  <c r="J167"/>
  <c r="I167"/>
  <c r="H167"/>
  <c r="G167"/>
  <c r="F167"/>
  <c r="E167"/>
  <c r="D167"/>
  <c r="C167"/>
  <c r="A167"/>
  <c r="L166"/>
  <c r="K166"/>
  <c r="J166"/>
  <c r="I166"/>
  <c r="H166"/>
  <c r="G166"/>
  <c r="F166"/>
  <c r="E166"/>
  <c r="D166"/>
  <c r="C166"/>
  <c r="A166"/>
  <c r="L165"/>
  <c r="K165"/>
  <c r="J165"/>
  <c r="I165"/>
  <c r="H165"/>
  <c r="G165"/>
  <c r="F165"/>
  <c r="E165"/>
  <c r="D165"/>
  <c r="C165"/>
  <c r="A165"/>
  <c r="L164"/>
  <c r="K164"/>
  <c r="J164"/>
  <c r="I164"/>
  <c r="H164"/>
  <c r="G164"/>
  <c r="F164"/>
  <c r="E164"/>
  <c r="D164"/>
  <c r="C164"/>
  <c r="A164"/>
  <c r="L163"/>
  <c r="K163"/>
  <c r="J163"/>
  <c r="I163"/>
  <c r="H163"/>
  <c r="G163"/>
  <c r="F163"/>
  <c r="E163"/>
  <c r="D163"/>
  <c r="C163"/>
  <c r="A163"/>
  <c r="L162"/>
  <c r="K162"/>
  <c r="J162"/>
  <c r="I162"/>
  <c r="H162"/>
  <c r="G162"/>
  <c r="F162"/>
  <c r="E162"/>
  <c r="D162"/>
  <c r="C162"/>
  <c r="A162"/>
  <c r="L161"/>
  <c r="K161"/>
  <c r="J161"/>
  <c r="I161"/>
  <c r="H161"/>
  <c r="G161"/>
  <c r="F161"/>
  <c r="E161"/>
  <c r="D161"/>
  <c r="C161"/>
  <c r="A161"/>
  <c r="L160"/>
  <c r="K160"/>
  <c r="J160"/>
  <c r="I160"/>
  <c r="H160"/>
  <c r="G160"/>
  <c r="F160"/>
  <c r="E160"/>
  <c r="D160"/>
  <c r="C160"/>
  <c r="A160"/>
  <c r="L159"/>
  <c r="K159"/>
  <c r="J159"/>
  <c r="I159"/>
  <c r="H159"/>
  <c r="G159"/>
  <c r="F159"/>
  <c r="E159"/>
  <c r="D159"/>
  <c r="C159"/>
  <c r="A159"/>
  <c r="L158"/>
  <c r="K158"/>
  <c r="J158"/>
  <c r="I158"/>
  <c r="H158"/>
  <c r="G158"/>
  <c r="F158"/>
  <c r="E158"/>
  <c r="D158"/>
  <c r="C158"/>
  <c r="A158"/>
  <c r="L157"/>
  <c r="K157"/>
  <c r="J157"/>
  <c r="I157"/>
  <c r="H157"/>
  <c r="G157"/>
  <c r="F157"/>
  <c r="E157"/>
  <c r="D157"/>
  <c r="C157"/>
  <c r="A157"/>
  <c r="L156"/>
  <c r="K156"/>
  <c r="J156"/>
  <c r="I156"/>
  <c r="H156"/>
  <c r="G156"/>
  <c r="F156"/>
  <c r="E156"/>
  <c r="D156"/>
  <c r="C156"/>
  <c r="A156"/>
  <c r="L155"/>
  <c r="K155"/>
  <c r="J155"/>
  <c r="I155"/>
  <c r="H155"/>
  <c r="G155"/>
  <c r="F155"/>
  <c r="E155"/>
  <c r="D155"/>
  <c r="C155"/>
  <c r="A155"/>
  <c r="L154"/>
  <c r="K154"/>
  <c r="J154"/>
  <c r="I154"/>
  <c r="H154"/>
  <c r="G154"/>
  <c r="F154"/>
  <c r="E154"/>
  <c r="D154"/>
  <c r="C154"/>
  <c r="A154"/>
  <c r="L153"/>
  <c r="K153"/>
  <c r="J153"/>
  <c r="I153"/>
  <c r="H153"/>
  <c r="G153"/>
  <c r="F153"/>
  <c r="E153"/>
  <c r="D153"/>
  <c r="C153"/>
  <c r="A153"/>
  <c r="L152"/>
  <c r="K152"/>
  <c r="J152"/>
  <c r="I152"/>
  <c r="H152"/>
  <c r="G152"/>
  <c r="F152"/>
  <c r="E152"/>
  <c r="D152"/>
  <c r="C152"/>
  <c r="A152"/>
  <c r="L151"/>
  <c r="K151"/>
  <c r="J151"/>
  <c r="I151"/>
  <c r="H151"/>
  <c r="G151"/>
  <c r="F151"/>
  <c r="E151"/>
  <c r="D151"/>
  <c r="C151"/>
  <c r="A151"/>
  <c r="L150"/>
  <c r="K150"/>
  <c r="J150"/>
  <c r="I150"/>
  <c r="H150"/>
  <c r="G150"/>
  <c r="F150"/>
  <c r="E150"/>
  <c r="D150"/>
  <c r="C150"/>
  <c r="A150"/>
  <c r="L149"/>
  <c r="K149"/>
  <c r="J149"/>
  <c r="I149"/>
  <c r="H149"/>
  <c r="G149"/>
  <c r="F149"/>
  <c r="E149"/>
  <c r="D149"/>
  <c r="C149"/>
  <c r="A149"/>
  <c r="L148"/>
  <c r="K148"/>
  <c r="J148"/>
  <c r="I148"/>
  <c r="H148"/>
  <c r="G148"/>
  <c r="F148"/>
  <c r="E148"/>
  <c r="D148"/>
  <c r="C148"/>
  <c r="A148"/>
  <c r="L147"/>
  <c r="K147"/>
  <c r="J147"/>
  <c r="I147"/>
  <c r="H147"/>
  <c r="G147"/>
  <c r="F147"/>
  <c r="E147"/>
  <c r="D147"/>
  <c r="C147"/>
  <c r="A147"/>
  <c r="L146"/>
  <c r="K146"/>
  <c r="J146"/>
  <c r="I146"/>
  <c r="H146"/>
  <c r="G146"/>
  <c r="F146"/>
  <c r="E146"/>
  <c r="D146"/>
  <c r="C146"/>
  <c r="A146"/>
  <c r="L145"/>
  <c r="K145"/>
  <c r="J145"/>
  <c r="I145"/>
  <c r="H145"/>
  <c r="G145"/>
  <c r="F145"/>
  <c r="E145"/>
  <c r="D145"/>
  <c r="C145"/>
  <c r="A145"/>
  <c r="L144"/>
  <c r="K144"/>
  <c r="J144"/>
  <c r="I144"/>
  <c r="H144"/>
  <c r="G144"/>
  <c r="F144"/>
  <c r="E144"/>
  <c r="D144"/>
  <c r="C144"/>
  <c r="A144"/>
  <c r="L143"/>
  <c r="K143"/>
  <c r="J143"/>
  <c r="I143"/>
  <c r="H143"/>
  <c r="G143"/>
  <c r="F143"/>
  <c r="E143"/>
  <c r="D143"/>
  <c r="C143"/>
  <c r="A143"/>
  <c r="L142"/>
  <c r="K142"/>
  <c r="J142"/>
  <c r="I142"/>
  <c r="H142"/>
  <c r="G142"/>
  <c r="F142"/>
  <c r="E142"/>
  <c r="D142"/>
  <c r="C142"/>
  <c r="A142"/>
  <c r="L141"/>
  <c r="K141"/>
  <c r="J141"/>
  <c r="I141"/>
  <c r="H141"/>
  <c r="G141"/>
  <c r="F141"/>
  <c r="E141"/>
  <c r="D141"/>
  <c r="C141"/>
  <c r="A141"/>
  <c r="L140"/>
  <c r="K140"/>
  <c r="J140"/>
  <c r="I140"/>
  <c r="H140"/>
  <c r="G140"/>
  <c r="F140"/>
  <c r="E140"/>
  <c r="D140"/>
  <c r="C140"/>
  <c r="A140"/>
  <c r="L139"/>
  <c r="K139"/>
  <c r="J139"/>
  <c r="I139"/>
  <c r="H139"/>
  <c r="G139"/>
  <c r="F139"/>
  <c r="E139"/>
  <c r="D139"/>
  <c r="C139"/>
  <c r="A139"/>
  <c r="L138"/>
  <c r="K138"/>
  <c r="J138"/>
  <c r="I138"/>
  <c r="H138"/>
  <c r="G138"/>
  <c r="F138"/>
  <c r="E138"/>
  <c r="D138"/>
  <c r="C138"/>
  <c r="A138"/>
  <c r="L137"/>
  <c r="K137"/>
  <c r="J137"/>
  <c r="I137"/>
  <c r="H137"/>
  <c r="G137"/>
  <c r="F137"/>
  <c r="E137"/>
  <c r="D137"/>
  <c r="C137"/>
  <c r="A137"/>
  <c r="L136"/>
  <c r="K136"/>
  <c r="J136"/>
  <c r="I136"/>
  <c r="H136"/>
  <c r="G136"/>
  <c r="F136"/>
  <c r="E136"/>
  <c r="D136"/>
  <c r="C136"/>
  <c r="A136"/>
  <c r="L135"/>
  <c r="K135"/>
  <c r="J135"/>
  <c r="I135"/>
  <c r="H135"/>
  <c r="G135"/>
  <c r="F135"/>
  <c r="E135"/>
  <c r="D135"/>
  <c r="C135"/>
  <c r="A135"/>
  <c r="L134"/>
  <c r="K134"/>
  <c r="J134"/>
  <c r="I134"/>
  <c r="H134"/>
  <c r="G134"/>
  <c r="F134"/>
  <c r="E134"/>
  <c r="D134"/>
  <c r="C134"/>
  <c r="A134"/>
  <c r="L133"/>
  <c r="K133"/>
  <c r="J133"/>
  <c r="I133"/>
  <c r="H133"/>
  <c r="G133"/>
  <c r="F133"/>
  <c r="E133"/>
  <c r="D133"/>
  <c r="C133"/>
  <c r="A133"/>
  <c r="L132"/>
  <c r="K132"/>
  <c r="J132"/>
  <c r="I132"/>
  <c r="H132"/>
  <c r="G132"/>
  <c r="F132"/>
  <c r="E132"/>
  <c r="D132"/>
  <c r="C132"/>
  <c r="A132"/>
  <c r="L131"/>
  <c r="K131"/>
  <c r="J131"/>
  <c r="I131"/>
  <c r="H131"/>
  <c r="G131"/>
  <c r="F131"/>
  <c r="E131"/>
  <c r="D131"/>
  <c r="C131"/>
  <c r="A131"/>
  <c r="L130"/>
  <c r="K130"/>
  <c r="J130"/>
  <c r="I130"/>
  <c r="H130"/>
  <c r="G130"/>
  <c r="F130"/>
  <c r="E130"/>
  <c r="D130"/>
  <c r="C130"/>
  <c r="A130"/>
  <c r="L129"/>
  <c r="K129"/>
  <c r="J129"/>
  <c r="I129"/>
  <c r="H129"/>
  <c r="G129"/>
  <c r="F129"/>
  <c r="E129"/>
  <c r="D129"/>
  <c r="C129"/>
  <c r="A129"/>
  <c r="L128"/>
  <c r="K128"/>
  <c r="J128"/>
  <c r="I128"/>
  <c r="H128"/>
  <c r="G128"/>
  <c r="F128"/>
  <c r="E128"/>
  <c r="D128"/>
  <c r="C128"/>
  <c r="A128"/>
  <c r="L127"/>
  <c r="K127"/>
  <c r="J127"/>
  <c r="I127"/>
  <c r="H127"/>
  <c r="G127"/>
  <c r="F127"/>
  <c r="E127"/>
  <c r="D127"/>
  <c r="C127"/>
  <c r="A127"/>
  <c r="L126"/>
  <c r="K126"/>
  <c r="J126"/>
  <c r="I126"/>
  <c r="H126"/>
  <c r="G126"/>
  <c r="F126"/>
  <c r="E126"/>
  <c r="D126"/>
  <c r="C126"/>
  <c r="A126"/>
  <c r="L125"/>
  <c r="K125"/>
  <c r="J125"/>
  <c r="I125"/>
  <c r="H125"/>
  <c r="G125"/>
  <c r="F125"/>
  <c r="E125"/>
  <c r="D125"/>
  <c r="C125"/>
  <c r="A125"/>
  <c r="L124"/>
  <c r="K124"/>
  <c r="J124"/>
  <c r="I124"/>
  <c r="H124"/>
  <c r="G124"/>
  <c r="F124"/>
  <c r="E124"/>
  <c r="D124"/>
  <c r="C124"/>
  <c r="A124"/>
  <c r="L123"/>
  <c r="K123"/>
  <c r="J123"/>
  <c r="I123"/>
  <c r="H123"/>
  <c r="G123"/>
  <c r="F123"/>
  <c r="E123"/>
  <c r="D123"/>
  <c r="C123"/>
  <c r="A123"/>
  <c r="L122"/>
  <c r="K122"/>
  <c r="J122"/>
  <c r="I122"/>
  <c r="H122"/>
  <c r="G122"/>
  <c r="F122"/>
  <c r="E122"/>
  <c r="D122"/>
  <c r="C122"/>
  <c r="A122"/>
  <c r="L121"/>
  <c r="K121"/>
  <c r="J121"/>
  <c r="I121"/>
  <c r="H121"/>
  <c r="G121"/>
  <c r="F121"/>
  <c r="E121"/>
  <c r="D121"/>
  <c r="C121"/>
  <c r="A121"/>
  <c r="L120"/>
  <c r="K120"/>
  <c r="J120"/>
  <c r="I120"/>
  <c r="H120"/>
  <c r="G120"/>
  <c r="F120"/>
  <c r="E120"/>
  <c r="D120"/>
  <c r="C120"/>
  <c r="A120"/>
  <c r="L119"/>
  <c r="K119"/>
  <c r="J119"/>
  <c r="I119"/>
  <c r="H119"/>
  <c r="G119"/>
  <c r="F119"/>
  <c r="E119"/>
  <c r="D119"/>
  <c r="C119"/>
  <c r="A119"/>
  <c r="L118"/>
  <c r="K118"/>
  <c r="J118"/>
  <c r="I118"/>
  <c r="H118"/>
  <c r="G118"/>
  <c r="F118"/>
  <c r="E118"/>
  <c r="D118"/>
  <c r="C118"/>
  <c r="A118"/>
  <c r="L117"/>
  <c r="K117"/>
  <c r="J117"/>
  <c r="I117"/>
  <c r="H117"/>
  <c r="G117"/>
  <c r="F117"/>
  <c r="E117"/>
  <c r="D117"/>
  <c r="C117"/>
  <c r="A117"/>
  <c r="L116"/>
  <c r="K116"/>
  <c r="J116"/>
  <c r="I116"/>
  <c r="H116"/>
  <c r="G116"/>
  <c r="F116"/>
  <c r="E116"/>
  <c r="D116"/>
  <c r="C116"/>
  <c r="A116"/>
  <c r="L115"/>
  <c r="K115"/>
  <c r="J115"/>
  <c r="I115"/>
  <c r="H115"/>
  <c r="G115"/>
  <c r="F115"/>
  <c r="E115"/>
  <c r="D115"/>
  <c r="C115"/>
  <c r="A115"/>
  <c r="L114"/>
  <c r="K114"/>
  <c r="J114"/>
  <c r="I114"/>
  <c r="H114"/>
  <c r="G114"/>
  <c r="F114"/>
  <c r="E114"/>
  <c r="D114"/>
  <c r="C114"/>
  <c r="A114"/>
  <c r="L113"/>
  <c r="K113"/>
  <c r="J113"/>
  <c r="I113"/>
  <c r="H113"/>
  <c r="G113"/>
  <c r="F113"/>
  <c r="E113"/>
  <c r="D113"/>
  <c r="C113"/>
  <c r="A113"/>
  <c r="L112"/>
  <c r="K112"/>
  <c r="J112"/>
  <c r="I112"/>
  <c r="H112"/>
  <c r="G112"/>
  <c r="F112"/>
  <c r="E112"/>
  <c r="D112"/>
  <c r="C112"/>
  <c r="A112"/>
  <c r="L111"/>
  <c r="K111"/>
  <c r="J111"/>
  <c r="I111"/>
  <c r="H111"/>
  <c r="G111"/>
  <c r="F111"/>
  <c r="E111"/>
  <c r="D111"/>
  <c r="C111"/>
  <c r="A111"/>
  <c r="L110"/>
  <c r="K110"/>
  <c r="J110"/>
  <c r="I110"/>
  <c r="H110"/>
  <c r="G110"/>
  <c r="F110"/>
  <c r="E110"/>
  <c r="D110"/>
  <c r="C110"/>
  <c r="A110"/>
  <c r="L109"/>
  <c r="K109"/>
  <c r="J109"/>
  <c r="I109"/>
  <c r="H109"/>
  <c r="G109"/>
  <c r="F109"/>
  <c r="E109"/>
  <c r="D109"/>
  <c r="C109"/>
  <c r="A109"/>
  <c r="L108"/>
  <c r="K108"/>
  <c r="J108"/>
  <c r="I108"/>
  <c r="H108"/>
  <c r="G108"/>
  <c r="F108"/>
  <c r="E108"/>
  <c r="D108"/>
  <c r="C108"/>
  <c r="A108"/>
  <c r="L107"/>
  <c r="K107"/>
  <c r="J107"/>
  <c r="I107"/>
  <c r="H107"/>
  <c r="G107"/>
  <c r="F107"/>
  <c r="E107"/>
  <c r="D107"/>
  <c r="C107"/>
  <c r="A107"/>
  <c r="L106"/>
  <c r="K106"/>
  <c r="J106"/>
  <c r="I106"/>
  <c r="H106"/>
  <c r="G106"/>
  <c r="F106"/>
  <c r="E106"/>
  <c r="D106"/>
  <c r="C106"/>
  <c r="A106"/>
  <c r="L105"/>
  <c r="K105"/>
  <c r="J105"/>
  <c r="I105"/>
  <c r="H105"/>
  <c r="G105"/>
  <c r="F105"/>
  <c r="E105"/>
  <c r="D105"/>
  <c r="C105"/>
  <c r="A105"/>
  <c r="L104"/>
  <c r="K104"/>
  <c r="J104"/>
  <c r="I104"/>
  <c r="H104"/>
  <c r="G104"/>
  <c r="F104"/>
  <c r="E104"/>
  <c r="D104"/>
  <c r="C104"/>
  <c r="A104"/>
  <c r="L103"/>
  <c r="K103"/>
  <c r="J103"/>
  <c r="I103"/>
  <c r="H103"/>
  <c r="G103"/>
  <c r="F103"/>
  <c r="E103"/>
  <c r="D103"/>
  <c r="C103"/>
  <c r="A103"/>
  <c r="L102"/>
  <c r="K102"/>
  <c r="J102"/>
  <c r="I102"/>
  <c r="H102"/>
  <c r="G102"/>
  <c r="F102"/>
  <c r="E102"/>
  <c r="D102"/>
  <c r="C102"/>
  <c r="A102"/>
  <c r="L101"/>
  <c r="K101"/>
  <c r="J101"/>
  <c r="I101"/>
  <c r="H101"/>
  <c r="G101"/>
  <c r="F101"/>
  <c r="E101"/>
  <c r="D101"/>
  <c r="C101"/>
  <c r="A101"/>
  <c r="L100"/>
  <c r="K100"/>
  <c r="J100"/>
  <c r="I100"/>
  <c r="H100"/>
  <c r="G100"/>
  <c r="F100"/>
  <c r="E100"/>
  <c r="D100"/>
  <c r="C100"/>
  <c r="A100"/>
  <c r="L99"/>
  <c r="K99"/>
  <c r="J99"/>
  <c r="I99"/>
  <c r="H99"/>
  <c r="G99"/>
  <c r="F99"/>
  <c r="E99"/>
  <c r="D99"/>
  <c r="C99"/>
  <c r="A99"/>
  <c r="L98"/>
  <c r="K98"/>
  <c r="J98"/>
  <c r="I98"/>
  <c r="H98"/>
  <c r="G98"/>
  <c r="F98"/>
  <c r="E98"/>
  <c r="D98"/>
  <c r="C98"/>
  <c r="A98"/>
  <c r="L97"/>
  <c r="K97"/>
  <c r="J97"/>
  <c r="I97"/>
  <c r="H97"/>
  <c r="G97"/>
  <c r="F97"/>
  <c r="E97"/>
  <c r="D97"/>
  <c r="C97"/>
  <c r="A97"/>
  <c r="L96"/>
  <c r="K96"/>
  <c r="J96"/>
  <c r="I96"/>
  <c r="H96"/>
  <c r="G96"/>
  <c r="F96"/>
  <c r="E96"/>
  <c r="D96"/>
  <c r="C96"/>
  <c r="A96"/>
  <c r="L95"/>
  <c r="K95"/>
  <c r="J95"/>
  <c r="I95"/>
  <c r="H95"/>
  <c r="G95"/>
  <c r="F95"/>
  <c r="E95"/>
  <c r="D95"/>
  <c r="C95"/>
  <c r="A95"/>
  <c r="L94"/>
  <c r="K94"/>
  <c r="J94"/>
  <c r="I94"/>
  <c r="H94"/>
  <c r="G94"/>
  <c r="F94"/>
  <c r="E94"/>
  <c r="D94"/>
  <c r="C94"/>
  <c r="A94"/>
  <c r="L93"/>
  <c r="K93"/>
  <c r="J93"/>
  <c r="I93"/>
  <c r="H93"/>
  <c r="G93"/>
  <c r="F93"/>
  <c r="E93"/>
  <c r="D93"/>
  <c r="C93"/>
  <c r="A93"/>
  <c r="L92"/>
  <c r="K92"/>
  <c r="J92"/>
  <c r="I92"/>
  <c r="H92"/>
  <c r="G92"/>
  <c r="F92"/>
  <c r="E92"/>
  <c r="D92"/>
  <c r="C92"/>
  <c r="A92"/>
  <c r="L91"/>
  <c r="K91"/>
  <c r="J91"/>
  <c r="I91"/>
  <c r="H91"/>
  <c r="G91"/>
  <c r="F91"/>
  <c r="E91"/>
  <c r="D91"/>
  <c r="C91"/>
  <c r="A91"/>
  <c r="L90"/>
  <c r="K90"/>
  <c r="J90"/>
  <c r="I90"/>
  <c r="H90"/>
  <c r="G90"/>
  <c r="F90"/>
  <c r="E90"/>
  <c r="D90"/>
  <c r="C90"/>
  <c r="A90"/>
  <c r="L89"/>
  <c r="K89"/>
  <c r="J89"/>
  <c r="I89"/>
  <c r="H89"/>
  <c r="G89"/>
  <c r="F89"/>
  <c r="E89"/>
  <c r="D89"/>
  <c r="C89"/>
  <c r="A89"/>
  <c r="L88"/>
  <c r="K88"/>
  <c r="J88"/>
  <c r="I88"/>
  <c r="H88"/>
  <c r="G88"/>
  <c r="F88"/>
  <c r="E88"/>
  <c r="D88"/>
  <c r="C88"/>
  <c r="A88"/>
  <c r="L87"/>
  <c r="K87"/>
  <c r="J87"/>
  <c r="I87"/>
  <c r="H87"/>
  <c r="G87"/>
  <c r="F87"/>
  <c r="E87"/>
  <c r="D87"/>
  <c r="C87"/>
  <c r="A87"/>
  <c r="L86"/>
  <c r="K86"/>
  <c r="J86"/>
  <c r="I86"/>
  <c r="H86"/>
  <c r="G86"/>
  <c r="F86"/>
  <c r="E86"/>
  <c r="D86"/>
  <c r="C86"/>
  <c r="A86"/>
  <c r="L85"/>
  <c r="K85"/>
  <c r="J85"/>
  <c r="I85"/>
  <c r="H85"/>
  <c r="G85"/>
  <c r="F85"/>
  <c r="E85"/>
  <c r="D85"/>
  <c r="C85"/>
  <c r="A85"/>
  <c r="L84"/>
  <c r="K84"/>
  <c r="J84"/>
  <c r="I84"/>
  <c r="H84"/>
  <c r="G84"/>
  <c r="F84"/>
  <c r="E84"/>
  <c r="D84"/>
  <c r="C84"/>
  <c r="A84"/>
  <c r="L83"/>
  <c r="K83"/>
  <c r="J83"/>
  <c r="I83"/>
  <c r="H83"/>
  <c r="G83"/>
  <c r="F83"/>
  <c r="E83"/>
  <c r="D83"/>
  <c r="C83"/>
  <c r="A83"/>
  <c r="L82"/>
  <c r="K82"/>
  <c r="J82"/>
  <c r="I82"/>
  <c r="H82"/>
  <c r="G82"/>
  <c r="F82"/>
  <c r="E82"/>
  <c r="D82"/>
  <c r="C82"/>
  <c r="A82"/>
  <c r="L81"/>
  <c r="K81"/>
  <c r="J81"/>
  <c r="I81"/>
  <c r="H81"/>
  <c r="G81"/>
  <c r="F81"/>
  <c r="E81"/>
  <c r="D81"/>
  <c r="C81"/>
  <c r="A81"/>
  <c r="L80"/>
  <c r="K80"/>
  <c r="J80"/>
  <c r="I80"/>
  <c r="H80"/>
  <c r="G80"/>
  <c r="F80"/>
  <c r="E80"/>
  <c r="D80"/>
  <c r="C80"/>
  <c r="A80"/>
  <c r="L79"/>
  <c r="K79"/>
  <c r="J79"/>
  <c r="I79"/>
  <c r="H79"/>
  <c r="G79"/>
  <c r="F79"/>
  <c r="E79"/>
  <c r="D79"/>
  <c r="C79"/>
  <c r="A79"/>
  <c r="L78"/>
  <c r="K78"/>
  <c r="J78"/>
  <c r="I78"/>
  <c r="H78"/>
  <c r="G78"/>
  <c r="F78"/>
  <c r="E78"/>
  <c r="D78"/>
  <c r="C78"/>
  <c r="A78"/>
  <c r="L77"/>
  <c r="K77"/>
  <c r="J77"/>
  <c r="I77"/>
  <c r="H77"/>
  <c r="G77"/>
  <c r="F77"/>
  <c r="E77"/>
  <c r="D77"/>
  <c r="C77"/>
  <c r="A77"/>
  <c r="L76"/>
  <c r="K76"/>
  <c r="J76"/>
  <c r="I76"/>
  <c r="H76"/>
  <c r="G76"/>
  <c r="F76"/>
  <c r="E76"/>
  <c r="D76"/>
  <c r="C76"/>
  <c r="A76"/>
  <c r="L75"/>
  <c r="K75"/>
  <c r="J75"/>
  <c r="I75"/>
  <c r="H75"/>
  <c r="G75"/>
  <c r="F75"/>
  <c r="E75"/>
  <c r="D75"/>
  <c r="C75"/>
  <c r="A75"/>
  <c r="L74"/>
  <c r="K74"/>
  <c r="J74"/>
  <c r="I74"/>
  <c r="H74"/>
  <c r="G74"/>
  <c r="F74"/>
  <c r="E74"/>
  <c r="D74"/>
  <c r="C74"/>
  <c r="A74"/>
  <c r="L73"/>
  <c r="K73"/>
  <c r="J73"/>
  <c r="I73"/>
  <c r="H73"/>
  <c r="G73"/>
  <c r="F73"/>
  <c r="E73"/>
  <c r="D73"/>
  <c r="C73"/>
  <c r="A73"/>
  <c r="L72"/>
  <c r="K72"/>
  <c r="J72"/>
  <c r="I72"/>
  <c r="H72"/>
  <c r="G72"/>
  <c r="F72"/>
  <c r="E72"/>
  <c r="D72"/>
  <c r="C72"/>
  <c r="A72"/>
  <c r="L71"/>
  <c r="K71"/>
  <c r="J71"/>
  <c r="I71"/>
  <c r="H71"/>
  <c r="G71"/>
  <c r="F71"/>
  <c r="E71"/>
  <c r="D71"/>
  <c r="C71"/>
  <c r="A71"/>
  <c r="L70"/>
  <c r="K70"/>
  <c r="J70"/>
  <c r="I70"/>
  <c r="H70"/>
  <c r="G70"/>
  <c r="F70"/>
  <c r="E70"/>
  <c r="D70"/>
  <c r="C70"/>
  <c r="A70"/>
  <c r="L69"/>
  <c r="K69"/>
  <c r="J69"/>
  <c r="I69"/>
  <c r="H69"/>
  <c r="G69"/>
  <c r="F69"/>
  <c r="E69"/>
  <c r="D69"/>
  <c r="C69"/>
  <c r="A69"/>
  <c r="L68"/>
  <c r="K68"/>
  <c r="J68"/>
  <c r="I68"/>
  <c r="H68"/>
  <c r="G68"/>
  <c r="F68"/>
  <c r="E68"/>
  <c r="D68"/>
  <c r="C68"/>
  <c r="A68"/>
  <c r="L67"/>
  <c r="K67"/>
  <c r="J67"/>
  <c r="I67"/>
  <c r="H67"/>
  <c r="G67"/>
  <c r="F67"/>
  <c r="E67"/>
  <c r="D67"/>
  <c r="C67"/>
  <c r="A67"/>
  <c r="L66"/>
  <c r="K66"/>
  <c r="J66"/>
  <c r="I66"/>
  <c r="H66"/>
  <c r="G66"/>
  <c r="F66"/>
  <c r="E66"/>
  <c r="D66"/>
  <c r="C66"/>
  <c r="A66"/>
  <c r="L65"/>
  <c r="K65"/>
  <c r="J65"/>
  <c r="I65"/>
  <c r="H65"/>
  <c r="G65"/>
  <c r="F65"/>
  <c r="E65"/>
  <c r="D65"/>
  <c r="C65"/>
  <c r="A65"/>
  <c r="L64"/>
  <c r="K64"/>
  <c r="J64"/>
  <c r="I64"/>
  <c r="H64"/>
  <c r="G64"/>
  <c r="F64"/>
  <c r="E64"/>
  <c r="D64"/>
  <c r="C64"/>
  <c r="A64"/>
  <c r="L63"/>
  <c r="K63"/>
  <c r="J63"/>
  <c r="I63"/>
  <c r="H63"/>
  <c r="G63"/>
  <c r="F63"/>
  <c r="E63"/>
  <c r="D63"/>
  <c r="C63"/>
  <c r="A63"/>
  <c r="L62"/>
  <c r="K62"/>
  <c r="J62"/>
  <c r="I62"/>
  <c r="H62"/>
  <c r="G62"/>
  <c r="F62"/>
  <c r="E62"/>
  <c r="D62"/>
  <c r="C62"/>
  <c r="A62"/>
  <c r="L61"/>
  <c r="K61"/>
  <c r="J61"/>
  <c r="I61"/>
  <c r="H61"/>
  <c r="G61"/>
  <c r="F61"/>
  <c r="E61"/>
  <c r="D61"/>
  <c r="C61"/>
  <c r="A61"/>
  <c r="L60"/>
  <c r="K60"/>
  <c r="J60"/>
  <c r="I60"/>
  <c r="H60"/>
  <c r="G60"/>
  <c r="F60"/>
  <c r="E60"/>
  <c r="D60"/>
  <c r="C60"/>
  <c r="A60"/>
  <c r="L59"/>
  <c r="K59"/>
  <c r="J59"/>
  <c r="I59"/>
  <c r="H59"/>
  <c r="G59"/>
  <c r="F59"/>
  <c r="E59"/>
  <c r="D59"/>
  <c r="C59"/>
  <c r="A59"/>
  <c r="L58"/>
  <c r="K58"/>
  <c r="J58"/>
  <c r="I58"/>
  <c r="H58"/>
  <c r="G58"/>
  <c r="F58"/>
  <c r="E58"/>
  <c r="D58"/>
  <c r="C58"/>
  <c r="A58"/>
  <c r="L57"/>
  <c r="K57"/>
  <c r="J57"/>
  <c r="I57"/>
  <c r="H57"/>
  <c r="G57"/>
  <c r="F57"/>
  <c r="E57"/>
  <c r="D57"/>
  <c r="C57"/>
  <c r="A57"/>
  <c r="L56"/>
  <c r="K56"/>
  <c r="J56"/>
  <c r="I56"/>
  <c r="H56"/>
  <c r="G56"/>
  <c r="F56"/>
  <c r="E56"/>
  <c r="D56"/>
  <c r="C56"/>
  <c r="A56"/>
  <c r="L55"/>
  <c r="K55"/>
  <c r="J55"/>
  <c r="I55"/>
  <c r="H55"/>
  <c r="G55"/>
  <c r="F55"/>
  <c r="E55"/>
  <c r="D55"/>
  <c r="C55"/>
  <c r="A55"/>
  <c r="L54"/>
  <c r="K54"/>
  <c r="J54"/>
  <c r="I54"/>
  <c r="H54"/>
  <c r="G54"/>
  <c r="F54"/>
  <c r="E54"/>
  <c r="D54"/>
  <c r="C54"/>
  <c r="A54"/>
  <c r="L53"/>
  <c r="K53"/>
  <c r="J53"/>
  <c r="I53"/>
  <c r="H53"/>
  <c r="G53"/>
  <c r="F53"/>
  <c r="E53"/>
  <c r="D53"/>
  <c r="C53"/>
  <c r="A53"/>
  <c r="L52"/>
  <c r="K52"/>
  <c r="J52"/>
  <c r="I52"/>
  <c r="H52"/>
  <c r="G52"/>
  <c r="F52"/>
  <c r="E52"/>
  <c r="D52"/>
  <c r="C52"/>
  <c r="A52"/>
  <c r="L51"/>
  <c r="K51"/>
  <c r="J51"/>
  <c r="I51"/>
  <c r="H51"/>
  <c r="G51"/>
  <c r="F51"/>
  <c r="E51"/>
  <c r="D51"/>
  <c r="C51"/>
  <c r="A51"/>
  <c r="L50"/>
  <c r="K50"/>
  <c r="J50"/>
  <c r="I50"/>
  <c r="H50"/>
  <c r="G50"/>
  <c r="F50"/>
  <c r="E50"/>
  <c r="D50"/>
  <c r="C50"/>
  <c r="A50"/>
  <c r="L49"/>
  <c r="K49"/>
  <c r="J49"/>
  <c r="I49"/>
  <c r="H49"/>
  <c r="G49"/>
  <c r="F49"/>
  <c r="E49"/>
  <c r="D49"/>
  <c r="C49"/>
  <c r="A49"/>
  <c r="L48"/>
  <c r="K48"/>
  <c r="J48"/>
  <c r="I48"/>
  <c r="H48"/>
  <c r="G48"/>
  <c r="F48"/>
  <c r="E48"/>
  <c r="D48"/>
  <c r="C48"/>
  <c r="A48"/>
  <c r="L47"/>
  <c r="K47"/>
  <c r="J47"/>
  <c r="I47"/>
  <c r="H47"/>
  <c r="G47"/>
  <c r="F47"/>
  <c r="E47"/>
  <c r="D47"/>
  <c r="C47"/>
  <c r="A47"/>
  <c r="L46"/>
  <c r="K46"/>
  <c r="J46"/>
  <c r="I46"/>
  <c r="H46"/>
  <c r="G46"/>
  <c r="F46"/>
  <c r="E46"/>
  <c r="D46"/>
  <c r="C46"/>
  <c r="A46"/>
  <c r="L45"/>
  <c r="K45"/>
  <c r="J45"/>
  <c r="I45"/>
  <c r="H45"/>
  <c r="G45"/>
  <c r="F45"/>
  <c r="E45"/>
  <c r="D45"/>
  <c r="C45"/>
  <c r="A45"/>
  <c r="L44"/>
  <c r="K44"/>
  <c r="J44"/>
  <c r="I44"/>
  <c r="H44"/>
  <c r="G44"/>
  <c r="F44"/>
  <c r="E44"/>
  <c r="D44"/>
  <c r="C44"/>
  <c r="A44"/>
  <c r="L43"/>
  <c r="K43"/>
  <c r="J43"/>
  <c r="I43"/>
  <c r="H43"/>
  <c r="G43"/>
  <c r="F43"/>
  <c r="E43"/>
  <c r="D43"/>
  <c r="C43"/>
  <c r="A43"/>
  <c r="L42"/>
  <c r="K42"/>
  <c r="J42"/>
  <c r="I42"/>
  <c r="H42"/>
  <c r="G42"/>
  <c r="F42"/>
  <c r="E42"/>
  <c r="D42"/>
  <c r="C42"/>
  <c r="A42"/>
  <c r="L41"/>
  <c r="K41"/>
  <c r="J41"/>
  <c r="I41"/>
  <c r="H41"/>
  <c r="G41"/>
  <c r="F41"/>
  <c r="E41"/>
  <c r="D41"/>
  <c r="C41"/>
  <c r="A41"/>
  <c r="L40"/>
  <c r="K40"/>
  <c r="J40"/>
  <c r="I40"/>
  <c r="H40"/>
  <c r="G40"/>
  <c r="F40"/>
  <c r="E40"/>
  <c r="D40"/>
  <c r="C40"/>
  <c r="A40"/>
  <c r="L39"/>
  <c r="K39"/>
  <c r="J39"/>
  <c r="I39"/>
  <c r="H39"/>
  <c r="G39"/>
  <c r="F39"/>
  <c r="E39"/>
  <c r="D39"/>
  <c r="C39"/>
  <c r="A39"/>
  <c r="L38"/>
  <c r="K38"/>
  <c r="J38"/>
  <c r="I38"/>
  <c r="H38"/>
  <c r="G38"/>
  <c r="F38"/>
  <c r="E38"/>
  <c r="D38"/>
  <c r="C38"/>
  <c r="A38"/>
  <c r="L37"/>
  <c r="K37"/>
  <c r="J37"/>
  <c r="I37"/>
  <c r="H37"/>
  <c r="G37"/>
  <c r="F37"/>
  <c r="E37"/>
  <c r="D37"/>
  <c r="C37"/>
  <c r="A37"/>
  <c r="L36"/>
  <c r="K36"/>
  <c r="J36"/>
  <c r="I36"/>
  <c r="H36"/>
  <c r="G36"/>
  <c r="F36"/>
  <c r="E36"/>
  <c r="D36"/>
  <c r="C36"/>
  <c r="A36"/>
  <c r="L35"/>
  <c r="K35"/>
  <c r="J35"/>
  <c r="I35"/>
  <c r="H35"/>
  <c r="G35"/>
  <c r="F35"/>
  <c r="E35"/>
  <c r="D35"/>
  <c r="C35"/>
  <c r="A35"/>
  <c r="L34"/>
  <c r="K34"/>
  <c r="J34"/>
  <c r="I34"/>
  <c r="H34"/>
  <c r="G34"/>
  <c r="F34"/>
  <c r="E34"/>
  <c r="D34"/>
  <c r="C34"/>
  <c r="A34"/>
  <c r="L33"/>
  <c r="K33"/>
  <c r="J33"/>
  <c r="I33"/>
  <c r="H33"/>
  <c r="G33"/>
  <c r="F33"/>
  <c r="E33"/>
  <c r="D33"/>
  <c r="C33"/>
  <c r="A33"/>
  <c r="L32"/>
  <c r="K32"/>
  <c r="J32"/>
  <c r="I32"/>
  <c r="H32"/>
  <c r="G32"/>
  <c r="F32"/>
  <c r="E32"/>
  <c r="D32"/>
  <c r="C32"/>
  <c r="A32"/>
  <c r="L31"/>
  <c r="K31"/>
  <c r="J31"/>
  <c r="I31"/>
  <c r="H31"/>
  <c r="G31"/>
  <c r="F31"/>
  <c r="E31"/>
  <c r="D31"/>
  <c r="C31"/>
  <c r="A31"/>
  <c r="L30"/>
  <c r="K30"/>
  <c r="J30"/>
  <c r="I30"/>
  <c r="H30"/>
  <c r="G30"/>
  <c r="F30"/>
  <c r="E30"/>
  <c r="D30"/>
  <c r="C30"/>
  <c r="A30"/>
  <c r="L29"/>
  <c r="K29"/>
  <c r="J29"/>
  <c r="I29"/>
  <c r="H29"/>
  <c r="G29"/>
  <c r="F29"/>
  <c r="E29"/>
  <c r="D29"/>
  <c r="C29"/>
  <c r="A29"/>
  <c r="L28"/>
  <c r="K28"/>
  <c r="J28"/>
  <c r="I28"/>
  <c r="H28"/>
  <c r="G28"/>
  <c r="F28"/>
  <c r="E28"/>
  <c r="D28"/>
  <c r="C28"/>
  <c r="A28"/>
  <c r="L27"/>
  <c r="K27"/>
  <c r="J27"/>
  <c r="I27"/>
  <c r="H27"/>
  <c r="G27"/>
  <c r="F27"/>
  <c r="E27"/>
  <c r="D27"/>
  <c r="C27"/>
  <c r="A27"/>
  <c r="L26"/>
  <c r="K26"/>
  <c r="J26"/>
  <c r="I26"/>
  <c r="H26"/>
  <c r="G26"/>
  <c r="F26"/>
  <c r="E26"/>
  <c r="D26"/>
  <c r="C26"/>
  <c r="A26"/>
  <c r="L25"/>
  <c r="K25"/>
  <c r="J25"/>
  <c r="I25"/>
  <c r="H25"/>
  <c r="G25"/>
  <c r="F25"/>
  <c r="E25"/>
  <c r="D25"/>
  <c r="C25"/>
  <c r="A25"/>
  <c r="L24"/>
  <c r="K24"/>
  <c r="J24"/>
  <c r="I24"/>
  <c r="H24"/>
  <c r="G24"/>
  <c r="F24"/>
  <c r="E24"/>
  <c r="D24"/>
  <c r="C24"/>
  <c r="A24"/>
  <c r="L23"/>
  <c r="K23"/>
  <c r="J23"/>
  <c r="I23"/>
  <c r="H23"/>
  <c r="G23"/>
  <c r="F23"/>
  <c r="E23"/>
  <c r="D23"/>
  <c r="C23"/>
  <c r="A23"/>
  <c r="L22"/>
  <c r="K22"/>
  <c r="J22"/>
  <c r="I22"/>
  <c r="H22"/>
  <c r="G22"/>
  <c r="F22"/>
  <c r="E22"/>
  <c r="D22"/>
  <c r="C22"/>
  <c r="A22"/>
  <c r="L21"/>
  <c r="K21"/>
  <c r="J21"/>
  <c r="I21"/>
  <c r="H21"/>
  <c r="G21"/>
  <c r="F21"/>
  <c r="E21"/>
  <c r="D21"/>
  <c r="C21"/>
  <c r="A21"/>
  <c r="L20"/>
  <c r="K20"/>
  <c r="J20"/>
  <c r="I20"/>
  <c r="H20"/>
  <c r="G20"/>
  <c r="F20"/>
  <c r="E20"/>
  <c r="D20"/>
  <c r="C20"/>
  <c r="A20"/>
  <c r="L19"/>
  <c r="K19"/>
  <c r="J19"/>
  <c r="I19"/>
  <c r="H19"/>
  <c r="G19"/>
  <c r="F19"/>
  <c r="E19"/>
  <c r="D19"/>
  <c r="C19"/>
  <c r="A19"/>
  <c r="L18"/>
  <c r="K18"/>
  <c r="J18"/>
  <c r="I18"/>
  <c r="H18"/>
  <c r="G18"/>
  <c r="F18"/>
  <c r="E18"/>
  <c r="D18"/>
  <c r="C18"/>
  <c r="A18"/>
  <c r="L17"/>
  <c r="K17"/>
  <c r="J17"/>
  <c r="I17"/>
  <c r="H17"/>
  <c r="G17"/>
  <c r="F17"/>
  <c r="E17"/>
  <c r="D17"/>
  <c r="C17"/>
  <c r="A17"/>
  <c r="L16"/>
  <c r="K16"/>
  <c r="J16"/>
  <c r="I16"/>
  <c r="H16"/>
  <c r="G16"/>
  <c r="F16"/>
  <c r="E16"/>
  <c r="D16"/>
  <c r="C16"/>
  <c r="A16"/>
  <c r="L15"/>
  <c r="K15"/>
  <c r="J15"/>
  <c r="I15"/>
  <c r="H15"/>
  <c r="G15"/>
  <c r="F15"/>
  <c r="E15"/>
  <c r="D15"/>
  <c r="C15"/>
  <c r="A15"/>
  <c r="L14"/>
  <c r="K14"/>
  <c r="J14"/>
  <c r="I14"/>
  <c r="H14"/>
  <c r="G14"/>
  <c r="F14"/>
  <c r="E14"/>
  <c r="D14"/>
  <c r="C14"/>
  <c r="A14"/>
  <c r="L13"/>
  <c r="K13"/>
  <c r="J13"/>
  <c r="I13"/>
  <c r="H13"/>
  <c r="G13"/>
  <c r="F13"/>
  <c r="E13"/>
  <c r="D13"/>
  <c r="C13"/>
  <c r="A13"/>
  <c r="L12"/>
  <c r="K12"/>
  <c r="J12"/>
  <c r="I12"/>
  <c r="H12"/>
  <c r="G12"/>
  <c r="F12"/>
  <c r="E12"/>
  <c r="D12"/>
  <c r="C12"/>
  <c r="A12"/>
  <c r="L11"/>
  <c r="K11"/>
  <c r="J11"/>
  <c r="I11"/>
  <c r="H11"/>
  <c r="G11"/>
  <c r="F11"/>
  <c r="E11"/>
  <c r="D11"/>
  <c r="C11"/>
  <c r="A11"/>
  <c r="L10"/>
  <c r="I10"/>
  <c r="H10"/>
  <c r="G10"/>
  <c r="F10"/>
  <c r="E10"/>
  <c r="D10"/>
  <c r="A2"/>
  <c r="M1"/>
  <c r="M302" i="4"/>
  <c r="L302"/>
  <c r="K302"/>
  <c r="M301"/>
  <c r="L301"/>
  <c r="K301"/>
  <c r="M300"/>
  <c r="L300"/>
  <c r="K300"/>
  <c r="J300"/>
  <c r="I300"/>
  <c r="H300"/>
  <c r="G300"/>
  <c r="F300"/>
  <c r="E300"/>
  <c r="D300"/>
  <c r="C300"/>
  <c r="A300"/>
  <c r="M299"/>
  <c r="L299"/>
  <c r="K299"/>
  <c r="J299"/>
  <c r="I299"/>
  <c r="H299"/>
  <c r="G299"/>
  <c r="F299"/>
  <c r="E299"/>
  <c r="D299"/>
  <c r="C299"/>
  <c r="A299"/>
  <c r="M298"/>
  <c r="L298"/>
  <c r="K298"/>
  <c r="J298"/>
  <c r="I298"/>
  <c r="H298"/>
  <c r="G298"/>
  <c r="F298"/>
  <c r="E298"/>
  <c r="D298"/>
  <c r="C298"/>
  <c r="A298"/>
  <c r="M297"/>
  <c r="L297"/>
  <c r="K297"/>
  <c r="J297"/>
  <c r="I297"/>
  <c r="H297"/>
  <c r="G297"/>
  <c r="F297"/>
  <c r="E297"/>
  <c r="D297"/>
  <c r="C297"/>
  <c r="A297"/>
  <c r="M296"/>
  <c r="L296"/>
  <c r="K296"/>
  <c r="J296"/>
  <c r="I296"/>
  <c r="H296"/>
  <c r="G296"/>
  <c r="F296"/>
  <c r="E296"/>
  <c r="D296"/>
  <c r="C296"/>
  <c r="A296"/>
  <c r="M295"/>
  <c r="L295"/>
  <c r="K295"/>
  <c r="J295"/>
  <c r="I295"/>
  <c r="H295"/>
  <c r="G295"/>
  <c r="F295"/>
  <c r="E295"/>
  <c r="D295"/>
  <c r="C295"/>
  <c r="A295"/>
  <c r="M294"/>
  <c r="L294"/>
  <c r="K294"/>
  <c r="J294"/>
  <c r="I294"/>
  <c r="H294"/>
  <c r="G294"/>
  <c r="F294"/>
  <c r="E294"/>
  <c r="D294"/>
  <c r="C294"/>
  <c r="A294"/>
  <c r="M293"/>
  <c r="L293"/>
  <c r="K293"/>
  <c r="J293"/>
  <c r="I293"/>
  <c r="H293"/>
  <c r="G293"/>
  <c r="F293"/>
  <c r="E293"/>
  <c r="D293"/>
  <c r="C293"/>
  <c r="A293"/>
  <c r="M292"/>
  <c r="L292"/>
  <c r="K292"/>
  <c r="J292"/>
  <c r="I292"/>
  <c r="H292"/>
  <c r="G292"/>
  <c r="F292"/>
  <c r="E292"/>
  <c r="D292"/>
  <c r="C292"/>
  <c r="A292"/>
  <c r="M291"/>
  <c r="L291"/>
  <c r="K291"/>
  <c r="J291"/>
  <c r="I291"/>
  <c r="H291"/>
  <c r="G291"/>
  <c r="F291"/>
  <c r="E291"/>
  <c r="D291"/>
  <c r="C291"/>
  <c r="A291"/>
  <c r="M290"/>
  <c r="L290"/>
  <c r="K290"/>
  <c r="J290"/>
  <c r="I290"/>
  <c r="H290"/>
  <c r="G290"/>
  <c r="F290"/>
  <c r="E290"/>
  <c r="D290"/>
  <c r="C290"/>
  <c r="A290"/>
  <c r="M289"/>
  <c r="L289"/>
  <c r="K289"/>
  <c r="J289"/>
  <c r="I289"/>
  <c r="H289"/>
  <c r="G289"/>
  <c r="F289"/>
  <c r="E289"/>
  <c r="D289"/>
  <c r="C289"/>
  <c r="A289"/>
  <c r="M288"/>
  <c r="L288"/>
  <c r="K288"/>
  <c r="J288"/>
  <c r="I288"/>
  <c r="H288"/>
  <c r="G288"/>
  <c r="F288"/>
  <c r="E288"/>
  <c r="D288"/>
  <c r="C288"/>
  <c r="A288"/>
  <c r="M287"/>
  <c r="L287"/>
  <c r="K287"/>
  <c r="J287"/>
  <c r="I287"/>
  <c r="H287"/>
  <c r="G287"/>
  <c r="F287"/>
  <c r="E287"/>
  <c r="D287"/>
  <c r="C287"/>
  <c r="A287"/>
  <c r="M286"/>
  <c r="L286"/>
  <c r="K286"/>
  <c r="J286"/>
  <c r="I286"/>
  <c r="H286"/>
  <c r="G286"/>
  <c r="F286"/>
  <c r="E286"/>
  <c r="D286"/>
  <c r="C286"/>
  <c r="A286"/>
  <c r="M285"/>
  <c r="L285"/>
  <c r="K285"/>
  <c r="J285"/>
  <c r="I285"/>
  <c r="H285"/>
  <c r="G285"/>
  <c r="F285"/>
  <c r="E285"/>
  <c r="D285"/>
  <c r="C285"/>
  <c r="A285"/>
  <c r="M284"/>
  <c r="L284"/>
  <c r="K284"/>
  <c r="J284"/>
  <c r="I284"/>
  <c r="H284"/>
  <c r="G284"/>
  <c r="F284"/>
  <c r="E284"/>
  <c r="D284"/>
  <c r="C284"/>
  <c r="A284"/>
  <c r="M283"/>
  <c r="L283"/>
  <c r="K283"/>
  <c r="J283"/>
  <c r="I283"/>
  <c r="H283"/>
  <c r="G283"/>
  <c r="F283"/>
  <c r="E283"/>
  <c r="D283"/>
  <c r="C283"/>
  <c r="A283"/>
  <c r="M282"/>
  <c r="L282"/>
  <c r="K282"/>
  <c r="J282"/>
  <c r="I282"/>
  <c r="H282"/>
  <c r="G282"/>
  <c r="F282"/>
  <c r="E282"/>
  <c r="D282"/>
  <c r="C282"/>
  <c r="A282"/>
  <c r="M281"/>
  <c r="L281"/>
  <c r="K281"/>
  <c r="J281"/>
  <c r="I281"/>
  <c r="H281"/>
  <c r="G281"/>
  <c r="F281"/>
  <c r="E281"/>
  <c r="D281"/>
  <c r="C281"/>
  <c r="A281"/>
  <c r="M280"/>
  <c r="L280"/>
  <c r="K280"/>
  <c r="J280"/>
  <c r="I280"/>
  <c r="H280"/>
  <c r="G280"/>
  <c r="F280"/>
  <c r="E280"/>
  <c r="D280"/>
  <c r="C280"/>
  <c r="A280"/>
  <c r="M279"/>
  <c r="L279"/>
  <c r="K279"/>
  <c r="J279"/>
  <c r="I279"/>
  <c r="H279"/>
  <c r="G279"/>
  <c r="F279"/>
  <c r="E279"/>
  <c r="D279"/>
  <c r="C279"/>
  <c r="A279"/>
  <c r="M278"/>
  <c r="L278"/>
  <c r="K278"/>
  <c r="J278"/>
  <c r="I278"/>
  <c r="H278"/>
  <c r="G278"/>
  <c r="F278"/>
  <c r="E278"/>
  <c r="D278"/>
  <c r="C278"/>
  <c r="A278"/>
  <c r="M277"/>
  <c r="L277"/>
  <c r="K277"/>
  <c r="J277"/>
  <c r="I277"/>
  <c r="H277"/>
  <c r="G277"/>
  <c r="F277"/>
  <c r="E277"/>
  <c r="D277"/>
  <c r="C277"/>
  <c r="A277"/>
  <c r="M276"/>
  <c r="L276"/>
  <c r="K276"/>
  <c r="J276"/>
  <c r="I276"/>
  <c r="H276"/>
  <c r="G276"/>
  <c r="F276"/>
  <c r="E276"/>
  <c r="D276"/>
  <c r="C276"/>
  <c r="A276"/>
  <c r="M275"/>
  <c r="L275"/>
  <c r="K275"/>
  <c r="J275"/>
  <c r="I275"/>
  <c r="H275"/>
  <c r="G275"/>
  <c r="F275"/>
  <c r="E275"/>
  <c r="D275"/>
  <c r="C275"/>
  <c r="A275"/>
  <c r="M274"/>
  <c r="L274"/>
  <c r="K274"/>
  <c r="J274"/>
  <c r="I274"/>
  <c r="H274"/>
  <c r="G274"/>
  <c r="F274"/>
  <c r="E274"/>
  <c r="D274"/>
  <c r="C274"/>
  <c r="A274"/>
  <c r="M273"/>
  <c r="L273"/>
  <c r="K273"/>
  <c r="J273"/>
  <c r="I273"/>
  <c r="H273"/>
  <c r="G273"/>
  <c r="F273"/>
  <c r="E273"/>
  <c r="D273"/>
  <c r="C273"/>
  <c r="A273"/>
  <c r="M272"/>
  <c r="L272"/>
  <c r="K272"/>
  <c r="J272"/>
  <c r="I272"/>
  <c r="H272"/>
  <c r="G272"/>
  <c r="F272"/>
  <c r="E272"/>
  <c r="D272"/>
  <c r="C272"/>
  <c r="A272"/>
  <c r="M271"/>
  <c r="L271"/>
  <c r="K271"/>
  <c r="J271"/>
  <c r="I271"/>
  <c r="H271"/>
  <c r="G271"/>
  <c r="F271"/>
  <c r="E271"/>
  <c r="D271"/>
  <c r="C271"/>
  <c r="A271"/>
  <c r="M270"/>
  <c r="L270"/>
  <c r="K270"/>
  <c r="J270"/>
  <c r="I270"/>
  <c r="H270"/>
  <c r="G270"/>
  <c r="F270"/>
  <c r="E270"/>
  <c r="D270"/>
  <c r="C270"/>
  <c r="A270"/>
  <c r="M269"/>
  <c r="L269"/>
  <c r="K269"/>
  <c r="J269"/>
  <c r="I269"/>
  <c r="H269"/>
  <c r="G269"/>
  <c r="F269"/>
  <c r="E269"/>
  <c r="D269"/>
  <c r="C269"/>
  <c r="A269"/>
  <c r="M268"/>
  <c r="L268"/>
  <c r="K268"/>
  <c r="J268"/>
  <c r="I268"/>
  <c r="H268"/>
  <c r="G268"/>
  <c r="F268"/>
  <c r="E268"/>
  <c r="D268"/>
  <c r="C268"/>
  <c r="A268"/>
  <c r="M267"/>
  <c r="L267"/>
  <c r="K267"/>
  <c r="J267"/>
  <c r="I267"/>
  <c r="H267"/>
  <c r="G267"/>
  <c r="F267"/>
  <c r="E267"/>
  <c r="D267"/>
  <c r="C267"/>
  <c r="A267"/>
  <c r="M266"/>
  <c r="L266"/>
  <c r="K266"/>
  <c r="J266"/>
  <c r="I266"/>
  <c r="H266"/>
  <c r="G266"/>
  <c r="F266"/>
  <c r="E266"/>
  <c r="D266"/>
  <c r="C266"/>
  <c r="A266"/>
  <c r="M265"/>
  <c r="L265"/>
  <c r="K265"/>
  <c r="J265"/>
  <c r="I265"/>
  <c r="H265"/>
  <c r="G265"/>
  <c r="F265"/>
  <c r="E265"/>
  <c r="D265"/>
  <c r="C265"/>
  <c r="A265"/>
  <c r="M264"/>
  <c r="L264"/>
  <c r="K264"/>
  <c r="J264"/>
  <c r="I264"/>
  <c r="H264"/>
  <c r="G264"/>
  <c r="F264"/>
  <c r="E264"/>
  <c r="D264"/>
  <c r="C264"/>
  <c r="A264"/>
  <c r="M263"/>
  <c r="L263"/>
  <c r="K263"/>
  <c r="J263"/>
  <c r="I263"/>
  <c r="H263"/>
  <c r="G263"/>
  <c r="F263"/>
  <c r="E263"/>
  <c r="D263"/>
  <c r="C263"/>
  <c r="A263"/>
  <c r="M262"/>
  <c r="L262"/>
  <c r="K262"/>
  <c r="J262"/>
  <c r="I262"/>
  <c r="H262"/>
  <c r="G262"/>
  <c r="F262"/>
  <c r="E262"/>
  <c r="D262"/>
  <c r="C262"/>
  <c r="A262"/>
  <c r="M261"/>
  <c r="L261"/>
  <c r="K261"/>
  <c r="J261"/>
  <c r="I261"/>
  <c r="H261"/>
  <c r="G261"/>
  <c r="F261"/>
  <c r="E261"/>
  <c r="D261"/>
  <c r="C261"/>
  <c r="A261"/>
  <c r="M260"/>
  <c r="L260"/>
  <c r="K260"/>
  <c r="J260"/>
  <c r="I260"/>
  <c r="H260"/>
  <c r="G260"/>
  <c r="F260"/>
  <c r="E260"/>
  <c r="D260"/>
  <c r="C260"/>
  <c r="A260"/>
  <c r="M259"/>
  <c r="L259"/>
  <c r="K259"/>
  <c r="J259"/>
  <c r="I259"/>
  <c r="H259"/>
  <c r="G259"/>
  <c r="F259"/>
  <c r="E259"/>
  <c r="D259"/>
  <c r="C259"/>
  <c r="A259"/>
  <c r="M258"/>
  <c r="L258"/>
  <c r="K258"/>
  <c r="J258"/>
  <c r="I258"/>
  <c r="H258"/>
  <c r="G258"/>
  <c r="F258"/>
  <c r="E258"/>
  <c r="D258"/>
  <c r="C258"/>
  <c r="A258"/>
  <c r="M257"/>
  <c r="L257"/>
  <c r="K257"/>
  <c r="J257"/>
  <c r="I257"/>
  <c r="H257"/>
  <c r="G257"/>
  <c r="F257"/>
  <c r="E257"/>
  <c r="D257"/>
  <c r="C257"/>
  <c r="A257"/>
  <c r="M256"/>
  <c r="L256"/>
  <c r="K256"/>
  <c r="J256"/>
  <c r="I256"/>
  <c r="H256"/>
  <c r="G256"/>
  <c r="F256"/>
  <c r="E256"/>
  <c r="D256"/>
  <c r="C256"/>
  <c r="A256"/>
  <c r="M255"/>
  <c r="L255"/>
  <c r="K255"/>
  <c r="J255"/>
  <c r="I255"/>
  <c r="H255"/>
  <c r="G255"/>
  <c r="F255"/>
  <c r="E255"/>
  <c r="D255"/>
  <c r="C255"/>
  <c r="A255"/>
  <c r="M254"/>
  <c r="L254"/>
  <c r="K254"/>
  <c r="J254"/>
  <c r="I254"/>
  <c r="H254"/>
  <c r="G254"/>
  <c r="F254"/>
  <c r="E254"/>
  <c r="D254"/>
  <c r="C254"/>
  <c r="A254"/>
  <c r="M253"/>
  <c r="L253"/>
  <c r="K253"/>
  <c r="J253"/>
  <c r="I253"/>
  <c r="H253"/>
  <c r="G253"/>
  <c r="F253"/>
  <c r="E253"/>
  <c r="D253"/>
  <c r="C253"/>
  <c r="A253"/>
  <c r="M252"/>
  <c r="L252"/>
  <c r="K252"/>
  <c r="J252"/>
  <c r="I252"/>
  <c r="H252"/>
  <c r="G252"/>
  <c r="F252"/>
  <c r="E252"/>
  <c r="D252"/>
  <c r="C252"/>
  <c r="A252"/>
  <c r="M251"/>
  <c r="L251"/>
  <c r="K251"/>
  <c r="J251"/>
  <c r="I251"/>
  <c r="H251"/>
  <c r="G251"/>
  <c r="F251"/>
  <c r="E251"/>
  <c r="D251"/>
  <c r="C251"/>
  <c r="A251"/>
  <c r="M250"/>
  <c r="L250"/>
  <c r="K250"/>
  <c r="J250"/>
  <c r="I250"/>
  <c r="H250"/>
  <c r="G250"/>
  <c r="F250"/>
  <c r="E250"/>
  <c r="D250"/>
  <c r="C250"/>
  <c r="A250"/>
  <c r="M249"/>
  <c r="L249"/>
  <c r="K249"/>
  <c r="J249"/>
  <c r="I249"/>
  <c r="H249"/>
  <c r="G249"/>
  <c r="F249"/>
  <c r="E249"/>
  <c r="D249"/>
  <c r="C249"/>
  <c r="A249"/>
  <c r="M248"/>
  <c r="L248"/>
  <c r="K248"/>
  <c r="J248"/>
  <c r="I248"/>
  <c r="H248"/>
  <c r="G248"/>
  <c r="F248"/>
  <c r="E248"/>
  <c r="D248"/>
  <c r="C248"/>
  <c r="A248"/>
  <c r="M247"/>
  <c r="L247"/>
  <c r="K247"/>
  <c r="J247"/>
  <c r="I247"/>
  <c r="H247"/>
  <c r="G247"/>
  <c r="F247"/>
  <c r="E247"/>
  <c r="D247"/>
  <c r="C247"/>
  <c r="A247"/>
  <c r="M246"/>
  <c r="L246"/>
  <c r="K246"/>
  <c r="J246"/>
  <c r="I246"/>
  <c r="H246"/>
  <c r="G246"/>
  <c r="F246"/>
  <c r="E246"/>
  <c r="D246"/>
  <c r="C246"/>
  <c r="A246"/>
  <c r="M245"/>
  <c r="L245"/>
  <c r="K245"/>
  <c r="J245"/>
  <c r="I245"/>
  <c r="H245"/>
  <c r="G245"/>
  <c r="F245"/>
  <c r="E245"/>
  <c r="D245"/>
  <c r="C245"/>
  <c r="A245"/>
  <c r="M244"/>
  <c r="L244"/>
  <c r="K244"/>
  <c r="J244"/>
  <c r="I244"/>
  <c r="H244"/>
  <c r="G244"/>
  <c r="F244"/>
  <c r="E244"/>
  <c r="D244"/>
  <c r="C244"/>
  <c r="A244"/>
  <c r="M243"/>
  <c r="L243"/>
  <c r="K243"/>
  <c r="J243"/>
  <c r="I243"/>
  <c r="H243"/>
  <c r="G243"/>
  <c r="F243"/>
  <c r="E243"/>
  <c r="D243"/>
  <c r="C243"/>
  <c r="A243"/>
  <c r="M242"/>
  <c r="L242"/>
  <c r="K242"/>
  <c r="J242"/>
  <c r="I242"/>
  <c r="H242"/>
  <c r="G242"/>
  <c r="F242"/>
  <c r="E242"/>
  <c r="D242"/>
  <c r="C242"/>
  <c r="A242"/>
  <c r="M241"/>
  <c r="L241"/>
  <c r="K241"/>
  <c r="J241"/>
  <c r="I241"/>
  <c r="H241"/>
  <c r="G241"/>
  <c r="F241"/>
  <c r="E241"/>
  <c r="D241"/>
  <c r="C241"/>
  <c r="A241"/>
  <c r="M240"/>
  <c r="L240"/>
  <c r="K240"/>
  <c r="J240"/>
  <c r="I240"/>
  <c r="H240"/>
  <c r="G240"/>
  <c r="F240"/>
  <c r="E240"/>
  <c r="D240"/>
  <c r="C240"/>
  <c r="A240"/>
  <c r="M239"/>
  <c r="L239"/>
  <c r="K239"/>
  <c r="J239"/>
  <c r="I239"/>
  <c r="H239"/>
  <c r="G239"/>
  <c r="F239"/>
  <c r="E239"/>
  <c r="D239"/>
  <c r="C239"/>
  <c r="A239"/>
  <c r="M238"/>
  <c r="L238"/>
  <c r="K238"/>
  <c r="J238"/>
  <c r="I238"/>
  <c r="H238"/>
  <c r="G238"/>
  <c r="F238"/>
  <c r="E238"/>
  <c r="D238"/>
  <c r="C238"/>
  <c r="A238"/>
  <c r="M237"/>
  <c r="L237"/>
  <c r="K237"/>
  <c r="J237"/>
  <c r="I237"/>
  <c r="H237"/>
  <c r="G237"/>
  <c r="F237"/>
  <c r="E237"/>
  <c r="D237"/>
  <c r="C237"/>
  <c r="A237"/>
  <c r="M236"/>
  <c r="L236"/>
  <c r="K236"/>
  <c r="J236"/>
  <c r="I236"/>
  <c r="H236"/>
  <c r="G236"/>
  <c r="F236"/>
  <c r="E236"/>
  <c r="D236"/>
  <c r="C236"/>
  <c r="A236"/>
  <c r="M235"/>
  <c r="L235"/>
  <c r="K235"/>
  <c r="J235"/>
  <c r="I235"/>
  <c r="H235"/>
  <c r="G235"/>
  <c r="F235"/>
  <c r="E235"/>
  <c r="D235"/>
  <c r="C235"/>
  <c r="A235"/>
  <c r="M234"/>
  <c r="L234"/>
  <c r="K234"/>
  <c r="J234"/>
  <c r="I234"/>
  <c r="H234"/>
  <c r="G234"/>
  <c r="F234"/>
  <c r="E234"/>
  <c r="D234"/>
  <c r="C234"/>
  <c r="A234"/>
  <c r="M233"/>
  <c r="L233"/>
  <c r="K233"/>
  <c r="J233"/>
  <c r="I233"/>
  <c r="H233"/>
  <c r="G233"/>
  <c r="F233"/>
  <c r="E233"/>
  <c r="D233"/>
  <c r="C233"/>
  <c r="A233"/>
  <c r="M232"/>
  <c r="L232"/>
  <c r="K232"/>
  <c r="J232"/>
  <c r="I232"/>
  <c r="H232"/>
  <c r="G232"/>
  <c r="F232"/>
  <c r="E232"/>
  <c r="D232"/>
  <c r="C232"/>
  <c r="A232"/>
  <c r="M231"/>
  <c r="L231"/>
  <c r="K231"/>
  <c r="J231"/>
  <c r="I231"/>
  <c r="H231"/>
  <c r="G231"/>
  <c r="F231"/>
  <c r="E231"/>
  <c r="D231"/>
  <c r="C231"/>
  <c r="A231"/>
  <c r="M230"/>
  <c r="L230"/>
  <c r="K230"/>
  <c r="J230"/>
  <c r="I230"/>
  <c r="H230"/>
  <c r="G230"/>
  <c r="F230"/>
  <c r="E230"/>
  <c r="D230"/>
  <c r="C230"/>
  <c r="A230"/>
  <c r="M229"/>
  <c r="L229"/>
  <c r="K229"/>
  <c r="J229"/>
  <c r="I229"/>
  <c r="H229"/>
  <c r="G229"/>
  <c r="F229"/>
  <c r="E229"/>
  <c r="D229"/>
  <c r="C229"/>
  <c r="A229"/>
  <c r="M228"/>
  <c r="L228"/>
  <c r="K228"/>
  <c r="J228"/>
  <c r="I228"/>
  <c r="H228"/>
  <c r="G228"/>
  <c r="F228"/>
  <c r="E228"/>
  <c r="D228"/>
  <c r="C228"/>
  <c r="A228"/>
  <c r="M227"/>
  <c r="L227"/>
  <c r="K227"/>
  <c r="J227"/>
  <c r="I227"/>
  <c r="H227"/>
  <c r="G227"/>
  <c r="F227"/>
  <c r="E227"/>
  <c r="D227"/>
  <c r="C227"/>
  <c r="A227"/>
  <c r="M226"/>
  <c r="L226"/>
  <c r="K226"/>
  <c r="J226"/>
  <c r="I226"/>
  <c r="H226"/>
  <c r="G226"/>
  <c r="F226"/>
  <c r="E226"/>
  <c r="D226"/>
  <c r="C226"/>
  <c r="A226"/>
  <c r="M225"/>
  <c r="L225"/>
  <c r="K225"/>
  <c r="J225"/>
  <c r="I225"/>
  <c r="H225"/>
  <c r="G225"/>
  <c r="F225"/>
  <c r="E225"/>
  <c r="D225"/>
  <c r="C225"/>
  <c r="A225"/>
  <c r="M224"/>
  <c r="L224"/>
  <c r="K224"/>
  <c r="J224"/>
  <c r="I224"/>
  <c r="H224"/>
  <c r="G224"/>
  <c r="F224"/>
  <c r="E224"/>
  <c r="D224"/>
  <c r="C224"/>
  <c r="A224"/>
  <c r="M223"/>
  <c r="L223"/>
  <c r="K223"/>
  <c r="J223"/>
  <c r="I223"/>
  <c r="H223"/>
  <c r="G223"/>
  <c r="F223"/>
  <c r="E223"/>
  <c r="D223"/>
  <c r="C223"/>
  <c r="A223"/>
  <c r="M222"/>
  <c r="L222"/>
  <c r="K222"/>
  <c r="J222"/>
  <c r="I222"/>
  <c r="H222"/>
  <c r="G222"/>
  <c r="F222"/>
  <c r="E222"/>
  <c r="D222"/>
  <c r="C222"/>
  <c r="A222"/>
  <c r="M221"/>
  <c r="L221"/>
  <c r="K221"/>
  <c r="J221"/>
  <c r="I221"/>
  <c r="H221"/>
  <c r="G221"/>
  <c r="F221"/>
  <c r="E221"/>
  <c r="D221"/>
  <c r="C221"/>
  <c r="A221"/>
  <c r="M220"/>
  <c r="L220"/>
  <c r="K220"/>
  <c r="J220"/>
  <c r="I220"/>
  <c r="H220"/>
  <c r="G220"/>
  <c r="F220"/>
  <c r="E220"/>
  <c r="D220"/>
  <c r="C220"/>
  <c r="A220"/>
  <c r="M219"/>
  <c r="L219"/>
  <c r="K219"/>
  <c r="J219"/>
  <c r="I219"/>
  <c r="H219"/>
  <c r="G219"/>
  <c r="F219"/>
  <c r="E219"/>
  <c r="D219"/>
  <c r="C219"/>
  <c r="A219"/>
  <c r="M218"/>
  <c r="L218"/>
  <c r="K218"/>
  <c r="J218"/>
  <c r="I218"/>
  <c r="H218"/>
  <c r="G218"/>
  <c r="F218"/>
  <c r="E218"/>
  <c r="D218"/>
  <c r="C218"/>
  <c r="A218"/>
  <c r="M217"/>
  <c r="L217"/>
  <c r="K217"/>
  <c r="J217"/>
  <c r="I217"/>
  <c r="H217"/>
  <c r="G217"/>
  <c r="F217"/>
  <c r="E217"/>
  <c r="D217"/>
  <c r="C217"/>
  <c r="A217"/>
  <c r="M216"/>
  <c r="L216"/>
  <c r="K216"/>
  <c r="J216"/>
  <c r="I216"/>
  <c r="H216"/>
  <c r="G216"/>
  <c r="F216"/>
  <c r="E216"/>
  <c r="D216"/>
  <c r="C216"/>
  <c r="A216"/>
  <c r="M215"/>
  <c r="L215"/>
  <c r="K215"/>
  <c r="J215"/>
  <c r="I215"/>
  <c r="H215"/>
  <c r="G215"/>
  <c r="F215"/>
  <c r="E215"/>
  <c r="D215"/>
  <c r="C215"/>
  <c r="A215"/>
  <c r="M214"/>
  <c r="L214"/>
  <c r="K214"/>
  <c r="J214"/>
  <c r="I214"/>
  <c r="H214"/>
  <c r="G214"/>
  <c r="F214"/>
  <c r="E214"/>
  <c r="D214"/>
  <c r="C214"/>
  <c r="A214"/>
  <c r="M213"/>
  <c r="L213"/>
  <c r="K213"/>
  <c r="J213"/>
  <c r="I213"/>
  <c r="H213"/>
  <c r="G213"/>
  <c r="F213"/>
  <c r="E213"/>
  <c r="D213"/>
  <c r="C213"/>
  <c r="A213"/>
  <c r="M212"/>
  <c r="L212"/>
  <c r="K212"/>
  <c r="J212"/>
  <c r="I212"/>
  <c r="H212"/>
  <c r="G212"/>
  <c r="F212"/>
  <c r="E212"/>
  <c r="D212"/>
  <c r="C212"/>
  <c r="A212"/>
  <c r="M211"/>
  <c r="L211"/>
  <c r="K211"/>
  <c r="J211"/>
  <c r="I211"/>
  <c r="H211"/>
  <c r="G211"/>
  <c r="F211"/>
  <c r="E211"/>
  <c r="D211"/>
  <c r="C211"/>
  <c r="A211"/>
  <c r="M210"/>
  <c r="L210"/>
  <c r="K210"/>
  <c r="J210"/>
  <c r="I210"/>
  <c r="H210"/>
  <c r="G210"/>
  <c r="F210"/>
  <c r="E210"/>
  <c r="D210"/>
  <c r="C210"/>
  <c r="A210"/>
  <c r="M209"/>
  <c r="L209"/>
  <c r="K209"/>
  <c r="J209"/>
  <c r="I209"/>
  <c r="H209"/>
  <c r="G209"/>
  <c r="F209"/>
  <c r="E209"/>
  <c r="D209"/>
  <c r="C209"/>
  <c r="A209"/>
  <c r="M208"/>
  <c r="L208"/>
  <c r="K208"/>
  <c r="J208"/>
  <c r="I208"/>
  <c r="H208"/>
  <c r="G208"/>
  <c r="F208"/>
  <c r="E208"/>
  <c r="D208"/>
  <c r="C208"/>
  <c r="A208"/>
  <c r="M207"/>
  <c r="L207"/>
  <c r="K207"/>
  <c r="J207"/>
  <c r="I207"/>
  <c r="H207"/>
  <c r="G207"/>
  <c r="F207"/>
  <c r="E207"/>
  <c r="D207"/>
  <c r="C207"/>
  <c r="A207"/>
  <c r="M206"/>
  <c r="L206"/>
  <c r="K206"/>
  <c r="J206"/>
  <c r="I206"/>
  <c r="H206"/>
  <c r="G206"/>
  <c r="F206"/>
  <c r="E206"/>
  <c r="D206"/>
  <c r="C206"/>
  <c r="A206"/>
  <c r="M205"/>
  <c r="L205"/>
  <c r="K205"/>
  <c r="J205"/>
  <c r="I205"/>
  <c r="H205"/>
  <c r="G205"/>
  <c r="F205"/>
  <c r="E205"/>
  <c r="D205"/>
  <c r="C205"/>
  <c r="A205"/>
  <c r="M204"/>
  <c r="L204"/>
  <c r="K204"/>
  <c r="J204"/>
  <c r="I204"/>
  <c r="H204"/>
  <c r="G204"/>
  <c r="F204"/>
  <c r="E204"/>
  <c r="D204"/>
  <c r="C204"/>
  <c r="A204"/>
  <c r="M203"/>
  <c r="L203"/>
  <c r="K203"/>
  <c r="J203"/>
  <c r="I203"/>
  <c r="H203"/>
  <c r="G203"/>
  <c r="F203"/>
  <c r="E203"/>
  <c r="D203"/>
  <c r="C203"/>
  <c r="A203"/>
  <c r="M202"/>
  <c r="L202"/>
  <c r="K202"/>
  <c r="J202"/>
  <c r="I202"/>
  <c r="H202"/>
  <c r="G202"/>
  <c r="F202"/>
  <c r="E202"/>
  <c r="D202"/>
  <c r="C202"/>
  <c r="A202"/>
  <c r="M201"/>
  <c r="L201"/>
  <c r="K201"/>
  <c r="J201"/>
  <c r="I201"/>
  <c r="H201"/>
  <c r="G201"/>
  <c r="F201"/>
  <c r="E201"/>
  <c r="D201"/>
  <c r="C201"/>
  <c r="A201"/>
  <c r="M200"/>
  <c r="L200"/>
  <c r="K200"/>
  <c r="J200"/>
  <c r="I200"/>
  <c r="H200"/>
  <c r="G200"/>
  <c r="F200"/>
  <c r="E200"/>
  <c r="D200"/>
  <c r="C200"/>
  <c r="A200"/>
  <c r="M199"/>
  <c r="L199"/>
  <c r="K199"/>
  <c r="J199"/>
  <c r="I199"/>
  <c r="H199"/>
  <c r="G199"/>
  <c r="F199"/>
  <c r="E199"/>
  <c r="D199"/>
  <c r="C199"/>
  <c r="A199"/>
  <c r="M198"/>
  <c r="L198"/>
  <c r="K198"/>
  <c r="J198"/>
  <c r="I198"/>
  <c r="H198"/>
  <c r="G198"/>
  <c r="F198"/>
  <c r="E198"/>
  <c r="D198"/>
  <c r="C198"/>
  <c r="A198"/>
  <c r="M197"/>
  <c r="L197"/>
  <c r="K197"/>
  <c r="J197"/>
  <c r="I197"/>
  <c r="H197"/>
  <c r="G197"/>
  <c r="F197"/>
  <c r="E197"/>
  <c r="D197"/>
  <c r="C197"/>
  <c r="A197"/>
  <c r="M196"/>
  <c r="L196"/>
  <c r="K196"/>
  <c r="J196"/>
  <c r="I196"/>
  <c r="H196"/>
  <c r="G196"/>
  <c r="F196"/>
  <c r="E196"/>
  <c r="D196"/>
  <c r="C196"/>
  <c r="A196"/>
  <c r="M195"/>
  <c r="L195"/>
  <c r="K195"/>
  <c r="J195"/>
  <c r="I195"/>
  <c r="H195"/>
  <c r="G195"/>
  <c r="F195"/>
  <c r="E195"/>
  <c r="D195"/>
  <c r="C195"/>
  <c r="A195"/>
  <c r="M194"/>
  <c r="L194"/>
  <c r="K194"/>
  <c r="J194"/>
  <c r="I194"/>
  <c r="H194"/>
  <c r="G194"/>
  <c r="F194"/>
  <c r="E194"/>
  <c r="D194"/>
  <c r="C194"/>
  <c r="A194"/>
  <c r="M193"/>
  <c r="L193"/>
  <c r="K193"/>
  <c r="J193"/>
  <c r="I193"/>
  <c r="H193"/>
  <c r="G193"/>
  <c r="F193"/>
  <c r="E193"/>
  <c r="D193"/>
  <c r="C193"/>
  <c r="A193"/>
  <c r="M192"/>
  <c r="L192"/>
  <c r="K192"/>
  <c r="J192"/>
  <c r="I192"/>
  <c r="H192"/>
  <c r="G192"/>
  <c r="F192"/>
  <c r="E192"/>
  <c r="D192"/>
  <c r="C192"/>
  <c r="A192"/>
  <c r="M191"/>
  <c r="L191"/>
  <c r="K191"/>
  <c r="J191"/>
  <c r="I191"/>
  <c r="H191"/>
  <c r="G191"/>
  <c r="F191"/>
  <c r="E191"/>
  <c r="D191"/>
  <c r="C191"/>
  <c r="A191"/>
  <c r="M190"/>
  <c r="L190"/>
  <c r="K190"/>
  <c r="J190"/>
  <c r="I190"/>
  <c r="H190"/>
  <c r="G190"/>
  <c r="F190"/>
  <c r="E190"/>
  <c r="D190"/>
  <c r="C190"/>
  <c r="A190"/>
  <c r="M189"/>
  <c r="L189"/>
  <c r="K189"/>
  <c r="J189"/>
  <c r="I189"/>
  <c r="H189"/>
  <c r="G189"/>
  <c r="F189"/>
  <c r="E189"/>
  <c r="D189"/>
  <c r="C189"/>
  <c r="A189"/>
  <c r="M188"/>
  <c r="L188"/>
  <c r="K188"/>
  <c r="J188"/>
  <c r="I188"/>
  <c r="H188"/>
  <c r="G188"/>
  <c r="F188"/>
  <c r="E188"/>
  <c r="D188"/>
  <c r="C188"/>
  <c r="A188"/>
  <c r="M187"/>
  <c r="L187"/>
  <c r="K187"/>
  <c r="J187"/>
  <c r="I187"/>
  <c r="H187"/>
  <c r="G187"/>
  <c r="F187"/>
  <c r="E187"/>
  <c r="D187"/>
  <c r="C187"/>
  <c r="A187"/>
  <c r="M186"/>
  <c r="L186"/>
  <c r="K186"/>
  <c r="J186"/>
  <c r="I186"/>
  <c r="H186"/>
  <c r="G186"/>
  <c r="F186"/>
  <c r="E186"/>
  <c r="D186"/>
  <c r="C186"/>
  <c r="A186"/>
  <c r="M185"/>
  <c r="L185"/>
  <c r="K185"/>
  <c r="J185"/>
  <c r="I185"/>
  <c r="H185"/>
  <c r="G185"/>
  <c r="F185"/>
  <c r="E185"/>
  <c r="D185"/>
  <c r="C185"/>
  <c r="A185"/>
  <c r="M184"/>
  <c r="L184"/>
  <c r="K184"/>
  <c r="J184"/>
  <c r="I184"/>
  <c r="H184"/>
  <c r="G184"/>
  <c r="F184"/>
  <c r="E184"/>
  <c r="D184"/>
  <c r="C184"/>
  <c r="A184"/>
  <c r="M183"/>
  <c r="L183"/>
  <c r="K183"/>
  <c r="J183"/>
  <c r="I183"/>
  <c r="H183"/>
  <c r="G183"/>
  <c r="F183"/>
  <c r="E183"/>
  <c r="D183"/>
  <c r="C183"/>
  <c r="A183"/>
  <c r="M182"/>
  <c r="L182"/>
  <c r="K182"/>
  <c r="J182"/>
  <c r="I182"/>
  <c r="H182"/>
  <c r="G182"/>
  <c r="F182"/>
  <c r="E182"/>
  <c r="D182"/>
  <c r="C182"/>
  <c r="A182"/>
  <c r="M181"/>
  <c r="L181"/>
  <c r="K181"/>
  <c r="J181"/>
  <c r="I181"/>
  <c r="H181"/>
  <c r="G181"/>
  <c r="F181"/>
  <c r="E181"/>
  <c r="D181"/>
  <c r="C181"/>
  <c r="A181"/>
  <c r="M180"/>
  <c r="L180"/>
  <c r="K180"/>
  <c r="J180"/>
  <c r="I180"/>
  <c r="H180"/>
  <c r="G180"/>
  <c r="F180"/>
  <c r="E180"/>
  <c r="D180"/>
  <c r="C180"/>
  <c r="A180"/>
  <c r="M179"/>
  <c r="L179"/>
  <c r="K179"/>
  <c r="J179"/>
  <c r="I179"/>
  <c r="H179"/>
  <c r="G179"/>
  <c r="F179"/>
  <c r="E179"/>
  <c r="D179"/>
  <c r="C179"/>
  <c r="A179"/>
  <c r="M178"/>
  <c r="L178"/>
  <c r="K178"/>
  <c r="J178"/>
  <c r="I178"/>
  <c r="H178"/>
  <c r="G178"/>
  <c r="F178"/>
  <c r="E178"/>
  <c r="D178"/>
  <c r="C178"/>
  <c r="A178"/>
  <c r="M177"/>
  <c r="L177"/>
  <c r="K177"/>
  <c r="J177"/>
  <c r="I177"/>
  <c r="H177"/>
  <c r="G177"/>
  <c r="F177"/>
  <c r="E177"/>
  <c r="D177"/>
  <c r="C177"/>
  <c r="A177"/>
  <c r="M176"/>
  <c r="L176"/>
  <c r="K176"/>
  <c r="J176"/>
  <c r="I176"/>
  <c r="H176"/>
  <c r="G176"/>
  <c r="F176"/>
  <c r="E176"/>
  <c r="D176"/>
  <c r="C176"/>
  <c r="A176"/>
  <c r="M175"/>
  <c r="L175"/>
  <c r="K175"/>
  <c r="J175"/>
  <c r="I175"/>
  <c r="H175"/>
  <c r="G175"/>
  <c r="F175"/>
  <c r="E175"/>
  <c r="D175"/>
  <c r="C175"/>
  <c r="A175"/>
  <c r="M174"/>
  <c r="L174"/>
  <c r="K174"/>
  <c r="J174"/>
  <c r="I174"/>
  <c r="H174"/>
  <c r="G174"/>
  <c r="F174"/>
  <c r="E174"/>
  <c r="D174"/>
  <c r="C174"/>
  <c r="A174"/>
  <c r="M173"/>
  <c r="L173"/>
  <c r="K173"/>
  <c r="J173"/>
  <c r="I173"/>
  <c r="H173"/>
  <c r="G173"/>
  <c r="F173"/>
  <c r="E173"/>
  <c r="D173"/>
  <c r="C173"/>
  <c r="A173"/>
  <c r="M172"/>
  <c r="L172"/>
  <c r="K172"/>
  <c r="J172"/>
  <c r="I172"/>
  <c r="H172"/>
  <c r="G172"/>
  <c r="F172"/>
  <c r="E172"/>
  <c r="D172"/>
  <c r="C172"/>
  <c r="A172"/>
  <c r="M171"/>
  <c r="L171"/>
  <c r="K171"/>
  <c r="J171"/>
  <c r="I171"/>
  <c r="H171"/>
  <c r="G171"/>
  <c r="F171"/>
  <c r="E171"/>
  <c r="D171"/>
  <c r="C171"/>
  <c r="A171"/>
  <c r="M170"/>
  <c r="L170"/>
  <c r="K170"/>
  <c r="J170"/>
  <c r="I170"/>
  <c r="H170"/>
  <c r="G170"/>
  <c r="F170"/>
  <c r="E170"/>
  <c r="D170"/>
  <c r="C170"/>
  <c r="A170"/>
  <c r="M169"/>
  <c r="L169"/>
  <c r="K169"/>
  <c r="J169"/>
  <c r="I169"/>
  <c r="H169"/>
  <c r="G169"/>
  <c r="F169"/>
  <c r="E169"/>
  <c r="D169"/>
  <c r="C169"/>
  <c r="A169"/>
  <c r="M168"/>
  <c r="L168"/>
  <c r="K168"/>
  <c r="J168"/>
  <c r="I168"/>
  <c r="H168"/>
  <c r="G168"/>
  <c r="F168"/>
  <c r="E168"/>
  <c r="D168"/>
  <c r="C168"/>
  <c r="A168"/>
  <c r="M167"/>
  <c r="L167"/>
  <c r="K167"/>
  <c r="J167"/>
  <c r="I167"/>
  <c r="H167"/>
  <c r="G167"/>
  <c r="F167"/>
  <c r="E167"/>
  <c r="D167"/>
  <c r="C167"/>
  <c r="A167"/>
  <c r="M166"/>
  <c r="L166"/>
  <c r="K166"/>
  <c r="J166"/>
  <c r="I166"/>
  <c r="H166"/>
  <c r="G166"/>
  <c r="F166"/>
  <c r="E166"/>
  <c r="D166"/>
  <c r="C166"/>
  <c r="A166"/>
  <c r="M165"/>
  <c r="L165"/>
  <c r="K165"/>
  <c r="J165"/>
  <c r="I165"/>
  <c r="H165"/>
  <c r="G165"/>
  <c r="F165"/>
  <c r="E165"/>
  <c r="D165"/>
  <c r="C165"/>
  <c r="A165"/>
  <c r="M164"/>
  <c r="L164"/>
  <c r="K164"/>
  <c r="J164"/>
  <c r="I164"/>
  <c r="H164"/>
  <c r="G164"/>
  <c r="F164"/>
  <c r="E164"/>
  <c r="D164"/>
  <c r="C164"/>
  <c r="A164"/>
  <c r="M163"/>
  <c r="L163"/>
  <c r="K163"/>
  <c r="J163"/>
  <c r="I163"/>
  <c r="H163"/>
  <c r="G163"/>
  <c r="F163"/>
  <c r="E163"/>
  <c r="D163"/>
  <c r="C163"/>
  <c r="A163"/>
  <c r="M162"/>
  <c r="L162"/>
  <c r="K162"/>
  <c r="J162"/>
  <c r="I162"/>
  <c r="H162"/>
  <c r="G162"/>
  <c r="F162"/>
  <c r="E162"/>
  <c r="D162"/>
  <c r="C162"/>
  <c r="A162"/>
  <c r="M161"/>
  <c r="L161"/>
  <c r="K161"/>
  <c r="J161"/>
  <c r="I161"/>
  <c r="H161"/>
  <c r="G161"/>
  <c r="F161"/>
  <c r="E161"/>
  <c r="D161"/>
  <c r="C161"/>
  <c r="A161"/>
  <c r="M160"/>
  <c r="L160"/>
  <c r="K160"/>
  <c r="J160"/>
  <c r="I160"/>
  <c r="H160"/>
  <c r="G160"/>
  <c r="F160"/>
  <c r="E160"/>
  <c r="D160"/>
  <c r="C160"/>
  <c r="A160"/>
  <c r="M159"/>
  <c r="L159"/>
  <c r="K159"/>
  <c r="J159"/>
  <c r="I159"/>
  <c r="H159"/>
  <c r="G159"/>
  <c r="F159"/>
  <c r="E159"/>
  <c r="D159"/>
  <c r="C159"/>
  <c r="A159"/>
  <c r="M158"/>
  <c r="L158"/>
  <c r="K158"/>
  <c r="J158"/>
  <c r="I158"/>
  <c r="H158"/>
  <c r="G158"/>
  <c r="F158"/>
  <c r="E158"/>
  <c r="D158"/>
  <c r="C158"/>
  <c r="A158"/>
  <c r="M157"/>
  <c r="L157"/>
  <c r="K157"/>
  <c r="J157"/>
  <c r="I157"/>
  <c r="H157"/>
  <c r="G157"/>
  <c r="F157"/>
  <c r="E157"/>
  <c r="D157"/>
  <c r="C157"/>
  <c r="A157"/>
  <c r="M156"/>
  <c r="L156"/>
  <c r="K156"/>
  <c r="J156"/>
  <c r="I156"/>
  <c r="H156"/>
  <c r="G156"/>
  <c r="F156"/>
  <c r="E156"/>
  <c r="D156"/>
  <c r="C156"/>
  <c r="A156"/>
  <c r="M155"/>
  <c r="L155"/>
  <c r="K155"/>
  <c r="J155"/>
  <c r="I155"/>
  <c r="H155"/>
  <c r="G155"/>
  <c r="F155"/>
  <c r="E155"/>
  <c r="D155"/>
  <c r="C155"/>
  <c r="A155"/>
  <c r="M154"/>
  <c r="L154"/>
  <c r="K154"/>
  <c r="J154"/>
  <c r="I154"/>
  <c r="H154"/>
  <c r="G154"/>
  <c r="F154"/>
  <c r="E154"/>
  <c r="D154"/>
  <c r="C154"/>
  <c r="A154"/>
  <c r="M153"/>
  <c r="L153"/>
  <c r="K153"/>
  <c r="J153"/>
  <c r="I153"/>
  <c r="H153"/>
  <c r="G153"/>
  <c r="F153"/>
  <c r="E153"/>
  <c r="D153"/>
  <c r="C153"/>
  <c r="A153"/>
  <c r="M152"/>
  <c r="L152"/>
  <c r="K152"/>
  <c r="J152"/>
  <c r="I152"/>
  <c r="H152"/>
  <c r="G152"/>
  <c r="F152"/>
  <c r="E152"/>
  <c r="D152"/>
  <c r="C152"/>
  <c r="A152"/>
  <c r="M151"/>
  <c r="L151"/>
  <c r="K151"/>
  <c r="J151"/>
  <c r="I151"/>
  <c r="H151"/>
  <c r="G151"/>
  <c r="F151"/>
  <c r="E151"/>
  <c r="D151"/>
  <c r="C151"/>
  <c r="A151"/>
  <c r="M150"/>
  <c r="L150"/>
  <c r="K150"/>
  <c r="J150"/>
  <c r="I150"/>
  <c r="H150"/>
  <c r="G150"/>
  <c r="F150"/>
  <c r="E150"/>
  <c r="D150"/>
  <c r="C150"/>
  <c r="A150"/>
  <c r="M149"/>
  <c r="L149"/>
  <c r="K149"/>
  <c r="J149"/>
  <c r="I149"/>
  <c r="H149"/>
  <c r="G149"/>
  <c r="F149"/>
  <c r="E149"/>
  <c r="D149"/>
  <c r="C149"/>
  <c r="A149"/>
  <c r="M148"/>
  <c r="L148"/>
  <c r="K148"/>
  <c r="J148"/>
  <c r="I148"/>
  <c r="H148"/>
  <c r="G148"/>
  <c r="F148"/>
  <c r="E148"/>
  <c r="D148"/>
  <c r="C148"/>
  <c r="A148"/>
  <c r="M147"/>
  <c r="L147"/>
  <c r="K147"/>
  <c r="J147"/>
  <c r="I147"/>
  <c r="H147"/>
  <c r="G147"/>
  <c r="F147"/>
  <c r="E147"/>
  <c r="D147"/>
  <c r="C147"/>
  <c r="A147"/>
  <c r="M146"/>
  <c r="L146"/>
  <c r="K146"/>
  <c r="J146"/>
  <c r="I146"/>
  <c r="H146"/>
  <c r="G146"/>
  <c r="F146"/>
  <c r="E146"/>
  <c r="D146"/>
  <c r="C146"/>
  <c r="A146"/>
  <c r="M145"/>
  <c r="L145"/>
  <c r="K145"/>
  <c r="J145"/>
  <c r="I145"/>
  <c r="H145"/>
  <c r="G145"/>
  <c r="F145"/>
  <c r="E145"/>
  <c r="D145"/>
  <c r="C145"/>
  <c r="A145"/>
  <c r="M144"/>
  <c r="L144"/>
  <c r="K144"/>
  <c r="J144"/>
  <c r="I144"/>
  <c r="H144"/>
  <c r="G144"/>
  <c r="F144"/>
  <c r="E144"/>
  <c r="D144"/>
  <c r="C144"/>
  <c r="A144"/>
  <c r="M143"/>
  <c r="L143"/>
  <c r="K143"/>
  <c r="J143"/>
  <c r="I143"/>
  <c r="H143"/>
  <c r="G143"/>
  <c r="F143"/>
  <c r="E143"/>
  <c r="D143"/>
  <c r="C143"/>
  <c r="A143"/>
  <c r="M142"/>
  <c r="L142"/>
  <c r="K142"/>
  <c r="J142"/>
  <c r="I142"/>
  <c r="H142"/>
  <c r="G142"/>
  <c r="F142"/>
  <c r="E142"/>
  <c r="D142"/>
  <c r="C142"/>
  <c r="A142"/>
  <c r="M141"/>
  <c r="L141"/>
  <c r="K141"/>
  <c r="J141"/>
  <c r="I141"/>
  <c r="H141"/>
  <c r="G141"/>
  <c r="F141"/>
  <c r="E141"/>
  <c r="D141"/>
  <c r="C141"/>
  <c r="A141"/>
  <c r="M140"/>
  <c r="L140"/>
  <c r="K140"/>
  <c r="J140"/>
  <c r="I140"/>
  <c r="H140"/>
  <c r="G140"/>
  <c r="F140"/>
  <c r="E140"/>
  <c r="D140"/>
  <c r="C140"/>
  <c r="A140"/>
  <c r="M139"/>
  <c r="L139"/>
  <c r="K139"/>
  <c r="J139"/>
  <c r="I139"/>
  <c r="H139"/>
  <c r="G139"/>
  <c r="F139"/>
  <c r="E139"/>
  <c r="D139"/>
  <c r="C139"/>
  <c r="A139"/>
  <c r="M138"/>
  <c r="L138"/>
  <c r="K138"/>
  <c r="J138"/>
  <c r="I138"/>
  <c r="H138"/>
  <c r="G138"/>
  <c r="F138"/>
  <c r="E138"/>
  <c r="D138"/>
  <c r="C138"/>
  <c r="A138"/>
  <c r="M137"/>
  <c r="L137"/>
  <c r="K137"/>
  <c r="J137"/>
  <c r="I137"/>
  <c r="H137"/>
  <c r="G137"/>
  <c r="F137"/>
  <c r="E137"/>
  <c r="D137"/>
  <c r="C137"/>
  <c r="A137"/>
  <c r="M136"/>
  <c r="L136"/>
  <c r="K136"/>
  <c r="J136"/>
  <c r="I136"/>
  <c r="H136"/>
  <c r="G136"/>
  <c r="F136"/>
  <c r="E136"/>
  <c r="D136"/>
  <c r="C136"/>
  <c r="A136"/>
  <c r="M135"/>
  <c r="L135"/>
  <c r="K135"/>
  <c r="J135"/>
  <c r="I135"/>
  <c r="H135"/>
  <c r="G135"/>
  <c r="F135"/>
  <c r="E135"/>
  <c r="D135"/>
  <c r="C135"/>
  <c r="A135"/>
  <c r="M134"/>
  <c r="L134"/>
  <c r="K134"/>
  <c r="J134"/>
  <c r="I134"/>
  <c r="H134"/>
  <c r="G134"/>
  <c r="F134"/>
  <c r="E134"/>
  <c r="D134"/>
  <c r="C134"/>
  <c r="A134"/>
  <c r="M133"/>
  <c r="L133"/>
  <c r="K133"/>
  <c r="J133"/>
  <c r="I133"/>
  <c r="H133"/>
  <c r="G133"/>
  <c r="F133"/>
  <c r="E133"/>
  <c r="D133"/>
  <c r="C133"/>
  <c r="A133"/>
  <c r="M132"/>
  <c r="L132"/>
  <c r="K132"/>
  <c r="J132"/>
  <c r="I132"/>
  <c r="H132"/>
  <c r="G132"/>
  <c r="F132"/>
  <c r="E132"/>
  <c r="D132"/>
  <c r="C132"/>
  <c r="A132"/>
  <c r="M131"/>
  <c r="L131"/>
  <c r="K131"/>
  <c r="J131"/>
  <c r="I131"/>
  <c r="H131"/>
  <c r="G131"/>
  <c r="F131"/>
  <c r="E131"/>
  <c r="D131"/>
  <c r="C131"/>
  <c r="A131"/>
  <c r="M130"/>
  <c r="L130"/>
  <c r="K130"/>
  <c r="J130"/>
  <c r="I130"/>
  <c r="H130"/>
  <c r="G130"/>
  <c r="F130"/>
  <c r="E130"/>
  <c r="D130"/>
  <c r="C130"/>
  <c r="A130"/>
  <c r="M129"/>
  <c r="L129"/>
  <c r="K129"/>
  <c r="J129"/>
  <c r="I129"/>
  <c r="H129"/>
  <c r="G129"/>
  <c r="F129"/>
  <c r="E129"/>
  <c r="D129"/>
  <c r="C129"/>
  <c r="A129"/>
  <c r="M128"/>
  <c r="L128"/>
  <c r="K128"/>
  <c r="J128"/>
  <c r="I128"/>
  <c r="H128"/>
  <c r="G128"/>
  <c r="F128"/>
  <c r="E128"/>
  <c r="D128"/>
  <c r="C128"/>
  <c r="A128"/>
  <c r="M127"/>
  <c r="L127"/>
  <c r="K127"/>
  <c r="J127"/>
  <c r="I127"/>
  <c r="H127"/>
  <c r="G127"/>
  <c r="F127"/>
  <c r="E127"/>
  <c r="D127"/>
  <c r="C127"/>
  <c r="A127"/>
  <c r="M126"/>
  <c r="L126"/>
  <c r="K126"/>
  <c r="J126"/>
  <c r="I126"/>
  <c r="H126"/>
  <c r="G126"/>
  <c r="F126"/>
  <c r="E126"/>
  <c r="D126"/>
  <c r="C126"/>
  <c r="A126"/>
  <c r="M125"/>
  <c r="L125"/>
  <c r="K125"/>
  <c r="J125"/>
  <c r="I125"/>
  <c r="H125"/>
  <c r="G125"/>
  <c r="F125"/>
  <c r="E125"/>
  <c r="D125"/>
  <c r="C125"/>
  <c r="A125"/>
  <c r="M124"/>
  <c r="L124"/>
  <c r="K124"/>
  <c r="J124"/>
  <c r="I124"/>
  <c r="H124"/>
  <c r="G124"/>
  <c r="F124"/>
  <c r="E124"/>
  <c r="D124"/>
  <c r="C124"/>
  <c r="A124"/>
  <c r="M123"/>
  <c r="L123"/>
  <c r="K123"/>
  <c r="J123"/>
  <c r="I123"/>
  <c r="H123"/>
  <c r="G123"/>
  <c r="F123"/>
  <c r="E123"/>
  <c r="D123"/>
  <c r="C123"/>
  <c r="A123"/>
  <c r="M122"/>
  <c r="L122"/>
  <c r="K122"/>
  <c r="J122"/>
  <c r="I122"/>
  <c r="H122"/>
  <c r="G122"/>
  <c r="F122"/>
  <c r="E122"/>
  <c r="D122"/>
  <c r="C122"/>
  <c r="A122"/>
  <c r="M121"/>
  <c r="L121"/>
  <c r="K121"/>
  <c r="J121"/>
  <c r="I121"/>
  <c r="H121"/>
  <c r="G121"/>
  <c r="F121"/>
  <c r="E121"/>
  <c r="D121"/>
  <c r="C121"/>
  <c r="A121"/>
  <c r="M120"/>
  <c r="L120"/>
  <c r="K120"/>
  <c r="J120"/>
  <c r="I120"/>
  <c r="H120"/>
  <c r="G120"/>
  <c r="F120"/>
  <c r="E120"/>
  <c r="D120"/>
  <c r="C120"/>
  <c r="A120"/>
  <c r="M119"/>
  <c r="L119"/>
  <c r="K119"/>
  <c r="J119"/>
  <c r="I119"/>
  <c r="H119"/>
  <c r="G119"/>
  <c r="F119"/>
  <c r="E119"/>
  <c r="D119"/>
  <c r="C119"/>
  <c r="A119"/>
  <c r="M118"/>
  <c r="L118"/>
  <c r="K118"/>
  <c r="J118"/>
  <c r="I118"/>
  <c r="H118"/>
  <c r="G118"/>
  <c r="F118"/>
  <c r="E118"/>
  <c r="D118"/>
  <c r="C118"/>
  <c r="A118"/>
  <c r="M117"/>
  <c r="L117"/>
  <c r="K117"/>
  <c r="J117"/>
  <c r="I117"/>
  <c r="H117"/>
  <c r="G117"/>
  <c r="F117"/>
  <c r="E117"/>
  <c r="D117"/>
  <c r="C117"/>
  <c r="A117"/>
  <c r="M116"/>
  <c r="L116"/>
  <c r="K116"/>
  <c r="J116"/>
  <c r="I116"/>
  <c r="H116"/>
  <c r="G116"/>
  <c r="F116"/>
  <c r="E116"/>
  <c r="D116"/>
  <c r="C116"/>
  <c r="A116"/>
  <c r="M115"/>
  <c r="L115"/>
  <c r="K115"/>
  <c r="J115"/>
  <c r="I115"/>
  <c r="H115"/>
  <c r="G115"/>
  <c r="F115"/>
  <c r="E115"/>
  <c r="D115"/>
  <c r="C115"/>
  <c r="A115"/>
  <c r="M114"/>
  <c r="L114"/>
  <c r="K114"/>
  <c r="J114"/>
  <c r="I114"/>
  <c r="H114"/>
  <c r="G114"/>
  <c r="F114"/>
  <c r="E114"/>
  <c r="D114"/>
  <c r="C114"/>
  <c r="A114"/>
  <c r="M113"/>
  <c r="L113"/>
  <c r="K113"/>
  <c r="J113"/>
  <c r="I113"/>
  <c r="H113"/>
  <c r="G113"/>
  <c r="F113"/>
  <c r="E113"/>
  <c r="D113"/>
  <c r="C113"/>
  <c r="A113"/>
  <c r="M112"/>
  <c r="L112"/>
  <c r="K112"/>
  <c r="J112"/>
  <c r="I112"/>
  <c r="H112"/>
  <c r="G112"/>
  <c r="F112"/>
  <c r="E112"/>
  <c r="D112"/>
  <c r="C112"/>
  <c r="A112"/>
  <c r="M111"/>
  <c r="L111"/>
  <c r="K111"/>
  <c r="J111"/>
  <c r="I111"/>
  <c r="H111"/>
  <c r="G111"/>
  <c r="F111"/>
  <c r="E111"/>
  <c r="D111"/>
  <c r="C111"/>
  <c r="A111"/>
  <c r="M110"/>
  <c r="L110"/>
  <c r="K110"/>
  <c r="J110"/>
  <c r="I110"/>
  <c r="H110"/>
  <c r="G110"/>
  <c r="F110"/>
  <c r="E110"/>
  <c r="D110"/>
  <c r="C110"/>
  <c r="A110"/>
  <c r="M109"/>
  <c r="L109"/>
  <c r="K109"/>
  <c r="J109"/>
  <c r="I109"/>
  <c r="H109"/>
  <c r="G109"/>
  <c r="F109"/>
  <c r="E109"/>
  <c r="D109"/>
  <c r="C109"/>
  <c r="A109"/>
  <c r="M108"/>
  <c r="L108"/>
  <c r="K108"/>
  <c r="J108"/>
  <c r="I108"/>
  <c r="H108"/>
  <c r="G108"/>
  <c r="F108"/>
  <c r="E108"/>
  <c r="D108"/>
  <c r="C108"/>
  <c r="A108"/>
  <c r="M107"/>
  <c r="L107"/>
  <c r="K107"/>
  <c r="J107"/>
  <c r="I107"/>
  <c r="H107"/>
  <c r="G107"/>
  <c r="F107"/>
  <c r="E107"/>
  <c r="D107"/>
  <c r="C107"/>
  <c r="A107"/>
  <c r="M106"/>
  <c r="L106"/>
  <c r="K106"/>
  <c r="J106"/>
  <c r="I106"/>
  <c r="H106"/>
  <c r="G106"/>
  <c r="F106"/>
  <c r="E106"/>
  <c r="D106"/>
  <c r="C106"/>
  <c r="A106"/>
  <c r="M105"/>
  <c r="L105"/>
  <c r="K105"/>
  <c r="J105"/>
  <c r="I105"/>
  <c r="H105"/>
  <c r="G105"/>
  <c r="F105"/>
  <c r="E105"/>
  <c r="D105"/>
  <c r="C105"/>
  <c r="A105"/>
  <c r="M104"/>
  <c r="L104"/>
  <c r="K104"/>
  <c r="J104"/>
  <c r="I104"/>
  <c r="H104"/>
  <c r="G104"/>
  <c r="F104"/>
  <c r="E104"/>
  <c r="D104"/>
  <c r="C104"/>
  <c r="A104"/>
  <c r="M103"/>
  <c r="L103"/>
  <c r="K103"/>
  <c r="J103"/>
  <c r="I103"/>
  <c r="H103"/>
  <c r="G103"/>
  <c r="F103"/>
  <c r="E103"/>
  <c r="D103"/>
  <c r="C103"/>
  <c r="A103"/>
  <c r="M102"/>
  <c r="L102"/>
  <c r="K102"/>
  <c r="J102"/>
  <c r="I102"/>
  <c r="H102"/>
  <c r="G102"/>
  <c r="F102"/>
  <c r="E102"/>
  <c r="D102"/>
  <c r="C102"/>
  <c r="A102"/>
  <c r="M101"/>
  <c r="L101"/>
  <c r="K101"/>
  <c r="J101"/>
  <c r="I101"/>
  <c r="H101"/>
  <c r="G101"/>
  <c r="F101"/>
  <c r="E101"/>
  <c r="D101"/>
  <c r="C101"/>
  <c r="A101"/>
  <c r="M100"/>
  <c r="L100"/>
  <c r="K100"/>
  <c r="J100"/>
  <c r="I100"/>
  <c r="H100"/>
  <c r="G100"/>
  <c r="F100"/>
  <c r="E100"/>
  <c r="D100"/>
  <c r="C100"/>
  <c r="A100"/>
  <c r="M99"/>
  <c r="L99"/>
  <c r="K99"/>
  <c r="J99"/>
  <c r="I99"/>
  <c r="H99"/>
  <c r="G99"/>
  <c r="F99"/>
  <c r="E99"/>
  <c r="D99"/>
  <c r="C99"/>
  <c r="A99"/>
  <c r="M98"/>
  <c r="L98"/>
  <c r="K98"/>
  <c r="J98"/>
  <c r="I98"/>
  <c r="H98"/>
  <c r="G98"/>
  <c r="F98"/>
  <c r="E98"/>
  <c r="D98"/>
  <c r="C98"/>
  <c r="A98"/>
  <c r="M97"/>
  <c r="L97"/>
  <c r="K97"/>
  <c r="J97"/>
  <c r="I97"/>
  <c r="H97"/>
  <c r="G97"/>
  <c r="F97"/>
  <c r="E97"/>
  <c r="D97"/>
  <c r="C97"/>
  <c r="A97"/>
  <c r="M96"/>
  <c r="L96"/>
  <c r="K96"/>
  <c r="J96"/>
  <c r="I96"/>
  <c r="H96"/>
  <c r="G96"/>
  <c r="F96"/>
  <c r="E96"/>
  <c r="D96"/>
  <c r="C96"/>
  <c r="A96"/>
  <c r="M95"/>
  <c r="L95"/>
  <c r="K95"/>
  <c r="J95"/>
  <c r="I95"/>
  <c r="H95"/>
  <c r="G95"/>
  <c r="F95"/>
  <c r="E95"/>
  <c r="D95"/>
  <c r="C95"/>
  <c r="A95"/>
  <c r="M94"/>
  <c r="L94"/>
  <c r="K94"/>
  <c r="J94"/>
  <c r="I94"/>
  <c r="H94"/>
  <c r="G94"/>
  <c r="F94"/>
  <c r="E94"/>
  <c r="D94"/>
  <c r="C94"/>
  <c r="A94"/>
  <c r="M93"/>
  <c r="L93"/>
  <c r="K93"/>
  <c r="J93"/>
  <c r="I93"/>
  <c r="H93"/>
  <c r="G93"/>
  <c r="F93"/>
  <c r="E93"/>
  <c r="D93"/>
  <c r="C93"/>
  <c r="A93"/>
  <c r="M92"/>
  <c r="L92"/>
  <c r="K92"/>
  <c r="J92"/>
  <c r="I92"/>
  <c r="H92"/>
  <c r="G92"/>
  <c r="F92"/>
  <c r="E92"/>
  <c r="D92"/>
  <c r="C92"/>
  <c r="A92"/>
  <c r="M91"/>
  <c r="L91"/>
  <c r="K91"/>
  <c r="J91"/>
  <c r="I91"/>
  <c r="H91"/>
  <c r="G91"/>
  <c r="F91"/>
  <c r="E91"/>
  <c r="D91"/>
  <c r="C91"/>
  <c r="A91"/>
  <c r="M90"/>
  <c r="L90"/>
  <c r="K90"/>
  <c r="J90"/>
  <c r="I90"/>
  <c r="H90"/>
  <c r="G90"/>
  <c r="F90"/>
  <c r="E90"/>
  <c r="D90"/>
  <c r="C90"/>
  <c r="A90"/>
  <c r="M89"/>
  <c r="L89"/>
  <c r="K89"/>
  <c r="J89"/>
  <c r="I89"/>
  <c r="H89"/>
  <c r="G89"/>
  <c r="F89"/>
  <c r="E89"/>
  <c r="D89"/>
  <c r="C89"/>
  <c r="A89"/>
  <c r="M88"/>
  <c r="L88"/>
  <c r="K88"/>
  <c r="J88"/>
  <c r="I88"/>
  <c r="H88"/>
  <c r="G88"/>
  <c r="F88"/>
  <c r="E88"/>
  <c r="D88"/>
  <c r="C88"/>
  <c r="A88"/>
  <c r="M87"/>
  <c r="L87"/>
  <c r="K87"/>
  <c r="J87"/>
  <c r="I87"/>
  <c r="H87"/>
  <c r="G87"/>
  <c r="F87"/>
  <c r="E87"/>
  <c r="D87"/>
  <c r="C87"/>
  <c r="A87"/>
  <c r="M86"/>
  <c r="L86"/>
  <c r="K86"/>
  <c r="J86"/>
  <c r="I86"/>
  <c r="H86"/>
  <c r="G86"/>
  <c r="F86"/>
  <c r="E86"/>
  <c r="D86"/>
  <c r="C86"/>
  <c r="A86"/>
  <c r="M85"/>
  <c r="L85"/>
  <c r="K85"/>
  <c r="J85"/>
  <c r="I85"/>
  <c r="H85"/>
  <c r="G85"/>
  <c r="F85"/>
  <c r="E85"/>
  <c r="D85"/>
  <c r="C85"/>
  <c r="A85"/>
  <c r="M84"/>
  <c r="L84"/>
  <c r="K84"/>
  <c r="J84"/>
  <c r="I84"/>
  <c r="H84"/>
  <c r="G84"/>
  <c r="F84"/>
  <c r="E84"/>
  <c r="D84"/>
  <c r="C84"/>
  <c r="A84"/>
  <c r="M83"/>
  <c r="L83"/>
  <c r="K83"/>
  <c r="J83"/>
  <c r="I83"/>
  <c r="H83"/>
  <c r="G83"/>
  <c r="F83"/>
  <c r="E83"/>
  <c r="D83"/>
  <c r="C83"/>
  <c r="A83"/>
  <c r="M82"/>
  <c r="L82"/>
  <c r="K82"/>
  <c r="J82"/>
  <c r="I82"/>
  <c r="H82"/>
  <c r="G82"/>
  <c r="F82"/>
  <c r="E82"/>
  <c r="D82"/>
  <c r="C82"/>
  <c r="A82"/>
  <c r="M81"/>
  <c r="L81"/>
  <c r="K81"/>
  <c r="J81"/>
  <c r="I81"/>
  <c r="H81"/>
  <c r="G81"/>
  <c r="F81"/>
  <c r="E81"/>
  <c r="D81"/>
  <c r="C81"/>
  <c r="A81"/>
  <c r="M80"/>
  <c r="L80"/>
  <c r="K80"/>
  <c r="J80"/>
  <c r="I80"/>
  <c r="H80"/>
  <c r="G80"/>
  <c r="F80"/>
  <c r="E80"/>
  <c r="D80"/>
  <c r="C80"/>
  <c r="A80"/>
  <c r="M79"/>
  <c r="L79"/>
  <c r="K79"/>
  <c r="J79"/>
  <c r="I79"/>
  <c r="H79"/>
  <c r="G79"/>
  <c r="F79"/>
  <c r="E79"/>
  <c r="D79"/>
  <c r="C79"/>
  <c r="A79"/>
  <c r="M78"/>
  <c r="L78"/>
  <c r="K78"/>
  <c r="J78"/>
  <c r="I78"/>
  <c r="H78"/>
  <c r="G78"/>
  <c r="F78"/>
  <c r="E78"/>
  <c r="D78"/>
  <c r="C78"/>
  <c r="A78"/>
  <c r="M77"/>
  <c r="L77"/>
  <c r="K77"/>
  <c r="J77"/>
  <c r="I77"/>
  <c r="H77"/>
  <c r="G77"/>
  <c r="F77"/>
  <c r="E77"/>
  <c r="D77"/>
  <c r="C77"/>
  <c r="A77"/>
  <c r="M76"/>
  <c r="L76"/>
  <c r="K76"/>
  <c r="J76"/>
  <c r="I76"/>
  <c r="H76"/>
  <c r="G76"/>
  <c r="F76"/>
  <c r="E76"/>
  <c r="D76"/>
  <c r="C76"/>
  <c r="A76"/>
  <c r="M75"/>
  <c r="L75"/>
  <c r="K75"/>
  <c r="J75"/>
  <c r="I75"/>
  <c r="H75"/>
  <c r="G75"/>
  <c r="F75"/>
  <c r="E75"/>
  <c r="D75"/>
  <c r="C75"/>
  <c r="A75"/>
  <c r="M74"/>
  <c r="L74"/>
  <c r="K74"/>
  <c r="J74"/>
  <c r="I74"/>
  <c r="H74"/>
  <c r="G74"/>
  <c r="F74"/>
  <c r="E74"/>
  <c r="D74"/>
  <c r="C74"/>
  <c r="A74"/>
  <c r="M73"/>
  <c r="L73"/>
  <c r="K73"/>
  <c r="J73"/>
  <c r="I73"/>
  <c r="H73"/>
  <c r="G73"/>
  <c r="F73"/>
  <c r="E73"/>
  <c r="D73"/>
  <c r="C73"/>
  <c r="A73"/>
  <c r="M72"/>
  <c r="L72"/>
  <c r="K72"/>
  <c r="J72"/>
  <c r="I72"/>
  <c r="H72"/>
  <c r="G72"/>
  <c r="F72"/>
  <c r="E72"/>
  <c r="D72"/>
  <c r="C72"/>
  <c r="A72"/>
  <c r="M71"/>
  <c r="L71"/>
  <c r="K71"/>
  <c r="J71"/>
  <c r="I71"/>
  <c r="H71"/>
  <c r="G71"/>
  <c r="F71"/>
  <c r="E71"/>
  <c r="D71"/>
  <c r="C71"/>
  <c r="A71"/>
  <c r="M70"/>
  <c r="L70"/>
  <c r="K70"/>
  <c r="J70"/>
  <c r="I70"/>
  <c r="H70"/>
  <c r="G70"/>
  <c r="F70"/>
  <c r="E70"/>
  <c r="D70"/>
  <c r="C70"/>
  <c r="A70"/>
  <c r="M69"/>
  <c r="L69"/>
  <c r="K69"/>
  <c r="J69"/>
  <c r="I69"/>
  <c r="H69"/>
  <c r="G69"/>
  <c r="F69"/>
  <c r="E69"/>
  <c r="D69"/>
  <c r="C69"/>
  <c r="A69"/>
  <c r="M68"/>
  <c r="L68"/>
  <c r="K68"/>
  <c r="J68"/>
  <c r="I68"/>
  <c r="H68"/>
  <c r="G68"/>
  <c r="F68"/>
  <c r="E68"/>
  <c r="D68"/>
  <c r="C68"/>
  <c r="A68"/>
  <c r="M67"/>
  <c r="L67"/>
  <c r="K67"/>
  <c r="J67"/>
  <c r="I67"/>
  <c r="H67"/>
  <c r="G67"/>
  <c r="F67"/>
  <c r="E67"/>
  <c r="D67"/>
  <c r="C67"/>
  <c r="A67"/>
  <c r="M66"/>
  <c r="L66"/>
  <c r="K66"/>
  <c r="J66"/>
  <c r="I66"/>
  <c r="H66"/>
  <c r="G66"/>
  <c r="F66"/>
  <c r="E66"/>
  <c r="D66"/>
  <c r="C66"/>
  <c r="A66"/>
  <c r="M65"/>
  <c r="L65"/>
  <c r="K65"/>
  <c r="J65"/>
  <c r="I65"/>
  <c r="H65"/>
  <c r="G65"/>
  <c r="F65"/>
  <c r="E65"/>
  <c r="D65"/>
  <c r="C65"/>
  <c r="A65"/>
  <c r="M64"/>
  <c r="L64"/>
  <c r="K64"/>
  <c r="J64"/>
  <c r="I64"/>
  <c r="H64"/>
  <c r="G64"/>
  <c r="F64"/>
  <c r="E64"/>
  <c r="D64"/>
  <c r="C64"/>
  <c r="A64"/>
  <c r="M63"/>
  <c r="L63"/>
  <c r="K63"/>
  <c r="J63"/>
  <c r="I63"/>
  <c r="H63"/>
  <c r="G63"/>
  <c r="F63"/>
  <c r="E63"/>
  <c r="D63"/>
  <c r="C63"/>
  <c r="A63"/>
  <c r="M62"/>
  <c r="L62"/>
  <c r="K62"/>
  <c r="J62"/>
  <c r="I62"/>
  <c r="H62"/>
  <c r="G62"/>
  <c r="F62"/>
  <c r="E62"/>
  <c r="D62"/>
  <c r="C62"/>
  <c r="A62"/>
  <c r="M61"/>
  <c r="L61"/>
  <c r="K61"/>
  <c r="J61"/>
  <c r="I61"/>
  <c r="H61"/>
  <c r="G61"/>
  <c r="F61"/>
  <c r="E61"/>
  <c r="D61"/>
  <c r="C61"/>
  <c r="A61"/>
  <c r="M60"/>
  <c r="L60"/>
  <c r="K60"/>
  <c r="J60"/>
  <c r="I60"/>
  <c r="H60"/>
  <c r="G60"/>
  <c r="F60"/>
  <c r="E60"/>
  <c r="D60"/>
  <c r="C60"/>
  <c r="A60"/>
  <c r="M59"/>
  <c r="L59"/>
  <c r="K59"/>
  <c r="J59"/>
  <c r="I59"/>
  <c r="H59"/>
  <c r="G59"/>
  <c r="F59"/>
  <c r="E59"/>
  <c r="D59"/>
  <c r="C59"/>
  <c r="A59"/>
  <c r="M58"/>
  <c r="L58"/>
  <c r="K58"/>
  <c r="J58"/>
  <c r="I58"/>
  <c r="H58"/>
  <c r="G58"/>
  <c r="F58"/>
  <c r="E58"/>
  <c r="D58"/>
  <c r="C58"/>
  <c r="A58"/>
  <c r="M57"/>
  <c r="L57"/>
  <c r="K57"/>
  <c r="J57"/>
  <c r="I57"/>
  <c r="H57"/>
  <c r="G57"/>
  <c r="F57"/>
  <c r="E57"/>
  <c r="D57"/>
  <c r="C57"/>
  <c r="A57"/>
  <c r="M56"/>
  <c r="L56"/>
  <c r="K56"/>
  <c r="J56"/>
  <c r="I56"/>
  <c r="H56"/>
  <c r="G56"/>
  <c r="F56"/>
  <c r="E56"/>
  <c r="D56"/>
  <c r="C56"/>
  <c r="A56"/>
  <c r="M55"/>
  <c r="L55"/>
  <c r="K55"/>
  <c r="J55"/>
  <c r="I55"/>
  <c r="H55"/>
  <c r="G55"/>
  <c r="F55"/>
  <c r="E55"/>
  <c r="D55"/>
  <c r="C55"/>
  <c r="A55"/>
  <c r="M54"/>
  <c r="L54"/>
  <c r="K54"/>
  <c r="J54"/>
  <c r="I54"/>
  <c r="H54"/>
  <c r="G54"/>
  <c r="F54"/>
  <c r="E54"/>
  <c r="D54"/>
  <c r="C54"/>
  <c r="A54"/>
  <c r="M53"/>
  <c r="L53"/>
  <c r="K53"/>
  <c r="J53"/>
  <c r="I53"/>
  <c r="H53"/>
  <c r="G53"/>
  <c r="F53"/>
  <c r="E53"/>
  <c r="D53"/>
  <c r="C53"/>
  <c r="A53"/>
  <c r="M52"/>
  <c r="L52"/>
  <c r="K52"/>
  <c r="J52"/>
  <c r="I52"/>
  <c r="H52"/>
  <c r="G52"/>
  <c r="F52"/>
  <c r="E52"/>
  <c r="D52"/>
  <c r="C52"/>
  <c r="A52"/>
  <c r="M51"/>
  <c r="L51"/>
  <c r="K51"/>
  <c r="J51"/>
  <c r="I51"/>
  <c r="H51"/>
  <c r="G51"/>
  <c r="F51"/>
  <c r="E51"/>
  <c r="D51"/>
  <c r="C51"/>
  <c r="A51"/>
  <c r="M50"/>
  <c r="L50"/>
  <c r="K50"/>
  <c r="J50"/>
  <c r="I50"/>
  <c r="H50"/>
  <c r="G50"/>
  <c r="F50"/>
  <c r="E50"/>
  <c r="D50"/>
  <c r="C50"/>
  <c r="A50"/>
  <c r="M49"/>
  <c r="L49"/>
  <c r="K49"/>
  <c r="J49"/>
  <c r="I49"/>
  <c r="H49"/>
  <c r="G49"/>
  <c r="F49"/>
  <c r="E49"/>
  <c r="D49"/>
  <c r="C49"/>
  <c r="A49"/>
  <c r="M48"/>
  <c r="L48"/>
  <c r="K48"/>
  <c r="J48"/>
  <c r="I48"/>
  <c r="H48"/>
  <c r="G48"/>
  <c r="F48"/>
  <c r="E48"/>
  <c r="D48"/>
  <c r="C48"/>
  <c r="A48"/>
  <c r="M47"/>
  <c r="L47"/>
  <c r="K47"/>
  <c r="J47"/>
  <c r="I47"/>
  <c r="H47"/>
  <c r="G47"/>
  <c r="F47"/>
  <c r="E47"/>
  <c r="D47"/>
  <c r="C47"/>
  <c r="A47"/>
  <c r="M46"/>
  <c r="L46"/>
  <c r="K46"/>
  <c r="J46"/>
  <c r="I46"/>
  <c r="H46"/>
  <c r="G46"/>
  <c r="F46"/>
  <c r="E46"/>
  <c r="D46"/>
  <c r="C46"/>
  <c r="A46"/>
  <c r="M45"/>
  <c r="L45"/>
  <c r="K45"/>
  <c r="J45"/>
  <c r="I45"/>
  <c r="H45"/>
  <c r="G45"/>
  <c r="F45"/>
  <c r="E45"/>
  <c r="D45"/>
  <c r="C45"/>
  <c r="A45"/>
  <c r="M44"/>
  <c r="L44"/>
  <c r="K44"/>
  <c r="J44"/>
  <c r="I44"/>
  <c r="H44"/>
  <c r="G44"/>
  <c r="F44"/>
  <c r="E44"/>
  <c r="D44"/>
  <c r="C44"/>
  <c r="A44"/>
  <c r="M43"/>
  <c r="L43"/>
  <c r="K43"/>
  <c r="J43"/>
  <c r="I43"/>
  <c r="H43"/>
  <c r="G43"/>
  <c r="F43"/>
  <c r="E43"/>
  <c r="D43"/>
  <c r="C43"/>
  <c r="A43"/>
  <c r="M42"/>
  <c r="L42"/>
  <c r="K42"/>
  <c r="J42"/>
  <c r="I42"/>
  <c r="H42"/>
  <c r="G42"/>
  <c r="F42"/>
  <c r="E42"/>
  <c r="D42"/>
  <c r="C42"/>
  <c r="A42"/>
  <c r="M41"/>
  <c r="L41"/>
  <c r="K41"/>
  <c r="J41"/>
  <c r="I41"/>
  <c r="H41"/>
  <c r="G41"/>
  <c r="F41"/>
  <c r="E41"/>
  <c r="D41"/>
  <c r="C41"/>
  <c r="A41"/>
  <c r="M40"/>
  <c r="L40"/>
  <c r="K40"/>
  <c r="J40"/>
  <c r="I40"/>
  <c r="H40"/>
  <c r="G40"/>
  <c r="F40"/>
  <c r="E40"/>
  <c r="D40"/>
  <c r="C40"/>
  <c r="A40"/>
  <c r="M39"/>
  <c r="L39"/>
  <c r="K39"/>
  <c r="J39"/>
  <c r="I39"/>
  <c r="H39"/>
  <c r="G39"/>
  <c r="F39"/>
  <c r="E39"/>
  <c r="D39"/>
  <c r="C39"/>
  <c r="A39"/>
  <c r="M38"/>
  <c r="L38"/>
  <c r="K38"/>
  <c r="J38"/>
  <c r="I38"/>
  <c r="H38"/>
  <c r="G38"/>
  <c r="F38"/>
  <c r="E38"/>
  <c r="D38"/>
  <c r="C38"/>
  <c r="A38"/>
  <c r="M37"/>
  <c r="L37"/>
  <c r="K37"/>
  <c r="J37"/>
  <c r="I37"/>
  <c r="H37"/>
  <c r="G37"/>
  <c r="F37"/>
  <c r="E37"/>
  <c r="D37"/>
  <c r="C37"/>
  <c r="A37"/>
  <c r="M36"/>
  <c r="L36"/>
  <c r="K36"/>
  <c r="J36"/>
  <c r="I36"/>
  <c r="H36"/>
  <c r="G36"/>
  <c r="F36"/>
  <c r="E36"/>
  <c r="D36"/>
  <c r="C36"/>
  <c r="A36"/>
  <c r="M35"/>
  <c r="L35"/>
  <c r="K35"/>
  <c r="J35"/>
  <c r="I35"/>
  <c r="H35"/>
  <c r="G35"/>
  <c r="F35"/>
  <c r="E35"/>
  <c r="D35"/>
  <c r="C35"/>
  <c r="A35"/>
  <c r="M34"/>
  <c r="L34"/>
  <c r="K34"/>
  <c r="J34"/>
  <c r="I34"/>
  <c r="H34"/>
  <c r="G34"/>
  <c r="F34"/>
  <c r="E34"/>
  <c r="D34"/>
  <c r="C34"/>
  <c r="A34"/>
  <c r="M33"/>
  <c r="L33"/>
  <c r="K33"/>
  <c r="J33"/>
  <c r="I33"/>
  <c r="H33"/>
  <c r="G33"/>
  <c r="F33"/>
  <c r="E33"/>
  <c r="D33"/>
  <c r="C33"/>
  <c r="A33"/>
  <c r="M32"/>
  <c r="L32"/>
  <c r="K32"/>
  <c r="J32"/>
  <c r="I32"/>
  <c r="H32"/>
  <c r="G32"/>
  <c r="F32"/>
  <c r="E32"/>
  <c r="D32"/>
  <c r="C32"/>
  <c r="A32"/>
  <c r="M31"/>
  <c r="L31"/>
  <c r="K31"/>
  <c r="J31"/>
  <c r="I31"/>
  <c r="H31"/>
  <c r="G31"/>
  <c r="F31"/>
  <c r="E31"/>
  <c r="D31"/>
  <c r="C31"/>
  <c r="A31"/>
  <c r="M30"/>
  <c r="L30"/>
  <c r="K30"/>
  <c r="J30"/>
  <c r="I30"/>
  <c r="H30"/>
  <c r="G30"/>
  <c r="F30"/>
  <c r="E30"/>
  <c r="D30"/>
  <c r="C30"/>
  <c r="A30"/>
  <c r="M29"/>
  <c r="L29"/>
  <c r="K29"/>
  <c r="J29"/>
  <c r="I29"/>
  <c r="H29"/>
  <c r="G29"/>
  <c r="F29"/>
  <c r="E29"/>
  <c r="D29"/>
  <c r="C29"/>
  <c r="A29"/>
  <c r="M28"/>
  <c r="L28"/>
  <c r="K28"/>
  <c r="J28"/>
  <c r="I28"/>
  <c r="H28"/>
  <c r="G28"/>
  <c r="F28"/>
  <c r="E28"/>
  <c r="D28"/>
  <c r="C28"/>
  <c r="A28"/>
  <c r="M27"/>
  <c r="L27"/>
  <c r="K27"/>
  <c r="J27"/>
  <c r="I27"/>
  <c r="H27"/>
  <c r="G27"/>
  <c r="F27"/>
  <c r="E27"/>
  <c r="D27"/>
  <c r="C27"/>
  <c r="A27"/>
  <c r="M26"/>
  <c r="L26"/>
  <c r="K26"/>
  <c r="J26"/>
  <c r="I26"/>
  <c r="H26"/>
  <c r="G26"/>
  <c r="F26"/>
  <c r="E26"/>
  <c r="D26"/>
  <c r="C26"/>
  <c r="A26"/>
  <c r="M25"/>
  <c r="L25"/>
  <c r="K25"/>
  <c r="J25"/>
  <c r="I25"/>
  <c r="H25"/>
  <c r="G25"/>
  <c r="F25"/>
  <c r="E25"/>
  <c r="D25"/>
  <c r="C25"/>
  <c r="A25"/>
  <c r="M24"/>
  <c r="L24"/>
  <c r="K24"/>
  <c r="J24"/>
  <c r="I24"/>
  <c r="H24"/>
  <c r="G24"/>
  <c r="F24"/>
  <c r="E24"/>
  <c r="D24"/>
  <c r="C24"/>
  <c r="A24"/>
  <c r="M23"/>
  <c r="L23"/>
  <c r="K23"/>
  <c r="J23"/>
  <c r="I23"/>
  <c r="H23"/>
  <c r="G23"/>
  <c r="F23"/>
  <c r="E23"/>
  <c r="D23"/>
  <c r="C23"/>
  <c r="A23"/>
  <c r="M22"/>
  <c r="L22"/>
  <c r="K22"/>
  <c r="J22"/>
  <c r="I22"/>
  <c r="H22"/>
  <c r="G22"/>
  <c r="F22"/>
  <c r="E22"/>
  <c r="D22"/>
  <c r="C22"/>
  <c r="A22"/>
  <c r="M21"/>
  <c r="L21"/>
  <c r="K21"/>
  <c r="J21"/>
  <c r="I21"/>
  <c r="H21"/>
  <c r="G21"/>
  <c r="F21"/>
  <c r="E21"/>
  <c r="D21"/>
  <c r="C21"/>
  <c r="A21"/>
  <c r="M20"/>
  <c r="L20"/>
  <c r="K20"/>
  <c r="J20"/>
  <c r="I20"/>
  <c r="H20"/>
  <c r="G20"/>
  <c r="F20"/>
  <c r="E20"/>
  <c r="D20"/>
  <c r="C20"/>
  <c r="A20"/>
  <c r="M19"/>
  <c r="L19"/>
  <c r="K19"/>
  <c r="J19"/>
  <c r="I19"/>
  <c r="H19"/>
  <c r="G19"/>
  <c r="F19"/>
  <c r="E19"/>
  <c r="D19"/>
  <c r="C19"/>
  <c r="A19"/>
  <c r="M18"/>
  <c r="L18"/>
  <c r="K18"/>
  <c r="J18"/>
  <c r="I18"/>
  <c r="H18"/>
  <c r="G18"/>
  <c r="F18"/>
  <c r="E18"/>
  <c r="D18"/>
  <c r="C18"/>
  <c r="A18"/>
  <c r="M17"/>
  <c r="L17"/>
  <c r="K17"/>
  <c r="J17"/>
  <c r="I17"/>
  <c r="H17"/>
  <c r="G17"/>
  <c r="F17"/>
  <c r="E17"/>
  <c r="D17"/>
  <c r="C17"/>
  <c r="A17"/>
  <c r="M16"/>
  <c r="L16"/>
  <c r="K16"/>
  <c r="J16"/>
  <c r="I16"/>
  <c r="H16"/>
  <c r="G16"/>
  <c r="F16"/>
  <c r="E16"/>
  <c r="D16"/>
  <c r="C16"/>
  <c r="A16"/>
  <c r="M15"/>
  <c r="L15"/>
  <c r="K15"/>
  <c r="J15"/>
  <c r="I15"/>
  <c r="H15"/>
  <c r="G15"/>
  <c r="F15"/>
  <c r="E15"/>
  <c r="D15"/>
  <c r="C15"/>
  <c r="A15"/>
  <c r="M14"/>
  <c r="L14"/>
  <c r="K14"/>
  <c r="J14"/>
  <c r="I14"/>
  <c r="H14"/>
  <c r="G14"/>
  <c r="F14"/>
  <c r="E14"/>
  <c r="D14"/>
  <c r="C14"/>
  <c r="A14"/>
  <c r="M13"/>
  <c r="L13"/>
  <c r="K13"/>
  <c r="J13"/>
  <c r="I13"/>
  <c r="H13"/>
  <c r="G13"/>
  <c r="F13"/>
  <c r="E13"/>
  <c r="D13"/>
  <c r="C13"/>
  <c r="A13"/>
  <c r="M12"/>
  <c r="L12"/>
  <c r="K12"/>
  <c r="J12"/>
  <c r="I12"/>
  <c r="H12"/>
  <c r="G12"/>
  <c r="F12"/>
  <c r="E12"/>
  <c r="D12"/>
  <c r="C12"/>
  <c r="A12"/>
  <c r="M11"/>
  <c r="L11"/>
  <c r="K11"/>
  <c r="J11"/>
  <c r="I11"/>
  <c r="H11"/>
  <c r="G11"/>
  <c r="F11"/>
  <c r="E11"/>
  <c r="D11"/>
  <c r="C11"/>
  <c r="A11"/>
  <c r="M10"/>
  <c r="J10"/>
  <c r="I10"/>
  <c r="H10"/>
  <c r="G10"/>
  <c r="F10"/>
  <c r="E10"/>
  <c r="D10"/>
  <c r="A2"/>
  <c r="M1"/>
  <c r="F33" i="3"/>
  <c r="C33"/>
  <c r="F31"/>
  <c r="C31"/>
  <c r="F30"/>
  <c r="C30"/>
  <c r="F29"/>
  <c r="D29" a="1"/>
  <c r="D29"/>
  <c r="F28"/>
  <c r="D28" a="1"/>
  <c r="D28"/>
  <c r="F27"/>
  <c r="D27" a="1"/>
  <c r="D27"/>
  <c r="F26"/>
  <c r="D26" a="1"/>
  <c r="D26"/>
  <c r="F25"/>
  <c r="D25" a="1"/>
  <c r="D25"/>
  <c r="F24"/>
  <c r="D24" a="1"/>
  <c r="D24"/>
  <c r="F23"/>
  <c r="D23" a="1"/>
  <c r="D23"/>
  <c r="F22"/>
  <c r="D22" a="1"/>
  <c r="D22"/>
  <c r="F21"/>
  <c r="D21" a="1"/>
  <c r="D21"/>
  <c r="F20"/>
  <c r="D20" a="1"/>
  <c r="D20"/>
  <c r="F19"/>
  <c r="D19" a="1"/>
  <c r="D19"/>
  <c r="F18"/>
  <c r="D18" a="1"/>
  <c r="D18"/>
  <c r="F17"/>
  <c r="D17" a="1"/>
  <c r="D17"/>
  <c r="F16"/>
  <c r="D16" a="1"/>
  <c r="D16"/>
  <c r="F15"/>
  <c r="D15" a="1"/>
  <c r="D15"/>
  <c r="F14"/>
  <c r="D14" a="1"/>
  <c r="D14"/>
  <c r="F13"/>
  <c r="D13" a="1"/>
  <c r="D13"/>
  <c r="C13"/>
  <c r="F12"/>
  <c r="D12" a="1"/>
  <c r="D12"/>
  <c r="C12"/>
  <c r="F11"/>
  <c r="D11" a="1"/>
  <c r="D11"/>
  <c r="C11"/>
  <c r="F10"/>
  <c r="D10" a="1"/>
  <c r="D10"/>
  <c r="C10"/>
  <c r="F9"/>
  <c r="D9" a="1"/>
  <c r="D9"/>
  <c r="C9"/>
  <c r="F8"/>
  <c r="D8" a="1"/>
  <c r="D8"/>
  <c r="C8"/>
  <c r="F7"/>
  <c r="D7" a="1"/>
  <c r="D7"/>
  <c r="C7"/>
  <c r="C3"/>
  <c r="B3"/>
  <c r="A3"/>
  <c r="C8" i="15"/>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<sst xmlns="http://schemas.openxmlformats.org/spreadsheetml/2006/main" count="468" uniqueCount="359">
  <si>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2019年度部门决算公开表</t>
  </si>
  <si>
    <t>预算单位名称：</t>
  </si>
  <si>
    <t>批复单位名称：</t>
  </si>
  <si>
    <t>沅江市财政局</t>
  </si>
  <si>
    <t>收入支出决算公开表</t>
  </si>
  <si>
    <r>
      <rPr>
        <sz val="10"/>
        <color indexed="8"/>
        <rFont val="宋体"/>
        <family val="3"/>
        <charset val="134"/>
      </rPr>
      <t>财决公开</t>
    </r>
    <r>
      <rPr>
        <sz val="10"/>
        <rFont val="Times New Roman"/>
        <family val="1"/>
      </rPr>
      <t>01</t>
    </r>
    <r>
      <rPr>
        <sz val="10"/>
        <rFont val="宋体"/>
        <family val="3"/>
        <charset val="134"/>
      </rPr>
      <t>表</t>
    </r>
  </si>
  <si>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</si>
  <si>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</si>
  <si>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</si>
  <si>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</si>
  <si>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</si>
  <si>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</si>
  <si>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</si>
  <si>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</si>
  <si>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</si>
  <si>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</si>
  <si>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</si>
  <si>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</si>
  <si>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</si>
  <si>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</si>
  <si>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</si>
  <si>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</si>
  <si>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</si>
  <si>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</si>
  <si>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</si>
  <si>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</si>
  <si>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</si>
  <si>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</si>
  <si>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</si>
  <si>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</si>
  <si>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</si>
  <si>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</si>
  <si>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</si>
  <si>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</si>
  <si>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</si>
  <si>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</si>
  <si>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</si>
  <si>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</si>
  <si>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</si>
  <si>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</si>
  <si>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</si>
  <si>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</si>
  <si>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</si>
  <si>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</si>
  <si>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</si>
  <si>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</si>
  <si>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</si>
  <si>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</si>
  <si>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</si>
  <si>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</si>
  <si>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</si>
  <si>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</si>
  <si>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注：1.本表依据《收入支出决算总表》（财决01表）进行批复公开。</t>
  </si>
  <si>
    <t xml:space="preserve">    2.本表含政府性基金预算财政拨款。</t>
  </si>
  <si>
    <t xml:space="preserve">    3.本表以“万元”为金额单位（保留两位小数）。</t>
  </si>
  <si>
    <t xml:space="preserve">    4.本表反映部门本年度的总收支和年末结转结余情况。</t>
  </si>
  <si>
    <t>收入决算公开表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</si>
  <si>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</si>
  <si>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</si>
  <si>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</si>
  <si>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</si>
  <si>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</si>
  <si>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</si>
  <si>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</si>
  <si>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</si>
  <si>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</si>
  <si>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</si>
  <si>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</si>
  <si>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</si>
  <si>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</si>
  <si>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</si>
  <si>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</si>
  <si>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</si>
  <si>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</si>
  <si>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支出决算公开表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</si>
  <si>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</si>
  <si>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</si>
  <si>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</si>
  <si>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</si>
  <si>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</si>
  <si>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</si>
  <si>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</si>
  <si>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</si>
  <si>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</si>
  <si>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</si>
  <si>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</si>
  <si>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财政拨款收入支出决算公开表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</si>
  <si>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</si>
  <si>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</si>
  <si>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</si>
  <si>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</si>
  <si>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</si>
  <si>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</si>
  <si>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</si>
  <si>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</si>
  <si>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</si>
  <si>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</si>
  <si>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</si>
  <si>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</si>
  <si>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rPr>
        <sz val="10"/>
        <rFont val="宋体"/>
        <family val="3"/>
        <charset val="134"/>
      </rPr>
      <t>注：1.本表依据《财政拨款收入支出决算总表》（财决01-1</t>
    </r>
    <r>
      <rPr>
        <sz val="10"/>
        <rFont val="宋体"/>
        <family val="3"/>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</si>
  <si>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</si>
  <si>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</si>
  <si>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一般公共预算财政拨款支出决算公开表</t>
  </si>
  <si>
    <r>
      <rPr>
        <sz val="10"/>
        <rFont val="宋体"/>
        <family val="3"/>
        <charset val="134"/>
      </rPr>
      <t>财决公开</t>
    </r>
    <r>
      <rPr>
        <sz val="11"/>
        <rFont val="Times New Roman"/>
        <family val="1"/>
      </rPr>
      <t>05</t>
    </r>
    <r>
      <rPr>
        <sz val="11"/>
        <rFont val="宋体"/>
        <family val="3"/>
        <charset val="134"/>
      </rPr>
      <t>表</t>
    </r>
  </si>
  <si>
    <t>a1:f27</t>
  </si>
  <si>
    <t>注：1.本表依据《一般公共预算财政拨款收入支出决算表》（财决07表）进行批复。</t>
  </si>
  <si>
    <t>2.本表批复到项级科目。</t>
  </si>
  <si>
    <t>4、本表反映部门本年度一般公共预算财政拨款实际支出情况。</t>
  </si>
  <si>
    <r>
      <rPr>
        <sz val="12"/>
        <rFont val="宋体"/>
        <family val="3"/>
        <charset val="134"/>
      </rPr>
      <t xml:space="preserve">项 </t>
    </r>
    <r>
      <rPr>
        <sz val="11"/>
        <rFont val="宋体"/>
        <family val="3"/>
        <charset val="134"/>
      </rPr>
      <t xml:space="preserve">   </t>
    </r>
    <r>
      <rPr>
        <sz val="12"/>
        <rFont val="宋体"/>
        <family val="3"/>
        <charset val="134"/>
      </rPr>
      <t>目</t>
    </r>
  </si>
  <si>
    <t xml:space="preserve">基本支出  </t>
  </si>
  <si>
    <t>功能分类          科目编码</t>
  </si>
  <si>
    <t>一般公共预算财政拨款基本支出决算公开表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</si>
  <si>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</si>
  <si>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</si>
  <si>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</si>
  <si>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</si>
  <si>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</si>
  <si>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sz val="12"/>
        <color theme="1"/>
        <rFont val="宋体"/>
        <family val="3"/>
        <charset val="134"/>
      </rPr>
      <t xml:space="preserve">项 </t>
    </r>
    <r>
      <rPr>
        <sz val="11"/>
        <color indexed="8"/>
        <rFont val="宋体"/>
        <family val="3"/>
        <charset val="134"/>
      </rPr>
      <t xml:space="preserve">   </t>
    </r>
    <r>
      <rPr>
        <sz val="12"/>
        <color indexed="8"/>
        <rFont val="宋体"/>
        <family val="3"/>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</si>
  <si>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</si>
  <si>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</si>
  <si>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</si>
  <si>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</si>
  <si>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</si>
  <si>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</si>
  <si>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</si>
  <si>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</si>
  <si>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</si>
  <si>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</si>
  <si>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</si>
  <si>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</si>
  <si>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</si>
  <si>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</si>
  <si>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</si>
  <si>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</si>
  <si>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</si>
  <si>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</si>
  <si>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</si>
  <si>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</si>
  <si>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</si>
  <si>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</si>
  <si>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</si>
  <si>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</si>
  <si>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</si>
  <si>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</si>
  <si>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</si>
  <si>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</si>
  <si>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</si>
  <si>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</si>
  <si>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</si>
  <si>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</si>
  <si>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</si>
  <si>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</si>
  <si>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</si>
  <si>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</si>
  <si>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</si>
  <si>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</si>
  <si>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</si>
  <si>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</si>
  <si>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</si>
  <si>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</si>
  <si>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</si>
  <si>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</si>
  <si>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</si>
  <si>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</si>
  <si>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</si>
  <si>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</si>
  <si>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</si>
  <si>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</si>
  <si>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</si>
  <si>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</si>
  <si>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</si>
  <si>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</si>
  <si>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</si>
  <si>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</si>
  <si>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</si>
  <si>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</si>
  <si>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</si>
  <si>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</si>
  <si>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</si>
  <si>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</si>
  <si>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</si>
  <si>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</si>
  <si>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</si>
  <si>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</si>
  <si>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</si>
  <si>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</si>
  <si>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</si>
  <si>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</si>
  <si>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</si>
  <si>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</si>
  <si>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</si>
  <si>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</si>
  <si>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</si>
  <si>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</si>
  <si>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</si>
  <si>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</si>
  <si>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</si>
  <si>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</si>
  <si>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</si>
  <si>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</si>
  <si>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</si>
  <si>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</si>
  <si>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</si>
  <si>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</si>
  <si>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</si>
  <si>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</si>
  <si>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</si>
  <si>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</si>
  <si>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</si>
  <si>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</si>
  <si>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</si>
  <si>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</si>
  <si>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</si>
  <si>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</si>
  <si>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</si>
  <si>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</si>
  <si>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</si>
  <si>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</si>
  <si>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</si>
  <si>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</si>
  <si>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</si>
  <si>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</si>
  <si>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</si>
  <si>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</si>
  <si>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</si>
  <si>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</si>
  <si>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</si>
  <si>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</si>
  <si>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</si>
  <si>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</si>
  <si>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</si>
  <si>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</si>
  <si>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</si>
  <si>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</si>
  <si>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</si>
  <si>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</si>
  <si>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</si>
  <si>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</si>
  <si>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</si>
  <si>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</si>
  <si>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</si>
  <si>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</si>
  <si>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</si>
  <si>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</si>
  <si>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</si>
  <si>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</si>
  <si>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</si>
  <si>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</si>
  <si>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</si>
  <si>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</si>
  <si>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</si>
  <si>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</si>
  <si>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</si>
  <si>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</si>
  <si>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</si>
  <si>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</si>
  <si>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</si>
  <si>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</si>
  <si>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</si>
  <si>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</si>
  <si>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</si>
  <si>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</si>
  <si>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</si>
  <si>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</si>
  <si>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</si>
  <si>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</si>
  <si>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</si>
  <si>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</si>
  <si>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</si>
  <si>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</si>
  <si>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</si>
  <si>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</si>
  <si>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</si>
  <si>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</si>
  <si>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</si>
  <si>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</si>
  <si>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</si>
  <si>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</si>
  <si>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</si>
  <si>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</si>
  <si>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</si>
  <si>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</si>
  <si>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</si>
  <si>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</si>
  <si>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</si>
  <si>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</si>
  <si>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</si>
  <si>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</si>
  <si>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</si>
  <si>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</si>
  <si>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</si>
  <si>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</si>
  <si>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</si>
  <si>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</si>
  <si>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</si>
  <si>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</si>
  <si>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</si>
  <si>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</si>
  <si>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</si>
  <si>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</si>
  <si>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</si>
  <si>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</si>
  <si>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</si>
  <si>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</si>
  <si>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</si>
  <si>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</si>
  <si>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</si>
  <si>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</si>
  <si>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</si>
  <si>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</si>
  <si>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</si>
  <si>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</si>
  <si>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</si>
  <si>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</si>
  <si>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</si>
  <si>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</si>
  <si>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</si>
  <si>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</si>
  <si>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</si>
  <si>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一般公共预算财政拨款“三公”经费支出决算公开表</t>
  </si>
  <si>
    <t>财决公开07表</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</si>
  <si>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</si>
  <si>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</si>
  <si>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</si>
  <si>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</si>
  <si>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</si>
  <si>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</si>
  <si>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</si>
  <si>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</si>
  <si>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</si>
  <si>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</si>
  <si>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</si>
  <si>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</si>
  <si>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</si>
  <si>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</si>
  <si>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</si>
  <si>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</si>
  <si>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</si>
  <si>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</si>
  <si>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</si>
  <si>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</si>
  <si>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</si>
  <si>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</si>
  <si>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</si>
  <si>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</si>
  <si>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</si>
  <si>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</si>
  <si>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</si>
  <si>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政府性基金预算财政拨款收入支出决算公开表</t>
  </si>
  <si>
    <t>财决公开08表</t>
  </si>
  <si>
    <t>a1:I12</t>
  </si>
  <si>
    <t>注：1.本表依据《政府性基金预算财政拨款收入支出决算表》（财决09表）进行批复。</t>
  </si>
  <si>
    <t xml:space="preserve">    3、本表反映部门本年度政府性基金预算财政拨款收入支出及结转和结余情况。</t>
  </si>
  <si>
    <r>
      <rPr>
        <sz val="12"/>
        <rFont val="宋体"/>
        <family val="3"/>
        <charset val="134"/>
      </rPr>
      <t xml:space="preserve">项 </t>
    </r>
    <r>
      <rPr>
        <sz val="11"/>
        <color indexed="8"/>
        <rFont val="宋体"/>
        <family val="3"/>
        <charset val="134"/>
      </rPr>
      <t xml:space="preserve">   </t>
    </r>
    <r>
      <rPr>
        <sz val="12"/>
        <rFont val="宋体"/>
        <family val="3"/>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</si>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</sst>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7">
    <numFmt numFmtId="43" formatCode="_ * #,##0.00_ ;_ * \-#,##0.00_ ;_ * &quot;-&quot;??_ ;_ @_ "/>
    <numFmt numFmtId="24" formatCode="\$#,##0_);[Red]\(\$#,##0\)"/>
    <numFmt numFmtId="176" formatCode="0_ "/>
    <numFmt numFmtId="177" formatCode="#,##0.00_ "/>
    <numFmt numFmtId="178" formatCode="0_);[Red]\(0\)"/>
    <numFmt numFmtId="179" formatCode="#,##0.00_);[Red]\(#,##0.00\)"/>
    <numFmt numFmtId="182" formatCode="0.00_ "/>
  </numFmts>
  <fonts count="56">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family val="3"/>
      <charset val="134"/>
    </font>
    <font>
      <sz val="16"/>
      <color indexed="9"/>
      <name val="宋体"/>
      <family val="3"/>
      <charset val="134"/>
    </font>
    <font>
      <sz val="10"/>
      <color indexed="8"/>
      <name val="宋体"/>
      <family val="3"/>
      <charset val="134"/>
    </font>
    <font>
      <sz val="10"/>
      <color indexed="9"/>
      <name val="宋体"/>
      <family val="3"/>
      <charset val="134"/>
    </font>
    <font>
      <sz val="20"/>
      <name val="宋体"/>
      <family val="3"/>
      <charset val="134"/>
    </font>
    <font>
      <sz val="10"/>
      <name val="Times New Roman"/>
      <family val="1"/>
    </font>
    <font>
      <b/>
      <sz val="18"/>
      <name val="仿宋_GB2312"/>
      <charset val="134"/>
    </font>
    <font>
      <sz val="10"/>
      <name val="仿宋_GB2312"/>
      <charset val="134"/>
    </font>
    <font>
      <sz val="9"/>
      <name val="宋体"/>
      <family val="3"/>
      <charset val="134"/>
    </font>
    <font>
      <sz val="12"/>
      <name val="仿宋_GB2312"/>
      <charset val="134"/>
    </font>
    <font>
      <sz val="12"/>
      <name val="仿宋"/>
      <family val="3"/>
      <charset val="134"/>
    </font>
    <font>
      <sz val="11"/>
      <name val="仿宋_GB2312"/>
      <charset val="134"/>
    </font>
    <font>
      <sz val="16"/>
      <color theme="1"/>
      <name val="宋体"/>
      <family val="3"/>
      <charset val="134"/>
    </font>
    <font>
      <sz val="10"/>
      <color theme="1"/>
      <name val="宋体"/>
      <family val="3"/>
      <charset val="134"/>
    </font>
    <font>
      <sz val="12"/>
      <color theme="1"/>
      <name val="宋体"/>
      <family val="3"/>
      <charset val="134"/>
    </font>
    <font>
      <b/>
      <sz val="12"/>
      <color theme="1"/>
      <name val="宋体"/>
      <family val="3"/>
      <charset val="134"/>
    </font>
    <font>
      <sz val="12"/>
      <color theme="0"/>
      <name val="宋体"/>
      <family val="3"/>
      <charset val="134"/>
    </font>
    <font>
      <sz val="16"/>
      <color theme="1"/>
      <name val="华文中宋"/>
      <charset val="134"/>
    </font>
    <font>
      <b/>
      <sz val="12"/>
      <color theme="0"/>
      <name val="宋体"/>
      <family val="3"/>
      <charset val="134"/>
    </font>
    <font>
      <sz val="16"/>
      <color theme="0"/>
      <name val="宋体"/>
      <family val="3"/>
      <charset val="134"/>
    </font>
    <font>
      <sz val="10"/>
      <color theme="0"/>
      <name val="宋体"/>
      <family val="3"/>
      <charset val="134"/>
    </font>
    <font>
      <sz val="11"/>
      <color theme="0"/>
      <name val="宋体"/>
      <family val="3"/>
      <charset val="134"/>
    </font>
    <font>
      <sz val="11"/>
      <color theme="1"/>
      <name val="宋体"/>
      <family val="3"/>
      <charset val="134"/>
    </font>
    <font>
      <sz val="12"/>
      <color rgb="FFFFFFFF"/>
      <name val="宋体"/>
      <family val="3"/>
      <charset val="134"/>
    </font>
    <font>
      <sz val="16"/>
      <color rgb="FFFFFFFF"/>
      <name val="宋体"/>
      <family val="3"/>
      <charset val="134"/>
    </font>
    <font>
      <sz val="10"/>
      <color rgb="FFFFFFFF"/>
      <name val="宋体"/>
      <family val="3"/>
      <charset val="134"/>
    </font>
    <font>
      <sz val="11"/>
      <color rgb="FFFFFFFF"/>
      <name val="宋体"/>
      <family val="3"/>
      <charset val="134"/>
    </font>
    <font>
      <sz val="11"/>
      <name val="宋体"/>
      <family val="3"/>
      <charset val="134"/>
    </font>
    <font>
      <sz val="16"/>
      <color indexed="8"/>
      <name val="华文中宋"/>
      <charset val="134"/>
    </font>
    <font>
      <b/>
      <sz val="10"/>
      <name val="宋体"/>
      <family val="3"/>
      <charset val="134"/>
    </font>
    <font>
      <b/>
      <sz val="12"/>
      <name val="宋体"/>
      <family val="3"/>
      <charset val="134"/>
    </font>
    <font>
      <sz val="11"/>
      <color indexed="63"/>
      <name val="Arial"/>
      <family val="2"/>
    </font>
    <font>
      <sz val="14"/>
      <name val="黑体"/>
      <family val="3"/>
      <charset val="134"/>
    </font>
    <font>
      <sz val="32"/>
      <name val="华文中宋"/>
      <charset val="134"/>
    </font>
    <font>
      <sz val="24"/>
      <name val="华文中宋"/>
      <charset val="134"/>
    </font>
    <font>
      <sz val="20"/>
      <name val="华文中宋"/>
      <charset val="134"/>
    </font>
    <font>
      <sz val="19"/>
      <name val="华文中宋"/>
      <charset val="134"/>
    </font>
    <font>
      <sz val="20"/>
      <name val="黑体"/>
      <family val="3"/>
      <charset val="134"/>
    </font>
    <font>
      <sz val="18"/>
      <name val="黑体"/>
      <family val="3"/>
      <charset val="134"/>
    </font>
    <font>
      <sz val="11"/>
      <color indexed="17"/>
      <name val="宋体"/>
      <family val="3"/>
      <charset val="134"/>
    </font>
    <font>
      <sz val="12"/>
      <color indexed="17"/>
      <name val="宋体"/>
      <family val="3"/>
      <charset val="134"/>
    </font>
    <font>
      <sz val="11"/>
      <color indexed="20"/>
      <name val="宋体"/>
      <family val="3"/>
      <charset val="134"/>
    </font>
    <font>
      <sz val="12"/>
      <color indexed="20"/>
      <name val="宋体"/>
      <family val="3"/>
      <charset val="134"/>
    </font>
    <font>
      <sz val="10"/>
      <name val="Arial"/>
      <family val="2"/>
    </font>
    <font>
      <sz val="12"/>
      <name val="Times New Roman"/>
      <family val="1"/>
    </font>
    <font>
      <sz val="11"/>
      <color indexed="8"/>
      <name val="宋体"/>
      <family val="3"/>
      <charset val="134"/>
    </font>
    <font>
      <sz val="11"/>
      <name val="Times New Roman"/>
      <family val="1"/>
    </font>
    <font>
      <b/>
      <sz val="12"/>
      <name val="仿宋"/>
      <family val="3"/>
      <charset val="134"/>
    </font>
    <font>
      <sz val="12"/>
      <name val="宋体"/>
      <family val="3"/>
      <charset val="134"/>
    </font>
    <font>
      <sz val="10"/>
      <name val="宋体"/>
      <family val="3"/>
      <charset val="134"/>
    </font>
    <font>
      <sz val="12"/>
      <color rgb="FF0000FF"/>
      <name val="宋体"/>
      <family val="3"/>
      <charset val="134"/>
    </font>
  </fonts>
  <fills count="6">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s>
  <cellStyleXfs count="32">
    <xf numFmtId="0" fontId="0" fillId="0" borderId="0"/>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53" fillId="0" borderId="0">
      <alignment vertical="center"/>
    </xf>
    <xf numFmtId="0" fontId="53" fillId="0" borderId="0"/>
    <xf numFmtId="0" fontId="53" fillId="0" borderId="0"/>
    <xf numFmtId="0" fontId="53" fillId="0" borderId="0"/>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7" fillId="5" borderId="0" applyNumberFormat="0" applyBorder="0" applyAlignment="0" applyProtection="0">
      <alignment vertical="center"/>
    </xf>
    <xf numFmtId="0" fontId="46" fillId="5" borderId="0" applyNumberFormat="0" applyBorder="0" applyAlignment="0" applyProtection="0">
      <alignment vertical="center"/>
    </xf>
    <xf numFmtId="0" fontId="27" fillId="0" borderId="0">
      <alignment vertical="center"/>
    </xf>
    <xf numFmtId="0" fontId="46" fillId="5" borderId="0" applyNumberFormat="0" applyBorder="0" applyAlignment="0" applyProtection="0">
      <alignment vertical="center"/>
    </xf>
    <xf numFmtId="0" fontId="53" fillId="0" borderId="0"/>
    <xf numFmtId="0" fontId="53" fillId="0" borderId="0"/>
    <xf numFmtId="0" fontId="53" fillId="0" borderId="0"/>
    <xf numFmtId="0" fontId="53" fillId="0" borderId="0"/>
    <xf numFmtId="0" fontId="53" fillId="0" borderId="0"/>
    <xf numFmtId="0" fontId="13" fillId="0" borderId="0"/>
    <xf numFmtId="0" fontId="53" fillId="0" borderId="0">
      <alignment vertical="center"/>
    </xf>
    <xf numFmtId="0" fontId="53" fillId="0" borderId="0">
      <alignment vertical="center"/>
    </xf>
    <xf numFmtId="0" fontId="13" fillId="0" borderId="0"/>
    <xf numFmtId="0" fontId="53" fillId="0" borderId="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5"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8" fillId="0" borderId="0"/>
    <xf numFmtId="0" fontId="49" fillId="0" borderId="0"/>
  </cellStyleXfs>
  <cellXfs count="254">
    <xf numFmtId="0" fontId="0" fillId="0" borderId="0" xfId="0"/>
    <xf numFmtId="0" fontId="1" fillId="2" borderId="0" xfId="22" applyFont="1" applyFill="1" applyAlignment="1" applyProtection="1">
      <alignment vertical="center" wrapText="1"/>
      <protection hidden="1"/>
    </xf>
    <xf numFmtId="0" fontId="2" fillId="2"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53" fillId="0" borderId="0" xfId="20" applyAlignment="1" applyProtection="1">
      <alignment horizontal="right" vertical="center"/>
      <protection hidden="1"/>
    </xf>
    <xf numFmtId="0" fontId="53" fillId="0" borderId="0" xfId="22" applyAlignment="1" applyProtection="1">
      <alignment vertical="center" wrapText="1"/>
      <protection hidden="1"/>
    </xf>
    <xf numFmtId="0" fontId="53" fillId="0" borderId="0" xfId="22" applyAlignment="1" applyProtection="1">
      <alignment horizontal="right" vertical="center" wrapText="1"/>
      <protection hidden="1"/>
    </xf>
    <xf numFmtId="0" fontId="3" fillId="0" borderId="0" xfId="22" applyFont="1" applyAlignment="1" applyProtection="1">
      <alignment vertical="center" wrapText="1"/>
      <protection hidden="1"/>
    </xf>
    <xf numFmtId="0" fontId="5" fillId="2" borderId="0" xfId="20" applyFont="1" applyFill="1" applyAlignment="1" applyProtection="1">
      <alignment horizontal="left" vertical="center"/>
      <protection hidden="1"/>
    </xf>
    <xf numFmtId="0" fontId="2" fillId="2" borderId="0" xfId="22" applyFont="1" applyFill="1" applyAlignment="1" applyProtection="1">
      <alignment horizontal="center" vertical="center" wrapText="1"/>
      <protection hidden="1"/>
    </xf>
    <xf numFmtId="0" fontId="2" fillId="2" borderId="0" xfId="22" applyFont="1" applyFill="1" applyAlignment="1" applyProtection="1">
      <alignment horizontal="right" vertical="center" wrapText="1"/>
      <protection hidden="1"/>
    </xf>
    <xf numFmtId="0" fontId="2" fillId="2" borderId="0" xfId="22" applyFont="1" applyFill="1" applyBorder="1" applyAlignment="1" applyProtection="1">
      <alignment vertical="center" wrapText="1"/>
      <protection hidden="1"/>
    </xf>
    <xf numFmtId="0" fontId="2" fillId="2"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7" fontId="0" fillId="0" borderId="0" xfId="22" applyNumberFormat="1" applyFont="1" applyBorder="1" applyAlignment="1" applyProtection="1">
      <alignment vertical="center" wrapText="1"/>
      <protection hidden="1"/>
    </xf>
    <xf numFmtId="0" fontId="3" fillId="2" borderId="0" xfId="22" applyFont="1" applyFill="1" applyAlignment="1" applyProtection="1">
      <alignment vertical="center" wrapText="1"/>
      <protection hidden="1"/>
    </xf>
    <xf numFmtId="0" fontId="6" fillId="2" borderId="0" xfId="22" applyFont="1" applyFill="1" applyAlignment="1" applyProtection="1">
      <alignment vertical="center" wrapText="1"/>
      <protection hidden="1"/>
    </xf>
    <xf numFmtId="0" fontId="7" fillId="2" borderId="0" xfId="20" applyFont="1" applyFill="1" applyAlignment="1" applyProtection="1">
      <alignment horizontal="right" vertical="center"/>
      <protection hidden="1"/>
    </xf>
    <xf numFmtId="0" fontId="8" fillId="2" borderId="0" xfId="22" applyFont="1" applyFill="1" applyAlignment="1" applyProtection="1">
      <alignment vertical="center" wrapText="1"/>
      <protection hidden="1"/>
    </xf>
    <xf numFmtId="0" fontId="8" fillId="2" borderId="0" xfId="22" applyFont="1" applyFill="1" applyAlignment="1" applyProtection="1">
      <alignment vertical="center" wrapText="1"/>
      <protection locked="0"/>
    </xf>
    <xf numFmtId="177" fontId="8" fillId="2" borderId="0" xfId="22" applyNumberFormat="1" applyFont="1" applyFill="1" applyAlignment="1" applyProtection="1">
      <alignment vertical="center" wrapText="1"/>
      <protection hidden="1"/>
    </xf>
    <xf numFmtId="0" fontId="3" fillId="0" borderId="0" xfId="22" applyFont="1" applyAlignment="1" applyProtection="1">
      <alignment horizontal="center" vertical="center" wrapText="1"/>
      <protection hidden="1"/>
    </xf>
    <xf numFmtId="0" fontId="3" fillId="0" borderId="0" xfId="22" applyFont="1" applyAlignment="1" applyProtection="1">
      <alignment horizontal="right" vertical="center" wrapText="1"/>
      <protection hidden="1"/>
    </xf>
    <xf numFmtId="177" fontId="0" fillId="0" borderId="0" xfId="22" applyNumberFormat="1" applyFont="1" applyAlignment="1" applyProtection="1">
      <alignment horizontal="right" vertical="center" wrapText="1"/>
      <protection hidden="1"/>
    </xf>
    <xf numFmtId="177" fontId="3" fillId="0" borderId="0" xfId="22" applyNumberFormat="1" applyFont="1" applyAlignment="1" applyProtection="1">
      <alignment vertical="center" wrapText="1"/>
      <protection hidden="1"/>
    </xf>
    <xf numFmtId="0" fontId="3" fillId="0" borderId="0" xfId="20" applyFont="1" applyAlignment="1" applyProtection="1">
      <alignment horizontal="right" vertical="center"/>
      <protection hidden="1"/>
    </xf>
    <xf numFmtId="0" fontId="10" fillId="0" borderId="0" xfId="21" applyFont="1" applyAlignment="1" applyProtection="1">
      <alignment horizontal="center" vertical="center" wrapText="1"/>
      <protection hidden="1"/>
    </xf>
    <xf numFmtId="0" fontId="11" fillId="0" borderId="0" xfId="21" applyNumberFormat="1" applyFont="1" applyFill="1" applyAlignment="1" applyProtection="1">
      <alignment horizontal="center" vertical="center"/>
      <protection hidden="1"/>
    </xf>
    <xf numFmtId="0" fontId="12" fillId="0" borderId="0" xfId="21" applyFont="1" applyAlignment="1" applyProtection="1">
      <alignment horizontal="right" vertical="center" wrapText="1"/>
      <protection hidden="1"/>
    </xf>
    <xf numFmtId="0" fontId="0" fillId="2" borderId="1" xfId="18" applyFont="1" applyFill="1" applyBorder="1" applyAlignment="1" applyProtection="1">
      <alignment horizontal="center" vertical="center" wrapText="1"/>
      <protection hidden="1"/>
    </xf>
    <xf numFmtId="0" fontId="13" fillId="0" borderId="0" xfId="18" applyProtection="1">
      <protection hidden="1"/>
    </xf>
    <xf numFmtId="0" fontId="14" fillId="2" borderId="1" xfId="18" applyFont="1" applyFill="1" applyBorder="1" applyAlignment="1" applyProtection="1">
      <alignment vertical="center" wrapText="1"/>
      <protection hidden="1"/>
    </xf>
    <xf numFmtId="4" fontId="15" fillId="2" borderId="1" xfId="18" applyNumberFormat="1" applyFont="1" applyFill="1" applyBorder="1" applyAlignment="1" applyProtection="1">
      <alignment horizontal="right" vertical="center" wrapText="1"/>
      <protection hidden="1"/>
    </xf>
    <xf numFmtId="0" fontId="16" fillId="2" borderId="1" xfId="18" applyFont="1" applyFill="1" applyBorder="1" applyAlignment="1" applyProtection="1">
      <alignment vertical="center" wrapText="1"/>
      <protection hidden="1"/>
    </xf>
    <xf numFmtId="0" fontId="2" fillId="0" borderId="0" xfId="20" applyFont="1" applyAlignment="1" applyProtection="1">
      <alignment horizontal="right" vertical="center"/>
      <protection hidden="1"/>
    </xf>
    <xf numFmtId="0" fontId="2" fillId="0" borderId="0" xfId="21" applyFont="1" applyBorder="1" applyAlignment="1" applyProtection="1">
      <protection hidden="1"/>
    </xf>
    <xf numFmtId="0" fontId="2" fillId="0" borderId="0" xfId="21" applyFont="1" applyBorder="1" applyAlignment="1" applyProtection="1">
      <alignment horizontal="left"/>
      <protection hidden="1"/>
    </xf>
    <xf numFmtId="0" fontId="17" fillId="2" borderId="0" xfId="22" applyFont="1" applyFill="1" applyAlignment="1" applyProtection="1">
      <alignment vertical="center" wrapText="1"/>
      <protection hidden="1"/>
    </xf>
    <xf numFmtId="0" fontId="18" fillId="2" borderId="0" xfId="22" applyFont="1" applyFill="1" applyAlignment="1" applyProtection="1">
      <alignment vertical="center" wrapText="1"/>
      <protection hidden="1"/>
    </xf>
    <xf numFmtId="0" fontId="19" fillId="0" borderId="0" xfId="22" applyFont="1" applyAlignment="1" applyProtection="1">
      <alignment horizontal="center" vertical="center" wrapText="1"/>
      <protection hidden="1"/>
    </xf>
    <xf numFmtId="0" fontId="20" fillId="0" borderId="0" xfId="22" applyFont="1" applyAlignment="1" applyProtection="1">
      <alignment vertical="center" wrapText="1"/>
      <protection hidden="1"/>
    </xf>
    <xf numFmtId="0" fontId="19" fillId="0" borderId="0" xfId="22" applyFont="1" applyAlignment="1" applyProtection="1">
      <alignment horizontal="left" vertical="center" wrapText="1"/>
      <protection hidden="1"/>
    </xf>
    <xf numFmtId="0" fontId="19" fillId="0" borderId="0" xfId="22" applyFont="1" applyAlignment="1" applyProtection="1">
      <alignment vertical="center" wrapText="1"/>
      <protection hidden="1"/>
    </xf>
    <xf numFmtId="0" fontId="21" fillId="0" borderId="0" xfId="22" applyFont="1" applyAlignment="1" applyProtection="1">
      <alignment horizontal="left" vertical="center" wrapText="1"/>
      <protection hidden="1"/>
    </xf>
    <xf numFmtId="0" fontId="21" fillId="0" borderId="0" xfId="22" applyFont="1" applyAlignment="1" applyProtection="1">
      <alignment vertical="center" wrapText="1"/>
      <protection hidden="1"/>
    </xf>
    <xf numFmtId="0" fontId="21" fillId="2" borderId="0" xfId="22" applyFont="1" applyFill="1" applyAlignment="1" applyProtection="1">
      <alignment horizontal="left" vertical="center" wrapText="1"/>
      <protection hidden="1"/>
    </xf>
    <xf numFmtId="0" fontId="21" fillId="2" borderId="0" xfId="22" applyFont="1" applyFill="1" applyAlignment="1" applyProtection="1">
      <alignment vertical="center" wrapText="1"/>
      <protection hidden="1"/>
    </xf>
    <xf numFmtId="0" fontId="19" fillId="2" borderId="0" xfId="20" applyFont="1" applyFill="1" applyAlignment="1" applyProtection="1">
      <alignment horizontal="left" vertical="center"/>
      <protection hidden="1"/>
    </xf>
    <xf numFmtId="0" fontId="18" fillId="2" borderId="0" xfId="22" applyFont="1" applyFill="1" applyAlignment="1" applyProtection="1">
      <alignment horizontal="left" vertical="center" wrapText="1"/>
      <protection hidden="1"/>
    </xf>
    <xf numFmtId="0" fontId="18" fillId="2" borderId="0" xfId="20" applyFont="1" applyFill="1" applyAlignment="1" applyProtection="1">
      <alignment horizontal="right" vertical="center"/>
      <protection hidden="1"/>
    </xf>
    <xf numFmtId="0" fontId="18" fillId="2" borderId="0" xfId="22" applyFont="1" applyFill="1" applyBorder="1" applyAlignment="1" applyProtection="1">
      <alignment vertical="center" wrapText="1"/>
      <protection hidden="1"/>
    </xf>
    <xf numFmtId="0" fontId="18" fillId="0" borderId="0" xfId="0" applyFont="1" applyFill="1" applyAlignment="1" applyProtection="1">
      <alignment horizontal="left" vertical="center"/>
      <protection hidden="1"/>
    </xf>
    <xf numFmtId="0" fontId="18" fillId="0" borderId="0" xfId="0" applyFont="1" applyAlignment="1" applyProtection="1">
      <alignment horizontal="left" vertical="center"/>
      <protection hidden="1"/>
    </xf>
    <xf numFmtId="0" fontId="19" fillId="0" borderId="1" xfId="22" applyFont="1" applyBorder="1" applyAlignment="1" applyProtection="1">
      <alignment horizontal="center" vertical="center" wrapText="1"/>
      <protection hidden="1"/>
    </xf>
    <xf numFmtId="0" fontId="21" fillId="0" borderId="0" xfId="22" applyFont="1" applyAlignment="1" applyProtection="1">
      <alignment horizontal="center" vertical="center" wrapText="1"/>
      <protection hidden="1"/>
    </xf>
    <xf numFmtId="4" fontId="20" fillId="0" borderId="1" xfId="22" applyNumberFormat="1" applyFont="1" applyFill="1" applyBorder="1" applyAlignment="1" applyProtection="1">
      <alignment horizontal="right" vertical="center" wrapText="1"/>
      <protection hidden="1"/>
    </xf>
    <xf numFmtId="176" fontId="19" fillId="0" borderId="0" xfId="22" applyNumberFormat="1" applyFont="1" applyAlignment="1" applyProtection="1">
      <alignment horizontal="left" vertical="center"/>
      <protection hidden="1"/>
    </xf>
    <xf numFmtId="0" fontId="19" fillId="0" borderId="0" xfId="22" applyFont="1" applyBorder="1" applyAlignment="1" applyProtection="1">
      <alignment vertical="center" wrapText="1"/>
      <protection hidden="1"/>
    </xf>
    <xf numFmtId="177" fontId="19" fillId="0" borderId="0" xfId="22" applyNumberFormat="1" applyFont="1" applyAlignment="1" applyProtection="1">
      <alignment horizontal="left" vertical="center" shrinkToFit="1"/>
      <protection hidden="1"/>
    </xf>
    <xf numFmtId="4" fontId="19" fillId="0" borderId="0" xfId="22" applyNumberFormat="1" applyFont="1" applyFill="1" applyBorder="1" applyAlignment="1" applyProtection="1">
      <alignment vertical="center" wrapText="1"/>
      <protection hidden="1"/>
    </xf>
    <xf numFmtId="177" fontId="19" fillId="0" borderId="0" xfId="22" applyNumberFormat="1" applyFont="1" applyFill="1" applyBorder="1" applyAlignment="1" applyProtection="1">
      <alignment vertical="center" wrapText="1"/>
      <protection hidden="1"/>
    </xf>
    <xf numFmtId="49" fontId="21" fillId="0" borderId="0" xfId="22" applyNumberFormat="1" applyFont="1" applyAlignment="1" applyProtection="1">
      <alignment horizontal="left" vertical="center" wrapText="1"/>
      <protection hidden="1"/>
    </xf>
    <xf numFmtId="0" fontId="23" fillId="0" borderId="0" xfId="0" applyFont="1" applyBorder="1" applyAlignment="1" applyProtection="1">
      <alignment vertical="center" wrapText="1"/>
      <protection hidden="1"/>
    </xf>
    <xf numFmtId="0" fontId="21" fillId="0" borderId="0" xfId="0" applyFont="1" applyBorder="1" applyAlignment="1" applyProtection="1">
      <alignment vertical="center" wrapText="1"/>
      <protection hidden="1"/>
    </xf>
    <xf numFmtId="0" fontId="24" fillId="2" borderId="0" xfId="22" applyFont="1" applyFill="1" applyAlignment="1" applyProtection="1">
      <alignment vertical="center" wrapText="1"/>
      <protection hidden="1"/>
    </xf>
    <xf numFmtId="0" fontId="25" fillId="2" borderId="0" xfId="22" applyFont="1" applyFill="1" applyAlignment="1" applyProtection="1">
      <alignment vertical="center" wrapText="1"/>
      <protection hidden="1"/>
    </xf>
    <xf numFmtId="0" fontId="25" fillId="2" borderId="0" xfId="22" applyFont="1" applyFill="1" applyAlignment="1" applyProtection="1">
      <alignment vertical="center" wrapText="1"/>
      <protection locked="0"/>
    </xf>
    <xf numFmtId="0" fontId="21" fillId="0" borderId="0" xfId="0" applyFont="1" applyFill="1" applyAlignment="1" applyProtection="1">
      <alignment horizontal="left" vertical="center"/>
      <protection hidden="1"/>
    </xf>
    <xf numFmtId="0" fontId="26" fillId="0" borderId="0" xfId="0" applyFont="1" applyFill="1" applyAlignment="1" applyProtection="1">
      <alignment horizontal="left" vertical="center"/>
      <protection hidden="1"/>
    </xf>
    <xf numFmtId="0" fontId="26" fillId="0" borderId="0" xfId="0" applyFont="1" applyFill="1" applyAlignment="1" applyProtection="1">
      <alignment vertical="center"/>
      <protection hidden="1"/>
    </xf>
    <xf numFmtId="0" fontId="21" fillId="0" borderId="0" xfId="0" applyFont="1" applyAlignment="1" applyProtection="1">
      <alignment horizontal="left" vertical="center"/>
      <protection hidden="1"/>
    </xf>
    <xf numFmtId="0" fontId="26" fillId="0" borderId="0" xfId="0" applyFont="1" applyAlignment="1" applyProtection="1">
      <alignment horizontal="left" vertical="center"/>
      <protection hidden="1"/>
    </xf>
    <xf numFmtId="0" fontId="26" fillId="0" borderId="0" xfId="0" applyFont="1" applyAlignment="1" applyProtection="1">
      <alignment vertical="center"/>
      <protection hidden="1"/>
    </xf>
    <xf numFmtId="24" fontId="21" fillId="0" borderId="0" xfId="22" applyNumberFormat="1" applyFont="1" applyAlignment="1" applyProtection="1">
      <alignment vertical="center" wrapText="1"/>
      <protection hidden="1"/>
    </xf>
    <xf numFmtId="176" fontId="21" fillId="0" borderId="0" xfId="22" applyNumberFormat="1" applyFont="1" applyAlignment="1" applyProtection="1">
      <alignment horizontal="left" vertical="center" wrapText="1"/>
      <protection hidden="1"/>
    </xf>
    <xf numFmtId="179" fontId="21" fillId="0" borderId="0" xfId="22" applyNumberFormat="1" applyFont="1" applyAlignment="1" applyProtection="1">
      <alignment vertical="center" wrapText="1"/>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0" fontId="18"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28" fillId="0" borderId="0" xfId="22" applyFont="1" applyAlignment="1" applyProtection="1">
      <alignment vertical="center" wrapText="1"/>
      <protection hidden="1"/>
    </xf>
    <xf numFmtId="0" fontId="28" fillId="2" borderId="0" xfId="22" applyFont="1" applyFill="1" applyAlignment="1" applyProtection="1">
      <alignment vertical="center" wrapText="1"/>
      <protection hidden="1"/>
    </xf>
    <xf numFmtId="0" fontId="29" fillId="2" borderId="0" xfId="22" applyFont="1" applyFill="1" applyAlignment="1" applyProtection="1">
      <alignment vertical="center" wrapText="1"/>
      <protection hidden="1"/>
    </xf>
    <xf numFmtId="0" fontId="0" fillId="2" borderId="0" xfId="20" applyFont="1" applyFill="1" applyAlignment="1" applyProtection="1">
      <alignment horizontal="left" vertical="center"/>
      <protection hidden="1"/>
    </xf>
    <xf numFmtId="0" fontId="2" fillId="2" borderId="0" xfId="20" applyFont="1" applyFill="1" applyAlignment="1" applyProtection="1">
      <alignment horizontal="right" vertical="center"/>
      <protection hidden="1"/>
    </xf>
    <xf numFmtId="0" fontId="30" fillId="2" borderId="0" xfId="22" applyFont="1" applyFill="1" applyAlignment="1" applyProtection="1">
      <alignment vertical="center" wrapText="1"/>
      <protection hidden="1"/>
    </xf>
    <xf numFmtId="0" fontId="2" fillId="2" borderId="0" xfId="20" applyFont="1" applyFill="1" applyAlignment="1" applyProtection="1">
      <alignment horizontal="left" vertical="center"/>
      <protection hidden="1"/>
    </xf>
    <xf numFmtId="0" fontId="28"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28" fillId="0" borderId="0" xfId="22" applyNumberFormat="1" applyFont="1" applyAlignment="1" applyProtection="1">
      <alignment vertical="center" wrapText="1"/>
      <protection hidden="1"/>
    </xf>
    <xf numFmtId="0" fontId="30" fillId="2" borderId="0" xfId="22" applyFont="1" applyFill="1" applyAlignment="1" applyProtection="1">
      <alignment vertical="center" wrapText="1"/>
      <protection locked="0"/>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177" fontId="2" fillId="0" borderId="0" xfId="22" applyNumberFormat="1" applyFont="1" applyBorder="1" applyAlignment="1" applyProtection="1">
      <alignment vertical="center" wrapText="1"/>
      <protection hidden="1"/>
    </xf>
    <xf numFmtId="0" fontId="1" fillId="0" borderId="0" xfId="20" applyFont="1" applyAlignment="1" applyProtection="1">
      <alignment horizontal="right" vertical="center"/>
      <protection hidden="1"/>
    </xf>
    <xf numFmtId="0" fontId="0" fillId="0" borderId="0" xfId="0" applyAlignment="1" applyProtection="1">
      <alignment horizontal="right" vertical="center"/>
      <protection hidden="1"/>
    </xf>
    <xf numFmtId="0" fontId="53" fillId="2" borderId="0" xfId="20" applyFill="1" applyAlignment="1" applyProtection="1">
      <alignment horizontal="right" vertical="center"/>
      <protection hidden="1"/>
    </xf>
    <xf numFmtId="182" fontId="0" fillId="2" borderId="1" xfId="20" applyNumberFormat="1" applyFont="1" applyFill="1" applyBorder="1" applyAlignment="1" applyProtection="1">
      <alignment horizontal="center" vertical="center"/>
      <protection hidden="1"/>
    </xf>
    <xf numFmtId="182" fontId="32" fillId="2" borderId="1" xfId="20" applyNumberFormat="1" applyFont="1" applyFill="1" applyBorder="1" applyAlignment="1" applyProtection="1">
      <alignment horizontal="center" vertical="center"/>
      <protection hidden="1"/>
    </xf>
    <xf numFmtId="49" fontId="32" fillId="2" borderId="1" xfId="20" applyNumberFormat="1" applyFont="1" applyFill="1" applyBorder="1" applyAlignment="1" applyProtection="1">
      <alignment horizontal="center" vertical="center" wrapText="1"/>
      <protection hidden="1"/>
    </xf>
    <xf numFmtId="49" fontId="0" fillId="2" borderId="1" xfId="20" applyNumberFormat="1" applyFont="1" applyFill="1" applyBorder="1" applyAlignment="1" applyProtection="1">
      <alignment horizontal="center" vertical="center"/>
      <protection hidden="1"/>
    </xf>
    <xf numFmtId="182" fontId="2" fillId="0" borderId="1" xfId="20" applyNumberFormat="1" applyFont="1" applyFill="1" applyBorder="1" applyAlignment="1" applyProtection="1">
      <alignment horizontal="left" vertical="center"/>
      <protection hidden="1"/>
    </xf>
    <xf numFmtId="4" fontId="2" fillId="0" borderId="1" xfId="20" applyNumberFormat="1" applyFont="1" applyFill="1" applyBorder="1" applyAlignment="1" applyProtection="1">
      <alignment horizontal="right" vertical="center"/>
      <protection hidden="1"/>
    </xf>
    <xf numFmtId="182" fontId="2" fillId="2" borderId="1" xfId="20" applyNumberFormat="1" applyFont="1" applyFill="1" applyBorder="1" applyAlignment="1" applyProtection="1">
      <alignment horizontal="left" vertical="center"/>
      <protection hidden="1"/>
    </xf>
    <xf numFmtId="0" fontId="2" fillId="2" borderId="1" xfId="20" applyNumberFormat="1" applyFont="1" applyFill="1" applyBorder="1" applyAlignment="1" applyProtection="1">
      <alignment horizontal="center" vertical="center"/>
      <protection hidden="1"/>
    </xf>
    <xf numFmtId="43" fontId="2" fillId="2" borderId="1" xfId="20" applyNumberFormat="1" applyFont="1" applyFill="1" applyBorder="1" applyAlignment="1" applyProtection="1">
      <alignment horizontal="center" vertical="center"/>
      <protection hidden="1"/>
    </xf>
    <xf numFmtId="43" fontId="2" fillId="0" borderId="1" xfId="20" applyNumberFormat="1" applyFont="1" applyFill="1" applyBorder="1" applyAlignment="1" applyProtection="1">
      <alignment horizontal="right" vertical="center"/>
      <protection hidden="1"/>
    </xf>
    <xf numFmtId="43" fontId="34" fillId="2" borderId="1" xfId="20" applyNumberFormat="1" applyFont="1" applyFill="1" applyBorder="1" applyAlignment="1" applyProtection="1">
      <alignment horizontal="center" vertical="center"/>
      <protection hidden="1"/>
    </xf>
    <xf numFmtId="43" fontId="34" fillId="0" borderId="1" xfId="20" applyNumberFormat="1" applyFont="1" applyFill="1" applyBorder="1" applyAlignment="1" applyProtection="1">
      <alignment vertical="center"/>
      <protection hidden="1"/>
    </xf>
    <xf numFmtId="182" fontId="2" fillId="0" borderId="1" xfId="20" applyNumberFormat="1" applyFont="1" applyFill="1" applyBorder="1" applyAlignment="1" applyProtection="1">
      <alignment horizontal="center" vertical="center"/>
      <protection hidden="1"/>
    </xf>
    <xf numFmtId="43" fontId="2" fillId="0" borderId="1" xfId="20" applyNumberFormat="1" applyFont="1" applyFill="1" applyBorder="1" applyAlignment="1" applyProtection="1">
      <alignment vertical="center"/>
      <protection hidden="1"/>
    </xf>
    <xf numFmtId="0" fontId="2" fillId="0" borderId="0" xfId="20"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2" borderId="0" xfId="0" applyFill="1" applyAlignment="1" applyProtection="1">
      <alignment horizontal="right" vertical="center"/>
      <protection hidden="1"/>
    </xf>
    <xf numFmtId="0" fontId="7" fillId="2" borderId="0" xfId="0" applyFont="1" applyFill="1" applyAlignment="1" applyProtection="1">
      <alignment horizontal="center" vertical="center"/>
      <protection hidden="1"/>
    </xf>
    <xf numFmtId="0" fontId="7" fillId="2" borderId="0" xfId="20"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49" fontId="0" fillId="2"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82" fontId="0" fillId="2" borderId="0" xfId="0" applyNumberFormat="1" applyFont="1" applyFill="1" applyBorder="1" applyAlignment="1" applyProtection="1">
      <alignment vertical="center"/>
      <protection hidden="1"/>
    </xf>
    <xf numFmtId="182" fontId="0" fillId="2" borderId="0" xfId="0" applyNumberFormat="1" applyFont="1" applyFill="1" applyBorder="1" applyAlignment="1" applyProtection="1">
      <alignment vertical="center" shrinkToFit="1"/>
      <protection hidden="1"/>
    </xf>
    <xf numFmtId="182" fontId="0" fillId="2" borderId="0" xfId="0" applyNumberFormat="1" applyFont="1" applyFill="1" applyBorder="1" applyAlignment="1" applyProtection="1">
      <alignment horizontal="left" vertical="center" shrinkToFit="1"/>
      <protection hidden="1"/>
    </xf>
    <xf numFmtId="177" fontId="0" fillId="2"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2"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6" fontId="28" fillId="0" borderId="0" xfId="0" applyNumberFormat="1" applyFont="1" applyFill="1" applyAlignment="1" applyProtection="1">
      <alignment horizontal="left" vertical="center"/>
      <protection hidden="1"/>
    </xf>
    <xf numFmtId="0" fontId="28" fillId="0" borderId="0" xfId="0" applyFont="1" applyFill="1" applyAlignment="1" applyProtection="1">
      <alignment horizontal="right" vertical="center"/>
      <protection hidden="1"/>
    </xf>
    <xf numFmtId="0" fontId="0" fillId="0" borderId="0" xfId="20"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20"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32" fillId="0" borderId="1" xfId="0" applyNumberFormat="1" applyFont="1" applyFill="1" applyBorder="1" applyAlignment="1" applyProtection="1">
      <alignment horizontal="right" vertical="center"/>
      <protection hidden="1"/>
    </xf>
    <xf numFmtId="182" fontId="0" fillId="0" borderId="0" xfId="0" applyNumberFormat="1" applyFont="1" applyFill="1" applyBorder="1" applyAlignment="1" applyProtection="1">
      <alignment horizontal="left" vertical="center" shrinkToFit="1"/>
      <protection hidden="1"/>
    </xf>
    <xf numFmtId="177" fontId="32" fillId="0" borderId="0" xfId="0" applyNumberFormat="1" applyFont="1" applyFill="1" applyBorder="1" applyAlignment="1" applyProtection="1">
      <alignment horizontal="right" vertical="center"/>
      <protection hidden="1"/>
    </xf>
    <xf numFmtId="0" fontId="29" fillId="0" borderId="0" xfId="0" applyFont="1" applyFill="1" applyAlignment="1" applyProtection="1">
      <alignment horizontal="right" vertical="center"/>
      <protection hidden="1"/>
    </xf>
    <xf numFmtId="0" fontId="29" fillId="0" borderId="0" xfId="0" applyFont="1" applyFill="1" applyAlignment="1" applyProtection="1">
      <alignment horizontal="left" vertical="center"/>
      <protection hidden="1"/>
    </xf>
    <xf numFmtId="0" fontId="2" fillId="0" borderId="0" xfId="20" applyFont="1" applyFill="1" applyAlignment="1" applyProtection="1">
      <alignment horizontal="right" vertical="center"/>
      <protection hidden="1"/>
    </xf>
    <xf numFmtId="0" fontId="28" fillId="0" borderId="0" xfId="0" applyFont="1" applyFill="1" applyAlignment="1" applyProtection="1">
      <alignment horizontal="right" vertical="center"/>
      <protection locked="0"/>
    </xf>
    <xf numFmtId="0" fontId="30" fillId="0" borderId="0" xfId="0" applyFont="1" applyFill="1" applyAlignment="1" applyProtection="1">
      <alignment horizontal="right" vertical="center"/>
      <protection hidden="1"/>
    </xf>
    <xf numFmtId="176" fontId="28" fillId="0" borderId="0" xfId="0" applyNumberFormat="1" applyFont="1" applyFill="1" applyBorder="1" applyAlignment="1" applyProtection="1">
      <alignment horizontal="left" vertical="center" wrapText="1"/>
      <protection hidden="1"/>
    </xf>
    <xf numFmtId="0" fontId="28" fillId="0" borderId="0" xfId="0" applyFont="1" applyFill="1" applyAlignment="1" applyProtection="1">
      <alignment horizontal="right" vertical="center" wrapText="1"/>
      <protection hidden="1"/>
    </xf>
    <xf numFmtId="0" fontId="28" fillId="0" borderId="0" xfId="0" applyFont="1" applyFill="1" applyAlignment="1" applyProtection="1">
      <alignment vertical="center"/>
      <protection hidden="1"/>
    </xf>
    <xf numFmtId="0" fontId="28"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6" fontId="28" fillId="0" borderId="0" xfId="0" applyNumberFormat="1" applyFont="1" applyFill="1" applyBorder="1" applyAlignment="1" applyProtection="1">
      <alignment horizontal="left" vertical="center"/>
      <protection hidden="1"/>
    </xf>
    <xf numFmtId="4" fontId="28" fillId="0" borderId="0" xfId="0" applyNumberFormat="1" applyFont="1" applyFill="1" applyAlignment="1" applyProtection="1">
      <alignment horizontal="right" vertical="center"/>
      <protection hidden="1"/>
    </xf>
    <xf numFmtId="0" fontId="30" fillId="0" borderId="0" xfId="0" applyFont="1" applyFill="1" applyAlignment="1" applyProtection="1">
      <alignment vertical="center"/>
      <protection hidden="1"/>
    </xf>
    <xf numFmtId="0" fontId="30" fillId="0" borderId="0" xfId="20" applyFont="1" applyFill="1" applyAlignment="1" applyProtection="1">
      <alignment horizontal="left" vertical="center"/>
      <protection hidden="1"/>
    </xf>
    <xf numFmtId="177" fontId="0" fillId="0" borderId="0" xfId="0" applyNumberFormat="1" applyFont="1" applyFill="1" applyBorder="1" applyAlignment="1" applyProtection="1">
      <alignment horizontal="right" vertical="center"/>
      <protection hidden="1"/>
    </xf>
    <xf numFmtId="0" fontId="35" fillId="0" borderId="0" xfId="20" applyFont="1" applyAlignment="1" applyProtection="1">
      <alignment horizontal="right" vertical="center"/>
      <protection hidden="1"/>
    </xf>
    <xf numFmtId="178" fontId="53" fillId="0" borderId="0" xfId="20" applyNumberFormat="1" applyAlignment="1" applyProtection="1">
      <alignment horizontal="right" vertical="center"/>
      <protection hidden="1"/>
    </xf>
    <xf numFmtId="178" fontId="53" fillId="2" borderId="0" xfId="20" applyNumberFormat="1" applyFill="1" applyAlignment="1" applyProtection="1">
      <alignment horizontal="right" vertical="center"/>
      <protection hidden="1"/>
    </xf>
    <xf numFmtId="0" fontId="36" fillId="0" borderId="0" xfId="0" applyFont="1" applyProtection="1">
      <protection hidden="1"/>
    </xf>
    <xf numFmtId="0" fontId="3" fillId="2" borderId="0" xfId="20" applyFont="1" applyFill="1" applyAlignment="1" applyProtection="1">
      <alignment horizontal="right" vertical="center"/>
      <protection hidden="1"/>
    </xf>
    <xf numFmtId="178" fontId="0" fillId="2" borderId="1" xfId="20" applyNumberFormat="1" applyFont="1" applyFill="1" applyBorder="1" applyAlignment="1" applyProtection="1">
      <alignment horizontal="center" vertical="center"/>
      <protection hidden="1"/>
    </xf>
    <xf numFmtId="178" fontId="2" fillId="2" borderId="1" xfId="20" applyNumberFormat="1" applyFont="1" applyFill="1" applyBorder="1" applyAlignment="1" applyProtection="1">
      <alignment vertical="center"/>
      <protection hidden="1"/>
    </xf>
    <xf numFmtId="182" fontId="2" fillId="0" borderId="1" xfId="20" applyNumberFormat="1" applyFont="1" applyFill="1" applyBorder="1" applyAlignment="1" applyProtection="1">
      <alignment horizontal="right" vertical="center"/>
      <protection hidden="1"/>
    </xf>
    <xf numFmtId="182" fontId="2" fillId="0" borderId="1" xfId="20" applyNumberFormat="1" applyFont="1" applyFill="1" applyBorder="1" applyAlignment="1" applyProtection="1">
      <alignment vertical="center"/>
      <protection hidden="1"/>
    </xf>
    <xf numFmtId="43" fontId="34" fillId="0" borderId="1" xfId="20" applyNumberFormat="1" applyFont="1" applyFill="1" applyBorder="1" applyAlignment="1" applyProtection="1">
      <alignment horizontal="right" vertical="center"/>
      <protection hidden="1"/>
    </xf>
    <xf numFmtId="178" fontId="34" fillId="2" borderId="1" xfId="20" applyNumberFormat="1" applyFont="1" applyFill="1" applyBorder="1" applyAlignment="1" applyProtection="1">
      <alignment vertical="center"/>
      <protection hidden="1"/>
    </xf>
    <xf numFmtId="4" fontId="34" fillId="0" borderId="1" xfId="20" applyNumberFormat="1" applyFont="1" applyFill="1" applyBorder="1" applyAlignment="1" applyProtection="1">
      <alignment vertical="center"/>
      <protection hidden="1"/>
    </xf>
    <xf numFmtId="178" fontId="2" fillId="0" borderId="0" xfId="20" applyNumberFormat="1" applyFont="1" applyAlignment="1" applyProtection="1">
      <alignment horizontal="right" vertical="center"/>
      <protection hidden="1"/>
    </xf>
    <xf numFmtId="0" fontId="53" fillId="0" borderId="0" xfId="19" applyAlignment="1" applyProtection="1">
      <alignment horizontal="left" vertical="center"/>
      <protection hidden="1"/>
    </xf>
    <xf numFmtId="0" fontId="53" fillId="0" borderId="0" xfId="6" applyProtection="1">
      <protection hidden="1"/>
    </xf>
    <xf numFmtId="0" fontId="37" fillId="0" borderId="0" xfId="19" applyFont="1" applyBorder="1" applyAlignment="1" applyProtection="1">
      <alignment horizontal="left" vertical="center"/>
      <protection hidden="1"/>
    </xf>
    <xf numFmtId="0" fontId="53" fillId="0" borderId="0" xfId="19" applyBorder="1" applyAlignment="1" applyProtection="1">
      <alignment horizontal="left" vertical="center"/>
      <protection hidden="1"/>
    </xf>
    <xf numFmtId="0" fontId="39" fillId="0" borderId="0" xfId="19" applyFont="1" applyFill="1" applyBorder="1" applyAlignment="1" applyProtection="1">
      <alignment vertical="center"/>
      <protection hidden="1"/>
    </xf>
    <xf numFmtId="0" fontId="4" fillId="0" borderId="0" xfId="19" applyFont="1" applyFill="1" applyBorder="1" applyAlignment="1" applyProtection="1">
      <alignment horizontal="center" vertical="center"/>
      <protection hidden="1"/>
    </xf>
    <xf numFmtId="0" fontId="39" fillId="3" borderId="0" xfId="19" applyFont="1" applyFill="1" applyBorder="1" applyAlignment="1" applyProtection="1">
      <alignment vertical="center"/>
      <protection hidden="1"/>
    </xf>
    <xf numFmtId="0" fontId="39" fillId="0" borderId="0" xfId="19" applyFont="1" applyFill="1" applyBorder="1" applyAlignment="1" applyProtection="1">
      <alignment horizontal="center" vertical="center"/>
      <protection hidden="1"/>
    </xf>
    <xf numFmtId="0" fontId="40" fillId="0" borderId="0" xfId="19" applyFont="1" applyFill="1" applyBorder="1" applyAlignment="1" applyProtection="1">
      <alignment horizontal="center" vertical="center"/>
      <protection hidden="1"/>
    </xf>
    <xf numFmtId="0" fontId="42" fillId="0" borderId="0" xfId="19" applyFont="1" applyFill="1" applyBorder="1" applyAlignment="1" applyProtection="1">
      <alignment vertical="center"/>
      <protection hidden="1"/>
    </xf>
    <xf numFmtId="0" fontId="43" fillId="0" borderId="0" xfId="19" applyFont="1" applyFill="1" applyBorder="1" applyAlignment="1" applyProtection="1">
      <alignment vertical="center"/>
      <protection hidden="1"/>
    </xf>
    <xf numFmtId="0" fontId="0" fillId="0" borderId="0" xfId="6" applyFont="1" applyProtection="1">
      <protection hidden="1"/>
    </xf>
    <xf numFmtId="182" fontId="0" fillId="2" borderId="1" xfId="20" quotePrefix="1" applyNumberFormat="1" applyFont="1" applyFill="1" applyBorder="1" applyAlignment="1" applyProtection="1">
      <alignment horizontal="center" vertical="center"/>
      <protection hidden="1"/>
    </xf>
    <xf numFmtId="182" fontId="2" fillId="2" borderId="1" xfId="20" quotePrefix="1" applyNumberFormat="1" applyFont="1" applyFill="1" applyBorder="1" applyAlignment="1" applyProtection="1">
      <alignment horizontal="center" vertical="center"/>
      <protection hidden="1"/>
    </xf>
    <xf numFmtId="178" fontId="2" fillId="2" borderId="1" xfId="20" quotePrefix="1" applyNumberFormat="1" applyFont="1" applyFill="1" applyBorder="1" applyAlignment="1" applyProtection="1">
      <alignment horizontal="center" vertical="center"/>
      <protection hidden="1"/>
    </xf>
    <xf numFmtId="182" fontId="34" fillId="2" borderId="1" xfId="20" quotePrefix="1" applyNumberFormat="1" applyFont="1" applyFill="1" applyBorder="1" applyAlignment="1" applyProtection="1">
      <alignment horizontal="center" vertical="center"/>
      <protection hidden="1"/>
    </xf>
    <xf numFmtId="182" fontId="0" fillId="0" borderId="1" xfId="0" quotePrefix="1" applyNumberFormat="1" applyFont="1" applyFill="1" applyBorder="1" applyAlignment="1" applyProtection="1">
      <alignment horizontal="center" vertical="center"/>
      <protection hidden="1"/>
    </xf>
    <xf numFmtId="49" fontId="0" fillId="2" borderId="1" xfId="0" quotePrefix="1" applyNumberFormat="1" applyFont="1" applyFill="1" applyBorder="1" applyAlignment="1" applyProtection="1">
      <alignment horizontal="center" vertical="center"/>
      <protection hidden="1"/>
    </xf>
    <xf numFmtId="182" fontId="32" fillId="2" borderId="1" xfId="20" quotePrefix="1" applyNumberFormat="1" applyFont="1" applyFill="1" applyBorder="1" applyAlignment="1" applyProtection="1">
      <alignment horizontal="center" vertical="center"/>
      <protection hidden="1"/>
    </xf>
    <xf numFmtId="182" fontId="2" fillId="0" borderId="1" xfId="20" quotePrefix="1" applyNumberFormat="1" applyFont="1" applyFill="1" applyBorder="1" applyAlignment="1" applyProtection="1">
      <alignment horizontal="left" vertical="center"/>
      <protection hidden="1"/>
    </xf>
    <xf numFmtId="182" fontId="34" fillId="0" borderId="1" xfId="20" quotePrefix="1" applyNumberFormat="1" applyFont="1" applyFill="1" applyBorder="1" applyAlignment="1" applyProtection="1">
      <alignment horizontal="center" vertical="center"/>
      <protection hidden="1"/>
    </xf>
    <xf numFmtId="0" fontId="38" fillId="0" borderId="0" xfId="19" applyNumberFormat="1" applyFont="1" applyFill="1" applyBorder="1" applyAlignment="1" applyProtection="1">
      <alignment horizontal="center" vertical="center"/>
      <protection hidden="1"/>
    </xf>
    <xf numFmtId="0" fontId="40" fillId="0" borderId="0" xfId="19" applyFont="1" applyFill="1" applyBorder="1" applyAlignment="1" applyProtection="1">
      <alignment horizontal="left" vertical="center"/>
      <protection hidden="1"/>
    </xf>
    <xf numFmtId="0" fontId="41" fillId="0" borderId="0" xfId="19" applyFont="1" applyBorder="1" applyAlignment="1" applyProtection="1">
      <alignment horizontal="center" vertical="center"/>
      <protection hidden="1"/>
    </xf>
    <xf numFmtId="0" fontId="33" fillId="0" borderId="0" xfId="20" applyFont="1" applyFill="1" applyAlignment="1" applyProtection="1">
      <alignment horizontal="center" vertical="center"/>
      <protection hidden="1"/>
    </xf>
    <xf numFmtId="182" fontId="0" fillId="2" borderId="1" xfId="20" quotePrefix="1" applyNumberFormat="1" applyFont="1" applyFill="1" applyBorder="1" applyAlignment="1" applyProtection="1">
      <alignment horizontal="center" vertical="center"/>
      <protection hidden="1"/>
    </xf>
    <xf numFmtId="182" fontId="0" fillId="2" borderId="1" xfId="20" applyNumberFormat="1" applyFont="1" applyFill="1" applyBorder="1" applyAlignment="1" applyProtection="1">
      <alignment horizontal="center" vertical="center"/>
      <protection hidden="1"/>
    </xf>
    <xf numFmtId="0" fontId="4" fillId="0" borderId="0" xfId="0" applyFont="1" applyFill="1" applyAlignment="1" applyProtection="1">
      <alignment horizontal="center" vertical="center"/>
      <protection hidden="1"/>
    </xf>
    <xf numFmtId="182" fontId="0" fillId="0" borderId="1" xfId="0" quotePrefix="1" applyNumberFormat="1" applyFont="1" applyFill="1" applyBorder="1" applyAlignment="1" applyProtection="1">
      <alignment horizontal="center" vertical="center" wrapText="1"/>
      <protection hidden="1"/>
    </xf>
    <xf numFmtId="182" fontId="0" fillId="0" borderId="1" xfId="0" applyNumberFormat="1" applyFont="1" applyFill="1" applyBorder="1" applyAlignment="1" applyProtection="1">
      <alignment horizontal="center" vertical="center" wrapText="1"/>
      <protection hidden="1"/>
    </xf>
    <xf numFmtId="182" fontId="0" fillId="0" borderId="1" xfId="0" quotePrefix="1" applyNumberFormat="1" applyFont="1" applyFill="1" applyBorder="1" applyAlignment="1" applyProtection="1">
      <alignment horizontal="center" vertical="center"/>
      <protection hidden="1"/>
    </xf>
    <xf numFmtId="182" fontId="0" fillId="0" borderId="1" xfId="0" applyNumberFormat="1" applyFont="1" applyFill="1" applyBorder="1" applyAlignment="1" applyProtection="1">
      <alignment horizontal="center" vertical="center"/>
      <protection hidden="1"/>
    </xf>
    <xf numFmtId="182" fontId="0" fillId="0" borderId="0" xfId="0" applyNumberFormat="1" applyFont="1" applyFill="1" applyBorder="1" applyAlignment="1" applyProtection="1">
      <alignment horizontal="left" vertical="center" shrinkToFit="1"/>
      <protection hidden="1"/>
    </xf>
    <xf numFmtId="0" fontId="33" fillId="0" borderId="0" xfId="0" applyFont="1" applyFill="1" applyAlignment="1" applyProtection="1">
      <alignment horizontal="center" vertical="center"/>
      <protection hidden="1"/>
    </xf>
    <xf numFmtId="182" fontId="0" fillId="2" borderId="1" xfId="0" quotePrefix="1" applyNumberFormat="1" applyFill="1" applyBorder="1" applyAlignment="1" applyProtection="1">
      <alignment horizontal="center" vertical="center" wrapText="1"/>
      <protection hidden="1"/>
    </xf>
    <xf numFmtId="182" fontId="0" fillId="2" borderId="1" xfId="0" applyNumberFormat="1" applyFill="1" applyBorder="1" applyAlignment="1" applyProtection="1">
      <alignment horizontal="center" vertical="center" wrapText="1"/>
      <protection hidden="1"/>
    </xf>
    <xf numFmtId="49" fontId="0" fillId="2" borderId="1" xfId="0" quotePrefix="1" applyNumberFormat="1" applyFill="1" applyBorder="1" applyAlignment="1" applyProtection="1">
      <alignment horizontal="center" vertical="center"/>
      <protection hidden="1"/>
    </xf>
    <xf numFmtId="49" fontId="0" fillId="2" borderId="1" xfId="0" applyNumberFormat="1" applyFill="1" applyBorder="1" applyAlignment="1" applyProtection="1">
      <alignment horizontal="center" vertical="center"/>
      <protection hidden="1"/>
    </xf>
    <xf numFmtId="182" fontId="0" fillId="2" borderId="1" xfId="0" quotePrefix="1" applyNumberFormat="1" applyFill="1" applyBorder="1" applyAlignment="1" applyProtection="1">
      <alignment horizontal="center" vertical="center"/>
      <protection hidden="1"/>
    </xf>
    <xf numFmtId="182" fontId="0" fillId="2" borderId="1" xfId="0" applyNumberFormat="1" applyFill="1" applyBorder="1" applyAlignment="1" applyProtection="1">
      <alignment horizontal="center" vertical="center"/>
      <protection hidden="1"/>
    </xf>
    <xf numFmtId="182" fontId="0" fillId="2" borderId="1" xfId="0" quotePrefix="1" applyNumberFormat="1" applyFont="1" applyFill="1" applyBorder="1" applyAlignment="1" applyProtection="1">
      <alignment horizontal="center" vertical="center" wrapText="1"/>
      <protection hidden="1"/>
    </xf>
    <xf numFmtId="182" fontId="0" fillId="2" borderId="1" xfId="0" applyNumberFormat="1" applyFont="1" applyFill="1" applyBorder="1" applyAlignment="1" applyProtection="1">
      <alignment horizontal="center" vertical="center" wrapText="1"/>
      <protection hidden="1"/>
    </xf>
    <xf numFmtId="0" fontId="4" fillId="2"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31" fillId="0" borderId="11" xfId="0" applyFont="1" applyFill="1" applyBorder="1" applyAlignment="1" applyProtection="1">
      <alignment horizontal="left" vertical="center"/>
      <protection hidden="1"/>
    </xf>
    <xf numFmtId="0" fontId="32" fillId="0" borderId="11"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22" fillId="2" borderId="0" xfId="22" applyFont="1" applyFill="1" applyAlignment="1" applyProtection="1">
      <alignment horizontal="center" vertical="center" wrapText="1"/>
      <protection hidden="1"/>
    </xf>
    <xf numFmtId="0" fontId="19" fillId="0" borderId="1" xfId="22" applyFont="1" applyBorder="1" applyAlignment="1" applyProtection="1">
      <alignment horizontal="center" vertical="center" wrapText="1"/>
      <protection hidden="1"/>
    </xf>
    <xf numFmtId="0" fontId="20" fillId="0" borderId="1" xfId="22" applyFont="1" applyBorder="1" applyAlignment="1" applyProtection="1">
      <alignment horizontal="center" vertical="center" wrapText="1"/>
      <protection hidden="1"/>
    </xf>
    <xf numFmtId="0" fontId="19" fillId="0" borderId="4" xfId="22" applyFont="1" applyBorder="1" applyAlignment="1" applyProtection="1">
      <alignment horizontal="center" vertical="center" wrapText="1"/>
      <protection hidden="1"/>
    </xf>
    <xf numFmtId="0" fontId="19" fillId="0" borderId="7" xfId="22" applyFont="1" applyBorder="1" applyAlignment="1" applyProtection="1">
      <alignment horizontal="center" vertical="center" wrapText="1"/>
      <protection hidden="1"/>
    </xf>
    <xf numFmtId="0" fontId="19" fillId="0" borderId="10" xfId="22" applyFont="1" applyBorder="1" applyAlignment="1" applyProtection="1">
      <alignment horizontal="center" vertical="center" wrapText="1"/>
      <protection hidden="1"/>
    </xf>
    <xf numFmtId="0" fontId="19" fillId="0" borderId="1" xfId="22" applyFont="1" applyFill="1" applyBorder="1" applyAlignment="1" applyProtection="1">
      <alignment horizontal="center" vertical="center" wrapText="1"/>
      <protection hidden="1"/>
    </xf>
    <xf numFmtId="0" fontId="19" fillId="0" borderId="2" xfId="22" applyFont="1" applyBorder="1" applyAlignment="1" applyProtection="1">
      <alignment horizontal="center" vertical="center" wrapText="1"/>
      <protection hidden="1"/>
    </xf>
    <xf numFmtId="0" fontId="19" fillId="0" borderId="3" xfId="22" applyFont="1" applyBorder="1" applyAlignment="1" applyProtection="1">
      <alignment horizontal="center" vertical="center" wrapText="1"/>
      <protection hidden="1"/>
    </xf>
    <xf numFmtId="0" fontId="19" fillId="0" borderId="5" xfId="22" applyFont="1" applyBorder="1" applyAlignment="1" applyProtection="1">
      <alignment horizontal="center" vertical="center" wrapText="1"/>
      <protection hidden="1"/>
    </xf>
    <xf numFmtId="0" fontId="19" fillId="0" borderId="6" xfId="22" applyFont="1" applyBorder="1" applyAlignment="1" applyProtection="1">
      <alignment horizontal="center" vertical="center" wrapText="1"/>
      <protection hidden="1"/>
    </xf>
    <xf numFmtId="0" fontId="19" fillId="0" borderId="8" xfId="22" applyFont="1" applyBorder="1" applyAlignment="1" applyProtection="1">
      <alignment horizontal="center" vertical="center" wrapText="1"/>
      <protection hidden="1"/>
    </xf>
    <xf numFmtId="0" fontId="19" fillId="0" borderId="9" xfId="22" applyFont="1" applyBorder="1" applyAlignment="1" applyProtection="1">
      <alignment horizontal="center" vertical="center" wrapText="1"/>
      <protection hidden="1"/>
    </xf>
    <xf numFmtId="0" fontId="9" fillId="0" borderId="0" xfId="21"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7"/>
    <cellStyle name="差_2012年度部门决算审核模板-杨皓修订0913" xfId="1"/>
    <cellStyle name="差_5.中央部门决算（草案)-1" xfId="8"/>
    <cellStyle name="差_表格：2015年度部门决算批复表-省档案局" xfId="9"/>
    <cellStyle name="差_出版署2010年度中央部门决算草案" xfId="2"/>
    <cellStyle name="差_全国友协2010年度中央部门决算（草案）" xfId="10"/>
    <cellStyle name="差_司法部2010年度中央部门决算（草案）报" xfId="12"/>
    <cellStyle name="常规" xfId="0" builtinId="0"/>
    <cellStyle name="常规 2" xfId="13"/>
    <cellStyle name="常规 3" xfId="14"/>
    <cellStyle name="常规 4" xfId="11"/>
    <cellStyle name="常规 5" xfId="15"/>
    <cellStyle name="常规 5 2" xfId="4"/>
    <cellStyle name="常规 5_表格：2015年度部门决算批复表-省档案局" xfId="16"/>
    <cellStyle name="常规 6" xfId="3"/>
    <cellStyle name="常规 7" xfId="17"/>
    <cellStyle name="常规 8" xfId="5"/>
    <cellStyle name="常规 9" xfId="18"/>
    <cellStyle name="常规_2003年度行政事业单位决算报表" xfId="19"/>
    <cellStyle name="常规_2007年行政单位基层表样表" xfId="20"/>
    <cellStyle name="常规_2012年预算公开分析表（26个部门财政拨款三公经费）" xfId="21"/>
    <cellStyle name="常规_单位版－2008年度部门决算分析表" xfId="6"/>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auto="1"/>
        </left>
        <right style="thin">
          <color auto="1"/>
        </right>
        <top style="thin">
          <color auto="1"/>
        </top>
        <bottom style="thin">
          <color auto="1"/>
        </bottom>
      </border>
    </dxf>
    <dxf>
      <border>
        <right style="thin">
          <color auto="1"/>
        </right>
        <top style="thin">
          <color auto="1"/>
        </top>
        <bottom style="thin">
          <color auto="1"/>
        </bottom>
      </border>
    </dxf>
    <dxf>
      <border>
        <left style="thin">
          <color auto="1"/>
        </left>
        <top style="thin">
          <color auto="1"/>
        </top>
        <bottom style="thin">
          <color auto="1"/>
        </bottom>
      </border>
    </dxf>
    <dxf>
      <border>
        <left style="thin">
          <color auto="1"/>
        </left>
        <top style="thin">
          <color auto="1"/>
        </top>
        <bottom style="thin">
          <color auto="1"/>
        </bottom>
      </border>
    </dxf>
    <dxf>
      <border>
        <left style="thin">
          <color auto="1"/>
        </left>
        <right style="thin">
          <color auto="1"/>
        </right>
        <top style="thin">
          <color auto="1"/>
        </top>
        <bottom style="thin">
          <color auto="1"/>
        </bottom>
      </border>
    </dxf>
    <dxf>
      <border>
        <right style="thin">
          <color auto="1"/>
        </right>
        <top style="thin">
          <color auto="1"/>
        </top>
        <bottom style="thin">
          <color auto="1"/>
        </bottom>
      </border>
    </dxf>
    <dxf>
      <border>
        <left style="thin">
          <color auto="1"/>
        </left>
        <top style="thin">
          <color auto="1"/>
        </top>
        <bottom style="thin">
          <color auto="1"/>
        </bottom>
      </border>
    </dxf>
    <dxf>
      <border>
        <left style="thin">
          <color auto="1"/>
        </left>
        <right style="thin">
          <color auto="1"/>
        </right>
        <top style="thin">
          <color auto="1"/>
        </top>
        <bottom style="thin">
          <color auto="1"/>
        </bottom>
      </border>
    </dxf>
    <dxf>
      <border>
        <left/>
        <right style="thin">
          <color auto="1"/>
        </right>
        <top style="thin">
          <color auto="1"/>
        </top>
        <bottom style="thin">
          <color auto="1"/>
        </bottom>
      </border>
    </dxf>
    <dxf>
      <border>
        <left style="thin">
          <color auto="1"/>
        </left>
        <right/>
        <top style="thin">
          <color auto="1"/>
        </top>
        <bottom style="thin">
          <color auto="1"/>
        </bottom>
      </border>
    </dxf>
    <dxf>
      <border>
        <left style="thin">
          <color auto="1"/>
        </left>
        <right style="thin">
          <color auto="1"/>
        </right>
        <top style="thin">
          <color auto="1"/>
        </top>
        <bottom style="thin">
          <color auto="1"/>
        </bottom>
      </border>
    </dxf>
    <dxf>
      <border>
        <left/>
        <right style="thin">
          <color auto="1"/>
        </right>
        <top style="thin">
          <color auto="1"/>
        </top>
        <bottom style="thin">
          <color auto="1"/>
        </bottom>
      </border>
    </dxf>
    <dxf>
      <border>
        <left style="thin">
          <color auto="1"/>
        </left>
        <right/>
        <top style="thin">
          <color auto="1"/>
        </top>
        <bottom style="thin">
          <color auto="1"/>
        </bottom>
      </border>
    </dxf>
    <dxf>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val="0"/>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编制单位：益阳市生态环境局沅江分局</v>
          </cell>
        </row>
        <row r="4">
          <cell r="F4" t="str">
            <v>支出</v>
          </cell>
        </row>
        <row r="5">
          <cell r="F5" t="str">
            <v>项目(按功能分类)</v>
          </cell>
        </row>
        <row r="6">
          <cell r="F6" t="str">
            <v>栏次</v>
          </cell>
        </row>
        <row r="7">
          <cell r="E7">
            <v>1441.75</v>
          </cell>
          <cell r="F7" t="str">
            <v>一、一般公共服务支出</v>
          </cell>
          <cell r="G7" t="str">
            <v>31</v>
          </cell>
          <cell r="H7">
            <v>0</v>
          </cell>
          <cell r="I7">
            <v>0</v>
          </cell>
          <cell r="J7">
            <v>0</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96.5</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1185.81</v>
          </cell>
          <cell r="I16">
            <v>1496.89</v>
          </cell>
          <cell r="J16">
            <v>1496.89</v>
          </cell>
        </row>
        <row r="17">
          <cell r="F17" t="str">
            <v>十一、城乡社区支出</v>
          </cell>
          <cell r="G17" t="str">
            <v>41</v>
          </cell>
          <cell r="H17">
            <v>0</v>
          </cell>
          <cell r="I17">
            <v>0</v>
          </cell>
          <cell r="J17">
            <v>0</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0</v>
          </cell>
          <cell r="I25">
            <v>65.349999999999994</v>
          </cell>
          <cell r="J25">
            <v>65.349999999999994</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结余分配</v>
          </cell>
          <cell r="O33">
            <v>0</v>
          </cell>
        </row>
        <row r="34">
          <cell r="E34">
            <v>139.56</v>
          </cell>
          <cell r="F34" t="str">
            <v>年末结转和结余</v>
          </cell>
          <cell r="O34">
            <v>115.57</v>
          </cell>
        </row>
        <row r="35">
          <cell r="F35" t="str">
            <v/>
          </cell>
        </row>
        <row r="36">
          <cell r="E36">
            <v>1677.81</v>
          </cell>
          <cell r="F36" t="str">
            <v>总计</v>
          </cell>
          <cell r="O36">
            <v>1677.81</v>
          </cell>
        </row>
        <row r="37">
          <cell r="F37" t="str">
            <v/>
          </cell>
        </row>
      </sheetData>
      <sheetData sheetId="1">
        <row r="4">
          <cell r="F4" t="str">
            <v>支     出</v>
          </cell>
        </row>
        <row r="5">
          <cell r="F5" t="str">
            <v>项目（按功能分类）</v>
          </cell>
        </row>
        <row r="6">
          <cell r="F6" t="str">
            <v/>
          </cell>
        </row>
        <row r="7">
          <cell r="F7" t="str">
            <v>栏    次</v>
          </cell>
        </row>
        <row r="8">
          <cell r="E8">
            <v>1441.75</v>
          </cell>
          <cell r="F8" t="str">
            <v>一、一般公共服务支出</v>
          </cell>
          <cell r="G8" t="str">
            <v>31</v>
          </cell>
          <cell r="H8">
            <v>0</v>
          </cell>
          <cell r="I8">
            <v>0</v>
          </cell>
          <cell r="J8">
            <v>0</v>
          </cell>
          <cell r="K8">
            <v>0</v>
          </cell>
          <cell r="L8">
            <v>0</v>
          </cell>
          <cell r="M8">
            <v>0</v>
          </cell>
          <cell r="N8">
            <v>0</v>
          </cell>
          <cell r="O8">
            <v>0</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1185.81</v>
          </cell>
          <cell r="I17">
            <v>1185.81</v>
          </cell>
          <cell r="J17">
            <v>0</v>
          </cell>
          <cell r="K17">
            <v>1400.39</v>
          </cell>
          <cell r="L17">
            <v>1400.39</v>
          </cell>
          <cell r="M17">
            <v>0</v>
          </cell>
          <cell r="N17">
            <v>1400.39</v>
          </cell>
          <cell r="O17">
            <v>1400.39</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0</v>
          </cell>
          <cell r="I26">
            <v>0</v>
          </cell>
          <cell r="J26">
            <v>0</v>
          </cell>
          <cell r="K26">
            <v>65.349999999999994</v>
          </cell>
          <cell r="L26">
            <v>65.349999999999994</v>
          </cell>
          <cell r="M26">
            <v>0</v>
          </cell>
          <cell r="N26">
            <v>65.349999999999994</v>
          </cell>
          <cell r="O26">
            <v>65.349999999999994</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1441.75</v>
          </cell>
          <cell r="F33" t="str">
            <v>本年支出合计</v>
          </cell>
          <cell r="N33">
            <v>1465.74</v>
          </cell>
          <cell r="O33">
            <v>1465.74</v>
          </cell>
          <cell r="P33">
            <v>0</v>
          </cell>
        </row>
        <row r="34">
          <cell r="E34">
            <v>139.56</v>
          </cell>
          <cell r="F34" t="str">
            <v>年末财政拨款结转和结余</v>
          </cell>
          <cell r="N34">
            <v>115.57</v>
          </cell>
          <cell r="O34">
            <v>115.57</v>
          </cell>
          <cell r="P34">
            <v>0</v>
          </cell>
        </row>
        <row r="35">
          <cell r="E35">
            <v>139.56</v>
          </cell>
          <cell r="F35" t="str">
            <v/>
          </cell>
        </row>
        <row r="36">
          <cell r="E36">
            <v>0</v>
          </cell>
          <cell r="F36" t="str">
            <v/>
          </cell>
        </row>
        <row r="37">
          <cell r="E37">
            <v>1581.31</v>
          </cell>
          <cell r="F37" t="str">
            <v>总计</v>
          </cell>
          <cell r="Y37">
            <v>1581.31</v>
          </cell>
          <cell r="Z37">
            <v>1581.31</v>
          </cell>
          <cell r="AA37">
            <v>0</v>
          </cell>
        </row>
        <row r="38">
          <cell r="F38" t="str">
            <v/>
          </cell>
        </row>
      </sheetData>
      <sheetData sheetId="2"/>
      <sheetData sheetId="3">
        <row r="9">
          <cell r="E9">
            <v>1538.25</v>
          </cell>
          <cell r="F9">
            <v>1441.75</v>
          </cell>
          <cell r="G9">
            <v>0</v>
          </cell>
          <cell r="H9">
            <v>0</v>
          </cell>
          <cell r="J9">
            <v>0</v>
          </cell>
          <cell r="K9">
            <v>0</v>
          </cell>
          <cell r="L9">
            <v>96.5</v>
          </cell>
        </row>
        <row r="10">
          <cell r="A10" t="str">
            <v>211</v>
          </cell>
          <cell r="B10" t="str">
            <v/>
          </cell>
          <cell r="C10" t="str">
            <v/>
          </cell>
          <cell r="D10" t="str">
            <v>节能环保支出</v>
          </cell>
          <cell r="E10">
            <v>1472.9</v>
          </cell>
          <cell r="F10">
            <v>1376.4</v>
          </cell>
          <cell r="G10">
            <v>0</v>
          </cell>
          <cell r="H10">
            <v>0</v>
          </cell>
          <cell r="I10">
            <v>0</v>
          </cell>
          <cell r="J10">
            <v>0</v>
          </cell>
          <cell r="K10">
            <v>0</v>
          </cell>
          <cell r="L10">
            <v>96.5</v>
          </cell>
        </row>
        <row r="11">
          <cell r="A11" t="str">
            <v>21101</v>
          </cell>
          <cell r="B11" t="str">
            <v/>
          </cell>
          <cell r="C11" t="str">
            <v/>
          </cell>
          <cell r="D11" t="str">
            <v>环境保护管理事务</v>
          </cell>
          <cell r="E11">
            <v>1414.9</v>
          </cell>
          <cell r="F11">
            <v>1318.4</v>
          </cell>
          <cell r="G11">
            <v>0</v>
          </cell>
          <cell r="H11">
            <v>0</v>
          </cell>
          <cell r="I11">
            <v>0</v>
          </cell>
          <cell r="J11">
            <v>0</v>
          </cell>
          <cell r="K11">
            <v>0</v>
          </cell>
          <cell r="L11">
            <v>96.5</v>
          </cell>
        </row>
        <row r="12">
          <cell r="A12" t="str">
            <v>2110101</v>
          </cell>
          <cell r="B12" t="str">
            <v/>
          </cell>
          <cell r="C12" t="str">
            <v/>
          </cell>
          <cell r="D12" t="str">
            <v>行政运行</v>
          </cell>
          <cell r="E12">
            <v>891.59</v>
          </cell>
          <cell r="F12">
            <v>891.59</v>
          </cell>
          <cell r="G12">
            <v>0</v>
          </cell>
          <cell r="H12">
            <v>0</v>
          </cell>
          <cell r="I12">
            <v>0</v>
          </cell>
          <cell r="J12">
            <v>0</v>
          </cell>
          <cell r="K12">
            <v>0</v>
          </cell>
          <cell r="L12">
            <v>0</v>
          </cell>
        </row>
        <row r="13">
          <cell r="A13" t="str">
            <v>2110102</v>
          </cell>
          <cell r="B13" t="str">
            <v/>
          </cell>
          <cell r="C13" t="str">
            <v/>
          </cell>
          <cell r="D13" t="str">
            <v>一般行政管理事务</v>
          </cell>
          <cell r="E13">
            <v>398.01</v>
          </cell>
          <cell r="F13">
            <v>301.51</v>
          </cell>
          <cell r="G13">
            <v>0</v>
          </cell>
          <cell r="H13">
            <v>0</v>
          </cell>
          <cell r="I13">
            <v>0</v>
          </cell>
          <cell r="J13">
            <v>0</v>
          </cell>
          <cell r="K13">
            <v>0</v>
          </cell>
          <cell r="L13">
            <v>96.5</v>
          </cell>
        </row>
        <row r="14">
          <cell r="A14" t="str">
            <v>2110199</v>
          </cell>
          <cell r="B14" t="str">
            <v/>
          </cell>
          <cell r="C14" t="str">
            <v/>
          </cell>
          <cell r="D14" t="str">
            <v>其他环境保护管理事务支出</v>
          </cell>
          <cell r="E14">
            <v>125.3</v>
          </cell>
          <cell r="F14">
            <v>125.3</v>
          </cell>
          <cell r="G14">
            <v>0</v>
          </cell>
          <cell r="H14">
            <v>0</v>
          </cell>
          <cell r="I14">
            <v>0</v>
          </cell>
          <cell r="J14">
            <v>0</v>
          </cell>
          <cell r="K14">
            <v>0</v>
          </cell>
          <cell r="L14">
            <v>0</v>
          </cell>
        </row>
        <row r="15">
          <cell r="A15" t="str">
            <v>21104</v>
          </cell>
          <cell r="B15" t="str">
            <v/>
          </cell>
          <cell r="C15" t="str">
            <v/>
          </cell>
          <cell r="D15" t="str">
            <v>自然生态保护</v>
          </cell>
          <cell r="E15">
            <v>58</v>
          </cell>
          <cell r="F15">
            <v>58</v>
          </cell>
          <cell r="G15">
            <v>0</v>
          </cell>
          <cell r="H15">
            <v>0</v>
          </cell>
          <cell r="I15">
            <v>0</v>
          </cell>
          <cell r="J15">
            <v>0</v>
          </cell>
          <cell r="K15">
            <v>0</v>
          </cell>
          <cell r="L15">
            <v>0</v>
          </cell>
        </row>
        <row r="16">
          <cell r="A16" t="str">
            <v>2110402</v>
          </cell>
          <cell r="B16" t="str">
            <v/>
          </cell>
          <cell r="C16" t="str">
            <v/>
          </cell>
          <cell r="D16" t="str">
            <v>农村环境保护</v>
          </cell>
          <cell r="E16">
            <v>30</v>
          </cell>
          <cell r="F16">
            <v>30</v>
          </cell>
          <cell r="G16">
            <v>0</v>
          </cell>
          <cell r="H16">
            <v>0</v>
          </cell>
          <cell r="I16">
            <v>0</v>
          </cell>
          <cell r="J16">
            <v>0</v>
          </cell>
          <cell r="K16">
            <v>0</v>
          </cell>
          <cell r="L16">
            <v>0</v>
          </cell>
        </row>
        <row r="17">
          <cell r="A17" t="str">
            <v>2110499</v>
          </cell>
          <cell r="B17" t="str">
            <v/>
          </cell>
          <cell r="C17" t="str">
            <v/>
          </cell>
          <cell r="D17" t="str">
            <v>其他自然生态保护支出</v>
          </cell>
          <cell r="E17">
            <v>28</v>
          </cell>
          <cell r="F17">
            <v>28</v>
          </cell>
          <cell r="G17">
            <v>0</v>
          </cell>
          <cell r="H17">
            <v>0</v>
          </cell>
          <cell r="I17">
            <v>0</v>
          </cell>
          <cell r="J17">
            <v>0</v>
          </cell>
          <cell r="K17">
            <v>0</v>
          </cell>
          <cell r="L17">
            <v>0</v>
          </cell>
        </row>
        <row r="18">
          <cell r="A18" t="str">
            <v>221</v>
          </cell>
          <cell r="B18" t="str">
            <v/>
          </cell>
          <cell r="C18" t="str">
            <v/>
          </cell>
          <cell r="D18" t="str">
            <v>住房保障支出</v>
          </cell>
          <cell r="E18">
            <v>65.349999999999994</v>
          </cell>
          <cell r="F18">
            <v>65.349999999999994</v>
          </cell>
          <cell r="G18">
            <v>0</v>
          </cell>
          <cell r="H18">
            <v>0</v>
          </cell>
          <cell r="I18">
            <v>0</v>
          </cell>
          <cell r="J18">
            <v>0</v>
          </cell>
          <cell r="K18">
            <v>0</v>
          </cell>
          <cell r="L18">
            <v>0</v>
          </cell>
        </row>
        <row r="19">
          <cell r="A19" t="str">
            <v>22102</v>
          </cell>
          <cell r="B19" t="str">
            <v/>
          </cell>
          <cell r="C19" t="str">
            <v/>
          </cell>
          <cell r="D19" t="str">
            <v>住房改革支出</v>
          </cell>
          <cell r="E19">
            <v>65.349999999999994</v>
          </cell>
          <cell r="F19">
            <v>65.349999999999994</v>
          </cell>
          <cell r="G19">
            <v>0</v>
          </cell>
          <cell r="H19">
            <v>0</v>
          </cell>
          <cell r="I19">
            <v>0</v>
          </cell>
          <cell r="J19">
            <v>0</v>
          </cell>
          <cell r="K19">
            <v>0</v>
          </cell>
          <cell r="L19">
            <v>0</v>
          </cell>
        </row>
        <row r="20">
          <cell r="A20" t="str">
            <v>2210201</v>
          </cell>
          <cell r="B20" t="str">
            <v/>
          </cell>
          <cell r="C20" t="str">
            <v/>
          </cell>
          <cell r="D20" t="str">
            <v>住房公积金</v>
          </cell>
          <cell r="E20">
            <v>65.349999999999994</v>
          </cell>
          <cell r="F20">
            <v>65.349999999999994</v>
          </cell>
          <cell r="G20">
            <v>0</v>
          </cell>
          <cell r="H20">
            <v>0</v>
          </cell>
          <cell r="I20">
            <v>0</v>
          </cell>
          <cell r="J20">
            <v>0</v>
          </cell>
          <cell r="K20">
            <v>0</v>
          </cell>
          <cell r="L20">
            <v>0</v>
          </cell>
        </row>
        <row r="22">
          <cell r="G22" t="str">
            <v>—4.%d —</v>
          </cell>
        </row>
      </sheetData>
      <sheetData sheetId="4">
        <row r="9">
          <cell r="E9">
            <v>1562.24</v>
          </cell>
          <cell r="F9">
            <v>1169.53</v>
          </cell>
          <cell r="G9">
            <v>392.71</v>
          </cell>
          <cell r="H9">
            <v>0</v>
          </cell>
          <cell r="I9">
            <v>0</v>
          </cell>
          <cell r="J9">
            <v>0</v>
          </cell>
        </row>
        <row r="10">
          <cell r="A10" t="str">
            <v>211</v>
          </cell>
          <cell r="B10" t="str">
            <v/>
          </cell>
          <cell r="C10" t="str">
            <v/>
          </cell>
          <cell r="D10" t="str">
            <v>节能环保支出</v>
          </cell>
          <cell r="E10">
            <v>1496.89</v>
          </cell>
          <cell r="F10">
            <v>1104.18</v>
          </cell>
          <cell r="G10">
            <v>392.71</v>
          </cell>
          <cell r="H10">
            <v>0</v>
          </cell>
          <cell r="I10">
            <v>0</v>
          </cell>
          <cell r="J10">
            <v>0</v>
          </cell>
        </row>
        <row r="11">
          <cell r="A11" t="str">
            <v>21101</v>
          </cell>
          <cell r="B11" t="str">
            <v/>
          </cell>
          <cell r="C11" t="str">
            <v/>
          </cell>
          <cell r="D11" t="str">
            <v>环境保护管理事务</v>
          </cell>
          <cell r="E11">
            <v>1438.89</v>
          </cell>
          <cell r="F11">
            <v>1046.18</v>
          </cell>
          <cell r="G11">
            <v>392.71</v>
          </cell>
          <cell r="H11">
            <v>0</v>
          </cell>
          <cell r="I11">
            <v>0</v>
          </cell>
          <cell r="J11">
            <v>0</v>
          </cell>
        </row>
        <row r="12">
          <cell r="A12" t="str">
            <v>2110101</v>
          </cell>
          <cell r="B12" t="str">
            <v/>
          </cell>
          <cell r="C12" t="str">
            <v/>
          </cell>
          <cell r="D12" t="str">
            <v>行政运行</v>
          </cell>
          <cell r="E12">
            <v>920.88</v>
          </cell>
          <cell r="F12">
            <v>920.88</v>
          </cell>
          <cell r="G12">
            <v>0</v>
          </cell>
          <cell r="H12">
            <v>0</v>
          </cell>
          <cell r="I12">
            <v>0</v>
          </cell>
          <cell r="J12">
            <v>0</v>
          </cell>
        </row>
        <row r="13">
          <cell r="A13" t="str">
            <v>2110102</v>
          </cell>
          <cell r="B13" t="str">
            <v/>
          </cell>
          <cell r="C13" t="str">
            <v/>
          </cell>
          <cell r="D13" t="str">
            <v>一般行政管理事务</v>
          </cell>
          <cell r="E13">
            <v>392.71</v>
          </cell>
          <cell r="F13">
            <v>0</v>
          </cell>
          <cell r="G13">
            <v>392.71</v>
          </cell>
          <cell r="H13">
            <v>0</v>
          </cell>
          <cell r="I13">
            <v>0</v>
          </cell>
          <cell r="J13">
            <v>0</v>
          </cell>
        </row>
        <row r="14">
          <cell r="A14" t="str">
            <v>2110199</v>
          </cell>
          <cell r="B14" t="str">
            <v/>
          </cell>
          <cell r="C14" t="str">
            <v/>
          </cell>
          <cell r="D14" t="str">
            <v>其他环境保护管理事务支出</v>
          </cell>
          <cell r="E14">
            <v>125.3</v>
          </cell>
          <cell r="F14">
            <v>125.3</v>
          </cell>
          <cell r="G14">
            <v>0</v>
          </cell>
          <cell r="H14">
            <v>0</v>
          </cell>
          <cell r="I14">
            <v>0</v>
          </cell>
          <cell r="J14">
            <v>0</v>
          </cell>
        </row>
        <row r="15">
          <cell r="A15" t="str">
            <v>21104</v>
          </cell>
          <cell r="B15" t="str">
            <v/>
          </cell>
          <cell r="C15" t="str">
            <v/>
          </cell>
          <cell r="D15" t="str">
            <v>自然生态保护</v>
          </cell>
          <cell r="E15">
            <v>58</v>
          </cell>
          <cell r="F15">
            <v>58</v>
          </cell>
          <cell r="G15">
            <v>0</v>
          </cell>
          <cell r="H15">
            <v>0</v>
          </cell>
          <cell r="I15">
            <v>0</v>
          </cell>
          <cell r="J15">
            <v>0</v>
          </cell>
        </row>
        <row r="16">
          <cell r="A16" t="str">
            <v>2110402</v>
          </cell>
          <cell r="B16" t="str">
            <v/>
          </cell>
          <cell r="C16" t="str">
            <v/>
          </cell>
          <cell r="D16" t="str">
            <v>农村环境保护</v>
          </cell>
          <cell r="E16">
            <v>30</v>
          </cell>
          <cell r="F16">
            <v>30</v>
          </cell>
          <cell r="G16">
            <v>0</v>
          </cell>
          <cell r="H16">
            <v>0</v>
          </cell>
          <cell r="I16">
            <v>0</v>
          </cell>
          <cell r="J16">
            <v>0</v>
          </cell>
        </row>
        <row r="17">
          <cell r="A17" t="str">
            <v>2110499</v>
          </cell>
          <cell r="B17" t="str">
            <v/>
          </cell>
          <cell r="C17" t="str">
            <v/>
          </cell>
          <cell r="D17" t="str">
            <v>其他自然生态保护支出</v>
          </cell>
          <cell r="E17">
            <v>28</v>
          </cell>
          <cell r="F17">
            <v>28</v>
          </cell>
          <cell r="G17">
            <v>0</v>
          </cell>
          <cell r="H17">
            <v>0</v>
          </cell>
          <cell r="I17">
            <v>0</v>
          </cell>
          <cell r="J17">
            <v>0</v>
          </cell>
        </row>
        <row r="18">
          <cell r="A18" t="str">
            <v>221</v>
          </cell>
          <cell r="B18" t="str">
            <v/>
          </cell>
          <cell r="C18" t="str">
            <v/>
          </cell>
          <cell r="D18" t="str">
            <v>住房保障支出</v>
          </cell>
          <cell r="E18">
            <v>65.349999999999994</v>
          </cell>
          <cell r="F18">
            <v>65.349999999999994</v>
          </cell>
          <cell r="G18">
            <v>0</v>
          </cell>
          <cell r="H18">
            <v>0</v>
          </cell>
          <cell r="I18">
            <v>0</v>
          </cell>
          <cell r="J18">
            <v>0</v>
          </cell>
        </row>
        <row r="19">
          <cell r="A19" t="str">
            <v>22102</v>
          </cell>
          <cell r="B19" t="str">
            <v/>
          </cell>
          <cell r="C19" t="str">
            <v/>
          </cell>
          <cell r="D19" t="str">
            <v>住房改革支出</v>
          </cell>
          <cell r="E19">
            <v>65.349999999999994</v>
          </cell>
          <cell r="F19">
            <v>65.349999999999994</v>
          </cell>
          <cell r="G19">
            <v>0</v>
          </cell>
          <cell r="H19">
            <v>0</v>
          </cell>
          <cell r="I19">
            <v>0</v>
          </cell>
          <cell r="J19">
            <v>0</v>
          </cell>
        </row>
        <row r="20">
          <cell r="A20" t="str">
            <v>2210201</v>
          </cell>
          <cell r="B20" t="str">
            <v/>
          </cell>
          <cell r="C20" t="str">
            <v/>
          </cell>
          <cell r="D20" t="str">
            <v>住房公积金</v>
          </cell>
          <cell r="E20">
            <v>65.349999999999994</v>
          </cell>
          <cell r="F20">
            <v>65.349999999999994</v>
          </cell>
          <cell r="G20">
            <v>0</v>
          </cell>
          <cell r="H20">
            <v>0</v>
          </cell>
          <cell r="I20">
            <v>0</v>
          </cell>
          <cell r="J20">
            <v>0</v>
          </cell>
        </row>
        <row r="22">
          <cell r="F22" t="str">
            <v>— 4.%d —</v>
          </cell>
        </row>
      </sheetData>
      <sheetData sheetId="5"/>
      <sheetData sheetId="6"/>
      <sheetData sheetId="7"/>
      <sheetData sheetId="8"/>
      <sheetData sheetId="9"/>
      <sheetData sheetId="10">
        <row r="9">
          <cell r="K9">
            <v>1465.74</v>
          </cell>
          <cell r="L9">
            <v>1169.53</v>
          </cell>
          <cell r="O9">
            <v>296.20999999999998</v>
          </cell>
        </row>
        <row r="10">
          <cell r="A10" t="str">
            <v>211</v>
          </cell>
          <cell r="B10" t="str">
            <v/>
          </cell>
          <cell r="C10" t="str">
            <v/>
          </cell>
          <cell r="D10" t="str">
            <v>节能环保支出</v>
          </cell>
          <cell r="E10">
            <v>139.56</v>
          </cell>
          <cell r="F10">
            <v>29.3</v>
          </cell>
          <cell r="G10">
            <v>110.26</v>
          </cell>
          <cell r="H10">
            <v>1376.4</v>
          </cell>
          <cell r="I10">
            <v>1074.8900000000001</v>
          </cell>
          <cell r="J10">
            <v>301.51</v>
          </cell>
          <cell r="K10">
            <v>1400.39</v>
          </cell>
          <cell r="L10">
            <v>1104.18</v>
          </cell>
          <cell r="M10">
            <v>824.76</v>
          </cell>
          <cell r="N10">
            <v>279.43</v>
          </cell>
          <cell r="O10">
            <v>296.20999999999998</v>
          </cell>
          <cell r="P10">
            <v>115.57</v>
          </cell>
          <cell r="Q10">
            <v>0</v>
          </cell>
          <cell r="R10">
            <v>115.57</v>
          </cell>
          <cell r="S10">
            <v>115.57</v>
          </cell>
          <cell r="T10">
            <v>0</v>
          </cell>
        </row>
        <row r="11">
          <cell r="A11" t="str">
            <v>21101</v>
          </cell>
          <cell r="B11" t="str">
            <v/>
          </cell>
          <cell r="C11" t="str">
            <v/>
          </cell>
          <cell r="D11" t="str">
            <v>环境保护管理事务</v>
          </cell>
          <cell r="E11">
            <v>139.56</v>
          </cell>
          <cell r="F11">
            <v>29.3</v>
          </cell>
          <cell r="G11">
            <v>110.26</v>
          </cell>
          <cell r="H11">
            <v>1318.4</v>
          </cell>
          <cell r="I11">
            <v>1016.89</v>
          </cell>
          <cell r="J11">
            <v>301.51</v>
          </cell>
          <cell r="K11">
            <v>1342.39</v>
          </cell>
          <cell r="L11">
            <v>1046.18</v>
          </cell>
          <cell r="M11">
            <v>824.76</v>
          </cell>
          <cell r="N11">
            <v>221.43</v>
          </cell>
          <cell r="O11">
            <v>296.20999999999998</v>
          </cell>
          <cell r="P11">
            <v>115.57</v>
          </cell>
          <cell r="Q11">
            <v>0</v>
          </cell>
          <cell r="R11">
            <v>115.57</v>
          </cell>
          <cell r="S11">
            <v>115.57</v>
          </cell>
          <cell r="T11">
            <v>0</v>
          </cell>
        </row>
        <row r="12">
          <cell r="A12" t="str">
            <v>2110101</v>
          </cell>
          <cell r="B12" t="str">
            <v/>
          </cell>
          <cell r="C12" t="str">
            <v/>
          </cell>
          <cell r="D12" t="str">
            <v>行政运行</v>
          </cell>
          <cell r="E12">
            <v>29.3</v>
          </cell>
          <cell r="F12">
            <v>29.3</v>
          </cell>
          <cell r="G12">
            <v>0</v>
          </cell>
          <cell r="H12">
            <v>891.59</v>
          </cell>
          <cell r="I12">
            <v>891.59</v>
          </cell>
          <cell r="J12">
            <v>0</v>
          </cell>
          <cell r="K12">
            <v>920.88</v>
          </cell>
          <cell r="L12">
            <v>920.88</v>
          </cell>
          <cell r="M12">
            <v>824.76</v>
          </cell>
          <cell r="N12">
            <v>96.13</v>
          </cell>
          <cell r="O12">
            <v>0</v>
          </cell>
          <cell r="P12">
            <v>0</v>
          </cell>
          <cell r="Q12">
            <v>0</v>
          </cell>
          <cell r="R12">
            <v>0</v>
          </cell>
          <cell r="S12">
            <v>0</v>
          </cell>
          <cell r="T12">
            <v>0</v>
          </cell>
        </row>
        <row r="13">
          <cell r="A13" t="str">
            <v>2110102</v>
          </cell>
          <cell r="B13" t="str">
            <v/>
          </cell>
          <cell r="C13" t="str">
            <v/>
          </cell>
          <cell r="D13" t="str">
            <v>一般行政管理事务</v>
          </cell>
          <cell r="E13">
            <v>110.26</v>
          </cell>
          <cell r="F13">
            <v>0</v>
          </cell>
          <cell r="G13">
            <v>110.26</v>
          </cell>
          <cell r="H13">
            <v>301.51</v>
          </cell>
          <cell r="I13">
            <v>0</v>
          </cell>
          <cell r="J13">
            <v>301.51</v>
          </cell>
          <cell r="K13">
            <v>296.20999999999998</v>
          </cell>
          <cell r="L13">
            <v>0</v>
          </cell>
          <cell r="M13">
            <v>0</v>
          </cell>
          <cell r="N13">
            <v>0</v>
          </cell>
          <cell r="O13">
            <v>296.20999999999998</v>
          </cell>
          <cell r="P13">
            <v>115.57</v>
          </cell>
          <cell r="Q13">
            <v>0</v>
          </cell>
          <cell r="R13">
            <v>115.57</v>
          </cell>
          <cell r="S13">
            <v>115.57</v>
          </cell>
          <cell r="T13">
            <v>0</v>
          </cell>
        </row>
        <row r="14">
          <cell r="A14" t="str">
            <v>2110199</v>
          </cell>
          <cell r="B14" t="str">
            <v/>
          </cell>
          <cell r="C14" t="str">
            <v/>
          </cell>
          <cell r="D14" t="str">
            <v>其他环境保护管理事务支出</v>
          </cell>
          <cell r="E14">
            <v>0</v>
          </cell>
          <cell r="F14">
            <v>0</v>
          </cell>
          <cell r="G14">
            <v>0</v>
          </cell>
          <cell r="H14">
            <v>125.3</v>
          </cell>
          <cell r="I14">
            <v>125.3</v>
          </cell>
          <cell r="J14">
            <v>0</v>
          </cell>
          <cell r="K14">
            <v>125.3</v>
          </cell>
          <cell r="L14">
            <v>125.3</v>
          </cell>
          <cell r="M14">
            <v>0</v>
          </cell>
          <cell r="N14">
            <v>125.3</v>
          </cell>
          <cell r="O14">
            <v>0</v>
          </cell>
          <cell r="P14">
            <v>0</v>
          </cell>
          <cell r="Q14">
            <v>0</v>
          </cell>
          <cell r="R14">
            <v>0</v>
          </cell>
          <cell r="S14">
            <v>0</v>
          </cell>
          <cell r="T14">
            <v>0</v>
          </cell>
        </row>
        <row r="15">
          <cell r="A15" t="str">
            <v>21104</v>
          </cell>
          <cell r="B15" t="str">
            <v/>
          </cell>
          <cell r="C15" t="str">
            <v/>
          </cell>
          <cell r="D15" t="str">
            <v>自然生态保护</v>
          </cell>
          <cell r="E15">
            <v>0</v>
          </cell>
          <cell r="F15">
            <v>0</v>
          </cell>
          <cell r="G15">
            <v>0</v>
          </cell>
          <cell r="H15">
            <v>58</v>
          </cell>
          <cell r="I15">
            <v>58</v>
          </cell>
          <cell r="J15">
            <v>0</v>
          </cell>
          <cell r="K15">
            <v>58</v>
          </cell>
          <cell r="L15">
            <v>58</v>
          </cell>
          <cell r="M15">
            <v>0</v>
          </cell>
          <cell r="N15">
            <v>58</v>
          </cell>
          <cell r="O15">
            <v>0</v>
          </cell>
          <cell r="P15">
            <v>0</v>
          </cell>
          <cell r="Q15">
            <v>0</v>
          </cell>
          <cell r="R15">
            <v>0</v>
          </cell>
          <cell r="S15">
            <v>0</v>
          </cell>
          <cell r="T15">
            <v>0</v>
          </cell>
        </row>
        <row r="16">
          <cell r="A16" t="str">
            <v>2110402</v>
          </cell>
          <cell r="B16" t="str">
            <v/>
          </cell>
          <cell r="C16" t="str">
            <v/>
          </cell>
          <cell r="D16" t="str">
            <v>农村环境保护</v>
          </cell>
          <cell r="E16">
            <v>0</v>
          </cell>
          <cell r="F16">
            <v>0</v>
          </cell>
          <cell r="G16">
            <v>0</v>
          </cell>
          <cell r="H16">
            <v>30</v>
          </cell>
          <cell r="I16">
            <v>30</v>
          </cell>
          <cell r="J16">
            <v>0</v>
          </cell>
          <cell r="K16">
            <v>30</v>
          </cell>
          <cell r="L16">
            <v>30</v>
          </cell>
          <cell r="M16">
            <v>0</v>
          </cell>
          <cell r="N16">
            <v>30</v>
          </cell>
          <cell r="O16">
            <v>0</v>
          </cell>
          <cell r="P16">
            <v>0</v>
          </cell>
          <cell r="Q16">
            <v>0</v>
          </cell>
          <cell r="R16">
            <v>0</v>
          </cell>
          <cell r="S16">
            <v>0</v>
          </cell>
          <cell r="T16">
            <v>0</v>
          </cell>
        </row>
        <row r="17">
          <cell r="A17" t="str">
            <v>2110499</v>
          </cell>
          <cell r="B17" t="str">
            <v/>
          </cell>
          <cell r="C17" t="str">
            <v/>
          </cell>
          <cell r="D17" t="str">
            <v>其他自然生态保护支出</v>
          </cell>
          <cell r="E17">
            <v>0</v>
          </cell>
          <cell r="F17">
            <v>0</v>
          </cell>
          <cell r="G17">
            <v>0</v>
          </cell>
          <cell r="H17">
            <v>28</v>
          </cell>
          <cell r="I17">
            <v>28</v>
          </cell>
          <cell r="J17">
            <v>0</v>
          </cell>
          <cell r="K17">
            <v>28</v>
          </cell>
          <cell r="L17">
            <v>28</v>
          </cell>
          <cell r="M17">
            <v>0</v>
          </cell>
          <cell r="N17">
            <v>28</v>
          </cell>
          <cell r="O17">
            <v>0</v>
          </cell>
          <cell r="P17">
            <v>0</v>
          </cell>
          <cell r="Q17">
            <v>0</v>
          </cell>
          <cell r="R17">
            <v>0</v>
          </cell>
          <cell r="S17">
            <v>0</v>
          </cell>
          <cell r="T17">
            <v>0</v>
          </cell>
        </row>
        <row r="18">
          <cell r="A18" t="str">
            <v>221</v>
          </cell>
          <cell r="B18" t="str">
            <v/>
          </cell>
          <cell r="C18" t="str">
            <v/>
          </cell>
          <cell r="D18" t="str">
            <v>住房保障支出</v>
          </cell>
          <cell r="E18">
            <v>0</v>
          </cell>
          <cell r="F18">
            <v>0</v>
          </cell>
          <cell r="G18">
            <v>0</v>
          </cell>
          <cell r="H18">
            <v>65.349999999999994</v>
          </cell>
          <cell r="I18">
            <v>65.349999999999994</v>
          </cell>
          <cell r="J18">
            <v>0</v>
          </cell>
          <cell r="K18">
            <v>65.349999999999994</v>
          </cell>
          <cell r="L18">
            <v>65.349999999999994</v>
          </cell>
          <cell r="M18">
            <v>65.349999999999994</v>
          </cell>
          <cell r="N18">
            <v>0</v>
          </cell>
          <cell r="O18">
            <v>0</v>
          </cell>
          <cell r="P18">
            <v>0</v>
          </cell>
          <cell r="Q18">
            <v>0</v>
          </cell>
          <cell r="R18">
            <v>0</v>
          </cell>
          <cell r="S18">
            <v>0</v>
          </cell>
          <cell r="T18">
            <v>0</v>
          </cell>
        </row>
        <row r="19">
          <cell r="A19" t="str">
            <v>22102</v>
          </cell>
          <cell r="B19" t="str">
            <v/>
          </cell>
          <cell r="C19" t="str">
            <v/>
          </cell>
          <cell r="D19" t="str">
            <v>住房改革支出</v>
          </cell>
          <cell r="E19">
            <v>0</v>
          </cell>
          <cell r="F19">
            <v>0</v>
          </cell>
          <cell r="G19">
            <v>0</v>
          </cell>
          <cell r="H19">
            <v>65.349999999999994</v>
          </cell>
          <cell r="I19">
            <v>65.349999999999994</v>
          </cell>
          <cell r="J19">
            <v>0</v>
          </cell>
          <cell r="K19">
            <v>65.349999999999994</v>
          </cell>
          <cell r="L19">
            <v>65.349999999999994</v>
          </cell>
          <cell r="M19">
            <v>65.349999999999994</v>
          </cell>
          <cell r="N19">
            <v>0</v>
          </cell>
          <cell r="O19">
            <v>0</v>
          </cell>
          <cell r="P19">
            <v>0</v>
          </cell>
          <cell r="Q19">
            <v>0</v>
          </cell>
          <cell r="R19">
            <v>0</v>
          </cell>
          <cell r="S19">
            <v>0</v>
          </cell>
          <cell r="T19">
            <v>0</v>
          </cell>
        </row>
        <row r="20">
          <cell r="A20" t="str">
            <v>2210201</v>
          </cell>
          <cell r="B20" t="str">
            <v/>
          </cell>
          <cell r="C20" t="str">
            <v/>
          </cell>
          <cell r="D20" t="str">
            <v>住房公积金</v>
          </cell>
          <cell r="E20">
            <v>0</v>
          </cell>
          <cell r="F20">
            <v>0</v>
          </cell>
          <cell r="G20">
            <v>0</v>
          </cell>
          <cell r="H20">
            <v>65.349999999999994</v>
          </cell>
          <cell r="I20">
            <v>65.349999999999994</v>
          </cell>
          <cell r="J20">
            <v>0</v>
          </cell>
          <cell r="K20">
            <v>65.349999999999994</v>
          </cell>
          <cell r="L20">
            <v>65.349999999999994</v>
          </cell>
          <cell r="M20">
            <v>65.349999999999994</v>
          </cell>
          <cell r="N20">
            <v>0</v>
          </cell>
          <cell r="O20">
            <v>0</v>
          </cell>
          <cell r="P20">
            <v>0</v>
          </cell>
          <cell r="Q20">
            <v>0</v>
          </cell>
          <cell r="R20">
            <v>0</v>
          </cell>
          <cell r="S20">
            <v>0</v>
          </cell>
          <cell r="T20">
            <v>0</v>
          </cell>
        </row>
        <row r="22">
          <cell r="K22" t="str">
            <v>— 11.%d —</v>
          </cell>
        </row>
      </sheetData>
      <sheetData sheetId="11"/>
      <sheetData sheetId="12">
        <row r="9">
          <cell r="E9">
            <v>1169.53</v>
          </cell>
          <cell r="F9">
            <v>888.83</v>
          </cell>
          <cell r="G9">
            <v>336.58</v>
          </cell>
          <cell r="H9">
            <v>228.39</v>
          </cell>
          <cell r="I9">
            <v>43.77</v>
          </cell>
          <cell r="J9">
            <v>18.920000000000002</v>
          </cell>
          <cell r="K9">
            <v>0.99</v>
          </cell>
          <cell r="L9">
            <v>111.55</v>
          </cell>
          <cell r="M9">
            <v>0.75</v>
          </cell>
          <cell r="N9">
            <v>47.89</v>
          </cell>
          <cell r="O9">
            <v>0</v>
          </cell>
          <cell r="P9">
            <v>5.6</v>
          </cell>
          <cell r="Q9">
            <v>67.260000000000005</v>
          </cell>
          <cell r="R9">
            <v>0</v>
          </cell>
          <cell r="S9">
            <v>27.13</v>
          </cell>
          <cell r="T9">
            <v>277.91000000000003</v>
          </cell>
          <cell r="U9">
            <v>33.96</v>
          </cell>
          <cell r="V9">
            <v>2.63</v>
          </cell>
          <cell r="W9">
            <v>2.1</v>
          </cell>
          <cell r="X9">
            <v>0</v>
          </cell>
          <cell r="Y9">
            <v>2.72</v>
          </cell>
          <cell r="Z9">
            <v>10.25</v>
          </cell>
          <cell r="AA9">
            <v>9.7200000000000006</v>
          </cell>
          <cell r="AB9">
            <v>0</v>
          </cell>
          <cell r="AC9">
            <v>0</v>
          </cell>
          <cell r="AD9">
            <v>88.15</v>
          </cell>
          <cell r="AE9">
            <v>0</v>
          </cell>
          <cell r="AF9">
            <v>8.98</v>
          </cell>
          <cell r="AG9">
            <v>0</v>
          </cell>
          <cell r="AH9">
            <v>0.59</v>
          </cell>
          <cell r="AI9">
            <v>7.95</v>
          </cell>
          <cell r="AJ9">
            <v>14.39</v>
          </cell>
          <cell r="AK9">
            <v>3.35</v>
          </cell>
          <cell r="AL9">
            <v>0</v>
          </cell>
          <cell r="AM9">
            <v>0</v>
          </cell>
          <cell r="AN9">
            <v>0.34</v>
          </cell>
          <cell r="AO9">
            <v>0.4</v>
          </cell>
          <cell r="AP9">
            <v>44.92</v>
          </cell>
          <cell r="AQ9">
            <v>25.89</v>
          </cell>
          <cell r="AR9">
            <v>0</v>
          </cell>
          <cell r="AS9">
            <v>17.34</v>
          </cell>
          <cell r="AT9">
            <v>0</v>
          </cell>
          <cell r="AU9">
            <v>4.22</v>
          </cell>
          <cell r="AV9">
            <v>1.28</v>
          </cell>
          <cell r="AW9">
            <v>0</v>
          </cell>
          <cell r="AX9">
            <v>0</v>
          </cell>
          <cell r="AY9">
            <v>0</v>
          </cell>
          <cell r="AZ9">
            <v>0</v>
          </cell>
          <cell r="BA9">
            <v>0</v>
          </cell>
          <cell r="BB9">
            <v>0</v>
          </cell>
          <cell r="BC9">
            <v>0</v>
          </cell>
          <cell r="BD9">
            <v>0</v>
          </cell>
          <cell r="BE9">
            <v>1.28</v>
          </cell>
          <cell r="BF9">
            <v>0</v>
          </cell>
          <cell r="BG9">
            <v>0</v>
          </cell>
          <cell r="BH9">
            <v>0</v>
          </cell>
          <cell r="BI9">
            <v>0</v>
          </cell>
          <cell r="BJ9">
            <v>0</v>
          </cell>
          <cell r="BK9">
            <v>0</v>
          </cell>
          <cell r="BL9">
            <v>0</v>
          </cell>
          <cell r="BZ9">
            <v>1.52</v>
          </cell>
          <cell r="CA9">
            <v>0</v>
          </cell>
          <cell r="CB9">
            <v>0</v>
          </cell>
          <cell r="CC9">
            <v>0</v>
          </cell>
          <cell r="CD9">
            <v>0</v>
          </cell>
          <cell r="CE9">
            <v>0</v>
          </cell>
          <cell r="CF9">
            <v>1.52</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3"/>
      <sheetData sheetId="14">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14.39</v>
          </cell>
        </row>
        <row r="8">
          <cell r="D8">
            <v>0</v>
          </cell>
        </row>
        <row r="9">
          <cell r="D9">
            <v>0</v>
          </cell>
        </row>
        <row r="10">
          <cell r="D10">
            <v>0</v>
          </cell>
        </row>
        <row r="11">
          <cell r="D11">
            <v>0</v>
          </cell>
        </row>
        <row r="12">
          <cell r="D12">
            <v>14.39</v>
          </cell>
        </row>
        <row r="13">
          <cell r="D13">
            <v>14.39</v>
          </cell>
        </row>
        <row r="14">
          <cell r="D14">
            <v>14.39</v>
          </cell>
        </row>
        <row r="15">
          <cell r="D15">
            <v>0</v>
          </cell>
        </row>
        <row r="16">
          <cell r="D16" t="str">
            <v>—</v>
          </cell>
        </row>
        <row r="17">
          <cell r="D17">
            <v>0</v>
          </cell>
        </row>
        <row r="18">
          <cell r="D18">
            <v>0</v>
          </cell>
        </row>
        <row r="19">
          <cell r="D19">
            <v>0</v>
          </cell>
        </row>
        <row r="20">
          <cell r="D20">
            <v>0</v>
          </cell>
        </row>
        <row r="21">
          <cell r="D21">
            <v>122</v>
          </cell>
        </row>
        <row r="22">
          <cell r="D22">
            <v>122</v>
          </cell>
        </row>
        <row r="23">
          <cell r="D23">
            <v>1550</v>
          </cell>
        </row>
        <row r="24">
          <cell r="D24">
            <v>1550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L20"/>
  <sheetViews>
    <sheetView tabSelected="1" workbookViewId="0">
      <selection activeCell="C11" sqref="C11:F11"/>
    </sheetView>
  </sheetViews>
  <sheetFormatPr defaultColWidth="9" defaultRowHeight="14.25"/>
  <cols>
    <col min="1" max="1" width="10.5" style="190" customWidth="1"/>
    <col min="2" max="2" width="30" style="190" customWidth="1"/>
    <col min="3" max="3" width="9.25" style="190" customWidth="1"/>
    <col min="4" max="4" width="28" style="190" customWidth="1"/>
    <col min="5" max="5" width="9" style="190"/>
    <col min="6" max="6" width="5.75" style="190" customWidth="1"/>
    <col min="7" max="7" width="12.125" style="190" customWidth="1"/>
    <col min="8" max="8" width="9" style="190"/>
    <col min="9" max="16384" width="9" style="191"/>
  </cols>
  <sheetData>
    <row r="1" spans="1:12" ht="18.75">
      <c r="A1" s="192"/>
      <c r="B1" s="193"/>
      <c r="C1" s="193"/>
      <c r="D1" s="193"/>
      <c r="E1" s="193"/>
      <c r="F1" s="193"/>
      <c r="G1" s="192"/>
      <c r="H1" s="193"/>
    </row>
    <row r="2" spans="1:12">
      <c r="A2" s="193"/>
      <c r="B2" s="193"/>
      <c r="C2" s="193"/>
      <c r="D2" s="193"/>
      <c r="E2" s="193"/>
      <c r="F2" s="193"/>
      <c r="G2" s="193"/>
      <c r="H2" s="193"/>
    </row>
    <row r="3" spans="1:12" ht="30" customHeight="1">
      <c r="A3" s="193"/>
      <c r="B3" s="193"/>
      <c r="C3" s="193"/>
      <c r="D3" s="193"/>
      <c r="E3" s="193"/>
      <c r="F3" s="193"/>
      <c r="G3" s="193"/>
      <c r="H3" s="193"/>
    </row>
    <row r="4" spans="1:12" ht="30" customHeight="1">
      <c r="A4" s="193"/>
      <c r="B4" s="193"/>
      <c r="C4" s="193"/>
      <c r="D4" s="193"/>
      <c r="E4" s="193"/>
      <c r="F4" s="193"/>
      <c r="G4" s="193"/>
      <c r="H4" s="193"/>
    </row>
    <row r="5" spans="1:12" ht="60" customHeight="1">
      <c r="A5" s="211" t="s">
        <v>0</v>
      </c>
      <c r="B5" s="211"/>
      <c r="C5" s="211"/>
      <c r="D5" s="211"/>
      <c r="E5" s="211"/>
      <c r="F5" s="211"/>
      <c r="G5" s="211"/>
      <c r="H5" s="211"/>
    </row>
    <row r="6" spans="1:12" ht="18" customHeight="1">
      <c r="A6" s="211"/>
      <c r="B6" s="211"/>
      <c r="C6" s="211"/>
      <c r="D6" s="211"/>
      <c r="E6" s="211"/>
      <c r="F6" s="211"/>
      <c r="G6" s="211"/>
      <c r="H6" s="211"/>
    </row>
    <row r="7" spans="1:12" ht="45.75" customHeight="1">
      <c r="A7" s="194"/>
      <c r="B7" s="195"/>
      <c r="C7" s="212"/>
      <c r="D7" s="212"/>
      <c r="E7" s="212"/>
      <c r="F7" s="212"/>
      <c r="G7" s="196"/>
      <c r="H7" s="194"/>
      <c r="K7" s="201"/>
    </row>
    <row r="8" spans="1:12" ht="37.5" customHeight="1">
      <c r="A8" s="197"/>
      <c r="B8" s="198" t="s">
        <v>1</v>
      </c>
      <c r="C8" s="212" t="str">
        <f>MID('01收入支出决算总表'!A3,4,30)</f>
        <v>益阳市生态环境局沅江分局</v>
      </c>
      <c r="D8" s="212"/>
      <c r="E8" s="212"/>
      <c r="F8" s="212"/>
      <c r="G8" s="197"/>
      <c r="H8" s="197"/>
      <c r="L8" s="201"/>
    </row>
    <row r="9" spans="1:12">
      <c r="A9" s="193"/>
      <c r="B9" s="193"/>
      <c r="C9" s="193"/>
      <c r="D9" s="193"/>
      <c r="E9" s="193"/>
      <c r="F9" s="193"/>
      <c r="G9" s="193"/>
      <c r="H9" s="193"/>
    </row>
    <row r="10" spans="1:12">
      <c r="A10" s="193"/>
      <c r="B10" s="193"/>
      <c r="C10" s="193"/>
      <c r="D10" s="193"/>
      <c r="E10" s="193"/>
      <c r="F10" s="193"/>
      <c r="G10" s="193"/>
      <c r="H10" s="193"/>
    </row>
    <row r="11" spans="1:12" ht="37.5" customHeight="1">
      <c r="A11" s="193"/>
      <c r="B11" s="198" t="s">
        <v>2</v>
      </c>
      <c r="C11" s="212" t="s">
        <v>3</v>
      </c>
      <c r="D11" s="212"/>
      <c r="E11" s="212"/>
      <c r="F11" s="212"/>
      <c r="G11" s="193"/>
      <c r="H11" s="193"/>
    </row>
    <row r="12" spans="1:12">
      <c r="A12" s="193"/>
      <c r="B12" s="193"/>
      <c r="C12" s="193"/>
      <c r="D12" s="193"/>
      <c r="E12" s="193"/>
      <c r="F12" s="193"/>
      <c r="G12" s="193"/>
      <c r="H12" s="193"/>
    </row>
    <row r="13" spans="1:12">
      <c r="A13" s="193"/>
      <c r="B13" s="193"/>
      <c r="C13" s="193"/>
      <c r="D13" s="193"/>
      <c r="E13" s="193"/>
      <c r="F13" s="193"/>
      <c r="G13" s="193"/>
      <c r="H13" s="193"/>
    </row>
    <row r="14" spans="1:12">
      <c r="A14" s="193"/>
      <c r="B14" s="193"/>
      <c r="C14" s="193"/>
      <c r="D14" s="193"/>
      <c r="E14" s="193"/>
      <c r="F14" s="193"/>
      <c r="G14" s="193"/>
      <c r="H14" s="193"/>
    </row>
    <row r="15" spans="1:12">
      <c r="A15" s="193"/>
      <c r="B15" s="193"/>
      <c r="C15" s="193"/>
      <c r="D15" s="193"/>
      <c r="E15" s="193"/>
      <c r="F15" s="193"/>
      <c r="G15" s="193"/>
      <c r="H15" s="193"/>
    </row>
    <row r="16" spans="1:12" ht="24">
      <c r="A16" s="213"/>
      <c r="B16" s="213"/>
      <c r="C16" s="213"/>
      <c r="D16" s="213"/>
      <c r="E16" s="213"/>
      <c r="F16" s="213"/>
      <c r="G16" s="213"/>
      <c r="H16" s="213"/>
    </row>
    <row r="17" spans="1:8" ht="35.25" customHeight="1">
      <c r="A17" s="199"/>
      <c r="B17" s="199"/>
      <c r="C17" s="199"/>
      <c r="D17" s="199"/>
      <c r="E17" s="199"/>
      <c r="F17" s="199"/>
      <c r="G17" s="199"/>
      <c r="H17" s="199"/>
    </row>
    <row r="18" spans="1:8" ht="36" customHeight="1">
      <c r="A18" s="200"/>
      <c r="B18" s="200"/>
      <c r="C18" s="200"/>
      <c r="D18" s="200"/>
      <c r="E18" s="200"/>
      <c r="F18" s="200"/>
      <c r="G18" s="200"/>
      <c r="H18" s="200"/>
    </row>
    <row r="19" spans="1:8">
      <c r="A19" s="193"/>
      <c r="B19" s="193"/>
      <c r="C19" s="193"/>
      <c r="D19" s="193"/>
      <c r="E19" s="193"/>
      <c r="F19" s="193"/>
      <c r="G19" s="193"/>
      <c r="H19" s="193"/>
    </row>
    <row r="20" spans="1:8">
      <c r="A20" s="193"/>
      <c r="B20" s="193"/>
      <c r="C20" s="193"/>
      <c r="D20" s="193"/>
      <c r="E20" s="193"/>
      <c r="F20" s="193"/>
      <c r="G20" s="193"/>
      <c r="H20" s="193"/>
    </row>
  </sheetData>
  <mergeCells count="6">
    <mergeCell ref="A16:H16"/>
    <mergeCell ref="A5:H5"/>
    <mergeCell ref="A6:H6"/>
    <mergeCell ref="C7:F7"/>
    <mergeCell ref="C8:F8"/>
    <mergeCell ref="C11:F11"/>
  </mergeCells>
  <phoneticPr fontId="13" type="noConversion"/>
  <printOptions horizontalCentered="1"/>
  <pageMargins left="0.75" right="0.75" top="0.98" bottom="0.98" header="0.51" footer="0.51"/>
  <pageSetup paperSize="9" firstPageNumber="0" orientation="landscape" blackAndWhite="1" useFirstPageNumber="1"/>
  <headerFooter alignWithMargins="0"/>
  <legacyDrawing r:id="rId1"/>
</worksheet>
</file>

<file path=xl/worksheets/sheet2.xml><?xml version="1.0" encoding="utf-8"?>
<worksheet xmlns="http://schemas.openxmlformats.org/spreadsheetml/2006/main" xmlns:r="http://schemas.openxmlformats.org/officeDocument/2006/relationships">
  <sheetPr codeName="Sheet2"/>
  <dimension ref="A1:F38"/>
  <sheetViews>
    <sheetView showZeros="0" workbookViewId="0">
      <selection activeCell="E29" sqref="E29"/>
    </sheetView>
  </sheetViews>
  <sheetFormatPr defaultColWidth="9" defaultRowHeight="14.25"/>
  <cols>
    <col min="1" max="1" width="36.625" style="5" customWidth="1"/>
    <col min="2" max="2" width="4" style="5" customWidth="1"/>
    <col min="3" max="3" width="16.125" style="5" customWidth="1"/>
    <col min="4" max="4" width="40.875" style="5" customWidth="1"/>
    <col min="5" max="5" width="5.375" style="178" customWidth="1"/>
    <col min="6" max="6" width="15.625" style="5" customWidth="1"/>
    <col min="7" max="16384" width="9" style="5"/>
  </cols>
  <sheetData>
    <row r="1" spans="1:6" s="104" customFormat="1" ht="18" customHeight="1">
      <c r="A1" s="214" t="s">
        <v>4</v>
      </c>
      <c r="B1" s="214"/>
      <c r="C1" s="214"/>
      <c r="D1" s="214"/>
      <c r="E1" s="214"/>
      <c r="F1" s="214"/>
    </row>
    <row r="2" spans="1:6" ht="12.75" customHeight="1">
      <c r="A2" s="106"/>
      <c r="B2" s="106"/>
      <c r="C2" s="106"/>
      <c r="D2" s="106"/>
      <c r="E2" s="179"/>
      <c r="F2" s="24" t="s">
        <v>5</v>
      </c>
    </row>
    <row r="3" spans="1:6" ht="15" customHeight="1">
      <c r="A3" s="180" t="str">
        <f>IF(ISNUMBER(FIND("本级",'[1]Z01 收入支出决算总表(财决01表)'!$A$3)),B3,C3)</f>
        <v>部门：益阳市生态环境局沅江分局</v>
      </c>
      <c r="B3" s="181" t="str">
        <f>"部门"&amp;MID('[1]Z01 收入支出决算总表(财决01表)'!$A$3,5,LEN('[1]Z01 收入支出决算总表(财决01表)'!$A$3)-8)</f>
        <v>部门：益阳市生态环境局</v>
      </c>
      <c r="C3" s="181" t="str">
        <f>"部门"&amp;MID('[1]Z01 收入支出决算总表(财决01表)'!$A$3,5,30)</f>
        <v>部门：益阳市生态环境局沅江分局</v>
      </c>
      <c r="D3" s="106"/>
      <c r="E3" s="179"/>
      <c r="F3" s="24" t="s">
        <v>6</v>
      </c>
    </row>
    <row r="4" spans="1:6" s="41" customFormat="1" ht="21.95" customHeight="1">
      <c r="A4" s="215" t="s">
        <v>7</v>
      </c>
      <c r="B4" s="216"/>
      <c r="C4" s="216"/>
      <c r="D4" s="215" t="s">
        <v>8</v>
      </c>
      <c r="E4" s="216"/>
      <c r="F4" s="216"/>
    </row>
    <row r="5" spans="1:6" s="41" customFormat="1" ht="21.95" customHeight="1">
      <c r="A5" s="202" t="s">
        <v>9</v>
      </c>
      <c r="B5" s="203" t="s">
        <v>10</v>
      </c>
      <c r="C5" s="107" t="s">
        <v>11</v>
      </c>
      <c r="D5" s="202" t="s">
        <v>9</v>
      </c>
      <c r="E5" s="204" t="s">
        <v>10</v>
      </c>
      <c r="F5" s="107" t="s">
        <v>11</v>
      </c>
    </row>
    <row r="6" spans="1:6" s="41" customFormat="1" ht="12.95" customHeight="1">
      <c r="A6" s="202" t="s">
        <v>12</v>
      </c>
      <c r="B6" s="107"/>
      <c r="C6" s="202" t="s">
        <v>13</v>
      </c>
      <c r="D6" s="202" t="s">
        <v>12</v>
      </c>
      <c r="E6" s="182"/>
      <c r="F6" s="202" t="s">
        <v>14</v>
      </c>
    </row>
    <row r="7" spans="1:6" s="41" customFormat="1" ht="12.95" customHeight="1">
      <c r="A7" s="111" t="s">
        <v>15</v>
      </c>
      <c r="B7" s="203" t="s">
        <v>13</v>
      </c>
      <c r="C7" s="116">
        <f>'[1]Z01 收入支出决算总表(财决01表)'!$E7</f>
        <v>1441.75</v>
      </c>
      <c r="D7" s="113" t="str">
        <f t="array" ref="D7">INDEX('[1]Z01 收入支出决算总表(财决01表)'!F$1:F$65536,SMALL(IF('[1]Z01 收入支出决算总表(财决01表)'!$J$7:$J$29&gt;0,ROW($7:$29),4^8),ROW('[1]Z01 收入支出决算总表(财决01表)'!F1)))&amp;""</f>
        <v>十、节能环保支出</v>
      </c>
      <c r="E7" s="183">
        <v>28</v>
      </c>
      <c r="F7" s="116">
        <f>IF(ISERROR(VLOOKUP(D7,'[1]Z01 收入支出决算总表(财决01表)'!F$7:J$29,5,FALSE)),"",VLOOKUP(D7,'[1]Z01 收入支出决算总表(财决01表)'!F$7:J$29,5,FALSE))</f>
        <v>1496.89</v>
      </c>
    </row>
    <row r="8" spans="1:6" s="41" customFormat="1" ht="12.95" customHeight="1">
      <c r="A8" s="113" t="s">
        <v>16</v>
      </c>
      <c r="B8" s="203" t="s">
        <v>14</v>
      </c>
      <c r="C8" s="116">
        <f>'[1]Z01 收入支出决算总表(财决01表)'!$E8</f>
        <v>0</v>
      </c>
      <c r="D8" s="113" t="str">
        <f t="array" ref="D8">INDEX('[1]Z01 收入支出决算总表(财决01表)'!F$1:F$65536,SMALL(IF('[1]Z01 收入支出决算总表(财决01表)'!$J$7:$J$29&gt;0,ROW($7:$29),4^8),ROW('[1]Z01 收入支出决算总表(财决01表)'!F2)))&amp;""</f>
        <v>十九、住房保障支出</v>
      </c>
      <c r="E8" s="183">
        <v>29</v>
      </c>
      <c r="F8" s="116">
        <f>IF(ISERROR(VLOOKUP(D8,'[1]Z01 收入支出决算总表(财决01表)'!F$7:J$29,5,FALSE)),"",VLOOKUP(D8,'[1]Z01 收入支出决算总表(财决01表)'!F$7:J$29,5,FALSE))</f>
        <v>65.349999999999994</v>
      </c>
    </row>
    <row r="9" spans="1:6" s="41" customFormat="1" ht="12.95" customHeight="1">
      <c r="A9" s="113" t="s">
        <v>17</v>
      </c>
      <c r="B9" s="203" t="s">
        <v>18</v>
      </c>
      <c r="C9" s="116">
        <f>'[1]Z01 收入支出决算总表(财决01表)'!$E9</f>
        <v>0</v>
      </c>
      <c r="D9" s="113" t="str">
        <f t="array" ref="D9">INDEX('[1]Z01 收入支出决算总表(财决01表)'!F$1:F$65536,SMALL(IF('[1]Z01 收入支出决算总表(财决01表)'!$J$7:$J$29&gt;0,ROW($7:$29),4^8),ROW('[1]Z01 收入支出决算总表(财决01表)'!F3)))&amp;""</f>
        <v/>
      </c>
      <c r="E9" s="183">
        <v>30</v>
      </c>
      <c r="F9" s="116" t="str">
        <f>IF(ISERROR(VLOOKUP(D9,'[1]Z01 收入支出决算总表(财决01表)'!F$7:J$29,5,FALSE)),"",VLOOKUP(D9,'[1]Z01 收入支出决算总表(财决01表)'!F$7:J$29,5,FALSE))</f>
        <v/>
      </c>
    </row>
    <row r="10" spans="1:6" s="41" customFormat="1" ht="12.95" customHeight="1">
      <c r="A10" s="113" t="s">
        <v>19</v>
      </c>
      <c r="B10" s="203" t="s">
        <v>20</v>
      </c>
      <c r="C10" s="116">
        <f>'[1]Z01 收入支出决算总表(财决01表)'!$E10</f>
        <v>0</v>
      </c>
      <c r="D10" s="113" t="str">
        <f t="array" ref="D10">INDEX('[1]Z01 收入支出决算总表(财决01表)'!F$1:F$65536,SMALL(IF('[1]Z01 收入支出决算总表(财决01表)'!$J$7:$J$29&gt;0,ROW($7:$29),4^8),ROW('[1]Z01 收入支出决算总表(财决01表)'!F4)))&amp;""</f>
        <v/>
      </c>
      <c r="E10" s="183">
        <v>31</v>
      </c>
      <c r="F10" s="116" t="str">
        <f>IF(ISERROR(VLOOKUP(D10,'[1]Z01 收入支出决算总表(财决01表)'!F$7:J$29,5,FALSE)),"",VLOOKUP(D10,'[1]Z01 收入支出决算总表(财决01表)'!F$7:J$29,5,FALSE))</f>
        <v/>
      </c>
    </row>
    <row r="11" spans="1:6" s="41" customFormat="1" ht="12.95" customHeight="1">
      <c r="A11" s="113" t="s">
        <v>21</v>
      </c>
      <c r="B11" s="203" t="s">
        <v>22</v>
      </c>
      <c r="C11" s="116">
        <f>'[1]Z01 收入支出决算总表(财决01表)'!$E11</f>
        <v>0</v>
      </c>
      <c r="D11" s="113" t="str">
        <f t="array" ref="D11">INDEX('[1]Z01 收入支出决算总表(财决01表)'!F$1:F$65536,SMALL(IF('[1]Z01 收入支出决算总表(财决01表)'!$J$7:$J$29&gt;0,ROW($7:$29),4^8),ROW('[1]Z01 收入支出决算总表(财决01表)'!F5)))&amp;""</f>
        <v/>
      </c>
      <c r="E11" s="183">
        <v>32</v>
      </c>
      <c r="F11" s="116" t="str">
        <f>IF(ISERROR(VLOOKUP(D11,'[1]Z01 收入支出决算总表(财决01表)'!F$7:J$29,5,FALSE)),"",VLOOKUP(D11,'[1]Z01 收入支出决算总表(财决01表)'!F$7:J$29,5,FALSE))</f>
        <v/>
      </c>
    </row>
    <row r="12" spans="1:6" s="41" customFormat="1" ht="12.95" customHeight="1">
      <c r="A12" s="113" t="s">
        <v>23</v>
      </c>
      <c r="B12" s="203" t="s">
        <v>24</v>
      </c>
      <c r="C12" s="116">
        <f>'[1]Z01 收入支出决算总表(财决01表)'!$E12</f>
        <v>0</v>
      </c>
      <c r="D12" s="113" t="str">
        <f t="array" ref="D12">INDEX('[1]Z01 收入支出决算总表(财决01表)'!F$1:F$65536,SMALL(IF('[1]Z01 收入支出决算总表(财决01表)'!$J$7:$J$29&gt;0,ROW($7:$29),4^8),ROW('[1]Z01 收入支出决算总表(财决01表)'!F6)))&amp;""</f>
        <v/>
      </c>
      <c r="E12" s="183">
        <v>33</v>
      </c>
      <c r="F12" s="116" t="str">
        <f>IF(ISERROR(VLOOKUP(D12,'[1]Z01 收入支出决算总表(财决01表)'!F$7:J$29,5,FALSE)),"",VLOOKUP(D12,'[1]Z01 收入支出决算总表(财决01表)'!F$7:J$29,5,FALSE))</f>
        <v/>
      </c>
    </row>
    <row r="13" spans="1:6" s="41" customFormat="1" ht="12.95" customHeight="1">
      <c r="A13" s="113" t="s">
        <v>25</v>
      </c>
      <c r="B13" s="203" t="s">
        <v>26</v>
      </c>
      <c r="C13" s="116">
        <f>'[1]Z01 收入支出决算总表(财决01表)'!$E13</f>
        <v>96.5</v>
      </c>
      <c r="D13" s="113" t="str">
        <f t="array" ref="D13">INDEX('[1]Z01 收入支出决算总表(财决01表)'!F$1:F$65536,SMALL(IF('[1]Z01 收入支出决算总表(财决01表)'!$J$7:$J$29&gt;0,ROW($7:$29),4^8),ROW('[1]Z01 收入支出决算总表(财决01表)'!F7)))&amp;""</f>
        <v/>
      </c>
      <c r="E13" s="183">
        <v>34</v>
      </c>
      <c r="F13" s="116" t="str">
        <f>IF(ISERROR(VLOOKUP(D13,'[1]Z01 收入支出决算总表(财决01表)'!F$7:J$29,5,FALSE)),"",VLOOKUP(D13,'[1]Z01 收入支出决算总表(财决01表)'!F$7:J$29,5,FALSE))</f>
        <v/>
      </c>
    </row>
    <row r="14" spans="1:6" s="41" customFormat="1" ht="12.95" customHeight="1">
      <c r="A14" s="113"/>
      <c r="B14" s="203" t="s">
        <v>27</v>
      </c>
      <c r="C14" s="184"/>
      <c r="D14" s="113" t="str">
        <f t="array" ref="D14">INDEX('[1]Z01 收入支出决算总表(财决01表)'!F$1:F$65536,SMALL(IF('[1]Z01 收入支出决算总表(财决01表)'!$J$7:$J$29&gt;0,ROW($7:$29),4^8),ROW('[1]Z01 收入支出决算总表(财决01表)'!F8)))&amp;""</f>
        <v/>
      </c>
      <c r="E14" s="183">
        <v>35</v>
      </c>
      <c r="F14" s="116" t="str">
        <f>IF(ISERROR(VLOOKUP(D14,'[1]Z01 收入支出决算总表(财决01表)'!F$7:J$29,5,FALSE)),"",VLOOKUP(D14,'[1]Z01 收入支出决算总表(财决01表)'!F$7:J$29,5,FALSE))</f>
        <v/>
      </c>
    </row>
    <row r="15" spans="1:6" s="41" customFormat="1" ht="12.95" customHeight="1">
      <c r="A15" s="113"/>
      <c r="B15" s="203" t="s">
        <v>28</v>
      </c>
      <c r="C15" s="184"/>
      <c r="D15" s="113" t="str">
        <f t="array" ref="D15">INDEX('[1]Z01 收入支出决算总表(财决01表)'!F$1:F$65536,SMALL(IF('[1]Z01 收入支出决算总表(财决01表)'!$J$7:$J$29&gt;0,ROW($7:$29),4^8),ROW('[1]Z01 收入支出决算总表(财决01表)'!F9)))&amp;""</f>
        <v/>
      </c>
      <c r="E15" s="183">
        <v>36</v>
      </c>
      <c r="F15" s="116" t="str">
        <f>IF(ISERROR(VLOOKUP(D15,'[1]Z01 收入支出决算总表(财决01表)'!F$7:J$29,5,FALSE)),"",VLOOKUP(D15,'[1]Z01 收入支出决算总表(财决01表)'!F$7:J$29,5,FALSE))</f>
        <v/>
      </c>
    </row>
    <row r="16" spans="1:6" s="41" customFormat="1" ht="12.95" customHeight="1">
      <c r="A16" s="113"/>
      <c r="B16" s="203" t="s">
        <v>29</v>
      </c>
      <c r="C16" s="184"/>
      <c r="D16" s="113" t="str">
        <f t="array" ref="D16">INDEX('[1]Z01 收入支出决算总表(财决01表)'!F$1:F$65536,SMALL(IF('[1]Z01 收入支出决算总表(财决01表)'!$J$7:$J$29&gt;0,ROW($7:$29),4^8),ROW('[1]Z01 收入支出决算总表(财决01表)'!F10)))&amp;""</f>
        <v/>
      </c>
      <c r="E16" s="183">
        <v>37</v>
      </c>
      <c r="F16" s="116" t="str">
        <f>IF(ISERROR(VLOOKUP(D16,'[1]Z01 收入支出决算总表(财决01表)'!F$7:J$29,5,FALSE)),"",VLOOKUP(D16,'[1]Z01 收入支出决算总表(财决01表)'!F$7:J$29,5,FALSE))</f>
        <v/>
      </c>
    </row>
    <row r="17" spans="1:6" s="41" customFormat="1" ht="12.95" customHeight="1">
      <c r="A17" s="113"/>
      <c r="B17" s="203" t="s">
        <v>30</v>
      </c>
      <c r="C17" s="184"/>
      <c r="D17" s="113" t="str">
        <f t="array" ref="D17">INDEX('[1]Z01 收入支出决算总表(财决01表)'!F$1:F$65536,SMALL(IF('[1]Z01 收入支出决算总表(财决01表)'!$J$7:$J$29&gt;0,ROW($7:$29),4^8),ROW('[1]Z01 收入支出决算总表(财决01表)'!F11)))&amp;""</f>
        <v/>
      </c>
      <c r="E17" s="183">
        <v>38</v>
      </c>
      <c r="F17" s="116" t="str">
        <f>IF(ISERROR(VLOOKUP(D17,'[1]Z01 收入支出决算总表(财决01表)'!F$7:J$29,5,FALSE)),"",VLOOKUP(D17,'[1]Z01 收入支出决算总表(财决01表)'!F$7:J$29,5,FALSE))</f>
        <v/>
      </c>
    </row>
    <row r="18" spans="1:6" s="41" customFormat="1" ht="12.95" customHeight="1">
      <c r="A18" s="113"/>
      <c r="B18" s="203" t="s">
        <v>31</v>
      </c>
      <c r="C18" s="184"/>
      <c r="D18" s="113" t="str">
        <f t="array" ref="D18">INDEX('[1]Z01 收入支出决算总表(财决01表)'!F$1:F$65536,SMALL(IF('[1]Z01 收入支出决算总表(财决01表)'!$J$7:$J$29&gt;0,ROW($7:$29),4^8),ROW('[1]Z01 收入支出决算总表(财决01表)'!F12)))&amp;""</f>
        <v/>
      </c>
      <c r="E18" s="183">
        <v>39</v>
      </c>
      <c r="F18" s="116" t="str">
        <f>IF(ISERROR(VLOOKUP(D18,'[1]Z01 收入支出决算总表(财决01表)'!F$7:J$29,5,FALSE)),"",VLOOKUP(D18,'[1]Z01 收入支出决算总表(财决01表)'!F$7:J$29,5,FALSE))</f>
        <v/>
      </c>
    </row>
    <row r="19" spans="1:6" s="41" customFormat="1" ht="12.95" customHeight="1">
      <c r="A19" s="113"/>
      <c r="B19" s="203" t="s">
        <v>32</v>
      </c>
      <c r="C19" s="184"/>
      <c r="D19" s="113" t="str">
        <f t="array" ref="D19">INDEX('[1]Z01 收入支出决算总表(财决01表)'!F$1:F$65536,SMALL(IF('[1]Z01 收入支出决算总表(财决01表)'!$J$7:$J$29&gt;0,ROW($7:$29),4^8),ROW('[1]Z01 收入支出决算总表(财决01表)'!F13)))&amp;""</f>
        <v/>
      </c>
      <c r="E19" s="183">
        <v>40</v>
      </c>
      <c r="F19" s="116" t="str">
        <f>IF(ISERROR(VLOOKUP(D19,'[1]Z01 收入支出决算总表(财决01表)'!F$7:J$29,5,FALSE)),"",VLOOKUP(D19,'[1]Z01 收入支出决算总表(财决01表)'!F$7:J$29,5,FALSE))</f>
        <v/>
      </c>
    </row>
    <row r="20" spans="1:6" s="41" customFormat="1" ht="12.95" customHeight="1">
      <c r="A20" s="113"/>
      <c r="B20" s="203" t="s">
        <v>33</v>
      </c>
      <c r="C20" s="184"/>
      <c r="D20" s="113" t="str">
        <f t="array" ref="D20">INDEX('[1]Z01 收入支出决算总表(财决01表)'!F$1:F$65536,SMALL(IF('[1]Z01 收入支出决算总表(财决01表)'!$J$7:$J$29&gt;0,ROW($7:$29),4^8),ROW('[1]Z01 收入支出决算总表(财决01表)'!F14)))&amp;""</f>
        <v/>
      </c>
      <c r="E20" s="183">
        <v>41</v>
      </c>
      <c r="F20" s="116" t="str">
        <f>IF(ISERROR(VLOOKUP(D20,'[1]Z01 收入支出决算总表(财决01表)'!F$7:J$29,5,FALSE)),"",VLOOKUP(D20,'[1]Z01 收入支出决算总表(财决01表)'!F$7:J$29,5,FALSE))</f>
        <v/>
      </c>
    </row>
    <row r="21" spans="1:6" s="41" customFormat="1" ht="12.95" customHeight="1">
      <c r="A21" s="113"/>
      <c r="B21" s="203" t="s">
        <v>34</v>
      </c>
      <c r="C21" s="184"/>
      <c r="D21" s="113" t="str">
        <f t="array" ref="D21">INDEX('[1]Z01 收入支出决算总表(财决01表)'!F$1:F$65536,SMALL(IF('[1]Z01 收入支出决算总表(财决01表)'!$J$7:$J$29&gt;0,ROW($7:$29),4^8),ROW('[1]Z01 收入支出决算总表(财决01表)'!F15)))&amp;""</f>
        <v/>
      </c>
      <c r="E21" s="183">
        <v>42</v>
      </c>
      <c r="F21" s="116" t="str">
        <f>IF(ISERROR(VLOOKUP(D21,'[1]Z01 收入支出决算总表(财决01表)'!F$7:J$29,5,FALSE)),"",VLOOKUP(D21,'[1]Z01 收入支出决算总表(财决01表)'!F$7:J$29,5,FALSE))</f>
        <v/>
      </c>
    </row>
    <row r="22" spans="1:6" s="41" customFormat="1" ht="12.95" customHeight="1">
      <c r="A22" s="113"/>
      <c r="B22" s="203" t="s">
        <v>35</v>
      </c>
      <c r="C22" s="184"/>
      <c r="D22" s="113" t="str">
        <f t="array" ref="D22">INDEX('[1]Z01 收入支出决算总表(财决01表)'!F$1:F$65536,SMALL(IF('[1]Z01 收入支出决算总表(财决01表)'!$J$7:$J$29&gt;0,ROW($7:$29),4^8),ROW('[1]Z01 收入支出决算总表(财决01表)'!F16)))&amp;""</f>
        <v/>
      </c>
      <c r="E22" s="183">
        <v>43</v>
      </c>
      <c r="F22" s="116" t="str">
        <f>IF(ISERROR(VLOOKUP(D22,'[1]Z01 收入支出决算总表(财决01表)'!F$7:J$29,5,FALSE)),"",VLOOKUP(D22,'[1]Z01 收入支出决算总表(财决01表)'!F$7:J$29,5,FALSE))</f>
        <v/>
      </c>
    </row>
    <row r="23" spans="1:6" s="41" customFormat="1" ht="12.95" customHeight="1">
      <c r="A23" s="113"/>
      <c r="B23" s="203" t="s">
        <v>36</v>
      </c>
      <c r="C23" s="184"/>
      <c r="D23" s="113" t="str">
        <f t="array" ref="D23">INDEX('[1]Z01 收入支出决算总表(财决01表)'!F$1:F$65536,SMALL(IF('[1]Z01 收入支出决算总表(财决01表)'!$J$7:$J$29&gt;0,ROW($7:$29),4^8),ROW('[1]Z01 收入支出决算总表(财决01表)'!F17)))&amp;""</f>
        <v/>
      </c>
      <c r="E23" s="183">
        <v>44</v>
      </c>
      <c r="F23" s="116" t="str">
        <f>IF(ISERROR(VLOOKUP(D23,'[1]Z01 收入支出决算总表(财决01表)'!F$7:J$29,5,FALSE)),"",VLOOKUP(D23,'[1]Z01 收入支出决算总表(财决01表)'!F$7:J$29,5,FALSE))</f>
        <v/>
      </c>
    </row>
    <row r="24" spans="1:6" s="41" customFormat="1" ht="12.95" customHeight="1">
      <c r="A24" s="113"/>
      <c r="B24" s="203" t="s">
        <v>37</v>
      </c>
      <c r="C24" s="184"/>
      <c r="D24" s="113" t="str">
        <f t="array" ref="D24">INDEX('[1]Z01 收入支出决算总表(财决01表)'!F$1:F$65536,SMALL(IF('[1]Z01 收入支出决算总表(财决01表)'!$J$7:$J$29&gt;0,ROW($7:$29),4^8),ROW('[1]Z01 收入支出决算总表(财决01表)'!F18)))&amp;""</f>
        <v/>
      </c>
      <c r="E24" s="183">
        <v>45</v>
      </c>
      <c r="F24" s="116" t="str">
        <f>IF(ISERROR(VLOOKUP(D24,'[1]Z01 收入支出决算总表(财决01表)'!F$7:J$29,5,FALSE)),"",VLOOKUP(D24,'[1]Z01 收入支出决算总表(财决01表)'!F$7:J$29,5,FALSE))</f>
        <v/>
      </c>
    </row>
    <row r="25" spans="1:6" s="41" customFormat="1" ht="12.95" customHeight="1">
      <c r="A25" s="113"/>
      <c r="B25" s="203" t="s">
        <v>38</v>
      </c>
      <c r="C25" s="184"/>
      <c r="D25" s="113" t="str">
        <f t="array" ref="D25">INDEX('[1]Z01 收入支出决算总表(财决01表)'!F$1:F$65536,SMALL(IF('[1]Z01 收入支出决算总表(财决01表)'!$J$7:$J$29&gt;0,ROW($7:$29),4^8),ROW('[1]Z01 收入支出决算总表(财决01表)'!F19)))&amp;""</f>
        <v/>
      </c>
      <c r="E25" s="183">
        <v>46</v>
      </c>
      <c r="F25" s="116" t="str">
        <f>IF(ISERROR(VLOOKUP(D25,'[1]Z01 收入支出决算总表(财决01表)'!F$7:J$29,5,FALSE)),"",VLOOKUP(D25,'[1]Z01 收入支出决算总表(财决01表)'!F$7:J$29,5,FALSE))</f>
        <v/>
      </c>
    </row>
    <row r="26" spans="1:6" s="41" customFormat="1" ht="12.95" customHeight="1">
      <c r="A26" s="113"/>
      <c r="B26" s="203" t="s">
        <v>39</v>
      </c>
      <c r="C26" s="184"/>
      <c r="D26" s="113" t="str">
        <f t="array" ref="D26">INDEX('[1]Z01 收入支出决算总表(财决01表)'!F$1:F$65536,SMALL(IF('[1]Z01 收入支出决算总表(财决01表)'!$J$7:$J$29&gt;0,ROW($7:$29),4^8),ROW('[1]Z01 收入支出决算总表(财决01表)'!F20)))&amp;""</f>
        <v/>
      </c>
      <c r="E26" s="183">
        <v>47</v>
      </c>
      <c r="F26" s="116" t="str">
        <f>IF(ISERROR(VLOOKUP(D26,'[1]Z01 收入支出决算总表(财决01表)'!F$7:J$29,5,FALSE)),"",VLOOKUP(D26,'[1]Z01 收入支出决算总表(财决01表)'!F$7:J$29,5,FALSE))</f>
        <v/>
      </c>
    </row>
    <row r="27" spans="1:6" s="41" customFormat="1" ht="12.95" customHeight="1">
      <c r="A27" s="113"/>
      <c r="B27" s="203" t="s">
        <v>40</v>
      </c>
      <c r="C27" s="184"/>
      <c r="D27" s="113" t="str">
        <f t="array" ref="D27">INDEX('[1]Z01 收入支出决算总表(财决01表)'!F$1:F$65536,SMALL(IF('[1]Z01 收入支出决算总表(财决01表)'!$J$7:$J$29&gt;0,ROW($7:$29),4^8),ROW('[1]Z01 收入支出决算总表(财决01表)'!F21)))&amp;""</f>
        <v/>
      </c>
      <c r="E27" s="183">
        <v>48</v>
      </c>
      <c r="F27" s="116" t="str">
        <f>IF(ISERROR(VLOOKUP(D27,'[1]Z01 收入支出决算总表(财决01表)'!F$7:J$29,5,FALSE)),"",VLOOKUP(D27,'[1]Z01 收入支出决算总表(财决01表)'!F$7:J$29,5,FALSE))</f>
        <v/>
      </c>
    </row>
    <row r="28" spans="1:6" s="41" customFormat="1" ht="12.95" customHeight="1">
      <c r="A28" s="113"/>
      <c r="B28" s="203" t="s">
        <v>41</v>
      </c>
      <c r="C28" s="184"/>
      <c r="D28" s="113" t="str">
        <f t="array" ref="D28">INDEX('[1]Z01 收入支出决算总表(财决01表)'!F$1:F$65536,SMALL(IF('[1]Z01 收入支出决算总表(财决01表)'!$J$7:$J$29&gt;0,ROW($7:$29),4^8),ROW('[1]Z01 收入支出决算总表(财决01表)'!F22)))&amp;""</f>
        <v/>
      </c>
      <c r="E28" s="183">
        <v>49</v>
      </c>
      <c r="F28" s="116" t="str">
        <f>IF(ISERROR(VLOOKUP(D28,'[1]Z01 收入支出决算总表(财决01表)'!F$7:J$29,5,FALSE)),"",VLOOKUP(D28,'[1]Z01 收入支出决算总表(财决01表)'!F$7:J$29,5,FALSE))</f>
        <v/>
      </c>
    </row>
    <row r="29" spans="1:6" s="41" customFormat="1" ht="12.95" customHeight="1">
      <c r="A29" s="113"/>
      <c r="B29" s="203" t="s">
        <v>42</v>
      </c>
      <c r="C29" s="184"/>
      <c r="D29" s="113" t="str">
        <f t="array" ref="D29">INDEX('[1]Z01 收入支出决算总表(财决01表)'!F$1:F$65536,SMALL(IF('[1]Z01 收入支出决算总表(财决01表)'!$J$7:$J$29&gt;0,ROW($7:$29),4^8),ROW('[1]Z01 收入支出决算总表(财决01表)'!F23)))&amp;""</f>
        <v/>
      </c>
      <c r="E29" s="183">
        <v>50</v>
      </c>
      <c r="F29" s="116" t="str">
        <f>IF(ISERROR(VLOOKUP(D29,'[1]Z01 收入支出决算总表(财决01表)'!F$7:J$29,5,FALSE)),"",VLOOKUP(D29,'[1]Z01 收入支出决算总表(财决01表)'!F$7:J$29,5,FALSE))</f>
        <v/>
      </c>
    </row>
    <row r="30" spans="1:6" s="41" customFormat="1" ht="12.95" customHeight="1">
      <c r="A30" s="111" t="s">
        <v>43</v>
      </c>
      <c r="B30" s="203" t="s">
        <v>44</v>
      </c>
      <c r="C30" s="116">
        <f>'[1]Z01 收入支出决算总表(财决01表)'!$E$33</f>
        <v>0</v>
      </c>
      <c r="D30" s="111" t="s">
        <v>45</v>
      </c>
      <c r="E30" s="183">
        <v>51</v>
      </c>
      <c r="F30" s="116">
        <f>'[1]Z01 收入支出决算总表(财决01表)'!$O$33</f>
        <v>0</v>
      </c>
    </row>
    <row r="31" spans="1:6" s="41" customFormat="1" ht="12.95" customHeight="1">
      <c r="A31" s="111" t="s">
        <v>46</v>
      </c>
      <c r="B31" s="203" t="s">
        <v>47</v>
      </c>
      <c r="C31" s="116">
        <f>'[1]Z01 收入支出决算总表(财决01表)'!$E$34</f>
        <v>139.56</v>
      </c>
      <c r="D31" s="111" t="s">
        <v>48</v>
      </c>
      <c r="E31" s="183">
        <v>52</v>
      </c>
      <c r="F31" s="116">
        <f>'[1]Z01 收入支出决算总表(财决01表)'!$O$34</f>
        <v>115.57</v>
      </c>
    </row>
    <row r="32" spans="1:6" s="41" customFormat="1" ht="12.95" customHeight="1">
      <c r="A32" s="111"/>
      <c r="B32" s="203" t="s">
        <v>49</v>
      </c>
      <c r="C32" s="184"/>
      <c r="D32" s="111"/>
      <c r="E32" s="183">
        <v>53</v>
      </c>
      <c r="F32" s="185"/>
    </row>
    <row r="33" spans="1:6" s="177" customFormat="1" ht="12.95" customHeight="1">
      <c r="A33" s="205" t="s">
        <v>50</v>
      </c>
      <c r="B33" s="205" t="s">
        <v>51</v>
      </c>
      <c r="C33" s="186">
        <f>'[1]Z01 收入支出决算总表(财决01表)'!$E$36</f>
        <v>1677.81</v>
      </c>
      <c r="D33" s="205" t="s">
        <v>50</v>
      </c>
      <c r="E33" s="187">
        <v>54</v>
      </c>
      <c r="F33" s="188">
        <f>'[1]Z01 收入支出决算总表(财决01表)'!$O$36</f>
        <v>1677.81</v>
      </c>
    </row>
    <row r="34" spans="1:6" ht="12.95" customHeight="1">
      <c r="A34" s="14" t="s">
        <v>52</v>
      </c>
      <c r="B34" s="41"/>
      <c r="C34" s="41"/>
      <c r="D34" s="41"/>
      <c r="E34" s="189"/>
      <c r="F34" s="41"/>
    </row>
    <row r="35" spans="1:6" ht="12.95" customHeight="1">
      <c r="A35" s="14" t="s">
        <v>53</v>
      </c>
      <c r="B35" s="41"/>
      <c r="C35" s="41"/>
      <c r="D35" s="41"/>
      <c r="E35" s="189"/>
      <c r="F35" s="41"/>
    </row>
    <row r="36" spans="1:6" ht="12.95" customHeight="1">
      <c r="A36" s="15" t="s">
        <v>54</v>
      </c>
      <c r="B36" s="41"/>
      <c r="C36" s="41"/>
      <c r="D36" s="41"/>
      <c r="E36" s="189"/>
      <c r="F36" s="41"/>
    </row>
    <row r="37" spans="1:6" ht="12.95" customHeight="1">
      <c r="A37" s="15" t="s">
        <v>55</v>
      </c>
      <c r="B37" s="41"/>
      <c r="C37" s="41"/>
      <c r="D37" s="41"/>
      <c r="E37" s="189"/>
      <c r="F37" s="41"/>
    </row>
    <row r="38" spans="1:6">
      <c r="A38" s="41"/>
      <c r="B38" s="41"/>
      <c r="C38" s="41"/>
      <c r="D38" s="41"/>
      <c r="E38" s="189"/>
      <c r="F38" s="41"/>
    </row>
  </sheetData>
  <sheetProtection password="C71F" sheet="1"/>
  <mergeCells count="3">
    <mergeCell ref="A1:F1"/>
    <mergeCell ref="A4:C4"/>
    <mergeCell ref="D4:F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sqref="A1:J44"/>
    </sheetView>
  </sheetViews>
  <sheetFormatPr defaultColWidth="9" defaultRowHeight="14.25"/>
  <cols>
    <col min="1" max="2" width="4.625" style="152" customWidth="1"/>
    <col min="3" max="3" width="31.625" style="152" customWidth="1"/>
    <col min="4" max="10" width="12.625" style="152" customWidth="1"/>
    <col min="11" max="11" width="11.375" style="153" customWidth="1"/>
    <col min="12" max="12" width="10.125" style="154" customWidth="1"/>
    <col min="13" max="15" width="9" style="154"/>
    <col min="16" max="16384" width="9" style="152"/>
  </cols>
  <sheetData>
    <row r="1" spans="1:15" s="149" customFormat="1" ht="20.25">
      <c r="A1" s="217" t="s">
        <v>56</v>
      </c>
      <c r="B1" s="217"/>
      <c r="C1" s="217"/>
      <c r="D1" s="217"/>
      <c r="E1" s="217"/>
      <c r="F1" s="217"/>
      <c r="G1" s="217"/>
      <c r="H1" s="217"/>
      <c r="I1" s="217"/>
      <c r="J1" s="217"/>
      <c r="K1" s="153"/>
      <c r="L1" s="162"/>
      <c r="M1" s="163" t="str">
        <f>"a1:"&amp;"j"&amp;MAX(M10:M500)</f>
        <v>a1:j21</v>
      </c>
      <c r="N1" s="162"/>
      <c r="O1" s="162"/>
    </row>
    <row r="2" spans="1:15">
      <c r="A2" s="155" t="str">
        <f>'01收入支出决算总表'!A3</f>
        <v>部门：益阳市生态环境局沅江分局</v>
      </c>
      <c r="I2" s="164"/>
      <c r="J2" s="164" t="s">
        <v>57</v>
      </c>
    </row>
    <row r="3" spans="1:15">
      <c r="A3" s="155"/>
      <c r="F3" s="156"/>
      <c r="J3" s="164" t="s">
        <v>6</v>
      </c>
      <c r="M3" s="165" t="s">
        <v>58</v>
      </c>
    </row>
    <row r="4" spans="1:15" s="150" customFormat="1">
      <c r="A4" s="14" t="s">
        <v>59</v>
      </c>
      <c r="E4" s="14" t="s">
        <v>60</v>
      </c>
      <c r="F4" s="156"/>
      <c r="H4" s="14" t="s">
        <v>61</v>
      </c>
      <c r="J4" s="164"/>
      <c r="K4" s="153"/>
      <c r="L4" s="166"/>
      <c r="M4" s="166"/>
      <c r="N4" s="166"/>
      <c r="O4" s="166"/>
    </row>
    <row r="5" spans="1:15" s="150" customFormat="1">
      <c r="A5" s="157" t="s">
        <v>62</v>
      </c>
      <c r="E5" s="158" t="s">
        <v>63</v>
      </c>
      <c r="F5" s="156"/>
      <c r="J5" s="164"/>
      <c r="K5" s="153"/>
      <c r="L5" s="166"/>
      <c r="M5" s="166"/>
      <c r="N5" s="166"/>
      <c r="O5" s="166"/>
    </row>
    <row r="6" spans="1:15" s="151" customFormat="1" ht="22.5" customHeight="1">
      <c r="A6" s="218" t="s">
        <v>9</v>
      </c>
      <c r="B6" s="219"/>
      <c r="C6" s="219"/>
      <c r="D6" s="218" t="s">
        <v>64</v>
      </c>
      <c r="E6" s="218" t="s">
        <v>65</v>
      </c>
      <c r="F6" s="218" t="s">
        <v>66</v>
      </c>
      <c r="G6" s="218" t="s">
        <v>67</v>
      </c>
      <c r="H6" s="218" t="s">
        <v>68</v>
      </c>
      <c r="I6" s="218" t="s">
        <v>69</v>
      </c>
      <c r="J6" s="218" t="s">
        <v>70</v>
      </c>
      <c r="K6" s="167"/>
      <c r="L6" s="168"/>
      <c r="M6" s="168"/>
      <c r="N6" s="168"/>
      <c r="O6" s="168"/>
    </row>
    <row r="7" spans="1:15" s="151" customFormat="1" ht="22.5" customHeight="1">
      <c r="A7" s="219" t="s">
        <v>71</v>
      </c>
      <c r="B7" s="219"/>
      <c r="C7" s="218" t="s">
        <v>72</v>
      </c>
      <c r="D7" s="219"/>
      <c r="E7" s="219"/>
      <c r="F7" s="219"/>
      <c r="G7" s="219"/>
      <c r="H7" s="219"/>
      <c r="I7" s="219"/>
      <c r="J7" s="219"/>
      <c r="K7" s="167"/>
      <c r="L7" s="168"/>
      <c r="M7" s="168"/>
      <c r="N7" s="168"/>
      <c r="O7" s="168"/>
    </row>
    <row r="8" spans="1:15" s="151" customFormat="1" ht="22.5" customHeight="1">
      <c r="A8" s="219"/>
      <c r="B8" s="219"/>
      <c r="C8" s="219"/>
      <c r="D8" s="219"/>
      <c r="E8" s="219"/>
      <c r="F8" s="219"/>
      <c r="G8" s="219"/>
      <c r="H8" s="219"/>
      <c r="I8" s="219"/>
      <c r="J8" s="219"/>
      <c r="K8" s="167"/>
      <c r="L8" s="168"/>
      <c r="M8" s="169"/>
      <c r="N8" s="170"/>
      <c r="O8" s="168"/>
    </row>
    <row r="9" spans="1:15" ht="22.5" customHeight="1">
      <c r="A9" s="220" t="s">
        <v>73</v>
      </c>
      <c r="B9" s="221"/>
      <c r="C9" s="221"/>
      <c r="D9" s="206" t="s">
        <v>13</v>
      </c>
      <c r="E9" s="206" t="s">
        <v>14</v>
      </c>
      <c r="F9" s="206" t="s">
        <v>18</v>
      </c>
      <c r="G9" s="206" t="s">
        <v>20</v>
      </c>
      <c r="H9" s="206" t="s">
        <v>22</v>
      </c>
      <c r="I9" s="206" t="s">
        <v>24</v>
      </c>
      <c r="J9" s="171" t="s">
        <v>26</v>
      </c>
      <c r="K9" s="172"/>
      <c r="M9" s="169"/>
      <c r="N9" s="170"/>
    </row>
    <row r="10" spans="1:15" ht="22.5" customHeight="1">
      <c r="A10" s="220" t="s">
        <v>50</v>
      </c>
      <c r="B10" s="221"/>
      <c r="C10" s="221"/>
      <c r="D10" s="159">
        <f>'[1]Z03 收入决算表(财决03表)'!E9</f>
        <v>1538.25</v>
      </c>
      <c r="E10" s="159">
        <f>'[1]Z03 收入决算表(财决03表)'!F9</f>
        <v>1441.75</v>
      </c>
      <c r="F10" s="159">
        <f>'[1]Z03 收入决算表(财决03表)'!G9</f>
        <v>0</v>
      </c>
      <c r="G10" s="159">
        <f>'[1]Z03 收入决算表(财决03表)'!H9</f>
        <v>0</v>
      </c>
      <c r="H10" s="159">
        <f>'[1]Z03 收入决算表(财决03表)'!$J$9</f>
        <v>0</v>
      </c>
      <c r="I10" s="159">
        <f>'[1]Z03 收入决算表(财决03表)'!$K$9</f>
        <v>0</v>
      </c>
      <c r="J10" s="159">
        <f>'[1]Z03 收入决算表(财决03表)'!$L$9</f>
        <v>96.5</v>
      </c>
      <c r="K10" s="172"/>
      <c r="M10" s="169">
        <f>ROW()</f>
        <v>10</v>
      </c>
      <c r="N10" s="170"/>
    </row>
    <row r="11" spans="1:15" ht="22.5" customHeight="1">
      <c r="A11" s="222" t="str">
        <f>IF(K11&gt;0,K11,"")</f>
        <v>211</v>
      </c>
      <c r="B11" s="222"/>
      <c r="C11" s="160" t="str">
        <f>IF(ISERROR(VLOOKUP(A11,'[1]Z03 收入决算表(财决03表)'!$A$10:$K$500,4,FALSE)),"",VLOOKUP(A11,'[1]Z03 收入决算表(财决03表)'!$A$10:$K$500,4,FALSE))</f>
        <v>节能环保支出</v>
      </c>
      <c r="D11" s="161">
        <f>IF(ISERROR(VLOOKUP(A11,'[1]Z03 收入决算表(财决03表)'!$A$10:$K$500,5,FALSE)),"",VLOOKUP(A11,'[1]Z03 收入决算表(财决03表)'!$A$10:$K$500,5,FALSE))</f>
        <v>1472.9</v>
      </c>
      <c r="E11" s="161">
        <f>IF(ISERROR(VLOOKUP(A11,'[1]Z03 收入决算表(财决03表)'!$A$10:$K$500,6,FALSE)),"",VLOOKUP(A11,'[1]Z03 收入决算表(财决03表)'!$A$10:$K$500,6,FALSE))</f>
        <v>1376.4</v>
      </c>
      <c r="F11" s="161">
        <f>IF(ISERROR(VLOOKUP(A11,'[1]Z03 收入决算表(财决03表)'!$A$10:$K$500,7,FALSE)),"",VLOOKUP(A11,'[1]Z03 收入决算表(财决03表)'!$A$10:$K$500,7,FALSE))</f>
        <v>0</v>
      </c>
      <c r="G11" s="161">
        <f>IF(ISERROR(VLOOKUP(A11,'[1]Z03 收入决算表(财决03表)'!$A$10:$K$500,8,FALSE)),"",VLOOKUP(A11,'[1]Z03 收入决算表(财决03表)'!$A$10:$K$500,8,FALSE))</f>
        <v>0</v>
      </c>
      <c r="H11" s="161">
        <f>IF(ISERROR(VLOOKUP(A11,'[1]Z03 收入决算表(财决03表)'!$A$10:$L$500,10,FALSE)),"",VLOOKUP(A11,'[1]Z03 收入决算表(财决03表)'!$A$10:$L$500,10,FALSE))</f>
        <v>0</v>
      </c>
      <c r="I11" s="161">
        <f>IF(ISERROR(VLOOKUP(A11,'[1]Z03 收入决算表(财决03表)'!$A$10:$L$500,11,FALSE)),"",VLOOKUP(A11,'[1]Z03 收入决算表(财决03表)'!$A$10:$L$500,11,FALSE))</f>
        <v>0</v>
      </c>
      <c r="J11" s="161">
        <f>IF(ISERROR(VLOOKUP(A11,'[1]Z03 收入决算表(财决03表)'!$A$10:$L$500,12,FALSE)),"",VLOOKUP(A11,'[1]Z03 收入决算表(财决03表)'!$A$10:$L$500,12,FALSE))</f>
        <v>96.5</v>
      </c>
      <c r="K11" s="172" t="str">
        <f>'[1]Z03 收入决算表(财决03表)'!A10</f>
        <v>211</v>
      </c>
      <c r="L11" s="173">
        <f>'[1]Z03 收入决算表(财决03表)'!$E10</f>
        <v>1472.9</v>
      </c>
      <c r="M11" s="169">
        <f>IF(C11&lt;&gt;"",ROW(),"")</f>
        <v>11</v>
      </c>
      <c r="N11" s="170"/>
    </row>
    <row r="12" spans="1:15" ht="22.5" customHeight="1">
      <c r="A12" s="222" t="str">
        <f t="shared" ref="A12:A75" si="0">IF(K12&gt;0,K12,"")</f>
        <v>21101</v>
      </c>
      <c r="B12" s="222"/>
      <c r="C12" s="160" t="str">
        <f>IF(ISERROR(VLOOKUP(A12,'[1]Z03 收入决算表(财决03表)'!$A$10:$K$500,4,FALSE)),"",VLOOKUP(A12,'[1]Z03 收入决算表(财决03表)'!$A$10:$K$500,4,FALSE))</f>
        <v>环境保护管理事务</v>
      </c>
      <c r="D12" s="161">
        <f>IF(ISERROR(VLOOKUP(A12,'[1]Z03 收入决算表(财决03表)'!$A$10:$K$500,5,FALSE)),"",VLOOKUP(A12,'[1]Z03 收入决算表(财决03表)'!$A$10:$K$500,5,FALSE))</f>
        <v>1414.9</v>
      </c>
      <c r="E12" s="161">
        <f>IF(ISERROR(VLOOKUP(A12,'[1]Z03 收入决算表(财决03表)'!$A$10:$K$500,6,FALSE)),"",VLOOKUP(A12,'[1]Z03 收入决算表(财决03表)'!$A$10:$K$500,6,FALSE))</f>
        <v>1318.4</v>
      </c>
      <c r="F12" s="161">
        <f>IF(ISERROR(VLOOKUP(A12,'[1]Z03 收入决算表(财决03表)'!$A$10:$K$500,7,FALSE)),"",VLOOKUP(A12,'[1]Z03 收入决算表(财决03表)'!$A$10:$K$500,7,FALSE))</f>
        <v>0</v>
      </c>
      <c r="G12" s="161">
        <f>IF(ISERROR(VLOOKUP(A12,'[1]Z03 收入决算表(财决03表)'!$A$10:$K$500,8,FALSE)),"",VLOOKUP(A12,'[1]Z03 收入决算表(财决03表)'!$A$10:$K$500,8,FALSE))</f>
        <v>0</v>
      </c>
      <c r="H12" s="161">
        <f>IF(ISERROR(VLOOKUP(A12,'[1]Z03 收入决算表(财决03表)'!$A$10:$L$500,10,FALSE)),"",VLOOKUP(A12,'[1]Z03 收入决算表(财决03表)'!$A$10:$L$500,10,FALSE))</f>
        <v>0</v>
      </c>
      <c r="I12" s="161">
        <f>IF(ISERROR(VLOOKUP(A12,'[1]Z03 收入决算表(财决03表)'!$A$10:$L$500,11,FALSE)),"",VLOOKUP(A12,'[1]Z03 收入决算表(财决03表)'!$A$10:$L$500,11,FALSE))</f>
        <v>0</v>
      </c>
      <c r="J12" s="161">
        <f>IF(ISERROR(VLOOKUP(A12,'[1]Z03 收入决算表(财决03表)'!$A$10:$L$500,12,FALSE)),"",VLOOKUP(A12,'[1]Z03 收入决算表(财决03表)'!$A$10:$L$500,12,FALSE))</f>
        <v>96.5</v>
      </c>
      <c r="K12" s="172" t="str">
        <f>'[1]Z03 收入决算表(财决03表)'!A11</f>
        <v>21101</v>
      </c>
      <c r="L12" s="173">
        <f>'[1]Z03 收入决算表(财决03表)'!$E11</f>
        <v>1414.9</v>
      </c>
      <c r="M12" s="169">
        <f t="shared" ref="M12:M75" si="1">IF(C12&lt;&gt;"",ROW(),"")</f>
        <v>12</v>
      </c>
    </row>
    <row r="13" spans="1:15" ht="22.5" customHeight="1">
      <c r="A13" s="222" t="str">
        <f t="shared" si="0"/>
        <v>2110101</v>
      </c>
      <c r="B13" s="222"/>
      <c r="C13" s="160" t="str">
        <f>IF(ISERROR(VLOOKUP(A13,'[1]Z03 收入决算表(财决03表)'!$A$10:$K$500,4,FALSE)),"",VLOOKUP(A13,'[1]Z03 收入决算表(财决03表)'!$A$10:$K$500,4,FALSE))</f>
        <v>行政运行</v>
      </c>
      <c r="D13" s="161">
        <f>IF(ISERROR(VLOOKUP(A13,'[1]Z03 收入决算表(财决03表)'!$A$10:$K$500,5,FALSE)),"",VLOOKUP(A13,'[1]Z03 收入决算表(财决03表)'!$A$10:$K$500,5,FALSE))</f>
        <v>891.59</v>
      </c>
      <c r="E13" s="161">
        <f>IF(ISERROR(VLOOKUP(A13,'[1]Z03 收入决算表(财决03表)'!$A$10:$K$500,6,FALSE)),"",VLOOKUP(A13,'[1]Z03 收入决算表(财决03表)'!$A$10:$K$500,6,FALSE))</f>
        <v>891.59</v>
      </c>
      <c r="F13" s="161">
        <f>IF(ISERROR(VLOOKUP(A13,'[1]Z03 收入决算表(财决03表)'!$A$10:$K$500,7,FALSE)),"",VLOOKUP(A13,'[1]Z03 收入决算表(财决03表)'!$A$10:$K$500,7,FALSE))</f>
        <v>0</v>
      </c>
      <c r="G13" s="161">
        <f>IF(ISERROR(VLOOKUP(A13,'[1]Z03 收入决算表(财决03表)'!$A$10:$K$500,8,FALSE)),"",VLOOKUP(A13,'[1]Z03 收入决算表(财决03表)'!$A$10:$K$500,8,FALSE))</f>
        <v>0</v>
      </c>
      <c r="H13" s="161">
        <f>IF(ISERROR(VLOOKUP(A13,'[1]Z03 收入决算表(财决03表)'!$A$10:$L$500,10,FALSE)),"",VLOOKUP(A13,'[1]Z03 收入决算表(财决03表)'!$A$10:$L$500,10,FALSE))</f>
        <v>0</v>
      </c>
      <c r="I13" s="161">
        <f>IF(ISERROR(VLOOKUP(A13,'[1]Z03 收入决算表(财决03表)'!$A$10:$L$500,11,FALSE)),"",VLOOKUP(A13,'[1]Z03 收入决算表(财决03表)'!$A$10:$L$500,11,FALSE))</f>
        <v>0</v>
      </c>
      <c r="J13" s="161">
        <f>IF(ISERROR(VLOOKUP(A13,'[1]Z03 收入决算表(财决03表)'!$A$10:$L$500,12,FALSE)),"",VLOOKUP(A13,'[1]Z03 收入决算表(财决03表)'!$A$10:$L$500,12,FALSE))</f>
        <v>0</v>
      </c>
      <c r="K13" s="172" t="str">
        <f>'[1]Z03 收入决算表(财决03表)'!A12</f>
        <v>2110101</v>
      </c>
      <c r="L13" s="173">
        <f>'[1]Z03 收入决算表(财决03表)'!$E12</f>
        <v>891.59</v>
      </c>
      <c r="M13" s="169">
        <f t="shared" si="1"/>
        <v>13</v>
      </c>
    </row>
    <row r="14" spans="1:15" ht="22.5" customHeight="1">
      <c r="A14" s="222" t="str">
        <f t="shared" si="0"/>
        <v>2110102</v>
      </c>
      <c r="B14" s="222"/>
      <c r="C14" s="160" t="str">
        <f>IF(ISERROR(VLOOKUP(A14,'[1]Z03 收入决算表(财决03表)'!$A$10:$K$500,4,FALSE)),"",VLOOKUP(A14,'[1]Z03 收入决算表(财决03表)'!$A$10:$K$500,4,FALSE))</f>
        <v>一般行政管理事务</v>
      </c>
      <c r="D14" s="161">
        <f>IF(ISERROR(VLOOKUP(A14,'[1]Z03 收入决算表(财决03表)'!$A$10:$K$500,5,FALSE)),"",VLOOKUP(A14,'[1]Z03 收入决算表(财决03表)'!$A$10:$K$500,5,FALSE))</f>
        <v>398.01</v>
      </c>
      <c r="E14" s="161">
        <f>IF(ISERROR(VLOOKUP(A14,'[1]Z03 收入决算表(财决03表)'!$A$10:$K$500,6,FALSE)),"",VLOOKUP(A14,'[1]Z03 收入决算表(财决03表)'!$A$10:$K$500,6,FALSE))</f>
        <v>301.51</v>
      </c>
      <c r="F14" s="161">
        <f>IF(ISERROR(VLOOKUP(A14,'[1]Z03 收入决算表(财决03表)'!$A$10:$K$500,7,FALSE)),"",VLOOKUP(A14,'[1]Z03 收入决算表(财决03表)'!$A$10:$K$500,7,FALSE))</f>
        <v>0</v>
      </c>
      <c r="G14" s="161">
        <f>IF(ISERROR(VLOOKUP(A14,'[1]Z03 收入决算表(财决03表)'!$A$10:$K$500,8,FALSE)),"",VLOOKUP(A14,'[1]Z03 收入决算表(财决03表)'!$A$10:$K$500,8,FALSE))</f>
        <v>0</v>
      </c>
      <c r="H14" s="161">
        <f>IF(ISERROR(VLOOKUP(A14,'[1]Z03 收入决算表(财决03表)'!$A$10:$L$500,10,FALSE)),"",VLOOKUP(A14,'[1]Z03 收入决算表(财决03表)'!$A$10:$L$500,10,FALSE))</f>
        <v>0</v>
      </c>
      <c r="I14" s="161">
        <f>IF(ISERROR(VLOOKUP(A14,'[1]Z03 收入决算表(财决03表)'!$A$10:$L$500,11,FALSE)),"",VLOOKUP(A14,'[1]Z03 收入决算表(财决03表)'!$A$10:$L$500,11,FALSE))</f>
        <v>0</v>
      </c>
      <c r="J14" s="161">
        <f>IF(ISERROR(VLOOKUP(A14,'[1]Z03 收入决算表(财决03表)'!$A$10:$L$500,12,FALSE)),"",VLOOKUP(A14,'[1]Z03 收入决算表(财决03表)'!$A$10:$L$500,12,FALSE))</f>
        <v>96.5</v>
      </c>
      <c r="K14" s="172" t="str">
        <f>'[1]Z03 收入决算表(财决03表)'!A13</f>
        <v>2110102</v>
      </c>
      <c r="L14" s="173">
        <f>'[1]Z03 收入决算表(财决03表)'!$E13</f>
        <v>398.01</v>
      </c>
      <c r="M14" s="169">
        <f t="shared" si="1"/>
        <v>14</v>
      </c>
    </row>
    <row r="15" spans="1:15" ht="22.5" customHeight="1">
      <c r="A15" s="222" t="str">
        <f t="shared" si="0"/>
        <v>2110199</v>
      </c>
      <c r="B15" s="222"/>
      <c r="C15" s="160" t="str">
        <f>IF(ISERROR(VLOOKUP(A15,'[1]Z03 收入决算表(财决03表)'!$A$10:$K$500,4,FALSE)),"",VLOOKUP(A15,'[1]Z03 收入决算表(财决03表)'!$A$10:$K$500,4,FALSE))</f>
        <v>其他环境保护管理事务支出</v>
      </c>
      <c r="D15" s="161">
        <f>IF(ISERROR(VLOOKUP(A15,'[1]Z03 收入决算表(财决03表)'!$A$10:$K$500,5,FALSE)),"",VLOOKUP(A15,'[1]Z03 收入决算表(财决03表)'!$A$10:$K$500,5,FALSE))</f>
        <v>125.3</v>
      </c>
      <c r="E15" s="161">
        <f>IF(ISERROR(VLOOKUP(A15,'[1]Z03 收入决算表(财决03表)'!$A$10:$K$500,6,FALSE)),"",VLOOKUP(A15,'[1]Z03 收入决算表(财决03表)'!$A$10:$K$500,6,FALSE))</f>
        <v>125.3</v>
      </c>
      <c r="F15" s="161">
        <f>IF(ISERROR(VLOOKUP(A15,'[1]Z03 收入决算表(财决03表)'!$A$10:$K$500,7,FALSE)),"",VLOOKUP(A15,'[1]Z03 收入决算表(财决03表)'!$A$10:$K$500,7,FALSE))</f>
        <v>0</v>
      </c>
      <c r="G15" s="161">
        <f>IF(ISERROR(VLOOKUP(A15,'[1]Z03 收入决算表(财决03表)'!$A$10:$K$500,8,FALSE)),"",VLOOKUP(A15,'[1]Z03 收入决算表(财决03表)'!$A$10:$K$500,8,FALSE))</f>
        <v>0</v>
      </c>
      <c r="H15" s="161">
        <f>IF(ISERROR(VLOOKUP(A15,'[1]Z03 收入决算表(财决03表)'!$A$10:$L$500,10,FALSE)),"",VLOOKUP(A15,'[1]Z03 收入决算表(财决03表)'!$A$10:$L$500,10,FALSE))</f>
        <v>0</v>
      </c>
      <c r="I15" s="161">
        <f>IF(ISERROR(VLOOKUP(A15,'[1]Z03 收入决算表(财决03表)'!$A$10:$L$500,11,FALSE)),"",VLOOKUP(A15,'[1]Z03 收入决算表(财决03表)'!$A$10:$L$500,11,FALSE))</f>
        <v>0</v>
      </c>
      <c r="J15" s="161">
        <f>IF(ISERROR(VLOOKUP(A15,'[1]Z03 收入决算表(财决03表)'!$A$10:$L$500,12,FALSE)),"",VLOOKUP(A15,'[1]Z03 收入决算表(财决03表)'!$A$10:$L$500,12,FALSE))</f>
        <v>0</v>
      </c>
      <c r="K15" s="172" t="str">
        <f>'[1]Z03 收入决算表(财决03表)'!A14</f>
        <v>2110199</v>
      </c>
      <c r="L15" s="173">
        <f>'[1]Z03 收入决算表(财决03表)'!$E14</f>
        <v>125.3</v>
      </c>
      <c r="M15" s="169">
        <f t="shared" si="1"/>
        <v>15</v>
      </c>
    </row>
    <row r="16" spans="1:15" ht="22.5" customHeight="1">
      <c r="A16" s="222" t="str">
        <f t="shared" si="0"/>
        <v>21104</v>
      </c>
      <c r="B16" s="222"/>
      <c r="C16" s="160" t="str">
        <f>IF(ISERROR(VLOOKUP(A16,'[1]Z03 收入决算表(财决03表)'!$A$10:$K$500,4,FALSE)),"",VLOOKUP(A16,'[1]Z03 收入决算表(财决03表)'!$A$10:$K$500,4,FALSE))</f>
        <v>自然生态保护</v>
      </c>
      <c r="D16" s="161">
        <f>IF(ISERROR(VLOOKUP(A16,'[1]Z03 收入决算表(财决03表)'!$A$10:$K$500,5,FALSE)),"",VLOOKUP(A16,'[1]Z03 收入决算表(财决03表)'!$A$10:$K$500,5,FALSE))</f>
        <v>58</v>
      </c>
      <c r="E16" s="161">
        <f>IF(ISERROR(VLOOKUP(A16,'[1]Z03 收入决算表(财决03表)'!$A$10:$K$500,6,FALSE)),"",VLOOKUP(A16,'[1]Z03 收入决算表(财决03表)'!$A$10:$K$500,6,FALSE))</f>
        <v>58</v>
      </c>
      <c r="F16" s="161">
        <f>IF(ISERROR(VLOOKUP(A16,'[1]Z03 收入决算表(财决03表)'!$A$10:$K$500,7,FALSE)),"",VLOOKUP(A16,'[1]Z03 收入决算表(财决03表)'!$A$10:$K$500,7,FALSE))</f>
        <v>0</v>
      </c>
      <c r="G16" s="161">
        <f>IF(ISERROR(VLOOKUP(A16,'[1]Z03 收入决算表(财决03表)'!$A$10:$K$500,8,FALSE)),"",VLOOKUP(A16,'[1]Z03 收入决算表(财决03表)'!$A$10:$K$500,8,FALSE))</f>
        <v>0</v>
      </c>
      <c r="H16" s="161">
        <f>IF(ISERROR(VLOOKUP(A16,'[1]Z03 收入决算表(财决03表)'!$A$10:$L$500,10,FALSE)),"",VLOOKUP(A16,'[1]Z03 收入决算表(财决03表)'!$A$10:$L$500,10,FALSE))</f>
        <v>0</v>
      </c>
      <c r="I16" s="161">
        <f>IF(ISERROR(VLOOKUP(A16,'[1]Z03 收入决算表(财决03表)'!$A$10:$L$500,11,FALSE)),"",VLOOKUP(A16,'[1]Z03 收入决算表(财决03表)'!$A$10:$L$500,11,FALSE))</f>
        <v>0</v>
      </c>
      <c r="J16" s="161">
        <f>IF(ISERROR(VLOOKUP(A16,'[1]Z03 收入决算表(财决03表)'!$A$10:$L$500,12,FALSE)),"",VLOOKUP(A16,'[1]Z03 收入决算表(财决03表)'!$A$10:$L$500,12,FALSE))</f>
        <v>0</v>
      </c>
      <c r="K16" s="172" t="str">
        <f>'[1]Z03 收入决算表(财决03表)'!A15</f>
        <v>21104</v>
      </c>
      <c r="L16" s="173">
        <f>'[1]Z03 收入决算表(财决03表)'!$E15</f>
        <v>58</v>
      </c>
      <c r="M16" s="169">
        <f t="shared" si="1"/>
        <v>16</v>
      </c>
    </row>
    <row r="17" spans="1:21" ht="22.5" customHeight="1">
      <c r="A17" s="222" t="str">
        <f t="shared" si="0"/>
        <v>2110402</v>
      </c>
      <c r="B17" s="222"/>
      <c r="C17" s="160" t="str">
        <f>IF(ISERROR(VLOOKUP(A17,'[1]Z03 收入决算表(财决03表)'!$A$10:$K$500,4,FALSE)),"",VLOOKUP(A17,'[1]Z03 收入决算表(财决03表)'!$A$10:$K$500,4,FALSE))</f>
        <v>农村环境保护</v>
      </c>
      <c r="D17" s="161">
        <f>IF(ISERROR(VLOOKUP(A17,'[1]Z03 收入决算表(财决03表)'!$A$10:$K$500,5,FALSE)),"",VLOOKUP(A17,'[1]Z03 收入决算表(财决03表)'!$A$10:$K$500,5,FALSE))</f>
        <v>30</v>
      </c>
      <c r="E17" s="161">
        <f>IF(ISERROR(VLOOKUP(A17,'[1]Z03 收入决算表(财决03表)'!$A$10:$K$500,6,FALSE)),"",VLOOKUP(A17,'[1]Z03 收入决算表(财决03表)'!$A$10:$K$500,6,FALSE))</f>
        <v>30</v>
      </c>
      <c r="F17" s="161">
        <f>IF(ISERROR(VLOOKUP(A17,'[1]Z03 收入决算表(财决03表)'!$A$10:$K$500,7,FALSE)),"",VLOOKUP(A17,'[1]Z03 收入决算表(财决03表)'!$A$10:$K$500,7,FALSE))</f>
        <v>0</v>
      </c>
      <c r="G17" s="161">
        <f>IF(ISERROR(VLOOKUP(A17,'[1]Z03 收入决算表(财决03表)'!$A$10:$K$500,8,FALSE)),"",VLOOKUP(A17,'[1]Z03 收入决算表(财决03表)'!$A$10:$K$500,8,FALSE))</f>
        <v>0</v>
      </c>
      <c r="H17" s="161">
        <f>IF(ISERROR(VLOOKUP(A17,'[1]Z03 收入决算表(财决03表)'!$A$10:$L$500,10,FALSE)),"",VLOOKUP(A17,'[1]Z03 收入决算表(财决03表)'!$A$10:$L$500,10,FALSE))</f>
        <v>0</v>
      </c>
      <c r="I17" s="161">
        <f>IF(ISERROR(VLOOKUP(A17,'[1]Z03 收入决算表(财决03表)'!$A$10:$L$500,11,FALSE)),"",VLOOKUP(A17,'[1]Z03 收入决算表(财决03表)'!$A$10:$L$500,11,FALSE))</f>
        <v>0</v>
      </c>
      <c r="J17" s="161">
        <f>IF(ISERROR(VLOOKUP(A17,'[1]Z03 收入决算表(财决03表)'!$A$10:$L$500,12,FALSE)),"",VLOOKUP(A17,'[1]Z03 收入决算表(财决03表)'!$A$10:$L$500,12,FALSE))</f>
        <v>0</v>
      </c>
      <c r="K17" s="172" t="str">
        <f>'[1]Z03 收入决算表(财决03表)'!A16</f>
        <v>2110402</v>
      </c>
      <c r="L17" s="173">
        <f>'[1]Z03 收入决算表(财决03表)'!$E16</f>
        <v>30</v>
      </c>
      <c r="M17" s="169">
        <f t="shared" si="1"/>
        <v>17</v>
      </c>
    </row>
    <row r="18" spans="1:21" ht="22.5" customHeight="1">
      <c r="A18" s="222" t="str">
        <f t="shared" si="0"/>
        <v>2110499</v>
      </c>
      <c r="B18" s="222"/>
      <c r="C18" s="160" t="str">
        <f>IF(ISERROR(VLOOKUP(A18,'[1]Z03 收入决算表(财决03表)'!$A$10:$K$500,4,FALSE)),"",VLOOKUP(A18,'[1]Z03 收入决算表(财决03表)'!$A$10:$K$500,4,FALSE))</f>
        <v>其他自然生态保护支出</v>
      </c>
      <c r="D18" s="161">
        <f>IF(ISERROR(VLOOKUP(A18,'[1]Z03 收入决算表(财决03表)'!$A$10:$K$500,5,FALSE)),"",VLOOKUP(A18,'[1]Z03 收入决算表(财决03表)'!$A$10:$K$500,5,FALSE))</f>
        <v>28</v>
      </c>
      <c r="E18" s="161">
        <f>IF(ISERROR(VLOOKUP(A18,'[1]Z03 收入决算表(财决03表)'!$A$10:$K$500,6,FALSE)),"",VLOOKUP(A18,'[1]Z03 收入决算表(财决03表)'!$A$10:$K$500,6,FALSE))</f>
        <v>28</v>
      </c>
      <c r="F18" s="161">
        <f>IF(ISERROR(VLOOKUP(A18,'[1]Z03 收入决算表(财决03表)'!$A$10:$K$500,7,FALSE)),"",VLOOKUP(A18,'[1]Z03 收入决算表(财决03表)'!$A$10:$K$500,7,FALSE))</f>
        <v>0</v>
      </c>
      <c r="G18" s="161">
        <f>IF(ISERROR(VLOOKUP(A18,'[1]Z03 收入决算表(财决03表)'!$A$10:$K$500,8,FALSE)),"",VLOOKUP(A18,'[1]Z03 收入决算表(财决03表)'!$A$10:$K$500,8,FALSE))</f>
        <v>0</v>
      </c>
      <c r="H18" s="161">
        <f>IF(ISERROR(VLOOKUP(A18,'[1]Z03 收入决算表(财决03表)'!$A$10:$L$500,10,FALSE)),"",VLOOKUP(A18,'[1]Z03 收入决算表(财决03表)'!$A$10:$L$500,10,FALSE))</f>
        <v>0</v>
      </c>
      <c r="I18" s="161">
        <f>IF(ISERROR(VLOOKUP(A18,'[1]Z03 收入决算表(财决03表)'!$A$10:$L$500,11,FALSE)),"",VLOOKUP(A18,'[1]Z03 收入决算表(财决03表)'!$A$10:$L$500,11,FALSE))</f>
        <v>0</v>
      </c>
      <c r="J18" s="161">
        <f>IF(ISERROR(VLOOKUP(A18,'[1]Z03 收入决算表(财决03表)'!$A$10:$L$500,12,FALSE)),"",VLOOKUP(A18,'[1]Z03 收入决算表(财决03表)'!$A$10:$L$500,12,FALSE))</f>
        <v>0</v>
      </c>
      <c r="K18" s="172" t="str">
        <f>'[1]Z03 收入决算表(财决03表)'!A17</f>
        <v>2110499</v>
      </c>
      <c r="L18" s="173">
        <f>'[1]Z03 收入决算表(财决03表)'!$E17</f>
        <v>28</v>
      </c>
      <c r="M18" s="169">
        <f t="shared" si="1"/>
        <v>18</v>
      </c>
      <c r="N18" s="174"/>
      <c r="O18" s="166"/>
      <c r="P18" s="150"/>
      <c r="Q18" s="150"/>
      <c r="R18" s="14"/>
      <c r="S18" s="156"/>
      <c r="T18" s="150"/>
      <c r="U18" s="14"/>
    </row>
    <row r="19" spans="1:21" ht="22.5" customHeight="1">
      <c r="A19" s="222" t="str">
        <f t="shared" si="0"/>
        <v>221</v>
      </c>
      <c r="B19" s="222"/>
      <c r="C19" s="160" t="str">
        <f>IF(ISERROR(VLOOKUP(A19,'[1]Z03 收入决算表(财决03表)'!$A$10:$K$500,4,FALSE)),"",VLOOKUP(A19,'[1]Z03 收入决算表(财决03表)'!$A$10:$K$500,4,FALSE))</f>
        <v>住房保障支出</v>
      </c>
      <c r="D19" s="161">
        <f>IF(ISERROR(VLOOKUP(A19,'[1]Z03 收入决算表(财决03表)'!$A$10:$K$500,5,FALSE)),"",VLOOKUP(A19,'[1]Z03 收入决算表(财决03表)'!$A$10:$K$500,5,FALSE))</f>
        <v>65.349999999999994</v>
      </c>
      <c r="E19" s="161">
        <f>IF(ISERROR(VLOOKUP(A19,'[1]Z03 收入决算表(财决03表)'!$A$10:$K$500,6,FALSE)),"",VLOOKUP(A19,'[1]Z03 收入决算表(财决03表)'!$A$10:$K$500,6,FALSE))</f>
        <v>65.349999999999994</v>
      </c>
      <c r="F19" s="161">
        <f>IF(ISERROR(VLOOKUP(A19,'[1]Z03 收入决算表(财决03表)'!$A$10:$K$500,7,FALSE)),"",VLOOKUP(A19,'[1]Z03 收入决算表(财决03表)'!$A$10:$K$500,7,FALSE))</f>
        <v>0</v>
      </c>
      <c r="G19" s="161">
        <f>IF(ISERROR(VLOOKUP(A19,'[1]Z03 收入决算表(财决03表)'!$A$10:$K$500,8,FALSE)),"",VLOOKUP(A19,'[1]Z03 收入决算表(财决03表)'!$A$10:$K$500,8,FALSE))</f>
        <v>0</v>
      </c>
      <c r="H19" s="161">
        <f>IF(ISERROR(VLOOKUP(A19,'[1]Z03 收入决算表(财决03表)'!$A$10:$L$500,10,FALSE)),"",VLOOKUP(A19,'[1]Z03 收入决算表(财决03表)'!$A$10:$L$500,10,FALSE))</f>
        <v>0</v>
      </c>
      <c r="I19" s="161">
        <f>IF(ISERROR(VLOOKUP(A19,'[1]Z03 收入决算表(财决03表)'!$A$10:$L$500,11,FALSE)),"",VLOOKUP(A19,'[1]Z03 收入决算表(财决03表)'!$A$10:$L$500,11,FALSE))</f>
        <v>0</v>
      </c>
      <c r="J19" s="161">
        <f>IF(ISERROR(VLOOKUP(A19,'[1]Z03 收入决算表(财决03表)'!$A$10:$L$500,12,FALSE)),"",VLOOKUP(A19,'[1]Z03 收入决算表(财决03表)'!$A$10:$L$500,12,FALSE))</f>
        <v>0</v>
      </c>
      <c r="K19" s="172" t="str">
        <f>'[1]Z03 收入决算表(财决03表)'!A18</f>
        <v>221</v>
      </c>
      <c r="L19" s="173">
        <f>'[1]Z03 收入决算表(财决03表)'!$E18</f>
        <v>65.349999999999994</v>
      </c>
      <c r="M19" s="169">
        <f t="shared" si="1"/>
        <v>19</v>
      </c>
      <c r="N19" s="175"/>
      <c r="O19" s="166"/>
      <c r="P19" s="150"/>
      <c r="Q19" s="150"/>
      <c r="R19" s="158"/>
      <c r="S19" s="156"/>
      <c r="T19" s="150"/>
      <c r="U19" s="150"/>
    </row>
    <row r="20" spans="1:21" ht="22.5" customHeight="1">
      <c r="A20" s="222" t="str">
        <f t="shared" si="0"/>
        <v>22102</v>
      </c>
      <c r="B20" s="222"/>
      <c r="C20" s="160" t="str">
        <f>IF(ISERROR(VLOOKUP(A20,'[1]Z03 收入决算表(财决03表)'!$A$10:$K$500,4,FALSE)),"",VLOOKUP(A20,'[1]Z03 收入决算表(财决03表)'!$A$10:$K$500,4,FALSE))</f>
        <v>住房改革支出</v>
      </c>
      <c r="D20" s="161">
        <f>IF(ISERROR(VLOOKUP(A20,'[1]Z03 收入决算表(财决03表)'!$A$10:$K$500,5,FALSE)),"",VLOOKUP(A20,'[1]Z03 收入决算表(财决03表)'!$A$10:$K$500,5,FALSE))</f>
        <v>65.349999999999994</v>
      </c>
      <c r="E20" s="161">
        <f>IF(ISERROR(VLOOKUP(A20,'[1]Z03 收入决算表(财决03表)'!$A$10:$K$500,6,FALSE)),"",VLOOKUP(A20,'[1]Z03 收入决算表(财决03表)'!$A$10:$K$500,6,FALSE))</f>
        <v>65.349999999999994</v>
      </c>
      <c r="F20" s="161">
        <f>IF(ISERROR(VLOOKUP(A20,'[1]Z03 收入决算表(财决03表)'!$A$10:$K$500,7,FALSE)),"",VLOOKUP(A20,'[1]Z03 收入决算表(财决03表)'!$A$10:$K$500,7,FALSE))</f>
        <v>0</v>
      </c>
      <c r="G20" s="161">
        <f>IF(ISERROR(VLOOKUP(A20,'[1]Z03 收入决算表(财决03表)'!$A$10:$K$500,8,FALSE)),"",VLOOKUP(A20,'[1]Z03 收入决算表(财决03表)'!$A$10:$K$500,8,FALSE))</f>
        <v>0</v>
      </c>
      <c r="H20" s="161">
        <f>IF(ISERROR(VLOOKUP(A20,'[1]Z03 收入决算表(财决03表)'!$A$10:$L$500,10,FALSE)),"",VLOOKUP(A20,'[1]Z03 收入决算表(财决03表)'!$A$10:$L$500,10,FALSE))</f>
        <v>0</v>
      </c>
      <c r="I20" s="161">
        <f>IF(ISERROR(VLOOKUP(A20,'[1]Z03 收入决算表(财决03表)'!$A$10:$L$500,11,FALSE)),"",VLOOKUP(A20,'[1]Z03 收入决算表(财决03表)'!$A$10:$L$500,11,FALSE))</f>
        <v>0</v>
      </c>
      <c r="J20" s="161">
        <f>IF(ISERROR(VLOOKUP(A20,'[1]Z03 收入决算表(财决03表)'!$A$10:$L$500,12,FALSE)),"",VLOOKUP(A20,'[1]Z03 收入决算表(财决03表)'!$A$10:$L$500,12,FALSE))</f>
        <v>0</v>
      </c>
      <c r="K20" s="172" t="str">
        <f>'[1]Z03 收入决算表(财决03表)'!A19</f>
        <v>22102</v>
      </c>
      <c r="L20" s="173">
        <f>'[1]Z03 收入决算表(财决03表)'!$E19</f>
        <v>65.349999999999994</v>
      </c>
      <c r="M20" s="169">
        <f t="shared" si="1"/>
        <v>20</v>
      </c>
    </row>
    <row r="21" spans="1:21" ht="22.5" customHeight="1">
      <c r="A21" s="222" t="str">
        <f t="shared" si="0"/>
        <v>2210201</v>
      </c>
      <c r="B21" s="222"/>
      <c r="C21" s="160" t="str">
        <f>IF(ISERROR(VLOOKUP(A21,'[1]Z03 收入决算表(财决03表)'!$A$10:$K$500,4,FALSE)),"",VLOOKUP(A21,'[1]Z03 收入决算表(财决03表)'!$A$10:$K$500,4,FALSE))</f>
        <v>住房公积金</v>
      </c>
      <c r="D21" s="161">
        <f>IF(ISERROR(VLOOKUP(A21,'[1]Z03 收入决算表(财决03表)'!$A$10:$K$500,5,FALSE)),"",VLOOKUP(A21,'[1]Z03 收入决算表(财决03表)'!$A$10:$K$500,5,FALSE))</f>
        <v>65.349999999999994</v>
      </c>
      <c r="E21" s="161">
        <f>IF(ISERROR(VLOOKUP(A21,'[1]Z03 收入决算表(财决03表)'!$A$10:$K$500,6,FALSE)),"",VLOOKUP(A21,'[1]Z03 收入决算表(财决03表)'!$A$10:$K$500,6,FALSE))</f>
        <v>65.349999999999994</v>
      </c>
      <c r="F21" s="161">
        <f>IF(ISERROR(VLOOKUP(A21,'[1]Z03 收入决算表(财决03表)'!$A$10:$K$500,7,FALSE)),"",VLOOKUP(A21,'[1]Z03 收入决算表(财决03表)'!$A$10:$K$500,7,FALSE))</f>
        <v>0</v>
      </c>
      <c r="G21" s="161">
        <f>IF(ISERROR(VLOOKUP(A21,'[1]Z03 收入决算表(财决03表)'!$A$10:$K$500,8,FALSE)),"",VLOOKUP(A21,'[1]Z03 收入决算表(财决03表)'!$A$10:$K$500,8,FALSE))</f>
        <v>0</v>
      </c>
      <c r="H21" s="161">
        <f>IF(ISERROR(VLOOKUP(A21,'[1]Z03 收入决算表(财决03表)'!$A$10:$L$500,10,FALSE)),"",VLOOKUP(A21,'[1]Z03 收入决算表(财决03表)'!$A$10:$L$500,10,FALSE))</f>
        <v>0</v>
      </c>
      <c r="I21" s="161">
        <f>IF(ISERROR(VLOOKUP(A21,'[1]Z03 收入决算表(财决03表)'!$A$10:$L$500,11,FALSE)),"",VLOOKUP(A21,'[1]Z03 收入决算表(财决03表)'!$A$10:$L$500,11,FALSE))</f>
        <v>0</v>
      </c>
      <c r="J21" s="161">
        <f>IF(ISERROR(VLOOKUP(A21,'[1]Z03 收入决算表(财决03表)'!$A$10:$L$500,12,FALSE)),"",VLOOKUP(A21,'[1]Z03 收入决算表(财决03表)'!$A$10:$L$500,12,FALSE))</f>
        <v>0</v>
      </c>
      <c r="K21" s="172" t="str">
        <f>'[1]Z03 收入决算表(财决03表)'!A20</f>
        <v>2210201</v>
      </c>
      <c r="L21" s="173">
        <f>'[1]Z03 收入决算表(财决03表)'!$E20</f>
        <v>65.349999999999994</v>
      </c>
      <c r="M21" s="169">
        <f t="shared" si="1"/>
        <v>21</v>
      </c>
      <c r="N21" s="174"/>
    </row>
    <row r="22" spans="1:21" ht="22.5" customHeight="1">
      <c r="A22" s="222" t="str">
        <f t="shared" si="0"/>
        <v/>
      </c>
      <c r="B22" s="222"/>
      <c r="C22" s="160" t="str">
        <f>IF(ISERROR(VLOOKUP(A22,'[1]Z03 收入决算表(财决03表)'!$A$10:$K$500,4,FALSE)),"",VLOOKUP(A22,'[1]Z03 收入决算表(财决03表)'!$A$10:$K$500,4,FALSE))</f>
        <v/>
      </c>
      <c r="D22" s="161" t="str">
        <f>IF(ISERROR(VLOOKUP(A22,'[1]Z03 收入决算表(财决03表)'!$A$10:$K$500,5,FALSE)),"",VLOOKUP(A22,'[1]Z03 收入决算表(财决03表)'!$A$10:$K$500,5,FALSE))</f>
        <v/>
      </c>
      <c r="E22" s="161" t="str">
        <f>IF(ISERROR(VLOOKUP(A22,'[1]Z03 收入决算表(财决03表)'!$A$10:$K$500,6,FALSE)),"",VLOOKUP(A22,'[1]Z03 收入决算表(财决03表)'!$A$10:$K$500,6,FALSE))</f>
        <v/>
      </c>
      <c r="F22" s="161" t="str">
        <f>IF(ISERROR(VLOOKUP(A22,'[1]Z03 收入决算表(财决03表)'!$A$10:$K$500,7,FALSE)),"",VLOOKUP(A22,'[1]Z03 收入决算表(财决03表)'!$A$10:$K$500,7,FALSE))</f>
        <v/>
      </c>
      <c r="G22" s="161" t="str">
        <f>IF(ISERROR(VLOOKUP(A22,'[1]Z03 收入决算表(财决03表)'!$A$10:$K$500,8,FALSE)),"",VLOOKUP(A22,'[1]Z03 收入决算表(财决03表)'!$A$10:$K$500,8,FALSE))</f>
        <v/>
      </c>
      <c r="H22" s="161" t="str">
        <f>IF(ISERROR(VLOOKUP(A22,'[1]Z03 收入决算表(财决03表)'!$A$10:$L$500,10,FALSE)),"",VLOOKUP(A22,'[1]Z03 收入决算表(财决03表)'!$A$10:$L$500,10,FALSE))</f>
        <v/>
      </c>
      <c r="I22" s="161" t="str">
        <f>IF(ISERROR(VLOOKUP(A22,'[1]Z03 收入决算表(财决03表)'!$A$10:$L$500,11,FALSE)),"",VLOOKUP(A22,'[1]Z03 收入决算表(财决03表)'!$A$10:$L$500,11,FALSE))</f>
        <v/>
      </c>
      <c r="J22" s="161" t="str">
        <f>IF(ISERROR(VLOOKUP(A22,'[1]Z03 收入决算表(财决03表)'!$A$10:$L$500,12,FALSE)),"",VLOOKUP(A22,'[1]Z03 收入决算表(财决03表)'!$A$10:$L$500,12,FALSE))</f>
        <v/>
      </c>
      <c r="K22" s="172">
        <f>'[1]Z03 收入决算表(财决03表)'!A21</f>
        <v>0</v>
      </c>
      <c r="L22" s="173">
        <f>'[1]Z03 收入决算表(财决03表)'!$E21</f>
        <v>0</v>
      </c>
      <c r="M22" s="169" t="str">
        <f t="shared" si="1"/>
        <v/>
      </c>
    </row>
    <row r="23" spans="1:21" ht="22.5" customHeight="1">
      <c r="A23" s="222" t="str">
        <f t="shared" si="0"/>
        <v/>
      </c>
      <c r="B23" s="222"/>
      <c r="C23" s="160" t="str">
        <f>IF(ISERROR(VLOOKUP(A23,'[1]Z03 收入决算表(财决03表)'!$A$10:$K$500,4,FALSE)),"",VLOOKUP(A23,'[1]Z03 收入决算表(财决03表)'!$A$10:$K$500,4,FALSE))</f>
        <v/>
      </c>
      <c r="D23" s="161" t="str">
        <f>IF(ISERROR(VLOOKUP(A23,'[1]Z03 收入决算表(财决03表)'!$A$10:$K$500,5,FALSE)),"",VLOOKUP(A23,'[1]Z03 收入决算表(财决03表)'!$A$10:$K$500,5,FALSE))</f>
        <v/>
      </c>
      <c r="E23" s="161" t="str">
        <f>IF(ISERROR(VLOOKUP(A23,'[1]Z03 收入决算表(财决03表)'!$A$10:$K$500,6,FALSE)),"",VLOOKUP(A23,'[1]Z03 收入决算表(财决03表)'!$A$10:$K$500,6,FALSE))</f>
        <v/>
      </c>
      <c r="F23" s="161" t="str">
        <f>IF(ISERROR(VLOOKUP(A23,'[1]Z03 收入决算表(财决03表)'!$A$10:$K$500,7,FALSE)),"",VLOOKUP(A23,'[1]Z03 收入决算表(财决03表)'!$A$10:$K$500,7,FALSE))</f>
        <v/>
      </c>
      <c r="G23" s="161" t="str">
        <f>IF(ISERROR(VLOOKUP(A23,'[1]Z03 收入决算表(财决03表)'!$A$10:$K$500,8,FALSE)),"",VLOOKUP(A23,'[1]Z03 收入决算表(财决03表)'!$A$10:$K$500,8,FALSE))</f>
        <v/>
      </c>
      <c r="H23" s="161" t="str">
        <f>IF(ISERROR(VLOOKUP(A23,'[1]Z03 收入决算表(财决03表)'!$A$10:$L$500,10,FALSE)),"",VLOOKUP(A23,'[1]Z03 收入决算表(财决03表)'!$A$10:$L$500,10,FALSE))</f>
        <v/>
      </c>
      <c r="I23" s="161" t="str">
        <f>IF(ISERROR(VLOOKUP(A23,'[1]Z03 收入决算表(财决03表)'!$A$10:$L$500,11,FALSE)),"",VLOOKUP(A23,'[1]Z03 收入决算表(财决03表)'!$A$10:$L$500,11,FALSE))</f>
        <v/>
      </c>
      <c r="J23" s="161" t="str">
        <f>IF(ISERROR(VLOOKUP(A23,'[1]Z03 收入决算表(财决03表)'!$A$10:$L$500,12,FALSE)),"",VLOOKUP(A23,'[1]Z03 收入决算表(财决03表)'!$A$10:$L$500,12,FALSE))</f>
        <v/>
      </c>
      <c r="K23" s="172">
        <f>'[1]Z03 收入决算表(财决03表)'!A22</f>
        <v>0</v>
      </c>
      <c r="L23" s="173">
        <f>'[1]Z03 收入决算表(财决03表)'!$E22</f>
        <v>0</v>
      </c>
      <c r="M23" s="169" t="str">
        <f t="shared" si="1"/>
        <v/>
      </c>
    </row>
    <row r="24" spans="1:21" ht="22.5" customHeight="1">
      <c r="A24" s="222" t="str">
        <f t="shared" si="0"/>
        <v/>
      </c>
      <c r="B24" s="222"/>
      <c r="C24" s="160" t="str">
        <f>IF(ISERROR(VLOOKUP(A24,'[1]Z03 收入决算表(财决03表)'!$A$10:$K$500,4,FALSE)),"",VLOOKUP(A24,'[1]Z03 收入决算表(财决03表)'!$A$10:$K$500,4,FALSE))</f>
        <v/>
      </c>
      <c r="D24" s="161" t="str">
        <f>IF(ISERROR(VLOOKUP(A24,'[1]Z03 收入决算表(财决03表)'!$A$10:$K$500,5,FALSE)),"",VLOOKUP(A24,'[1]Z03 收入决算表(财决03表)'!$A$10:$K$500,5,FALSE))</f>
        <v/>
      </c>
      <c r="E24" s="161" t="str">
        <f>IF(ISERROR(VLOOKUP(A24,'[1]Z03 收入决算表(财决03表)'!$A$10:$K$500,6,FALSE)),"",VLOOKUP(A24,'[1]Z03 收入决算表(财决03表)'!$A$10:$K$500,6,FALSE))</f>
        <v/>
      </c>
      <c r="F24" s="161" t="str">
        <f>IF(ISERROR(VLOOKUP(A24,'[1]Z03 收入决算表(财决03表)'!$A$10:$K$500,7,FALSE)),"",VLOOKUP(A24,'[1]Z03 收入决算表(财决03表)'!$A$10:$K$500,7,FALSE))</f>
        <v/>
      </c>
      <c r="G24" s="161" t="str">
        <f>IF(ISERROR(VLOOKUP(A24,'[1]Z03 收入决算表(财决03表)'!$A$10:$K$500,8,FALSE)),"",VLOOKUP(A24,'[1]Z03 收入决算表(财决03表)'!$A$10:$K$500,8,FALSE))</f>
        <v/>
      </c>
      <c r="H24" s="161" t="str">
        <f>IF(ISERROR(VLOOKUP(A24,'[1]Z03 收入决算表(财决03表)'!$A$10:$L$500,10,FALSE)),"",VLOOKUP(A24,'[1]Z03 收入决算表(财决03表)'!$A$10:$L$500,10,FALSE))</f>
        <v/>
      </c>
      <c r="I24" s="161" t="str">
        <f>IF(ISERROR(VLOOKUP(A24,'[1]Z03 收入决算表(财决03表)'!$A$10:$L$500,11,FALSE)),"",VLOOKUP(A24,'[1]Z03 收入决算表(财决03表)'!$A$10:$L$500,11,FALSE))</f>
        <v/>
      </c>
      <c r="J24" s="161" t="str">
        <f>IF(ISERROR(VLOOKUP(A24,'[1]Z03 收入决算表(财决03表)'!$A$10:$L$500,12,FALSE)),"",VLOOKUP(A24,'[1]Z03 收入决算表(财决03表)'!$A$10:$L$500,12,FALSE))</f>
        <v/>
      </c>
      <c r="K24" s="172">
        <f>'[1]Z03 收入决算表(财决03表)'!A23</f>
        <v>0</v>
      </c>
      <c r="L24" s="173">
        <f>'[1]Z03 收入决算表(财决03表)'!$E23</f>
        <v>0</v>
      </c>
      <c r="M24" s="169" t="str">
        <f t="shared" si="1"/>
        <v/>
      </c>
    </row>
    <row r="25" spans="1:21" ht="22.5" customHeight="1">
      <c r="A25" s="222" t="str">
        <f t="shared" si="0"/>
        <v/>
      </c>
      <c r="B25" s="222"/>
      <c r="C25" s="160" t="str">
        <f>IF(ISERROR(VLOOKUP(A25,'[1]Z03 收入决算表(财决03表)'!$A$10:$K$500,4,FALSE)),"",VLOOKUP(A25,'[1]Z03 收入决算表(财决03表)'!$A$10:$K$500,4,FALSE))</f>
        <v/>
      </c>
      <c r="D25" s="161" t="str">
        <f>IF(ISERROR(VLOOKUP(A25,'[1]Z03 收入决算表(财决03表)'!$A$10:$K$500,5,FALSE)),"",VLOOKUP(A25,'[1]Z03 收入决算表(财决03表)'!$A$10:$K$500,5,FALSE))</f>
        <v/>
      </c>
      <c r="E25" s="161" t="str">
        <f>IF(ISERROR(VLOOKUP(A25,'[1]Z03 收入决算表(财决03表)'!$A$10:$K$500,6,FALSE)),"",VLOOKUP(A25,'[1]Z03 收入决算表(财决03表)'!$A$10:$K$500,6,FALSE))</f>
        <v/>
      </c>
      <c r="F25" s="161" t="str">
        <f>IF(ISERROR(VLOOKUP(A25,'[1]Z03 收入决算表(财决03表)'!$A$10:$K$500,7,FALSE)),"",VLOOKUP(A25,'[1]Z03 收入决算表(财决03表)'!$A$10:$K$500,7,FALSE))</f>
        <v/>
      </c>
      <c r="G25" s="161" t="str">
        <f>IF(ISERROR(VLOOKUP(A25,'[1]Z03 收入决算表(财决03表)'!$A$10:$K$500,8,FALSE)),"",VLOOKUP(A25,'[1]Z03 收入决算表(财决03表)'!$A$10:$K$500,8,FALSE))</f>
        <v/>
      </c>
      <c r="H25" s="161" t="str">
        <f>IF(ISERROR(VLOOKUP(A25,'[1]Z03 收入决算表(财决03表)'!$A$10:$L$500,10,FALSE)),"",VLOOKUP(A25,'[1]Z03 收入决算表(财决03表)'!$A$10:$L$500,10,FALSE))</f>
        <v/>
      </c>
      <c r="I25" s="161" t="str">
        <f>IF(ISERROR(VLOOKUP(A25,'[1]Z03 收入决算表(财决03表)'!$A$10:$L$500,11,FALSE)),"",VLOOKUP(A25,'[1]Z03 收入决算表(财决03表)'!$A$10:$L$500,11,FALSE))</f>
        <v/>
      </c>
      <c r="J25" s="161" t="str">
        <f>IF(ISERROR(VLOOKUP(A25,'[1]Z03 收入决算表(财决03表)'!$A$10:$L$500,12,FALSE)),"",VLOOKUP(A25,'[1]Z03 收入决算表(财决03表)'!$A$10:$L$500,12,FALSE))</f>
        <v/>
      </c>
      <c r="K25" s="172">
        <f>'[1]Z03 收入决算表(财决03表)'!A24</f>
        <v>0</v>
      </c>
      <c r="L25" s="173">
        <f>'[1]Z03 收入决算表(财决03表)'!$E24</f>
        <v>0</v>
      </c>
      <c r="M25" s="169" t="str">
        <f t="shared" si="1"/>
        <v/>
      </c>
    </row>
    <row r="26" spans="1:21" ht="22.5" customHeight="1">
      <c r="A26" s="222" t="str">
        <f t="shared" si="0"/>
        <v/>
      </c>
      <c r="B26" s="222"/>
      <c r="C26" s="160" t="str">
        <f>IF(ISERROR(VLOOKUP(A26,'[1]Z03 收入决算表(财决03表)'!$A$10:$K$500,4,FALSE)),"",VLOOKUP(A26,'[1]Z03 收入决算表(财决03表)'!$A$10:$K$500,4,FALSE))</f>
        <v/>
      </c>
      <c r="D26" s="161" t="str">
        <f>IF(ISERROR(VLOOKUP(A26,'[1]Z03 收入决算表(财决03表)'!$A$10:$K$500,5,FALSE)),"",VLOOKUP(A26,'[1]Z03 收入决算表(财决03表)'!$A$10:$K$500,5,FALSE))</f>
        <v/>
      </c>
      <c r="E26" s="161" t="str">
        <f>IF(ISERROR(VLOOKUP(A26,'[1]Z03 收入决算表(财决03表)'!$A$10:$K$500,6,FALSE)),"",VLOOKUP(A26,'[1]Z03 收入决算表(财决03表)'!$A$10:$K$500,6,FALSE))</f>
        <v/>
      </c>
      <c r="F26" s="161" t="str">
        <f>IF(ISERROR(VLOOKUP(A26,'[1]Z03 收入决算表(财决03表)'!$A$10:$K$500,7,FALSE)),"",VLOOKUP(A26,'[1]Z03 收入决算表(财决03表)'!$A$10:$K$500,7,FALSE))</f>
        <v/>
      </c>
      <c r="G26" s="161" t="str">
        <f>IF(ISERROR(VLOOKUP(A26,'[1]Z03 收入决算表(财决03表)'!$A$10:$K$500,8,FALSE)),"",VLOOKUP(A26,'[1]Z03 收入决算表(财决03表)'!$A$10:$K$500,8,FALSE))</f>
        <v/>
      </c>
      <c r="H26" s="161" t="str">
        <f>IF(ISERROR(VLOOKUP(A26,'[1]Z03 收入决算表(财决03表)'!$A$10:$L$500,10,FALSE)),"",VLOOKUP(A26,'[1]Z03 收入决算表(财决03表)'!$A$10:$L$500,10,FALSE))</f>
        <v/>
      </c>
      <c r="I26" s="161" t="str">
        <f>IF(ISERROR(VLOOKUP(A26,'[1]Z03 收入决算表(财决03表)'!$A$10:$L$500,11,FALSE)),"",VLOOKUP(A26,'[1]Z03 收入决算表(财决03表)'!$A$10:$L$500,11,FALSE))</f>
        <v/>
      </c>
      <c r="J26" s="161" t="str">
        <f>IF(ISERROR(VLOOKUP(A26,'[1]Z03 收入决算表(财决03表)'!$A$10:$L$500,12,FALSE)),"",VLOOKUP(A26,'[1]Z03 收入决算表(财决03表)'!$A$10:$L$500,12,FALSE))</f>
        <v/>
      </c>
      <c r="K26" s="172">
        <f>'[1]Z03 收入决算表(财决03表)'!A25</f>
        <v>0</v>
      </c>
      <c r="L26" s="173">
        <f>'[1]Z03 收入决算表(财决03表)'!$E25</f>
        <v>0</v>
      </c>
      <c r="M26" s="169" t="str">
        <f t="shared" si="1"/>
        <v/>
      </c>
    </row>
    <row r="27" spans="1:21" ht="22.5" customHeight="1">
      <c r="A27" s="222" t="str">
        <f t="shared" si="0"/>
        <v/>
      </c>
      <c r="B27" s="222"/>
      <c r="C27" s="160" t="str">
        <f>IF(ISERROR(VLOOKUP(A27,'[1]Z03 收入决算表(财决03表)'!$A$10:$K$500,4,FALSE)),"",VLOOKUP(A27,'[1]Z03 收入决算表(财决03表)'!$A$10:$K$500,4,FALSE))</f>
        <v/>
      </c>
      <c r="D27" s="161" t="str">
        <f>IF(ISERROR(VLOOKUP(A27,'[1]Z03 收入决算表(财决03表)'!$A$10:$K$500,5,FALSE)),"",VLOOKUP(A27,'[1]Z03 收入决算表(财决03表)'!$A$10:$K$500,5,FALSE))</f>
        <v/>
      </c>
      <c r="E27" s="161" t="str">
        <f>IF(ISERROR(VLOOKUP(A27,'[1]Z03 收入决算表(财决03表)'!$A$10:$K$500,6,FALSE)),"",VLOOKUP(A27,'[1]Z03 收入决算表(财决03表)'!$A$10:$K$500,6,FALSE))</f>
        <v/>
      </c>
      <c r="F27" s="161" t="str">
        <f>IF(ISERROR(VLOOKUP(A27,'[1]Z03 收入决算表(财决03表)'!$A$10:$K$500,7,FALSE)),"",VLOOKUP(A27,'[1]Z03 收入决算表(财决03表)'!$A$10:$K$500,7,FALSE))</f>
        <v/>
      </c>
      <c r="G27" s="161" t="str">
        <f>IF(ISERROR(VLOOKUP(A27,'[1]Z03 收入决算表(财决03表)'!$A$10:$K$500,8,FALSE)),"",VLOOKUP(A27,'[1]Z03 收入决算表(财决03表)'!$A$10:$K$500,8,FALSE))</f>
        <v/>
      </c>
      <c r="H27" s="161" t="str">
        <f>IF(ISERROR(VLOOKUP(A27,'[1]Z03 收入决算表(财决03表)'!$A$10:$L$500,10,FALSE)),"",VLOOKUP(A27,'[1]Z03 收入决算表(财决03表)'!$A$10:$L$500,10,FALSE))</f>
        <v/>
      </c>
      <c r="I27" s="161" t="str">
        <f>IF(ISERROR(VLOOKUP(A27,'[1]Z03 收入决算表(财决03表)'!$A$10:$L$500,11,FALSE)),"",VLOOKUP(A27,'[1]Z03 收入决算表(财决03表)'!$A$10:$L$500,11,FALSE))</f>
        <v/>
      </c>
      <c r="J27" s="161" t="str">
        <f>IF(ISERROR(VLOOKUP(A27,'[1]Z03 收入决算表(财决03表)'!$A$10:$L$500,12,FALSE)),"",VLOOKUP(A27,'[1]Z03 收入决算表(财决03表)'!$A$10:$L$500,12,FALSE))</f>
        <v/>
      </c>
      <c r="K27" s="172">
        <f>'[1]Z03 收入决算表(财决03表)'!A26</f>
        <v>0</v>
      </c>
      <c r="L27" s="173">
        <f>'[1]Z03 收入决算表(财决03表)'!$E26</f>
        <v>0</v>
      </c>
      <c r="M27" s="169" t="str">
        <f t="shared" si="1"/>
        <v/>
      </c>
    </row>
    <row r="28" spans="1:21" ht="22.5" customHeight="1">
      <c r="A28" s="222" t="str">
        <f t="shared" si="0"/>
        <v/>
      </c>
      <c r="B28" s="222"/>
      <c r="C28" s="160" t="str">
        <f>IF(ISERROR(VLOOKUP(A28,'[1]Z03 收入决算表(财决03表)'!$A$10:$K$500,4,FALSE)),"",VLOOKUP(A28,'[1]Z03 收入决算表(财决03表)'!$A$10:$K$500,4,FALSE))</f>
        <v/>
      </c>
      <c r="D28" s="161" t="str">
        <f>IF(ISERROR(VLOOKUP(A28,'[1]Z03 收入决算表(财决03表)'!$A$10:$K$500,5,FALSE)),"",VLOOKUP(A28,'[1]Z03 收入决算表(财决03表)'!$A$10:$K$500,5,FALSE))</f>
        <v/>
      </c>
      <c r="E28" s="161" t="str">
        <f>IF(ISERROR(VLOOKUP(A28,'[1]Z03 收入决算表(财决03表)'!$A$10:$K$500,6,FALSE)),"",VLOOKUP(A28,'[1]Z03 收入决算表(财决03表)'!$A$10:$K$500,6,FALSE))</f>
        <v/>
      </c>
      <c r="F28" s="161" t="str">
        <f>IF(ISERROR(VLOOKUP(A28,'[1]Z03 收入决算表(财决03表)'!$A$10:$K$500,7,FALSE)),"",VLOOKUP(A28,'[1]Z03 收入决算表(财决03表)'!$A$10:$K$500,7,FALSE))</f>
        <v/>
      </c>
      <c r="G28" s="161" t="str">
        <f>IF(ISERROR(VLOOKUP(A28,'[1]Z03 收入决算表(财决03表)'!$A$10:$K$500,8,FALSE)),"",VLOOKUP(A28,'[1]Z03 收入决算表(财决03表)'!$A$10:$K$500,8,FALSE))</f>
        <v/>
      </c>
      <c r="H28" s="161" t="str">
        <f>IF(ISERROR(VLOOKUP(A28,'[1]Z03 收入决算表(财决03表)'!$A$10:$L$500,10,FALSE)),"",VLOOKUP(A28,'[1]Z03 收入决算表(财决03表)'!$A$10:$L$500,10,FALSE))</f>
        <v/>
      </c>
      <c r="I28" s="161" t="str">
        <f>IF(ISERROR(VLOOKUP(A28,'[1]Z03 收入决算表(财决03表)'!$A$10:$L$500,11,FALSE)),"",VLOOKUP(A28,'[1]Z03 收入决算表(财决03表)'!$A$10:$L$500,11,FALSE))</f>
        <v/>
      </c>
      <c r="J28" s="161" t="str">
        <f>IF(ISERROR(VLOOKUP(A28,'[1]Z03 收入决算表(财决03表)'!$A$10:$L$500,12,FALSE)),"",VLOOKUP(A28,'[1]Z03 收入决算表(财决03表)'!$A$10:$L$500,12,FALSE))</f>
        <v/>
      </c>
      <c r="K28" s="172">
        <f>'[1]Z03 收入决算表(财决03表)'!A27</f>
        <v>0</v>
      </c>
      <c r="L28" s="173">
        <f>'[1]Z03 收入决算表(财决03表)'!$E27</f>
        <v>0</v>
      </c>
      <c r="M28" s="169" t="str">
        <f t="shared" si="1"/>
        <v/>
      </c>
    </row>
    <row r="29" spans="1:21" ht="22.5" customHeight="1">
      <c r="A29" s="222" t="str">
        <f t="shared" si="0"/>
        <v/>
      </c>
      <c r="B29" s="222"/>
      <c r="C29" s="160" t="str">
        <f>IF(ISERROR(VLOOKUP(A29,'[1]Z03 收入决算表(财决03表)'!$A$10:$K$500,4,FALSE)),"",VLOOKUP(A29,'[1]Z03 收入决算表(财决03表)'!$A$10:$K$500,4,FALSE))</f>
        <v/>
      </c>
      <c r="D29" s="161" t="str">
        <f>IF(ISERROR(VLOOKUP(A29,'[1]Z03 收入决算表(财决03表)'!$A$10:$K$500,5,FALSE)),"",VLOOKUP(A29,'[1]Z03 收入决算表(财决03表)'!$A$10:$K$500,5,FALSE))</f>
        <v/>
      </c>
      <c r="E29" s="161" t="str">
        <f>IF(ISERROR(VLOOKUP(A29,'[1]Z03 收入决算表(财决03表)'!$A$10:$K$500,6,FALSE)),"",VLOOKUP(A29,'[1]Z03 收入决算表(财决03表)'!$A$10:$K$500,6,FALSE))</f>
        <v/>
      </c>
      <c r="F29" s="161" t="str">
        <f>IF(ISERROR(VLOOKUP(A29,'[1]Z03 收入决算表(财决03表)'!$A$10:$K$500,7,FALSE)),"",VLOOKUP(A29,'[1]Z03 收入决算表(财决03表)'!$A$10:$K$500,7,FALSE))</f>
        <v/>
      </c>
      <c r="G29" s="161" t="str">
        <f>IF(ISERROR(VLOOKUP(A29,'[1]Z03 收入决算表(财决03表)'!$A$10:$K$500,8,FALSE)),"",VLOOKUP(A29,'[1]Z03 收入决算表(财决03表)'!$A$10:$K$500,8,FALSE))</f>
        <v/>
      </c>
      <c r="H29" s="161" t="str">
        <f>IF(ISERROR(VLOOKUP(A29,'[1]Z03 收入决算表(财决03表)'!$A$10:$L$500,10,FALSE)),"",VLOOKUP(A29,'[1]Z03 收入决算表(财决03表)'!$A$10:$L$500,10,FALSE))</f>
        <v/>
      </c>
      <c r="I29" s="161" t="str">
        <f>IF(ISERROR(VLOOKUP(A29,'[1]Z03 收入决算表(财决03表)'!$A$10:$L$500,11,FALSE)),"",VLOOKUP(A29,'[1]Z03 收入决算表(财决03表)'!$A$10:$L$500,11,FALSE))</f>
        <v/>
      </c>
      <c r="J29" s="161" t="str">
        <f>IF(ISERROR(VLOOKUP(A29,'[1]Z03 收入决算表(财决03表)'!$A$10:$L$500,12,FALSE)),"",VLOOKUP(A29,'[1]Z03 收入决算表(财决03表)'!$A$10:$L$500,12,FALSE))</f>
        <v/>
      </c>
      <c r="K29" s="172">
        <f>'[1]Z03 收入决算表(财决03表)'!A28</f>
        <v>0</v>
      </c>
      <c r="L29" s="173">
        <f>'[1]Z03 收入决算表(财决03表)'!$E28</f>
        <v>0</v>
      </c>
      <c r="M29" s="169" t="str">
        <f t="shared" si="1"/>
        <v/>
      </c>
    </row>
    <row r="30" spans="1:21" ht="22.5" customHeight="1">
      <c r="A30" s="222" t="str">
        <f t="shared" si="0"/>
        <v/>
      </c>
      <c r="B30" s="222"/>
      <c r="C30" s="160" t="str">
        <f>IF(ISERROR(VLOOKUP(A30,'[1]Z03 收入决算表(财决03表)'!$A$10:$K$500,4,FALSE)),"",VLOOKUP(A30,'[1]Z03 收入决算表(财决03表)'!$A$10:$K$500,4,FALSE))</f>
        <v/>
      </c>
      <c r="D30" s="161" t="str">
        <f>IF(ISERROR(VLOOKUP(A30,'[1]Z03 收入决算表(财决03表)'!$A$10:$K$500,5,FALSE)),"",VLOOKUP(A30,'[1]Z03 收入决算表(财决03表)'!$A$10:$K$500,5,FALSE))</f>
        <v/>
      </c>
      <c r="E30" s="161" t="str">
        <f>IF(ISERROR(VLOOKUP(A30,'[1]Z03 收入决算表(财决03表)'!$A$10:$K$500,6,FALSE)),"",VLOOKUP(A30,'[1]Z03 收入决算表(财决03表)'!$A$10:$K$500,6,FALSE))</f>
        <v/>
      </c>
      <c r="F30" s="161" t="str">
        <f>IF(ISERROR(VLOOKUP(A30,'[1]Z03 收入决算表(财决03表)'!$A$10:$K$500,7,FALSE)),"",VLOOKUP(A30,'[1]Z03 收入决算表(财决03表)'!$A$10:$K$500,7,FALSE))</f>
        <v/>
      </c>
      <c r="G30" s="161" t="str">
        <f>IF(ISERROR(VLOOKUP(A30,'[1]Z03 收入决算表(财决03表)'!$A$10:$K$500,8,FALSE)),"",VLOOKUP(A30,'[1]Z03 收入决算表(财决03表)'!$A$10:$K$500,8,FALSE))</f>
        <v/>
      </c>
      <c r="H30" s="161" t="str">
        <f>IF(ISERROR(VLOOKUP(A30,'[1]Z03 收入决算表(财决03表)'!$A$10:$L$500,10,FALSE)),"",VLOOKUP(A30,'[1]Z03 收入决算表(财决03表)'!$A$10:$L$500,10,FALSE))</f>
        <v/>
      </c>
      <c r="I30" s="161" t="str">
        <f>IF(ISERROR(VLOOKUP(A30,'[1]Z03 收入决算表(财决03表)'!$A$10:$L$500,11,FALSE)),"",VLOOKUP(A30,'[1]Z03 收入决算表(财决03表)'!$A$10:$L$500,11,FALSE))</f>
        <v/>
      </c>
      <c r="J30" s="161" t="str">
        <f>IF(ISERROR(VLOOKUP(A30,'[1]Z03 收入决算表(财决03表)'!$A$10:$L$500,12,FALSE)),"",VLOOKUP(A30,'[1]Z03 收入决算表(财决03表)'!$A$10:$L$500,12,FALSE))</f>
        <v/>
      </c>
      <c r="K30" s="172">
        <f>'[1]Z03 收入决算表(财决03表)'!A29</f>
        <v>0</v>
      </c>
      <c r="L30" s="173">
        <f>'[1]Z03 收入决算表(财决03表)'!$E29</f>
        <v>0</v>
      </c>
      <c r="M30" s="169" t="str">
        <f t="shared" si="1"/>
        <v/>
      </c>
    </row>
    <row r="31" spans="1:21" ht="22.5" customHeight="1">
      <c r="A31" s="222" t="str">
        <f t="shared" si="0"/>
        <v/>
      </c>
      <c r="B31" s="222"/>
      <c r="C31" s="160" t="str">
        <f>IF(ISERROR(VLOOKUP(A31,'[1]Z03 收入决算表(财决03表)'!$A$10:$K$500,4,FALSE)),"",VLOOKUP(A31,'[1]Z03 收入决算表(财决03表)'!$A$10:$K$500,4,FALSE))</f>
        <v/>
      </c>
      <c r="D31" s="161" t="str">
        <f>IF(ISERROR(VLOOKUP(A31,'[1]Z03 收入决算表(财决03表)'!$A$10:$K$500,5,FALSE)),"",VLOOKUP(A31,'[1]Z03 收入决算表(财决03表)'!$A$10:$K$500,5,FALSE))</f>
        <v/>
      </c>
      <c r="E31" s="161" t="str">
        <f>IF(ISERROR(VLOOKUP(A31,'[1]Z03 收入决算表(财决03表)'!$A$10:$K$500,6,FALSE)),"",VLOOKUP(A31,'[1]Z03 收入决算表(财决03表)'!$A$10:$K$500,6,FALSE))</f>
        <v/>
      </c>
      <c r="F31" s="161" t="str">
        <f>IF(ISERROR(VLOOKUP(A31,'[1]Z03 收入决算表(财决03表)'!$A$10:$K$500,7,FALSE)),"",VLOOKUP(A31,'[1]Z03 收入决算表(财决03表)'!$A$10:$K$500,7,FALSE))</f>
        <v/>
      </c>
      <c r="G31" s="161" t="str">
        <f>IF(ISERROR(VLOOKUP(A31,'[1]Z03 收入决算表(财决03表)'!$A$10:$K$500,8,FALSE)),"",VLOOKUP(A31,'[1]Z03 收入决算表(财决03表)'!$A$10:$K$500,8,FALSE))</f>
        <v/>
      </c>
      <c r="H31" s="161" t="str">
        <f>IF(ISERROR(VLOOKUP(A31,'[1]Z03 收入决算表(财决03表)'!$A$10:$L$500,10,FALSE)),"",VLOOKUP(A31,'[1]Z03 收入决算表(财决03表)'!$A$10:$L$500,10,FALSE))</f>
        <v/>
      </c>
      <c r="I31" s="161" t="str">
        <f>IF(ISERROR(VLOOKUP(A31,'[1]Z03 收入决算表(财决03表)'!$A$10:$L$500,11,FALSE)),"",VLOOKUP(A31,'[1]Z03 收入决算表(财决03表)'!$A$10:$L$500,11,FALSE))</f>
        <v/>
      </c>
      <c r="J31" s="161" t="str">
        <f>IF(ISERROR(VLOOKUP(A31,'[1]Z03 收入决算表(财决03表)'!$A$10:$L$500,12,FALSE)),"",VLOOKUP(A31,'[1]Z03 收入决算表(财决03表)'!$A$10:$L$500,12,FALSE))</f>
        <v/>
      </c>
      <c r="K31" s="172">
        <f>'[1]Z03 收入决算表(财决03表)'!A30</f>
        <v>0</v>
      </c>
      <c r="L31" s="173">
        <f>'[1]Z03 收入决算表(财决03表)'!$E30</f>
        <v>0</v>
      </c>
      <c r="M31" s="169" t="str">
        <f t="shared" si="1"/>
        <v/>
      </c>
    </row>
    <row r="32" spans="1:21" ht="22.5" customHeight="1">
      <c r="A32" s="222" t="str">
        <f t="shared" si="0"/>
        <v/>
      </c>
      <c r="B32" s="222"/>
      <c r="C32" s="160" t="str">
        <f>IF(ISERROR(VLOOKUP(A32,'[1]Z03 收入决算表(财决03表)'!$A$10:$K$500,4,FALSE)),"",VLOOKUP(A32,'[1]Z03 收入决算表(财决03表)'!$A$10:$K$500,4,FALSE))</f>
        <v/>
      </c>
      <c r="D32" s="161" t="str">
        <f>IF(ISERROR(VLOOKUP(A32,'[1]Z03 收入决算表(财决03表)'!$A$10:$K$500,5,FALSE)),"",VLOOKUP(A32,'[1]Z03 收入决算表(财决03表)'!$A$10:$K$500,5,FALSE))</f>
        <v/>
      </c>
      <c r="E32" s="161" t="str">
        <f>IF(ISERROR(VLOOKUP(A32,'[1]Z03 收入决算表(财决03表)'!$A$10:$K$500,6,FALSE)),"",VLOOKUP(A32,'[1]Z03 收入决算表(财决03表)'!$A$10:$K$500,6,FALSE))</f>
        <v/>
      </c>
      <c r="F32" s="161" t="str">
        <f>IF(ISERROR(VLOOKUP(A32,'[1]Z03 收入决算表(财决03表)'!$A$10:$K$500,7,FALSE)),"",VLOOKUP(A32,'[1]Z03 收入决算表(财决03表)'!$A$10:$K$500,7,FALSE))</f>
        <v/>
      </c>
      <c r="G32" s="161" t="str">
        <f>IF(ISERROR(VLOOKUP(A32,'[1]Z03 收入决算表(财决03表)'!$A$10:$K$500,8,FALSE)),"",VLOOKUP(A32,'[1]Z03 收入决算表(财决03表)'!$A$10:$K$500,8,FALSE))</f>
        <v/>
      </c>
      <c r="H32" s="161" t="str">
        <f>IF(ISERROR(VLOOKUP(A32,'[1]Z03 收入决算表(财决03表)'!$A$10:$L$500,10,FALSE)),"",VLOOKUP(A32,'[1]Z03 收入决算表(财决03表)'!$A$10:$L$500,10,FALSE))</f>
        <v/>
      </c>
      <c r="I32" s="161" t="str">
        <f>IF(ISERROR(VLOOKUP(A32,'[1]Z03 收入决算表(财决03表)'!$A$10:$L$500,11,FALSE)),"",VLOOKUP(A32,'[1]Z03 收入决算表(财决03表)'!$A$10:$L$500,11,FALSE))</f>
        <v/>
      </c>
      <c r="J32" s="161" t="str">
        <f>IF(ISERROR(VLOOKUP(A32,'[1]Z03 收入决算表(财决03表)'!$A$10:$L$500,12,FALSE)),"",VLOOKUP(A32,'[1]Z03 收入决算表(财决03表)'!$A$10:$L$500,12,FALSE))</f>
        <v/>
      </c>
      <c r="K32" s="172">
        <f>'[1]Z03 收入决算表(财决03表)'!A31</f>
        <v>0</v>
      </c>
      <c r="L32" s="173">
        <f>'[1]Z03 收入决算表(财决03表)'!$E31</f>
        <v>0</v>
      </c>
      <c r="M32" s="169" t="str">
        <f t="shared" si="1"/>
        <v/>
      </c>
    </row>
    <row r="33" spans="1:13" ht="22.5" customHeight="1">
      <c r="A33" s="222" t="str">
        <f t="shared" si="0"/>
        <v/>
      </c>
      <c r="B33" s="222"/>
      <c r="C33" s="160" t="str">
        <f>IF(ISERROR(VLOOKUP(A33,'[1]Z03 收入决算表(财决03表)'!$A$10:$K$500,4,FALSE)),"",VLOOKUP(A33,'[1]Z03 收入决算表(财决03表)'!$A$10:$K$500,4,FALSE))</f>
        <v/>
      </c>
      <c r="D33" s="161" t="str">
        <f>IF(ISERROR(VLOOKUP(A33,'[1]Z03 收入决算表(财决03表)'!$A$10:$K$500,5,FALSE)),"",VLOOKUP(A33,'[1]Z03 收入决算表(财决03表)'!$A$10:$K$500,5,FALSE))</f>
        <v/>
      </c>
      <c r="E33" s="161" t="str">
        <f>IF(ISERROR(VLOOKUP(A33,'[1]Z03 收入决算表(财决03表)'!$A$10:$K$500,6,FALSE)),"",VLOOKUP(A33,'[1]Z03 收入决算表(财决03表)'!$A$10:$K$500,6,FALSE))</f>
        <v/>
      </c>
      <c r="F33" s="161" t="str">
        <f>IF(ISERROR(VLOOKUP(A33,'[1]Z03 收入决算表(财决03表)'!$A$10:$K$500,7,FALSE)),"",VLOOKUP(A33,'[1]Z03 收入决算表(财决03表)'!$A$10:$K$500,7,FALSE))</f>
        <v/>
      </c>
      <c r="G33" s="161" t="str">
        <f>IF(ISERROR(VLOOKUP(A33,'[1]Z03 收入决算表(财决03表)'!$A$10:$K$500,8,FALSE)),"",VLOOKUP(A33,'[1]Z03 收入决算表(财决03表)'!$A$10:$K$500,8,FALSE))</f>
        <v/>
      </c>
      <c r="H33" s="161" t="str">
        <f>IF(ISERROR(VLOOKUP(A33,'[1]Z03 收入决算表(财决03表)'!$A$10:$L$500,10,FALSE)),"",VLOOKUP(A33,'[1]Z03 收入决算表(财决03表)'!$A$10:$L$500,10,FALSE))</f>
        <v/>
      </c>
      <c r="I33" s="161" t="str">
        <f>IF(ISERROR(VLOOKUP(A33,'[1]Z03 收入决算表(财决03表)'!$A$10:$L$500,11,FALSE)),"",VLOOKUP(A33,'[1]Z03 收入决算表(财决03表)'!$A$10:$L$500,11,FALSE))</f>
        <v/>
      </c>
      <c r="J33" s="161" t="str">
        <f>IF(ISERROR(VLOOKUP(A33,'[1]Z03 收入决算表(财决03表)'!$A$10:$L$500,12,FALSE)),"",VLOOKUP(A33,'[1]Z03 收入决算表(财决03表)'!$A$10:$L$500,12,FALSE))</f>
        <v/>
      </c>
      <c r="K33" s="172">
        <f>'[1]Z03 收入决算表(财决03表)'!A32</f>
        <v>0</v>
      </c>
      <c r="L33" s="173">
        <f>'[1]Z03 收入决算表(财决03表)'!$E32</f>
        <v>0</v>
      </c>
      <c r="M33" s="169" t="str">
        <f t="shared" si="1"/>
        <v/>
      </c>
    </row>
    <row r="34" spans="1:13" ht="22.5" customHeight="1">
      <c r="A34" s="222" t="str">
        <f t="shared" si="0"/>
        <v/>
      </c>
      <c r="B34" s="222"/>
      <c r="C34" s="160" t="str">
        <f>IF(ISERROR(VLOOKUP(A34,'[1]Z03 收入决算表(财决03表)'!$A$10:$K$500,4,FALSE)),"",VLOOKUP(A34,'[1]Z03 收入决算表(财决03表)'!$A$10:$K$500,4,FALSE))</f>
        <v/>
      </c>
      <c r="D34" s="161" t="str">
        <f>IF(ISERROR(VLOOKUP(A34,'[1]Z03 收入决算表(财决03表)'!$A$10:$K$500,5,FALSE)),"",VLOOKUP(A34,'[1]Z03 收入决算表(财决03表)'!$A$10:$K$500,5,FALSE))</f>
        <v/>
      </c>
      <c r="E34" s="161" t="str">
        <f>IF(ISERROR(VLOOKUP(A34,'[1]Z03 收入决算表(财决03表)'!$A$10:$K$500,6,FALSE)),"",VLOOKUP(A34,'[1]Z03 收入决算表(财决03表)'!$A$10:$K$500,6,FALSE))</f>
        <v/>
      </c>
      <c r="F34" s="161" t="str">
        <f>IF(ISERROR(VLOOKUP(A34,'[1]Z03 收入决算表(财决03表)'!$A$10:$K$500,7,FALSE)),"",VLOOKUP(A34,'[1]Z03 收入决算表(财决03表)'!$A$10:$K$500,7,FALSE))</f>
        <v/>
      </c>
      <c r="G34" s="161" t="str">
        <f>IF(ISERROR(VLOOKUP(A34,'[1]Z03 收入决算表(财决03表)'!$A$10:$K$500,8,FALSE)),"",VLOOKUP(A34,'[1]Z03 收入决算表(财决03表)'!$A$10:$K$500,8,FALSE))</f>
        <v/>
      </c>
      <c r="H34" s="161" t="str">
        <f>IF(ISERROR(VLOOKUP(A34,'[1]Z03 收入决算表(财决03表)'!$A$10:$L$500,10,FALSE)),"",VLOOKUP(A34,'[1]Z03 收入决算表(财决03表)'!$A$10:$L$500,10,FALSE))</f>
        <v/>
      </c>
      <c r="I34" s="161" t="str">
        <f>IF(ISERROR(VLOOKUP(A34,'[1]Z03 收入决算表(财决03表)'!$A$10:$L$500,11,FALSE)),"",VLOOKUP(A34,'[1]Z03 收入决算表(财决03表)'!$A$10:$L$500,11,FALSE))</f>
        <v/>
      </c>
      <c r="J34" s="161" t="str">
        <f>IF(ISERROR(VLOOKUP(A34,'[1]Z03 收入决算表(财决03表)'!$A$10:$L$500,12,FALSE)),"",VLOOKUP(A34,'[1]Z03 收入决算表(财决03表)'!$A$10:$L$500,12,FALSE))</f>
        <v/>
      </c>
      <c r="K34" s="172">
        <f>'[1]Z03 收入决算表(财决03表)'!A33</f>
        <v>0</v>
      </c>
      <c r="L34" s="173">
        <f>'[1]Z03 收入决算表(财决03表)'!$E33</f>
        <v>0</v>
      </c>
      <c r="M34" s="169" t="str">
        <f t="shared" si="1"/>
        <v/>
      </c>
    </row>
    <row r="35" spans="1:13" ht="22.5" customHeight="1">
      <c r="A35" s="222" t="str">
        <f t="shared" si="0"/>
        <v/>
      </c>
      <c r="B35" s="222"/>
      <c r="C35" s="160" t="str">
        <f>IF(ISERROR(VLOOKUP(A35,'[1]Z03 收入决算表(财决03表)'!$A$10:$K$500,4,FALSE)),"",VLOOKUP(A35,'[1]Z03 收入决算表(财决03表)'!$A$10:$K$500,4,FALSE))</f>
        <v/>
      </c>
      <c r="D35" s="161" t="str">
        <f>IF(ISERROR(VLOOKUP(A35,'[1]Z03 收入决算表(财决03表)'!$A$10:$K$500,5,FALSE)),"",VLOOKUP(A35,'[1]Z03 收入决算表(财决03表)'!$A$10:$K$500,5,FALSE))</f>
        <v/>
      </c>
      <c r="E35" s="161" t="str">
        <f>IF(ISERROR(VLOOKUP(A35,'[1]Z03 收入决算表(财决03表)'!$A$10:$K$500,6,FALSE)),"",VLOOKUP(A35,'[1]Z03 收入决算表(财决03表)'!$A$10:$K$500,6,FALSE))</f>
        <v/>
      </c>
      <c r="F35" s="161" t="str">
        <f>IF(ISERROR(VLOOKUP(A35,'[1]Z03 收入决算表(财决03表)'!$A$10:$K$500,7,FALSE)),"",VLOOKUP(A35,'[1]Z03 收入决算表(财决03表)'!$A$10:$K$500,7,FALSE))</f>
        <v/>
      </c>
      <c r="G35" s="161" t="str">
        <f>IF(ISERROR(VLOOKUP(A35,'[1]Z03 收入决算表(财决03表)'!$A$10:$K$500,8,FALSE)),"",VLOOKUP(A35,'[1]Z03 收入决算表(财决03表)'!$A$10:$K$500,8,FALSE))</f>
        <v/>
      </c>
      <c r="H35" s="161" t="str">
        <f>IF(ISERROR(VLOOKUP(A35,'[1]Z03 收入决算表(财决03表)'!$A$10:$L$500,10,FALSE)),"",VLOOKUP(A35,'[1]Z03 收入决算表(财决03表)'!$A$10:$L$500,10,FALSE))</f>
        <v/>
      </c>
      <c r="I35" s="161" t="str">
        <f>IF(ISERROR(VLOOKUP(A35,'[1]Z03 收入决算表(财决03表)'!$A$10:$L$500,11,FALSE)),"",VLOOKUP(A35,'[1]Z03 收入决算表(财决03表)'!$A$10:$L$500,11,FALSE))</f>
        <v/>
      </c>
      <c r="J35" s="161" t="str">
        <f>IF(ISERROR(VLOOKUP(A35,'[1]Z03 收入决算表(财决03表)'!$A$10:$L$500,12,FALSE)),"",VLOOKUP(A35,'[1]Z03 收入决算表(财决03表)'!$A$10:$L$500,12,FALSE))</f>
        <v/>
      </c>
      <c r="K35" s="172">
        <f>'[1]Z03 收入决算表(财决03表)'!A34</f>
        <v>0</v>
      </c>
      <c r="L35" s="173">
        <f>'[1]Z03 收入决算表(财决03表)'!$E34</f>
        <v>0</v>
      </c>
      <c r="M35" s="169" t="str">
        <f t="shared" si="1"/>
        <v/>
      </c>
    </row>
    <row r="36" spans="1:13" ht="22.5" customHeight="1">
      <c r="A36" s="222" t="str">
        <f t="shared" si="0"/>
        <v/>
      </c>
      <c r="B36" s="222"/>
      <c r="C36" s="160" t="str">
        <f>IF(ISERROR(VLOOKUP(A36,'[1]Z03 收入决算表(财决03表)'!$A$10:$K$500,4,FALSE)),"",VLOOKUP(A36,'[1]Z03 收入决算表(财决03表)'!$A$10:$K$500,4,FALSE))</f>
        <v/>
      </c>
      <c r="D36" s="161" t="str">
        <f>IF(ISERROR(VLOOKUP(A36,'[1]Z03 收入决算表(财决03表)'!$A$10:$K$500,5,FALSE)),"",VLOOKUP(A36,'[1]Z03 收入决算表(财决03表)'!$A$10:$K$500,5,FALSE))</f>
        <v/>
      </c>
      <c r="E36" s="161" t="str">
        <f>IF(ISERROR(VLOOKUP(A36,'[1]Z03 收入决算表(财决03表)'!$A$10:$K$500,6,FALSE)),"",VLOOKUP(A36,'[1]Z03 收入决算表(财决03表)'!$A$10:$K$500,6,FALSE))</f>
        <v/>
      </c>
      <c r="F36" s="161" t="str">
        <f>IF(ISERROR(VLOOKUP(A36,'[1]Z03 收入决算表(财决03表)'!$A$10:$K$500,7,FALSE)),"",VLOOKUP(A36,'[1]Z03 收入决算表(财决03表)'!$A$10:$K$500,7,FALSE))</f>
        <v/>
      </c>
      <c r="G36" s="161" t="str">
        <f>IF(ISERROR(VLOOKUP(A36,'[1]Z03 收入决算表(财决03表)'!$A$10:$K$500,8,FALSE)),"",VLOOKUP(A36,'[1]Z03 收入决算表(财决03表)'!$A$10:$K$500,8,FALSE))</f>
        <v/>
      </c>
      <c r="H36" s="161" t="str">
        <f>IF(ISERROR(VLOOKUP(A36,'[1]Z03 收入决算表(财决03表)'!$A$10:$L$500,10,FALSE)),"",VLOOKUP(A36,'[1]Z03 收入决算表(财决03表)'!$A$10:$L$500,10,FALSE))</f>
        <v/>
      </c>
      <c r="I36" s="161" t="str">
        <f>IF(ISERROR(VLOOKUP(A36,'[1]Z03 收入决算表(财决03表)'!$A$10:$L$500,11,FALSE)),"",VLOOKUP(A36,'[1]Z03 收入决算表(财决03表)'!$A$10:$L$500,11,FALSE))</f>
        <v/>
      </c>
      <c r="J36" s="161" t="str">
        <f>IF(ISERROR(VLOOKUP(A36,'[1]Z03 收入决算表(财决03表)'!$A$10:$L$500,12,FALSE)),"",VLOOKUP(A36,'[1]Z03 收入决算表(财决03表)'!$A$10:$L$500,12,FALSE))</f>
        <v/>
      </c>
      <c r="K36" s="172">
        <f>'[1]Z03 收入决算表(财决03表)'!A35</f>
        <v>0</v>
      </c>
      <c r="L36" s="173">
        <f>'[1]Z03 收入决算表(财决03表)'!$E35</f>
        <v>0</v>
      </c>
      <c r="M36" s="169" t="str">
        <f t="shared" si="1"/>
        <v/>
      </c>
    </row>
    <row r="37" spans="1:13" ht="22.5" customHeight="1">
      <c r="A37" s="222" t="str">
        <f t="shared" si="0"/>
        <v/>
      </c>
      <c r="B37" s="222"/>
      <c r="C37" s="160" t="str">
        <f>IF(ISERROR(VLOOKUP(A37,'[1]Z03 收入决算表(财决03表)'!$A$10:$K$500,4,FALSE)),"",VLOOKUP(A37,'[1]Z03 收入决算表(财决03表)'!$A$10:$K$500,4,FALSE))</f>
        <v/>
      </c>
      <c r="D37" s="161" t="str">
        <f>IF(ISERROR(VLOOKUP(A37,'[1]Z03 收入决算表(财决03表)'!$A$10:$K$500,5,FALSE)),"",VLOOKUP(A37,'[1]Z03 收入决算表(财决03表)'!$A$10:$K$500,5,FALSE))</f>
        <v/>
      </c>
      <c r="E37" s="161" t="str">
        <f>IF(ISERROR(VLOOKUP(A37,'[1]Z03 收入决算表(财决03表)'!$A$10:$K$500,6,FALSE)),"",VLOOKUP(A37,'[1]Z03 收入决算表(财决03表)'!$A$10:$K$500,6,FALSE))</f>
        <v/>
      </c>
      <c r="F37" s="161" t="str">
        <f>IF(ISERROR(VLOOKUP(A37,'[1]Z03 收入决算表(财决03表)'!$A$10:$K$500,7,FALSE)),"",VLOOKUP(A37,'[1]Z03 收入决算表(财决03表)'!$A$10:$K$500,7,FALSE))</f>
        <v/>
      </c>
      <c r="G37" s="161" t="str">
        <f>IF(ISERROR(VLOOKUP(A37,'[1]Z03 收入决算表(财决03表)'!$A$10:$K$500,8,FALSE)),"",VLOOKUP(A37,'[1]Z03 收入决算表(财决03表)'!$A$10:$K$500,8,FALSE))</f>
        <v/>
      </c>
      <c r="H37" s="161" t="str">
        <f>IF(ISERROR(VLOOKUP(A37,'[1]Z03 收入决算表(财决03表)'!$A$10:$L$500,10,FALSE)),"",VLOOKUP(A37,'[1]Z03 收入决算表(财决03表)'!$A$10:$L$500,10,FALSE))</f>
        <v/>
      </c>
      <c r="I37" s="161" t="str">
        <f>IF(ISERROR(VLOOKUP(A37,'[1]Z03 收入决算表(财决03表)'!$A$10:$L$500,11,FALSE)),"",VLOOKUP(A37,'[1]Z03 收入决算表(财决03表)'!$A$10:$L$500,11,FALSE))</f>
        <v/>
      </c>
      <c r="J37" s="161" t="str">
        <f>IF(ISERROR(VLOOKUP(A37,'[1]Z03 收入决算表(财决03表)'!$A$10:$L$500,12,FALSE)),"",VLOOKUP(A37,'[1]Z03 收入决算表(财决03表)'!$A$10:$L$500,12,FALSE))</f>
        <v/>
      </c>
      <c r="K37" s="172">
        <f>'[1]Z03 收入决算表(财决03表)'!A36</f>
        <v>0</v>
      </c>
      <c r="L37" s="173">
        <f>'[1]Z03 收入决算表(财决03表)'!$E36</f>
        <v>0</v>
      </c>
      <c r="M37" s="169" t="str">
        <f t="shared" si="1"/>
        <v/>
      </c>
    </row>
    <row r="38" spans="1:13" ht="22.5" customHeight="1">
      <c r="A38" s="222" t="str">
        <f t="shared" si="0"/>
        <v/>
      </c>
      <c r="B38" s="222"/>
      <c r="C38" s="160" t="str">
        <f>IF(ISERROR(VLOOKUP(A38,'[1]Z03 收入决算表(财决03表)'!$A$10:$K$500,4,FALSE)),"",VLOOKUP(A38,'[1]Z03 收入决算表(财决03表)'!$A$10:$K$500,4,FALSE))</f>
        <v/>
      </c>
      <c r="D38" s="161" t="str">
        <f>IF(ISERROR(VLOOKUP(A38,'[1]Z03 收入决算表(财决03表)'!$A$10:$K$500,5,FALSE)),"",VLOOKUP(A38,'[1]Z03 收入决算表(财决03表)'!$A$10:$K$500,5,FALSE))</f>
        <v/>
      </c>
      <c r="E38" s="161" t="str">
        <f>IF(ISERROR(VLOOKUP(A38,'[1]Z03 收入决算表(财决03表)'!$A$10:$K$500,6,FALSE)),"",VLOOKUP(A38,'[1]Z03 收入决算表(财决03表)'!$A$10:$K$500,6,FALSE))</f>
        <v/>
      </c>
      <c r="F38" s="161" t="str">
        <f>IF(ISERROR(VLOOKUP(A38,'[1]Z03 收入决算表(财决03表)'!$A$10:$K$500,7,FALSE)),"",VLOOKUP(A38,'[1]Z03 收入决算表(财决03表)'!$A$10:$K$500,7,FALSE))</f>
        <v/>
      </c>
      <c r="G38" s="161" t="str">
        <f>IF(ISERROR(VLOOKUP(A38,'[1]Z03 收入决算表(财决03表)'!$A$10:$K$500,8,FALSE)),"",VLOOKUP(A38,'[1]Z03 收入决算表(财决03表)'!$A$10:$K$500,8,FALSE))</f>
        <v/>
      </c>
      <c r="H38" s="161" t="str">
        <f>IF(ISERROR(VLOOKUP(A38,'[1]Z03 收入决算表(财决03表)'!$A$10:$L$500,10,FALSE)),"",VLOOKUP(A38,'[1]Z03 收入决算表(财决03表)'!$A$10:$L$500,10,FALSE))</f>
        <v/>
      </c>
      <c r="I38" s="161" t="str">
        <f>IF(ISERROR(VLOOKUP(A38,'[1]Z03 收入决算表(财决03表)'!$A$10:$L$500,11,FALSE)),"",VLOOKUP(A38,'[1]Z03 收入决算表(财决03表)'!$A$10:$L$500,11,FALSE))</f>
        <v/>
      </c>
      <c r="J38" s="161" t="str">
        <f>IF(ISERROR(VLOOKUP(A38,'[1]Z03 收入决算表(财决03表)'!$A$10:$L$500,12,FALSE)),"",VLOOKUP(A38,'[1]Z03 收入决算表(财决03表)'!$A$10:$L$500,12,FALSE))</f>
        <v/>
      </c>
      <c r="K38" s="172">
        <f>'[1]Z03 收入决算表(财决03表)'!A37</f>
        <v>0</v>
      </c>
      <c r="L38" s="173">
        <f>'[1]Z03 收入决算表(财决03表)'!$E37</f>
        <v>0</v>
      </c>
      <c r="M38" s="169" t="str">
        <f t="shared" si="1"/>
        <v/>
      </c>
    </row>
    <row r="39" spans="1:13" ht="22.5" customHeight="1">
      <c r="A39" s="222" t="str">
        <f t="shared" si="0"/>
        <v/>
      </c>
      <c r="B39" s="222"/>
      <c r="C39" s="160" t="str">
        <f>IF(ISERROR(VLOOKUP(A39,'[1]Z03 收入决算表(财决03表)'!$A$10:$K$500,4,FALSE)),"",VLOOKUP(A39,'[1]Z03 收入决算表(财决03表)'!$A$10:$K$500,4,FALSE))</f>
        <v/>
      </c>
      <c r="D39" s="161" t="str">
        <f>IF(ISERROR(VLOOKUP(A39,'[1]Z03 收入决算表(财决03表)'!$A$10:$K$500,5,FALSE)),"",VLOOKUP(A39,'[1]Z03 收入决算表(财决03表)'!$A$10:$K$500,5,FALSE))</f>
        <v/>
      </c>
      <c r="E39" s="161" t="str">
        <f>IF(ISERROR(VLOOKUP(A39,'[1]Z03 收入决算表(财决03表)'!$A$10:$K$500,6,FALSE)),"",VLOOKUP(A39,'[1]Z03 收入决算表(财决03表)'!$A$10:$K$500,6,FALSE))</f>
        <v/>
      </c>
      <c r="F39" s="161" t="str">
        <f>IF(ISERROR(VLOOKUP(A39,'[1]Z03 收入决算表(财决03表)'!$A$10:$K$500,7,FALSE)),"",VLOOKUP(A39,'[1]Z03 收入决算表(财决03表)'!$A$10:$K$500,7,FALSE))</f>
        <v/>
      </c>
      <c r="G39" s="161" t="str">
        <f>IF(ISERROR(VLOOKUP(A39,'[1]Z03 收入决算表(财决03表)'!$A$10:$K$500,8,FALSE)),"",VLOOKUP(A39,'[1]Z03 收入决算表(财决03表)'!$A$10:$K$500,8,FALSE))</f>
        <v/>
      </c>
      <c r="H39" s="161" t="str">
        <f>IF(ISERROR(VLOOKUP(A39,'[1]Z03 收入决算表(财决03表)'!$A$10:$L$500,10,FALSE)),"",VLOOKUP(A39,'[1]Z03 收入决算表(财决03表)'!$A$10:$L$500,10,FALSE))</f>
        <v/>
      </c>
      <c r="I39" s="161" t="str">
        <f>IF(ISERROR(VLOOKUP(A39,'[1]Z03 收入决算表(财决03表)'!$A$10:$L$500,11,FALSE)),"",VLOOKUP(A39,'[1]Z03 收入决算表(财决03表)'!$A$10:$L$500,11,FALSE))</f>
        <v/>
      </c>
      <c r="J39" s="161" t="str">
        <f>IF(ISERROR(VLOOKUP(A39,'[1]Z03 收入决算表(财决03表)'!$A$10:$L$500,12,FALSE)),"",VLOOKUP(A39,'[1]Z03 收入决算表(财决03表)'!$A$10:$L$500,12,FALSE))</f>
        <v/>
      </c>
      <c r="K39" s="172">
        <f>'[1]Z03 收入决算表(财决03表)'!A38</f>
        <v>0</v>
      </c>
      <c r="L39" s="173">
        <f>'[1]Z03 收入决算表(财决03表)'!$E38</f>
        <v>0</v>
      </c>
      <c r="M39" s="169" t="str">
        <f t="shared" si="1"/>
        <v/>
      </c>
    </row>
    <row r="40" spans="1:13" ht="22.5" customHeight="1">
      <c r="A40" s="222" t="str">
        <f t="shared" si="0"/>
        <v/>
      </c>
      <c r="B40" s="222"/>
      <c r="C40" s="160" t="str">
        <f>IF(ISERROR(VLOOKUP(A40,'[1]Z03 收入决算表(财决03表)'!$A$10:$K$500,4,FALSE)),"",VLOOKUP(A40,'[1]Z03 收入决算表(财决03表)'!$A$10:$K$500,4,FALSE))</f>
        <v/>
      </c>
      <c r="D40" s="161" t="str">
        <f>IF(ISERROR(VLOOKUP(A40,'[1]Z03 收入决算表(财决03表)'!$A$10:$K$500,5,FALSE)),"",VLOOKUP(A40,'[1]Z03 收入决算表(财决03表)'!$A$10:$K$500,5,FALSE))</f>
        <v/>
      </c>
      <c r="E40" s="161" t="str">
        <f>IF(ISERROR(VLOOKUP(A40,'[1]Z03 收入决算表(财决03表)'!$A$10:$K$500,6,FALSE)),"",VLOOKUP(A40,'[1]Z03 收入决算表(财决03表)'!$A$10:$K$500,6,FALSE))</f>
        <v/>
      </c>
      <c r="F40" s="161" t="str">
        <f>IF(ISERROR(VLOOKUP(A40,'[1]Z03 收入决算表(财决03表)'!$A$10:$K$500,7,FALSE)),"",VLOOKUP(A40,'[1]Z03 收入决算表(财决03表)'!$A$10:$K$500,7,FALSE))</f>
        <v/>
      </c>
      <c r="G40" s="161" t="str">
        <f>IF(ISERROR(VLOOKUP(A40,'[1]Z03 收入决算表(财决03表)'!$A$10:$K$500,8,FALSE)),"",VLOOKUP(A40,'[1]Z03 收入决算表(财决03表)'!$A$10:$K$500,8,FALSE))</f>
        <v/>
      </c>
      <c r="H40" s="161" t="str">
        <f>IF(ISERROR(VLOOKUP(A40,'[1]Z03 收入决算表(财决03表)'!$A$10:$L$500,10,FALSE)),"",VLOOKUP(A40,'[1]Z03 收入决算表(财决03表)'!$A$10:$L$500,10,FALSE))</f>
        <v/>
      </c>
      <c r="I40" s="161" t="str">
        <f>IF(ISERROR(VLOOKUP(A40,'[1]Z03 收入决算表(财决03表)'!$A$10:$L$500,11,FALSE)),"",VLOOKUP(A40,'[1]Z03 收入决算表(财决03表)'!$A$10:$L$500,11,FALSE))</f>
        <v/>
      </c>
      <c r="J40" s="161" t="str">
        <f>IF(ISERROR(VLOOKUP(A40,'[1]Z03 收入决算表(财决03表)'!$A$10:$L$500,12,FALSE)),"",VLOOKUP(A40,'[1]Z03 收入决算表(财决03表)'!$A$10:$L$500,12,FALSE))</f>
        <v/>
      </c>
      <c r="K40" s="172">
        <f>'[1]Z03 收入决算表(财决03表)'!A39</f>
        <v>0</v>
      </c>
      <c r="L40" s="173">
        <f>'[1]Z03 收入决算表(财决03表)'!$E39</f>
        <v>0</v>
      </c>
      <c r="M40" s="169" t="str">
        <f t="shared" si="1"/>
        <v/>
      </c>
    </row>
    <row r="41" spans="1:13" ht="22.5" customHeight="1">
      <c r="A41" s="222" t="str">
        <f t="shared" si="0"/>
        <v/>
      </c>
      <c r="B41" s="222"/>
      <c r="C41" s="160" t="str">
        <f>IF(ISERROR(VLOOKUP(A41,'[1]Z03 收入决算表(财决03表)'!$A$10:$K$500,4,FALSE)),"",VLOOKUP(A41,'[1]Z03 收入决算表(财决03表)'!$A$10:$K$500,4,FALSE))</f>
        <v/>
      </c>
      <c r="D41" s="161" t="str">
        <f>IF(ISERROR(VLOOKUP(A41,'[1]Z03 收入决算表(财决03表)'!$A$10:$K$500,5,FALSE)),"",VLOOKUP(A41,'[1]Z03 收入决算表(财决03表)'!$A$10:$K$500,5,FALSE))</f>
        <v/>
      </c>
      <c r="E41" s="161" t="str">
        <f>IF(ISERROR(VLOOKUP(A41,'[1]Z03 收入决算表(财决03表)'!$A$10:$K$500,6,FALSE)),"",VLOOKUP(A41,'[1]Z03 收入决算表(财决03表)'!$A$10:$K$500,6,FALSE))</f>
        <v/>
      </c>
      <c r="F41" s="161" t="str">
        <f>IF(ISERROR(VLOOKUP(A41,'[1]Z03 收入决算表(财决03表)'!$A$10:$K$500,7,FALSE)),"",VLOOKUP(A41,'[1]Z03 收入决算表(财决03表)'!$A$10:$K$500,7,FALSE))</f>
        <v/>
      </c>
      <c r="G41" s="161" t="str">
        <f>IF(ISERROR(VLOOKUP(A41,'[1]Z03 收入决算表(财决03表)'!$A$10:$K$500,8,FALSE)),"",VLOOKUP(A41,'[1]Z03 收入决算表(财决03表)'!$A$10:$K$500,8,FALSE))</f>
        <v/>
      </c>
      <c r="H41" s="161" t="str">
        <f>IF(ISERROR(VLOOKUP(A41,'[1]Z03 收入决算表(财决03表)'!$A$10:$L$500,10,FALSE)),"",VLOOKUP(A41,'[1]Z03 收入决算表(财决03表)'!$A$10:$L$500,10,FALSE))</f>
        <v/>
      </c>
      <c r="I41" s="161" t="str">
        <f>IF(ISERROR(VLOOKUP(A41,'[1]Z03 收入决算表(财决03表)'!$A$10:$L$500,11,FALSE)),"",VLOOKUP(A41,'[1]Z03 收入决算表(财决03表)'!$A$10:$L$500,11,FALSE))</f>
        <v/>
      </c>
      <c r="J41" s="161" t="str">
        <f>IF(ISERROR(VLOOKUP(A41,'[1]Z03 收入决算表(财决03表)'!$A$10:$L$500,12,FALSE)),"",VLOOKUP(A41,'[1]Z03 收入决算表(财决03表)'!$A$10:$L$500,12,FALSE))</f>
        <v/>
      </c>
      <c r="K41" s="172">
        <f>'[1]Z03 收入决算表(财决03表)'!A40</f>
        <v>0</v>
      </c>
      <c r="L41" s="173">
        <f>'[1]Z03 收入决算表(财决03表)'!$E40</f>
        <v>0</v>
      </c>
      <c r="M41" s="169" t="str">
        <f t="shared" si="1"/>
        <v/>
      </c>
    </row>
    <row r="42" spans="1:13" ht="22.5" customHeight="1">
      <c r="A42" s="222" t="str">
        <f t="shared" si="0"/>
        <v/>
      </c>
      <c r="B42" s="222"/>
      <c r="C42" s="160" t="str">
        <f>IF(ISERROR(VLOOKUP(A42,'[1]Z03 收入决算表(财决03表)'!$A$10:$K$500,4,FALSE)),"",VLOOKUP(A42,'[1]Z03 收入决算表(财决03表)'!$A$10:$K$500,4,FALSE))</f>
        <v/>
      </c>
      <c r="D42" s="161" t="str">
        <f>IF(ISERROR(VLOOKUP(A42,'[1]Z03 收入决算表(财决03表)'!$A$10:$K$500,5,FALSE)),"",VLOOKUP(A42,'[1]Z03 收入决算表(财决03表)'!$A$10:$K$500,5,FALSE))</f>
        <v/>
      </c>
      <c r="E42" s="161" t="str">
        <f>IF(ISERROR(VLOOKUP(A42,'[1]Z03 收入决算表(财决03表)'!$A$10:$K$500,6,FALSE)),"",VLOOKUP(A42,'[1]Z03 收入决算表(财决03表)'!$A$10:$K$500,6,FALSE))</f>
        <v/>
      </c>
      <c r="F42" s="161" t="str">
        <f>IF(ISERROR(VLOOKUP(A42,'[1]Z03 收入决算表(财决03表)'!$A$10:$K$500,7,FALSE)),"",VLOOKUP(A42,'[1]Z03 收入决算表(财决03表)'!$A$10:$K$500,7,FALSE))</f>
        <v/>
      </c>
      <c r="G42" s="161" t="str">
        <f>IF(ISERROR(VLOOKUP(A42,'[1]Z03 收入决算表(财决03表)'!$A$10:$K$500,8,FALSE)),"",VLOOKUP(A42,'[1]Z03 收入决算表(财决03表)'!$A$10:$K$500,8,FALSE))</f>
        <v/>
      </c>
      <c r="H42" s="161" t="str">
        <f>IF(ISERROR(VLOOKUP(A42,'[1]Z03 收入决算表(财决03表)'!$A$10:$L$500,10,FALSE)),"",VLOOKUP(A42,'[1]Z03 收入决算表(财决03表)'!$A$10:$L$500,10,FALSE))</f>
        <v/>
      </c>
      <c r="I42" s="161" t="str">
        <f>IF(ISERROR(VLOOKUP(A42,'[1]Z03 收入决算表(财决03表)'!$A$10:$L$500,11,FALSE)),"",VLOOKUP(A42,'[1]Z03 收入决算表(财决03表)'!$A$10:$L$500,11,FALSE))</f>
        <v/>
      </c>
      <c r="J42" s="161" t="str">
        <f>IF(ISERROR(VLOOKUP(A42,'[1]Z03 收入决算表(财决03表)'!$A$10:$L$500,12,FALSE)),"",VLOOKUP(A42,'[1]Z03 收入决算表(财决03表)'!$A$10:$L$500,12,FALSE))</f>
        <v/>
      </c>
      <c r="K42" s="172">
        <f>'[1]Z03 收入决算表(财决03表)'!A41</f>
        <v>0</v>
      </c>
      <c r="L42" s="173">
        <f>'[1]Z03 收入决算表(财决03表)'!$E41</f>
        <v>0</v>
      </c>
      <c r="M42" s="169" t="str">
        <f t="shared" si="1"/>
        <v/>
      </c>
    </row>
    <row r="43" spans="1:13" ht="22.5" customHeight="1">
      <c r="A43" s="222" t="str">
        <f t="shared" si="0"/>
        <v/>
      </c>
      <c r="B43" s="222"/>
      <c r="C43" s="160" t="str">
        <f>IF(ISERROR(VLOOKUP(A43,'[1]Z03 收入决算表(财决03表)'!$A$10:$K$500,4,FALSE)),"",VLOOKUP(A43,'[1]Z03 收入决算表(财决03表)'!$A$10:$K$500,4,FALSE))</f>
        <v/>
      </c>
      <c r="D43" s="161" t="str">
        <f>IF(ISERROR(VLOOKUP(A43,'[1]Z03 收入决算表(财决03表)'!$A$10:$K$500,5,FALSE)),"",VLOOKUP(A43,'[1]Z03 收入决算表(财决03表)'!$A$10:$K$500,5,FALSE))</f>
        <v/>
      </c>
      <c r="E43" s="161" t="str">
        <f>IF(ISERROR(VLOOKUP(A43,'[1]Z03 收入决算表(财决03表)'!$A$10:$K$500,6,FALSE)),"",VLOOKUP(A43,'[1]Z03 收入决算表(财决03表)'!$A$10:$K$500,6,FALSE))</f>
        <v/>
      </c>
      <c r="F43" s="161" t="str">
        <f>IF(ISERROR(VLOOKUP(A43,'[1]Z03 收入决算表(财决03表)'!$A$10:$K$500,7,FALSE)),"",VLOOKUP(A43,'[1]Z03 收入决算表(财决03表)'!$A$10:$K$500,7,FALSE))</f>
        <v/>
      </c>
      <c r="G43" s="161" t="str">
        <f>IF(ISERROR(VLOOKUP(A43,'[1]Z03 收入决算表(财决03表)'!$A$10:$K$500,8,FALSE)),"",VLOOKUP(A43,'[1]Z03 收入决算表(财决03表)'!$A$10:$K$500,8,FALSE))</f>
        <v/>
      </c>
      <c r="H43" s="161" t="str">
        <f>IF(ISERROR(VLOOKUP(A43,'[1]Z03 收入决算表(财决03表)'!$A$10:$L$500,10,FALSE)),"",VLOOKUP(A43,'[1]Z03 收入决算表(财决03表)'!$A$10:$L$500,10,FALSE))</f>
        <v/>
      </c>
      <c r="I43" s="161" t="str">
        <f>IF(ISERROR(VLOOKUP(A43,'[1]Z03 收入决算表(财决03表)'!$A$10:$L$500,11,FALSE)),"",VLOOKUP(A43,'[1]Z03 收入决算表(财决03表)'!$A$10:$L$500,11,FALSE))</f>
        <v/>
      </c>
      <c r="J43" s="161" t="str">
        <f>IF(ISERROR(VLOOKUP(A43,'[1]Z03 收入决算表(财决03表)'!$A$10:$L$500,12,FALSE)),"",VLOOKUP(A43,'[1]Z03 收入决算表(财决03表)'!$A$10:$L$500,12,FALSE))</f>
        <v/>
      </c>
      <c r="K43" s="172">
        <f>'[1]Z03 收入决算表(财决03表)'!A42</f>
        <v>0</v>
      </c>
      <c r="L43" s="173">
        <f>'[1]Z03 收入决算表(财决03表)'!$E42</f>
        <v>0</v>
      </c>
      <c r="M43" s="169" t="str">
        <f t="shared" si="1"/>
        <v/>
      </c>
    </row>
    <row r="44" spans="1:13" ht="22.5" customHeight="1">
      <c r="A44" s="222" t="str">
        <f t="shared" si="0"/>
        <v/>
      </c>
      <c r="B44" s="222"/>
      <c r="C44" s="160" t="str">
        <f>IF(ISERROR(VLOOKUP(A44,'[1]Z03 收入决算表(财决03表)'!$A$10:$K$500,4,FALSE)),"",VLOOKUP(A44,'[1]Z03 收入决算表(财决03表)'!$A$10:$K$500,4,FALSE))</f>
        <v/>
      </c>
      <c r="D44" s="161" t="str">
        <f>IF(ISERROR(VLOOKUP(A44,'[1]Z03 收入决算表(财决03表)'!$A$10:$K$500,5,FALSE)),"",VLOOKUP(A44,'[1]Z03 收入决算表(财决03表)'!$A$10:$K$500,5,FALSE))</f>
        <v/>
      </c>
      <c r="E44" s="161" t="str">
        <f>IF(ISERROR(VLOOKUP(A44,'[1]Z03 收入决算表(财决03表)'!$A$10:$K$500,6,FALSE)),"",VLOOKUP(A44,'[1]Z03 收入决算表(财决03表)'!$A$10:$K$500,6,FALSE))</f>
        <v/>
      </c>
      <c r="F44" s="161" t="str">
        <f>IF(ISERROR(VLOOKUP(A44,'[1]Z03 收入决算表(财决03表)'!$A$10:$K$500,7,FALSE)),"",VLOOKUP(A44,'[1]Z03 收入决算表(财决03表)'!$A$10:$K$500,7,FALSE))</f>
        <v/>
      </c>
      <c r="G44" s="161" t="str">
        <f>IF(ISERROR(VLOOKUP(A44,'[1]Z03 收入决算表(财决03表)'!$A$10:$K$500,8,FALSE)),"",VLOOKUP(A44,'[1]Z03 收入决算表(财决03表)'!$A$10:$K$500,8,FALSE))</f>
        <v/>
      </c>
      <c r="H44" s="161" t="str">
        <f>IF(ISERROR(VLOOKUP(A44,'[1]Z03 收入决算表(财决03表)'!$A$10:$L$500,10,FALSE)),"",VLOOKUP(A44,'[1]Z03 收入决算表(财决03表)'!$A$10:$L$500,10,FALSE))</f>
        <v/>
      </c>
      <c r="I44" s="161" t="str">
        <f>IF(ISERROR(VLOOKUP(A44,'[1]Z03 收入决算表(财决03表)'!$A$10:$L$500,11,FALSE)),"",VLOOKUP(A44,'[1]Z03 收入决算表(财决03表)'!$A$10:$L$500,11,FALSE))</f>
        <v/>
      </c>
      <c r="J44" s="161" t="str">
        <f>IF(ISERROR(VLOOKUP(A44,'[1]Z03 收入决算表(财决03表)'!$A$10:$L$500,12,FALSE)),"",VLOOKUP(A44,'[1]Z03 收入决算表(财决03表)'!$A$10:$L$500,12,FALSE))</f>
        <v/>
      </c>
      <c r="K44" s="172">
        <f>'[1]Z03 收入决算表(财决03表)'!A43</f>
        <v>0</v>
      </c>
      <c r="L44" s="173">
        <f>'[1]Z03 收入决算表(财决03表)'!$E43</f>
        <v>0</v>
      </c>
      <c r="M44" s="169" t="str">
        <f t="shared" si="1"/>
        <v/>
      </c>
    </row>
    <row r="45" spans="1:13" ht="22.5" customHeight="1">
      <c r="A45" s="222" t="str">
        <f t="shared" si="0"/>
        <v/>
      </c>
      <c r="B45" s="222"/>
      <c r="C45" s="160" t="str">
        <f>IF(ISERROR(VLOOKUP(A45,'[1]Z03 收入决算表(财决03表)'!$A$10:$K$500,4,FALSE)),"",VLOOKUP(A45,'[1]Z03 收入决算表(财决03表)'!$A$10:$K$500,4,FALSE))</f>
        <v/>
      </c>
      <c r="D45" s="161" t="str">
        <f>IF(ISERROR(VLOOKUP(A45,'[1]Z03 收入决算表(财决03表)'!$A$10:$K$500,5,FALSE)),"",VLOOKUP(A45,'[1]Z03 收入决算表(财决03表)'!$A$10:$K$500,5,FALSE))</f>
        <v/>
      </c>
      <c r="E45" s="161" t="str">
        <f>IF(ISERROR(VLOOKUP(A45,'[1]Z03 收入决算表(财决03表)'!$A$10:$K$500,6,FALSE)),"",VLOOKUP(A45,'[1]Z03 收入决算表(财决03表)'!$A$10:$K$500,6,FALSE))</f>
        <v/>
      </c>
      <c r="F45" s="161" t="str">
        <f>IF(ISERROR(VLOOKUP(A45,'[1]Z03 收入决算表(财决03表)'!$A$10:$K$500,7,FALSE)),"",VLOOKUP(A45,'[1]Z03 收入决算表(财决03表)'!$A$10:$K$500,7,FALSE))</f>
        <v/>
      </c>
      <c r="G45" s="161" t="str">
        <f>IF(ISERROR(VLOOKUP(A45,'[1]Z03 收入决算表(财决03表)'!$A$10:$K$500,8,FALSE)),"",VLOOKUP(A45,'[1]Z03 收入决算表(财决03表)'!$A$10:$K$500,8,FALSE))</f>
        <v/>
      </c>
      <c r="H45" s="161" t="str">
        <f>IF(ISERROR(VLOOKUP(A45,'[1]Z03 收入决算表(财决03表)'!$A$10:$L$500,10,FALSE)),"",VLOOKUP(A45,'[1]Z03 收入决算表(财决03表)'!$A$10:$L$500,10,FALSE))</f>
        <v/>
      </c>
      <c r="I45" s="161" t="str">
        <f>IF(ISERROR(VLOOKUP(A45,'[1]Z03 收入决算表(财决03表)'!$A$10:$L$500,11,FALSE)),"",VLOOKUP(A45,'[1]Z03 收入决算表(财决03表)'!$A$10:$L$500,11,FALSE))</f>
        <v/>
      </c>
      <c r="J45" s="161" t="str">
        <f>IF(ISERROR(VLOOKUP(A45,'[1]Z03 收入决算表(财决03表)'!$A$10:$L$500,12,FALSE)),"",VLOOKUP(A45,'[1]Z03 收入决算表(财决03表)'!$A$10:$L$500,12,FALSE))</f>
        <v/>
      </c>
      <c r="K45" s="172">
        <f>'[1]Z03 收入决算表(财决03表)'!A44</f>
        <v>0</v>
      </c>
      <c r="L45" s="173">
        <f>'[1]Z03 收入决算表(财决03表)'!$E44</f>
        <v>0</v>
      </c>
      <c r="M45" s="169" t="str">
        <f t="shared" si="1"/>
        <v/>
      </c>
    </row>
    <row r="46" spans="1:13" ht="22.5" customHeight="1">
      <c r="A46" s="222" t="str">
        <f t="shared" si="0"/>
        <v/>
      </c>
      <c r="B46" s="222"/>
      <c r="C46" s="160" t="str">
        <f>IF(ISERROR(VLOOKUP(A46,'[1]Z03 收入决算表(财决03表)'!$A$10:$K$500,4,FALSE)),"",VLOOKUP(A46,'[1]Z03 收入决算表(财决03表)'!$A$10:$K$500,4,FALSE))</f>
        <v/>
      </c>
      <c r="D46" s="161" t="str">
        <f>IF(ISERROR(VLOOKUP(A46,'[1]Z03 收入决算表(财决03表)'!$A$10:$K$500,5,FALSE)),"",VLOOKUP(A46,'[1]Z03 收入决算表(财决03表)'!$A$10:$K$500,5,FALSE))</f>
        <v/>
      </c>
      <c r="E46" s="161" t="str">
        <f>IF(ISERROR(VLOOKUP(A46,'[1]Z03 收入决算表(财决03表)'!$A$10:$K$500,6,FALSE)),"",VLOOKUP(A46,'[1]Z03 收入决算表(财决03表)'!$A$10:$K$500,6,FALSE))</f>
        <v/>
      </c>
      <c r="F46" s="161" t="str">
        <f>IF(ISERROR(VLOOKUP(A46,'[1]Z03 收入决算表(财决03表)'!$A$10:$K$500,7,FALSE)),"",VLOOKUP(A46,'[1]Z03 收入决算表(财决03表)'!$A$10:$K$500,7,FALSE))</f>
        <v/>
      </c>
      <c r="G46" s="161" t="str">
        <f>IF(ISERROR(VLOOKUP(A46,'[1]Z03 收入决算表(财决03表)'!$A$10:$K$500,8,FALSE)),"",VLOOKUP(A46,'[1]Z03 收入决算表(财决03表)'!$A$10:$K$500,8,FALSE))</f>
        <v/>
      </c>
      <c r="H46" s="161" t="str">
        <f>IF(ISERROR(VLOOKUP(A46,'[1]Z03 收入决算表(财决03表)'!$A$10:$L$500,10,FALSE)),"",VLOOKUP(A46,'[1]Z03 收入决算表(财决03表)'!$A$10:$L$500,10,FALSE))</f>
        <v/>
      </c>
      <c r="I46" s="161" t="str">
        <f>IF(ISERROR(VLOOKUP(A46,'[1]Z03 收入决算表(财决03表)'!$A$10:$L$500,11,FALSE)),"",VLOOKUP(A46,'[1]Z03 收入决算表(财决03表)'!$A$10:$L$500,11,FALSE))</f>
        <v/>
      </c>
      <c r="J46" s="161" t="str">
        <f>IF(ISERROR(VLOOKUP(A46,'[1]Z03 收入决算表(财决03表)'!$A$10:$L$500,12,FALSE)),"",VLOOKUP(A46,'[1]Z03 收入决算表(财决03表)'!$A$10:$L$500,12,FALSE))</f>
        <v/>
      </c>
      <c r="K46" s="172">
        <f>'[1]Z03 收入决算表(财决03表)'!A45</f>
        <v>0</v>
      </c>
      <c r="L46" s="173">
        <f>'[1]Z03 收入决算表(财决03表)'!$E45</f>
        <v>0</v>
      </c>
      <c r="M46" s="169" t="str">
        <f t="shared" si="1"/>
        <v/>
      </c>
    </row>
    <row r="47" spans="1:13" ht="22.5" customHeight="1">
      <c r="A47" s="222" t="str">
        <f t="shared" si="0"/>
        <v/>
      </c>
      <c r="B47" s="222"/>
      <c r="C47" s="160" t="str">
        <f>IF(ISERROR(VLOOKUP(A47,'[1]Z03 收入决算表(财决03表)'!$A$10:$K$500,4,FALSE)),"",VLOOKUP(A47,'[1]Z03 收入决算表(财决03表)'!$A$10:$K$500,4,FALSE))</f>
        <v/>
      </c>
      <c r="D47" s="161" t="str">
        <f>IF(ISERROR(VLOOKUP(A47,'[1]Z03 收入决算表(财决03表)'!$A$10:$K$500,5,FALSE)),"",VLOOKUP(A47,'[1]Z03 收入决算表(财决03表)'!$A$10:$K$500,5,FALSE))</f>
        <v/>
      </c>
      <c r="E47" s="161" t="str">
        <f>IF(ISERROR(VLOOKUP(A47,'[1]Z03 收入决算表(财决03表)'!$A$10:$K$500,6,FALSE)),"",VLOOKUP(A47,'[1]Z03 收入决算表(财决03表)'!$A$10:$K$500,6,FALSE))</f>
        <v/>
      </c>
      <c r="F47" s="161" t="str">
        <f>IF(ISERROR(VLOOKUP(A47,'[1]Z03 收入决算表(财决03表)'!$A$10:$K$500,7,FALSE)),"",VLOOKUP(A47,'[1]Z03 收入决算表(财决03表)'!$A$10:$K$500,7,FALSE))</f>
        <v/>
      </c>
      <c r="G47" s="161" t="str">
        <f>IF(ISERROR(VLOOKUP(A47,'[1]Z03 收入决算表(财决03表)'!$A$10:$K$500,8,FALSE)),"",VLOOKUP(A47,'[1]Z03 收入决算表(财决03表)'!$A$10:$K$500,8,FALSE))</f>
        <v/>
      </c>
      <c r="H47" s="161" t="str">
        <f>IF(ISERROR(VLOOKUP(A47,'[1]Z03 收入决算表(财决03表)'!$A$10:$L$500,10,FALSE)),"",VLOOKUP(A47,'[1]Z03 收入决算表(财决03表)'!$A$10:$L$500,10,FALSE))</f>
        <v/>
      </c>
      <c r="I47" s="161" t="str">
        <f>IF(ISERROR(VLOOKUP(A47,'[1]Z03 收入决算表(财决03表)'!$A$10:$L$500,11,FALSE)),"",VLOOKUP(A47,'[1]Z03 收入决算表(财决03表)'!$A$10:$L$500,11,FALSE))</f>
        <v/>
      </c>
      <c r="J47" s="161" t="str">
        <f>IF(ISERROR(VLOOKUP(A47,'[1]Z03 收入决算表(财决03表)'!$A$10:$L$500,12,FALSE)),"",VLOOKUP(A47,'[1]Z03 收入决算表(财决03表)'!$A$10:$L$500,12,FALSE))</f>
        <v/>
      </c>
      <c r="K47" s="172">
        <f>'[1]Z03 收入决算表(财决03表)'!A46</f>
        <v>0</v>
      </c>
      <c r="L47" s="173">
        <f>'[1]Z03 收入决算表(财决03表)'!$E46</f>
        <v>0</v>
      </c>
      <c r="M47" s="169" t="str">
        <f t="shared" si="1"/>
        <v/>
      </c>
    </row>
    <row r="48" spans="1:13" ht="22.5" customHeight="1">
      <c r="A48" s="222" t="str">
        <f t="shared" si="0"/>
        <v/>
      </c>
      <c r="B48" s="222"/>
      <c r="C48" s="160" t="str">
        <f>IF(ISERROR(VLOOKUP(A48,'[1]Z03 收入决算表(财决03表)'!$A$10:$K$500,4,FALSE)),"",VLOOKUP(A48,'[1]Z03 收入决算表(财决03表)'!$A$10:$K$500,4,FALSE))</f>
        <v/>
      </c>
      <c r="D48" s="161" t="str">
        <f>IF(ISERROR(VLOOKUP(A48,'[1]Z03 收入决算表(财决03表)'!$A$10:$K$500,5,FALSE)),"",VLOOKUP(A48,'[1]Z03 收入决算表(财决03表)'!$A$10:$K$500,5,FALSE))</f>
        <v/>
      </c>
      <c r="E48" s="161" t="str">
        <f>IF(ISERROR(VLOOKUP(A48,'[1]Z03 收入决算表(财决03表)'!$A$10:$K$500,6,FALSE)),"",VLOOKUP(A48,'[1]Z03 收入决算表(财决03表)'!$A$10:$K$500,6,FALSE))</f>
        <v/>
      </c>
      <c r="F48" s="161" t="str">
        <f>IF(ISERROR(VLOOKUP(A48,'[1]Z03 收入决算表(财决03表)'!$A$10:$K$500,7,FALSE)),"",VLOOKUP(A48,'[1]Z03 收入决算表(财决03表)'!$A$10:$K$500,7,FALSE))</f>
        <v/>
      </c>
      <c r="G48" s="161" t="str">
        <f>IF(ISERROR(VLOOKUP(A48,'[1]Z03 收入决算表(财决03表)'!$A$10:$K$500,8,FALSE)),"",VLOOKUP(A48,'[1]Z03 收入决算表(财决03表)'!$A$10:$K$500,8,FALSE))</f>
        <v/>
      </c>
      <c r="H48" s="161" t="str">
        <f>IF(ISERROR(VLOOKUP(A48,'[1]Z03 收入决算表(财决03表)'!$A$10:$L$500,10,FALSE)),"",VLOOKUP(A48,'[1]Z03 收入决算表(财决03表)'!$A$10:$L$500,10,FALSE))</f>
        <v/>
      </c>
      <c r="I48" s="161" t="str">
        <f>IF(ISERROR(VLOOKUP(A48,'[1]Z03 收入决算表(财决03表)'!$A$10:$L$500,11,FALSE)),"",VLOOKUP(A48,'[1]Z03 收入决算表(财决03表)'!$A$10:$L$500,11,FALSE))</f>
        <v/>
      </c>
      <c r="J48" s="161" t="str">
        <f>IF(ISERROR(VLOOKUP(A48,'[1]Z03 收入决算表(财决03表)'!$A$10:$L$500,12,FALSE)),"",VLOOKUP(A48,'[1]Z03 收入决算表(财决03表)'!$A$10:$L$500,12,FALSE))</f>
        <v/>
      </c>
      <c r="K48" s="172">
        <f>'[1]Z03 收入决算表(财决03表)'!A47</f>
        <v>0</v>
      </c>
      <c r="L48" s="173">
        <f>'[1]Z03 收入决算表(财决03表)'!$E47</f>
        <v>0</v>
      </c>
      <c r="M48" s="169" t="str">
        <f t="shared" si="1"/>
        <v/>
      </c>
    </row>
    <row r="49" spans="1:13" ht="22.5" customHeight="1">
      <c r="A49" s="222" t="str">
        <f t="shared" si="0"/>
        <v/>
      </c>
      <c r="B49" s="222"/>
      <c r="C49" s="160" t="str">
        <f>IF(ISERROR(VLOOKUP(A49,'[1]Z03 收入决算表(财决03表)'!$A$10:$K$500,4,FALSE)),"",VLOOKUP(A49,'[1]Z03 收入决算表(财决03表)'!$A$10:$K$500,4,FALSE))</f>
        <v/>
      </c>
      <c r="D49" s="161" t="str">
        <f>IF(ISERROR(VLOOKUP(A49,'[1]Z03 收入决算表(财决03表)'!$A$10:$K$500,5,FALSE)),"",VLOOKUP(A49,'[1]Z03 收入决算表(财决03表)'!$A$10:$K$500,5,FALSE))</f>
        <v/>
      </c>
      <c r="E49" s="161" t="str">
        <f>IF(ISERROR(VLOOKUP(A49,'[1]Z03 收入决算表(财决03表)'!$A$10:$K$500,6,FALSE)),"",VLOOKUP(A49,'[1]Z03 收入决算表(财决03表)'!$A$10:$K$500,6,FALSE))</f>
        <v/>
      </c>
      <c r="F49" s="161" t="str">
        <f>IF(ISERROR(VLOOKUP(A49,'[1]Z03 收入决算表(财决03表)'!$A$10:$K$500,7,FALSE)),"",VLOOKUP(A49,'[1]Z03 收入决算表(财决03表)'!$A$10:$K$500,7,FALSE))</f>
        <v/>
      </c>
      <c r="G49" s="161" t="str">
        <f>IF(ISERROR(VLOOKUP(A49,'[1]Z03 收入决算表(财决03表)'!$A$10:$K$500,8,FALSE)),"",VLOOKUP(A49,'[1]Z03 收入决算表(财决03表)'!$A$10:$K$500,8,FALSE))</f>
        <v/>
      </c>
      <c r="H49" s="161" t="str">
        <f>IF(ISERROR(VLOOKUP(A49,'[1]Z03 收入决算表(财决03表)'!$A$10:$L$500,10,FALSE)),"",VLOOKUP(A49,'[1]Z03 收入决算表(财决03表)'!$A$10:$L$500,10,FALSE))</f>
        <v/>
      </c>
      <c r="I49" s="161" t="str">
        <f>IF(ISERROR(VLOOKUP(A49,'[1]Z03 收入决算表(财决03表)'!$A$10:$L$500,11,FALSE)),"",VLOOKUP(A49,'[1]Z03 收入决算表(财决03表)'!$A$10:$L$500,11,FALSE))</f>
        <v/>
      </c>
      <c r="J49" s="161" t="str">
        <f>IF(ISERROR(VLOOKUP(A49,'[1]Z03 收入决算表(财决03表)'!$A$10:$L$500,12,FALSE)),"",VLOOKUP(A49,'[1]Z03 收入决算表(财决03表)'!$A$10:$L$500,12,FALSE))</f>
        <v/>
      </c>
      <c r="K49" s="172">
        <f>'[1]Z03 收入决算表(财决03表)'!A48</f>
        <v>0</v>
      </c>
      <c r="L49" s="173">
        <f>'[1]Z03 收入决算表(财决03表)'!$E48</f>
        <v>0</v>
      </c>
      <c r="M49" s="169" t="str">
        <f t="shared" si="1"/>
        <v/>
      </c>
    </row>
    <row r="50" spans="1:13" ht="22.5" customHeight="1">
      <c r="A50" s="222" t="str">
        <f t="shared" si="0"/>
        <v/>
      </c>
      <c r="B50" s="222"/>
      <c r="C50" s="160" t="str">
        <f>IF(ISERROR(VLOOKUP(A50,'[1]Z03 收入决算表(财决03表)'!$A$10:$K$500,4,FALSE)),"",VLOOKUP(A50,'[1]Z03 收入决算表(财决03表)'!$A$10:$K$500,4,FALSE))</f>
        <v/>
      </c>
      <c r="D50" s="161" t="str">
        <f>IF(ISERROR(VLOOKUP(A50,'[1]Z03 收入决算表(财决03表)'!$A$10:$K$500,5,FALSE)),"",VLOOKUP(A50,'[1]Z03 收入决算表(财决03表)'!$A$10:$K$500,5,FALSE))</f>
        <v/>
      </c>
      <c r="E50" s="161" t="str">
        <f>IF(ISERROR(VLOOKUP(A50,'[1]Z03 收入决算表(财决03表)'!$A$10:$K$500,6,FALSE)),"",VLOOKUP(A50,'[1]Z03 收入决算表(财决03表)'!$A$10:$K$500,6,FALSE))</f>
        <v/>
      </c>
      <c r="F50" s="161" t="str">
        <f>IF(ISERROR(VLOOKUP(A50,'[1]Z03 收入决算表(财决03表)'!$A$10:$K$500,7,FALSE)),"",VLOOKUP(A50,'[1]Z03 收入决算表(财决03表)'!$A$10:$K$500,7,FALSE))</f>
        <v/>
      </c>
      <c r="G50" s="161" t="str">
        <f>IF(ISERROR(VLOOKUP(A50,'[1]Z03 收入决算表(财决03表)'!$A$10:$K$500,8,FALSE)),"",VLOOKUP(A50,'[1]Z03 收入决算表(财决03表)'!$A$10:$K$500,8,FALSE))</f>
        <v/>
      </c>
      <c r="H50" s="161" t="str">
        <f>IF(ISERROR(VLOOKUP(A50,'[1]Z03 收入决算表(财决03表)'!$A$10:$L$500,10,FALSE)),"",VLOOKUP(A50,'[1]Z03 收入决算表(财决03表)'!$A$10:$L$500,10,FALSE))</f>
        <v/>
      </c>
      <c r="I50" s="161" t="str">
        <f>IF(ISERROR(VLOOKUP(A50,'[1]Z03 收入决算表(财决03表)'!$A$10:$L$500,11,FALSE)),"",VLOOKUP(A50,'[1]Z03 收入决算表(财决03表)'!$A$10:$L$500,11,FALSE))</f>
        <v/>
      </c>
      <c r="J50" s="161" t="str">
        <f>IF(ISERROR(VLOOKUP(A50,'[1]Z03 收入决算表(财决03表)'!$A$10:$L$500,12,FALSE)),"",VLOOKUP(A50,'[1]Z03 收入决算表(财决03表)'!$A$10:$L$500,12,FALSE))</f>
        <v/>
      </c>
      <c r="K50" s="172">
        <f>'[1]Z03 收入决算表(财决03表)'!A49</f>
        <v>0</v>
      </c>
      <c r="L50" s="173">
        <f>'[1]Z03 收入决算表(财决03表)'!$E49</f>
        <v>0</v>
      </c>
      <c r="M50" s="169" t="str">
        <f t="shared" si="1"/>
        <v/>
      </c>
    </row>
    <row r="51" spans="1:13" ht="22.5" customHeight="1">
      <c r="A51" s="222" t="str">
        <f t="shared" si="0"/>
        <v/>
      </c>
      <c r="B51" s="222"/>
      <c r="C51" s="160" t="str">
        <f>IF(ISERROR(VLOOKUP(A51,'[1]Z03 收入决算表(财决03表)'!$A$10:$K$500,4,FALSE)),"",VLOOKUP(A51,'[1]Z03 收入决算表(财决03表)'!$A$10:$K$500,4,FALSE))</f>
        <v/>
      </c>
      <c r="D51" s="161" t="str">
        <f>IF(ISERROR(VLOOKUP(A51,'[1]Z03 收入决算表(财决03表)'!$A$10:$K$500,5,FALSE)),"",VLOOKUP(A51,'[1]Z03 收入决算表(财决03表)'!$A$10:$K$500,5,FALSE))</f>
        <v/>
      </c>
      <c r="E51" s="161" t="str">
        <f>IF(ISERROR(VLOOKUP(A51,'[1]Z03 收入决算表(财决03表)'!$A$10:$K$500,6,FALSE)),"",VLOOKUP(A51,'[1]Z03 收入决算表(财决03表)'!$A$10:$K$500,6,FALSE))</f>
        <v/>
      </c>
      <c r="F51" s="161" t="str">
        <f>IF(ISERROR(VLOOKUP(A51,'[1]Z03 收入决算表(财决03表)'!$A$10:$K$500,7,FALSE)),"",VLOOKUP(A51,'[1]Z03 收入决算表(财决03表)'!$A$10:$K$500,7,FALSE))</f>
        <v/>
      </c>
      <c r="G51" s="161" t="str">
        <f>IF(ISERROR(VLOOKUP(A51,'[1]Z03 收入决算表(财决03表)'!$A$10:$K$500,8,FALSE)),"",VLOOKUP(A51,'[1]Z03 收入决算表(财决03表)'!$A$10:$K$500,8,FALSE))</f>
        <v/>
      </c>
      <c r="H51" s="161" t="str">
        <f>IF(ISERROR(VLOOKUP(A51,'[1]Z03 收入决算表(财决03表)'!$A$10:$L$500,10,FALSE)),"",VLOOKUP(A51,'[1]Z03 收入决算表(财决03表)'!$A$10:$L$500,10,FALSE))</f>
        <v/>
      </c>
      <c r="I51" s="161" t="str">
        <f>IF(ISERROR(VLOOKUP(A51,'[1]Z03 收入决算表(财决03表)'!$A$10:$L$500,11,FALSE)),"",VLOOKUP(A51,'[1]Z03 收入决算表(财决03表)'!$A$10:$L$500,11,FALSE))</f>
        <v/>
      </c>
      <c r="J51" s="161" t="str">
        <f>IF(ISERROR(VLOOKUP(A51,'[1]Z03 收入决算表(财决03表)'!$A$10:$L$500,12,FALSE)),"",VLOOKUP(A51,'[1]Z03 收入决算表(财决03表)'!$A$10:$L$500,12,FALSE))</f>
        <v/>
      </c>
      <c r="K51" s="172">
        <f>'[1]Z03 收入决算表(财决03表)'!A50</f>
        <v>0</v>
      </c>
      <c r="L51" s="173">
        <f>'[1]Z03 收入决算表(财决03表)'!$E50</f>
        <v>0</v>
      </c>
      <c r="M51" s="169" t="str">
        <f t="shared" si="1"/>
        <v/>
      </c>
    </row>
    <row r="52" spans="1:13" ht="22.5" customHeight="1">
      <c r="A52" s="222" t="str">
        <f t="shared" si="0"/>
        <v/>
      </c>
      <c r="B52" s="222"/>
      <c r="C52" s="160" t="str">
        <f>IF(ISERROR(VLOOKUP(A52,'[1]Z03 收入决算表(财决03表)'!$A$10:$K$500,4,FALSE)),"",VLOOKUP(A52,'[1]Z03 收入决算表(财决03表)'!$A$10:$K$500,4,FALSE))</f>
        <v/>
      </c>
      <c r="D52" s="161" t="str">
        <f>IF(ISERROR(VLOOKUP(A52,'[1]Z03 收入决算表(财决03表)'!$A$10:$K$500,5,FALSE)),"",VLOOKUP(A52,'[1]Z03 收入决算表(财决03表)'!$A$10:$K$500,5,FALSE))</f>
        <v/>
      </c>
      <c r="E52" s="161" t="str">
        <f>IF(ISERROR(VLOOKUP(A52,'[1]Z03 收入决算表(财决03表)'!$A$10:$K$500,6,FALSE)),"",VLOOKUP(A52,'[1]Z03 收入决算表(财决03表)'!$A$10:$K$500,6,FALSE))</f>
        <v/>
      </c>
      <c r="F52" s="161" t="str">
        <f>IF(ISERROR(VLOOKUP(A52,'[1]Z03 收入决算表(财决03表)'!$A$10:$K$500,7,FALSE)),"",VLOOKUP(A52,'[1]Z03 收入决算表(财决03表)'!$A$10:$K$500,7,FALSE))</f>
        <v/>
      </c>
      <c r="G52" s="161" t="str">
        <f>IF(ISERROR(VLOOKUP(A52,'[1]Z03 收入决算表(财决03表)'!$A$10:$K$500,8,FALSE)),"",VLOOKUP(A52,'[1]Z03 收入决算表(财决03表)'!$A$10:$K$500,8,FALSE))</f>
        <v/>
      </c>
      <c r="H52" s="161" t="str">
        <f>IF(ISERROR(VLOOKUP(A52,'[1]Z03 收入决算表(财决03表)'!$A$10:$L$500,10,FALSE)),"",VLOOKUP(A52,'[1]Z03 收入决算表(财决03表)'!$A$10:$L$500,10,FALSE))</f>
        <v/>
      </c>
      <c r="I52" s="161" t="str">
        <f>IF(ISERROR(VLOOKUP(A52,'[1]Z03 收入决算表(财决03表)'!$A$10:$L$500,11,FALSE)),"",VLOOKUP(A52,'[1]Z03 收入决算表(财决03表)'!$A$10:$L$500,11,FALSE))</f>
        <v/>
      </c>
      <c r="J52" s="161" t="str">
        <f>IF(ISERROR(VLOOKUP(A52,'[1]Z03 收入决算表(财决03表)'!$A$10:$L$500,12,FALSE)),"",VLOOKUP(A52,'[1]Z03 收入决算表(财决03表)'!$A$10:$L$500,12,FALSE))</f>
        <v/>
      </c>
      <c r="K52" s="172">
        <f>'[1]Z03 收入决算表(财决03表)'!A51</f>
        <v>0</v>
      </c>
      <c r="L52" s="173">
        <f>'[1]Z03 收入决算表(财决03表)'!$E51</f>
        <v>0</v>
      </c>
      <c r="M52" s="169" t="str">
        <f t="shared" si="1"/>
        <v/>
      </c>
    </row>
    <row r="53" spans="1:13" ht="22.5" customHeight="1">
      <c r="A53" s="222" t="str">
        <f t="shared" si="0"/>
        <v/>
      </c>
      <c r="B53" s="222"/>
      <c r="C53" s="160" t="str">
        <f>IF(ISERROR(VLOOKUP(A53,'[1]Z03 收入决算表(财决03表)'!$A$10:$K$500,4,FALSE)),"",VLOOKUP(A53,'[1]Z03 收入决算表(财决03表)'!$A$10:$K$500,4,FALSE))</f>
        <v/>
      </c>
      <c r="D53" s="161" t="str">
        <f>IF(ISERROR(VLOOKUP(A53,'[1]Z03 收入决算表(财决03表)'!$A$10:$K$500,5,FALSE)),"",VLOOKUP(A53,'[1]Z03 收入决算表(财决03表)'!$A$10:$K$500,5,FALSE))</f>
        <v/>
      </c>
      <c r="E53" s="161" t="str">
        <f>IF(ISERROR(VLOOKUP(A53,'[1]Z03 收入决算表(财决03表)'!$A$10:$K$500,6,FALSE)),"",VLOOKUP(A53,'[1]Z03 收入决算表(财决03表)'!$A$10:$K$500,6,FALSE))</f>
        <v/>
      </c>
      <c r="F53" s="161" t="str">
        <f>IF(ISERROR(VLOOKUP(A53,'[1]Z03 收入决算表(财决03表)'!$A$10:$K$500,7,FALSE)),"",VLOOKUP(A53,'[1]Z03 收入决算表(财决03表)'!$A$10:$K$500,7,FALSE))</f>
        <v/>
      </c>
      <c r="G53" s="161" t="str">
        <f>IF(ISERROR(VLOOKUP(A53,'[1]Z03 收入决算表(财决03表)'!$A$10:$K$500,8,FALSE)),"",VLOOKUP(A53,'[1]Z03 收入决算表(财决03表)'!$A$10:$K$500,8,FALSE))</f>
        <v/>
      </c>
      <c r="H53" s="161" t="str">
        <f>IF(ISERROR(VLOOKUP(A53,'[1]Z03 收入决算表(财决03表)'!$A$10:$L$500,10,FALSE)),"",VLOOKUP(A53,'[1]Z03 收入决算表(财决03表)'!$A$10:$L$500,10,FALSE))</f>
        <v/>
      </c>
      <c r="I53" s="161" t="str">
        <f>IF(ISERROR(VLOOKUP(A53,'[1]Z03 收入决算表(财决03表)'!$A$10:$L$500,11,FALSE)),"",VLOOKUP(A53,'[1]Z03 收入决算表(财决03表)'!$A$10:$L$500,11,FALSE))</f>
        <v/>
      </c>
      <c r="J53" s="161" t="str">
        <f>IF(ISERROR(VLOOKUP(A53,'[1]Z03 收入决算表(财决03表)'!$A$10:$L$500,12,FALSE)),"",VLOOKUP(A53,'[1]Z03 收入决算表(财决03表)'!$A$10:$L$500,12,FALSE))</f>
        <v/>
      </c>
      <c r="K53" s="172">
        <f>'[1]Z03 收入决算表(财决03表)'!A52</f>
        <v>0</v>
      </c>
      <c r="L53" s="173">
        <f>'[1]Z03 收入决算表(财决03表)'!$E52</f>
        <v>0</v>
      </c>
      <c r="M53" s="169" t="str">
        <f t="shared" si="1"/>
        <v/>
      </c>
    </row>
    <row r="54" spans="1:13" ht="22.5" customHeight="1">
      <c r="A54" s="222" t="str">
        <f t="shared" si="0"/>
        <v/>
      </c>
      <c r="B54" s="222"/>
      <c r="C54" s="160" t="str">
        <f>IF(ISERROR(VLOOKUP(A54,'[1]Z03 收入决算表(财决03表)'!$A$10:$K$500,4,FALSE)),"",VLOOKUP(A54,'[1]Z03 收入决算表(财决03表)'!$A$10:$K$500,4,FALSE))</f>
        <v/>
      </c>
      <c r="D54" s="161" t="str">
        <f>IF(ISERROR(VLOOKUP(A54,'[1]Z03 收入决算表(财决03表)'!$A$10:$K$500,5,FALSE)),"",VLOOKUP(A54,'[1]Z03 收入决算表(财决03表)'!$A$10:$K$500,5,FALSE))</f>
        <v/>
      </c>
      <c r="E54" s="161" t="str">
        <f>IF(ISERROR(VLOOKUP(A54,'[1]Z03 收入决算表(财决03表)'!$A$10:$K$500,6,FALSE)),"",VLOOKUP(A54,'[1]Z03 收入决算表(财决03表)'!$A$10:$K$500,6,FALSE))</f>
        <v/>
      </c>
      <c r="F54" s="161" t="str">
        <f>IF(ISERROR(VLOOKUP(A54,'[1]Z03 收入决算表(财决03表)'!$A$10:$K$500,7,FALSE)),"",VLOOKUP(A54,'[1]Z03 收入决算表(财决03表)'!$A$10:$K$500,7,FALSE))</f>
        <v/>
      </c>
      <c r="G54" s="161" t="str">
        <f>IF(ISERROR(VLOOKUP(A54,'[1]Z03 收入决算表(财决03表)'!$A$10:$K$500,8,FALSE)),"",VLOOKUP(A54,'[1]Z03 收入决算表(财决03表)'!$A$10:$K$500,8,FALSE))</f>
        <v/>
      </c>
      <c r="H54" s="161" t="str">
        <f>IF(ISERROR(VLOOKUP(A54,'[1]Z03 收入决算表(财决03表)'!$A$10:$L$500,10,FALSE)),"",VLOOKUP(A54,'[1]Z03 收入决算表(财决03表)'!$A$10:$L$500,10,FALSE))</f>
        <v/>
      </c>
      <c r="I54" s="161" t="str">
        <f>IF(ISERROR(VLOOKUP(A54,'[1]Z03 收入决算表(财决03表)'!$A$10:$L$500,11,FALSE)),"",VLOOKUP(A54,'[1]Z03 收入决算表(财决03表)'!$A$10:$L$500,11,FALSE))</f>
        <v/>
      </c>
      <c r="J54" s="161" t="str">
        <f>IF(ISERROR(VLOOKUP(A54,'[1]Z03 收入决算表(财决03表)'!$A$10:$L$500,12,FALSE)),"",VLOOKUP(A54,'[1]Z03 收入决算表(财决03表)'!$A$10:$L$500,12,FALSE))</f>
        <v/>
      </c>
      <c r="K54" s="172">
        <f>'[1]Z03 收入决算表(财决03表)'!A53</f>
        <v>0</v>
      </c>
      <c r="L54" s="173">
        <f>'[1]Z03 收入决算表(财决03表)'!$E53</f>
        <v>0</v>
      </c>
      <c r="M54" s="169" t="str">
        <f t="shared" si="1"/>
        <v/>
      </c>
    </row>
    <row r="55" spans="1:13" ht="22.5" customHeight="1">
      <c r="A55" s="222" t="str">
        <f t="shared" si="0"/>
        <v/>
      </c>
      <c r="B55" s="222"/>
      <c r="C55" s="160" t="str">
        <f>IF(ISERROR(VLOOKUP(A55,'[1]Z03 收入决算表(财决03表)'!$A$10:$K$500,4,FALSE)),"",VLOOKUP(A55,'[1]Z03 收入决算表(财决03表)'!$A$10:$K$500,4,FALSE))</f>
        <v/>
      </c>
      <c r="D55" s="161" t="str">
        <f>IF(ISERROR(VLOOKUP(A55,'[1]Z03 收入决算表(财决03表)'!$A$10:$K$500,5,FALSE)),"",VLOOKUP(A55,'[1]Z03 收入决算表(财决03表)'!$A$10:$K$500,5,FALSE))</f>
        <v/>
      </c>
      <c r="E55" s="161" t="str">
        <f>IF(ISERROR(VLOOKUP(A55,'[1]Z03 收入决算表(财决03表)'!$A$10:$K$500,6,FALSE)),"",VLOOKUP(A55,'[1]Z03 收入决算表(财决03表)'!$A$10:$K$500,6,FALSE))</f>
        <v/>
      </c>
      <c r="F55" s="161" t="str">
        <f>IF(ISERROR(VLOOKUP(A55,'[1]Z03 收入决算表(财决03表)'!$A$10:$K$500,7,FALSE)),"",VLOOKUP(A55,'[1]Z03 收入决算表(财决03表)'!$A$10:$K$500,7,FALSE))</f>
        <v/>
      </c>
      <c r="G55" s="161" t="str">
        <f>IF(ISERROR(VLOOKUP(A55,'[1]Z03 收入决算表(财决03表)'!$A$10:$K$500,8,FALSE)),"",VLOOKUP(A55,'[1]Z03 收入决算表(财决03表)'!$A$10:$K$500,8,FALSE))</f>
        <v/>
      </c>
      <c r="H55" s="161" t="str">
        <f>IF(ISERROR(VLOOKUP(A55,'[1]Z03 收入决算表(财决03表)'!$A$10:$L$500,10,FALSE)),"",VLOOKUP(A55,'[1]Z03 收入决算表(财决03表)'!$A$10:$L$500,10,FALSE))</f>
        <v/>
      </c>
      <c r="I55" s="161" t="str">
        <f>IF(ISERROR(VLOOKUP(A55,'[1]Z03 收入决算表(财决03表)'!$A$10:$L$500,11,FALSE)),"",VLOOKUP(A55,'[1]Z03 收入决算表(财决03表)'!$A$10:$L$500,11,FALSE))</f>
        <v/>
      </c>
      <c r="J55" s="161" t="str">
        <f>IF(ISERROR(VLOOKUP(A55,'[1]Z03 收入决算表(财决03表)'!$A$10:$L$500,12,FALSE)),"",VLOOKUP(A55,'[1]Z03 收入决算表(财决03表)'!$A$10:$L$500,12,FALSE))</f>
        <v/>
      </c>
      <c r="K55" s="172">
        <f>'[1]Z03 收入决算表(财决03表)'!A54</f>
        <v>0</v>
      </c>
      <c r="L55" s="173">
        <f>'[1]Z03 收入决算表(财决03表)'!$E54</f>
        <v>0</v>
      </c>
      <c r="M55" s="169" t="str">
        <f t="shared" si="1"/>
        <v/>
      </c>
    </row>
    <row r="56" spans="1:13" ht="22.5" customHeight="1">
      <c r="A56" s="222" t="str">
        <f t="shared" si="0"/>
        <v/>
      </c>
      <c r="B56" s="222"/>
      <c r="C56" s="160" t="str">
        <f>IF(ISERROR(VLOOKUP(A56,'[1]Z03 收入决算表(财决03表)'!$A$10:$K$500,4,FALSE)),"",VLOOKUP(A56,'[1]Z03 收入决算表(财决03表)'!$A$10:$K$500,4,FALSE))</f>
        <v/>
      </c>
      <c r="D56" s="161" t="str">
        <f>IF(ISERROR(VLOOKUP(A56,'[1]Z03 收入决算表(财决03表)'!$A$10:$K$500,5,FALSE)),"",VLOOKUP(A56,'[1]Z03 收入决算表(财决03表)'!$A$10:$K$500,5,FALSE))</f>
        <v/>
      </c>
      <c r="E56" s="161" t="str">
        <f>IF(ISERROR(VLOOKUP(A56,'[1]Z03 收入决算表(财决03表)'!$A$10:$K$500,6,FALSE)),"",VLOOKUP(A56,'[1]Z03 收入决算表(财决03表)'!$A$10:$K$500,6,FALSE))</f>
        <v/>
      </c>
      <c r="F56" s="161" t="str">
        <f>IF(ISERROR(VLOOKUP(A56,'[1]Z03 收入决算表(财决03表)'!$A$10:$K$500,7,FALSE)),"",VLOOKUP(A56,'[1]Z03 收入决算表(财决03表)'!$A$10:$K$500,7,FALSE))</f>
        <v/>
      </c>
      <c r="G56" s="161" t="str">
        <f>IF(ISERROR(VLOOKUP(A56,'[1]Z03 收入决算表(财决03表)'!$A$10:$K$500,8,FALSE)),"",VLOOKUP(A56,'[1]Z03 收入决算表(财决03表)'!$A$10:$K$500,8,FALSE))</f>
        <v/>
      </c>
      <c r="H56" s="161" t="str">
        <f>IF(ISERROR(VLOOKUP(A56,'[1]Z03 收入决算表(财决03表)'!$A$10:$L$500,10,FALSE)),"",VLOOKUP(A56,'[1]Z03 收入决算表(财决03表)'!$A$10:$L$500,10,FALSE))</f>
        <v/>
      </c>
      <c r="I56" s="161" t="str">
        <f>IF(ISERROR(VLOOKUP(A56,'[1]Z03 收入决算表(财决03表)'!$A$10:$L$500,11,FALSE)),"",VLOOKUP(A56,'[1]Z03 收入决算表(财决03表)'!$A$10:$L$500,11,FALSE))</f>
        <v/>
      </c>
      <c r="J56" s="161" t="str">
        <f>IF(ISERROR(VLOOKUP(A56,'[1]Z03 收入决算表(财决03表)'!$A$10:$L$500,12,FALSE)),"",VLOOKUP(A56,'[1]Z03 收入决算表(财决03表)'!$A$10:$L$500,12,FALSE))</f>
        <v/>
      </c>
      <c r="K56" s="172">
        <f>'[1]Z03 收入决算表(财决03表)'!A55</f>
        <v>0</v>
      </c>
      <c r="L56" s="173">
        <f>'[1]Z03 收入决算表(财决03表)'!$E55</f>
        <v>0</v>
      </c>
      <c r="M56" s="169" t="str">
        <f t="shared" si="1"/>
        <v/>
      </c>
    </row>
    <row r="57" spans="1:13" ht="22.5" customHeight="1">
      <c r="A57" s="222" t="str">
        <f t="shared" si="0"/>
        <v/>
      </c>
      <c r="B57" s="222"/>
      <c r="C57" s="160" t="str">
        <f>IF(ISERROR(VLOOKUP(A57,'[1]Z03 收入决算表(财决03表)'!$A$10:$K$500,4,FALSE)),"",VLOOKUP(A57,'[1]Z03 收入决算表(财决03表)'!$A$10:$K$500,4,FALSE))</f>
        <v/>
      </c>
      <c r="D57" s="161" t="str">
        <f>IF(ISERROR(VLOOKUP(A57,'[1]Z03 收入决算表(财决03表)'!$A$10:$K$500,5,FALSE)),"",VLOOKUP(A57,'[1]Z03 收入决算表(财决03表)'!$A$10:$K$500,5,FALSE))</f>
        <v/>
      </c>
      <c r="E57" s="161" t="str">
        <f>IF(ISERROR(VLOOKUP(A57,'[1]Z03 收入决算表(财决03表)'!$A$10:$K$500,6,FALSE)),"",VLOOKUP(A57,'[1]Z03 收入决算表(财决03表)'!$A$10:$K$500,6,FALSE))</f>
        <v/>
      </c>
      <c r="F57" s="161" t="str">
        <f>IF(ISERROR(VLOOKUP(A57,'[1]Z03 收入决算表(财决03表)'!$A$10:$K$500,7,FALSE)),"",VLOOKUP(A57,'[1]Z03 收入决算表(财决03表)'!$A$10:$K$500,7,FALSE))</f>
        <v/>
      </c>
      <c r="G57" s="161" t="str">
        <f>IF(ISERROR(VLOOKUP(A57,'[1]Z03 收入决算表(财决03表)'!$A$10:$K$500,8,FALSE)),"",VLOOKUP(A57,'[1]Z03 收入决算表(财决03表)'!$A$10:$K$500,8,FALSE))</f>
        <v/>
      </c>
      <c r="H57" s="161" t="str">
        <f>IF(ISERROR(VLOOKUP(A57,'[1]Z03 收入决算表(财决03表)'!$A$10:$L$500,10,FALSE)),"",VLOOKUP(A57,'[1]Z03 收入决算表(财决03表)'!$A$10:$L$500,10,FALSE))</f>
        <v/>
      </c>
      <c r="I57" s="161" t="str">
        <f>IF(ISERROR(VLOOKUP(A57,'[1]Z03 收入决算表(财决03表)'!$A$10:$L$500,11,FALSE)),"",VLOOKUP(A57,'[1]Z03 收入决算表(财决03表)'!$A$10:$L$500,11,FALSE))</f>
        <v/>
      </c>
      <c r="J57" s="161" t="str">
        <f>IF(ISERROR(VLOOKUP(A57,'[1]Z03 收入决算表(财决03表)'!$A$10:$L$500,12,FALSE)),"",VLOOKUP(A57,'[1]Z03 收入决算表(财决03表)'!$A$10:$L$500,12,FALSE))</f>
        <v/>
      </c>
      <c r="K57" s="172">
        <f>'[1]Z03 收入决算表(财决03表)'!A56</f>
        <v>0</v>
      </c>
      <c r="L57" s="173">
        <f>'[1]Z03 收入决算表(财决03表)'!$E56</f>
        <v>0</v>
      </c>
      <c r="M57" s="169" t="str">
        <f t="shared" si="1"/>
        <v/>
      </c>
    </row>
    <row r="58" spans="1:13" ht="22.5" customHeight="1">
      <c r="A58" s="222" t="str">
        <f t="shared" si="0"/>
        <v/>
      </c>
      <c r="B58" s="222"/>
      <c r="C58" s="160" t="str">
        <f>IF(ISERROR(VLOOKUP(A58,'[1]Z03 收入决算表(财决03表)'!$A$10:$K$500,4,FALSE)),"",VLOOKUP(A58,'[1]Z03 收入决算表(财决03表)'!$A$10:$K$500,4,FALSE))</f>
        <v/>
      </c>
      <c r="D58" s="161" t="str">
        <f>IF(ISERROR(VLOOKUP(A58,'[1]Z03 收入决算表(财决03表)'!$A$10:$K$500,5,FALSE)),"",VLOOKUP(A58,'[1]Z03 收入决算表(财决03表)'!$A$10:$K$500,5,FALSE))</f>
        <v/>
      </c>
      <c r="E58" s="161" t="str">
        <f>IF(ISERROR(VLOOKUP(A58,'[1]Z03 收入决算表(财决03表)'!$A$10:$K$500,6,FALSE)),"",VLOOKUP(A58,'[1]Z03 收入决算表(财决03表)'!$A$10:$K$500,6,FALSE))</f>
        <v/>
      </c>
      <c r="F58" s="161" t="str">
        <f>IF(ISERROR(VLOOKUP(A58,'[1]Z03 收入决算表(财决03表)'!$A$10:$K$500,7,FALSE)),"",VLOOKUP(A58,'[1]Z03 收入决算表(财决03表)'!$A$10:$K$500,7,FALSE))</f>
        <v/>
      </c>
      <c r="G58" s="161" t="str">
        <f>IF(ISERROR(VLOOKUP(A58,'[1]Z03 收入决算表(财决03表)'!$A$10:$K$500,8,FALSE)),"",VLOOKUP(A58,'[1]Z03 收入决算表(财决03表)'!$A$10:$K$500,8,FALSE))</f>
        <v/>
      </c>
      <c r="H58" s="161" t="str">
        <f>IF(ISERROR(VLOOKUP(A58,'[1]Z03 收入决算表(财决03表)'!$A$10:$L$500,10,FALSE)),"",VLOOKUP(A58,'[1]Z03 收入决算表(财决03表)'!$A$10:$L$500,10,FALSE))</f>
        <v/>
      </c>
      <c r="I58" s="161" t="str">
        <f>IF(ISERROR(VLOOKUP(A58,'[1]Z03 收入决算表(财决03表)'!$A$10:$L$500,11,FALSE)),"",VLOOKUP(A58,'[1]Z03 收入决算表(财决03表)'!$A$10:$L$500,11,FALSE))</f>
        <v/>
      </c>
      <c r="J58" s="161" t="str">
        <f>IF(ISERROR(VLOOKUP(A58,'[1]Z03 收入决算表(财决03表)'!$A$10:$L$500,12,FALSE)),"",VLOOKUP(A58,'[1]Z03 收入决算表(财决03表)'!$A$10:$L$500,12,FALSE))</f>
        <v/>
      </c>
      <c r="K58" s="172">
        <f>'[1]Z03 收入决算表(财决03表)'!A57</f>
        <v>0</v>
      </c>
      <c r="L58" s="173">
        <f>'[1]Z03 收入决算表(财决03表)'!$E57</f>
        <v>0</v>
      </c>
      <c r="M58" s="169" t="str">
        <f t="shared" si="1"/>
        <v/>
      </c>
    </row>
    <row r="59" spans="1:13" ht="22.5" customHeight="1">
      <c r="A59" s="222" t="str">
        <f t="shared" si="0"/>
        <v/>
      </c>
      <c r="B59" s="222"/>
      <c r="C59" s="160" t="str">
        <f>IF(ISERROR(VLOOKUP(A59,'[1]Z03 收入决算表(财决03表)'!$A$10:$K$500,4,FALSE)),"",VLOOKUP(A59,'[1]Z03 收入决算表(财决03表)'!$A$10:$K$500,4,FALSE))</f>
        <v/>
      </c>
      <c r="D59" s="161" t="str">
        <f>IF(ISERROR(VLOOKUP(A59,'[1]Z03 收入决算表(财决03表)'!$A$10:$K$500,5,FALSE)),"",VLOOKUP(A59,'[1]Z03 收入决算表(财决03表)'!$A$10:$K$500,5,FALSE))</f>
        <v/>
      </c>
      <c r="E59" s="161" t="str">
        <f>IF(ISERROR(VLOOKUP(A59,'[1]Z03 收入决算表(财决03表)'!$A$10:$K$500,6,FALSE)),"",VLOOKUP(A59,'[1]Z03 收入决算表(财决03表)'!$A$10:$K$500,6,FALSE))</f>
        <v/>
      </c>
      <c r="F59" s="161" t="str">
        <f>IF(ISERROR(VLOOKUP(A59,'[1]Z03 收入决算表(财决03表)'!$A$10:$K$500,7,FALSE)),"",VLOOKUP(A59,'[1]Z03 收入决算表(财决03表)'!$A$10:$K$500,7,FALSE))</f>
        <v/>
      </c>
      <c r="G59" s="161" t="str">
        <f>IF(ISERROR(VLOOKUP(A59,'[1]Z03 收入决算表(财决03表)'!$A$10:$K$500,8,FALSE)),"",VLOOKUP(A59,'[1]Z03 收入决算表(财决03表)'!$A$10:$K$500,8,FALSE))</f>
        <v/>
      </c>
      <c r="H59" s="161" t="str">
        <f>IF(ISERROR(VLOOKUP(A59,'[1]Z03 收入决算表(财决03表)'!$A$10:$L$500,10,FALSE)),"",VLOOKUP(A59,'[1]Z03 收入决算表(财决03表)'!$A$10:$L$500,10,FALSE))</f>
        <v/>
      </c>
      <c r="I59" s="161" t="str">
        <f>IF(ISERROR(VLOOKUP(A59,'[1]Z03 收入决算表(财决03表)'!$A$10:$L$500,11,FALSE)),"",VLOOKUP(A59,'[1]Z03 收入决算表(财决03表)'!$A$10:$L$500,11,FALSE))</f>
        <v/>
      </c>
      <c r="J59" s="161" t="str">
        <f>IF(ISERROR(VLOOKUP(A59,'[1]Z03 收入决算表(财决03表)'!$A$10:$L$500,12,FALSE)),"",VLOOKUP(A59,'[1]Z03 收入决算表(财决03表)'!$A$10:$L$500,12,FALSE))</f>
        <v/>
      </c>
      <c r="K59" s="172">
        <f>'[1]Z03 收入决算表(财决03表)'!A58</f>
        <v>0</v>
      </c>
      <c r="L59" s="173">
        <f>'[1]Z03 收入决算表(财决03表)'!$E58</f>
        <v>0</v>
      </c>
      <c r="M59" s="169" t="str">
        <f t="shared" si="1"/>
        <v/>
      </c>
    </row>
    <row r="60" spans="1:13" ht="22.5" customHeight="1">
      <c r="A60" s="222" t="str">
        <f t="shared" si="0"/>
        <v/>
      </c>
      <c r="B60" s="222"/>
      <c r="C60" s="160" t="str">
        <f>IF(ISERROR(VLOOKUP(A60,'[1]Z03 收入决算表(财决03表)'!$A$10:$K$500,4,FALSE)),"",VLOOKUP(A60,'[1]Z03 收入决算表(财决03表)'!$A$10:$K$500,4,FALSE))</f>
        <v/>
      </c>
      <c r="D60" s="161" t="str">
        <f>IF(ISERROR(VLOOKUP(A60,'[1]Z03 收入决算表(财决03表)'!$A$10:$K$500,5,FALSE)),"",VLOOKUP(A60,'[1]Z03 收入决算表(财决03表)'!$A$10:$K$500,5,FALSE))</f>
        <v/>
      </c>
      <c r="E60" s="161" t="str">
        <f>IF(ISERROR(VLOOKUP(A60,'[1]Z03 收入决算表(财决03表)'!$A$10:$K$500,6,FALSE)),"",VLOOKUP(A60,'[1]Z03 收入决算表(财决03表)'!$A$10:$K$500,6,FALSE))</f>
        <v/>
      </c>
      <c r="F60" s="161" t="str">
        <f>IF(ISERROR(VLOOKUP(A60,'[1]Z03 收入决算表(财决03表)'!$A$10:$K$500,7,FALSE)),"",VLOOKUP(A60,'[1]Z03 收入决算表(财决03表)'!$A$10:$K$500,7,FALSE))</f>
        <v/>
      </c>
      <c r="G60" s="161" t="str">
        <f>IF(ISERROR(VLOOKUP(A60,'[1]Z03 收入决算表(财决03表)'!$A$10:$K$500,8,FALSE)),"",VLOOKUP(A60,'[1]Z03 收入决算表(财决03表)'!$A$10:$K$500,8,FALSE))</f>
        <v/>
      </c>
      <c r="H60" s="161" t="str">
        <f>IF(ISERROR(VLOOKUP(A60,'[1]Z03 收入决算表(财决03表)'!$A$10:$L$500,10,FALSE)),"",VLOOKUP(A60,'[1]Z03 收入决算表(财决03表)'!$A$10:$L$500,10,FALSE))</f>
        <v/>
      </c>
      <c r="I60" s="161" t="str">
        <f>IF(ISERROR(VLOOKUP(A60,'[1]Z03 收入决算表(财决03表)'!$A$10:$L$500,11,FALSE)),"",VLOOKUP(A60,'[1]Z03 收入决算表(财决03表)'!$A$10:$L$500,11,FALSE))</f>
        <v/>
      </c>
      <c r="J60" s="161" t="str">
        <f>IF(ISERROR(VLOOKUP(A60,'[1]Z03 收入决算表(财决03表)'!$A$10:$L$500,12,FALSE)),"",VLOOKUP(A60,'[1]Z03 收入决算表(财决03表)'!$A$10:$L$500,12,FALSE))</f>
        <v/>
      </c>
      <c r="K60" s="172">
        <f>'[1]Z03 收入决算表(财决03表)'!A59</f>
        <v>0</v>
      </c>
      <c r="L60" s="173">
        <f>'[1]Z03 收入决算表(财决03表)'!$E59</f>
        <v>0</v>
      </c>
      <c r="M60" s="169" t="str">
        <f t="shared" si="1"/>
        <v/>
      </c>
    </row>
    <row r="61" spans="1:13" ht="22.5" customHeight="1">
      <c r="A61" s="222" t="str">
        <f t="shared" si="0"/>
        <v/>
      </c>
      <c r="B61" s="222"/>
      <c r="C61" s="160" t="str">
        <f>IF(ISERROR(VLOOKUP(A61,'[1]Z03 收入决算表(财决03表)'!$A$10:$K$500,4,FALSE)),"",VLOOKUP(A61,'[1]Z03 收入决算表(财决03表)'!$A$10:$K$500,4,FALSE))</f>
        <v/>
      </c>
      <c r="D61" s="161" t="str">
        <f>IF(ISERROR(VLOOKUP(A61,'[1]Z03 收入决算表(财决03表)'!$A$10:$K$500,5,FALSE)),"",VLOOKUP(A61,'[1]Z03 收入决算表(财决03表)'!$A$10:$K$500,5,FALSE))</f>
        <v/>
      </c>
      <c r="E61" s="161" t="str">
        <f>IF(ISERROR(VLOOKUP(A61,'[1]Z03 收入决算表(财决03表)'!$A$10:$K$500,6,FALSE)),"",VLOOKUP(A61,'[1]Z03 收入决算表(财决03表)'!$A$10:$K$500,6,FALSE))</f>
        <v/>
      </c>
      <c r="F61" s="161" t="str">
        <f>IF(ISERROR(VLOOKUP(A61,'[1]Z03 收入决算表(财决03表)'!$A$10:$K$500,7,FALSE)),"",VLOOKUP(A61,'[1]Z03 收入决算表(财决03表)'!$A$10:$K$500,7,FALSE))</f>
        <v/>
      </c>
      <c r="G61" s="161" t="str">
        <f>IF(ISERROR(VLOOKUP(A61,'[1]Z03 收入决算表(财决03表)'!$A$10:$K$500,8,FALSE)),"",VLOOKUP(A61,'[1]Z03 收入决算表(财决03表)'!$A$10:$K$500,8,FALSE))</f>
        <v/>
      </c>
      <c r="H61" s="161" t="str">
        <f>IF(ISERROR(VLOOKUP(A61,'[1]Z03 收入决算表(财决03表)'!$A$10:$L$500,10,FALSE)),"",VLOOKUP(A61,'[1]Z03 收入决算表(财决03表)'!$A$10:$L$500,10,FALSE))</f>
        <v/>
      </c>
      <c r="I61" s="161" t="str">
        <f>IF(ISERROR(VLOOKUP(A61,'[1]Z03 收入决算表(财决03表)'!$A$10:$L$500,11,FALSE)),"",VLOOKUP(A61,'[1]Z03 收入决算表(财决03表)'!$A$10:$L$500,11,FALSE))</f>
        <v/>
      </c>
      <c r="J61" s="161" t="str">
        <f>IF(ISERROR(VLOOKUP(A61,'[1]Z03 收入决算表(财决03表)'!$A$10:$L$500,12,FALSE)),"",VLOOKUP(A61,'[1]Z03 收入决算表(财决03表)'!$A$10:$L$500,12,FALSE))</f>
        <v/>
      </c>
      <c r="K61" s="172">
        <f>'[1]Z03 收入决算表(财决03表)'!A60</f>
        <v>0</v>
      </c>
      <c r="L61" s="173">
        <f>'[1]Z03 收入决算表(财决03表)'!$E60</f>
        <v>0</v>
      </c>
      <c r="M61" s="169" t="str">
        <f t="shared" si="1"/>
        <v/>
      </c>
    </row>
    <row r="62" spans="1:13" ht="22.5" customHeight="1">
      <c r="A62" s="222" t="str">
        <f t="shared" si="0"/>
        <v/>
      </c>
      <c r="B62" s="222"/>
      <c r="C62" s="160" t="str">
        <f>IF(ISERROR(VLOOKUP(A62,'[1]Z03 收入决算表(财决03表)'!$A$10:$K$500,4,FALSE)),"",VLOOKUP(A62,'[1]Z03 收入决算表(财决03表)'!$A$10:$K$500,4,FALSE))</f>
        <v/>
      </c>
      <c r="D62" s="161" t="str">
        <f>IF(ISERROR(VLOOKUP(A62,'[1]Z03 收入决算表(财决03表)'!$A$10:$K$500,5,FALSE)),"",VLOOKUP(A62,'[1]Z03 收入决算表(财决03表)'!$A$10:$K$500,5,FALSE))</f>
        <v/>
      </c>
      <c r="E62" s="161" t="str">
        <f>IF(ISERROR(VLOOKUP(A62,'[1]Z03 收入决算表(财决03表)'!$A$10:$K$500,6,FALSE)),"",VLOOKUP(A62,'[1]Z03 收入决算表(财决03表)'!$A$10:$K$500,6,FALSE))</f>
        <v/>
      </c>
      <c r="F62" s="161" t="str">
        <f>IF(ISERROR(VLOOKUP(A62,'[1]Z03 收入决算表(财决03表)'!$A$10:$K$500,7,FALSE)),"",VLOOKUP(A62,'[1]Z03 收入决算表(财决03表)'!$A$10:$K$500,7,FALSE))</f>
        <v/>
      </c>
      <c r="G62" s="161" t="str">
        <f>IF(ISERROR(VLOOKUP(A62,'[1]Z03 收入决算表(财决03表)'!$A$10:$K$500,8,FALSE)),"",VLOOKUP(A62,'[1]Z03 收入决算表(财决03表)'!$A$10:$K$500,8,FALSE))</f>
        <v/>
      </c>
      <c r="H62" s="161" t="str">
        <f>IF(ISERROR(VLOOKUP(A62,'[1]Z03 收入决算表(财决03表)'!$A$10:$L$500,10,FALSE)),"",VLOOKUP(A62,'[1]Z03 收入决算表(财决03表)'!$A$10:$L$500,10,FALSE))</f>
        <v/>
      </c>
      <c r="I62" s="161" t="str">
        <f>IF(ISERROR(VLOOKUP(A62,'[1]Z03 收入决算表(财决03表)'!$A$10:$L$500,11,FALSE)),"",VLOOKUP(A62,'[1]Z03 收入决算表(财决03表)'!$A$10:$L$500,11,FALSE))</f>
        <v/>
      </c>
      <c r="J62" s="161" t="str">
        <f>IF(ISERROR(VLOOKUP(A62,'[1]Z03 收入决算表(财决03表)'!$A$10:$L$500,12,FALSE)),"",VLOOKUP(A62,'[1]Z03 收入决算表(财决03表)'!$A$10:$L$500,12,FALSE))</f>
        <v/>
      </c>
      <c r="K62" s="172">
        <f>'[1]Z03 收入决算表(财决03表)'!A61</f>
        <v>0</v>
      </c>
      <c r="L62" s="173">
        <f>'[1]Z03 收入决算表(财决03表)'!$E61</f>
        <v>0</v>
      </c>
      <c r="M62" s="169" t="str">
        <f t="shared" si="1"/>
        <v/>
      </c>
    </row>
    <row r="63" spans="1:13" ht="22.5" customHeight="1">
      <c r="A63" s="222" t="str">
        <f t="shared" si="0"/>
        <v/>
      </c>
      <c r="B63" s="222"/>
      <c r="C63" s="160" t="str">
        <f>IF(ISERROR(VLOOKUP(A63,'[1]Z03 收入决算表(财决03表)'!$A$10:$K$500,4,FALSE)),"",VLOOKUP(A63,'[1]Z03 收入决算表(财决03表)'!$A$10:$K$500,4,FALSE))</f>
        <v/>
      </c>
      <c r="D63" s="161" t="str">
        <f>IF(ISERROR(VLOOKUP(A63,'[1]Z03 收入决算表(财决03表)'!$A$10:$K$500,5,FALSE)),"",VLOOKUP(A63,'[1]Z03 收入决算表(财决03表)'!$A$10:$K$500,5,FALSE))</f>
        <v/>
      </c>
      <c r="E63" s="161" t="str">
        <f>IF(ISERROR(VLOOKUP(A63,'[1]Z03 收入决算表(财决03表)'!$A$10:$K$500,6,FALSE)),"",VLOOKUP(A63,'[1]Z03 收入决算表(财决03表)'!$A$10:$K$500,6,FALSE))</f>
        <v/>
      </c>
      <c r="F63" s="161" t="str">
        <f>IF(ISERROR(VLOOKUP(A63,'[1]Z03 收入决算表(财决03表)'!$A$10:$K$500,7,FALSE)),"",VLOOKUP(A63,'[1]Z03 收入决算表(财决03表)'!$A$10:$K$500,7,FALSE))</f>
        <v/>
      </c>
      <c r="G63" s="161" t="str">
        <f>IF(ISERROR(VLOOKUP(A63,'[1]Z03 收入决算表(财决03表)'!$A$10:$K$500,8,FALSE)),"",VLOOKUP(A63,'[1]Z03 收入决算表(财决03表)'!$A$10:$K$500,8,FALSE))</f>
        <v/>
      </c>
      <c r="H63" s="161" t="str">
        <f>IF(ISERROR(VLOOKUP(A63,'[1]Z03 收入决算表(财决03表)'!$A$10:$L$500,10,FALSE)),"",VLOOKUP(A63,'[1]Z03 收入决算表(财决03表)'!$A$10:$L$500,10,FALSE))</f>
        <v/>
      </c>
      <c r="I63" s="161" t="str">
        <f>IF(ISERROR(VLOOKUP(A63,'[1]Z03 收入决算表(财决03表)'!$A$10:$L$500,11,FALSE)),"",VLOOKUP(A63,'[1]Z03 收入决算表(财决03表)'!$A$10:$L$500,11,FALSE))</f>
        <v/>
      </c>
      <c r="J63" s="161" t="str">
        <f>IF(ISERROR(VLOOKUP(A63,'[1]Z03 收入决算表(财决03表)'!$A$10:$L$500,12,FALSE)),"",VLOOKUP(A63,'[1]Z03 收入决算表(财决03表)'!$A$10:$L$500,12,FALSE))</f>
        <v/>
      </c>
      <c r="K63" s="172">
        <f>'[1]Z03 收入决算表(财决03表)'!A62</f>
        <v>0</v>
      </c>
      <c r="L63" s="173">
        <f>'[1]Z03 收入决算表(财决03表)'!$E62</f>
        <v>0</v>
      </c>
      <c r="M63" s="169" t="str">
        <f t="shared" si="1"/>
        <v/>
      </c>
    </row>
    <row r="64" spans="1:13" ht="22.5" customHeight="1">
      <c r="A64" s="222" t="str">
        <f t="shared" si="0"/>
        <v/>
      </c>
      <c r="B64" s="222"/>
      <c r="C64" s="160" t="str">
        <f>IF(ISERROR(VLOOKUP(A64,'[1]Z03 收入决算表(财决03表)'!$A$10:$K$500,4,FALSE)),"",VLOOKUP(A64,'[1]Z03 收入决算表(财决03表)'!$A$10:$K$500,4,FALSE))</f>
        <v/>
      </c>
      <c r="D64" s="161" t="str">
        <f>IF(ISERROR(VLOOKUP(A64,'[1]Z03 收入决算表(财决03表)'!$A$10:$K$500,5,FALSE)),"",VLOOKUP(A64,'[1]Z03 收入决算表(财决03表)'!$A$10:$K$500,5,FALSE))</f>
        <v/>
      </c>
      <c r="E64" s="161" t="str">
        <f>IF(ISERROR(VLOOKUP(A64,'[1]Z03 收入决算表(财决03表)'!$A$10:$K$500,6,FALSE)),"",VLOOKUP(A64,'[1]Z03 收入决算表(财决03表)'!$A$10:$K$500,6,FALSE))</f>
        <v/>
      </c>
      <c r="F64" s="161" t="str">
        <f>IF(ISERROR(VLOOKUP(A64,'[1]Z03 收入决算表(财决03表)'!$A$10:$K$500,7,FALSE)),"",VLOOKUP(A64,'[1]Z03 收入决算表(财决03表)'!$A$10:$K$500,7,FALSE))</f>
        <v/>
      </c>
      <c r="G64" s="161" t="str">
        <f>IF(ISERROR(VLOOKUP(A64,'[1]Z03 收入决算表(财决03表)'!$A$10:$K$500,8,FALSE)),"",VLOOKUP(A64,'[1]Z03 收入决算表(财决03表)'!$A$10:$K$500,8,FALSE))</f>
        <v/>
      </c>
      <c r="H64" s="161" t="str">
        <f>IF(ISERROR(VLOOKUP(A64,'[1]Z03 收入决算表(财决03表)'!$A$10:$L$500,10,FALSE)),"",VLOOKUP(A64,'[1]Z03 收入决算表(财决03表)'!$A$10:$L$500,10,FALSE))</f>
        <v/>
      </c>
      <c r="I64" s="161" t="str">
        <f>IF(ISERROR(VLOOKUP(A64,'[1]Z03 收入决算表(财决03表)'!$A$10:$L$500,11,FALSE)),"",VLOOKUP(A64,'[1]Z03 收入决算表(财决03表)'!$A$10:$L$500,11,FALSE))</f>
        <v/>
      </c>
      <c r="J64" s="161" t="str">
        <f>IF(ISERROR(VLOOKUP(A64,'[1]Z03 收入决算表(财决03表)'!$A$10:$L$500,12,FALSE)),"",VLOOKUP(A64,'[1]Z03 收入决算表(财决03表)'!$A$10:$L$500,12,FALSE))</f>
        <v/>
      </c>
      <c r="K64" s="172">
        <f>'[1]Z03 收入决算表(财决03表)'!A63</f>
        <v>0</v>
      </c>
      <c r="L64" s="173">
        <f>'[1]Z03 收入决算表(财决03表)'!$E63</f>
        <v>0</v>
      </c>
      <c r="M64" s="169" t="str">
        <f t="shared" si="1"/>
        <v/>
      </c>
    </row>
    <row r="65" spans="1:13" ht="22.5" customHeight="1">
      <c r="A65" s="222" t="str">
        <f t="shared" si="0"/>
        <v/>
      </c>
      <c r="B65" s="222"/>
      <c r="C65" s="160" t="str">
        <f>IF(ISERROR(VLOOKUP(A65,'[1]Z03 收入决算表(财决03表)'!$A$10:$K$500,4,FALSE)),"",VLOOKUP(A65,'[1]Z03 收入决算表(财决03表)'!$A$10:$K$500,4,FALSE))</f>
        <v/>
      </c>
      <c r="D65" s="161" t="str">
        <f>IF(ISERROR(VLOOKUP(A65,'[1]Z03 收入决算表(财决03表)'!$A$10:$K$500,5,FALSE)),"",VLOOKUP(A65,'[1]Z03 收入决算表(财决03表)'!$A$10:$K$500,5,FALSE))</f>
        <v/>
      </c>
      <c r="E65" s="161" t="str">
        <f>IF(ISERROR(VLOOKUP(A65,'[1]Z03 收入决算表(财决03表)'!$A$10:$K$500,6,FALSE)),"",VLOOKUP(A65,'[1]Z03 收入决算表(财决03表)'!$A$10:$K$500,6,FALSE))</f>
        <v/>
      </c>
      <c r="F65" s="161" t="str">
        <f>IF(ISERROR(VLOOKUP(A65,'[1]Z03 收入决算表(财决03表)'!$A$10:$K$500,7,FALSE)),"",VLOOKUP(A65,'[1]Z03 收入决算表(财决03表)'!$A$10:$K$500,7,FALSE))</f>
        <v/>
      </c>
      <c r="G65" s="161" t="str">
        <f>IF(ISERROR(VLOOKUP(A65,'[1]Z03 收入决算表(财决03表)'!$A$10:$K$500,8,FALSE)),"",VLOOKUP(A65,'[1]Z03 收入决算表(财决03表)'!$A$10:$K$500,8,FALSE))</f>
        <v/>
      </c>
      <c r="H65" s="161" t="str">
        <f>IF(ISERROR(VLOOKUP(A65,'[1]Z03 收入决算表(财决03表)'!$A$10:$L$500,10,FALSE)),"",VLOOKUP(A65,'[1]Z03 收入决算表(财决03表)'!$A$10:$L$500,10,FALSE))</f>
        <v/>
      </c>
      <c r="I65" s="161" t="str">
        <f>IF(ISERROR(VLOOKUP(A65,'[1]Z03 收入决算表(财决03表)'!$A$10:$L$500,11,FALSE)),"",VLOOKUP(A65,'[1]Z03 收入决算表(财决03表)'!$A$10:$L$500,11,FALSE))</f>
        <v/>
      </c>
      <c r="J65" s="161" t="str">
        <f>IF(ISERROR(VLOOKUP(A65,'[1]Z03 收入决算表(财决03表)'!$A$10:$L$500,12,FALSE)),"",VLOOKUP(A65,'[1]Z03 收入决算表(财决03表)'!$A$10:$L$500,12,FALSE))</f>
        <v/>
      </c>
      <c r="K65" s="172">
        <f>'[1]Z03 收入决算表(财决03表)'!A64</f>
        <v>0</v>
      </c>
      <c r="L65" s="173">
        <f>'[1]Z03 收入决算表(财决03表)'!$E64</f>
        <v>0</v>
      </c>
      <c r="M65" s="169" t="str">
        <f t="shared" si="1"/>
        <v/>
      </c>
    </row>
    <row r="66" spans="1:13" ht="22.5" customHeight="1">
      <c r="A66" s="222" t="str">
        <f t="shared" si="0"/>
        <v/>
      </c>
      <c r="B66" s="222"/>
      <c r="C66" s="160" t="str">
        <f>IF(ISERROR(VLOOKUP(A66,'[1]Z03 收入决算表(财决03表)'!$A$10:$K$500,4,FALSE)),"",VLOOKUP(A66,'[1]Z03 收入决算表(财决03表)'!$A$10:$K$500,4,FALSE))</f>
        <v/>
      </c>
      <c r="D66" s="161" t="str">
        <f>IF(ISERROR(VLOOKUP(A66,'[1]Z03 收入决算表(财决03表)'!$A$10:$K$500,5,FALSE)),"",VLOOKUP(A66,'[1]Z03 收入决算表(财决03表)'!$A$10:$K$500,5,FALSE))</f>
        <v/>
      </c>
      <c r="E66" s="161" t="str">
        <f>IF(ISERROR(VLOOKUP(A66,'[1]Z03 收入决算表(财决03表)'!$A$10:$K$500,6,FALSE)),"",VLOOKUP(A66,'[1]Z03 收入决算表(财决03表)'!$A$10:$K$500,6,FALSE))</f>
        <v/>
      </c>
      <c r="F66" s="161" t="str">
        <f>IF(ISERROR(VLOOKUP(A66,'[1]Z03 收入决算表(财决03表)'!$A$10:$K$500,7,FALSE)),"",VLOOKUP(A66,'[1]Z03 收入决算表(财决03表)'!$A$10:$K$500,7,FALSE))</f>
        <v/>
      </c>
      <c r="G66" s="161" t="str">
        <f>IF(ISERROR(VLOOKUP(A66,'[1]Z03 收入决算表(财决03表)'!$A$10:$K$500,8,FALSE)),"",VLOOKUP(A66,'[1]Z03 收入决算表(财决03表)'!$A$10:$K$500,8,FALSE))</f>
        <v/>
      </c>
      <c r="H66" s="161" t="str">
        <f>IF(ISERROR(VLOOKUP(A66,'[1]Z03 收入决算表(财决03表)'!$A$10:$L$500,10,FALSE)),"",VLOOKUP(A66,'[1]Z03 收入决算表(财决03表)'!$A$10:$L$500,10,FALSE))</f>
        <v/>
      </c>
      <c r="I66" s="161" t="str">
        <f>IF(ISERROR(VLOOKUP(A66,'[1]Z03 收入决算表(财决03表)'!$A$10:$L$500,11,FALSE)),"",VLOOKUP(A66,'[1]Z03 收入决算表(财决03表)'!$A$10:$L$500,11,FALSE))</f>
        <v/>
      </c>
      <c r="J66" s="161" t="str">
        <f>IF(ISERROR(VLOOKUP(A66,'[1]Z03 收入决算表(财决03表)'!$A$10:$L$500,12,FALSE)),"",VLOOKUP(A66,'[1]Z03 收入决算表(财决03表)'!$A$10:$L$500,12,FALSE))</f>
        <v/>
      </c>
      <c r="K66" s="172">
        <f>'[1]Z03 收入决算表(财决03表)'!A65</f>
        <v>0</v>
      </c>
      <c r="L66" s="173">
        <f>'[1]Z03 收入决算表(财决03表)'!$E65</f>
        <v>0</v>
      </c>
      <c r="M66" s="169" t="str">
        <f t="shared" si="1"/>
        <v/>
      </c>
    </row>
    <row r="67" spans="1:13" ht="22.5" customHeight="1">
      <c r="A67" s="222" t="str">
        <f t="shared" si="0"/>
        <v/>
      </c>
      <c r="B67" s="222"/>
      <c r="C67" s="160" t="str">
        <f>IF(ISERROR(VLOOKUP(A67,'[1]Z03 收入决算表(财决03表)'!$A$10:$K$500,4,FALSE)),"",VLOOKUP(A67,'[1]Z03 收入决算表(财决03表)'!$A$10:$K$500,4,FALSE))</f>
        <v/>
      </c>
      <c r="D67" s="161" t="str">
        <f>IF(ISERROR(VLOOKUP(A67,'[1]Z03 收入决算表(财决03表)'!$A$10:$K$500,5,FALSE)),"",VLOOKUP(A67,'[1]Z03 收入决算表(财决03表)'!$A$10:$K$500,5,FALSE))</f>
        <v/>
      </c>
      <c r="E67" s="161" t="str">
        <f>IF(ISERROR(VLOOKUP(A67,'[1]Z03 收入决算表(财决03表)'!$A$10:$K$500,6,FALSE)),"",VLOOKUP(A67,'[1]Z03 收入决算表(财决03表)'!$A$10:$K$500,6,FALSE))</f>
        <v/>
      </c>
      <c r="F67" s="161" t="str">
        <f>IF(ISERROR(VLOOKUP(A67,'[1]Z03 收入决算表(财决03表)'!$A$10:$K$500,7,FALSE)),"",VLOOKUP(A67,'[1]Z03 收入决算表(财决03表)'!$A$10:$K$500,7,FALSE))</f>
        <v/>
      </c>
      <c r="G67" s="161" t="str">
        <f>IF(ISERROR(VLOOKUP(A67,'[1]Z03 收入决算表(财决03表)'!$A$10:$K$500,8,FALSE)),"",VLOOKUP(A67,'[1]Z03 收入决算表(财决03表)'!$A$10:$K$500,8,FALSE))</f>
        <v/>
      </c>
      <c r="H67" s="161" t="str">
        <f>IF(ISERROR(VLOOKUP(A67,'[1]Z03 收入决算表(财决03表)'!$A$10:$L$500,10,FALSE)),"",VLOOKUP(A67,'[1]Z03 收入决算表(财决03表)'!$A$10:$L$500,10,FALSE))</f>
        <v/>
      </c>
      <c r="I67" s="161" t="str">
        <f>IF(ISERROR(VLOOKUP(A67,'[1]Z03 收入决算表(财决03表)'!$A$10:$L$500,11,FALSE)),"",VLOOKUP(A67,'[1]Z03 收入决算表(财决03表)'!$A$10:$L$500,11,FALSE))</f>
        <v/>
      </c>
      <c r="J67" s="161" t="str">
        <f>IF(ISERROR(VLOOKUP(A67,'[1]Z03 收入决算表(财决03表)'!$A$10:$L$500,12,FALSE)),"",VLOOKUP(A67,'[1]Z03 收入决算表(财决03表)'!$A$10:$L$500,12,FALSE))</f>
        <v/>
      </c>
      <c r="K67" s="172">
        <f>'[1]Z03 收入决算表(财决03表)'!A66</f>
        <v>0</v>
      </c>
      <c r="L67" s="173">
        <f>'[1]Z03 收入决算表(财决03表)'!$E66</f>
        <v>0</v>
      </c>
      <c r="M67" s="169" t="str">
        <f t="shared" si="1"/>
        <v/>
      </c>
    </row>
    <row r="68" spans="1:13" ht="22.5" customHeight="1">
      <c r="A68" s="222" t="str">
        <f t="shared" si="0"/>
        <v/>
      </c>
      <c r="B68" s="222"/>
      <c r="C68" s="160" t="str">
        <f>IF(ISERROR(VLOOKUP(A68,'[1]Z03 收入决算表(财决03表)'!$A$10:$K$500,4,FALSE)),"",VLOOKUP(A68,'[1]Z03 收入决算表(财决03表)'!$A$10:$K$500,4,FALSE))</f>
        <v/>
      </c>
      <c r="D68" s="161" t="str">
        <f>IF(ISERROR(VLOOKUP(A68,'[1]Z03 收入决算表(财决03表)'!$A$10:$K$500,5,FALSE)),"",VLOOKUP(A68,'[1]Z03 收入决算表(财决03表)'!$A$10:$K$500,5,FALSE))</f>
        <v/>
      </c>
      <c r="E68" s="161" t="str">
        <f>IF(ISERROR(VLOOKUP(A68,'[1]Z03 收入决算表(财决03表)'!$A$10:$K$500,6,FALSE)),"",VLOOKUP(A68,'[1]Z03 收入决算表(财决03表)'!$A$10:$K$500,6,FALSE))</f>
        <v/>
      </c>
      <c r="F68" s="161" t="str">
        <f>IF(ISERROR(VLOOKUP(A68,'[1]Z03 收入决算表(财决03表)'!$A$10:$K$500,7,FALSE)),"",VLOOKUP(A68,'[1]Z03 收入决算表(财决03表)'!$A$10:$K$500,7,FALSE))</f>
        <v/>
      </c>
      <c r="G68" s="161" t="str">
        <f>IF(ISERROR(VLOOKUP(A68,'[1]Z03 收入决算表(财决03表)'!$A$10:$K$500,8,FALSE)),"",VLOOKUP(A68,'[1]Z03 收入决算表(财决03表)'!$A$10:$K$500,8,FALSE))</f>
        <v/>
      </c>
      <c r="H68" s="161" t="str">
        <f>IF(ISERROR(VLOOKUP(A68,'[1]Z03 收入决算表(财决03表)'!$A$10:$L$500,10,FALSE)),"",VLOOKUP(A68,'[1]Z03 收入决算表(财决03表)'!$A$10:$L$500,10,FALSE))</f>
        <v/>
      </c>
      <c r="I68" s="161" t="str">
        <f>IF(ISERROR(VLOOKUP(A68,'[1]Z03 收入决算表(财决03表)'!$A$10:$L$500,11,FALSE)),"",VLOOKUP(A68,'[1]Z03 收入决算表(财决03表)'!$A$10:$L$500,11,FALSE))</f>
        <v/>
      </c>
      <c r="J68" s="161" t="str">
        <f>IF(ISERROR(VLOOKUP(A68,'[1]Z03 收入决算表(财决03表)'!$A$10:$L$500,12,FALSE)),"",VLOOKUP(A68,'[1]Z03 收入决算表(财决03表)'!$A$10:$L$500,12,FALSE))</f>
        <v/>
      </c>
      <c r="K68" s="172">
        <f>'[1]Z03 收入决算表(财决03表)'!A67</f>
        <v>0</v>
      </c>
      <c r="L68" s="173">
        <f>'[1]Z03 收入决算表(财决03表)'!$E67</f>
        <v>0</v>
      </c>
      <c r="M68" s="169" t="str">
        <f t="shared" si="1"/>
        <v/>
      </c>
    </row>
    <row r="69" spans="1:13" ht="22.5" customHeight="1">
      <c r="A69" s="222" t="str">
        <f t="shared" si="0"/>
        <v/>
      </c>
      <c r="B69" s="222"/>
      <c r="C69" s="160" t="str">
        <f>IF(ISERROR(VLOOKUP(A69,'[1]Z03 收入决算表(财决03表)'!$A$10:$K$500,4,FALSE)),"",VLOOKUP(A69,'[1]Z03 收入决算表(财决03表)'!$A$10:$K$500,4,FALSE))</f>
        <v/>
      </c>
      <c r="D69" s="161" t="str">
        <f>IF(ISERROR(VLOOKUP(A69,'[1]Z03 收入决算表(财决03表)'!$A$10:$K$500,5,FALSE)),"",VLOOKUP(A69,'[1]Z03 收入决算表(财决03表)'!$A$10:$K$500,5,FALSE))</f>
        <v/>
      </c>
      <c r="E69" s="161" t="str">
        <f>IF(ISERROR(VLOOKUP(A69,'[1]Z03 收入决算表(财决03表)'!$A$10:$K$500,6,FALSE)),"",VLOOKUP(A69,'[1]Z03 收入决算表(财决03表)'!$A$10:$K$500,6,FALSE))</f>
        <v/>
      </c>
      <c r="F69" s="161" t="str">
        <f>IF(ISERROR(VLOOKUP(A69,'[1]Z03 收入决算表(财决03表)'!$A$10:$K$500,7,FALSE)),"",VLOOKUP(A69,'[1]Z03 收入决算表(财决03表)'!$A$10:$K$500,7,FALSE))</f>
        <v/>
      </c>
      <c r="G69" s="161" t="str">
        <f>IF(ISERROR(VLOOKUP(A69,'[1]Z03 收入决算表(财决03表)'!$A$10:$K$500,8,FALSE)),"",VLOOKUP(A69,'[1]Z03 收入决算表(财决03表)'!$A$10:$K$500,8,FALSE))</f>
        <v/>
      </c>
      <c r="H69" s="161" t="str">
        <f>IF(ISERROR(VLOOKUP(A69,'[1]Z03 收入决算表(财决03表)'!$A$10:$L$500,10,FALSE)),"",VLOOKUP(A69,'[1]Z03 收入决算表(财决03表)'!$A$10:$L$500,10,FALSE))</f>
        <v/>
      </c>
      <c r="I69" s="161" t="str">
        <f>IF(ISERROR(VLOOKUP(A69,'[1]Z03 收入决算表(财决03表)'!$A$10:$L$500,11,FALSE)),"",VLOOKUP(A69,'[1]Z03 收入决算表(财决03表)'!$A$10:$L$500,11,FALSE))</f>
        <v/>
      </c>
      <c r="J69" s="161" t="str">
        <f>IF(ISERROR(VLOOKUP(A69,'[1]Z03 收入决算表(财决03表)'!$A$10:$L$500,12,FALSE)),"",VLOOKUP(A69,'[1]Z03 收入决算表(财决03表)'!$A$10:$L$500,12,FALSE))</f>
        <v/>
      </c>
      <c r="K69" s="172">
        <f>'[1]Z03 收入决算表(财决03表)'!A68</f>
        <v>0</v>
      </c>
      <c r="L69" s="173">
        <f>'[1]Z03 收入决算表(财决03表)'!$E68</f>
        <v>0</v>
      </c>
      <c r="M69" s="169" t="str">
        <f t="shared" si="1"/>
        <v/>
      </c>
    </row>
    <row r="70" spans="1:13" ht="22.5" customHeight="1">
      <c r="A70" s="222" t="str">
        <f t="shared" si="0"/>
        <v/>
      </c>
      <c r="B70" s="222"/>
      <c r="C70" s="160" t="str">
        <f>IF(ISERROR(VLOOKUP(A70,'[1]Z03 收入决算表(财决03表)'!$A$10:$K$500,4,FALSE)),"",VLOOKUP(A70,'[1]Z03 收入决算表(财决03表)'!$A$10:$K$500,4,FALSE))</f>
        <v/>
      </c>
      <c r="D70" s="161" t="str">
        <f>IF(ISERROR(VLOOKUP(A70,'[1]Z03 收入决算表(财决03表)'!$A$10:$K$500,5,FALSE)),"",VLOOKUP(A70,'[1]Z03 收入决算表(财决03表)'!$A$10:$K$500,5,FALSE))</f>
        <v/>
      </c>
      <c r="E70" s="161" t="str">
        <f>IF(ISERROR(VLOOKUP(A70,'[1]Z03 收入决算表(财决03表)'!$A$10:$K$500,6,FALSE)),"",VLOOKUP(A70,'[1]Z03 收入决算表(财决03表)'!$A$10:$K$500,6,FALSE))</f>
        <v/>
      </c>
      <c r="F70" s="161" t="str">
        <f>IF(ISERROR(VLOOKUP(A70,'[1]Z03 收入决算表(财决03表)'!$A$10:$K$500,7,FALSE)),"",VLOOKUP(A70,'[1]Z03 收入决算表(财决03表)'!$A$10:$K$500,7,FALSE))</f>
        <v/>
      </c>
      <c r="G70" s="161" t="str">
        <f>IF(ISERROR(VLOOKUP(A70,'[1]Z03 收入决算表(财决03表)'!$A$10:$K$500,8,FALSE)),"",VLOOKUP(A70,'[1]Z03 收入决算表(财决03表)'!$A$10:$K$500,8,FALSE))</f>
        <v/>
      </c>
      <c r="H70" s="161" t="str">
        <f>IF(ISERROR(VLOOKUP(A70,'[1]Z03 收入决算表(财决03表)'!$A$10:$L$500,10,FALSE)),"",VLOOKUP(A70,'[1]Z03 收入决算表(财决03表)'!$A$10:$L$500,10,FALSE))</f>
        <v/>
      </c>
      <c r="I70" s="161" t="str">
        <f>IF(ISERROR(VLOOKUP(A70,'[1]Z03 收入决算表(财决03表)'!$A$10:$L$500,11,FALSE)),"",VLOOKUP(A70,'[1]Z03 收入决算表(财决03表)'!$A$10:$L$500,11,FALSE))</f>
        <v/>
      </c>
      <c r="J70" s="161" t="str">
        <f>IF(ISERROR(VLOOKUP(A70,'[1]Z03 收入决算表(财决03表)'!$A$10:$L$500,12,FALSE)),"",VLOOKUP(A70,'[1]Z03 收入决算表(财决03表)'!$A$10:$L$500,12,FALSE))</f>
        <v/>
      </c>
      <c r="K70" s="172">
        <f>'[1]Z03 收入决算表(财决03表)'!A69</f>
        <v>0</v>
      </c>
      <c r="L70" s="173">
        <f>'[1]Z03 收入决算表(财决03表)'!$E69</f>
        <v>0</v>
      </c>
      <c r="M70" s="169" t="str">
        <f t="shared" si="1"/>
        <v/>
      </c>
    </row>
    <row r="71" spans="1:13" ht="22.5" customHeight="1">
      <c r="A71" s="222" t="str">
        <f t="shared" si="0"/>
        <v/>
      </c>
      <c r="B71" s="222"/>
      <c r="C71" s="160" t="str">
        <f>IF(ISERROR(VLOOKUP(A71,'[1]Z03 收入决算表(财决03表)'!$A$10:$K$500,4,FALSE)),"",VLOOKUP(A71,'[1]Z03 收入决算表(财决03表)'!$A$10:$K$500,4,FALSE))</f>
        <v/>
      </c>
      <c r="D71" s="161" t="str">
        <f>IF(ISERROR(VLOOKUP(A71,'[1]Z03 收入决算表(财决03表)'!$A$10:$K$500,5,FALSE)),"",VLOOKUP(A71,'[1]Z03 收入决算表(财决03表)'!$A$10:$K$500,5,FALSE))</f>
        <v/>
      </c>
      <c r="E71" s="161" t="str">
        <f>IF(ISERROR(VLOOKUP(A71,'[1]Z03 收入决算表(财决03表)'!$A$10:$K$500,6,FALSE)),"",VLOOKUP(A71,'[1]Z03 收入决算表(财决03表)'!$A$10:$K$500,6,FALSE))</f>
        <v/>
      </c>
      <c r="F71" s="161" t="str">
        <f>IF(ISERROR(VLOOKUP(A71,'[1]Z03 收入决算表(财决03表)'!$A$10:$K$500,7,FALSE)),"",VLOOKUP(A71,'[1]Z03 收入决算表(财决03表)'!$A$10:$K$500,7,FALSE))</f>
        <v/>
      </c>
      <c r="G71" s="161" t="str">
        <f>IF(ISERROR(VLOOKUP(A71,'[1]Z03 收入决算表(财决03表)'!$A$10:$K$500,8,FALSE)),"",VLOOKUP(A71,'[1]Z03 收入决算表(财决03表)'!$A$10:$K$500,8,FALSE))</f>
        <v/>
      </c>
      <c r="H71" s="161" t="str">
        <f>IF(ISERROR(VLOOKUP(A71,'[1]Z03 收入决算表(财决03表)'!$A$10:$L$500,10,FALSE)),"",VLOOKUP(A71,'[1]Z03 收入决算表(财决03表)'!$A$10:$L$500,10,FALSE))</f>
        <v/>
      </c>
      <c r="I71" s="161" t="str">
        <f>IF(ISERROR(VLOOKUP(A71,'[1]Z03 收入决算表(财决03表)'!$A$10:$L$500,11,FALSE)),"",VLOOKUP(A71,'[1]Z03 收入决算表(财决03表)'!$A$10:$L$500,11,FALSE))</f>
        <v/>
      </c>
      <c r="J71" s="161" t="str">
        <f>IF(ISERROR(VLOOKUP(A71,'[1]Z03 收入决算表(财决03表)'!$A$10:$L$500,12,FALSE)),"",VLOOKUP(A71,'[1]Z03 收入决算表(财决03表)'!$A$10:$L$500,12,FALSE))</f>
        <v/>
      </c>
      <c r="K71" s="172">
        <f>'[1]Z03 收入决算表(财决03表)'!A70</f>
        <v>0</v>
      </c>
      <c r="L71" s="173">
        <f>'[1]Z03 收入决算表(财决03表)'!$E70</f>
        <v>0</v>
      </c>
      <c r="M71" s="169" t="str">
        <f t="shared" si="1"/>
        <v/>
      </c>
    </row>
    <row r="72" spans="1:13" ht="22.5" customHeight="1">
      <c r="A72" s="222" t="str">
        <f t="shared" si="0"/>
        <v/>
      </c>
      <c r="B72" s="222"/>
      <c r="C72" s="160" t="str">
        <f>IF(ISERROR(VLOOKUP(A72,'[1]Z03 收入决算表(财决03表)'!$A$10:$K$500,4,FALSE)),"",VLOOKUP(A72,'[1]Z03 收入决算表(财决03表)'!$A$10:$K$500,4,FALSE))</f>
        <v/>
      </c>
      <c r="D72" s="161" t="str">
        <f>IF(ISERROR(VLOOKUP(A72,'[1]Z03 收入决算表(财决03表)'!$A$10:$K$500,5,FALSE)),"",VLOOKUP(A72,'[1]Z03 收入决算表(财决03表)'!$A$10:$K$500,5,FALSE))</f>
        <v/>
      </c>
      <c r="E72" s="161" t="str">
        <f>IF(ISERROR(VLOOKUP(A72,'[1]Z03 收入决算表(财决03表)'!$A$10:$K$500,6,FALSE)),"",VLOOKUP(A72,'[1]Z03 收入决算表(财决03表)'!$A$10:$K$500,6,FALSE))</f>
        <v/>
      </c>
      <c r="F72" s="161" t="str">
        <f>IF(ISERROR(VLOOKUP(A72,'[1]Z03 收入决算表(财决03表)'!$A$10:$K$500,7,FALSE)),"",VLOOKUP(A72,'[1]Z03 收入决算表(财决03表)'!$A$10:$K$500,7,FALSE))</f>
        <v/>
      </c>
      <c r="G72" s="161" t="str">
        <f>IF(ISERROR(VLOOKUP(A72,'[1]Z03 收入决算表(财决03表)'!$A$10:$K$500,8,FALSE)),"",VLOOKUP(A72,'[1]Z03 收入决算表(财决03表)'!$A$10:$K$500,8,FALSE))</f>
        <v/>
      </c>
      <c r="H72" s="161" t="str">
        <f>IF(ISERROR(VLOOKUP(A72,'[1]Z03 收入决算表(财决03表)'!$A$10:$L$500,10,FALSE)),"",VLOOKUP(A72,'[1]Z03 收入决算表(财决03表)'!$A$10:$L$500,10,FALSE))</f>
        <v/>
      </c>
      <c r="I72" s="161" t="str">
        <f>IF(ISERROR(VLOOKUP(A72,'[1]Z03 收入决算表(财决03表)'!$A$10:$L$500,11,FALSE)),"",VLOOKUP(A72,'[1]Z03 收入决算表(财决03表)'!$A$10:$L$500,11,FALSE))</f>
        <v/>
      </c>
      <c r="J72" s="161" t="str">
        <f>IF(ISERROR(VLOOKUP(A72,'[1]Z03 收入决算表(财决03表)'!$A$10:$L$500,12,FALSE)),"",VLOOKUP(A72,'[1]Z03 收入决算表(财决03表)'!$A$10:$L$500,12,FALSE))</f>
        <v/>
      </c>
      <c r="K72" s="172">
        <f>'[1]Z03 收入决算表(财决03表)'!A71</f>
        <v>0</v>
      </c>
      <c r="L72" s="173">
        <f>'[1]Z03 收入决算表(财决03表)'!$E71</f>
        <v>0</v>
      </c>
      <c r="M72" s="169" t="str">
        <f t="shared" si="1"/>
        <v/>
      </c>
    </row>
    <row r="73" spans="1:13" ht="22.5" customHeight="1">
      <c r="A73" s="222" t="str">
        <f t="shared" si="0"/>
        <v/>
      </c>
      <c r="B73" s="222"/>
      <c r="C73" s="160" t="str">
        <f>IF(ISERROR(VLOOKUP(A73,'[1]Z03 收入决算表(财决03表)'!$A$10:$K$500,4,FALSE)),"",VLOOKUP(A73,'[1]Z03 收入决算表(财决03表)'!$A$10:$K$500,4,FALSE))</f>
        <v/>
      </c>
      <c r="D73" s="161" t="str">
        <f>IF(ISERROR(VLOOKUP(A73,'[1]Z03 收入决算表(财决03表)'!$A$10:$K$500,5,FALSE)),"",VLOOKUP(A73,'[1]Z03 收入决算表(财决03表)'!$A$10:$K$500,5,FALSE))</f>
        <v/>
      </c>
      <c r="E73" s="161" t="str">
        <f>IF(ISERROR(VLOOKUP(A73,'[1]Z03 收入决算表(财决03表)'!$A$10:$K$500,6,FALSE)),"",VLOOKUP(A73,'[1]Z03 收入决算表(财决03表)'!$A$10:$K$500,6,FALSE))</f>
        <v/>
      </c>
      <c r="F73" s="161" t="str">
        <f>IF(ISERROR(VLOOKUP(A73,'[1]Z03 收入决算表(财决03表)'!$A$10:$K$500,7,FALSE)),"",VLOOKUP(A73,'[1]Z03 收入决算表(财决03表)'!$A$10:$K$500,7,FALSE))</f>
        <v/>
      </c>
      <c r="G73" s="161" t="str">
        <f>IF(ISERROR(VLOOKUP(A73,'[1]Z03 收入决算表(财决03表)'!$A$10:$K$500,8,FALSE)),"",VLOOKUP(A73,'[1]Z03 收入决算表(财决03表)'!$A$10:$K$500,8,FALSE))</f>
        <v/>
      </c>
      <c r="H73" s="161" t="str">
        <f>IF(ISERROR(VLOOKUP(A73,'[1]Z03 收入决算表(财决03表)'!$A$10:$L$500,10,FALSE)),"",VLOOKUP(A73,'[1]Z03 收入决算表(财决03表)'!$A$10:$L$500,10,FALSE))</f>
        <v/>
      </c>
      <c r="I73" s="161" t="str">
        <f>IF(ISERROR(VLOOKUP(A73,'[1]Z03 收入决算表(财决03表)'!$A$10:$L$500,11,FALSE)),"",VLOOKUP(A73,'[1]Z03 收入决算表(财决03表)'!$A$10:$L$500,11,FALSE))</f>
        <v/>
      </c>
      <c r="J73" s="161" t="str">
        <f>IF(ISERROR(VLOOKUP(A73,'[1]Z03 收入决算表(财决03表)'!$A$10:$L$500,12,FALSE)),"",VLOOKUP(A73,'[1]Z03 收入决算表(财决03表)'!$A$10:$L$500,12,FALSE))</f>
        <v/>
      </c>
      <c r="K73" s="172">
        <f>'[1]Z03 收入决算表(财决03表)'!A72</f>
        <v>0</v>
      </c>
      <c r="L73" s="173">
        <f>'[1]Z03 收入决算表(财决03表)'!$E72</f>
        <v>0</v>
      </c>
      <c r="M73" s="169" t="str">
        <f t="shared" si="1"/>
        <v/>
      </c>
    </row>
    <row r="74" spans="1:13" ht="22.5" customHeight="1">
      <c r="A74" s="222" t="str">
        <f t="shared" si="0"/>
        <v/>
      </c>
      <c r="B74" s="222"/>
      <c r="C74" s="160" t="str">
        <f>IF(ISERROR(VLOOKUP(A74,'[1]Z03 收入决算表(财决03表)'!$A$10:$K$500,4,FALSE)),"",VLOOKUP(A74,'[1]Z03 收入决算表(财决03表)'!$A$10:$K$500,4,FALSE))</f>
        <v/>
      </c>
      <c r="D74" s="161" t="str">
        <f>IF(ISERROR(VLOOKUP(A74,'[1]Z03 收入决算表(财决03表)'!$A$10:$K$500,5,FALSE)),"",VLOOKUP(A74,'[1]Z03 收入决算表(财决03表)'!$A$10:$K$500,5,FALSE))</f>
        <v/>
      </c>
      <c r="E74" s="161" t="str">
        <f>IF(ISERROR(VLOOKUP(A74,'[1]Z03 收入决算表(财决03表)'!$A$10:$K$500,6,FALSE)),"",VLOOKUP(A74,'[1]Z03 收入决算表(财决03表)'!$A$10:$K$500,6,FALSE))</f>
        <v/>
      </c>
      <c r="F74" s="161" t="str">
        <f>IF(ISERROR(VLOOKUP(A74,'[1]Z03 收入决算表(财决03表)'!$A$10:$K$500,7,FALSE)),"",VLOOKUP(A74,'[1]Z03 收入决算表(财决03表)'!$A$10:$K$500,7,FALSE))</f>
        <v/>
      </c>
      <c r="G74" s="161" t="str">
        <f>IF(ISERROR(VLOOKUP(A74,'[1]Z03 收入决算表(财决03表)'!$A$10:$K$500,8,FALSE)),"",VLOOKUP(A74,'[1]Z03 收入决算表(财决03表)'!$A$10:$K$500,8,FALSE))</f>
        <v/>
      </c>
      <c r="H74" s="161" t="str">
        <f>IF(ISERROR(VLOOKUP(A74,'[1]Z03 收入决算表(财决03表)'!$A$10:$L$500,10,FALSE)),"",VLOOKUP(A74,'[1]Z03 收入决算表(财决03表)'!$A$10:$L$500,10,FALSE))</f>
        <v/>
      </c>
      <c r="I74" s="161" t="str">
        <f>IF(ISERROR(VLOOKUP(A74,'[1]Z03 收入决算表(财决03表)'!$A$10:$L$500,11,FALSE)),"",VLOOKUP(A74,'[1]Z03 收入决算表(财决03表)'!$A$10:$L$500,11,FALSE))</f>
        <v/>
      </c>
      <c r="J74" s="161" t="str">
        <f>IF(ISERROR(VLOOKUP(A74,'[1]Z03 收入决算表(财决03表)'!$A$10:$L$500,12,FALSE)),"",VLOOKUP(A74,'[1]Z03 收入决算表(财决03表)'!$A$10:$L$500,12,FALSE))</f>
        <v/>
      </c>
      <c r="K74" s="172">
        <f>'[1]Z03 收入决算表(财决03表)'!A73</f>
        <v>0</v>
      </c>
      <c r="L74" s="173">
        <f>'[1]Z03 收入决算表(财决03表)'!$E73</f>
        <v>0</v>
      </c>
      <c r="M74" s="169" t="str">
        <f t="shared" si="1"/>
        <v/>
      </c>
    </row>
    <row r="75" spans="1:13" ht="22.5" customHeight="1">
      <c r="A75" s="222" t="str">
        <f t="shared" si="0"/>
        <v/>
      </c>
      <c r="B75" s="222"/>
      <c r="C75" s="160" t="str">
        <f>IF(ISERROR(VLOOKUP(A75,'[1]Z03 收入决算表(财决03表)'!$A$10:$K$500,4,FALSE)),"",VLOOKUP(A75,'[1]Z03 收入决算表(财决03表)'!$A$10:$K$500,4,FALSE))</f>
        <v/>
      </c>
      <c r="D75" s="161" t="str">
        <f>IF(ISERROR(VLOOKUP(A75,'[1]Z03 收入决算表(财决03表)'!$A$10:$K$500,5,FALSE)),"",VLOOKUP(A75,'[1]Z03 收入决算表(财决03表)'!$A$10:$K$500,5,FALSE))</f>
        <v/>
      </c>
      <c r="E75" s="161" t="str">
        <f>IF(ISERROR(VLOOKUP(A75,'[1]Z03 收入决算表(财决03表)'!$A$10:$K$500,6,FALSE)),"",VLOOKUP(A75,'[1]Z03 收入决算表(财决03表)'!$A$10:$K$500,6,FALSE))</f>
        <v/>
      </c>
      <c r="F75" s="161" t="str">
        <f>IF(ISERROR(VLOOKUP(A75,'[1]Z03 收入决算表(财决03表)'!$A$10:$K$500,7,FALSE)),"",VLOOKUP(A75,'[1]Z03 收入决算表(财决03表)'!$A$10:$K$500,7,FALSE))</f>
        <v/>
      </c>
      <c r="G75" s="161" t="str">
        <f>IF(ISERROR(VLOOKUP(A75,'[1]Z03 收入决算表(财决03表)'!$A$10:$K$500,8,FALSE)),"",VLOOKUP(A75,'[1]Z03 收入决算表(财决03表)'!$A$10:$K$500,8,FALSE))</f>
        <v/>
      </c>
      <c r="H75" s="161" t="str">
        <f>IF(ISERROR(VLOOKUP(A75,'[1]Z03 收入决算表(财决03表)'!$A$10:$L$500,10,FALSE)),"",VLOOKUP(A75,'[1]Z03 收入决算表(财决03表)'!$A$10:$L$500,10,FALSE))</f>
        <v/>
      </c>
      <c r="I75" s="161" t="str">
        <f>IF(ISERROR(VLOOKUP(A75,'[1]Z03 收入决算表(财决03表)'!$A$10:$L$500,11,FALSE)),"",VLOOKUP(A75,'[1]Z03 收入决算表(财决03表)'!$A$10:$L$500,11,FALSE))</f>
        <v/>
      </c>
      <c r="J75" s="161" t="str">
        <f>IF(ISERROR(VLOOKUP(A75,'[1]Z03 收入决算表(财决03表)'!$A$10:$L$500,12,FALSE)),"",VLOOKUP(A75,'[1]Z03 收入决算表(财决03表)'!$A$10:$L$500,12,FALSE))</f>
        <v/>
      </c>
      <c r="K75" s="172">
        <f>'[1]Z03 收入决算表(财决03表)'!A74</f>
        <v>0</v>
      </c>
      <c r="L75" s="173">
        <f>'[1]Z03 收入决算表(财决03表)'!$E74</f>
        <v>0</v>
      </c>
      <c r="M75" s="169" t="str">
        <f t="shared" si="1"/>
        <v/>
      </c>
    </row>
    <row r="76" spans="1:13" ht="22.5" customHeight="1">
      <c r="A76" s="222" t="str">
        <f t="shared" ref="A76:A139" si="2">IF(K76&gt;0,K76,"")</f>
        <v/>
      </c>
      <c r="B76" s="222"/>
      <c r="C76" s="160" t="str">
        <f>IF(ISERROR(VLOOKUP(A76,'[1]Z03 收入决算表(财决03表)'!$A$10:$K$500,4,FALSE)),"",VLOOKUP(A76,'[1]Z03 收入决算表(财决03表)'!$A$10:$K$500,4,FALSE))</f>
        <v/>
      </c>
      <c r="D76" s="161" t="str">
        <f>IF(ISERROR(VLOOKUP(A76,'[1]Z03 收入决算表(财决03表)'!$A$10:$K$500,5,FALSE)),"",VLOOKUP(A76,'[1]Z03 收入决算表(财决03表)'!$A$10:$K$500,5,FALSE))</f>
        <v/>
      </c>
      <c r="E76" s="161" t="str">
        <f>IF(ISERROR(VLOOKUP(A76,'[1]Z03 收入决算表(财决03表)'!$A$10:$K$500,6,FALSE)),"",VLOOKUP(A76,'[1]Z03 收入决算表(财决03表)'!$A$10:$K$500,6,FALSE))</f>
        <v/>
      </c>
      <c r="F76" s="161" t="str">
        <f>IF(ISERROR(VLOOKUP(A76,'[1]Z03 收入决算表(财决03表)'!$A$10:$K$500,7,FALSE)),"",VLOOKUP(A76,'[1]Z03 收入决算表(财决03表)'!$A$10:$K$500,7,FALSE))</f>
        <v/>
      </c>
      <c r="G76" s="161" t="str">
        <f>IF(ISERROR(VLOOKUP(A76,'[1]Z03 收入决算表(财决03表)'!$A$10:$K$500,8,FALSE)),"",VLOOKUP(A76,'[1]Z03 收入决算表(财决03表)'!$A$10:$K$500,8,FALSE))</f>
        <v/>
      </c>
      <c r="H76" s="161" t="str">
        <f>IF(ISERROR(VLOOKUP(A76,'[1]Z03 收入决算表(财决03表)'!$A$10:$L$500,10,FALSE)),"",VLOOKUP(A76,'[1]Z03 收入决算表(财决03表)'!$A$10:$L$500,10,FALSE))</f>
        <v/>
      </c>
      <c r="I76" s="161" t="str">
        <f>IF(ISERROR(VLOOKUP(A76,'[1]Z03 收入决算表(财决03表)'!$A$10:$L$500,11,FALSE)),"",VLOOKUP(A76,'[1]Z03 收入决算表(财决03表)'!$A$10:$L$500,11,FALSE))</f>
        <v/>
      </c>
      <c r="J76" s="161" t="str">
        <f>IF(ISERROR(VLOOKUP(A76,'[1]Z03 收入决算表(财决03表)'!$A$10:$L$500,12,FALSE)),"",VLOOKUP(A76,'[1]Z03 收入决算表(财决03表)'!$A$10:$L$500,12,FALSE))</f>
        <v/>
      </c>
      <c r="K76" s="172">
        <f>'[1]Z03 收入决算表(财决03表)'!A75</f>
        <v>0</v>
      </c>
      <c r="L76" s="173">
        <f>'[1]Z03 收入决算表(财决03表)'!$E75</f>
        <v>0</v>
      </c>
      <c r="M76" s="169" t="str">
        <f t="shared" ref="M76:M139" si="3">IF(C76&lt;&gt;"",ROW(),"")</f>
        <v/>
      </c>
    </row>
    <row r="77" spans="1:13" ht="22.5" customHeight="1">
      <c r="A77" s="222" t="str">
        <f t="shared" si="2"/>
        <v/>
      </c>
      <c r="B77" s="222"/>
      <c r="C77" s="160" t="str">
        <f>IF(ISERROR(VLOOKUP(A77,'[1]Z03 收入决算表(财决03表)'!$A$10:$K$500,4,FALSE)),"",VLOOKUP(A77,'[1]Z03 收入决算表(财决03表)'!$A$10:$K$500,4,FALSE))</f>
        <v/>
      </c>
      <c r="D77" s="161" t="str">
        <f>IF(ISERROR(VLOOKUP(A77,'[1]Z03 收入决算表(财决03表)'!$A$10:$K$500,5,FALSE)),"",VLOOKUP(A77,'[1]Z03 收入决算表(财决03表)'!$A$10:$K$500,5,FALSE))</f>
        <v/>
      </c>
      <c r="E77" s="161" t="str">
        <f>IF(ISERROR(VLOOKUP(A77,'[1]Z03 收入决算表(财决03表)'!$A$10:$K$500,6,FALSE)),"",VLOOKUP(A77,'[1]Z03 收入决算表(财决03表)'!$A$10:$K$500,6,FALSE))</f>
        <v/>
      </c>
      <c r="F77" s="161" t="str">
        <f>IF(ISERROR(VLOOKUP(A77,'[1]Z03 收入决算表(财决03表)'!$A$10:$K$500,7,FALSE)),"",VLOOKUP(A77,'[1]Z03 收入决算表(财决03表)'!$A$10:$K$500,7,FALSE))</f>
        <v/>
      </c>
      <c r="G77" s="161" t="str">
        <f>IF(ISERROR(VLOOKUP(A77,'[1]Z03 收入决算表(财决03表)'!$A$10:$K$500,8,FALSE)),"",VLOOKUP(A77,'[1]Z03 收入决算表(财决03表)'!$A$10:$K$500,8,FALSE))</f>
        <v/>
      </c>
      <c r="H77" s="161" t="str">
        <f>IF(ISERROR(VLOOKUP(A77,'[1]Z03 收入决算表(财决03表)'!$A$10:$L$500,10,FALSE)),"",VLOOKUP(A77,'[1]Z03 收入决算表(财决03表)'!$A$10:$L$500,10,FALSE))</f>
        <v/>
      </c>
      <c r="I77" s="161" t="str">
        <f>IF(ISERROR(VLOOKUP(A77,'[1]Z03 收入决算表(财决03表)'!$A$10:$L$500,11,FALSE)),"",VLOOKUP(A77,'[1]Z03 收入决算表(财决03表)'!$A$10:$L$500,11,FALSE))</f>
        <v/>
      </c>
      <c r="J77" s="161" t="str">
        <f>IF(ISERROR(VLOOKUP(A77,'[1]Z03 收入决算表(财决03表)'!$A$10:$L$500,12,FALSE)),"",VLOOKUP(A77,'[1]Z03 收入决算表(财决03表)'!$A$10:$L$500,12,FALSE))</f>
        <v/>
      </c>
      <c r="K77" s="172">
        <f>'[1]Z03 收入决算表(财决03表)'!A76</f>
        <v>0</v>
      </c>
      <c r="L77" s="173">
        <f>'[1]Z03 收入决算表(财决03表)'!$E76</f>
        <v>0</v>
      </c>
      <c r="M77" s="169" t="str">
        <f t="shared" si="3"/>
        <v/>
      </c>
    </row>
    <row r="78" spans="1:13" ht="22.5" customHeight="1">
      <c r="A78" s="222" t="str">
        <f t="shared" si="2"/>
        <v/>
      </c>
      <c r="B78" s="222"/>
      <c r="C78" s="160" t="str">
        <f>IF(ISERROR(VLOOKUP(A78,'[1]Z03 收入决算表(财决03表)'!$A$10:$K$500,4,FALSE)),"",VLOOKUP(A78,'[1]Z03 收入决算表(财决03表)'!$A$10:$K$500,4,FALSE))</f>
        <v/>
      </c>
      <c r="D78" s="161" t="str">
        <f>IF(ISERROR(VLOOKUP(A78,'[1]Z03 收入决算表(财决03表)'!$A$10:$K$500,5,FALSE)),"",VLOOKUP(A78,'[1]Z03 收入决算表(财决03表)'!$A$10:$K$500,5,FALSE))</f>
        <v/>
      </c>
      <c r="E78" s="161" t="str">
        <f>IF(ISERROR(VLOOKUP(A78,'[1]Z03 收入决算表(财决03表)'!$A$10:$K$500,6,FALSE)),"",VLOOKUP(A78,'[1]Z03 收入决算表(财决03表)'!$A$10:$K$500,6,FALSE))</f>
        <v/>
      </c>
      <c r="F78" s="161" t="str">
        <f>IF(ISERROR(VLOOKUP(A78,'[1]Z03 收入决算表(财决03表)'!$A$10:$K$500,7,FALSE)),"",VLOOKUP(A78,'[1]Z03 收入决算表(财决03表)'!$A$10:$K$500,7,FALSE))</f>
        <v/>
      </c>
      <c r="G78" s="161" t="str">
        <f>IF(ISERROR(VLOOKUP(A78,'[1]Z03 收入决算表(财决03表)'!$A$10:$K$500,8,FALSE)),"",VLOOKUP(A78,'[1]Z03 收入决算表(财决03表)'!$A$10:$K$500,8,FALSE))</f>
        <v/>
      </c>
      <c r="H78" s="161" t="str">
        <f>IF(ISERROR(VLOOKUP(A78,'[1]Z03 收入决算表(财决03表)'!$A$10:$L$500,10,FALSE)),"",VLOOKUP(A78,'[1]Z03 收入决算表(财决03表)'!$A$10:$L$500,10,FALSE))</f>
        <v/>
      </c>
      <c r="I78" s="161" t="str">
        <f>IF(ISERROR(VLOOKUP(A78,'[1]Z03 收入决算表(财决03表)'!$A$10:$L$500,11,FALSE)),"",VLOOKUP(A78,'[1]Z03 收入决算表(财决03表)'!$A$10:$L$500,11,FALSE))</f>
        <v/>
      </c>
      <c r="J78" s="161" t="str">
        <f>IF(ISERROR(VLOOKUP(A78,'[1]Z03 收入决算表(财决03表)'!$A$10:$L$500,12,FALSE)),"",VLOOKUP(A78,'[1]Z03 收入决算表(财决03表)'!$A$10:$L$500,12,FALSE))</f>
        <v/>
      </c>
      <c r="K78" s="172">
        <f>'[1]Z03 收入决算表(财决03表)'!A77</f>
        <v>0</v>
      </c>
      <c r="L78" s="173">
        <f>'[1]Z03 收入决算表(财决03表)'!$E77</f>
        <v>0</v>
      </c>
      <c r="M78" s="169" t="str">
        <f t="shared" si="3"/>
        <v/>
      </c>
    </row>
    <row r="79" spans="1:13" ht="22.5" customHeight="1">
      <c r="A79" s="222" t="str">
        <f t="shared" si="2"/>
        <v/>
      </c>
      <c r="B79" s="222"/>
      <c r="C79" s="160" t="str">
        <f>IF(ISERROR(VLOOKUP(A79,'[1]Z03 收入决算表(财决03表)'!$A$10:$K$500,4,FALSE)),"",VLOOKUP(A79,'[1]Z03 收入决算表(财决03表)'!$A$10:$K$500,4,FALSE))</f>
        <v/>
      </c>
      <c r="D79" s="161" t="str">
        <f>IF(ISERROR(VLOOKUP(A79,'[1]Z03 收入决算表(财决03表)'!$A$10:$K$500,5,FALSE)),"",VLOOKUP(A79,'[1]Z03 收入决算表(财决03表)'!$A$10:$K$500,5,FALSE))</f>
        <v/>
      </c>
      <c r="E79" s="161" t="str">
        <f>IF(ISERROR(VLOOKUP(A79,'[1]Z03 收入决算表(财决03表)'!$A$10:$K$500,6,FALSE)),"",VLOOKUP(A79,'[1]Z03 收入决算表(财决03表)'!$A$10:$K$500,6,FALSE))</f>
        <v/>
      </c>
      <c r="F79" s="161" t="str">
        <f>IF(ISERROR(VLOOKUP(A79,'[1]Z03 收入决算表(财决03表)'!$A$10:$K$500,7,FALSE)),"",VLOOKUP(A79,'[1]Z03 收入决算表(财决03表)'!$A$10:$K$500,7,FALSE))</f>
        <v/>
      </c>
      <c r="G79" s="161" t="str">
        <f>IF(ISERROR(VLOOKUP(A79,'[1]Z03 收入决算表(财决03表)'!$A$10:$K$500,8,FALSE)),"",VLOOKUP(A79,'[1]Z03 收入决算表(财决03表)'!$A$10:$K$500,8,FALSE))</f>
        <v/>
      </c>
      <c r="H79" s="161" t="str">
        <f>IF(ISERROR(VLOOKUP(A79,'[1]Z03 收入决算表(财决03表)'!$A$10:$L$500,10,FALSE)),"",VLOOKUP(A79,'[1]Z03 收入决算表(财决03表)'!$A$10:$L$500,10,FALSE))</f>
        <v/>
      </c>
      <c r="I79" s="161" t="str">
        <f>IF(ISERROR(VLOOKUP(A79,'[1]Z03 收入决算表(财决03表)'!$A$10:$L$500,11,FALSE)),"",VLOOKUP(A79,'[1]Z03 收入决算表(财决03表)'!$A$10:$L$500,11,FALSE))</f>
        <v/>
      </c>
      <c r="J79" s="161" t="str">
        <f>IF(ISERROR(VLOOKUP(A79,'[1]Z03 收入决算表(财决03表)'!$A$10:$L$500,12,FALSE)),"",VLOOKUP(A79,'[1]Z03 收入决算表(财决03表)'!$A$10:$L$500,12,FALSE))</f>
        <v/>
      </c>
      <c r="K79" s="172">
        <f>'[1]Z03 收入决算表(财决03表)'!A78</f>
        <v>0</v>
      </c>
      <c r="L79" s="173">
        <f>'[1]Z03 收入决算表(财决03表)'!$E78</f>
        <v>0</v>
      </c>
      <c r="M79" s="169" t="str">
        <f t="shared" si="3"/>
        <v/>
      </c>
    </row>
    <row r="80" spans="1:13" ht="22.5" customHeight="1">
      <c r="A80" s="222" t="str">
        <f t="shared" si="2"/>
        <v/>
      </c>
      <c r="B80" s="222"/>
      <c r="C80" s="160" t="str">
        <f>IF(ISERROR(VLOOKUP(A80,'[1]Z03 收入决算表(财决03表)'!$A$10:$K$500,4,FALSE)),"",VLOOKUP(A80,'[1]Z03 收入决算表(财决03表)'!$A$10:$K$500,4,FALSE))</f>
        <v/>
      </c>
      <c r="D80" s="161" t="str">
        <f>IF(ISERROR(VLOOKUP(A80,'[1]Z03 收入决算表(财决03表)'!$A$10:$K$500,5,FALSE)),"",VLOOKUP(A80,'[1]Z03 收入决算表(财决03表)'!$A$10:$K$500,5,FALSE))</f>
        <v/>
      </c>
      <c r="E80" s="161" t="str">
        <f>IF(ISERROR(VLOOKUP(A80,'[1]Z03 收入决算表(财决03表)'!$A$10:$K$500,6,FALSE)),"",VLOOKUP(A80,'[1]Z03 收入决算表(财决03表)'!$A$10:$K$500,6,FALSE))</f>
        <v/>
      </c>
      <c r="F80" s="161" t="str">
        <f>IF(ISERROR(VLOOKUP(A80,'[1]Z03 收入决算表(财决03表)'!$A$10:$K$500,7,FALSE)),"",VLOOKUP(A80,'[1]Z03 收入决算表(财决03表)'!$A$10:$K$500,7,FALSE))</f>
        <v/>
      </c>
      <c r="G80" s="161" t="str">
        <f>IF(ISERROR(VLOOKUP(A80,'[1]Z03 收入决算表(财决03表)'!$A$10:$K$500,8,FALSE)),"",VLOOKUP(A80,'[1]Z03 收入决算表(财决03表)'!$A$10:$K$500,8,FALSE))</f>
        <v/>
      </c>
      <c r="H80" s="161" t="str">
        <f>IF(ISERROR(VLOOKUP(A80,'[1]Z03 收入决算表(财决03表)'!$A$10:$L$500,10,FALSE)),"",VLOOKUP(A80,'[1]Z03 收入决算表(财决03表)'!$A$10:$L$500,10,FALSE))</f>
        <v/>
      </c>
      <c r="I80" s="161" t="str">
        <f>IF(ISERROR(VLOOKUP(A80,'[1]Z03 收入决算表(财决03表)'!$A$10:$L$500,11,FALSE)),"",VLOOKUP(A80,'[1]Z03 收入决算表(财决03表)'!$A$10:$L$500,11,FALSE))</f>
        <v/>
      </c>
      <c r="J80" s="161" t="str">
        <f>IF(ISERROR(VLOOKUP(A80,'[1]Z03 收入决算表(财决03表)'!$A$10:$L$500,12,FALSE)),"",VLOOKUP(A80,'[1]Z03 收入决算表(财决03表)'!$A$10:$L$500,12,FALSE))</f>
        <v/>
      </c>
      <c r="K80" s="172">
        <f>'[1]Z03 收入决算表(财决03表)'!A79</f>
        <v>0</v>
      </c>
      <c r="L80" s="173">
        <f>'[1]Z03 收入决算表(财决03表)'!$E79</f>
        <v>0</v>
      </c>
      <c r="M80" s="169" t="str">
        <f t="shared" si="3"/>
        <v/>
      </c>
    </row>
    <row r="81" spans="1:13" ht="22.5" customHeight="1">
      <c r="A81" s="222" t="str">
        <f t="shared" si="2"/>
        <v/>
      </c>
      <c r="B81" s="222"/>
      <c r="C81" s="160" t="str">
        <f>IF(ISERROR(VLOOKUP(A81,'[1]Z03 收入决算表(财决03表)'!$A$10:$K$500,4,FALSE)),"",VLOOKUP(A81,'[1]Z03 收入决算表(财决03表)'!$A$10:$K$500,4,FALSE))</f>
        <v/>
      </c>
      <c r="D81" s="176" t="str">
        <f>IF(ISERROR(VLOOKUP(A81,'[1]Z03 收入决算表(财决03表)'!$A$10:$K$500,5,FALSE)),"",VLOOKUP(A81,'[1]Z03 收入决算表(财决03表)'!$A$10:$K$500,5,FALSE))</f>
        <v/>
      </c>
      <c r="E81" s="176" t="str">
        <f>IF(ISERROR(VLOOKUP(A81,'[1]Z03 收入决算表(财决03表)'!$A$10:$K$500,6,FALSE)),"",VLOOKUP(A81,'[1]Z03 收入决算表(财决03表)'!$A$10:$K$500,6,FALSE))</f>
        <v/>
      </c>
      <c r="F81" s="176" t="str">
        <f>IF(ISERROR(VLOOKUP(A81,'[1]Z03 收入决算表(财决03表)'!$A$10:$K$500,7,FALSE)),"",VLOOKUP(A81,'[1]Z03 收入决算表(财决03表)'!$A$10:$K$500,7,FALSE))</f>
        <v/>
      </c>
      <c r="G81" s="176" t="str">
        <f>IF(ISERROR(VLOOKUP(A81,'[1]Z03 收入决算表(财决03表)'!$A$10:$K$500,8,FALSE)),"",VLOOKUP(A81,'[1]Z03 收入决算表(财决03表)'!$A$10:$K$500,8,FALSE))</f>
        <v/>
      </c>
      <c r="H81" s="161" t="str">
        <f>IF(ISERROR(VLOOKUP(A81,'[1]Z03 收入决算表(财决03表)'!$A$10:$L$500,10,FALSE)),"",VLOOKUP(A81,'[1]Z03 收入决算表(财决03表)'!$A$10:$L$500,10,FALSE))</f>
        <v/>
      </c>
      <c r="I81" s="161" t="str">
        <f>IF(ISERROR(VLOOKUP(A81,'[1]Z03 收入决算表(财决03表)'!$A$10:$L$500,11,FALSE)),"",VLOOKUP(A81,'[1]Z03 收入决算表(财决03表)'!$A$10:$L$500,11,FALSE))</f>
        <v/>
      </c>
      <c r="J81" s="161" t="str">
        <f>IF(ISERROR(VLOOKUP(A81,'[1]Z03 收入决算表(财决03表)'!$A$10:$L$500,12,FALSE)),"",VLOOKUP(A81,'[1]Z03 收入决算表(财决03表)'!$A$10:$L$500,12,FALSE))</f>
        <v/>
      </c>
      <c r="K81" s="172">
        <f>'[1]Z03 收入决算表(财决03表)'!A80</f>
        <v>0</v>
      </c>
      <c r="L81" s="173">
        <f>'[1]Z03 收入决算表(财决03表)'!$E80</f>
        <v>0</v>
      </c>
      <c r="M81" s="169" t="str">
        <f t="shared" si="3"/>
        <v/>
      </c>
    </row>
    <row r="82" spans="1:13" ht="22.5" customHeight="1">
      <c r="A82" s="222" t="str">
        <f t="shared" si="2"/>
        <v/>
      </c>
      <c r="B82" s="222"/>
      <c r="C82" s="160" t="str">
        <f>IF(ISERROR(VLOOKUP(A82,'[1]Z03 收入决算表(财决03表)'!$A$10:$K$500,4,FALSE)),"",VLOOKUP(A82,'[1]Z03 收入决算表(财决03表)'!$A$10:$K$500,4,FALSE))</f>
        <v/>
      </c>
      <c r="D82" s="176" t="str">
        <f>IF(ISERROR(VLOOKUP(A82,'[1]Z03 收入决算表(财决03表)'!$A$10:$K$500,5,FALSE)),"",VLOOKUP(A82,'[1]Z03 收入决算表(财决03表)'!$A$10:$K$500,5,FALSE))</f>
        <v/>
      </c>
      <c r="E82" s="176" t="str">
        <f>IF(ISERROR(VLOOKUP(A82,'[1]Z03 收入决算表(财决03表)'!$A$10:$K$500,6,FALSE)),"",VLOOKUP(A82,'[1]Z03 收入决算表(财决03表)'!$A$10:$K$500,6,FALSE))</f>
        <v/>
      </c>
      <c r="F82" s="176" t="str">
        <f>IF(ISERROR(VLOOKUP(A82,'[1]Z03 收入决算表(财决03表)'!$A$10:$K$500,7,FALSE)),"",VLOOKUP(A82,'[1]Z03 收入决算表(财决03表)'!$A$10:$K$500,7,FALSE))</f>
        <v/>
      </c>
      <c r="G82" s="176" t="str">
        <f>IF(ISERROR(VLOOKUP(A82,'[1]Z03 收入决算表(财决03表)'!$A$10:$K$500,8,FALSE)),"",VLOOKUP(A82,'[1]Z03 收入决算表(财决03表)'!$A$10:$K$500,8,FALSE))</f>
        <v/>
      </c>
      <c r="H82" s="161" t="str">
        <f>IF(ISERROR(VLOOKUP(A82,'[1]Z03 收入决算表(财决03表)'!$A$10:$L$500,10,FALSE)),"",VLOOKUP(A82,'[1]Z03 收入决算表(财决03表)'!$A$10:$L$500,10,FALSE))</f>
        <v/>
      </c>
      <c r="I82" s="161" t="str">
        <f>IF(ISERROR(VLOOKUP(A82,'[1]Z03 收入决算表(财决03表)'!$A$10:$L$500,11,FALSE)),"",VLOOKUP(A82,'[1]Z03 收入决算表(财决03表)'!$A$10:$L$500,11,FALSE))</f>
        <v/>
      </c>
      <c r="J82" s="161" t="str">
        <f>IF(ISERROR(VLOOKUP(A82,'[1]Z03 收入决算表(财决03表)'!$A$10:$L$500,12,FALSE)),"",VLOOKUP(A82,'[1]Z03 收入决算表(财决03表)'!$A$10:$L$500,12,FALSE))</f>
        <v/>
      </c>
      <c r="K82" s="172">
        <f>'[1]Z03 收入决算表(财决03表)'!A81</f>
        <v>0</v>
      </c>
      <c r="L82" s="173">
        <f>'[1]Z03 收入决算表(财决03表)'!$E81</f>
        <v>0</v>
      </c>
      <c r="M82" s="169" t="str">
        <f t="shared" si="3"/>
        <v/>
      </c>
    </row>
    <row r="83" spans="1:13" ht="22.5" customHeight="1">
      <c r="A83" s="222" t="str">
        <f t="shared" si="2"/>
        <v/>
      </c>
      <c r="B83" s="222"/>
      <c r="C83" s="160" t="str">
        <f>IF(ISERROR(VLOOKUP(A83,'[1]Z03 收入决算表(财决03表)'!$A$10:$K$500,4,FALSE)),"",VLOOKUP(A83,'[1]Z03 收入决算表(财决03表)'!$A$10:$K$500,4,FALSE))</f>
        <v/>
      </c>
      <c r="D83" s="176" t="str">
        <f>IF(ISERROR(VLOOKUP(A83,'[1]Z03 收入决算表(财决03表)'!$A$10:$K$500,5,FALSE)),"",VLOOKUP(A83,'[1]Z03 收入决算表(财决03表)'!$A$10:$K$500,5,FALSE))</f>
        <v/>
      </c>
      <c r="E83" s="176" t="str">
        <f>IF(ISERROR(VLOOKUP(A83,'[1]Z03 收入决算表(财决03表)'!$A$10:$K$500,6,FALSE)),"",VLOOKUP(A83,'[1]Z03 收入决算表(财决03表)'!$A$10:$K$500,6,FALSE))</f>
        <v/>
      </c>
      <c r="F83" s="176" t="str">
        <f>IF(ISERROR(VLOOKUP(A83,'[1]Z03 收入决算表(财决03表)'!$A$10:$K$500,7,FALSE)),"",VLOOKUP(A83,'[1]Z03 收入决算表(财决03表)'!$A$10:$K$500,7,FALSE))</f>
        <v/>
      </c>
      <c r="G83" s="176" t="str">
        <f>IF(ISERROR(VLOOKUP(A83,'[1]Z03 收入决算表(财决03表)'!$A$10:$K$500,8,FALSE)),"",VLOOKUP(A83,'[1]Z03 收入决算表(财决03表)'!$A$10:$K$500,8,FALSE))</f>
        <v/>
      </c>
      <c r="H83" s="161" t="str">
        <f>IF(ISERROR(VLOOKUP(A83,'[1]Z03 收入决算表(财决03表)'!$A$10:$L$500,10,FALSE)),"",VLOOKUP(A83,'[1]Z03 收入决算表(财决03表)'!$A$10:$L$500,10,FALSE))</f>
        <v/>
      </c>
      <c r="I83" s="161" t="str">
        <f>IF(ISERROR(VLOOKUP(A83,'[1]Z03 收入决算表(财决03表)'!$A$10:$L$500,11,FALSE)),"",VLOOKUP(A83,'[1]Z03 收入决算表(财决03表)'!$A$10:$L$500,11,FALSE))</f>
        <v/>
      </c>
      <c r="J83" s="161" t="str">
        <f>IF(ISERROR(VLOOKUP(A83,'[1]Z03 收入决算表(财决03表)'!$A$10:$L$500,12,FALSE)),"",VLOOKUP(A83,'[1]Z03 收入决算表(财决03表)'!$A$10:$L$500,12,FALSE))</f>
        <v/>
      </c>
      <c r="K83" s="172">
        <f>'[1]Z03 收入决算表(财决03表)'!A82</f>
        <v>0</v>
      </c>
      <c r="L83" s="173">
        <f>'[1]Z03 收入决算表(财决03表)'!$E82</f>
        <v>0</v>
      </c>
      <c r="M83" s="169" t="str">
        <f t="shared" si="3"/>
        <v/>
      </c>
    </row>
    <row r="84" spans="1:13" ht="22.5" customHeight="1">
      <c r="A84" s="222" t="str">
        <f t="shared" si="2"/>
        <v/>
      </c>
      <c r="B84" s="222"/>
      <c r="C84" s="160" t="str">
        <f>IF(ISERROR(VLOOKUP(A84,'[1]Z03 收入决算表(财决03表)'!$A$10:$K$500,4,FALSE)),"",VLOOKUP(A84,'[1]Z03 收入决算表(财决03表)'!$A$10:$K$500,4,FALSE))</f>
        <v/>
      </c>
      <c r="D84" s="176" t="str">
        <f>IF(ISERROR(VLOOKUP(A84,'[1]Z03 收入决算表(财决03表)'!$A$10:$K$500,5,FALSE)),"",VLOOKUP(A84,'[1]Z03 收入决算表(财决03表)'!$A$10:$K$500,5,FALSE))</f>
        <v/>
      </c>
      <c r="E84" s="176" t="str">
        <f>IF(ISERROR(VLOOKUP(A84,'[1]Z03 收入决算表(财决03表)'!$A$10:$K$500,6,FALSE)),"",VLOOKUP(A84,'[1]Z03 收入决算表(财决03表)'!$A$10:$K$500,6,FALSE))</f>
        <v/>
      </c>
      <c r="F84" s="176" t="str">
        <f>IF(ISERROR(VLOOKUP(A84,'[1]Z03 收入决算表(财决03表)'!$A$10:$K$500,7,FALSE)),"",VLOOKUP(A84,'[1]Z03 收入决算表(财决03表)'!$A$10:$K$500,7,FALSE))</f>
        <v/>
      </c>
      <c r="G84" s="176" t="str">
        <f>IF(ISERROR(VLOOKUP(A84,'[1]Z03 收入决算表(财决03表)'!$A$10:$K$500,8,FALSE)),"",VLOOKUP(A84,'[1]Z03 收入决算表(财决03表)'!$A$10:$K$500,8,FALSE))</f>
        <v/>
      </c>
      <c r="H84" s="161" t="str">
        <f>IF(ISERROR(VLOOKUP(A84,'[1]Z03 收入决算表(财决03表)'!$A$10:$L$500,10,FALSE)),"",VLOOKUP(A84,'[1]Z03 收入决算表(财决03表)'!$A$10:$L$500,10,FALSE))</f>
        <v/>
      </c>
      <c r="I84" s="161" t="str">
        <f>IF(ISERROR(VLOOKUP(A84,'[1]Z03 收入决算表(财决03表)'!$A$10:$L$500,11,FALSE)),"",VLOOKUP(A84,'[1]Z03 收入决算表(财决03表)'!$A$10:$L$500,11,FALSE))</f>
        <v/>
      </c>
      <c r="J84" s="161" t="str">
        <f>IF(ISERROR(VLOOKUP(A84,'[1]Z03 收入决算表(财决03表)'!$A$10:$L$500,12,FALSE)),"",VLOOKUP(A84,'[1]Z03 收入决算表(财决03表)'!$A$10:$L$500,12,FALSE))</f>
        <v/>
      </c>
      <c r="K84" s="172">
        <f>'[1]Z03 收入决算表(财决03表)'!A83</f>
        <v>0</v>
      </c>
      <c r="L84" s="173">
        <f>'[1]Z03 收入决算表(财决03表)'!$E83</f>
        <v>0</v>
      </c>
      <c r="M84" s="169" t="str">
        <f t="shared" si="3"/>
        <v/>
      </c>
    </row>
    <row r="85" spans="1:13" ht="22.5" customHeight="1">
      <c r="A85" s="222" t="str">
        <f t="shared" si="2"/>
        <v/>
      </c>
      <c r="B85" s="222"/>
      <c r="C85" s="160" t="str">
        <f>IF(ISERROR(VLOOKUP(A85,'[1]Z03 收入决算表(财决03表)'!$A$10:$K$500,4,FALSE)),"",VLOOKUP(A85,'[1]Z03 收入决算表(财决03表)'!$A$10:$K$500,4,FALSE))</f>
        <v/>
      </c>
      <c r="D85" s="176" t="str">
        <f>IF(ISERROR(VLOOKUP(A85,'[1]Z03 收入决算表(财决03表)'!$A$10:$K$500,5,FALSE)),"",VLOOKUP(A85,'[1]Z03 收入决算表(财决03表)'!$A$10:$K$500,5,FALSE))</f>
        <v/>
      </c>
      <c r="E85" s="176" t="str">
        <f>IF(ISERROR(VLOOKUP(A85,'[1]Z03 收入决算表(财决03表)'!$A$10:$K$500,6,FALSE)),"",VLOOKUP(A85,'[1]Z03 收入决算表(财决03表)'!$A$10:$K$500,6,FALSE))</f>
        <v/>
      </c>
      <c r="F85" s="176" t="str">
        <f>IF(ISERROR(VLOOKUP(A85,'[1]Z03 收入决算表(财决03表)'!$A$10:$K$500,7,FALSE)),"",VLOOKUP(A85,'[1]Z03 收入决算表(财决03表)'!$A$10:$K$500,7,FALSE))</f>
        <v/>
      </c>
      <c r="G85" s="176" t="str">
        <f>IF(ISERROR(VLOOKUP(A85,'[1]Z03 收入决算表(财决03表)'!$A$10:$K$500,8,FALSE)),"",VLOOKUP(A85,'[1]Z03 收入决算表(财决03表)'!$A$10:$K$500,8,FALSE))</f>
        <v/>
      </c>
      <c r="H85" s="161" t="str">
        <f>IF(ISERROR(VLOOKUP(A85,'[1]Z03 收入决算表(财决03表)'!$A$10:$L$500,10,FALSE)),"",VLOOKUP(A85,'[1]Z03 收入决算表(财决03表)'!$A$10:$L$500,10,FALSE))</f>
        <v/>
      </c>
      <c r="I85" s="161" t="str">
        <f>IF(ISERROR(VLOOKUP(A85,'[1]Z03 收入决算表(财决03表)'!$A$10:$L$500,11,FALSE)),"",VLOOKUP(A85,'[1]Z03 收入决算表(财决03表)'!$A$10:$L$500,11,FALSE))</f>
        <v/>
      </c>
      <c r="J85" s="161" t="str">
        <f>IF(ISERROR(VLOOKUP(A85,'[1]Z03 收入决算表(财决03表)'!$A$10:$L$500,12,FALSE)),"",VLOOKUP(A85,'[1]Z03 收入决算表(财决03表)'!$A$10:$L$500,12,FALSE))</f>
        <v/>
      </c>
      <c r="K85" s="172">
        <f>'[1]Z03 收入决算表(财决03表)'!A84</f>
        <v>0</v>
      </c>
      <c r="L85" s="173">
        <f>'[1]Z03 收入决算表(财决03表)'!$E84</f>
        <v>0</v>
      </c>
      <c r="M85" s="169" t="str">
        <f t="shared" si="3"/>
        <v/>
      </c>
    </row>
    <row r="86" spans="1:13" ht="22.5" customHeight="1">
      <c r="A86" s="222" t="str">
        <f t="shared" si="2"/>
        <v/>
      </c>
      <c r="B86" s="222"/>
      <c r="C86" s="160" t="str">
        <f>IF(ISERROR(VLOOKUP(A86,'[1]Z03 收入决算表(财决03表)'!$A$10:$K$500,4,FALSE)),"",VLOOKUP(A86,'[1]Z03 收入决算表(财决03表)'!$A$10:$K$500,4,FALSE))</f>
        <v/>
      </c>
      <c r="D86" s="176" t="str">
        <f>IF(ISERROR(VLOOKUP(A86,'[1]Z03 收入决算表(财决03表)'!$A$10:$K$500,5,FALSE)),"",VLOOKUP(A86,'[1]Z03 收入决算表(财决03表)'!$A$10:$K$500,5,FALSE))</f>
        <v/>
      </c>
      <c r="E86" s="176" t="str">
        <f>IF(ISERROR(VLOOKUP(A86,'[1]Z03 收入决算表(财决03表)'!$A$10:$K$500,6,FALSE)),"",VLOOKUP(A86,'[1]Z03 收入决算表(财决03表)'!$A$10:$K$500,6,FALSE))</f>
        <v/>
      </c>
      <c r="F86" s="176" t="str">
        <f>IF(ISERROR(VLOOKUP(A86,'[1]Z03 收入决算表(财决03表)'!$A$10:$K$500,7,FALSE)),"",VLOOKUP(A86,'[1]Z03 收入决算表(财决03表)'!$A$10:$K$500,7,FALSE))</f>
        <v/>
      </c>
      <c r="G86" s="176" t="str">
        <f>IF(ISERROR(VLOOKUP(A86,'[1]Z03 收入决算表(财决03表)'!$A$10:$K$500,8,FALSE)),"",VLOOKUP(A86,'[1]Z03 收入决算表(财决03表)'!$A$10:$K$500,8,FALSE))</f>
        <v/>
      </c>
      <c r="H86" s="161" t="str">
        <f>IF(ISERROR(VLOOKUP(A86,'[1]Z03 收入决算表(财决03表)'!$A$10:$L$500,10,FALSE)),"",VLOOKUP(A86,'[1]Z03 收入决算表(财决03表)'!$A$10:$L$500,10,FALSE))</f>
        <v/>
      </c>
      <c r="I86" s="161" t="str">
        <f>IF(ISERROR(VLOOKUP(A86,'[1]Z03 收入决算表(财决03表)'!$A$10:$L$500,11,FALSE)),"",VLOOKUP(A86,'[1]Z03 收入决算表(财决03表)'!$A$10:$L$500,11,FALSE))</f>
        <v/>
      </c>
      <c r="J86" s="161" t="str">
        <f>IF(ISERROR(VLOOKUP(A86,'[1]Z03 收入决算表(财决03表)'!$A$10:$L$500,12,FALSE)),"",VLOOKUP(A86,'[1]Z03 收入决算表(财决03表)'!$A$10:$L$500,12,FALSE))</f>
        <v/>
      </c>
      <c r="K86" s="172">
        <f>'[1]Z03 收入决算表(财决03表)'!A85</f>
        <v>0</v>
      </c>
      <c r="L86" s="173">
        <f>'[1]Z03 收入决算表(财决03表)'!$E85</f>
        <v>0</v>
      </c>
      <c r="M86" s="169" t="str">
        <f t="shared" si="3"/>
        <v/>
      </c>
    </row>
    <row r="87" spans="1:13" ht="22.5" customHeight="1">
      <c r="A87" s="222" t="str">
        <f t="shared" si="2"/>
        <v/>
      </c>
      <c r="B87" s="222"/>
      <c r="C87" s="160" t="str">
        <f>IF(ISERROR(VLOOKUP(A87,'[1]Z03 收入决算表(财决03表)'!$A$10:$K$500,4,FALSE)),"",VLOOKUP(A87,'[1]Z03 收入决算表(财决03表)'!$A$10:$K$500,4,FALSE))</f>
        <v/>
      </c>
      <c r="D87" s="176" t="str">
        <f>IF(ISERROR(VLOOKUP(A87,'[1]Z03 收入决算表(财决03表)'!$A$10:$K$500,5,FALSE)),"",VLOOKUP(A87,'[1]Z03 收入决算表(财决03表)'!$A$10:$K$500,5,FALSE))</f>
        <v/>
      </c>
      <c r="E87" s="176" t="str">
        <f>IF(ISERROR(VLOOKUP(A87,'[1]Z03 收入决算表(财决03表)'!$A$10:$K$500,6,FALSE)),"",VLOOKUP(A87,'[1]Z03 收入决算表(财决03表)'!$A$10:$K$500,6,FALSE))</f>
        <v/>
      </c>
      <c r="F87" s="176" t="str">
        <f>IF(ISERROR(VLOOKUP(A87,'[1]Z03 收入决算表(财决03表)'!$A$10:$K$500,7,FALSE)),"",VLOOKUP(A87,'[1]Z03 收入决算表(财决03表)'!$A$10:$K$500,7,FALSE))</f>
        <v/>
      </c>
      <c r="G87" s="176" t="str">
        <f>IF(ISERROR(VLOOKUP(A87,'[1]Z03 收入决算表(财决03表)'!$A$10:$K$500,8,FALSE)),"",VLOOKUP(A87,'[1]Z03 收入决算表(财决03表)'!$A$10:$K$500,8,FALSE))</f>
        <v/>
      </c>
      <c r="H87" s="161" t="str">
        <f>IF(ISERROR(VLOOKUP(A87,'[1]Z03 收入决算表(财决03表)'!$A$10:$L$500,10,FALSE)),"",VLOOKUP(A87,'[1]Z03 收入决算表(财决03表)'!$A$10:$L$500,10,FALSE))</f>
        <v/>
      </c>
      <c r="I87" s="161" t="str">
        <f>IF(ISERROR(VLOOKUP(A87,'[1]Z03 收入决算表(财决03表)'!$A$10:$L$500,11,FALSE)),"",VLOOKUP(A87,'[1]Z03 收入决算表(财决03表)'!$A$10:$L$500,11,FALSE))</f>
        <v/>
      </c>
      <c r="J87" s="161" t="str">
        <f>IF(ISERROR(VLOOKUP(A87,'[1]Z03 收入决算表(财决03表)'!$A$10:$L$500,12,FALSE)),"",VLOOKUP(A87,'[1]Z03 收入决算表(财决03表)'!$A$10:$L$500,12,FALSE))</f>
        <v/>
      </c>
      <c r="K87" s="172">
        <f>'[1]Z03 收入决算表(财决03表)'!A86</f>
        <v>0</v>
      </c>
      <c r="L87" s="173">
        <f>'[1]Z03 收入决算表(财决03表)'!$E86</f>
        <v>0</v>
      </c>
      <c r="M87" s="169" t="str">
        <f t="shared" si="3"/>
        <v/>
      </c>
    </row>
    <row r="88" spans="1:13" ht="22.5" customHeight="1">
      <c r="A88" s="222" t="str">
        <f t="shared" si="2"/>
        <v/>
      </c>
      <c r="B88" s="222"/>
      <c r="C88" s="160" t="str">
        <f>IF(ISERROR(VLOOKUP(A88,'[1]Z03 收入决算表(财决03表)'!$A$10:$K$500,4,FALSE)),"",VLOOKUP(A88,'[1]Z03 收入决算表(财决03表)'!$A$10:$K$500,4,FALSE))</f>
        <v/>
      </c>
      <c r="D88" s="176" t="str">
        <f>IF(ISERROR(VLOOKUP(A88,'[1]Z03 收入决算表(财决03表)'!$A$10:$K$500,5,FALSE)),"",VLOOKUP(A88,'[1]Z03 收入决算表(财决03表)'!$A$10:$K$500,5,FALSE))</f>
        <v/>
      </c>
      <c r="E88" s="176" t="str">
        <f>IF(ISERROR(VLOOKUP(A88,'[1]Z03 收入决算表(财决03表)'!$A$10:$K$500,6,FALSE)),"",VLOOKUP(A88,'[1]Z03 收入决算表(财决03表)'!$A$10:$K$500,6,FALSE))</f>
        <v/>
      </c>
      <c r="F88" s="176" t="str">
        <f>IF(ISERROR(VLOOKUP(A88,'[1]Z03 收入决算表(财决03表)'!$A$10:$K$500,7,FALSE)),"",VLOOKUP(A88,'[1]Z03 收入决算表(财决03表)'!$A$10:$K$500,7,FALSE))</f>
        <v/>
      </c>
      <c r="G88" s="176" t="str">
        <f>IF(ISERROR(VLOOKUP(A88,'[1]Z03 收入决算表(财决03表)'!$A$10:$K$500,8,FALSE)),"",VLOOKUP(A88,'[1]Z03 收入决算表(财决03表)'!$A$10:$K$500,8,FALSE))</f>
        <v/>
      </c>
      <c r="H88" s="161" t="str">
        <f>IF(ISERROR(VLOOKUP(A88,'[1]Z03 收入决算表(财决03表)'!$A$10:$L$500,10,FALSE)),"",VLOOKUP(A88,'[1]Z03 收入决算表(财决03表)'!$A$10:$L$500,10,FALSE))</f>
        <v/>
      </c>
      <c r="I88" s="161" t="str">
        <f>IF(ISERROR(VLOOKUP(A88,'[1]Z03 收入决算表(财决03表)'!$A$10:$L$500,11,FALSE)),"",VLOOKUP(A88,'[1]Z03 收入决算表(财决03表)'!$A$10:$L$500,11,FALSE))</f>
        <v/>
      </c>
      <c r="J88" s="161" t="str">
        <f>IF(ISERROR(VLOOKUP(A88,'[1]Z03 收入决算表(财决03表)'!$A$10:$L$500,12,FALSE)),"",VLOOKUP(A88,'[1]Z03 收入决算表(财决03表)'!$A$10:$L$500,12,FALSE))</f>
        <v/>
      </c>
      <c r="K88" s="172">
        <f>'[1]Z03 收入决算表(财决03表)'!A87</f>
        <v>0</v>
      </c>
      <c r="L88" s="173">
        <f>'[1]Z03 收入决算表(财决03表)'!$E87</f>
        <v>0</v>
      </c>
      <c r="M88" s="169" t="str">
        <f t="shared" si="3"/>
        <v/>
      </c>
    </row>
    <row r="89" spans="1:13" ht="22.5" customHeight="1">
      <c r="A89" s="222" t="str">
        <f t="shared" si="2"/>
        <v/>
      </c>
      <c r="B89" s="222"/>
      <c r="C89" s="160" t="str">
        <f>IF(ISERROR(VLOOKUP(A89,'[1]Z03 收入决算表(财决03表)'!$A$10:$K$500,4,FALSE)),"",VLOOKUP(A89,'[1]Z03 收入决算表(财决03表)'!$A$10:$K$500,4,FALSE))</f>
        <v/>
      </c>
      <c r="D89" s="176" t="str">
        <f>IF(ISERROR(VLOOKUP(A89,'[1]Z03 收入决算表(财决03表)'!$A$10:$K$500,5,FALSE)),"",VLOOKUP(A89,'[1]Z03 收入决算表(财决03表)'!$A$10:$K$500,5,FALSE))</f>
        <v/>
      </c>
      <c r="E89" s="176" t="str">
        <f>IF(ISERROR(VLOOKUP(A89,'[1]Z03 收入决算表(财决03表)'!$A$10:$K$500,6,FALSE)),"",VLOOKUP(A89,'[1]Z03 收入决算表(财决03表)'!$A$10:$K$500,6,FALSE))</f>
        <v/>
      </c>
      <c r="F89" s="176" t="str">
        <f>IF(ISERROR(VLOOKUP(A89,'[1]Z03 收入决算表(财决03表)'!$A$10:$K$500,7,FALSE)),"",VLOOKUP(A89,'[1]Z03 收入决算表(财决03表)'!$A$10:$K$500,7,FALSE))</f>
        <v/>
      </c>
      <c r="G89" s="176" t="str">
        <f>IF(ISERROR(VLOOKUP(A89,'[1]Z03 收入决算表(财决03表)'!$A$10:$K$500,8,FALSE)),"",VLOOKUP(A89,'[1]Z03 收入决算表(财决03表)'!$A$10:$K$500,8,FALSE))</f>
        <v/>
      </c>
      <c r="H89" s="161" t="str">
        <f>IF(ISERROR(VLOOKUP(A89,'[1]Z03 收入决算表(财决03表)'!$A$10:$L$500,10,FALSE)),"",VLOOKUP(A89,'[1]Z03 收入决算表(财决03表)'!$A$10:$L$500,10,FALSE))</f>
        <v/>
      </c>
      <c r="I89" s="161" t="str">
        <f>IF(ISERROR(VLOOKUP(A89,'[1]Z03 收入决算表(财决03表)'!$A$10:$L$500,11,FALSE)),"",VLOOKUP(A89,'[1]Z03 收入决算表(财决03表)'!$A$10:$L$500,11,FALSE))</f>
        <v/>
      </c>
      <c r="J89" s="161" t="str">
        <f>IF(ISERROR(VLOOKUP(A89,'[1]Z03 收入决算表(财决03表)'!$A$10:$L$500,12,FALSE)),"",VLOOKUP(A89,'[1]Z03 收入决算表(财决03表)'!$A$10:$L$500,12,FALSE))</f>
        <v/>
      </c>
      <c r="K89" s="172">
        <f>'[1]Z03 收入决算表(财决03表)'!A88</f>
        <v>0</v>
      </c>
      <c r="L89" s="173">
        <f>'[1]Z03 收入决算表(财决03表)'!$E88</f>
        <v>0</v>
      </c>
      <c r="M89" s="169" t="str">
        <f t="shared" si="3"/>
        <v/>
      </c>
    </row>
    <row r="90" spans="1:13" ht="22.5" customHeight="1">
      <c r="A90" s="222" t="str">
        <f t="shared" si="2"/>
        <v/>
      </c>
      <c r="B90" s="222"/>
      <c r="C90" s="160" t="str">
        <f>IF(ISERROR(VLOOKUP(A90,'[1]Z03 收入决算表(财决03表)'!$A$10:$K$500,4,FALSE)),"",VLOOKUP(A90,'[1]Z03 收入决算表(财决03表)'!$A$10:$K$500,4,FALSE))</f>
        <v/>
      </c>
      <c r="D90" s="176" t="str">
        <f>IF(ISERROR(VLOOKUP(A90,'[1]Z03 收入决算表(财决03表)'!$A$10:$K$500,5,FALSE)),"",VLOOKUP(A90,'[1]Z03 收入决算表(财决03表)'!$A$10:$K$500,5,FALSE))</f>
        <v/>
      </c>
      <c r="E90" s="176" t="str">
        <f>IF(ISERROR(VLOOKUP(A90,'[1]Z03 收入决算表(财决03表)'!$A$10:$K$500,6,FALSE)),"",VLOOKUP(A90,'[1]Z03 收入决算表(财决03表)'!$A$10:$K$500,6,FALSE))</f>
        <v/>
      </c>
      <c r="F90" s="176" t="str">
        <f>IF(ISERROR(VLOOKUP(A90,'[1]Z03 收入决算表(财决03表)'!$A$10:$K$500,7,FALSE)),"",VLOOKUP(A90,'[1]Z03 收入决算表(财决03表)'!$A$10:$K$500,7,FALSE))</f>
        <v/>
      </c>
      <c r="G90" s="176" t="str">
        <f>IF(ISERROR(VLOOKUP(A90,'[1]Z03 收入决算表(财决03表)'!$A$10:$K$500,8,FALSE)),"",VLOOKUP(A90,'[1]Z03 收入决算表(财决03表)'!$A$10:$K$500,8,FALSE))</f>
        <v/>
      </c>
      <c r="H90" s="161" t="str">
        <f>IF(ISERROR(VLOOKUP(A90,'[1]Z03 收入决算表(财决03表)'!$A$10:$L$500,10,FALSE)),"",VLOOKUP(A90,'[1]Z03 收入决算表(财决03表)'!$A$10:$L$500,10,FALSE))</f>
        <v/>
      </c>
      <c r="I90" s="161" t="str">
        <f>IF(ISERROR(VLOOKUP(A90,'[1]Z03 收入决算表(财决03表)'!$A$10:$L$500,11,FALSE)),"",VLOOKUP(A90,'[1]Z03 收入决算表(财决03表)'!$A$10:$L$500,11,FALSE))</f>
        <v/>
      </c>
      <c r="J90" s="161" t="str">
        <f>IF(ISERROR(VLOOKUP(A90,'[1]Z03 收入决算表(财决03表)'!$A$10:$L$500,12,FALSE)),"",VLOOKUP(A90,'[1]Z03 收入决算表(财决03表)'!$A$10:$L$500,12,FALSE))</f>
        <v/>
      </c>
      <c r="K90" s="172">
        <f>'[1]Z03 收入决算表(财决03表)'!A89</f>
        <v>0</v>
      </c>
      <c r="L90" s="173">
        <f>'[1]Z03 收入决算表(财决03表)'!$E89</f>
        <v>0</v>
      </c>
      <c r="M90" s="169" t="str">
        <f t="shared" si="3"/>
        <v/>
      </c>
    </row>
    <row r="91" spans="1:13" ht="22.5" customHeight="1">
      <c r="A91" s="222" t="str">
        <f t="shared" si="2"/>
        <v/>
      </c>
      <c r="B91" s="222"/>
      <c r="C91" s="160" t="str">
        <f>IF(ISERROR(VLOOKUP(A91,'[1]Z03 收入决算表(财决03表)'!$A$10:$K$500,4,FALSE)),"",VLOOKUP(A91,'[1]Z03 收入决算表(财决03表)'!$A$10:$K$500,4,FALSE))</f>
        <v/>
      </c>
      <c r="D91" s="176" t="str">
        <f>IF(ISERROR(VLOOKUP(A91,'[1]Z03 收入决算表(财决03表)'!$A$10:$K$500,5,FALSE)),"",VLOOKUP(A91,'[1]Z03 收入决算表(财决03表)'!$A$10:$K$500,5,FALSE))</f>
        <v/>
      </c>
      <c r="E91" s="176" t="str">
        <f>IF(ISERROR(VLOOKUP(A91,'[1]Z03 收入决算表(财决03表)'!$A$10:$K$500,6,FALSE)),"",VLOOKUP(A91,'[1]Z03 收入决算表(财决03表)'!$A$10:$K$500,6,FALSE))</f>
        <v/>
      </c>
      <c r="F91" s="176" t="str">
        <f>IF(ISERROR(VLOOKUP(A91,'[1]Z03 收入决算表(财决03表)'!$A$10:$K$500,7,FALSE)),"",VLOOKUP(A91,'[1]Z03 收入决算表(财决03表)'!$A$10:$K$500,7,FALSE))</f>
        <v/>
      </c>
      <c r="G91" s="176" t="str">
        <f>IF(ISERROR(VLOOKUP(A91,'[1]Z03 收入决算表(财决03表)'!$A$10:$K$500,8,FALSE)),"",VLOOKUP(A91,'[1]Z03 收入决算表(财决03表)'!$A$10:$K$500,8,FALSE))</f>
        <v/>
      </c>
      <c r="H91" s="161" t="str">
        <f>IF(ISERROR(VLOOKUP(A91,'[1]Z03 收入决算表(财决03表)'!$A$10:$L$500,10,FALSE)),"",VLOOKUP(A91,'[1]Z03 收入决算表(财决03表)'!$A$10:$L$500,10,FALSE))</f>
        <v/>
      </c>
      <c r="I91" s="161" t="str">
        <f>IF(ISERROR(VLOOKUP(A91,'[1]Z03 收入决算表(财决03表)'!$A$10:$L$500,11,FALSE)),"",VLOOKUP(A91,'[1]Z03 收入决算表(财决03表)'!$A$10:$L$500,11,FALSE))</f>
        <v/>
      </c>
      <c r="J91" s="161" t="str">
        <f>IF(ISERROR(VLOOKUP(A91,'[1]Z03 收入决算表(财决03表)'!$A$10:$L$500,12,FALSE)),"",VLOOKUP(A91,'[1]Z03 收入决算表(财决03表)'!$A$10:$L$500,12,FALSE))</f>
        <v/>
      </c>
      <c r="K91" s="172">
        <f>'[1]Z03 收入决算表(财决03表)'!A90</f>
        <v>0</v>
      </c>
      <c r="L91" s="173">
        <f>'[1]Z03 收入决算表(财决03表)'!$E90</f>
        <v>0</v>
      </c>
      <c r="M91" s="169" t="str">
        <f t="shared" si="3"/>
        <v/>
      </c>
    </row>
    <row r="92" spans="1:13" ht="22.5" customHeight="1">
      <c r="A92" s="222" t="str">
        <f t="shared" si="2"/>
        <v/>
      </c>
      <c r="B92" s="222"/>
      <c r="C92" s="160" t="str">
        <f>IF(ISERROR(VLOOKUP(A92,'[1]Z03 收入决算表(财决03表)'!$A$10:$K$500,4,FALSE)),"",VLOOKUP(A92,'[1]Z03 收入决算表(财决03表)'!$A$10:$K$500,4,FALSE))</f>
        <v/>
      </c>
      <c r="D92" s="176" t="str">
        <f>IF(ISERROR(VLOOKUP(A92,'[1]Z03 收入决算表(财决03表)'!$A$10:$K$500,5,FALSE)),"",VLOOKUP(A92,'[1]Z03 收入决算表(财决03表)'!$A$10:$K$500,5,FALSE))</f>
        <v/>
      </c>
      <c r="E92" s="176" t="str">
        <f>IF(ISERROR(VLOOKUP(A92,'[1]Z03 收入决算表(财决03表)'!$A$10:$K$500,6,FALSE)),"",VLOOKUP(A92,'[1]Z03 收入决算表(财决03表)'!$A$10:$K$500,6,FALSE))</f>
        <v/>
      </c>
      <c r="F92" s="176" t="str">
        <f>IF(ISERROR(VLOOKUP(A92,'[1]Z03 收入决算表(财决03表)'!$A$10:$K$500,7,FALSE)),"",VLOOKUP(A92,'[1]Z03 收入决算表(财决03表)'!$A$10:$K$500,7,FALSE))</f>
        <v/>
      </c>
      <c r="G92" s="176" t="str">
        <f>IF(ISERROR(VLOOKUP(A92,'[1]Z03 收入决算表(财决03表)'!$A$10:$K$500,8,FALSE)),"",VLOOKUP(A92,'[1]Z03 收入决算表(财决03表)'!$A$10:$K$500,8,FALSE))</f>
        <v/>
      </c>
      <c r="H92" s="161" t="str">
        <f>IF(ISERROR(VLOOKUP(A92,'[1]Z03 收入决算表(财决03表)'!$A$10:$L$500,10,FALSE)),"",VLOOKUP(A92,'[1]Z03 收入决算表(财决03表)'!$A$10:$L$500,10,FALSE))</f>
        <v/>
      </c>
      <c r="I92" s="161" t="str">
        <f>IF(ISERROR(VLOOKUP(A92,'[1]Z03 收入决算表(财决03表)'!$A$10:$L$500,11,FALSE)),"",VLOOKUP(A92,'[1]Z03 收入决算表(财决03表)'!$A$10:$L$500,11,FALSE))</f>
        <v/>
      </c>
      <c r="J92" s="161" t="str">
        <f>IF(ISERROR(VLOOKUP(A92,'[1]Z03 收入决算表(财决03表)'!$A$10:$L$500,12,FALSE)),"",VLOOKUP(A92,'[1]Z03 收入决算表(财决03表)'!$A$10:$L$500,12,FALSE))</f>
        <v/>
      </c>
      <c r="K92" s="172">
        <f>'[1]Z03 收入决算表(财决03表)'!A91</f>
        <v>0</v>
      </c>
      <c r="L92" s="173">
        <f>'[1]Z03 收入决算表(财决03表)'!$E91</f>
        <v>0</v>
      </c>
      <c r="M92" s="169" t="str">
        <f t="shared" si="3"/>
        <v/>
      </c>
    </row>
    <row r="93" spans="1:13" ht="22.5" customHeight="1">
      <c r="A93" s="222" t="str">
        <f t="shared" si="2"/>
        <v/>
      </c>
      <c r="B93" s="222"/>
      <c r="C93" s="160" t="str">
        <f>IF(ISERROR(VLOOKUP(A93,'[1]Z03 收入决算表(财决03表)'!$A$10:$K$500,4,FALSE)),"",VLOOKUP(A93,'[1]Z03 收入决算表(财决03表)'!$A$10:$K$500,4,FALSE))</f>
        <v/>
      </c>
      <c r="D93" s="176" t="str">
        <f>IF(ISERROR(VLOOKUP(A93,'[1]Z03 收入决算表(财决03表)'!$A$10:$K$500,5,FALSE)),"",VLOOKUP(A93,'[1]Z03 收入决算表(财决03表)'!$A$10:$K$500,5,FALSE))</f>
        <v/>
      </c>
      <c r="E93" s="176" t="str">
        <f>IF(ISERROR(VLOOKUP(A93,'[1]Z03 收入决算表(财决03表)'!$A$10:$K$500,6,FALSE)),"",VLOOKUP(A93,'[1]Z03 收入决算表(财决03表)'!$A$10:$K$500,6,FALSE))</f>
        <v/>
      </c>
      <c r="F93" s="176" t="str">
        <f>IF(ISERROR(VLOOKUP(A93,'[1]Z03 收入决算表(财决03表)'!$A$10:$K$500,7,FALSE)),"",VLOOKUP(A93,'[1]Z03 收入决算表(财决03表)'!$A$10:$K$500,7,FALSE))</f>
        <v/>
      </c>
      <c r="G93" s="176" t="str">
        <f>IF(ISERROR(VLOOKUP(A93,'[1]Z03 收入决算表(财决03表)'!$A$10:$K$500,8,FALSE)),"",VLOOKUP(A93,'[1]Z03 收入决算表(财决03表)'!$A$10:$K$500,8,FALSE))</f>
        <v/>
      </c>
      <c r="H93" s="161" t="str">
        <f>IF(ISERROR(VLOOKUP(A93,'[1]Z03 收入决算表(财决03表)'!$A$10:$L$500,10,FALSE)),"",VLOOKUP(A93,'[1]Z03 收入决算表(财决03表)'!$A$10:$L$500,10,FALSE))</f>
        <v/>
      </c>
      <c r="I93" s="161" t="str">
        <f>IF(ISERROR(VLOOKUP(A93,'[1]Z03 收入决算表(财决03表)'!$A$10:$L$500,11,FALSE)),"",VLOOKUP(A93,'[1]Z03 收入决算表(财决03表)'!$A$10:$L$500,11,FALSE))</f>
        <v/>
      </c>
      <c r="J93" s="161" t="str">
        <f>IF(ISERROR(VLOOKUP(A93,'[1]Z03 收入决算表(财决03表)'!$A$10:$L$500,12,FALSE)),"",VLOOKUP(A93,'[1]Z03 收入决算表(财决03表)'!$A$10:$L$500,12,FALSE))</f>
        <v/>
      </c>
      <c r="K93" s="172">
        <f>'[1]Z03 收入决算表(财决03表)'!A92</f>
        <v>0</v>
      </c>
      <c r="L93" s="173">
        <f>'[1]Z03 收入决算表(财决03表)'!$E92</f>
        <v>0</v>
      </c>
      <c r="M93" s="169" t="str">
        <f t="shared" si="3"/>
        <v/>
      </c>
    </row>
    <row r="94" spans="1:13" ht="22.5" customHeight="1">
      <c r="A94" s="222" t="str">
        <f t="shared" si="2"/>
        <v/>
      </c>
      <c r="B94" s="222"/>
      <c r="C94" s="160" t="str">
        <f>IF(ISERROR(VLOOKUP(A94,'[1]Z03 收入决算表(财决03表)'!$A$10:$K$500,4,FALSE)),"",VLOOKUP(A94,'[1]Z03 收入决算表(财决03表)'!$A$10:$K$500,4,FALSE))</f>
        <v/>
      </c>
      <c r="D94" s="176" t="str">
        <f>IF(ISERROR(VLOOKUP(A94,'[1]Z03 收入决算表(财决03表)'!$A$10:$K$500,5,FALSE)),"",VLOOKUP(A94,'[1]Z03 收入决算表(财决03表)'!$A$10:$K$500,5,FALSE))</f>
        <v/>
      </c>
      <c r="E94" s="176" t="str">
        <f>IF(ISERROR(VLOOKUP(A94,'[1]Z03 收入决算表(财决03表)'!$A$10:$K$500,6,FALSE)),"",VLOOKUP(A94,'[1]Z03 收入决算表(财决03表)'!$A$10:$K$500,6,FALSE))</f>
        <v/>
      </c>
      <c r="F94" s="176" t="str">
        <f>IF(ISERROR(VLOOKUP(A94,'[1]Z03 收入决算表(财决03表)'!$A$10:$K$500,7,FALSE)),"",VLOOKUP(A94,'[1]Z03 收入决算表(财决03表)'!$A$10:$K$500,7,FALSE))</f>
        <v/>
      </c>
      <c r="G94" s="176" t="str">
        <f>IF(ISERROR(VLOOKUP(A94,'[1]Z03 收入决算表(财决03表)'!$A$10:$K$500,8,FALSE)),"",VLOOKUP(A94,'[1]Z03 收入决算表(财决03表)'!$A$10:$K$500,8,FALSE))</f>
        <v/>
      </c>
      <c r="H94" s="161" t="str">
        <f>IF(ISERROR(VLOOKUP(A94,'[1]Z03 收入决算表(财决03表)'!$A$10:$L$500,10,FALSE)),"",VLOOKUP(A94,'[1]Z03 收入决算表(财决03表)'!$A$10:$L$500,10,FALSE))</f>
        <v/>
      </c>
      <c r="I94" s="161" t="str">
        <f>IF(ISERROR(VLOOKUP(A94,'[1]Z03 收入决算表(财决03表)'!$A$10:$L$500,11,FALSE)),"",VLOOKUP(A94,'[1]Z03 收入决算表(财决03表)'!$A$10:$L$500,11,FALSE))</f>
        <v/>
      </c>
      <c r="J94" s="161" t="str">
        <f>IF(ISERROR(VLOOKUP(A94,'[1]Z03 收入决算表(财决03表)'!$A$10:$L$500,12,FALSE)),"",VLOOKUP(A94,'[1]Z03 收入决算表(财决03表)'!$A$10:$L$500,12,FALSE))</f>
        <v/>
      </c>
      <c r="K94" s="172">
        <f>'[1]Z03 收入决算表(财决03表)'!A93</f>
        <v>0</v>
      </c>
      <c r="L94" s="173">
        <f>'[1]Z03 收入决算表(财决03表)'!$E93</f>
        <v>0</v>
      </c>
      <c r="M94" s="169" t="str">
        <f t="shared" si="3"/>
        <v/>
      </c>
    </row>
    <row r="95" spans="1:13" ht="22.5" customHeight="1">
      <c r="A95" s="222" t="str">
        <f t="shared" si="2"/>
        <v/>
      </c>
      <c r="B95" s="222"/>
      <c r="C95" s="160" t="str">
        <f>IF(ISERROR(VLOOKUP(A95,'[1]Z03 收入决算表(财决03表)'!$A$10:$K$500,4,FALSE)),"",VLOOKUP(A95,'[1]Z03 收入决算表(财决03表)'!$A$10:$K$500,4,FALSE))</f>
        <v/>
      </c>
      <c r="D95" s="176" t="str">
        <f>IF(ISERROR(VLOOKUP(A95,'[1]Z03 收入决算表(财决03表)'!$A$10:$K$500,5,FALSE)),"",VLOOKUP(A95,'[1]Z03 收入决算表(财决03表)'!$A$10:$K$500,5,FALSE))</f>
        <v/>
      </c>
      <c r="E95" s="176" t="str">
        <f>IF(ISERROR(VLOOKUP(A95,'[1]Z03 收入决算表(财决03表)'!$A$10:$K$500,6,FALSE)),"",VLOOKUP(A95,'[1]Z03 收入决算表(财决03表)'!$A$10:$K$500,6,FALSE))</f>
        <v/>
      </c>
      <c r="F95" s="176" t="str">
        <f>IF(ISERROR(VLOOKUP(A95,'[1]Z03 收入决算表(财决03表)'!$A$10:$K$500,7,FALSE)),"",VLOOKUP(A95,'[1]Z03 收入决算表(财决03表)'!$A$10:$K$500,7,FALSE))</f>
        <v/>
      </c>
      <c r="G95" s="176" t="str">
        <f>IF(ISERROR(VLOOKUP(A95,'[1]Z03 收入决算表(财决03表)'!$A$10:$K$500,8,FALSE)),"",VLOOKUP(A95,'[1]Z03 收入决算表(财决03表)'!$A$10:$K$500,8,FALSE))</f>
        <v/>
      </c>
      <c r="H95" s="161" t="str">
        <f>IF(ISERROR(VLOOKUP(A95,'[1]Z03 收入决算表(财决03表)'!$A$10:$L$500,10,FALSE)),"",VLOOKUP(A95,'[1]Z03 收入决算表(财决03表)'!$A$10:$L$500,10,FALSE))</f>
        <v/>
      </c>
      <c r="I95" s="161" t="str">
        <f>IF(ISERROR(VLOOKUP(A95,'[1]Z03 收入决算表(财决03表)'!$A$10:$L$500,11,FALSE)),"",VLOOKUP(A95,'[1]Z03 收入决算表(财决03表)'!$A$10:$L$500,11,FALSE))</f>
        <v/>
      </c>
      <c r="J95" s="161" t="str">
        <f>IF(ISERROR(VLOOKUP(A95,'[1]Z03 收入决算表(财决03表)'!$A$10:$L$500,12,FALSE)),"",VLOOKUP(A95,'[1]Z03 收入决算表(财决03表)'!$A$10:$L$500,12,FALSE))</f>
        <v/>
      </c>
      <c r="K95" s="172">
        <f>'[1]Z03 收入决算表(财决03表)'!A94</f>
        <v>0</v>
      </c>
      <c r="L95" s="173">
        <f>'[1]Z03 收入决算表(财决03表)'!$E94</f>
        <v>0</v>
      </c>
      <c r="M95" s="169" t="str">
        <f t="shared" si="3"/>
        <v/>
      </c>
    </row>
    <row r="96" spans="1:13" ht="22.5" customHeight="1">
      <c r="A96" s="222" t="str">
        <f t="shared" si="2"/>
        <v/>
      </c>
      <c r="B96" s="222"/>
      <c r="C96" s="160" t="str">
        <f>IF(ISERROR(VLOOKUP(A96,'[1]Z03 收入决算表(财决03表)'!$A$10:$K$500,4,FALSE)),"",VLOOKUP(A96,'[1]Z03 收入决算表(财决03表)'!$A$10:$K$500,4,FALSE))</f>
        <v/>
      </c>
      <c r="D96" s="176" t="str">
        <f>IF(ISERROR(VLOOKUP(A96,'[1]Z03 收入决算表(财决03表)'!$A$10:$K$500,5,FALSE)),"",VLOOKUP(A96,'[1]Z03 收入决算表(财决03表)'!$A$10:$K$500,5,FALSE))</f>
        <v/>
      </c>
      <c r="E96" s="176" t="str">
        <f>IF(ISERROR(VLOOKUP(A96,'[1]Z03 收入决算表(财决03表)'!$A$10:$K$500,6,FALSE)),"",VLOOKUP(A96,'[1]Z03 收入决算表(财决03表)'!$A$10:$K$500,6,FALSE))</f>
        <v/>
      </c>
      <c r="F96" s="176" t="str">
        <f>IF(ISERROR(VLOOKUP(A96,'[1]Z03 收入决算表(财决03表)'!$A$10:$K$500,7,FALSE)),"",VLOOKUP(A96,'[1]Z03 收入决算表(财决03表)'!$A$10:$K$500,7,FALSE))</f>
        <v/>
      </c>
      <c r="G96" s="176" t="str">
        <f>IF(ISERROR(VLOOKUP(A96,'[1]Z03 收入决算表(财决03表)'!$A$10:$K$500,8,FALSE)),"",VLOOKUP(A96,'[1]Z03 收入决算表(财决03表)'!$A$10:$K$500,8,FALSE))</f>
        <v/>
      </c>
      <c r="H96" s="161" t="str">
        <f>IF(ISERROR(VLOOKUP(A96,'[1]Z03 收入决算表(财决03表)'!$A$10:$L$500,10,FALSE)),"",VLOOKUP(A96,'[1]Z03 收入决算表(财决03表)'!$A$10:$L$500,10,FALSE))</f>
        <v/>
      </c>
      <c r="I96" s="161" t="str">
        <f>IF(ISERROR(VLOOKUP(A96,'[1]Z03 收入决算表(财决03表)'!$A$10:$L$500,11,FALSE)),"",VLOOKUP(A96,'[1]Z03 收入决算表(财决03表)'!$A$10:$L$500,11,FALSE))</f>
        <v/>
      </c>
      <c r="J96" s="161" t="str">
        <f>IF(ISERROR(VLOOKUP(A96,'[1]Z03 收入决算表(财决03表)'!$A$10:$L$500,12,FALSE)),"",VLOOKUP(A96,'[1]Z03 收入决算表(财决03表)'!$A$10:$L$500,12,FALSE))</f>
        <v/>
      </c>
      <c r="K96" s="172">
        <f>'[1]Z03 收入决算表(财决03表)'!A95</f>
        <v>0</v>
      </c>
      <c r="L96" s="173">
        <f>'[1]Z03 收入决算表(财决03表)'!$E95</f>
        <v>0</v>
      </c>
      <c r="M96" s="169" t="str">
        <f t="shared" si="3"/>
        <v/>
      </c>
    </row>
    <row r="97" spans="1:13" ht="22.5" customHeight="1">
      <c r="A97" s="222" t="str">
        <f t="shared" si="2"/>
        <v/>
      </c>
      <c r="B97" s="222"/>
      <c r="C97" s="160" t="str">
        <f>IF(ISERROR(VLOOKUP(A97,'[1]Z03 收入决算表(财决03表)'!$A$10:$K$500,4,FALSE)),"",VLOOKUP(A97,'[1]Z03 收入决算表(财决03表)'!$A$10:$K$500,4,FALSE))</f>
        <v/>
      </c>
      <c r="D97" s="176" t="str">
        <f>IF(ISERROR(VLOOKUP(A97,'[1]Z03 收入决算表(财决03表)'!$A$10:$K$500,5,FALSE)),"",VLOOKUP(A97,'[1]Z03 收入决算表(财决03表)'!$A$10:$K$500,5,FALSE))</f>
        <v/>
      </c>
      <c r="E97" s="176" t="str">
        <f>IF(ISERROR(VLOOKUP(A97,'[1]Z03 收入决算表(财决03表)'!$A$10:$K$500,6,FALSE)),"",VLOOKUP(A97,'[1]Z03 收入决算表(财决03表)'!$A$10:$K$500,6,FALSE))</f>
        <v/>
      </c>
      <c r="F97" s="176" t="str">
        <f>IF(ISERROR(VLOOKUP(A97,'[1]Z03 收入决算表(财决03表)'!$A$10:$K$500,7,FALSE)),"",VLOOKUP(A97,'[1]Z03 收入决算表(财决03表)'!$A$10:$K$500,7,FALSE))</f>
        <v/>
      </c>
      <c r="G97" s="176" t="str">
        <f>IF(ISERROR(VLOOKUP(A97,'[1]Z03 收入决算表(财决03表)'!$A$10:$K$500,8,FALSE)),"",VLOOKUP(A97,'[1]Z03 收入决算表(财决03表)'!$A$10:$K$500,8,FALSE))</f>
        <v/>
      </c>
      <c r="H97" s="161" t="str">
        <f>IF(ISERROR(VLOOKUP(A97,'[1]Z03 收入决算表(财决03表)'!$A$10:$L$500,10,FALSE)),"",VLOOKUP(A97,'[1]Z03 收入决算表(财决03表)'!$A$10:$L$500,10,FALSE))</f>
        <v/>
      </c>
      <c r="I97" s="161" t="str">
        <f>IF(ISERROR(VLOOKUP(A97,'[1]Z03 收入决算表(财决03表)'!$A$10:$L$500,11,FALSE)),"",VLOOKUP(A97,'[1]Z03 收入决算表(财决03表)'!$A$10:$L$500,11,FALSE))</f>
        <v/>
      </c>
      <c r="J97" s="161" t="str">
        <f>IF(ISERROR(VLOOKUP(A97,'[1]Z03 收入决算表(财决03表)'!$A$10:$L$500,12,FALSE)),"",VLOOKUP(A97,'[1]Z03 收入决算表(财决03表)'!$A$10:$L$500,12,FALSE))</f>
        <v/>
      </c>
      <c r="K97" s="172">
        <f>'[1]Z03 收入决算表(财决03表)'!A96</f>
        <v>0</v>
      </c>
      <c r="L97" s="173">
        <f>'[1]Z03 收入决算表(财决03表)'!$E96</f>
        <v>0</v>
      </c>
      <c r="M97" s="169" t="str">
        <f t="shared" si="3"/>
        <v/>
      </c>
    </row>
    <row r="98" spans="1:13" ht="22.5" customHeight="1">
      <c r="A98" s="222" t="str">
        <f t="shared" si="2"/>
        <v/>
      </c>
      <c r="B98" s="222"/>
      <c r="C98" s="160" t="str">
        <f>IF(ISERROR(VLOOKUP(A98,'[1]Z03 收入决算表(财决03表)'!$A$10:$K$500,4,FALSE)),"",VLOOKUP(A98,'[1]Z03 收入决算表(财决03表)'!$A$10:$K$500,4,FALSE))</f>
        <v/>
      </c>
      <c r="D98" s="176" t="str">
        <f>IF(ISERROR(VLOOKUP(A98,'[1]Z03 收入决算表(财决03表)'!$A$10:$K$500,5,FALSE)),"",VLOOKUP(A98,'[1]Z03 收入决算表(财决03表)'!$A$10:$K$500,5,FALSE))</f>
        <v/>
      </c>
      <c r="E98" s="176" t="str">
        <f>IF(ISERROR(VLOOKUP(A98,'[1]Z03 收入决算表(财决03表)'!$A$10:$K$500,6,FALSE)),"",VLOOKUP(A98,'[1]Z03 收入决算表(财决03表)'!$A$10:$K$500,6,FALSE))</f>
        <v/>
      </c>
      <c r="F98" s="176" t="str">
        <f>IF(ISERROR(VLOOKUP(A98,'[1]Z03 收入决算表(财决03表)'!$A$10:$K$500,7,FALSE)),"",VLOOKUP(A98,'[1]Z03 收入决算表(财决03表)'!$A$10:$K$500,7,FALSE))</f>
        <v/>
      </c>
      <c r="G98" s="176" t="str">
        <f>IF(ISERROR(VLOOKUP(A98,'[1]Z03 收入决算表(财决03表)'!$A$10:$K$500,8,FALSE)),"",VLOOKUP(A98,'[1]Z03 收入决算表(财决03表)'!$A$10:$K$500,8,FALSE))</f>
        <v/>
      </c>
      <c r="H98" s="161" t="str">
        <f>IF(ISERROR(VLOOKUP(A98,'[1]Z03 收入决算表(财决03表)'!$A$10:$L$500,10,FALSE)),"",VLOOKUP(A98,'[1]Z03 收入决算表(财决03表)'!$A$10:$L$500,10,FALSE))</f>
        <v/>
      </c>
      <c r="I98" s="161" t="str">
        <f>IF(ISERROR(VLOOKUP(A98,'[1]Z03 收入决算表(财决03表)'!$A$10:$L$500,11,FALSE)),"",VLOOKUP(A98,'[1]Z03 收入决算表(财决03表)'!$A$10:$L$500,11,FALSE))</f>
        <v/>
      </c>
      <c r="J98" s="161" t="str">
        <f>IF(ISERROR(VLOOKUP(A98,'[1]Z03 收入决算表(财决03表)'!$A$10:$L$500,12,FALSE)),"",VLOOKUP(A98,'[1]Z03 收入决算表(财决03表)'!$A$10:$L$500,12,FALSE))</f>
        <v/>
      </c>
      <c r="K98" s="172">
        <f>'[1]Z03 收入决算表(财决03表)'!A97</f>
        <v>0</v>
      </c>
      <c r="L98" s="173">
        <f>'[1]Z03 收入决算表(财决03表)'!$E97</f>
        <v>0</v>
      </c>
      <c r="M98" s="169" t="str">
        <f t="shared" si="3"/>
        <v/>
      </c>
    </row>
    <row r="99" spans="1:13" ht="22.5" customHeight="1">
      <c r="A99" s="222" t="str">
        <f t="shared" si="2"/>
        <v/>
      </c>
      <c r="B99" s="222"/>
      <c r="C99" s="160" t="str">
        <f>IF(ISERROR(VLOOKUP(A99,'[1]Z03 收入决算表(财决03表)'!$A$10:$K$500,4,FALSE)),"",VLOOKUP(A99,'[1]Z03 收入决算表(财决03表)'!$A$10:$K$500,4,FALSE))</f>
        <v/>
      </c>
      <c r="D99" s="176" t="str">
        <f>IF(ISERROR(VLOOKUP(A99,'[1]Z03 收入决算表(财决03表)'!$A$10:$K$500,5,FALSE)),"",VLOOKUP(A99,'[1]Z03 收入决算表(财决03表)'!$A$10:$K$500,5,FALSE))</f>
        <v/>
      </c>
      <c r="E99" s="176" t="str">
        <f>IF(ISERROR(VLOOKUP(A99,'[1]Z03 收入决算表(财决03表)'!$A$10:$K$500,6,FALSE)),"",VLOOKUP(A99,'[1]Z03 收入决算表(财决03表)'!$A$10:$K$500,6,FALSE))</f>
        <v/>
      </c>
      <c r="F99" s="176" t="str">
        <f>IF(ISERROR(VLOOKUP(A99,'[1]Z03 收入决算表(财决03表)'!$A$10:$K$500,7,FALSE)),"",VLOOKUP(A99,'[1]Z03 收入决算表(财决03表)'!$A$10:$K$500,7,FALSE))</f>
        <v/>
      </c>
      <c r="G99" s="176" t="str">
        <f>IF(ISERROR(VLOOKUP(A99,'[1]Z03 收入决算表(财决03表)'!$A$10:$K$500,8,FALSE)),"",VLOOKUP(A99,'[1]Z03 收入决算表(财决03表)'!$A$10:$K$500,8,FALSE))</f>
        <v/>
      </c>
      <c r="H99" s="161" t="str">
        <f>IF(ISERROR(VLOOKUP(A99,'[1]Z03 收入决算表(财决03表)'!$A$10:$L$500,10,FALSE)),"",VLOOKUP(A99,'[1]Z03 收入决算表(财决03表)'!$A$10:$L$500,10,FALSE))</f>
        <v/>
      </c>
      <c r="I99" s="161" t="str">
        <f>IF(ISERROR(VLOOKUP(A99,'[1]Z03 收入决算表(财决03表)'!$A$10:$L$500,11,FALSE)),"",VLOOKUP(A99,'[1]Z03 收入决算表(财决03表)'!$A$10:$L$500,11,FALSE))</f>
        <v/>
      </c>
      <c r="J99" s="161" t="str">
        <f>IF(ISERROR(VLOOKUP(A99,'[1]Z03 收入决算表(财决03表)'!$A$10:$L$500,12,FALSE)),"",VLOOKUP(A99,'[1]Z03 收入决算表(财决03表)'!$A$10:$L$500,12,FALSE))</f>
        <v/>
      </c>
      <c r="K99" s="172">
        <f>'[1]Z03 收入决算表(财决03表)'!A98</f>
        <v>0</v>
      </c>
      <c r="L99" s="173">
        <f>'[1]Z03 收入决算表(财决03表)'!$E98</f>
        <v>0</v>
      </c>
      <c r="M99" s="169" t="str">
        <f t="shared" si="3"/>
        <v/>
      </c>
    </row>
    <row r="100" spans="1:13" ht="22.5" customHeight="1">
      <c r="A100" s="222" t="str">
        <f t="shared" si="2"/>
        <v/>
      </c>
      <c r="B100" s="222"/>
      <c r="C100" s="160" t="str">
        <f>IF(ISERROR(VLOOKUP(A100,'[1]Z03 收入决算表(财决03表)'!$A$10:$K$500,4,FALSE)),"",VLOOKUP(A100,'[1]Z03 收入决算表(财决03表)'!$A$10:$K$500,4,FALSE))</f>
        <v/>
      </c>
      <c r="D100" s="176" t="str">
        <f>IF(ISERROR(VLOOKUP(A100,'[1]Z03 收入决算表(财决03表)'!$A$10:$K$500,5,FALSE)),"",VLOOKUP(A100,'[1]Z03 收入决算表(财决03表)'!$A$10:$K$500,5,FALSE))</f>
        <v/>
      </c>
      <c r="E100" s="176" t="str">
        <f>IF(ISERROR(VLOOKUP(A100,'[1]Z03 收入决算表(财决03表)'!$A$10:$K$500,6,FALSE)),"",VLOOKUP(A100,'[1]Z03 收入决算表(财决03表)'!$A$10:$K$500,6,FALSE))</f>
        <v/>
      </c>
      <c r="F100" s="176" t="str">
        <f>IF(ISERROR(VLOOKUP(A100,'[1]Z03 收入决算表(财决03表)'!$A$10:$K$500,7,FALSE)),"",VLOOKUP(A100,'[1]Z03 收入决算表(财决03表)'!$A$10:$K$500,7,FALSE))</f>
        <v/>
      </c>
      <c r="G100" s="176" t="str">
        <f>IF(ISERROR(VLOOKUP(A100,'[1]Z03 收入决算表(财决03表)'!$A$10:$K$500,8,FALSE)),"",VLOOKUP(A100,'[1]Z03 收入决算表(财决03表)'!$A$10:$K$500,8,FALSE))</f>
        <v/>
      </c>
      <c r="H100" s="161" t="str">
        <f>IF(ISERROR(VLOOKUP(A100,'[1]Z03 收入决算表(财决03表)'!$A$10:$L$500,10,FALSE)),"",VLOOKUP(A100,'[1]Z03 收入决算表(财决03表)'!$A$10:$L$500,10,FALSE))</f>
        <v/>
      </c>
      <c r="I100" s="161" t="str">
        <f>IF(ISERROR(VLOOKUP(A100,'[1]Z03 收入决算表(财决03表)'!$A$10:$L$500,11,FALSE)),"",VLOOKUP(A100,'[1]Z03 收入决算表(财决03表)'!$A$10:$L$500,11,FALSE))</f>
        <v/>
      </c>
      <c r="J100" s="161" t="str">
        <f>IF(ISERROR(VLOOKUP(A100,'[1]Z03 收入决算表(财决03表)'!$A$10:$L$500,12,FALSE)),"",VLOOKUP(A100,'[1]Z03 收入决算表(财决03表)'!$A$10:$L$500,12,FALSE))</f>
        <v/>
      </c>
      <c r="K100" s="172">
        <f>'[1]Z03 收入决算表(财决03表)'!A99</f>
        <v>0</v>
      </c>
      <c r="L100" s="173">
        <f>'[1]Z03 收入决算表(财决03表)'!$E99</f>
        <v>0</v>
      </c>
      <c r="M100" s="169" t="str">
        <f t="shared" si="3"/>
        <v/>
      </c>
    </row>
    <row r="101" spans="1:13" ht="22.5" customHeight="1">
      <c r="A101" s="222" t="str">
        <f t="shared" si="2"/>
        <v/>
      </c>
      <c r="B101" s="222"/>
      <c r="C101" s="160" t="str">
        <f>IF(ISERROR(VLOOKUP(A101,'[1]Z03 收入决算表(财决03表)'!$A$10:$K$500,4,FALSE)),"",VLOOKUP(A101,'[1]Z03 收入决算表(财决03表)'!$A$10:$K$500,4,FALSE))</f>
        <v/>
      </c>
      <c r="D101" s="176" t="str">
        <f>IF(ISERROR(VLOOKUP(A101,'[1]Z03 收入决算表(财决03表)'!$A$10:$K$500,5,FALSE)),"",VLOOKUP(A101,'[1]Z03 收入决算表(财决03表)'!$A$10:$K$500,5,FALSE))</f>
        <v/>
      </c>
      <c r="E101" s="176" t="str">
        <f>IF(ISERROR(VLOOKUP(A101,'[1]Z03 收入决算表(财决03表)'!$A$10:$K$500,6,FALSE)),"",VLOOKUP(A101,'[1]Z03 收入决算表(财决03表)'!$A$10:$K$500,6,FALSE))</f>
        <v/>
      </c>
      <c r="F101" s="176" t="str">
        <f>IF(ISERROR(VLOOKUP(A101,'[1]Z03 收入决算表(财决03表)'!$A$10:$K$500,7,FALSE)),"",VLOOKUP(A101,'[1]Z03 收入决算表(财决03表)'!$A$10:$K$500,7,FALSE))</f>
        <v/>
      </c>
      <c r="G101" s="176" t="str">
        <f>IF(ISERROR(VLOOKUP(A101,'[1]Z03 收入决算表(财决03表)'!$A$10:$K$500,8,FALSE)),"",VLOOKUP(A101,'[1]Z03 收入决算表(财决03表)'!$A$10:$K$500,8,FALSE))</f>
        <v/>
      </c>
      <c r="H101" s="161" t="str">
        <f>IF(ISERROR(VLOOKUP(A101,'[1]Z03 收入决算表(财决03表)'!$A$10:$L$500,10,FALSE)),"",VLOOKUP(A101,'[1]Z03 收入决算表(财决03表)'!$A$10:$L$500,10,FALSE))</f>
        <v/>
      </c>
      <c r="I101" s="161" t="str">
        <f>IF(ISERROR(VLOOKUP(A101,'[1]Z03 收入决算表(财决03表)'!$A$10:$L$500,11,FALSE)),"",VLOOKUP(A101,'[1]Z03 收入决算表(财决03表)'!$A$10:$L$500,11,FALSE))</f>
        <v/>
      </c>
      <c r="J101" s="161" t="str">
        <f>IF(ISERROR(VLOOKUP(A101,'[1]Z03 收入决算表(财决03表)'!$A$10:$L$500,12,FALSE)),"",VLOOKUP(A101,'[1]Z03 收入决算表(财决03表)'!$A$10:$L$500,12,FALSE))</f>
        <v/>
      </c>
      <c r="K101" s="172">
        <f>'[1]Z03 收入决算表(财决03表)'!A100</f>
        <v>0</v>
      </c>
      <c r="L101" s="173">
        <f>'[1]Z03 收入决算表(财决03表)'!$E100</f>
        <v>0</v>
      </c>
      <c r="M101" s="169" t="str">
        <f t="shared" si="3"/>
        <v/>
      </c>
    </row>
    <row r="102" spans="1:13" ht="22.5" customHeight="1">
      <c r="A102" s="222" t="str">
        <f t="shared" si="2"/>
        <v/>
      </c>
      <c r="B102" s="222"/>
      <c r="C102" s="160" t="str">
        <f>IF(ISERROR(VLOOKUP(A102,'[1]Z03 收入决算表(财决03表)'!$A$10:$K$500,4,FALSE)),"",VLOOKUP(A102,'[1]Z03 收入决算表(财决03表)'!$A$10:$K$500,4,FALSE))</f>
        <v/>
      </c>
      <c r="D102" s="176" t="str">
        <f>IF(ISERROR(VLOOKUP(A102,'[1]Z03 收入决算表(财决03表)'!$A$10:$K$500,5,FALSE)),"",VLOOKUP(A102,'[1]Z03 收入决算表(财决03表)'!$A$10:$K$500,5,FALSE))</f>
        <v/>
      </c>
      <c r="E102" s="176" t="str">
        <f>IF(ISERROR(VLOOKUP(A102,'[1]Z03 收入决算表(财决03表)'!$A$10:$K$500,6,FALSE)),"",VLOOKUP(A102,'[1]Z03 收入决算表(财决03表)'!$A$10:$K$500,6,FALSE))</f>
        <v/>
      </c>
      <c r="F102" s="176" t="str">
        <f>IF(ISERROR(VLOOKUP(A102,'[1]Z03 收入决算表(财决03表)'!$A$10:$K$500,7,FALSE)),"",VLOOKUP(A102,'[1]Z03 收入决算表(财决03表)'!$A$10:$K$500,7,FALSE))</f>
        <v/>
      </c>
      <c r="G102" s="176" t="str">
        <f>IF(ISERROR(VLOOKUP(A102,'[1]Z03 收入决算表(财决03表)'!$A$10:$K$500,8,FALSE)),"",VLOOKUP(A102,'[1]Z03 收入决算表(财决03表)'!$A$10:$K$500,8,FALSE))</f>
        <v/>
      </c>
      <c r="H102" s="161" t="str">
        <f>IF(ISERROR(VLOOKUP(A102,'[1]Z03 收入决算表(财决03表)'!$A$10:$L$500,10,FALSE)),"",VLOOKUP(A102,'[1]Z03 收入决算表(财决03表)'!$A$10:$L$500,10,FALSE))</f>
        <v/>
      </c>
      <c r="I102" s="161" t="str">
        <f>IF(ISERROR(VLOOKUP(A102,'[1]Z03 收入决算表(财决03表)'!$A$10:$L$500,11,FALSE)),"",VLOOKUP(A102,'[1]Z03 收入决算表(财决03表)'!$A$10:$L$500,11,FALSE))</f>
        <v/>
      </c>
      <c r="J102" s="161" t="str">
        <f>IF(ISERROR(VLOOKUP(A102,'[1]Z03 收入决算表(财决03表)'!$A$10:$L$500,12,FALSE)),"",VLOOKUP(A102,'[1]Z03 收入决算表(财决03表)'!$A$10:$L$500,12,FALSE))</f>
        <v/>
      </c>
      <c r="K102" s="172">
        <f>'[1]Z03 收入决算表(财决03表)'!A101</f>
        <v>0</v>
      </c>
      <c r="L102" s="173">
        <f>'[1]Z03 收入决算表(财决03表)'!$E101</f>
        <v>0</v>
      </c>
      <c r="M102" s="169" t="str">
        <f t="shared" si="3"/>
        <v/>
      </c>
    </row>
    <row r="103" spans="1:13" ht="22.5" customHeight="1">
      <c r="A103" s="222" t="str">
        <f t="shared" si="2"/>
        <v/>
      </c>
      <c r="B103" s="222"/>
      <c r="C103" s="160" t="str">
        <f>IF(ISERROR(VLOOKUP(A103,'[1]Z03 收入决算表(财决03表)'!$A$10:$K$500,4,FALSE)),"",VLOOKUP(A103,'[1]Z03 收入决算表(财决03表)'!$A$10:$K$500,4,FALSE))</f>
        <v/>
      </c>
      <c r="D103" s="176" t="str">
        <f>IF(ISERROR(VLOOKUP(A103,'[1]Z03 收入决算表(财决03表)'!$A$10:$K$500,5,FALSE)),"",VLOOKUP(A103,'[1]Z03 收入决算表(财决03表)'!$A$10:$K$500,5,FALSE))</f>
        <v/>
      </c>
      <c r="E103" s="176" t="str">
        <f>IF(ISERROR(VLOOKUP(A103,'[1]Z03 收入决算表(财决03表)'!$A$10:$K$500,6,FALSE)),"",VLOOKUP(A103,'[1]Z03 收入决算表(财决03表)'!$A$10:$K$500,6,FALSE))</f>
        <v/>
      </c>
      <c r="F103" s="176" t="str">
        <f>IF(ISERROR(VLOOKUP(A103,'[1]Z03 收入决算表(财决03表)'!$A$10:$K$500,7,FALSE)),"",VLOOKUP(A103,'[1]Z03 收入决算表(财决03表)'!$A$10:$K$500,7,FALSE))</f>
        <v/>
      </c>
      <c r="G103" s="176" t="str">
        <f>IF(ISERROR(VLOOKUP(A103,'[1]Z03 收入决算表(财决03表)'!$A$10:$K$500,8,FALSE)),"",VLOOKUP(A103,'[1]Z03 收入决算表(财决03表)'!$A$10:$K$500,8,FALSE))</f>
        <v/>
      </c>
      <c r="H103" s="161" t="str">
        <f>IF(ISERROR(VLOOKUP(A103,'[1]Z03 收入决算表(财决03表)'!$A$10:$L$500,10,FALSE)),"",VLOOKUP(A103,'[1]Z03 收入决算表(财决03表)'!$A$10:$L$500,10,FALSE))</f>
        <v/>
      </c>
      <c r="I103" s="161" t="str">
        <f>IF(ISERROR(VLOOKUP(A103,'[1]Z03 收入决算表(财决03表)'!$A$10:$L$500,11,FALSE)),"",VLOOKUP(A103,'[1]Z03 收入决算表(财决03表)'!$A$10:$L$500,11,FALSE))</f>
        <v/>
      </c>
      <c r="J103" s="161" t="str">
        <f>IF(ISERROR(VLOOKUP(A103,'[1]Z03 收入决算表(财决03表)'!$A$10:$L$500,12,FALSE)),"",VLOOKUP(A103,'[1]Z03 收入决算表(财决03表)'!$A$10:$L$500,12,FALSE))</f>
        <v/>
      </c>
      <c r="K103" s="172">
        <f>'[1]Z03 收入决算表(财决03表)'!A102</f>
        <v>0</v>
      </c>
      <c r="L103" s="173">
        <f>'[1]Z03 收入决算表(财决03表)'!$E102</f>
        <v>0</v>
      </c>
      <c r="M103" s="169" t="str">
        <f t="shared" si="3"/>
        <v/>
      </c>
    </row>
    <row r="104" spans="1:13" ht="22.5" customHeight="1">
      <c r="A104" s="222" t="str">
        <f t="shared" si="2"/>
        <v/>
      </c>
      <c r="B104" s="222"/>
      <c r="C104" s="160" t="str">
        <f>IF(ISERROR(VLOOKUP(A104,'[1]Z03 收入决算表(财决03表)'!$A$10:$K$500,4,FALSE)),"",VLOOKUP(A104,'[1]Z03 收入决算表(财决03表)'!$A$10:$K$500,4,FALSE))</f>
        <v/>
      </c>
      <c r="D104" s="176" t="str">
        <f>IF(ISERROR(VLOOKUP(A104,'[1]Z03 收入决算表(财决03表)'!$A$10:$K$500,5,FALSE)),"",VLOOKUP(A104,'[1]Z03 收入决算表(财决03表)'!$A$10:$K$500,5,FALSE))</f>
        <v/>
      </c>
      <c r="E104" s="176" t="str">
        <f>IF(ISERROR(VLOOKUP(A104,'[1]Z03 收入决算表(财决03表)'!$A$10:$K$500,6,FALSE)),"",VLOOKUP(A104,'[1]Z03 收入决算表(财决03表)'!$A$10:$K$500,6,FALSE))</f>
        <v/>
      </c>
      <c r="F104" s="176" t="str">
        <f>IF(ISERROR(VLOOKUP(A104,'[1]Z03 收入决算表(财决03表)'!$A$10:$K$500,7,FALSE)),"",VLOOKUP(A104,'[1]Z03 收入决算表(财决03表)'!$A$10:$K$500,7,FALSE))</f>
        <v/>
      </c>
      <c r="G104" s="176" t="str">
        <f>IF(ISERROR(VLOOKUP(A104,'[1]Z03 收入决算表(财决03表)'!$A$10:$K$500,8,FALSE)),"",VLOOKUP(A104,'[1]Z03 收入决算表(财决03表)'!$A$10:$K$500,8,FALSE))</f>
        <v/>
      </c>
      <c r="H104" s="161" t="str">
        <f>IF(ISERROR(VLOOKUP(A104,'[1]Z03 收入决算表(财决03表)'!$A$10:$L$500,10,FALSE)),"",VLOOKUP(A104,'[1]Z03 收入决算表(财决03表)'!$A$10:$L$500,10,FALSE))</f>
        <v/>
      </c>
      <c r="I104" s="161" t="str">
        <f>IF(ISERROR(VLOOKUP(A104,'[1]Z03 收入决算表(财决03表)'!$A$10:$L$500,11,FALSE)),"",VLOOKUP(A104,'[1]Z03 收入决算表(财决03表)'!$A$10:$L$500,11,FALSE))</f>
        <v/>
      </c>
      <c r="J104" s="161" t="str">
        <f>IF(ISERROR(VLOOKUP(A104,'[1]Z03 收入决算表(财决03表)'!$A$10:$L$500,12,FALSE)),"",VLOOKUP(A104,'[1]Z03 收入决算表(财决03表)'!$A$10:$L$500,12,FALSE))</f>
        <v/>
      </c>
      <c r="K104" s="172">
        <f>'[1]Z03 收入决算表(财决03表)'!A103</f>
        <v>0</v>
      </c>
      <c r="L104" s="173">
        <f>'[1]Z03 收入决算表(财决03表)'!$E103</f>
        <v>0</v>
      </c>
      <c r="M104" s="169" t="str">
        <f t="shared" si="3"/>
        <v/>
      </c>
    </row>
    <row r="105" spans="1:13" ht="22.5" customHeight="1">
      <c r="A105" s="222" t="str">
        <f t="shared" si="2"/>
        <v/>
      </c>
      <c r="B105" s="222"/>
      <c r="C105" s="160" t="str">
        <f>IF(ISERROR(VLOOKUP(A105,'[1]Z03 收入决算表(财决03表)'!$A$10:$K$500,4,FALSE)),"",VLOOKUP(A105,'[1]Z03 收入决算表(财决03表)'!$A$10:$K$500,4,FALSE))</f>
        <v/>
      </c>
      <c r="D105" s="176" t="str">
        <f>IF(ISERROR(VLOOKUP(A105,'[1]Z03 收入决算表(财决03表)'!$A$10:$K$500,5,FALSE)),"",VLOOKUP(A105,'[1]Z03 收入决算表(财决03表)'!$A$10:$K$500,5,FALSE))</f>
        <v/>
      </c>
      <c r="E105" s="176" t="str">
        <f>IF(ISERROR(VLOOKUP(A105,'[1]Z03 收入决算表(财决03表)'!$A$10:$K$500,6,FALSE)),"",VLOOKUP(A105,'[1]Z03 收入决算表(财决03表)'!$A$10:$K$500,6,FALSE))</f>
        <v/>
      </c>
      <c r="F105" s="176" t="str">
        <f>IF(ISERROR(VLOOKUP(A105,'[1]Z03 收入决算表(财决03表)'!$A$10:$K$500,7,FALSE)),"",VLOOKUP(A105,'[1]Z03 收入决算表(财决03表)'!$A$10:$K$500,7,FALSE))</f>
        <v/>
      </c>
      <c r="G105" s="176" t="str">
        <f>IF(ISERROR(VLOOKUP(A105,'[1]Z03 收入决算表(财决03表)'!$A$10:$K$500,8,FALSE)),"",VLOOKUP(A105,'[1]Z03 收入决算表(财决03表)'!$A$10:$K$500,8,FALSE))</f>
        <v/>
      </c>
      <c r="H105" s="161" t="str">
        <f>IF(ISERROR(VLOOKUP(A105,'[1]Z03 收入决算表(财决03表)'!$A$10:$L$500,10,FALSE)),"",VLOOKUP(A105,'[1]Z03 收入决算表(财决03表)'!$A$10:$L$500,10,FALSE))</f>
        <v/>
      </c>
      <c r="I105" s="161" t="str">
        <f>IF(ISERROR(VLOOKUP(A105,'[1]Z03 收入决算表(财决03表)'!$A$10:$L$500,11,FALSE)),"",VLOOKUP(A105,'[1]Z03 收入决算表(财决03表)'!$A$10:$L$500,11,FALSE))</f>
        <v/>
      </c>
      <c r="J105" s="161" t="str">
        <f>IF(ISERROR(VLOOKUP(A105,'[1]Z03 收入决算表(财决03表)'!$A$10:$L$500,12,FALSE)),"",VLOOKUP(A105,'[1]Z03 收入决算表(财决03表)'!$A$10:$L$500,12,FALSE))</f>
        <v/>
      </c>
      <c r="K105" s="172">
        <f>'[1]Z03 收入决算表(财决03表)'!A104</f>
        <v>0</v>
      </c>
      <c r="L105" s="173">
        <f>'[1]Z03 收入决算表(财决03表)'!$E104</f>
        <v>0</v>
      </c>
      <c r="M105" s="169" t="str">
        <f t="shared" si="3"/>
        <v/>
      </c>
    </row>
    <row r="106" spans="1:13" ht="22.5" customHeight="1">
      <c r="A106" s="222" t="str">
        <f t="shared" si="2"/>
        <v/>
      </c>
      <c r="B106" s="222"/>
      <c r="C106" s="160" t="str">
        <f>IF(ISERROR(VLOOKUP(A106,'[1]Z03 收入决算表(财决03表)'!$A$10:$K$500,4,FALSE)),"",VLOOKUP(A106,'[1]Z03 收入决算表(财决03表)'!$A$10:$K$500,4,FALSE))</f>
        <v/>
      </c>
      <c r="D106" s="176" t="str">
        <f>IF(ISERROR(VLOOKUP(A106,'[1]Z03 收入决算表(财决03表)'!$A$10:$K$500,5,FALSE)),"",VLOOKUP(A106,'[1]Z03 收入决算表(财决03表)'!$A$10:$K$500,5,FALSE))</f>
        <v/>
      </c>
      <c r="E106" s="176" t="str">
        <f>IF(ISERROR(VLOOKUP(A106,'[1]Z03 收入决算表(财决03表)'!$A$10:$K$500,6,FALSE)),"",VLOOKUP(A106,'[1]Z03 收入决算表(财决03表)'!$A$10:$K$500,6,FALSE))</f>
        <v/>
      </c>
      <c r="F106" s="176" t="str">
        <f>IF(ISERROR(VLOOKUP(A106,'[1]Z03 收入决算表(财决03表)'!$A$10:$K$500,7,FALSE)),"",VLOOKUP(A106,'[1]Z03 收入决算表(财决03表)'!$A$10:$K$500,7,FALSE))</f>
        <v/>
      </c>
      <c r="G106" s="176" t="str">
        <f>IF(ISERROR(VLOOKUP(A106,'[1]Z03 收入决算表(财决03表)'!$A$10:$K$500,8,FALSE)),"",VLOOKUP(A106,'[1]Z03 收入决算表(财决03表)'!$A$10:$K$500,8,FALSE))</f>
        <v/>
      </c>
      <c r="H106" s="161" t="str">
        <f>IF(ISERROR(VLOOKUP(A106,'[1]Z03 收入决算表(财决03表)'!$A$10:$L$500,10,FALSE)),"",VLOOKUP(A106,'[1]Z03 收入决算表(财决03表)'!$A$10:$L$500,10,FALSE))</f>
        <v/>
      </c>
      <c r="I106" s="161" t="str">
        <f>IF(ISERROR(VLOOKUP(A106,'[1]Z03 收入决算表(财决03表)'!$A$10:$L$500,11,FALSE)),"",VLOOKUP(A106,'[1]Z03 收入决算表(财决03表)'!$A$10:$L$500,11,FALSE))</f>
        <v/>
      </c>
      <c r="J106" s="161" t="str">
        <f>IF(ISERROR(VLOOKUP(A106,'[1]Z03 收入决算表(财决03表)'!$A$10:$L$500,12,FALSE)),"",VLOOKUP(A106,'[1]Z03 收入决算表(财决03表)'!$A$10:$L$500,12,FALSE))</f>
        <v/>
      </c>
      <c r="K106" s="172">
        <f>'[1]Z03 收入决算表(财决03表)'!A105</f>
        <v>0</v>
      </c>
      <c r="L106" s="173">
        <f>'[1]Z03 收入决算表(财决03表)'!$E105</f>
        <v>0</v>
      </c>
      <c r="M106" s="169" t="str">
        <f t="shared" si="3"/>
        <v/>
      </c>
    </row>
    <row r="107" spans="1:13" ht="22.5" customHeight="1">
      <c r="A107" s="222" t="str">
        <f t="shared" si="2"/>
        <v/>
      </c>
      <c r="B107" s="222"/>
      <c r="C107" s="160" t="str">
        <f>IF(ISERROR(VLOOKUP(A107,'[1]Z03 收入决算表(财决03表)'!$A$10:$K$500,4,FALSE)),"",VLOOKUP(A107,'[1]Z03 收入决算表(财决03表)'!$A$10:$K$500,4,FALSE))</f>
        <v/>
      </c>
      <c r="D107" s="176" t="str">
        <f>IF(ISERROR(VLOOKUP(A107,'[1]Z03 收入决算表(财决03表)'!$A$10:$K$500,5,FALSE)),"",VLOOKUP(A107,'[1]Z03 收入决算表(财决03表)'!$A$10:$K$500,5,FALSE))</f>
        <v/>
      </c>
      <c r="E107" s="176" t="str">
        <f>IF(ISERROR(VLOOKUP(A107,'[1]Z03 收入决算表(财决03表)'!$A$10:$K$500,6,FALSE)),"",VLOOKUP(A107,'[1]Z03 收入决算表(财决03表)'!$A$10:$K$500,6,FALSE))</f>
        <v/>
      </c>
      <c r="F107" s="176" t="str">
        <f>IF(ISERROR(VLOOKUP(A107,'[1]Z03 收入决算表(财决03表)'!$A$10:$K$500,7,FALSE)),"",VLOOKUP(A107,'[1]Z03 收入决算表(财决03表)'!$A$10:$K$500,7,FALSE))</f>
        <v/>
      </c>
      <c r="G107" s="176" t="str">
        <f>IF(ISERROR(VLOOKUP(A107,'[1]Z03 收入决算表(财决03表)'!$A$10:$K$500,8,FALSE)),"",VLOOKUP(A107,'[1]Z03 收入决算表(财决03表)'!$A$10:$K$500,8,FALSE))</f>
        <v/>
      </c>
      <c r="H107" s="161" t="str">
        <f>IF(ISERROR(VLOOKUP(A107,'[1]Z03 收入决算表(财决03表)'!$A$10:$L$500,10,FALSE)),"",VLOOKUP(A107,'[1]Z03 收入决算表(财决03表)'!$A$10:$L$500,10,FALSE))</f>
        <v/>
      </c>
      <c r="I107" s="161" t="str">
        <f>IF(ISERROR(VLOOKUP(A107,'[1]Z03 收入决算表(财决03表)'!$A$10:$L$500,11,FALSE)),"",VLOOKUP(A107,'[1]Z03 收入决算表(财决03表)'!$A$10:$L$500,11,FALSE))</f>
        <v/>
      </c>
      <c r="J107" s="161" t="str">
        <f>IF(ISERROR(VLOOKUP(A107,'[1]Z03 收入决算表(财决03表)'!$A$10:$L$500,12,FALSE)),"",VLOOKUP(A107,'[1]Z03 收入决算表(财决03表)'!$A$10:$L$500,12,FALSE))</f>
        <v/>
      </c>
      <c r="K107" s="172">
        <f>'[1]Z03 收入决算表(财决03表)'!A106</f>
        <v>0</v>
      </c>
      <c r="L107" s="173">
        <f>'[1]Z03 收入决算表(财决03表)'!$E106</f>
        <v>0</v>
      </c>
      <c r="M107" s="169" t="str">
        <f t="shared" si="3"/>
        <v/>
      </c>
    </row>
    <row r="108" spans="1:13" ht="22.5" customHeight="1">
      <c r="A108" s="222" t="str">
        <f t="shared" si="2"/>
        <v/>
      </c>
      <c r="B108" s="222"/>
      <c r="C108" s="160" t="str">
        <f>IF(ISERROR(VLOOKUP(A108,'[1]Z03 收入决算表(财决03表)'!$A$10:$K$500,4,FALSE)),"",VLOOKUP(A108,'[1]Z03 收入决算表(财决03表)'!$A$10:$K$500,4,FALSE))</f>
        <v/>
      </c>
      <c r="D108" s="176" t="str">
        <f>IF(ISERROR(VLOOKUP(A108,'[1]Z03 收入决算表(财决03表)'!$A$10:$K$500,5,FALSE)),"",VLOOKUP(A108,'[1]Z03 收入决算表(财决03表)'!$A$10:$K$500,5,FALSE))</f>
        <v/>
      </c>
      <c r="E108" s="176" t="str">
        <f>IF(ISERROR(VLOOKUP(A108,'[1]Z03 收入决算表(财决03表)'!$A$10:$K$500,6,FALSE)),"",VLOOKUP(A108,'[1]Z03 收入决算表(财决03表)'!$A$10:$K$500,6,FALSE))</f>
        <v/>
      </c>
      <c r="F108" s="176" t="str">
        <f>IF(ISERROR(VLOOKUP(A108,'[1]Z03 收入决算表(财决03表)'!$A$10:$K$500,7,FALSE)),"",VLOOKUP(A108,'[1]Z03 收入决算表(财决03表)'!$A$10:$K$500,7,FALSE))</f>
        <v/>
      </c>
      <c r="G108" s="176" t="str">
        <f>IF(ISERROR(VLOOKUP(A108,'[1]Z03 收入决算表(财决03表)'!$A$10:$K$500,8,FALSE)),"",VLOOKUP(A108,'[1]Z03 收入决算表(财决03表)'!$A$10:$K$500,8,FALSE))</f>
        <v/>
      </c>
      <c r="H108" s="161" t="str">
        <f>IF(ISERROR(VLOOKUP(A108,'[1]Z03 收入决算表(财决03表)'!$A$10:$L$500,10,FALSE)),"",VLOOKUP(A108,'[1]Z03 收入决算表(财决03表)'!$A$10:$L$500,10,FALSE))</f>
        <v/>
      </c>
      <c r="I108" s="161" t="str">
        <f>IF(ISERROR(VLOOKUP(A108,'[1]Z03 收入决算表(财决03表)'!$A$10:$L$500,11,FALSE)),"",VLOOKUP(A108,'[1]Z03 收入决算表(财决03表)'!$A$10:$L$500,11,FALSE))</f>
        <v/>
      </c>
      <c r="J108" s="161" t="str">
        <f>IF(ISERROR(VLOOKUP(A108,'[1]Z03 收入决算表(财决03表)'!$A$10:$L$500,12,FALSE)),"",VLOOKUP(A108,'[1]Z03 收入决算表(财决03表)'!$A$10:$L$500,12,FALSE))</f>
        <v/>
      </c>
      <c r="K108" s="172">
        <f>'[1]Z03 收入决算表(财决03表)'!A107</f>
        <v>0</v>
      </c>
      <c r="L108" s="173">
        <f>'[1]Z03 收入决算表(财决03表)'!$E107</f>
        <v>0</v>
      </c>
      <c r="M108" s="169" t="str">
        <f t="shared" si="3"/>
        <v/>
      </c>
    </row>
    <row r="109" spans="1:13" ht="22.5" customHeight="1">
      <c r="A109" s="222" t="str">
        <f t="shared" si="2"/>
        <v/>
      </c>
      <c r="B109" s="222"/>
      <c r="C109" s="160" t="str">
        <f>IF(ISERROR(VLOOKUP(A109,'[1]Z03 收入决算表(财决03表)'!$A$10:$K$500,4,FALSE)),"",VLOOKUP(A109,'[1]Z03 收入决算表(财决03表)'!$A$10:$K$500,4,FALSE))</f>
        <v/>
      </c>
      <c r="D109" s="176" t="str">
        <f>IF(ISERROR(VLOOKUP(A109,'[1]Z03 收入决算表(财决03表)'!$A$10:$K$500,5,FALSE)),"",VLOOKUP(A109,'[1]Z03 收入决算表(财决03表)'!$A$10:$K$500,5,FALSE))</f>
        <v/>
      </c>
      <c r="E109" s="176" t="str">
        <f>IF(ISERROR(VLOOKUP(A109,'[1]Z03 收入决算表(财决03表)'!$A$10:$K$500,6,FALSE)),"",VLOOKUP(A109,'[1]Z03 收入决算表(财决03表)'!$A$10:$K$500,6,FALSE))</f>
        <v/>
      </c>
      <c r="F109" s="176" t="str">
        <f>IF(ISERROR(VLOOKUP(A109,'[1]Z03 收入决算表(财决03表)'!$A$10:$K$500,7,FALSE)),"",VLOOKUP(A109,'[1]Z03 收入决算表(财决03表)'!$A$10:$K$500,7,FALSE))</f>
        <v/>
      </c>
      <c r="G109" s="176" t="str">
        <f>IF(ISERROR(VLOOKUP(A109,'[1]Z03 收入决算表(财决03表)'!$A$10:$K$500,8,FALSE)),"",VLOOKUP(A109,'[1]Z03 收入决算表(财决03表)'!$A$10:$K$500,8,FALSE))</f>
        <v/>
      </c>
      <c r="H109" s="161" t="str">
        <f>IF(ISERROR(VLOOKUP(A109,'[1]Z03 收入决算表(财决03表)'!$A$10:$L$500,10,FALSE)),"",VLOOKUP(A109,'[1]Z03 收入决算表(财决03表)'!$A$10:$L$500,10,FALSE))</f>
        <v/>
      </c>
      <c r="I109" s="161" t="str">
        <f>IF(ISERROR(VLOOKUP(A109,'[1]Z03 收入决算表(财决03表)'!$A$10:$L$500,11,FALSE)),"",VLOOKUP(A109,'[1]Z03 收入决算表(财决03表)'!$A$10:$L$500,11,FALSE))</f>
        <v/>
      </c>
      <c r="J109" s="161" t="str">
        <f>IF(ISERROR(VLOOKUP(A109,'[1]Z03 收入决算表(财决03表)'!$A$10:$L$500,12,FALSE)),"",VLOOKUP(A109,'[1]Z03 收入决算表(财决03表)'!$A$10:$L$500,12,FALSE))</f>
        <v/>
      </c>
      <c r="K109" s="172">
        <f>'[1]Z03 收入决算表(财决03表)'!A108</f>
        <v>0</v>
      </c>
      <c r="L109" s="173">
        <f>'[1]Z03 收入决算表(财决03表)'!$E108</f>
        <v>0</v>
      </c>
      <c r="M109" s="169" t="str">
        <f t="shared" si="3"/>
        <v/>
      </c>
    </row>
    <row r="110" spans="1:13" ht="22.5" customHeight="1">
      <c r="A110" s="222" t="str">
        <f t="shared" si="2"/>
        <v/>
      </c>
      <c r="B110" s="222"/>
      <c r="C110" s="160" t="str">
        <f>IF(ISERROR(VLOOKUP(A110,'[1]Z03 收入决算表(财决03表)'!$A$10:$K$500,4,FALSE)),"",VLOOKUP(A110,'[1]Z03 收入决算表(财决03表)'!$A$10:$K$500,4,FALSE))</f>
        <v/>
      </c>
      <c r="D110" s="176" t="str">
        <f>IF(ISERROR(VLOOKUP(A110,'[1]Z03 收入决算表(财决03表)'!$A$10:$K$500,5,FALSE)),"",VLOOKUP(A110,'[1]Z03 收入决算表(财决03表)'!$A$10:$K$500,5,FALSE))</f>
        <v/>
      </c>
      <c r="E110" s="176" t="str">
        <f>IF(ISERROR(VLOOKUP(A110,'[1]Z03 收入决算表(财决03表)'!$A$10:$K$500,6,FALSE)),"",VLOOKUP(A110,'[1]Z03 收入决算表(财决03表)'!$A$10:$K$500,6,FALSE))</f>
        <v/>
      </c>
      <c r="F110" s="176" t="str">
        <f>IF(ISERROR(VLOOKUP(A110,'[1]Z03 收入决算表(财决03表)'!$A$10:$K$500,7,FALSE)),"",VLOOKUP(A110,'[1]Z03 收入决算表(财决03表)'!$A$10:$K$500,7,FALSE))</f>
        <v/>
      </c>
      <c r="G110" s="176" t="str">
        <f>IF(ISERROR(VLOOKUP(A110,'[1]Z03 收入决算表(财决03表)'!$A$10:$K$500,8,FALSE)),"",VLOOKUP(A110,'[1]Z03 收入决算表(财决03表)'!$A$10:$K$500,8,FALSE))</f>
        <v/>
      </c>
      <c r="H110" s="161" t="str">
        <f>IF(ISERROR(VLOOKUP(A110,'[1]Z03 收入决算表(财决03表)'!$A$10:$L$500,10,FALSE)),"",VLOOKUP(A110,'[1]Z03 收入决算表(财决03表)'!$A$10:$L$500,10,FALSE))</f>
        <v/>
      </c>
      <c r="I110" s="161" t="str">
        <f>IF(ISERROR(VLOOKUP(A110,'[1]Z03 收入决算表(财决03表)'!$A$10:$L$500,11,FALSE)),"",VLOOKUP(A110,'[1]Z03 收入决算表(财决03表)'!$A$10:$L$500,11,FALSE))</f>
        <v/>
      </c>
      <c r="J110" s="161" t="str">
        <f>IF(ISERROR(VLOOKUP(A110,'[1]Z03 收入决算表(财决03表)'!$A$10:$L$500,12,FALSE)),"",VLOOKUP(A110,'[1]Z03 收入决算表(财决03表)'!$A$10:$L$500,12,FALSE))</f>
        <v/>
      </c>
      <c r="K110" s="172">
        <f>'[1]Z03 收入决算表(财决03表)'!A109</f>
        <v>0</v>
      </c>
      <c r="L110" s="173">
        <f>'[1]Z03 收入决算表(财决03表)'!$E109</f>
        <v>0</v>
      </c>
      <c r="M110" s="169" t="str">
        <f t="shared" si="3"/>
        <v/>
      </c>
    </row>
    <row r="111" spans="1:13" ht="22.5" customHeight="1">
      <c r="A111" s="222" t="str">
        <f t="shared" si="2"/>
        <v/>
      </c>
      <c r="B111" s="222"/>
      <c r="C111" s="160" t="str">
        <f>IF(ISERROR(VLOOKUP(A111,'[1]Z03 收入决算表(财决03表)'!$A$10:$K$500,4,FALSE)),"",VLOOKUP(A111,'[1]Z03 收入决算表(财决03表)'!$A$10:$K$500,4,FALSE))</f>
        <v/>
      </c>
      <c r="D111" s="176" t="str">
        <f>IF(ISERROR(VLOOKUP(A111,'[1]Z03 收入决算表(财决03表)'!$A$10:$K$500,5,FALSE)),"",VLOOKUP(A111,'[1]Z03 收入决算表(财决03表)'!$A$10:$K$500,5,FALSE))</f>
        <v/>
      </c>
      <c r="E111" s="176" t="str">
        <f>IF(ISERROR(VLOOKUP(A111,'[1]Z03 收入决算表(财决03表)'!$A$10:$K$500,6,FALSE)),"",VLOOKUP(A111,'[1]Z03 收入决算表(财决03表)'!$A$10:$K$500,6,FALSE))</f>
        <v/>
      </c>
      <c r="F111" s="176" t="str">
        <f>IF(ISERROR(VLOOKUP(A111,'[1]Z03 收入决算表(财决03表)'!$A$10:$K$500,7,FALSE)),"",VLOOKUP(A111,'[1]Z03 收入决算表(财决03表)'!$A$10:$K$500,7,FALSE))</f>
        <v/>
      </c>
      <c r="G111" s="176" t="str">
        <f>IF(ISERROR(VLOOKUP(A111,'[1]Z03 收入决算表(财决03表)'!$A$10:$K$500,8,FALSE)),"",VLOOKUP(A111,'[1]Z03 收入决算表(财决03表)'!$A$10:$K$500,8,FALSE))</f>
        <v/>
      </c>
      <c r="H111" s="161" t="str">
        <f>IF(ISERROR(VLOOKUP(A111,'[1]Z03 收入决算表(财决03表)'!$A$10:$L$500,10,FALSE)),"",VLOOKUP(A111,'[1]Z03 收入决算表(财决03表)'!$A$10:$L$500,10,FALSE))</f>
        <v/>
      </c>
      <c r="I111" s="161" t="str">
        <f>IF(ISERROR(VLOOKUP(A111,'[1]Z03 收入决算表(财决03表)'!$A$10:$L$500,11,FALSE)),"",VLOOKUP(A111,'[1]Z03 收入决算表(财决03表)'!$A$10:$L$500,11,FALSE))</f>
        <v/>
      </c>
      <c r="J111" s="161" t="str">
        <f>IF(ISERROR(VLOOKUP(A111,'[1]Z03 收入决算表(财决03表)'!$A$10:$L$500,12,FALSE)),"",VLOOKUP(A111,'[1]Z03 收入决算表(财决03表)'!$A$10:$L$500,12,FALSE))</f>
        <v/>
      </c>
      <c r="K111" s="172">
        <f>'[1]Z03 收入决算表(财决03表)'!A110</f>
        <v>0</v>
      </c>
      <c r="L111" s="173">
        <f>'[1]Z03 收入决算表(财决03表)'!$E110</f>
        <v>0</v>
      </c>
      <c r="M111" s="169" t="str">
        <f t="shared" si="3"/>
        <v/>
      </c>
    </row>
    <row r="112" spans="1:13" ht="22.5" customHeight="1">
      <c r="A112" s="222" t="str">
        <f t="shared" si="2"/>
        <v/>
      </c>
      <c r="B112" s="222"/>
      <c r="C112" s="160" t="str">
        <f>IF(ISERROR(VLOOKUP(A112,'[1]Z03 收入决算表(财决03表)'!$A$10:$K$500,4,FALSE)),"",VLOOKUP(A112,'[1]Z03 收入决算表(财决03表)'!$A$10:$K$500,4,FALSE))</f>
        <v/>
      </c>
      <c r="D112" s="176" t="str">
        <f>IF(ISERROR(VLOOKUP(A112,'[1]Z03 收入决算表(财决03表)'!$A$10:$K$500,5,FALSE)),"",VLOOKUP(A112,'[1]Z03 收入决算表(财决03表)'!$A$10:$K$500,5,FALSE))</f>
        <v/>
      </c>
      <c r="E112" s="176" t="str">
        <f>IF(ISERROR(VLOOKUP(A112,'[1]Z03 收入决算表(财决03表)'!$A$10:$K$500,6,FALSE)),"",VLOOKUP(A112,'[1]Z03 收入决算表(财决03表)'!$A$10:$K$500,6,FALSE))</f>
        <v/>
      </c>
      <c r="F112" s="176" t="str">
        <f>IF(ISERROR(VLOOKUP(A112,'[1]Z03 收入决算表(财决03表)'!$A$10:$K$500,7,FALSE)),"",VLOOKUP(A112,'[1]Z03 收入决算表(财决03表)'!$A$10:$K$500,7,FALSE))</f>
        <v/>
      </c>
      <c r="G112" s="176" t="str">
        <f>IF(ISERROR(VLOOKUP(A112,'[1]Z03 收入决算表(财决03表)'!$A$10:$K$500,8,FALSE)),"",VLOOKUP(A112,'[1]Z03 收入决算表(财决03表)'!$A$10:$K$500,8,FALSE))</f>
        <v/>
      </c>
      <c r="H112" s="161" t="str">
        <f>IF(ISERROR(VLOOKUP(A112,'[1]Z03 收入决算表(财决03表)'!$A$10:$L$500,10,FALSE)),"",VLOOKUP(A112,'[1]Z03 收入决算表(财决03表)'!$A$10:$L$500,10,FALSE))</f>
        <v/>
      </c>
      <c r="I112" s="161" t="str">
        <f>IF(ISERROR(VLOOKUP(A112,'[1]Z03 收入决算表(财决03表)'!$A$10:$L$500,11,FALSE)),"",VLOOKUP(A112,'[1]Z03 收入决算表(财决03表)'!$A$10:$L$500,11,FALSE))</f>
        <v/>
      </c>
      <c r="J112" s="161" t="str">
        <f>IF(ISERROR(VLOOKUP(A112,'[1]Z03 收入决算表(财决03表)'!$A$10:$L$500,12,FALSE)),"",VLOOKUP(A112,'[1]Z03 收入决算表(财决03表)'!$A$10:$L$500,12,FALSE))</f>
        <v/>
      </c>
      <c r="K112" s="172">
        <f>'[1]Z03 收入决算表(财决03表)'!A111</f>
        <v>0</v>
      </c>
      <c r="L112" s="173">
        <f>'[1]Z03 收入决算表(财决03表)'!$E111</f>
        <v>0</v>
      </c>
      <c r="M112" s="169" t="str">
        <f t="shared" si="3"/>
        <v/>
      </c>
    </row>
    <row r="113" spans="1:13" ht="22.5" customHeight="1">
      <c r="A113" s="222" t="str">
        <f t="shared" si="2"/>
        <v/>
      </c>
      <c r="B113" s="222"/>
      <c r="C113" s="160" t="str">
        <f>IF(ISERROR(VLOOKUP(A113,'[1]Z03 收入决算表(财决03表)'!$A$10:$K$500,4,FALSE)),"",VLOOKUP(A113,'[1]Z03 收入决算表(财决03表)'!$A$10:$K$500,4,FALSE))</f>
        <v/>
      </c>
      <c r="D113" s="176" t="str">
        <f>IF(ISERROR(VLOOKUP(A113,'[1]Z03 收入决算表(财决03表)'!$A$10:$K$500,5,FALSE)),"",VLOOKUP(A113,'[1]Z03 收入决算表(财决03表)'!$A$10:$K$500,5,FALSE))</f>
        <v/>
      </c>
      <c r="E113" s="176" t="str">
        <f>IF(ISERROR(VLOOKUP(A113,'[1]Z03 收入决算表(财决03表)'!$A$10:$K$500,6,FALSE)),"",VLOOKUP(A113,'[1]Z03 收入决算表(财决03表)'!$A$10:$K$500,6,FALSE))</f>
        <v/>
      </c>
      <c r="F113" s="176" t="str">
        <f>IF(ISERROR(VLOOKUP(A113,'[1]Z03 收入决算表(财决03表)'!$A$10:$K$500,7,FALSE)),"",VLOOKUP(A113,'[1]Z03 收入决算表(财决03表)'!$A$10:$K$500,7,FALSE))</f>
        <v/>
      </c>
      <c r="G113" s="176" t="str">
        <f>IF(ISERROR(VLOOKUP(A113,'[1]Z03 收入决算表(财决03表)'!$A$10:$K$500,8,FALSE)),"",VLOOKUP(A113,'[1]Z03 收入决算表(财决03表)'!$A$10:$K$500,8,FALSE))</f>
        <v/>
      </c>
      <c r="H113" s="161" t="str">
        <f>IF(ISERROR(VLOOKUP(A113,'[1]Z03 收入决算表(财决03表)'!$A$10:$L$500,10,FALSE)),"",VLOOKUP(A113,'[1]Z03 收入决算表(财决03表)'!$A$10:$L$500,10,FALSE))</f>
        <v/>
      </c>
      <c r="I113" s="161" t="str">
        <f>IF(ISERROR(VLOOKUP(A113,'[1]Z03 收入决算表(财决03表)'!$A$10:$L$500,11,FALSE)),"",VLOOKUP(A113,'[1]Z03 收入决算表(财决03表)'!$A$10:$L$500,11,FALSE))</f>
        <v/>
      </c>
      <c r="J113" s="161" t="str">
        <f>IF(ISERROR(VLOOKUP(A113,'[1]Z03 收入决算表(财决03表)'!$A$10:$L$500,12,FALSE)),"",VLOOKUP(A113,'[1]Z03 收入决算表(财决03表)'!$A$10:$L$500,12,FALSE))</f>
        <v/>
      </c>
      <c r="K113" s="172">
        <f>'[1]Z03 收入决算表(财决03表)'!A112</f>
        <v>0</v>
      </c>
      <c r="L113" s="173">
        <f>'[1]Z03 收入决算表(财决03表)'!$E112</f>
        <v>0</v>
      </c>
      <c r="M113" s="169" t="str">
        <f t="shared" si="3"/>
        <v/>
      </c>
    </row>
    <row r="114" spans="1:13" ht="22.5" customHeight="1">
      <c r="A114" s="222" t="str">
        <f t="shared" si="2"/>
        <v/>
      </c>
      <c r="B114" s="222"/>
      <c r="C114" s="160" t="str">
        <f>IF(ISERROR(VLOOKUP(A114,'[1]Z03 收入决算表(财决03表)'!$A$10:$K$500,4,FALSE)),"",VLOOKUP(A114,'[1]Z03 收入决算表(财决03表)'!$A$10:$K$500,4,FALSE))</f>
        <v/>
      </c>
      <c r="D114" s="176" t="str">
        <f>IF(ISERROR(VLOOKUP(A114,'[1]Z03 收入决算表(财决03表)'!$A$10:$K$500,5,FALSE)),"",VLOOKUP(A114,'[1]Z03 收入决算表(财决03表)'!$A$10:$K$500,5,FALSE))</f>
        <v/>
      </c>
      <c r="E114" s="176" t="str">
        <f>IF(ISERROR(VLOOKUP(A114,'[1]Z03 收入决算表(财决03表)'!$A$10:$K$500,6,FALSE)),"",VLOOKUP(A114,'[1]Z03 收入决算表(财决03表)'!$A$10:$K$500,6,FALSE))</f>
        <v/>
      </c>
      <c r="F114" s="176" t="str">
        <f>IF(ISERROR(VLOOKUP(A114,'[1]Z03 收入决算表(财决03表)'!$A$10:$K$500,7,FALSE)),"",VLOOKUP(A114,'[1]Z03 收入决算表(财决03表)'!$A$10:$K$500,7,FALSE))</f>
        <v/>
      </c>
      <c r="G114" s="176" t="str">
        <f>IF(ISERROR(VLOOKUP(A114,'[1]Z03 收入决算表(财决03表)'!$A$10:$K$500,8,FALSE)),"",VLOOKUP(A114,'[1]Z03 收入决算表(财决03表)'!$A$10:$K$500,8,FALSE))</f>
        <v/>
      </c>
      <c r="H114" s="161" t="str">
        <f>IF(ISERROR(VLOOKUP(A114,'[1]Z03 收入决算表(财决03表)'!$A$10:$L$500,10,FALSE)),"",VLOOKUP(A114,'[1]Z03 收入决算表(财决03表)'!$A$10:$L$500,10,FALSE))</f>
        <v/>
      </c>
      <c r="I114" s="161" t="str">
        <f>IF(ISERROR(VLOOKUP(A114,'[1]Z03 收入决算表(财决03表)'!$A$10:$L$500,11,FALSE)),"",VLOOKUP(A114,'[1]Z03 收入决算表(财决03表)'!$A$10:$L$500,11,FALSE))</f>
        <v/>
      </c>
      <c r="J114" s="161" t="str">
        <f>IF(ISERROR(VLOOKUP(A114,'[1]Z03 收入决算表(财决03表)'!$A$10:$L$500,12,FALSE)),"",VLOOKUP(A114,'[1]Z03 收入决算表(财决03表)'!$A$10:$L$500,12,FALSE))</f>
        <v/>
      </c>
      <c r="K114" s="172">
        <f>'[1]Z03 收入决算表(财决03表)'!A113</f>
        <v>0</v>
      </c>
      <c r="L114" s="173">
        <f>'[1]Z03 收入决算表(财决03表)'!$E113</f>
        <v>0</v>
      </c>
      <c r="M114" s="169" t="str">
        <f t="shared" si="3"/>
        <v/>
      </c>
    </row>
    <row r="115" spans="1:13" ht="22.5" customHeight="1">
      <c r="A115" s="222" t="str">
        <f t="shared" si="2"/>
        <v/>
      </c>
      <c r="B115" s="222"/>
      <c r="C115" s="160" t="str">
        <f>IF(ISERROR(VLOOKUP(A115,'[1]Z03 收入决算表(财决03表)'!$A$10:$K$500,4,FALSE)),"",VLOOKUP(A115,'[1]Z03 收入决算表(财决03表)'!$A$10:$K$500,4,FALSE))</f>
        <v/>
      </c>
      <c r="D115" s="176" t="str">
        <f>IF(ISERROR(VLOOKUP(A115,'[1]Z03 收入决算表(财决03表)'!$A$10:$K$500,5,FALSE)),"",VLOOKUP(A115,'[1]Z03 收入决算表(财决03表)'!$A$10:$K$500,5,FALSE))</f>
        <v/>
      </c>
      <c r="E115" s="176" t="str">
        <f>IF(ISERROR(VLOOKUP(A115,'[1]Z03 收入决算表(财决03表)'!$A$10:$K$500,6,FALSE)),"",VLOOKUP(A115,'[1]Z03 收入决算表(财决03表)'!$A$10:$K$500,6,FALSE))</f>
        <v/>
      </c>
      <c r="F115" s="176" t="str">
        <f>IF(ISERROR(VLOOKUP(A115,'[1]Z03 收入决算表(财决03表)'!$A$10:$K$500,7,FALSE)),"",VLOOKUP(A115,'[1]Z03 收入决算表(财决03表)'!$A$10:$K$500,7,FALSE))</f>
        <v/>
      </c>
      <c r="G115" s="176" t="str">
        <f>IF(ISERROR(VLOOKUP(A115,'[1]Z03 收入决算表(财决03表)'!$A$10:$K$500,8,FALSE)),"",VLOOKUP(A115,'[1]Z03 收入决算表(财决03表)'!$A$10:$K$500,8,FALSE))</f>
        <v/>
      </c>
      <c r="H115" s="161" t="str">
        <f>IF(ISERROR(VLOOKUP(A115,'[1]Z03 收入决算表(财决03表)'!$A$10:$L$500,10,FALSE)),"",VLOOKUP(A115,'[1]Z03 收入决算表(财决03表)'!$A$10:$L$500,10,FALSE))</f>
        <v/>
      </c>
      <c r="I115" s="161" t="str">
        <f>IF(ISERROR(VLOOKUP(A115,'[1]Z03 收入决算表(财决03表)'!$A$10:$L$500,11,FALSE)),"",VLOOKUP(A115,'[1]Z03 收入决算表(财决03表)'!$A$10:$L$500,11,FALSE))</f>
        <v/>
      </c>
      <c r="J115" s="161" t="str">
        <f>IF(ISERROR(VLOOKUP(A115,'[1]Z03 收入决算表(财决03表)'!$A$10:$L$500,12,FALSE)),"",VLOOKUP(A115,'[1]Z03 收入决算表(财决03表)'!$A$10:$L$500,12,FALSE))</f>
        <v/>
      </c>
      <c r="K115" s="172">
        <f>'[1]Z03 收入决算表(财决03表)'!A114</f>
        <v>0</v>
      </c>
      <c r="L115" s="173">
        <f>'[1]Z03 收入决算表(财决03表)'!$E114</f>
        <v>0</v>
      </c>
      <c r="M115" s="169" t="str">
        <f t="shared" si="3"/>
        <v/>
      </c>
    </row>
    <row r="116" spans="1:13" ht="22.5" customHeight="1">
      <c r="A116" s="222" t="str">
        <f t="shared" si="2"/>
        <v/>
      </c>
      <c r="B116" s="222"/>
      <c r="C116" s="160" t="str">
        <f>IF(ISERROR(VLOOKUP(A116,'[1]Z03 收入决算表(财决03表)'!$A$10:$K$500,4,FALSE)),"",VLOOKUP(A116,'[1]Z03 收入决算表(财决03表)'!$A$10:$K$500,4,FALSE))</f>
        <v/>
      </c>
      <c r="D116" s="176" t="str">
        <f>IF(ISERROR(VLOOKUP(A116,'[1]Z03 收入决算表(财决03表)'!$A$10:$K$500,5,FALSE)),"",VLOOKUP(A116,'[1]Z03 收入决算表(财决03表)'!$A$10:$K$500,5,FALSE))</f>
        <v/>
      </c>
      <c r="E116" s="176" t="str">
        <f>IF(ISERROR(VLOOKUP(A116,'[1]Z03 收入决算表(财决03表)'!$A$10:$K$500,6,FALSE)),"",VLOOKUP(A116,'[1]Z03 收入决算表(财决03表)'!$A$10:$K$500,6,FALSE))</f>
        <v/>
      </c>
      <c r="F116" s="176" t="str">
        <f>IF(ISERROR(VLOOKUP(A116,'[1]Z03 收入决算表(财决03表)'!$A$10:$K$500,7,FALSE)),"",VLOOKUP(A116,'[1]Z03 收入决算表(财决03表)'!$A$10:$K$500,7,FALSE))</f>
        <v/>
      </c>
      <c r="G116" s="176" t="str">
        <f>IF(ISERROR(VLOOKUP(A116,'[1]Z03 收入决算表(财决03表)'!$A$10:$K$500,8,FALSE)),"",VLOOKUP(A116,'[1]Z03 收入决算表(财决03表)'!$A$10:$K$500,8,FALSE))</f>
        <v/>
      </c>
      <c r="H116" s="161" t="str">
        <f>IF(ISERROR(VLOOKUP(A116,'[1]Z03 收入决算表(财决03表)'!$A$10:$L$500,10,FALSE)),"",VLOOKUP(A116,'[1]Z03 收入决算表(财决03表)'!$A$10:$L$500,10,FALSE))</f>
        <v/>
      </c>
      <c r="I116" s="161" t="str">
        <f>IF(ISERROR(VLOOKUP(A116,'[1]Z03 收入决算表(财决03表)'!$A$10:$L$500,11,FALSE)),"",VLOOKUP(A116,'[1]Z03 收入决算表(财决03表)'!$A$10:$L$500,11,FALSE))</f>
        <v/>
      </c>
      <c r="J116" s="161" t="str">
        <f>IF(ISERROR(VLOOKUP(A116,'[1]Z03 收入决算表(财决03表)'!$A$10:$L$500,12,FALSE)),"",VLOOKUP(A116,'[1]Z03 收入决算表(财决03表)'!$A$10:$L$500,12,FALSE))</f>
        <v/>
      </c>
      <c r="K116" s="172">
        <f>'[1]Z03 收入决算表(财决03表)'!A115</f>
        <v>0</v>
      </c>
      <c r="L116" s="173">
        <f>'[1]Z03 收入决算表(财决03表)'!$E115</f>
        <v>0</v>
      </c>
      <c r="M116" s="169" t="str">
        <f t="shared" si="3"/>
        <v/>
      </c>
    </row>
    <row r="117" spans="1:13" ht="22.5" customHeight="1">
      <c r="A117" s="222" t="str">
        <f t="shared" si="2"/>
        <v/>
      </c>
      <c r="B117" s="222"/>
      <c r="C117" s="160" t="str">
        <f>IF(ISERROR(VLOOKUP(A117,'[1]Z03 收入决算表(财决03表)'!$A$10:$K$500,4,FALSE)),"",VLOOKUP(A117,'[1]Z03 收入决算表(财决03表)'!$A$10:$K$500,4,FALSE))</f>
        <v/>
      </c>
      <c r="D117" s="176" t="str">
        <f>IF(ISERROR(VLOOKUP(A117,'[1]Z03 收入决算表(财决03表)'!$A$10:$K$500,5,FALSE)),"",VLOOKUP(A117,'[1]Z03 收入决算表(财决03表)'!$A$10:$K$500,5,FALSE))</f>
        <v/>
      </c>
      <c r="E117" s="176" t="str">
        <f>IF(ISERROR(VLOOKUP(A117,'[1]Z03 收入决算表(财决03表)'!$A$10:$K$500,6,FALSE)),"",VLOOKUP(A117,'[1]Z03 收入决算表(财决03表)'!$A$10:$K$500,6,FALSE))</f>
        <v/>
      </c>
      <c r="F117" s="176" t="str">
        <f>IF(ISERROR(VLOOKUP(A117,'[1]Z03 收入决算表(财决03表)'!$A$10:$K$500,7,FALSE)),"",VLOOKUP(A117,'[1]Z03 收入决算表(财决03表)'!$A$10:$K$500,7,FALSE))</f>
        <v/>
      </c>
      <c r="G117" s="176" t="str">
        <f>IF(ISERROR(VLOOKUP(A117,'[1]Z03 收入决算表(财决03表)'!$A$10:$K$500,8,FALSE)),"",VLOOKUP(A117,'[1]Z03 收入决算表(财决03表)'!$A$10:$K$500,8,FALSE))</f>
        <v/>
      </c>
      <c r="H117" s="161" t="str">
        <f>IF(ISERROR(VLOOKUP(A117,'[1]Z03 收入决算表(财决03表)'!$A$10:$L$500,10,FALSE)),"",VLOOKUP(A117,'[1]Z03 收入决算表(财决03表)'!$A$10:$L$500,10,FALSE))</f>
        <v/>
      </c>
      <c r="I117" s="161" t="str">
        <f>IF(ISERROR(VLOOKUP(A117,'[1]Z03 收入决算表(财决03表)'!$A$10:$L$500,11,FALSE)),"",VLOOKUP(A117,'[1]Z03 收入决算表(财决03表)'!$A$10:$L$500,11,FALSE))</f>
        <v/>
      </c>
      <c r="J117" s="161" t="str">
        <f>IF(ISERROR(VLOOKUP(A117,'[1]Z03 收入决算表(财决03表)'!$A$10:$L$500,12,FALSE)),"",VLOOKUP(A117,'[1]Z03 收入决算表(财决03表)'!$A$10:$L$500,12,FALSE))</f>
        <v/>
      </c>
      <c r="K117" s="172">
        <f>'[1]Z03 收入决算表(财决03表)'!A116</f>
        <v>0</v>
      </c>
      <c r="L117" s="173">
        <f>'[1]Z03 收入决算表(财决03表)'!$E116</f>
        <v>0</v>
      </c>
      <c r="M117" s="169" t="str">
        <f t="shared" si="3"/>
        <v/>
      </c>
    </row>
    <row r="118" spans="1:13" ht="22.5" customHeight="1">
      <c r="A118" s="222" t="str">
        <f t="shared" si="2"/>
        <v/>
      </c>
      <c r="B118" s="222"/>
      <c r="C118" s="160" t="str">
        <f>IF(ISERROR(VLOOKUP(A118,'[1]Z03 收入决算表(财决03表)'!$A$10:$K$500,4,FALSE)),"",VLOOKUP(A118,'[1]Z03 收入决算表(财决03表)'!$A$10:$K$500,4,FALSE))</f>
        <v/>
      </c>
      <c r="D118" s="176" t="str">
        <f>IF(ISERROR(VLOOKUP(A118,'[1]Z03 收入决算表(财决03表)'!$A$10:$K$500,5,FALSE)),"",VLOOKUP(A118,'[1]Z03 收入决算表(财决03表)'!$A$10:$K$500,5,FALSE))</f>
        <v/>
      </c>
      <c r="E118" s="176" t="str">
        <f>IF(ISERROR(VLOOKUP(A118,'[1]Z03 收入决算表(财决03表)'!$A$10:$K$500,6,FALSE)),"",VLOOKUP(A118,'[1]Z03 收入决算表(财决03表)'!$A$10:$K$500,6,FALSE))</f>
        <v/>
      </c>
      <c r="F118" s="176" t="str">
        <f>IF(ISERROR(VLOOKUP(A118,'[1]Z03 收入决算表(财决03表)'!$A$10:$K$500,7,FALSE)),"",VLOOKUP(A118,'[1]Z03 收入决算表(财决03表)'!$A$10:$K$500,7,FALSE))</f>
        <v/>
      </c>
      <c r="G118" s="176" t="str">
        <f>IF(ISERROR(VLOOKUP(A118,'[1]Z03 收入决算表(财决03表)'!$A$10:$K$500,8,FALSE)),"",VLOOKUP(A118,'[1]Z03 收入决算表(财决03表)'!$A$10:$K$500,8,FALSE))</f>
        <v/>
      </c>
      <c r="H118" s="161" t="str">
        <f>IF(ISERROR(VLOOKUP(A118,'[1]Z03 收入决算表(财决03表)'!$A$10:$L$500,10,FALSE)),"",VLOOKUP(A118,'[1]Z03 收入决算表(财决03表)'!$A$10:$L$500,10,FALSE))</f>
        <v/>
      </c>
      <c r="I118" s="161" t="str">
        <f>IF(ISERROR(VLOOKUP(A118,'[1]Z03 收入决算表(财决03表)'!$A$10:$L$500,11,FALSE)),"",VLOOKUP(A118,'[1]Z03 收入决算表(财决03表)'!$A$10:$L$500,11,FALSE))</f>
        <v/>
      </c>
      <c r="J118" s="161" t="str">
        <f>IF(ISERROR(VLOOKUP(A118,'[1]Z03 收入决算表(财决03表)'!$A$10:$L$500,12,FALSE)),"",VLOOKUP(A118,'[1]Z03 收入决算表(财决03表)'!$A$10:$L$500,12,FALSE))</f>
        <v/>
      </c>
      <c r="K118" s="172">
        <f>'[1]Z03 收入决算表(财决03表)'!A117</f>
        <v>0</v>
      </c>
      <c r="L118" s="173">
        <f>'[1]Z03 收入决算表(财决03表)'!$E117</f>
        <v>0</v>
      </c>
      <c r="M118" s="169" t="str">
        <f t="shared" si="3"/>
        <v/>
      </c>
    </row>
    <row r="119" spans="1:13" ht="22.5" customHeight="1">
      <c r="A119" s="222" t="str">
        <f t="shared" si="2"/>
        <v/>
      </c>
      <c r="B119" s="222"/>
      <c r="C119" s="160" t="str">
        <f>IF(ISERROR(VLOOKUP(A119,'[1]Z03 收入决算表(财决03表)'!$A$10:$K$500,4,FALSE)),"",VLOOKUP(A119,'[1]Z03 收入决算表(财决03表)'!$A$10:$K$500,4,FALSE))</f>
        <v/>
      </c>
      <c r="D119" s="176" t="str">
        <f>IF(ISERROR(VLOOKUP(A119,'[1]Z03 收入决算表(财决03表)'!$A$10:$K$500,5,FALSE)),"",VLOOKUP(A119,'[1]Z03 收入决算表(财决03表)'!$A$10:$K$500,5,FALSE))</f>
        <v/>
      </c>
      <c r="E119" s="176" t="str">
        <f>IF(ISERROR(VLOOKUP(A119,'[1]Z03 收入决算表(财决03表)'!$A$10:$K$500,6,FALSE)),"",VLOOKUP(A119,'[1]Z03 收入决算表(财决03表)'!$A$10:$K$500,6,FALSE))</f>
        <v/>
      </c>
      <c r="F119" s="176" t="str">
        <f>IF(ISERROR(VLOOKUP(A119,'[1]Z03 收入决算表(财决03表)'!$A$10:$K$500,7,FALSE)),"",VLOOKUP(A119,'[1]Z03 收入决算表(财决03表)'!$A$10:$K$500,7,FALSE))</f>
        <v/>
      </c>
      <c r="G119" s="176" t="str">
        <f>IF(ISERROR(VLOOKUP(A119,'[1]Z03 收入决算表(财决03表)'!$A$10:$K$500,8,FALSE)),"",VLOOKUP(A119,'[1]Z03 收入决算表(财决03表)'!$A$10:$K$500,8,FALSE))</f>
        <v/>
      </c>
      <c r="H119" s="161" t="str">
        <f>IF(ISERROR(VLOOKUP(A119,'[1]Z03 收入决算表(财决03表)'!$A$10:$L$500,10,FALSE)),"",VLOOKUP(A119,'[1]Z03 收入决算表(财决03表)'!$A$10:$L$500,10,FALSE))</f>
        <v/>
      </c>
      <c r="I119" s="161" t="str">
        <f>IF(ISERROR(VLOOKUP(A119,'[1]Z03 收入决算表(财决03表)'!$A$10:$L$500,11,FALSE)),"",VLOOKUP(A119,'[1]Z03 收入决算表(财决03表)'!$A$10:$L$500,11,FALSE))</f>
        <v/>
      </c>
      <c r="J119" s="161" t="str">
        <f>IF(ISERROR(VLOOKUP(A119,'[1]Z03 收入决算表(财决03表)'!$A$10:$L$500,12,FALSE)),"",VLOOKUP(A119,'[1]Z03 收入决算表(财决03表)'!$A$10:$L$500,12,FALSE))</f>
        <v/>
      </c>
      <c r="K119" s="172">
        <f>'[1]Z03 收入决算表(财决03表)'!A118</f>
        <v>0</v>
      </c>
      <c r="L119" s="173">
        <f>'[1]Z03 收入决算表(财决03表)'!$E118</f>
        <v>0</v>
      </c>
      <c r="M119" s="169" t="str">
        <f t="shared" si="3"/>
        <v/>
      </c>
    </row>
    <row r="120" spans="1:13" ht="22.5" customHeight="1">
      <c r="A120" s="222" t="str">
        <f t="shared" si="2"/>
        <v/>
      </c>
      <c r="B120" s="222"/>
      <c r="C120" s="160" t="str">
        <f>IF(ISERROR(VLOOKUP(A120,'[1]Z03 收入决算表(财决03表)'!$A$10:$K$500,4,FALSE)),"",VLOOKUP(A120,'[1]Z03 收入决算表(财决03表)'!$A$10:$K$500,4,FALSE))</f>
        <v/>
      </c>
      <c r="D120" s="176" t="str">
        <f>IF(ISERROR(VLOOKUP(A120,'[1]Z03 收入决算表(财决03表)'!$A$10:$K$500,5,FALSE)),"",VLOOKUP(A120,'[1]Z03 收入决算表(财决03表)'!$A$10:$K$500,5,FALSE))</f>
        <v/>
      </c>
      <c r="E120" s="176" t="str">
        <f>IF(ISERROR(VLOOKUP(A120,'[1]Z03 收入决算表(财决03表)'!$A$10:$K$500,6,FALSE)),"",VLOOKUP(A120,'[1]Z03 收入决算表(财决03表)'!$A$10:$K$500,6,FALSE))</f>
        <v/>
      </c>
      <c r="F120" s="176" t="str">
        <f>IF(ISERROR(VLOOKUP(A120,'[1]Z03 收入决算表(财决03表)'!$A$10:$K$500,7,FALSE)),"",VLOOKUP(A120,'[1]Z03 收入决算表(财决03表)'!$A$10:$K$500,7,FALSE))</f>
        <v/>
      </c>
      <c r="G120" s="176" t="str">
        <f>IF(ISERROR(VLOOKUP(A120,'[1]Z03 收入决算表(财决03表)'!$A$10:$K$500,8,FALSE)),"",VLOOKUP(A120,'[1]Z03 收入决算表(财决03表)'!$A$10:$K$500,8,FALSE))</f>
        <v/>
      </c>
      <c r="H120" s="161" t="str">
        <f>IF(ISERROR(VLOOKUP(A120,'[1]Z03 收入决算表(财决03表)'!$A$10:$L$500,10,FALSE)),"",VLOOKUP(A120,'[1]Z03 收入决算表(财决03表)'!$A$10:$L$500,10,FALSE))</f>
        <v/>
      </c>
      <c r="I120" s="161" t="str">
        <f>IF(ISERROR(VLOOKUP(A120,'[1]Z03 收入决算表(财决03表)'!$A$10:$L$500,11,FALSE)),"",VLOOKUP(A120,'[1]Z03 收入决算表(财决03表)'!$A$10:$L$500,11,FALSE))</f>
        <v/>
      </c>
      <c r="J120" s="161" t="str">
        <f>IF(ISERROR(VLOOKUP(A120,'[1]Z03 收入决算表(财决03表)'!$A$10:$L$500,12,FALSE)),"",VLOOKUP(A120,'[1]Z03 收入决算表(财决03表)'!$A$10:$L$500,12,FALSE))</f>
        <v/>
      </c>
      <c r="K120" s="172">
        <f>'[1]Z03 收入决算表(财决03表)'!A119</f>
        <v>0</v>
      </c>
      <c r="L120" s="173">
        <f>'[1]Z03 收入决算表(财决03表)'!$E119</f>
        <v>0</v>
      </c>
      <c r="M120" s="169" t="str">
        <f t="shared" si="3"/>
        <v/>
      </c>
    </row>
    <row r="121" spans="1:13" ht="22.5" customHeight="1">
      <c r="A121" s="222" t="str">
        <f t="shared" si="2"/>
        <v/>
      </c>
      <c r="B121" s="222"/>
      <c r="C121" s="160" t="str">
        <f>IF(ISERROR(VLOOKUP(A121,'[1]Z03 收入决算表(财决03表)'!$A$10:$K$500,4,FALSE)),"",VLOOKUP(A121,'[1]Z03 收入决算表(财决03表)'!$A$10:$K$500,4,FALSE))</f>
        <v/>
      </c>
      <c r="D121" s="176" t="str">
        <f>IF(ISERROR(VLOOKUP(A121,'[1]Z03 收入决算表(财决03表)'!$A$10:$K$500,5,FALSE)),"",VLOOKUP(A121,'[1]Z03 收入决算表(财决03表)'!$A$10:$K$500,5,FALSE))</f>
        <v/>
      </c>
      <c r="E121" s="176" t="str">
        <f>IF(ISERROR(VLOOKUP(A121,'[1]Z03 收入决算表(财决03表)'!$A$10:$K$500,6,FALSE)),"",VLOOKUP(A121,'[1]Z03 收入决算表(财决03表)'!$A$10:$K$500,6,FALSE))</f>
        <v/>
      </c>
      <c r="F121" s="176" t="str">
        <f>IF(ISERROR(VLOOKUP(A121,'[1]Z03 收入决算表(财决03表)'!$A$10:$K$500,7,FALSE)),"",VLOOKUP(A121,'[1]Z03 收入决算表(财决03表)'!$A$10:$K$500,7,FALSE))</f>
        <v/>
      </c>
      <c r="G121" s="176" t="str">
        <f>IF(ISERROR(VLOOKUP(A121,'[1]Z03 收入决算表(财决03表)'!$A$10:$K$500,8,FALSE)),"",VLOOKUP(A121,'[1]Z03 收入决算表(财决03表)'!$A$10:$K$500,8,FALSE))</f>
        <v/>
      </c>
      <c r="H121" s="161" t="str">
        <f>IF(ISERROR(VLOOKUP(A121,'[1]Z03 收入决算表(财决03表)'!$A$10:$L$500,10,FALSE)),"",VLOOKUP(A121,'[1]Z03 收入决算表(财决03表)'!$A$10:$L$500,10,FALSE))</f>
        <v/>
      </c>
      <c r="I121" s="161" t="str">
        <f>IF(ISERROR(VLOOKUP(A121,'[1]Z03 收入决算表(财决03表)'!$A$10:$L$500,11,FALSE)),"",VLOOKUP(A121,'[1]Z03 收入决算表(财决03表)'!$A$10:$L$500,11,FALSE))</f>
        <v/>
      </c>
      <c r="J121" s="161" t="str">
        <f>IF(ISERROR(VLOOKUP(A121,'[1]Z03 收入决算表(财决03表)'!$A$10:$L$500,12,FALSE)),"",VLOOKUP(A121,'[1]Z03 收入决算表(财决03表)'!$A$10:$L$500,12,FALSE))</f>
        <v/>
      </c>
      <c r="K121" s="172">
        <f>'[1]Z03 收入决算表(财决03表)'!A120</f>
        <v>0</v>
      </c>
      <c r="L121" s="173">
        <f>'[1]Z03 收入决算表(财决03表)'!$E120</f>
        <v>0</v>
      </c>
      <c r="M121" s="169" t="str">
        <f t="shared" si="3"/>
        <v/>
      </c>
    </row>
    <row r="122" spans="1:13" ht="22.5" customHeight="1">
      <c r="A122" s="222" t="str">
        <f t="shared" si="2"/>
        <v/>
      </c>
      <c r="B122" s="222"/>
      <c r="C122" s="160" t="str">
        <f>IF(ISERROR(VLOOKUP(A122,'[1]Z03 收入决算表(财决03表)'!$A$10:$K$500,4,FALSE)),"",VLOOKUP(A122,'[1]Z03 收入决算表(财决03表)'!$A$10:$K$500,4,FALSE))</f>
        <v/>
      </c>
      <c r="D122" s="176" t="str">
        <f>IF(ISERROR(VLOOKUP(A122,'[1]Z03 收入决算表(财决03表)'!$A$10:$K$500,5,FALSE)),"",VLOOKUP(A122,'[1]Z03 收入决算表(财决03表)'!$A$10:$K$500,5,FALSE))</f>
        <v/>
      </c>
      <c r="E122" s="176" t="str">
        <f>IF(ISERROR(VLOOKUP(A122,'[1]Z03 收入决算表(财决03表)'!$A$10:$K$500,6,FALSE)),"",VLOOKUP(A122,'[1]Z03 收入决算表(财决03表)'!$A$10:$K$500,6,FALSE))</f>
        <v/>
      </c>
      <c r="F122" s="176" t="str">
        <f>IF(ISERROR(VLOOKUP(A122,'[1]Z03 收入决算表(财决03表)'!$A$10:$K$500,7,FALSE)),"",VLOOKUP(A122,'[1]Z03 收入决算表(财决03表)'!$A$10:$K$500,7,FALSE))</f>
        <v/>
      </c>
      <c r="G122" s="176" t="str">
        <f>IF(ISERROR(VLOOKUP(A122,'[1]Z03 收入决算表(财决03表)'!$A$10:$K$500,8,FALSE)),"",VLOOKUP(A122,'[1]Z03 收入决算表(财决03表)'!$A$10:$K$500,8,FALSE))</f>
        <v/>
      </c>
      <c r="H122" s="161" t="str">
        <f>IF(ISERROR(VLOOKUP(A122,'[1]Z03 收入决算表(财决03表)'!$A$10:$L$500,10,FALSE)),"",VLOOKUP(A122,'[1]Z03 收入决算表(财决03表)'!$A$10:$L$500,10,FALSE))</f>
        <v/>
      </c>
      <c r="I122" s="161" t="str">
        <f>IF(ISERROR(VLOOKUP(A122,'[1]Z03 收入决算表(财决03表)'!$A$10:$L$500,11,FALSE)),"",VLOOKUP(A122,'[1]Z03 收入决算表(财决03表)'!$A$10:$L$500,11,FALSE))</f>
        <v/>
      </c>
      <c r="J122" s="161" t="str">
        <f>IF(ISERROR(VLOOKUP(A122,'[1]Z03 收入决算表(财决03表)'!$A$10:$L$500,12,FALSE)),"",VLOOKUP(A122,'[1]Z03 收入决算表(财决03表)'!$A$10:$L$500,12,FALSE))</f>
        <v/>
      </c>
      <c r="K122" s="172">
        <f>'[1]Z03 收入决算表(财决03表)'!A121</f>
        <v>0</v>
      </c>
      <c r="L122" s="173">
        <f>'[1]Z03 收入决算表(财决03表)'!$E121</f>
        <v>0</v>
      </c>
      <c r="M122" s="169" t="str">
        <f t="shared" si="3"/>
        <v/>
      </c>
    </row>
    <row r="123" spans="1:13" ht="22.5" customHeight="1">
      <c r="A123" s="222" t="str">
        <f t="shared" si="2"/>
        <v/>
      </c>
      <c r="B123" s="222"/>
      <c r="C123" s="160" t="str">
        <f>IF(ISERROR(VLOOKUP(A123,'[1]Z03 收入决算表(财决03表)'!$A$10:$K$500,4,FALSE)),"",VLOOKUP(A123,'[1]Z03 收入决算表(财决03表)'!$A$10:$K$500,4,FALSE))</f>
        <v/>
      </c>
      <c r="D123" s="176" t="str">
        <f>IF(ISERROR(VLOOKUP(A123,'[1]Z03 收入决算表(财决03表)'!$A$10:$K$500,5,FALSE)),"",VLOOKUP(A123,'[1]Z03 收入决算表(财决03表)'!$A$10:$K$500,5,FALSE))</f>
        <v/>
      </c>
      <c r="E123" s="176" t="str">
        <f>IF(ISERROR(VLOOKUP(A123,'[1]Z03 收入决算表(财决03表)'!$A$10:$K$500,6,FALSE)),"",VLOOKUP(A123,'[1]Z03 收入决算表(财决03表)'!$A$10:$K$500,6,FALSE))</f>
        <v/>
      </c>
      <c r="F123" s="176" t="str">
        <f>IF(ISERROR(VLOOKUP(A123,'[1]Z03 收入决算表(财决03表)'!$A$10:$K$500,7,FALSE)),"",VLOOKUP(A123,'[1]Z03 收入决算表(财决03表)'!$A$10:$K$500,7,FALSE))</f>
        <v/>
      </c>
      <c r="G123" s="176" t="str">
        <f>IF(ISERROR(VLOOKUP(A123,'[1]Z03 收入决算表(财决03表)'!$A$10:$K$500,8,FALSE)),"",VLOOKUP(A123,'[1]Z03 收入决算表(财决03表)'!$A$10:$K$500,8,FALSE))</f>
        <v/>
      </c>
      <c r="H123" s="161" t="str">
        <f>IF(ISERROR(VLOOKUP(A123,'[1]Z03 收入决算表(财决03表)'!$A$10:$L$500,10,FALSE)),"",VLOOKUP(A123,'[1]Z03 收入决算表(财决03表)'!$A$10:$L$500,10,FALSE))</f>
        <v/>
      </c>
      <c r="I123" s="161" t="str">
        <f>IF(ISERROR(VLOOKUP(A123,'[1]Z03 收入决算表(财决03表)'!$A$10:$L$500,11,FALSE)),"",VLOOKUP(A123,'[1]Z03 收入决算表(财决03表)'!$A$10:$L$500,11,FALSE))</f>
        <v/>
      </c>
      <c r="J123" s="161" t="str">
        <f>IF(ISERROR(VLOOKUP(A123,'[1]Z03 收入决算表(财决03表)'!$A$10:$L$500,12,FALSE)),"",VLOOKUP(A123,'[1]Z03 收入决算表(财决03表)'!$A$10:$L$500,12,FALSE))</f>
        <v/>
      </c>
      <c r="K123" s="172">
        <f>'[1]Z03 收入决算表(财决03表)'!A122</f>
        <v>0</v>
      </c>
      <c r="L123" s="173">
        <f>'[1]Z03 收入决算表(财决03表)'!$E122</f>
        <v>0</v>
      </c>
      <c r="M123" s="169" t="str">
        <f t="shared" si="3"/>
        <v/>
      </c>
    </row>
    <row r="124" spans="1:13" ht="22.5" customHeight="1">
      <c r="A124" s="222" t="str">
        <f t="shared" si="2"/>
        <v/>
      </c>
      <c r="B124" s="222"/>
      <c r="C124" s="160" t="str">
        <f>IF(ISERROR(VLOOKUP(A124,'[1]Z03 收入决算表(财决03表)'!$A$10:$K$500,4,FALSE)),"",VLOOKUP(A124,'[1]Z03 收入决算表(财决03表)'!$A$10:$K$500,4,FALSE))</f>
        <v/>
      </c>
      <c r="D124" s="176" t="str">
        <f>IF(ISERROR(VLOOKUP(A124,'[1]Z03 收入决算表(财决03表)'!$A$10:$K$500,5,FALSE)),"",VLOOKUP(A124,'[1]Z03 收入决算表(财决03表)'!$A$10:$K$500,5,FALSE))</f>
        <v/>
      </c>
      <c r="E124" s="176" t="str">
        <f>IF(ISERROR(VLOOKUP(A124,'[1]Z03 收入决算表(财决03表)'!$A$10:$K$500,6,FALSE)),"",VLOOKUP(A124,'[1]Z03 收入决算表(财决03表)'!$A$10:$K$500,6,FALSE))</f>
        <v/>
      </c>
      <c r="F124" s="176" t="str">
        <f>IF(ISERROR(VLOOKUP(A124,'[1]Z03 收入决算表(财决03表)'!$A$10:$K$500,7,FALSE)),"",VLOOKUP(A124,'[1]Z03 收入决算表(财决03表)'!$A$10:$K$500,7,FALSE))</f>
        <v/>
      </c>
      <c r="G124" s="176" t="str">
        <f>IF(ISERROR(VLOOKUP(A124,'[1]Z03 收入决算表(财决03表)'!$A$10:$K$500,8,FALSE)),"",VLOOKUP(A124,'[1]Z03 收入决算表(财决03表)'!$A$10:$K$500,8,FALSE))</f>
        <v/>
      </c>
      <c r="H124" s="161" t="str">
        <f>IF(ISERROR(VLOOKUP(A124,'[1]Z03 收入决算表(财决03表)'!$A$10:$L$500,10,FALSE)),"",VLOOKUP(A124,'[1]Z03 收入决算表(财决03表)'!$A$10:$L$500,10,FALSE))</f>
        <v/>
      </c>
      <c r="I124" s="161" t="str">
        <f>IF(ISERROR(VLOOKUP(A124,'[1]Z03 收入决算表(财决03表)'!$A$10:$L$500,11,FALSE)),"",VLOOKUP(A124,'[1]Z03 收入决算表(财决03表)'!$A$10:$L$500,11,FALSE))</f>
        <v/>
      </c>
      <c r="J124" s="161" t="str">
        <f>IF(ISERROR(VLOOKUP(A124,'[1]Z03 收入决算表(财决03表)'!$A$10:$L$500,12,FALSE)),"",VLOOKUP(A124,'[1]Z03 收入决算表(财决03表)'!$A$10:$L$500,12,FALSE))</f>
        <v/>
      </c>
      <c r="K124" s="172">
        <f>'[1]Z03 收入决算表(财决03表)'!A123</f>
        <v>0</v>
      </c>
      <c r="L124" s="173">
        <f>'[1]Z03 收入决算表(财决03表)'!$E123</f>
        <v>0</v>
      </c>
      <c r="M124" s="169" t="str">
        <f t="shared" si="3"/>
        <v/>
      </c>
    </row>
    <row r="125" spans="1:13" ht="22.5" customHeight="1">
      <c r="A125" s="222" t="str">
        <f t="shared" si="2"/>
        <v/>
      </c>
      <c r="B125" s="222"/>
      <c r="C125" s="160" t="str">
        <f>IF(ISERROR(VLOOKUP(A125,'[1]Z03 收入决算表(财决03表)'!$A$10:$K$500,4,FALSE)),"",VLOOKUP(A125,'[1]Z03 收入决算表(财决03表)'!$A$10:$K$500,4,FALSE))</f>
        <v/>
      </c>
      <c r="D125" s="176" t="str">
        <f>IF(ISERROR(VLOOKUP(A125,'[1]Z03 收入决算表(财决03表)'!$A$10:$K$500,5,FALSE)),"",VLOOKUP(A125,'[1]Z03 收入决算表(财决03表)'!$A$10:$K$500,5,FALSE))</f>
        <v/>
      </c>
      <c r="E125" s="176" t="str">
        <f>IF(ISERROR(VLOOKUP(A125,'[1]Z03 收入决算表(财决03表)'!$A$10:$K$500,6,FALSE)),"",VLOOKUP(A125,'[1]Z03 收入决算表(财决03表)'!$A$10:$K$500,6,FALSE))</f>
        <v/>
      </c>
      <c r="F125" s="176" t="str">
        <f>IF(ISERROR(VLOOKUP(A125,'[1]Z03 收入决算表(财决03表)'!$A$10:$K$500,7,FALSE)),"",VLOOKUP(A125,'[1]Z03 收入决算表(财决03表)'!$A$10:$K$500,7,FALSE))</f>
        <v/>
      </c>
      <c r="G125" s="176" t="str">
        <f>IF(ISERROR(VLOOKUP(A125,'[1]Z03 收入决算表(财决03表)'!$A$10:$K$500,8,FALSE)),"",VLOOKUP(A125,'[1]Z03 收入决算表(财决03表)'!$A$10:$K$500,8,FALSE))</f>
        <v/>
      </c>
      <c r="H125" s="161" t="str">
        <f>IF(ISERROR(VLOOKUP(A125,'[1]Z03 收入决算表(财决03表)'!$A$10:$L$500,10,FALSE)),"",VLOOKUP(A125,'[1]Z03 收入决算表(财决03表)'!$A$10:$L$500,10,FALSE))</f>
        <v/>
      </c>
      <c r="I125" s="161" t="str">
        <f>IF(ISERROR(VLOOKUP(A125,'[1]Z03 收入决算表(财决03表)'!$A$10:$L$500,11,FALSE)),"",VLOOKUP(A125,'[1]Z03 收入决算表(财决03表)'!$A$10:$L$500,11,FALSE))</f>
        <v/>
      </c>
      <c r="J125" s="161" t="str">
        <f>IF(ISERROR(VLOOKUP(A125,'[1]Z03 收入决算表(财决03表)'!$A$10:$L$500,12,FALSE)),"",VLOOKUP(A125,'[1]Z03 收入决算表(财决03表)'!$A$10:$L$500,12,FALSE))</f>
        <v/>
      </c>
      <c r="K125" s="172">
        <f>'[1]Z03 收入决算表(财决03表)'!A124</f>
        <v>0</v>
      </c>
      <c r="L125" s="173">
        <f>'[1]Z03 收入决算表(财决03表)'!$E124</f>
        <v>0</v>
      </c>
      <c r="M125" s="169" t="str">
        <f t="shared" si="3"/>
        <v/>
      </c>
    </row>
    <row r="126" spans="1:13" ht="22.5" customHeight="1">
      <c r="A126" s="222" t="str">
        <f t="shared" si="2"/>
        <v/>
      </c>
      <c r="B126" s="222"/>
      <c r="C126" s="160" t="str">
        <f>IF(ISERROR(VLOOKUP(A126,'[1]Z03 收入决算表(财决03表)'!$A$10:$K$500,4,FALSE)),"",VLOOKUP(A126,'[1]Z03 收入决算表(财决03表)'!$A$10:$K$500,4,FALSE))</f>
        <v/>
      </c>
      <c r="D126" s="176" t="str">
        <f>IF(ISERROR(VLOOKUP(A126,'[1]Z03 收入决算表(财决03表)'!$A$10:$K$500,5,FALSE)),"",VLOOKUP(A126,'[1]Z03 收入决算表(财决03表)'!$A$10:$K$500,5,FALSE))</f>
        <v/>
      </c>
      <c r="E126" s="176" t="str">
        <f>IF(ISERROR(VLOOKUP(A126,'[1]Z03 收入决算表(财决03表)'!$A$10:$K$500,6,FALSE)),"",VLOOKUP(A126,'[1]Z03 收入决算表(财决03表)'!$A$10:$K$500,6,FALSE))</f>
        <v/>
      </c>
      <c r="F126" s="176" t="str">
        <f>IF(ISERROR(VLOOKUP(A126,'[1]Z03 收入决算表(财决03表)'!$A$10:$K$500,7,FALSE)),"",VLOOKUP(A126,'[1]Z03 收入决算表(财决03表)'!$A$10:$K$500,7,FALSE))</f>
        <v/>
      </c>
      <c r="G126" s="176" t="str">
        <f>IF(ISERROR(VLOOKUP(A126,'[1]Z03 收入决算表(财决03表)'!$A$10:$K$500,8,FALSE)),"",VLOOKUP(A126,'[1]Z03 收入决算表(财决03表)'!$A$10:$K$500,8,FALSE))</f>
        <v/>
      </c>
      <c r="H126" s="161" t="str">
        <f>IF(ISERROR(VLOOKUP(A126,'[1]Z03 收入决算表(财决03表)'!$A$10:$L$500,10,FALSE)),"",VLOOKUP(A126,'[1]Z03 收入决算表(财决03表)'!$A$10:$L$500,10,FALSE))</f>
        <v/>
      </c>
      <c r="I126" s="161" t="str">
        <f>IF(ISERROR(VLOOKUP(A126,'[1]Z03 收入决算表(财决03表)'!$A$10:$L$500,11,FALSE)),"",VLOOKUP(A126,'[1]Z03 收入决算表(财决03表)'!$A$10:$L$500,11,FALSE))</f>
        <v/>
      </c>
      <c r="J126" s="161" t="str">
        <f>IF(ISERROR(VLOOKUP(A126,'[1]Z03 收入决算表(财决03表)'!$A$10:$L$500,12,FALSE)),"",VLOOKUP(A126,'[1]Z03 收入决算表(财决03表)'!$A$10:$L$500,12,FALSE))</f>
        <v/>
      </c>
      <c r="K126" s="172">
        <f>'[1]Z03 收入决算表(财决03表)'!A125</f>
        <v>0</v>
      </c>
      <c r="L126" s="173">
        <f>'[1]Z03 收入决算表(财决03表)'!$E125</f>
        <v>0</v>
      </c>
      <c r="M126" s="169" t="str">
        <f t="shared" si="3"/>
        <v/>
      </c>
    </row>
    <row r="127" spans="1:13" ht="22.5" customHeight="1">
      <c r="A127" s="222" t="str">
        <f t="shared" si="2"/>
        <v/>
      </c>
      <c r="B127" s="222"/>
      <c r="C127" s="160" t="str">
        <f>IF(ISERROR(VLOOKUP(A127,'[1]Z03 收入决算表(财决03表)'!$A$10:$K$500,4,FALSE)),"",VLOOKUP(A127,'[1]Z03 收入决算表(财决03表)'!$A$10:$K$500,4,FALSE))</f>
        <v/>
      </c>
      <c r="D127" s="176" t="str">
        <f>IF(ISERROR(VLOOKUP(A127,'[1]Z03 收入决算表(财决03表)'!$A$10:$K$500,5,FALSE)),"",VLOOKUP(A127,'[1]Z03 收入决算表(财决03表)'!$A$10:$K$500,5,FALSE))</f>
        <v/>
      </c>
      <c r="E127" s="176" t="str">
        <f>IF(ISERROR(VLOOKUP(A127,'[1]Z03 收入决算表(财决03表)'!$A$10:$K$500,6,FALSE)),"",VLOOKUP(A127,'[1]Z03 收入决算表(财决03表)'!$A$10:$K$500,6,FALSE))</f>
        <v/>
      </c>
      <c r="F127" s="176" t="str">
        <f>IF(ISERROR(VLOOKUP(A127,'[1]Z03 收入决算表(财决03表)'!$A$10:$K$500,7,FALSE)),"",VLOOKUP(A127,'[1]Z03 收入决算表(财决03表)'!$A$10:$K$500,7,FALSE))</f>
        <v/>
      </c>
      <c r="G127" s="176" t="str">
        <f>IF(ISERROR(VLOOKUP(A127,'[1]Z03 收入决算表(财决03表)'!$A$10:$K$500,8,FALSE)),"",VLOOKUP(A127,'[1]Z03 收入决算表(财决03表)'!$A$10:$K$500,8,FALSE))</f>
        <v/>
      </c>
      <c r="H127" s="161" t="str">
        <f>IF(ISERROR(VLOOKUP(A127,'[1]Z03 收入决算表(财决03表)'!$A$10:$L$500,10,FALSE)),"",VLOOKUP(A127,'[1]Z03 收入决算表(财决03表)'!$A$10:$L$500,10,FALSE))</f>
        <v/>
      </c>
      <c r="I127" s="161" t="str">
        <f>IF(ISERROR(VLOOKUP(A127,'[1]Z03 收入决算表(财决03表)'!$A$10:$L$500,11,FALSE)),"",VLOOKUP(A127,'[1]Z03 收入决算表(财决03表)'!$A$10:$L$500,11,FALSE))</f>
        <v/>
      </c>
      <c r="J127" s="161" t="str">
        <f>IF(ISERROR(VLOOKUP(A127,'[1]Z03 收入决算表(财决03表)'!$A$10:$L$500,12,FALSE)),"",VLOOKUP(A127,'[1]Z03 收入决算表(财决03表)'!$A$10:$L$500,12,FALSE))</f>
        <v/>
      </c>
      <c r="K127" s="172">
        <f>'[1]Z03 收入决算表(财决03表)'!A126</f>
        <v>0</v>
      </c>
      <c r="L127" s="173">
        <f>'[1]Z03 收入决算表(财决03表)'!$E126</f>
        <v>0</v>
      </c>
      <c r="M127" s="169" t="str">
        <f t="shared" si="3"/>
        <v/>
      </c>
    </row>
    <row r="128" spans="1:13" ht="22.5" customHeight="1">
      <c r="A128" s="222" t="str">
        <f t="shared" si="2"/>
        <v/>
      </c>
      <c r="B128" s="222"/>
      <c r="C128" s="160" t="str">
        <f>IF(ISERROR(VLOOKUP(A128,'[1]Z03 收入决算表(财决03表)'!$A$10:$K$500,4,FALSE)),"",VLOOKUP(A128,'[1]Z03 收入决算表(财决03表)'!$A$10:$K$500,4,FALSE))</f>
        <v/>
      </c>
      <c r="D128" s="176" t="str">
        <f>IF(ISERROR(VLOOKUP(A128,'[1]Z03 收入决算表(财决03表)'!$A$10:$K$500,5,FALSE)),"",VLOOKUP(A128,'[1]Z03 收入决算表(财决03表)'!$A$10:$K$500,5,FALSE))</f>
        <v/>
      </c>
      <c r="E128" s="176" t="str">
        <f>IF(ISERROR(VLOOKUP(A128,'[1]Z03 收入决算表(财决03表)'!$A$10:$K$500,6,FALSE)),"",VLOOKUP(A128,'[1]Z03 收入决算表(财决03表)'!$A$10:$K$500,6,FALSE))</f>
        <v/>
      </c>
      <c r="F128" s="176" t="str">
        <f>IF(ISERROR(VLOOKUP(A128,'[1]Z03 收入决算表(财决03表)'!$A$10:$K$500,7,FALSE)),"",VLOOKUP(A128,'[1]Z03 收入决算表(财决03表)'!$A$10:$K$500,7,FALSE))</f>
        <v/>
      </c>
      <c r="G128" s="176" t="str">
        <f>IF(ISERROR(VLOOKUP(A128,'[1]Z03 收入决算表(财决03表)'!$A$10:$K$500,8,FALSE)),"",VLOOKUP(A128,'[1]Z03 收入决算表(财决03表)'!$A$10:$K$500,8,FALSE))</f>
        <v/>
      </c>
      <c r="H128" s="161" t="str">
        <f>IF(ISERROR(VLOOKUP(A128,'[1]Z03 收入决算表(财决03表)'!$A$10:$L$500,10,FALSE)),"",VLOOKUP(A128,'[1]Z03 收入决算表(财决03表)'!$A$10:$L$500,10,FALSE))</f>
        <v/>
      </c>
      <c r="I128" s="161" t="str">
        <f>IF(ISERROR(VLOOKUP(A128,'[1]Z03 收入决算表(财决03表)'!$A$10:$L$500,11,FALSE)),"",VLOOKUP(A128,'[1]Z03 收入决算表(财决03表)'!$A$10:$L$500,11,FALSE))</f>
        <v/>
      </c>
      <c r="J128" s="161" t="str">
        <f>IF(ISERROR(VLOOKUP(A128,'[1]Z03 收入决算表(财决03表)'!$A$10:$L$500,12,FALSE)),"",VLOOKUP(A128,'[1]Z03 收入决算表(财决03表)'!$A$10:$L$500,12,FALSE))</f>
        <v/>
      </c>
      <c r="K128" s="172">
        <f>'[1]Z03 收入决算表(财决03表)'!A127</f>
        <v>0</v>
      </c>
      <c r="L128" s="173">
        <f>'[1]Z03 收入决算表(财决03表)'!$E127</f>
        <v>0</v>
      </c>
      <c r="M128" s="169" t="str">
        <f t="shared" si="3"/>
        <v/>
      </c>
    </row>
    <row r="129" spans="1:13" ht="22.5" customHeight="1">
      <c r="A129" s="222" t="str">
        <f t="shared" si="2"/>
        <v/>
      </c>
      <c r="B129" s="222"/>
      <c r="C129" s="160" t="str">
        <f>IF(ISERROR(VLOOKUP(A129,'[1]Z03 收入决算表(财决03表)'!$A$10:$K$500,4,FALSE)),"",VLOOKUP(A129,'[1]Z03 收入决算表(财决03表)'!$A$10:$K$500,4,FALSE))</f>
        <v/>
      </c>
      <c r="D129" s="176" t="str">
        <f>IF(ISERROR(VLOOKUP(A129,'[1]Z03 收入决算表(财决03表)'!$A$10:$K$500,5,FALSE)),"",VLOOKUP(A129,'[1]Z03 收入决算表(财决03表)'!$A$10:$K$500,5,FALSE))</f>
        <v/>
      </c>
      <c r="E129" s="176" t="str">
        <f>IF(ISERROR(VLOOKUP(A129,'[1]Z03 收入决算表(财决03表)'!$A$10:$K$500,6,FALSE)),"",VLOOKUP(A129,'[1]Z03 收入决算表(财决03表)'!$A$10:$K$500,6,FALSE))</f>
        <v/>
      </c>
      <c r="F129" s="176" t="str">
        <f>IF(ISERROR(VLOOKUP(A129,'[1]Z03 收入决算表(财决03表)'!$A$10:$K$500,7,FALSE)),"",VLOOKUP(A129,'[1]Z03 收入决算表(财决03表)'!$A$10:$K$500,7,FALSE))</f>
        <v/>
      </c>
      <c r="G129" s="176" t="str">
        <f>IF(ISERROR(VLOOKUP(A129,'[1]Z03 收入决算表(财决03表)'!$A$10:$K$500,8,FALSE)),"",VLOOKUP(A129,'[1]Z03 收入决算表(财决03表)'!$A$10:$K$500,8,FALSE))</f>
        <v/>
      </c>
      <c r="H129" s="161" t="str">
        <f>IF(ISERROR(VLOOKUP(A129,'[1]Z03 收入决算表(财决03表)'!$A$10:$L$500,10,FALSE)),"",VLOOKUP(A129,'[1]Z03 收入决算表(财决03表)'!$A$10:$L$500,10,FALSE))</f>
        <v/>
      </c>
      <c r="I129" s="161" t="str">
        <f>IF(ISERROR(VLOOKUP(A129,'[1]Z03 收入决算表(财决03表)'!$A$10:$L$500,11,FALSE)),"",VLOOKUP(A129,'[1]Z03 收入决算表(财决03表)'!$A$10:$L$500,11,FALSE))</f>
        <v/>
      </c>
      <c r="J129" s="161" t="str">
        <f>IF(ISERROR(VLOOKUP(A129,'[1]Z03 收入决算表(财决03表)'!$A$10:$L$500,12,FALSE)),"",VLOOKUP(A129,'[1]Z03 收入决算表(财决03表)'!$A$10:$L$500,12,FALSE))</f>
        <v/>
      </c>
      <c r="K129" s="172">
        <f>'[1]Z03 收入决算表(财决03表)'!A128</f>
        <v>0</v>
      </c>
      <c r="L129" s="173">
        <f>'[1]Z03 收入决算表(财决03表)'!$E128</f>
        <v>0</v>
      </c>
      <c r="M129" s="169" t="str">
        <f t="shared" si="3"/>
        <v/>
      </c>
    </row>
    <row r="130" spans="1:13" ht="22.5" customHeight="1">
      <c r="A130" s="222" t="str">
        <f t="shared" si="2"/>
        <v/>
      </c>
      <c r="B130" s="222"/>
      <c r="C130" s="160" t="str">
        <f>IF(ISERROR(VLOOKUP(A130,'[1]Z03 收入决算表(财决03表)'!$A$10:$K$500,4,FALSE)),"",VLOOKUP(A130,'[1]Z03 收入决算表(财决03表)'!$A$10:$K$500,4,FALSE))</f>
        <v/>
      </c>
      <c r="D130" s="176" t="str">
        <f>IF(ISERROR(VLOOKUP(A130,'[1]Z03 收入决算表(财决03表)'!$A$10:$K$500,5,FALSE)),"",VLOOKUP(A130,'[1]Z03 收入决算表(财决03表)'!$A$10:$K$500,5,FALSE))</f>
        <v/>
      </c>
      <c r="E130" s="176" t="str">
        <f>IF(ISERROR(VLOOKUP(A130,'[1]Z03 收入决算表(财决03表)'!$A$10:$K$500,6,FALSE)),"",VLOOKUP(A130,'[1]Z03 收入决算表(财决03表)'!$A$10:$K$500,6,FALSE))</f>
        <v/>
      </c>
      <c r="F130" s="176" t="str">
        <f>IF(ISERROR(VLOOKUP(A130,'[1]Z03 收入决算表(财决03表)'!$A$10:$K$500,7,FALSE)),"",VLOOKUP(A130,'[1]Z03 收入决算表(财决03表)'!$A$10:$K$500,7,FALSE))</f>
        <v/>
      </c>
      <c r="G130" s="176" t="str">
        <f>IF(ISERROR(VLOOKUP(A130,'[1]Z03 收入决算表(财决03表)'!$A$10:$K$500,8,FALSE)),"",VLOOKUP(A130,'[1]Z03 收入决算表(财决03表)'!$A$10:$K$500,8,FALSE))</f>
        <v/>
      </c>
      <c r="H130" s="161" t="str">
        <f>IF(ISERROR(VLOOKUP(A130,'[1]Z03 收入决算表(财决03表)'!$A$10:$L$500,10,FALSE)),"",VLOOKUP(A130,'[1]Z03 收入决算表(财决03表)'!$A$10:$L$500,10,FALSE))</f>
        <v/>
      </c>
      <c r="I130" s="161" t="str">
        <f>IF(ISERROR(VLOOKUP(A130,'[1]Z03 收入决算表(财决03表)'!$A$10:$L$500,11,FALSE)),"",VLOOKUP(A130,'[1]Z03 收入决算表(财决03表)'!$A$10:$L$500,11,FALSE))</f>
        <v/>
      </c>
      <c r="J130" s="161" t="str">
        <f>IF(ISERROR(VLOOKUP(A130,'[1]Z03 收入决算表(财决03表)'!$A$10:$L$500,12,FALSE)),"",VLOOKUP(A130,'[1]Z03 收入决算表(财决03表)'!$A$10:$L$500,12,FALSE))</f>
        <v/>
      </c>
      <c r="K130" s="172">
        <f>'[1]Z03 收入决算表(财决03表)'!A129</f>
        <v>0</v>
      </c>
      <c r="L130" s="173">
        <f>'[1]Z03 收入决算表(财决03表)'!$E129</f>
        <v>0</v>
      </c>
      <c r="M130" s="169" t="str">
        <f t="shared" si="3"/>
        <v/>
      </c>
    </row>
    <row r="131" spans="1:13" ht="22.5" customHeight="1">
      <c r="A131" s="222" t="str">
        <f t="shared" si="2"/>
        <v/>
      </c>
      <c r="B131" s="222"/>
      <c r="C131" s="160" t="str">
        <f>IF(ISERROR(VLOOKUP(A131,'[1]Z03 收入决算表(财决03表)'!$A$10:$K$500,4,FALSE)),"",VLOOKUP(A131,'[1]Z03 收入决算表(财决03表)'!$A$10:$K$500,4,FALSE))</f>
        <v/>
      </c>
      <c r="D131" s="176" t="str">
        <f>IF(ISERROR(VLOOKUP(A131,'[1]Z03 收入决算表(财决03表)'!$A$10:$K$500,5,FALSE)),"",VLOOKUP(A131,'[1]Z03 收入决算表(财决03表)'!$A$10:$K$500,5,FALSE))</f>
        <v/>
      </c>
      <c r="E131" s="176" t="str">
        <f>IF(ISERROR(VLOOKUP(A131,'[1]Z03 收入决算表(财决03表)'!$A$10:$K$500,6,FALSE)),"",VLOOKUP(A131,'[1]Z03 收入决算表(财决03表)'!$A$10:$K$500,6,FALSE))</f>
        <v/>
      </c>
      <c r="F131" s="176" t="str">
        <f>IF(ISERROR(VLOOKUP(A131,'[1]Z03 收入决算表(财决03表)'!$A$10:$K$500,7,FALSE)),"",VLOOKUP(A131,'[1]Z03 收入决算表(财决03表)'!$A$10:$K$500,7,FALSE))</f>
        <v/>
      </c>
      <c r="G131" s="176" t="str">
        <f>IF(ISERROR(VLOOKUP(A131,'[1]Z03 收入决算表(财决03表)'!$A$10:$K$500,8,FALSE)),"",VLOOKUP(A131,'[1]Z03 收入决算表(财决03表)'!$A$10:$K$500,8,FALSE))</f>
        <v/>
      </c>
      <c r="H131" s="161" t="str">
        <f>IF(ISERROR(VLOOKUP(A131,'[1]Z03 收入决算表(财决03表)'!$A$10:$L$500,10,FALSE)),"",VLOOKUP(A131,'[1]Z03 收入决算表(财决03表)'!$A$10:$L$500,10,FALSE))</f>
        <v/>
      </c>
      <c r="I131" s="161" t="str">
        <f>IF(ISERROR(VLOOKUP(A131,'[1]Z03 收入决算表(财决03表)'!$A$10:$L$500,11,FALSE)),"",VLOOKUP(A131,'[1]Z03 收入决算表(财决03表)'!$A$10:$L$500,11,FALSE))</f>
        <v/>
      </c>
      <c r="J131" s="161" t="str">
        <f>IF(ISERROR(VLOOKUP(A131,'[1]Z03 收入决算表(财决03表)'!$A$10:$L$500,12,FALSE)),"",VLOOKUP(A131,'[1]Z03 收入决算表(财决03表)'!$A$10:$L$500,12,FALSE))</f>
        <v/>
      </c>
      <c r="K131" s="172">
        <f>'[1]Z03 收入决算表(财决03表)'!A130</f>
        <v>0</v>
      </c>
      <c r="L131" s="173">
        <f>'[1]Z03 收入决算表(财决03表)'!$E130</f>
        <v>0</v>
      </c>
      <c r="M131" s="169" t="str">
        <f t="shared" si="3"/>
        <v/>
      </c>
    </row>
    <row r="132" spans="1:13" ht="22.5" customHeight="1">
      <c r="A132" s="222" t="str">
        <f t="shared" si="2"/>
        <v/>
      </c>
      <c r="B132" s="222"/>
      <c r="C132" s="160" t="str">
        <f>IF(ISERROR(VLOOKUP(A132,'[1]Z03 收入决算表(财决03表)'!$A$10:$K$500,4,FALSE)),"",VLOOKUP(A132,'[1]Z03 收入决算表(财决03表)'!$A$10:$K$500,4,FALSE))</f>
        <v/>
      </c>
      <c r="D132" s="176" t="str">
        <f>IF(ISERROR(VLOOKUP(A132,'[1]Z03 收入决算表(财决03表)'!$A$10:$K$500,5,FALSE)),"",VLOOKUP(A132,'[1]Z03 收入决算表(财决03表)'!$A$10:$K$500,5,FALSE))</f>
        <v/>
      </c>
      <c r="E132" s="176" t="str">
        <f>IF(ISERROR(VLOOKUP(A132,'[1]Z03 收入决算表(财决03表)'!$A$10:$K$500,6,FALSE)),"",VLOOKUP(A132,'[1]Z03 收入决算表(财决03表)'!$A$10:$K$500,6,FALSE))</f>
        <v/>
      </c>
      <c r="F132" s="176" t="str">
        <f>IF(ISERROR(VLOOKUP(A132,'[1]Z03 收入决算表(财决03表)'!$A$10:$K$500,7,FALSE)),"",VLOOKUP(A132,'[1]Z03 收入决算表(财决03表)'!$A$10:$K$500,7,FALSE))</f>
        <v/>
      </c>
      <c r="G132" s="176" t="str">
        <f>IF(ISERROR(VLOOKUP(A132,'[1]Z03 收入决算表(财决03表)'!$A$10:$K$500,8,FALSE)),"",VLOOKUP(A132,'[1]Z03 收入决算表(财决03表)'!$A$10:$K$500,8,FALSE))</f>
        <v/>
      </c>
      <c r="H132" s="161" t="str">
        <f>IF(ISERROR(VLOOKUP(A132,'[1]Z03 收入决算表(财决03表)'!$A$10:$L$500,10,FALSE)),"",VLOOKUP(A132,'[1]Z03 收入决算表(财决03表)'!$A$10:$L$500,10,FALSE))</f>
        <v/>
      </c>
      <c r="I132" s="161" t="str">
        <f>IF(ISERROR(VLOOKUP(A132,'[1]Z03 收入决算表(财决03表)'!$A$10:$L$500,11,FALSE)),"",VLOOKUP(A132,'[1]Z03 收入决算表(财决03表)'!$A$10:$L$500,11,FALSE))</f>
        <v/>
      </c>
      <c r="J132" s="161" t="str">
        <f>IF(ISERROR(VLOOKUP(A132,'[1]Z03 收入决算表(财决03表)'!$A$10:$L$500,12,FALSE)),"",VLOOKUP(A132,'[1]Z03 收入决算表(财决03表)'!$A$10:$L$500,12,FALSE))</f>
        <v/>
      </c>
      <c r="K132" s="172">
        <f>'[1]Z03 收入决算表(财决03表)'!A131</f>
        <v>0</v>
      </c>
      <c r="L132" s="173">
        <f>'[1]Z03 收入决算表(财决03表)'!$E131</f>
        <v>0</v>
      </c>
      <c r="M132" s="169" t="str">
        <f t="shared" si="3"/>
        <v/>
      </c>
    </row>
    <row r="133" spans="1:13" ht="22.5" customHeight="1">
      <c r="A133" s="222" t="str">
        <f t="shared" si="2"/>
        <v/>
      </c>
      <c r="B133" s="222"/>
      <c r="C133" s="160" t="str">
        <f>IF(ISERROR(VLOOKUP(A133,'[1]Z03 收入决算表(财决03表)'!$A$10:$K$500,4,FALSE)),"",VLOOKUP(A133,'[1]Z03 收入决算表(财决03表)'!$A$10:$K$500,4,FALSE))</f>
        <v/>
      </c>
      <c r="D133" s="176" t="str">
        <f>IF(ISERROR(VLOOKUP(A133,'[1]Z03 收入决算表(财决03表)'!$A$10:$K$500,5,FALSE)),"",VLOOKUP(A133,'[1]Z03 收入决算表(财决03表)'!$A$10:$K$500,5,FALSE))</f>
        <v/>
      </c>
      <c r="E133" s="176" t="str">
        <f>IF(ISERROR(VLOOKUP(A133,'[1]Z03 收入决算表(财决03表)'!$A$10:$K$500,6,FALSE)),"",VLOOKUP(A133,'[1]Z03 收入决算表(财决03表)'!$A$10:$K$500,6,FALSE))</f>
        <v/>
      </c>
      <c r="F133" s="176" t="str">
        <f>IF(ISERROR(VLOOKUP(A133,'[1]Z03 收入决算表(财决03表)'!$A$10:$K$500,7,FALSE)),"",VLOOKUP(A133,'[1]Z03 收入决算表(财决03表)'!$A$10:$K$500,7,FALSE))</f>
        <v/>
      </c>
      <c r="G133" s="176" t="str">
        <f>IF(ISERROR(VLOOKUP(A133,'[1]Z03 收入决算表(财决03表)'!$A$10:$K$500,8,FALSE)),"",VLOOKUP(A133,'[1]Z03 收入决算表(财决03表)'!$A$10:$K$500,8,FALSE))</f>
        <v/>
      </c>
      <c r="H133" s="161" t="str">
        <f>IF(ISERROR(VLOOKUP(A133,'[1]Z03 收入决算表(财决03表)'!$A$10:$L$500,10,FALSE)),"",VLOOKUP(A133,'[1]Z03 收入决算表(财决03表)'!$A$10:$L$500,10,FALSE))</f>
        <v/>
      </c>
      <c r="I133" s="161" t="str">
        <f>IF(ISERROR(VLOOKUP(A133,'[1]Z03 收入决算表(财决03表)'!$A$10:$L$500,11,FALSE)),"",VLOOKUP(A133,'[1]Z03 收入决算表(财决03表)'!$A$10:$L$500,11,FALSE))</f>
        <v/>
      </c>
      <c r="J133" s="161" t="str">
        <f>IF(ISERROR(VLOOKUP(A133,'[1]Z03 收入决算表(财决03表)'!$A$10:$L$500,12,FALSE)),"",VLOOKUP(A133,'[1]Z03 收入决算表(财决03表)'!$A$10:$L$500,12,FALSE))</f>
        <v/>
      </c>
      <c r="K133" s="172">
        <f>'[1]Z03 收入决算表(财决03表)'!A132</f>
        <v>0</v>
      </c>
      <c r="L133" s="173">
        <f>'[1]Z03 收入决算表(财决03表)'!$E132</f>
        <v>0</v>
      </c>
      <c r="M133" s="169" t="str">
        <f t="shared" si="3"/>
        <v/>
      </c>
    </row>
    <row r="134" spans="1:13" ht="22.5" customHeight="1">
      <c r="A134" s="222" t="str">
        <f t="shared" si="2"/>
        <v/>
      </c>
      <c r="B134" s="222"/>
      <c r="C134" s="160" t="str">
        <f>IF(ISERROR(VLOOKUP(A134,'[1]Z03 收入决算表(财决03表)'!$A$10:$K$500,4,FALSE)),"",VLOOKUP(A134,'[1]Z03 收入决算表(财决03表)'!$A$10:$K$500,4,FALSE))</f>
        <v/>
      </c>
      <c r="D134" s="176" t="str">
        <f>IF(ISERROR(VLOOKUP(A134,'[1]Z03 收入决算表(财决03表)'!$A$10:$K$500,5,FALSE)),"",VLOOKUP(A134,'[1]Z03 收入决算表(财决03表)'!$A$10:$K$500,5,FALSE))</f>
        <v/>
      </c>
      <c r="E134" s="176" t="str">
        <f>IF(ISERROR(VLOOKUP(A134,'[1]Z03 收入决算表(财决03表)'!$A$10:$K$500,6,FALSE)),"",VLOOKUP(A134,'[1]Z03 收入决算表(财决03表)'!$A$10:$K$500,6,FALSE))</f>
        <v/>
      </c>
      <c r="F134" s="176" t="str">
        <f>IF(ISERROR(VLOOKUP(A134,'[1]Z03 收入决算表(财决03表)'!$A$10:$K$500,7,FALSE)),"",VLOOKUP(A134,'[1]Z03 收入决算表(财决03表)'!$A$10:$K$500,7,FALSE))</f>
        <v/>
      </c>
      <c r="G134" s="176" t="str">
        <f>IF(ISERROR(VLOOKUP(A134,'[1]Z03 收入决算表(财决03表)'!$A$10:$K$500,8,FALSE)),"",VLOOKUP(A134,'[1]Z03 收入决算表(财决03表)'!$A$10:$K$500,8,FALSE))</f>
        <v/>
      </c>
      <c r="H134" s="161" t="str">
        <f>IF(ISERROR(VLOOKUP(A134,'[1]Z03 收入决算表(财决03表)'!$A$10:$L$500,10,FALSE)),"",VLOOKUP(A134,'[1]Z03 收入决算表(财决03表)'!$A$10:$L$500,10,FALSE))</f>
        <v/>
      </c>
      <c r="I134" s="161" t="str">
        <f>IF(ISERROR(VLOOKUP(A134,'[1]Z03 收入决算表(财决03表)'!$A$10:$L$500,11,FALSE)),"",VLOOKUP(A134,'[1]Z03 收入决算表(财决03表)'!$A$10:$L$500,11,FALSE))</f>
        <v/>
      </c>
      <c r="J134" s="161" t="str">
        <f>IF(ISERROR(VLOOKUP(A134,'[1]Z03 收入决算表(财决03表)'!$A$10:$L$500,12,FALSE)),"",VLOOKUP(A134,'[1]Z03 收入决算表(财决03表)'!$A$10:$L$500,12,FALSE))</f>
        <v/>
      </c>
      <c r="K134" s="172">
        <f>'[1]Z03 收入决算表(财决03表)'!A133</f>
        <v>0</v>
      </c>
      <c r="L134" s="173">
        <f>'[1]Z03 收入决算表(财决03表)'!$E133</f>
        <v>0</v>
      </c>
      <c r="M134" s="169" t="str">
        <f t="shared" si="3"/>
        <v/>
      </c>
    </row>
    <row r="135" spans="1:13" ht="22.5" customHeight="1">
      <c r="A135" s="222" t="str">
        <f t="shared" si="2"/>
        <v/>
      </c>
      <c r="B135" s="222"/>
      <c r="C135" s="160" t="str">
        <f>IF(ISERROR(VLOOKUP(A135,'[1]Z03 收入决算表(财决03表)'!$A$10:$K$500,4,FALSE)),"",VLOOKUP(A135,'[1]Z03 收入决算表(财决03表)'!$A$10:$K$500,4,FALSE))</f>
        <v/>
      </c>
      <c r="D135" s="176" t="str">
        <f>IF(ISERROR(VLOOKUP(A135,'[1]Z03 收入决算表(财决03表)'!$A$10:$K$500,5,FALSE)),"",VLOOKUP(A135,'[1]Z03 收入决算表(财决03表)'!$A$10:$K$500,5,FALSE))</f>
        <v/>
      </c>
      <c r="E135" s="176" t="str">
        <f>IF(ISERROR(VLOOKUP(A135,'[1]Z03 收入决算表(财决03表)'!$A$10:$K$500,6,FALSE)),"",VLOOKUP(A135,'[1]Z03 收入决算表(财决03表)'!$A$10:$K$500,6,FALSE))</f>
        <v/>
      </c>
      <c r="F135" s="176" t="str">
        <f>IF(ISERROR(VLOOKUP(A135,'[1]Z03 收入决算表(财决03表)'!$A$10:$K$500,7,FALSE)),"",VLOOKUP(A135,'[1]Z03 收入决算表(财决03表)'!$A$10:$K$500,7,FALSE))</f>
        <v/>
      </c>
      <c r="G135" s="176" t="str">
        <f>IF(ISERROR(VLOOKUP(A135,'[1]Z03 收入决算表(财决03表)'!$A$10:$K$500,8,FALSE)),"",VLOOKUP(A135,'[1]Z03 收入决算表(财决03表)'!$A$10:$K$500,8,FALSE))</f>
        <v/>
      </c>
      <c r="H135" s="161" t="str">
        <f>IF(ISERROR(VLOOKUP(A135,'[1]Z03 收入决算表(财决03表)'!$A$10:$L$500,10,FALSE)),"",VLOOKUP(A135,'[1]Z03 收入决算表(财决03表)'!$A$10:$L$500,10,FALSE))</f>
        <v/>
      </c>
      <c r="I135" s="161" t="str">
        <f>IF(ISERROR(VLOOKUP(A135,'[1]Z03 收入决算表(财决03表)'!$A$10:$L$500,11,FALSE)),"",VLOOKUP(A135,'[1]Z03 收入决算表(财决03表)'!$A$10:$L$500,11,FALSE))</f>
        <v/>
      </c>
      <c r="J135" s="161" t="str">
        <f>IF(ISERROR(VLOOKUP(A135,'[1]Z03 收入决算表(财决03表)'!$A$10:$L$500,12,FALSE)),"",VLOOKUP(A135,'[1]Z03 收入决算表(财决03表)'!$A$10:$L$500,12,FALSE))</f>
        <v/>
      </c>
      <c r="K135" s="172">
        <f>'[1]Z03 收入决算表(财决03表)'!A134</f>
        <v>0</v>
      </c>
      <c r="L135" s="173">
        <f>'[1]Z03 收入决算表(财决03表)'!$E134</f>
        <v>0</v>
      </c>
      <c r="M135" s="169" t="str">
        <f t="shared" si="3"/>
        <v/>
      </c>
    </row>
    <row r="136" spans="1:13" ht="22.5" customHeight="1">
      <c r="A136" s="222" t="str">
        <f t="shared" si="2"/>
        <v/>
      </c>
      <c r="B136" s="222"/>
      <c r="C136" s="160" t="str">
        <f>IF(ISERROR(VLOOKUP(A136,'[1]Z03 收入决算表(财决03表)'!$A$10:$K$500,4,FALSE)),"",VLOOKUP(A136,'[1]Z03 收入决算表(财决03表)'!$A$10:$K$500,4,FALSE))</f>
        <v/>
      </c>
      <c r="D136" s="176" t="str">
        <f>IF(ISERROR(VLOOKUP(A136,'[1]Z03 收入决算表(财决03表)'!$A$10:$K$500,5,FALSE)),"",VLOOKUP(A136,'[1]Z03 收入决算表(财决03表)'!$A$10:$K$500,5,FALSE))</f>
        <v/>
      </c>
      <c r="E136" s="176" t="str">
        <f>IF(ISERROR(VLOOKUP(A136,'[1]Z03 收入决算表(财决03表)'!$A$10:$K$500,6,FALSE)),"",VLOOKUP(A136,'[1]Z03 收入决算表(财决03表)'!$A$10:$K$500,6,FALSE))</f>
        <v/>
      </c>
      <c r="F136" s="176" t="str">
        <f>IF(ISERROR(VLOOKUP(A136,'[1]Z03 收入决算表(财决03表)'!$A$10:$K$500,7,FALSE)),"",VLOOKUP(A136,'[1]Z03 收入决算表(财决03表)'!$A$10:$K$500,7,FALSE))</f>
        <v/>
      </c>
      <c r="G136" s="176" t="str">
        <f>IF(ISERROR(VLOOKUP(A136,'[1]Z03 收入决算表(财决03表)'!$A$10:$K$500,8,FALSE)),"",VLOOKUP(A136,'[1]Z03 收入决算表(财决03表)'!$A$10:$K$500,8,FALSE))</f>
        <v/>
      </c>
      <c r="H136" s="161" t="str">
        <f>IF(ISERROR(VLOOKUP(A136,'[1]Z03 收入决算表(财决03表)'!$A$10:$L$500,10,FALSE)),"",VLOOKUP(A136,'[1]Z03 收入决算表(财决03表)'!$A$10:$L$500,10,FALSE))</f>
        <v/>
      </c>
      <c r="I136" s="161" t="str">
        <f>IF(ISERROR(VLOOKUP(A136,'[1]Z03 收入决算表(财决03表)'!$A$10:$L$500,11,FALSE)),"",VLOOKUP(A136,'[1]Z03 收入决算表(财决03表)'!$A$10:$L$500,11,FALSE))</f>
        <v/>
      </c>
      <c r="J136" s="161" t="str">
        <f>IF(ISERROR(VLOOKUP(A136,'[1]Z03 收入决算表(财决03表)'!$A$10:$L$500,12,FALSE)),"",VLOOKUP(A136,'[1]Z03 收入决算表(财决03表)'!$A$10:$L$500,12,FALSE))</f>
        <v/>
      </c>
      <c r="K136" s="172">
        <f>'[1]Z03 收入决算表(财决03表)'!A135</f>
        <v>0</v>
      </c>
      <c r="L136" s="173">
        <f>'[1]Z03 收入决算表(财决03表)'!$E135</f>
        <v>0</v>
      </c>
      <c r="M136" s="169" t="str">
        <f t="shared" si="3"/>
        <v/>
      </c>
    </row>
    <row r="137" spans="1:13" ht="22.5" customHeight="1">
      <c r="A137" s="222" t="str">
        <f t="shared" si="2"/>
        <v/>
      </c>
      <c r="B137" s="222"/>
      <c r="C137" s="160" t="str">
        <f>IF(ISERROR(VLOOKUP(A137,'[1]Z03 收入决算表(财决03表)'!$A$10:$K$500,4,FALSE)),"",VLOOKUP(A137,'[1]Z03 收入决算表(财决03表)'!$A$10:$K$500,4,FALSE))</f>
        <v/>
      </c>
      <c r="D137" s="176" t="str">
        <f>IF(ISERROR(VLOOKUP(A137,'[1]Z03 收入决算表(财决03表)'!$A$10:$K$500,5,FALSE)),"",VLOOKUP(A137,'[1]Z03 收入决算表(财决03表)'!$A$10:$K$500,5,FALSE))</f>
        <v/>
      </c>
      <c r="E137" s="176" t="str">
        <f>IF(ISERROR(VLOOKUP(A137,'[1]Z03 收入决算表(财决03表)'!$A$10:$K$500,6,FALSE)),"",VLOOKUP(A137,'[1]Z03 收入决算表(财决03表)'!$A$10:$K$500,6,FALSE))</f>
        <v/>
      </c>
      <c r="F137" s="176" t="str">
        <f>IF(ISERROR(VLOOKUP(A137,'[1]Z03 收入决算表(财决03表)'!$A$10:$K$500,7,FALSE)),"",VLOOKUP(A137,'[1]Z03 收入决算表(财决03表)'!$A$10:$K$500,7,FALSE))</f>
        <v/>
      </c>
      <c r="G137" s="176" t="str">
        <f>IF(ISERROR(VLOOKUP(A137,'[1]Z03 收入决算表(财决03表)'!$A$10:$K$500,8,FALSE)),"",VLOOKUP(A137,'[1]Z03 收入决算表(财决03表)'!$A$10:$K$500,8,FALSE))</f>
        <v/>
      </c>
      <c r="H137" s="161" t="str">
        <f>IF(ISERROR(VLOOKUP(A137,'[1]Z03 收入决算表(财决03表)'!$A$10:$L$500,10,FALSE)),"",VLOOKUP(A137,'[1]Z03 收入决算表(财决03表)'!$A$10:$L$500,10,FALSE))</f>
        <v/>
      </c>
      <c r="I137" s="161" t="str">
        <f>IF(ISERROR(VLOOKUP(A137,'[1]Z03 收入决算表(财决03表)'!$A$10:$L$500,11,FALSE)),"",VLOOKUP(A137,'[1]Z03 收入决算表(财决03表)'!$A$10:$L$500,11,FALSE))</f>
        <v/>
      </c>
      <c r="J137" s="161" t="str">
        <f>IF(ISERROR(VLOOKUP(A137,'[1]Z03 收入决算表(财决03表)'!$A$10:$L$500,12,FALSE)),"",VLOOKUP(A137,'[1]Z03 收入决算表(财决03表)'!$A$10:$L$500,12,FALSE))</f>
        <v/>
      </c>
      <c r="K137" s="172">
        <f>'[1]Z03 收入决算表(财决03表)'!A136</f>
        <v>0</v>
      </c>
      <c r="L137" s="173">
        <f>'[1]Z03 收入决算表(财决03表)'!$E136</f>
        <v>0</v>
      </c>
      <c r="M137" s="169" t="str">
        <f t="shared" si="3"/>
        <v/>
      </c>
    </row>
    <row r="138" spans="1:13" ht="22.5" customHeight="1">
      <c r="A138" s="222" t="str">
        <f t="shared" si="2"/>
        <v/>
      </c>
      <c r="B138" s="222"/>
      <c r="C138" s="160" t="str">
        <f>IF(ISERROR(VLOOKUP(A138,'[1]Z03 收入决算表(财决03表)'!$A$10:$K$500,4,FALSE)),"",VLOOKUP(A138,'[1]Z03 收入决算表(财决03表)'!$A$10:$K$500,4,FALSE))</f>
        <v/>
      </c>
      <c r="D138" s="176" t="str">
        <f>IF(ISERROR(VLOOKUP(A138,'[1]Z03 收入决算表(财决03表)'!$A$10:$K$500,5,FALSE)),"",VLOOKUP(A138,'[1]Z03 收入决算表(财决03表)'!$A$10:$K$500,5,FALSE))</f>
        <v/>
      </c>
      <c r="E138" s="176" t="str">
        <f>IF(ISERROR(VLOOKUP(A138,'[1]Z03 收入决算表(财决03表)'!$A$10:$K$500,6,FALSE)),"",VLOOKUP(A138,'[1]Z03 收入决算表(财决03表)'!$A$10:$K$500,6,FALSE))</f>
        <v/>
      </c>
      <c r="F138" s="176" t="str">
        <f>IF(ISERROR(VLOOKUP(A138,'[1]Z03 收入决算表(财决03表)'!$A$10:$K$500,7,FALSE)),"",VLOOKUP(A138,'[1]Z03 收入决算表(财决03表)'!$A$10:$K$500,7,FALSE))</f>
        <v/>
      </c>
      <c r="G138" s="176" t="str">
        <f>IF(ISERROR(VLOOKUP(A138,'[1]Z03 收入决算表(财决03表)'!$A$10:$K$500,8,FALSE)),"",VLOOKUP(A138,'[1]Z03 收入决算表(财决03表)'!$A$10:$K$500,8,FALSE))</f>
        <v/>
      </c>
      <c r="H138" s="161" t="str">
        <f>IF(ISERROR(VLOOKUP(A138,'[1]Z03 收入决算表(财决03表)'!$A$10:$L$500,10,FALSE)),"",VLOOKUP(A138,'[1]Z03 收入决算表(财决03表)'!$A$10:$L$500,10,FALSE))</f>
        <v/>
      </c>
      <c r="I138" s="161" t="str">
        <f>IF(ISERROR(VLOOKUP(A138,'[1]Z03 收入决算表(财决03表)'!$A$10:$L$500,11,FALSE)),"",VLOOKUP(A138,'[1]Z03 收入决算表(财决03表)'!$A$10:$L$500,11,FALSE))</f>
        <v/>
      </c>
      <c r="J138" s="161" t="str">
        <f>IF(ISERROR(VLOOKUP(A138,'[1]Z03 收入决算表(财决03表)'!$A$10:$L$500,12,FALSE)),"",VLOOKUP(A138,'[1]Z03 收入决算表(财决03表)'!$A$10:$L$500,12,FALSE))</f>
        <v/>
      </c>
      <c r="K138" s="172">
        <f>'[1]Z03 收入决算表(财决03表)'!A137</f>
        <v>0</v>
      </c>
      <c r="L138" s="173">
        <f>'[1]Z03 收入决算表(财决03表)'!$E137</f>
        <v>0</v>
      </c>
      <c r="M138" s="169" t="str">
        <f t="shared" si="3"/>
        <v/>
      </c>
    </row>
    <row r="139" spans="1:13" ht="22.5" customHeight="1">
      <c r="A139" s="222" t="str">
        <f t="shared" si="2"/>
        <v/>
      </c>
      <c r="B139" s="222"/>
      <c r="C139" s="160" t="str">
        <f>IF(ISERROR(VLOOKUP(A139,'[1]Z03 收入决算表(财决03表)'!$A$10:$K$500,4,FALSE)),"",VLOOKUP(A139,'[1]Z03 收入决算表(财决03表)'!$A$10:$K$500,4,FALSE))</f>
        <v/>
      </c>
      <c r="D139" s="176" t="str">
        <f>IF(ISERROR(VLOOKUP(A139,'[1]Z03 收入决算表(财决03表)'!$A$10:$K$500,5,FALSE)),"",VLOOKUP(A139,'[1]Z03 收入决算表(财决03表)'!$A$10:$K$500,5,FALSE))</f>
        <v/>
      </c>
      <c r="E139" s="176" t="str">
        <f>IF(ISERROR(VLOOKUP(A139,'[1]Z03 收入决算表(财决03表)'!$A$10:$K$500,6,FALSE)),"",VLOOKUP(A139,'[1]Z03 收入决算表(财决03表)'!$A$10:$K$500,6,FALSE))</f>
        <v/>
      </c>
      <c r="F139" s="176" t="str">
        <f>IF(ISERROR(VLOOKUP(A139,'[1]Z03 收入决算表(财决03表)'!$A$10:$K$500,7,FALSE)),"",VLOOKUP(A139,'[1]Z03 收入决算表(财决03表)'!$A$10:$K$500,7,FALSE))</f>
        <v/>
      </c>
      <c r="G139" s="176" t="str">
        <f>IF(ISERROR(VLOOKUP(A139,'[1]Z03 收入决算表(财决03表)'!$A$10:$K$500,8,FALSE)),"",VLOOKUP(A139,'[1]Z03 收入决算表(财决03表)'!$A$10:$K$500,8,FALSE))</f>
        <v/>
      </c>
      <c r="H139" s="161" t="str">
        <f>IF(ISERROR(VLOOKUP(A139,'[1]Z03 收入决算表(财决03表)'!$A$10:$L$500,10,FALSE)),"",VLOOKUP(A139,'[1]Z03 收入决算表(财决03表)'!$A$10:$L$500,10,FALSE))</f>
        <v/>
      </c>
      <c r="I139" s="161" t="str">
        <f>IF(ISERROR(VLOOKUP(A139,'[1]Z03 收入决算表(财决03表)'!$A$10:$L$500,11,FALSE)),"",VLOOKUP(A139,'[1]Z03 收入决算表(财决03表)'!$A$10:$L$500,11,FALSE))</f>
        <v/>
      </c>
      <c r="J139" s="161" t="str">
        <f>IF(ISERROR(VLOOKUP(A139,'[1]Z03 收入决算表(财决03表)'!$A$10:$L$500,12,FALSE)),"",VLOOKUP(A139,'[1]Z03 收入决算表(财决03表)'!$A$10:$L$500,12,FALSE))</f>
        <v/>
      </c>
      <c r="K139" s="172">
        <f>'[1]Z03 收入决算表(财决03表)'!A138</f>
        <v>0</v>
      </c>
      <c r="L139" s="173">
        <f>'[1]Z03 收入决算表(财决03表)'!$E138</f>
        <v>0</v>
      </c>
      <c r="M139" s="169" t="str">
        <f t="shared" si="3"/>
        <v/>
      </c>
    </row>
    <row r="140" spans="1:13" ht="22.5" customHeight="1">
      <c r="A140" s="222" t="str">
        <f t="shared" ref="A140:A203" si="4">IF(K140&gt;0,K140,"")</f>
        <v/>
      </c>
      <c r="B140" s="222"/>
      <c r="C140" s="160" t="str">
        <f>IF(ISERROR(VLOOKUP(A140,'[1]Z03 收入决算表(财决03表)'!$A$10:$K$500,4,FALSE)),"",VLOOKUP(A140,'[1]Z03 收入决算表(财决03表)'!$A$10:$K$500,4,FALSE))</f>
        <v/>
      </c>
      <c r="D140" s="176" t="str">
        <f>IF(ISERROR(VLOOKUP(A140,'[1]Z03 收入决算表(财决03表)'!$A$10:$K$500,5,FALSE)),"",VLOOKUP(A140,'[1]Z03 收入决算表(财决03表)'!$A$10:$K$500,5,FALSE))</f>
        <v/>
      </c>
      <c r="E140" s="176" t="str">
        <f>IF(ISERROR(VLOOKUP(A140,'[1]Z03 收入决算表(财决03表)'!$A$10:$K$500,6,FALSE)),"",VLOOKUP(A140,'[1]Z03 收入决算表(财决03表)'!$A$10:$K$500,6,FALSE))</f>
        <v/>
      </c>
      <c r="F140" s="176" t="str">
        <f>IF(ISERROR(VLOOKUP(A140,'[1]Z03 收入决算表(财决03表)'!$A$10:$K$500,7,FALSE)),"",VLOOKUP(A140,'[1]Z03 收入决算表(财决03表)'!$A$10:$K$500,7,FALSE))</f>
        <v/>
      </c>
      <c r="G140" s="176" t="str">
        <f>IF(ISERROR(VLOOKUP(A140,'[1]Z03 收入决算表(财决03表)'!$A$10:$K$500,8,FALSE)),"",VLOOKUP(A140,'[1]Z03 收入决算表(财决03表)'!$A$10:$K$500,8,FALSE))</f>
        <v/>
      </c>
      <c r="H140" s="161" t="str">
        <f>IF(ISERROR(VLOOKUP(A140,'[1]Z03 收入决算表(财决03表)'!$A$10:$L$500,10,FALSE)),"",VLOOKUP(A140,'[1]Z03 收入决算表(财决03表)'!$A$10:$L$500,10,FALSE))</f>
        <v/>
      </c>
      <c r="I140" s="161" t="str">
        <f>IF(ISERROR(VLOOKUP(A140,'[1]Z03 收入决算表(财决03表)'!$A$10:$L$500,11,FALSE)),"",VLOOKUP(A140,'[1]Z03 收入决算表(财决03表)'!$A$10:$L$500,11,FALSE))</f>
        <v/>
      </c>
      <c r="J140" s="161" t="str">
        <f>IF(ISERROR(VLOOKUP(A140,'[1]Z03 收入决算表(财决03表)'!$A$10:$L$500,12,FALSE)),"",VLOOKUP(A140,'[1]Z03 收入决算表(财决03表)'!$A$10:$L$500,12,FALSE))</f>
        <v/>
      </c>
      <c r="K140" s="172">
        <f>'[1]Z03 收入决算表(财决03表)'!A139</f>
        <v>0</v>
      </c>
      <c r="L140" s="173">
        <f>'[1]Z03 收入决算表(财决03表)'!$E139</f>
        <v>0</v>
      </c>
      <c r="M140" s="169" t="str">
        <f t="shared" ref="M140:M203" si="5">IF(C140&lt;&gt;"",ROW(),"")</f>
        <v/>
      </c>
    </row>
    <row r="141" spans="1:13" ht="22.5" customHeight="1">
      <c r="A141" s="222" t="str">
        <f t="shared" si="4"/>
        <v/>
      </c>
      <c r="B141" s="222"/>
      <c r="C141" s="160" t="str">
        <f>IF(ISERROR(VLOOKUP(A141,'[1]Z03 收入决算表(财决03表)'!$A$10:$K$500,4,FALSE)),"",VLOOKUP(A141,'[1]Z03 收入决算表(财决03表)'!$A$10:$K$500,4,FALSE))</f>
        <v/>
      </c>
      <c r="D141" s="176" t="str">
        <f>IF(ISERROR(VLOOKUP(A141,'[1]Z03 收入决算表(财决03表)'!$A$10:$K$500,5,FALSE)),"",VLOOKUP(A141,'[1]Z03 收入决算表(财决03表)'!$A$10:$K$500,5,FALSE))</f>
        <v/>
      </c>
      <c r="E141" s="176" t="str">
        <f>IF(ISERROR(VLOOKUP(A141,'[1]Z03 收入决算表(财决03表)'!$A$10:$K$500,6,FALSE)),"",VLOOKUP(A141,'[1]Z03 收入决算表(财决03表)'!$A$10:$K$500,6,FALSE))</f>
        <v/>
      </c>
      <c r="F141" s="176" t="str">
        <f>IF(ISERROR(VLOOKUP(A141,'[1]Z03 收入决算表(财决03表)'!$A$10:$K$500,7,FALSE)),"",VLOOKUP(A141,'[1]Z03 收入决算表(财决03表)'!$A$10:$K$500,7,FALSE))</f>
        <v/>
      </c>
      <c r="G141" s="176" t="str">
        <f>IF(ISERROR(VLOOKUP(A141,'[1]Z03 收入决算表(财决03表)'!$A$10:$K$500,8,FALSE)),"",VLOOKUP(A141,'[1]Z03 收入决算表(财决03表)'!$A$10:$K$500,8,FALSE))</f>
        <v/>
      </c>
      <c r="H141" s="161" t="str">
        <f>IF(ISERROR(VLOOKUP(A141,'[1]Z03 收入决算表(财决03表)'!$A$10:$L$500,10,FALSE)),"",VLOOKUP(A141,'[1]Z03 收入决算表(财决03表)'!$A$10:$L$500,10,FALSE))</f>
        <v/>
      </c>
      <c r="I141" s="161" t="str">
        <f>IF(ISERROR(VLOOKUP(A141,'[1]Z03 收入决算表(财决03表)'!$A$10:$L$500,11,FALSE)),"",VLOOKUP(A141,'[1]Z03 收入决算表(财决03表)'!$A$10:$L$500,11,FALSE))</f>
        <v/>
      </c>
      <c r="J141" s="161" t="str">
        <f>IF(ISERROR(VLOOKUP(A141,'[1]Z03 收入决算表(财决03表)'!$A$10:$L$500,12,FALSE)),"",VLOOKUP(A141,'[1]Z03 收入决算表(财决03表)'!$A$10:$L$500,12,FALSE))</f>
        <v/>
      </c>
      <c r="K141" s="172">
        <f>'[1]Z03 收入决算表(财决03表)'!A140</f>
        <v>0</v>
      </c>
      <c r="L141" s="173">
        <f>'[1]Z03 收入决算表(财决03表)'!$E140</f>
        <v>0</v>
      </c>
      <c r="M141" s="169" t="str">
        <f t="shared" si="5"/>
        <v/>
      </c>
    </row>
    <row r="142" spans="1:13" ht="22.5" customHeight="1">
      <c r="A142" s="222" t="str">
        <f t="shared" si="4"/>
        <v/>
      </c>
      <c r="B142" s="222"/>
      <c r="C142" s="160" t="str">
        <f>IF(ISERROR(VLOOKUP(A142,'[1]Z03 收入决算表(财决03表)'!$A$10:$K$500,4,FALSE)),"",VLOOKUP(A142,'[1]Z03 收入决算表(财决03表)'!$A$10:$K$500,4,FALSE))</f>
        <v/>
      </c>
      <c r="D142" s="176" t="str">
        <f>IF(ISERROR(VLOOKUP(A142,'[1]Z03 收入决算表(财决03表)'!$A$10:$K$500,5,FALSE)),"",VLOOKUP(A142,'[1]Z03 收入决算表(财决03表)'!$A$10:$K$500,5,FALSE))</f>
        <v/>
      </c>
      <c r="E142" s="176" t="str">
        <f>IF(ISERROR(VLOOKUP(A142,'[1]Z03 收入决算表(财决03表)'!$A$10:$K$500,6,FALSE)),"",VLOOKUP(A142,'[1]Z03 收入决算表(财决03表)'!$A$10:$K$500,6,FALSE))</f>
        <v/>
      </c>
      <c r="F142" s="176" t="str">
        <f>IF(ISERROR(VLOOKUP(A142,'[1]Z03 收入决算表(财决03表)'!$A$10:$K$500,7,FALSE)),"",VLOOKUP(A142,'[1]Z03 收入决算表(财决03表)'!$A$10:$K$500,7,FALSE))</f>
        <v/>
      </c>
      <c r="G142" s="176" t="str">
        <f>IF(ISERROR(VLOOKUP(A142,'[1]Z03 收入决算表(财决03表)'!$A$10:$K$500,8,FALSE)),"",VLOOKUP(A142,'[1]Z03 收入决算表(财决03表)'!$A$10:$K$500,8,FALSE))</f>
        <v/>
      </c>
      <c r="H142" s="161" t="str">
        <f>IF(ISERROR(VLOOKUP(A142,'[1]Z03 收入决算表(财决03表)'!$A$10:$L$500,10,FALSE)),"",VLOOKUP(A142,'[1]Z03 收入决算表(财决03表)'!$A$10:$L$500,10,FALSE))</f>
        <v/>
      </c>
      <c r="I142" s="161" t="str">
        <f>IF(ISERROR(VLOOKUP(A142,'[1]Z03 收入决算表(财决03表)'!$A$10:$L$500,11,FALSE)),"",VLOOKUP(A142,'[1]Z03 收入决算表(财决03表)'!$A$10:$L$500,11,FALSE))</f>
        <v/>
      </c>
      <c r="J142" s="161" t="str">
        <f>IF(ISERROR(VLOOKUP(A142,'[1]Z03 收入决算表(财决03表)'!$A$10:$L$500,12,FALSE)),"",VLOOKUP(A142,'[1]Z03 收入决算表(财决03表)'!$A$10:$L$500,12,FALSE))</f>
        <v/>
      </c>
      <c r="K142" s="172">
        <f>'[1]Z03 收入决算表(财决03表)'!A141</f>
        <v>0</v>
      </c>
      <c r="L142" s="173">
        <f>'[1]Z03 收入决算表(财决03表)'!$E141</f>
        <v>0</v>
      </c>
      <c r="M142" s="169" t="str">
        <f t="shared" si="5"/>
        <v/>
      </c>
    </row>
    <row r="143" spans="1:13" ht="22.5" customHeight="1">
      <c r="A143" s="222" t="str">
        <f t="shared" si="4"/>
        <v/>
      </c>
      <c r="B143" s="222"/>
      <c r="C143" s="160" t="str">
        <f>IF(ISERROR(VLOOKUP(A143,'[1]Z03 收入决算表(财决03表)'!$A$10:$K$500,4,FALSE)),"",VLOOKUP(A143,'[1]Z03 收入决算表(财决03表)'!$A$10:$K$500,4,FALSE))</f>
        <v/>
      </c>
      <c r="D143" s="176" t="str">
        <f>IF(ISERROR(VLOOKUP(A143,'[1]Z03 收入决算表(财决03表)'!$A$10:$K$500,5,FALSE)),"",VLOOKUP(A143,'[1]Z03 收入决算表(财决03表)'!$A$10:$K$500,5,FALSE))</f>
        <v/>
      </c>
      <c r="E143" s="176" t="str">
        <f>IF(ISERROR(VLOOKUP(A143,'[1]Z03 收入决算表(财决03表)'!$A$10:$K$500,6,FALSE)),"",VLOOKUP(A143,'[1]Z03 收入决算表(财决03表)'!$A$10:$K$500,6,FALSE))</f>
        <v/>
      </c>
      <c r="F143" s="176" t="str">
        <f>IF(ISERROR(VLOOKUP(A143,'[1]Z03 收入决算表(财决03表)'!$A$10:$K$500,7,FALSE)),"",VLOOKUP(A143,'[1]Z03 收入决算表(财决03表)'!$A$10:$K$500,7,FALSE))</f>
        <v/>
      </c>
      <c r="G143" s="176" t="str">
        <f>IF(ISERROR(VLOOKUP(A143,'[1]Z03 收入决算表(财决03表)'!$A$10:$K$500,8,FALSE)),"",VLOOKUP(A143,'[1]Z03 收入决算表(财决03表)'!$A$10:$K$500,8,FALSE))</f>
        <v/>
      </c>
      <c r="H143" s="161" t="str">
        <f>IF(ISERROR(VLOOKUP(A143,'[1]Z03 收入决算表(财决03表)'!$A$10:$L$500,10,FALSE)),"",VLOOKUP(A143,'[1]Z03 收入决算表(财决03表)'!$A$10:$L$500,10,FALSE))</f>
        <v/>
      </c>
      <c r="I143" s="161" t="str">
        <f>IF(ISERROR(VLOOKUP(A143,'[1]Z03 收入决算表(财决03表)'!$A$10:$L$500,11,FALSE)),"",VLOOKUP(A143,'[1]Z03 收入决算表(财决03表)'!$A$10:$L$500,11,FALSE))</f>
        <v/>
      </c>
      <c r="J143" s="161" t="str">
        <f>IF(ISERROR(VLOOKUP(A143,'[1]Z03 收入决算表(财决03表)'!$A$10:$L$500,12,FALSE)),"",VLOOKUP(A143,'[1]Z03 收入决算表(财决03表)'!$A$10:$L$500,12,FALSE))</f>
        <v/>
      </c>
      <c r="K143" s="172">
        <f>'[1]Z03 收入决算表(财决03表)'!A142</f>
        <v>0</v>
      </c>
      <c r="L143" s="173">
        <f>'[1]Z03 收入决算表(财决03表)'!$E142</f>
        <v>0</v>
      </c>
      <c r="M143" s="169" t="str">
        <f t="shared" si="5"/>
        <v/>
      </c>
    </row>
    <row r="144" spans="1:13" ht="22.5" customHeight="1">
      <c r="A144" s="222" t="str">
        <f t="shared" si="4"/>
        <v/>
      </c>
      <c r="B144" s="222"/>
      <c r="C144" s="160" t="str">
        <f>IF(ISERROR(VLOOKUP(A144,'[1]Z03 收入决算表(财决03表)'!$A$10:$K$500,4,FALSE)),"",VLOOKUP(A144,'[1]Z03 收入决算表(财决03表)'!$A$10:$K$500,4,FALSE))</f>
        <v/>
      </c>
      <c r="D144" s="176" t="str">
        <f>IF(ISERROR(VLOOKUP(A144,'[1]Z03 收入决算表(财决03表)'!$A$10:$K$500,5,FALSE)),"",VLOOKUP(A144,'[1]Z03 收入决算表(财决03表)'!$A$10:$K$500,5,FALSE))</f>
        <v/>
      </c>
      <c r="E144" s="176" t="str">
        <f>IF(ISERROR(VLOOKUP(A144,'[1]Z03 收入决算表(财决03表)'!$A$10:$K$500,6,FALSE)),"",VLOOKUP(A144,'[1]Z03 收入决算表(财决03表)'!$A$10:$K$500,6,FALSE))</f>
        <v/>
      </c>
      <c r="F144" s="176" t="str">
        <f>IF(ISERROR(VLOOKUP(A144,'[1]Z03 收入决算表(财决03表)'!$A$10:$K$500,7,FALSE)),"",VLOOKUP(A144,'[1]Z03 收入决算表(财决03表)'!$A$10:$K$500,7,FALSE))</f>
        <v/>
      </c>
      <c r="G144" s="176" t="str">
        <f>IF(ISERROR(VLOOKUP(A144,'[1]Z03 收入决算表(财决03表)'!$A$10:$K$500,8,FALSE)),"",VLOOKUP(A144,'[1]Z03 收入决算表(财决03表)'!$A$10:$K$500,8,FALSE))</f>
        <v/>
      </c>
      <c r="H144" s="161" t="str">
        <f>IF(ISERROR(VLOOKUP(A144,'[1]Z03 收入决算表(财决03表)'!$A$10:$L$500,10,FALSE)),"",VLOOKUP(A144,'[1]Z03 收入决算表(财决03表)'!$A$10:$L$500,10,FALSE))</f>
        <v/>
      </c>
      <c r="I144" s="161" t="str">
        <f>IF(ISERROR(VLOOKUP(A144,'[1]Z03 收入决算表(财决03表)'!$A$10:$L$500,11,FALSE)),"",VLOOKUP(A144,'[1]Z03 收入决算表(财决03表)'!$A$10:$L$500,11,FALSE))</f>
        <v/>
      </c>
      <c r="J144" s="161" t="str">
        <f>IF(ISERROR(VLOOKUP(A144,'[1]Z03 收入决算表(财决03表)'!$A$10:$L$500,12,FALSE)),"",VLOOKUP(A144,'[1]Z03 收入决算表(财决03表)'!$A$10:$L$500,12,FALSE))</f>
        <v/>
      </c>
      <c r="K144" s="172">
        <f>'[1]Z03 收入决算表(财决03表)'!A143</f>
        <v>0</v>
      </c>
      <c r="L144" s="173">
        <f>'[1]Z03 收入决算表(财决03表)'!$E143</f>
        <v>0</v>
      </c>
      <c r="M144" s="169" t="str">
        <f t="shared" si="5"/>
        <v/>
      </c>
    </row>
    <row r="145" spans="1:13" ht="22.5" customHeight="1">
      <c r="A145" s="222" t="str">
        <f t="shared" si="4"/>
        <v/>
      </c>
      <c r="B145" s="222"/>
      <c r="C145" s="160" t="str">
        <f>IF(ISERROR(VLOOKUP(A145,'[1]Z03 收入决算表(财决03表)'!$A$10:$K$500,4,FALSE)),"",VLOOKUP(A145,'[1]Z03 收入决算表(财决03表)'!$A$10:$K$500,4,FALSE))</f>
        <v/>
      </c>
      <c r="D145" s="176" t="str">
        <f>IF(ISERROR(VLOOKUP(A145,'[1]Z03 收入决算表(财决03表)'!$A$10:$K$500,5,FALSE)),"",VLOOKUP(A145,'[1]Z03 收入决算表(财决03表)'!$A$10:$K$500,5,FALSE))</f>
        <v/>
      </c>
      <c r="E145" s="176" t="str">
        <f>IF(ISERROR(VLOOKUP(A145,'[1]Z03 收入决算表(财决03表)'!$A$10:$K$500,6,FALSE)),"",VLOOKUP(A145,'[1]Z03 收入决算表(财决03表)'!$A$10:$K$500,6,FALSE))</f>
        <v/>
      </c>
      <c r="F145" s="176" t="str">
        <f>IF(ISERROR(VLOOKUP(A145,'[1]Z03 收入决算表(财决03表)'!$A$10:$K$500,7,FALSE)),"",VLOOKUP(A145,'[1]Z03 收入决算表(财决03表)'!$A$10:$K$500,7,FALSE))</f>
        <v/>
      </c>
      <c r="G145" s="176" t="str">
        <f>IF(ISERROR(VLOOKUP(A145,'[1]Z03 收入决算表(财决03表)'!$A$10:$K$500,8,FALSE)),"",VLOOKUP(A145,'[1]Z03 收入决算表(财决03表)'!$A$10:$K$500,8,FALSE))</f>
        <v/>
      </c>
      <c r="H145" s="161" t="str">
        <f>IF(ISERROR(VLOOKUP(A145,'[1]Z03 收入决算表(财决03表)'!$A$10:$L$500,10,FALSE)),"",VLOOKUP(A145,'[1]Z03 收入决算表(财决03表)'!$A$10:$L$500,10,FALSE))</f>
        <v/>
      </c>
      <c r="I145" s="161" t="str">
        <f>IF(ISERROR(VLOOKUP(A145,'[1]Z03 收入决算表(财决03表)'!$A$10:$L$500,11,FALSE)),"",VLOOKUP(A145,'[1]Z03 收入决算表(财决03表)'!$A$10:$L$500,11,FALSE))</f>
        <v/>
      </c>
      <c r="J145" s="161" t="str">
        <f>IF(ISERROR(VLOOKUP(A145,'[1]Z03 收入决算表(财决03表)'!$A$10:$L$500,12,FALSE)),"",VLOOKUP(A145,'[1]Z03 收入决算表(财决03表)'!$A$10:$L$500,12,FALSE))</f>
        <v/>
      </c>
      <c r="K145" s="172">
        <f>'[1]Z03 收入决算表(财决03表)'!A144</f>
        <v>0</v>
      </c>
      <c r="L145" s="173">
        <f>'[1]Z03 收入决算表(财决03表)'!$E144</f>
        <v>0</v>
      </c>
      <c r="M145" s="169" t="str">
        <f t="shared" si="5"/>
        <v/>
      </c>
    </row>
    <row r="146" spans="1:13" ht="22.5" customHeight="1">
      <c r="A146" s="222" t="str">
        <f t="shared" si="4"/>
        <v/>
      </c>
      <c r="B146" s="222"/>
      <c r="C146" s="160" t="str">
        <f>IF(ISERROR(VLOOKUP(A146,'[1]Z03 收入决算表(财决03表)'!$A$10:$K$500,4,FALSE)),"",VLOOKUP(A146,'[1]Z03 收入决算表(财决03表)'!$A$10:$K$500,4,FALSE))</f>
        <v/>
      </c>
      <c r="D146" s="176" t="str">
        <f>IF(ISERROR(VLOOKUP(A146,'[1]Z03 收入决算表(财决03表)'!$A$10:$K$500,5,FALSE)),"",VLOOKUP(A146,'[1]Z03 收入决算表(财决03表)'!$A$10:$K$500,5,FALSE))</f>
        <v/>
      </c>
      <c r="E146" s="176" t="str">
        <f>IF(ISERROR(VLOOKUP(A146,'[1]Z03 收入决算表(财决03表)'!$A$10:$K$500,6,FALSE)),"",VLOOKUP(A146,'[1]Z03 收入决算表(财决03表)'!$A$10:$K$500,6,FALSE))</f>
        <v/>
      </c>
      <c r="F146" s="176" t="str">
        <f>IF(ISERROR(VLOOKUP(A146,'[1]Z03 收入决算表(财决03表)'!$A$10:$K$500,7,FALSE)),"",VLOOKUP(A146,'[1]Z03 收入决算表(财决03表)'!$A$10:$K$500,7,FALSE))</f>
        <v/>
      </c>
      <c r="G146" s="176" t="str">
        <f>IF(ISERROR(VLOOKUP(A146,'[1]Z03 收入决算表(财决03表)'!$A$10:$K$500,8,FALSE)),"",VLOOKUP(A146,'[1]Z03 收入决算表(财决03表)'!$A$10:$K$500,8,FALSE))</f>
        <v/>
      </c>
      <c r="H146" s="161" t="str">
        <f>IF(ISERROR(VLOOKUP(A146,'[1]Z03 收入决算表(财决03表)'!$A$10:$L$500,10,FALSE)),"",VLOOKUP(A146,'[1]Z03 收入决算表(财决03表)'!$A$10:$L$500,10,FALSE))</f>
        <v/>
      </c>
      <c r="I146" s="161" t="str">
        <f>IF(ISERROR(VLOOKUP(A146,'[1]Z03 收入决算表(财决03表)'!$A$10:$L$500,11,FALSE)),"",VLOOKUP(A146,'[1]Z03 收入决算表(财决03表)'!$A$10:$L$500,11,FALSE))</f>
        <v/>
      </c>
      <c r="J146" s="161" t="str">
        <f>IF(ISERROR(VLOOKUP(A146,'[1]Z03 收入决算表(财决03表)'!$A$10:$L$500,12,FALSE)),"",VLOOKUP(A146,'[1]Z03 收入决算表(财决03表)'!$A$10:$L$500,12,FALSE))</f>
        <v/>
      </c>
      <c r="K146" s="172">
        <f>'[1]Z03 收入决算表(财决03表)'!A145</f>
        <v>0</v>
      </c>
      <c r="L146" s="173">
        <f>'[1]Z03 收入决算表(财决03表)'!$E145</f>
        <v>0</v>
      </c>
      <c r="M146" s="169" t="str">
        <f t="shared" si="5"/>
        <v/>
      </c>
    </row>
    <row r="147" spans="1:13" ht="22.5" customHeight="1">
      <c r="A147" s="222" t="str">
        <f t="shared" si="4"/>
        <v/>
      </c>
      <c r="B147" s="222"/>
      <c r="C147" s="160" t="str">
        <f>IF(ISERROR(VLOOKUP(A147,'[1]Z03 收入决算表(财决03表)'!$A$10:$K$500,4,FALSE)),"",VLOOKUP(A147,'[1]Z03 收入决算表(财决03表)'!$A$10:$K$500,4,FALSE))</f>
        <v/>
      </c>
      <c r="D147" s="176" t="str">
        <f>IF(ISERROR(VLOOKUP(A147,'[1]Z03 收入决算表(财决03表)'!$A$10:$K$500,5,FALSE)),"",VLOOKUP(A147,'[1]Z03 收入决算表(财决03表)'!$A$10:$K$500,5,FALSE))</f>
        <v/>
      </c>
      <c r="E147" s="176" t="str">
        <f>IF(ISERROR(VLOOKUP(A147,'[1]Z03 收入决算表(财决03表)'!$A$10:$K$500,6,FALSE)),"",VLOOKUP(A147,'[1]Z03 收入决算表(财决03表)'!$A$10:$K$500,6,FALSE))</f>
        <v/>
      </c>
      <c r="F147" s="176" t="str">
        <f>IF(ISERROR(VLOOKUP(A147,'[1]Z03 收入决算表(财决03表)'!$A$10:$K$500,7,FALSE)),"",VLOOKUP(A147,'[1]Z03 收入决算表(财决03表)'!$A$10:$K$500,7,FALSE))</f>
        <v/>
      </c>
      <c r="G147" s="176" t="str">
        <f>IF(ISERROR(VLOOKUP(A147,'[1]Z03 收入决算表(财决03表)'!$A$10:$K$500,8,FALSE)),"",VLOOKUP(A147,'[1]Z03 收入决算表(财决03表)'!$A$10:$K$500,8,FALSE))</f>
        <v/>
      </c>
      <c r="H147" s="161" t="str">
        <f>IF(ISERROR(VLOOKUP(A147,'[1]Z03 收入决算表(财决03表)'!$A$10:$L$500,10,FALSE)),"",VLOOKUP(A147,'[1]Z03 收入决算表(财决03表)'!$A$10:$L$500,10,FALSE))</f>
        <v/>
      </c>
      <c r="I147" s="161" t="str">
        <f>IF(ISERROR(VLOOKUP(A147,'[1]Z03 收入决算表(财决03表)'!$A$10:$L$500,11,FALSE)),"",VLOOKUP(A147,'[1]Z03 收入决算表(财决03表)'!$A$10:$L$500,11,FALSE))</f>
        <v/>
      </c>
      <c r="J147" s="161" t="str">
        <f>IF(ISERROR(VLOOKUP(A147,'[1]Z03 收入决算表(财决03表)'!$A$10:$L$500,12,FALSE)),"",VLOOKUP(A147,'[1]Z03 收入决算表(财决03表)'!$A$10:$L$500,12,FALSE))</f>
        <v/>
      </c>
      <c r="K147" s="172">
        <f>'[1]Z03 收入决算表(财决03表)'!A146</f>
        <v>0</v>
      </c>
      <c r="L147" s="173">
        <f>'[1]Z03 收入决算表(财决03表)'!$E146</f>
        <v>0</v>
      </c>
      <c r="M147" s="169" t="str">
        <f t="shared" si="5"/>
        <v/>
      </c>
    </row>
    <row r="148" spans="1:13" ht="22.5" customHeight="1">
      <c r="A148" s="222" t="str">
        <f t="shared" si="4"/>
        <v/>
      </c>
      <c r="B148" s="222"/>
      <c r="C148" s="160" t="str">
        <f>IF(ISERROR(VLOOKUP(A148,'[1]Z03 收入决算表(财决03表)'!$A$10:$K$500,4,FALSE)),"",VLOOKUP(A148,'[1]Z03 收入决算表(财决03表)'!$A$10:$K$500,4,FALSE))</f>
        <v/>
      </c>
      <c r="D148" s="176" t="str">
        <f>IF(ISERROR(VLOOKUP(A148,'[1]Z03 收入决算表(财决03表)'!$A$10:$K$500,5,FALSE)),"",VLOOKUP(A148,'[1]Z03 收入决算表(财决03表)'!$A$10:$K$500,5,FALSE))</f>
        <v/>
      </c>
      <c r="E148" s="176" t="str">
        <f>IF(ISERROR(VLOOKUP(A148,'[1]Z03 收入决算表(财决03表)'!$A$10:$K$500,6,FALSE)),"",VLOOKUP(A148,'[1]Z03 收入决算表(财决03表)'!$A$10:$K$500,6,FALSE))</f>
        <v/>
      </c>
      <c r="F148" s="176" t="str">
        <f>IF(ISERROR(VLOOKUP(A148,'[1]Z03 收入决算表(财决03表)'!$A$10:$K$500,7,FALSE)),"",VLOOKUP(A148,'[1]Z03 收入决算表(财决03表)'!$A$10:$K$500,7,FALSE))</f>
        <v/>
      </c>
      <c r="G148" s="176" t="str">
        <f>IF(ISERROR(VLOOKUP(A148,'[1]Z03 收入决算表(财决03表)'!$A$10:$K$500,8,FALSE)),"",VLOOKUP(A148,'[1]Z03 收入决算表(财决03表)'!$A$10:$K$500,8,FALSE))</f>
        <v/>
      </c>
      <c r="H148" s="161" t="str">
        <f>IF(ISERROR(VLOOKUP(A148,'[1]Z03 收入决算表(财决03表)'!$A$10:$L$500,10,FALSE)),"",VLOOKUP(A148,'[1]Z03 收入决算表(财决03表)'!$A$10:$L$500,10,FALSE))</f>
        <v/>
      </c>
      <c r="I148" s="161" t="str">
        <f>IF(ISERROR(VLOOKUP(A148,'[1]Z03 收入决算表(财决03表)'!$A$10:$L$500,11,FALSE)),"",VLOOKUP(A148,'[1]Z03 收入决算表(财决03表)'!$A$10:$L$500,11,FALSE))</f>
        <v/>
      </c>
      <c r="J148" s="161" t="str">
        <f>IF(ISERROR(VLOOKUP(A148,'[1]Z03 收入决算表(财决03表)'!$A$10:$L$500,12,FALSE)),"",VLOOKUP(A148,'[1]Z03 收入决算表(财决03表)'!$A$10:$L$500,12,FALSE))</f>
        <v/>
      </c>
      <c r="K148" s="172">
        <f>'[1]Z03 收入决算表(财决03表)'!A147</f>
        <v>0</v>
      </c>
      <c r="L148" s="173">
        <f>'[1]Z03 收入决算表(财决03表)'!$E147</f>
        <v>0</v>
      </c>
      <c r="M148" s="169" t="str">
        <f t="shared" si="5"/>
        <v/>
      </c>
    </row>
    <row r="149" spans="1:13" ht="22.5" customHeight="1">
      <c r="A149" s="222" t="str">
        <f t="shared" si="4"/>
        <v/>
      </c>
      <c r="B149" s="222"/>
      <c r="C149" s="160" t="str">
        <f>IF(ISERROR(VLOOKUP(A149,'[1]Z03 收入决算表(财决03表)'!$A$10:$K$500,4,FALSE)),"",VLOOKUP(A149,'[1]Z03 收入决算表(财决03表)'!$A$10:$K$500,4,FALSE))</f>
        <v/>
      </c>
      <c r="D149" s="176" t="str">
        <f>IF(ISERROR(VLOOKUP(A149,'[1]Z03 收入决算表(财决03表)'!$A$10:$K$500,5,FALSE)),"",VLOOKUP(A149,'[1]Z03 收入决算表(财决03表)'!$A$10:$K$500,5,FALSE))</f>
        <v/>
      </c>
      <c r="E149" s="176" t="str">
        <f>IF(ISERROR(VLOOKUP(A149,'[1]Z03 收入决算表(财决03表)'!$A$10:$K$500,6,FALSE)),"",VLOOKUP(A149,'[1]Z03 收入决算表(财决03表)'!$A$10:$K$500,6,FALSE))</f>
        <v/>
      </c>
      <c r="F149" s="176" t="str">
        <f>IF(ISERROR(VLOOKUP(A149,'[1]Z03 收入决算表(财决03表)'!$A$10:$K$500,7,FALSE)),"",VLOOKUP(A149,'[1]Z03 收入决算表(财决03表)'!$A$10:$K$500,7,FALSE))</f>
        <v/>
      </c>
      <c r="G149" s="176" t="str">
        <f>IF(ISERROR(VLOOKUP(A149,'[1]Z03 收入决算表(财决03表)'!$A$10:$K$500,8,FALSE)),"",VLOOKUP(A149,'[1]Z03 收入决算表(财决03表)'!$A$10:$K$500,8,FALSE))</f>
        <v/>
      </c>
      <c r="H149" s="161" t="str">
        <f>IF(ISERROR(VLOOKUP(A149,'[1]Z03 收入决算表(财决03表)'!$A$10:$L$500,10,FALSE)),"",VLOOKUP(A149,'[1]Z03 收入决算表(财决03表)'!$A$10:$L$500,10,FALSE))</f>
        <v/>
      </c>
      <c r="I149" s="161" t="str">
        <f>IF(ISERROR(VLOOKUP(A149,'[1]Z03 收入决算表(财决03表)'!$A$10:$L$500,11,FALSE)),"",VLOOKUP(A149,'[1]Z03 收入决算表(财决03表)'!$A$10:$L$500,11,FALSE))</f>
        <v/>
      </c>
      <c r="J149" s="161" t="str">
        <f>IF(ISERROR(VLOOKUP(A149,'[1]Z03 收入决算表(财决03表)'!$A$10:$L$500,12,FALSE)),"",VLOOKUP(A149,'[1]Z03 收入决算表(财决03表)'!$A$10:$L$500,12,FALSE))</f>
        <v/>
      </c>
      <c r="K149" s="172">
        <f>'[1]Z03 收入决算表(财决03表)'!A148</f>
        <v>0</v>
      </c>
      <c r="L149" s="173">
        <f>'[1]Z03 收入决算表(财决03表)'!$E148</f>
        <v>0</v>
      </c>
      <c r="M149" s="169" t="str">
        <f t="shared" si="5"/>
        <v/>
      </c>
    </row>
    <row r="150" spans="1:13" ht="22.5" customHeight="1">
      <c r="A150" s="222" t="str">
        <f t="shared" si="4"/>
        <v/>
      </c>
      <c r="B150" s="222"/>
      <c r="C150" s="160" t="str">
        <f>IF(ISERROR(VLOOKUP(A150,'[1]Z03 收入决算表(财决03表)'!$A$10:$K$500,4,FALSE)),"",VLOOKUP(A150,'[1]Z03 收入决算表(财决03表)'!$A$10:$K$500,4,FALSE))</f>
        <v/>
      </c>
      <c r="D150" s="176" t="str">
        <f>IF(ISERROR(VLOOKUP(A150,'[1]Z03 收入决算表(财决03表)'!$A$10:$K$500,5,FALSE)),"",VLOOKUP(A150,'[1]Z03 收入决算表(财决03表)'!$A$10:$K$500,5,FALSE))</f>
        <v/>
      </c>
      <c r="E150" s="176" t="str">
        <f>IF(ISERROR(VLOOKUP(A150,'[1]Z03 收入决算表(财决03表)'!$A$10:$K$500,6,FALSE)),"",VLOOKUP(A150,'[1]Z03 收入决算表(财决03表)'!$A$10:$K$500,6,FALSE))</f>
        <v/>
      </c>
      <c r="F150" s="176" t="str">
        <f>IF(ISERROR(VLOOKUP(A150,'[1]Z03 收入决算表(财决03表)'!$A$10:$K$500,7,FALSE)),"",VLOOKUP(A150,'[1]Z03 收入决算表(财决03表)'!$A$10:$K$500,7,FALSE))</f>
        <v/>
      </c>
      <c r="G150" s="176" t="str">
        <f>IF(ISERROR(VLOOKUP(A150,'[1]Z03 收入决算表(财决03表)'!$A$10:$K$500,8,FALSE)),"",VLOOKUP(A150,'[1]Z03 收入决算表(财决03表)'!$A$10:$K$500,8,FALSE))</f>
        <v/>
      </c>
      <c r="H150" s="161" t="str">
        <f>IF(ISERROR(VLOOKUP(A150,'[1]Z03 收入决算表(财决03表)'!$A$10:$L$500,10,FALSE)),"",VLOOKUP(A150,'[1]Z03 收入决算表(财决03表)'!$A$10:$L$500,10,FALSE))</f>
        <v/>
      </c>
      <c r="I150" s="161" t="str">
        <f>IF(ISERROR(VLOOKUP(A150,'[1]Z03 收入决算表(财决03表)'!$A$10:$L$500,11,FALSE)),"",VLOOKUP(A150,'[1]Z03 收入决算表(财决03表)'!$A$10:$L$500,11,FALSE))</f>
        <v/>
      </c>
      <c r="J150" s="161" t="str">
        <f>IF(ISERROR(VLOOKUP(A150,'[1]Z03 收入决算表(财决03表)'!$A$10:$L$500,12,FALSE)),"",VLOOKUP(A150,'[1]Z03 收入决算表(财决03表)'!$A$10:$L$500,12,FALSE))</f>
        <v/>
      </c>
      <c r="K150" s="172">
        <f>'[1]Z03 收入决算表(财决03表)'!A149</f>
        <v>0</v>
      </c>
      <c r="L150" s="173">
        <f>'[1]Z03 收入决算表(财决03表)'!$E149</f>
        <v>0</v>
      </c>
      <c r="M150" s="169" t="str">
        <f t="shared" si="5"/>
        <v/>
      </c>
    </row>
    <row r="151" spans="1:13" ht="22.5" customHeight="1">
      <c r="A151" s="222" t="str">
        <f t="shared" si="4"/>
        <v/>
      </c>
      <c r="B151" s="222"/>
      <c r="C151" s="160" t="str">
        <f>IF(ISERROR(VLOOKUP(A151,'[1]Z03 收入决算表(财决03表)'!$A$10:$K$500,4,FALSE)),"",VLOOKUP(A151,'[1]Z03 收入决算表(财决03表)'!$A$10:$K$500,4,FALSE))</f>
        <v/>
      </c>
      <c r="D151" s="176" t="str">
        <f>IF(ISERROR(VLOOKUP(A151,'[1]Z03 收入决算表(财决03表)'!$A$10:$K$500,5,FALSE)),"",VLOOKUP(A151,'[1]Z03 收入决算表(财决03表)'!$A$10:$K$500,5,FALSE))</f>
        <v/>
      </c>
      <c r="E151" s="176" t="str">
        <f>IF(ISERROR(VLOOKUP(A151,'[1]Z03 收入决算表(财决03表)'!$A$10:$K$500,6,FALSE)),"",VLOOKUP(A151,'[1]Z03 收入决算表(财决03表)'!$A$10:$K$500,6,FALSE))</f>
        <v/>
      </c>
      <c r="F151" s="176" t="str">
        <f>IF(ISERROR(VLOOKUP(A151,'[1]Z03 收入决算表(财决03表)'!$A$10:$K$500,7,FALSE)),"",VLOOKUP(A151,'[1]Z03 收入决算表(财决03表)'!$A$10:$K$500,7,FALSE))</f>
        <v/>
      </c>
      <c r="G151" s="176" t="str">
        <f>IF(ISERROR(VLOOKUP(A151,'[1]Z03 收入决算表(财决03表)'!$A$10:$K$500,8,FALSE)),"",VLOOKUP(A151,'[1]Z03 收入决算表(财决03表)'!$A$10:$K$500,8,FALSE))</f>
        <v/>
      </c>
      <c r="H151" s="161" t="str">
        <f>IF(ISERROR(VLOOKUP(A151,'[1]Z03 收入决算表(财决03表)'!$A$10:$L$500,10,FALSE)),"",VLOOKUP(A151,'[1]Z03 收入决算表(财决03表)'!$A$10:$L$500,10,FALSE))</f>
        <v/>
      </c>
      <c r="I151" s="161" t="str">
        <f>IF(ISERROR(VLOOKUP(A151,'[1]Z03 收入决算表(财决03表)'!$A$10:$L$500,11,FALSE)),"",VLOOKUP(A151,'[1]Z03 收入决算表(财决03表)'!$A$10:$L$500,11,FALSE))</f>
        <v/>
      </c>
      <c r="J151" s="161" t="str">
        <f>IF(ISERROR(VLOOKUP(A151,'[1]Z03 收入决算表(财决03表)'!$A$10:$L$500,12,FALSE)),"",VLOOKUP(A151,'[1]Z03 收入决算表(财决03表)'!$A$10:$L$500,12,FALSE))</f>
        <v/>
      </c>
      <c r="K151" s="172">
        <f>'[1]Z03 收入决算表(财决03表)'!A150</f>
        <v>0</v>
      </c>
      <c r="L151" s="173">
        <f>'[1]Z03 收入决算表(财决03表)'!$E150</f>
        <v>0</v>
      </c>
      <c r="M151" s="169" t="str">
        <f t="shared" si="5"/>
        <v/>
      </c>
    </row>
    <row r="152" spans="1:13" ht="22.5" customHeight="1">
      <c r="A152" s="222" t="str">
        <f t="shared" si="4"/>
        <v/>
      </c>
      <c r="B152" s="222"/>
      <c r="C152" s="160" t="str">
        <f>IF(ISERROR(VLOOKUP(A152,'[1]Z03 收入决算表(财决03表)'!$A$10:$K$500,4,FALSE)),"",VLOOKUP(A152,'[1]Z03 收入决算表(财决03表)'!$A$10:$K$500,4,FALSE))</f>
        <v/>
      </c>
      <c r="D152" s="176" t="str">
        <f>IF(ISERROR(VLOOKUP(A152,'[1]Z03 收入决算表(财决03表)'!$A$10:$K$500,5,FALSE)),"",VLOOKUP(A152,'[1]Z03 收入决算表(财决03表)'!$A$10:$K$500,5,FALSE))</f>
        <v/>
      </c>
      <c r="E152" s="176" t="str">
        <f>IF(ISERROR(VLOOKUP(A152,'[1]Z03 收入决算表(财决03表)'!$A$10:$K$500,6,FALSE)),"",VLOOKUP(A152,'[1]Z03 收入决算表(财决03表)'!$A$10:$K$500,6,FALSE))</f>
        <v/>
      </c>
      <c r="F152" s="176" t="str">
        <f>IF(ISERROR(VLOOKUP(A152,'[1]Z03 收入决算表(财决03表)'!$A$10:$K$500,7,FALSE)),"",VLOOKUP(A152,'[1]Z03 收入决算表(财决03表)'!$A$10:$K$500,7,FALSE))</f>
        <v/>
      </c>
      <c r="G152" s="176" t="str">
        <f>IF(ISERROR(VLOOKUP(A152,'[1]Z03 收入决算表(财决03表)'!$A$10:$K$500,8,FALSE)),"",VLOOKUP(A152,'[1]Z03 收入决算表(财决03表)'!$A$10:$K$500,8,FALSE))</f>
        <v/>
      </c>
      <c r="H152" s="161" t="str">
        <f>IF(ISERROR(VLOOKUP(A152,'[1]Z03 收入决算表(财决03表)'!$A$10:$L$500,10,FALSE)),"",VLOOKUP(A152,'[1]Z03 收入决算表(财决03表)'!$A$10:$L$500,10,FALSE))</f>
        <v/>
      </c>
      <c r="I152" s="161" t="str">
        <f>IF(ISERROR(VLOOKUP(A152,'[1]Z03 收入决算表(财决03表)'!$A$10:$L$500,11,FALSE)),"",VLOOKUP(A152,'[1]Z03 收入决算表(财决03表)'!$A$10:$L$500,11,FALSE))</f>
        <v/>
      </c>
      <c r="J152" s="161" t="str">
        <f>IF(ISERROR(VLOOKUP(A152,'[1]Z03 收入决算表(财决03表)'!$A$10:$L$500,12,FALSE)),"",VLOOKUP(A152,'[1]Z03 收入决算表(财决03表)'!$A$10:$L$500,12,FALSE))</f>
        <v/>
      </c>
      <c r="K152" s="172">
        <f>'[1]Z03 收入决算表(财决03表)'!A151</f>
        <v>0</v>
      </c>
      <c r="L152" s="173">
        <f>'[1]Z03 收入决算表(财决03表)'!$E151</f>
        <v>0</v>
      </c>
      <c r="M152" s="169" t="str">
        <f t="shared" si="5"/>
        <v/>
      </c>
    </row>
    <row r="153" spans="1:13" ht="22.5" customHeight="1">
      <c r="A153" s="222" t="str">
        <f t="shared" si="4"/>
        <v/>
      </c>
      <c r="B153" s="222"/>
      <c r="C153" s="160" t="str">
        <f>IF(ISERROR(VLOOKUP(A153,'[1]Z03 收入决算表(财决03表)'!$A$10:$K$500,4,FALSE)),"",VLOOKUP(A153,'[1]Z03 收入决算表(财决03表)'!$A$10:$K$500,4,FALSE))</f>
        <v/>
      </c>
      <c r="D153" s="176" t="str">
        <f>IF(ISERROR(VLOOKUP(A153,'[1]Z03 收入决算表(财决03表)'!$A$10:$K$500,5,FALSE)),"",VLOOKUP(A153,'[1]Z03 收入决算表(财决03表)'!$A$10:$K$500,5,FALSE))</f>
        <v/>
      </c>
      <c r="E153" s="176" t="str">
        <f>IF(ISERROR(VLOOKUP(A153,'[1]Z03 收入决算表(财决03表)'!$A$10:$K$500,6,FALSE)),"",VLOOKUP(A153,'[1]Z03 收入决算表(财决03表)'!$A$10:$K$500,6,FALSE))</f>
        <v/>
      </c>
      <c r="F153" s="176" t="str">
        <f>IF(ISERROR(VLOOKUP(A153,'[1]Z03 收入决算表(财决03表)'!$A$10:$K$500,7,FALSE)),"",VLOOKUP(A153,'[1]Z03 收入决算表(财决03表)'!$A$10:$K$500,7,FALSE))</f>
        <v/>
      </c>
      <c r="G153" s="176" t="str">
        <f>IF(ISERROR(VLOOKUP(A153,'[1]Z03 收入决算表(财决03表)'!$A$10:$K$500,8,FALSE)),"",VLOOKUP(A153,'[1]Z03 收入决算表(财决03表)'!$A$10:$K$500,8,FALSE))</f>
        <v/>
      </c>
      <c r="H153" s="161" t="str">
        <f>IF(ISERROR(VLOOKUP(A153,'[1]Z03 收入决算表(财决03表)'!$A$10:$L$500,10,FALSE)),"",VLOOKUP(A153,'[1]Z03 收入决算表(财决03表)'!$A$10:$L$500,10,FALSE))</f>
        <v/>
      </c>
      <c r="I153" s="161" t="str">
        <f>IF(ISERROR(VLOOKUP(A153,'[1]Z03 收入决算表(财决03表)'!$A$10:$L$500,11,FALSE)),"",VLOOKUP(A153,'[1]Z03 收入决算表(财决03表)'!$A$10:$L$500,11,FALSE))</f>
        <v/>
      </c>
      <c r="J153" s="161" t="str">
        <f>IF(ISERROR(VLOOKUP(A153,'[1]Z03 收入决算表(财决03表)'!$A$10:$L$500,12,FALSE)),"",VLOOKUP(A153,'[1]Z03 收入决算表(财决03表)'!$A$10:$L$500,12,FALSE))</f>
        <v/>
      </c>
      <c r="K153" s="172">
        <f>'[1]Z03 收入决算表(财决03表)'!A152</f>
        <v>0</v>
      </c>
      <c r="L153" s="173">
        <f>'[1]Z03 收入决算表(财决03表)'!$E152</f>
        <v>0</v>
      </c>
      <c r="M153" s="169" t="str">
        <f t="shared" si="5"/>
        <v/>
      </c>
    </row>
    <row r="154" spans="1:13" ht="22.5" customHeight="1">
      <c r="A154" s="222" t="str">
        <f t="shared" si="4"/>
        <v/>
      </c>
      <c r="B154" s="222"/>
      <c r="C154" s="160" t="str">
        <f>IF(ISERROR(VLOOKUP(A154,'[1]Z03 收入决算表(财决03表)'!$A$10:$K$500,4,FALSE)),"",VLOOKUP(A154,'[1]Z03 收入决算表(财决03表)'!$A$10:$K$500,4,FALSE))</f>
        <v/>
      </c>
      <c r="D154" s="176" t="str">
        <f>IF(ISERROR(VLOOKUP(A154,'[1]Z03 收入决算表(财决03表)'!$A$10:$K$500,5,FALSE)),"",VLOOKUP(A154,'[1]Z03 收入决算表(财决03表)'!$A$10:$K$500,5,FALSE))</f>
        <v/>
      </c>
      <c r="E154" s="176" t="str">
        <f>IF(ISERROR(VLOOKUP(A154,'[1]Z03 收入决算表(财决03表)'!$A$10:$K$500,6,FALSE)),"",VLOOKUP(A154,'[1]Z03 收入决算表(财决03表)'!$A$10:$K$500,6,FALSE))</f>
        <v/>
      </c>
      <c r="F154" s="176" t="str">
        <f>IF(ISERROR(VLOOKUP(A154,'[1]Z03 收入决算表(财决03表)'!$A$10:$K$500,7,FALSE)),"",VLOOKUP(A154,'[1]Z03 收入决算表(财决03表)'!$A$10:$K$500,7,FALSE))</f>
        <v/>
      </c>
      <c r="G154" s="176" t="str">
        <f>IF(ISERROR(VLOOKUP(A154,'[1]Z03 收入决算表(财决03表)'!$A$10:$K$500,8,FALSE)),"",VLOOKUP(A154,'[1]Z03 收入决算表(财决03表)'!$A$10:$K$500,8,FALSE))</f>
        <v/>
      </c>
      <c r="H154" s="161" t="str">
        <f>IF(ISERROR(VLOOKUP(A154,'[1]Z03 收入决算表(财决03表)'!$A$10:$L$500,10,FALSE)),"",VLOOKUP(A154,'[1]Z03 收入决算表(财决03表)'!$A$10:$L$500,10,FALSE))</f>
        <v/>
      </c>
      <c r="I154" s="161" t="str">
        <f>IF(ISERROR(VLOOKUP(A154,'[1]Z03 收入决算表(财决03表)'!$A$10:$L$500,11,FALSE)),"",VLOOKUP(A154,'[1]Z03 收入决算表(财决03表)'!$A$10:$L$500,11,FALSE))</f>
        <v/>
      </c>
      <c r="J154" s="161" t="str">
        <f>IF(ISERROR(VLOOKUP(A154,'[1]Z03 收入决算表(财决03表)'!$A$10:$L$500,12,FALSE)),"",VLOOKUP(A154,'[1]Z03 收入决算表(财决03表)'!$A$10:$L$500,12,FALSE))</f>
        <v/>
      </c>
      <c r="K154" s="172">
        <f>'[1]Z03 收入决算表(财决03表)'!A153</f>
        <v>0</v>
      </c>
      <c r="L154" s="173">
        <f>'[1]Z03 收入决算表(财决03表)'!$E153</f>
        <v>0</v>
      </c>
      <c r="M154" s="169" t="str">
        <f t="shared" si="5"/>
        <v/>
      </c>
    </row>
    <row r="155" spans="1:13" ht="22.5" customHeight="1">
      <c r="A155" s="222" t="str">
        <f t="shared" si="4"/>
        <v/>
      </c>
      <c r="B155" s="222"/>
      <c r="C155" s="160" t="str">
        <f>IF(ISERROR(VLOOKUP(A155,'[1]Z03 收入决算表(财决03表)'!$A$10:$K$500,4,FALSE)),"",VLOOKUP(A155,'[1]Z03 收入决算表(财决03表)'!$A$10:$K$500,4,FALSE))</f>
        <v/>
      </c>
      <c r="D155" s="176" t="str">
        <f>IF(ISERROR(VLOOKUP(A155,'[1]Z03 收入决算表(财决03表)'!$A$10:$K$500,5,FALSE)),"",VLOOKUP(A155,'[1]Z03 收入决算表(财决03表)'!$A$10:$K$500,5,FALSE))</f>
        <v/>
      </c>
      <c r="E155" s="176" t="str">
        <f>IF(ISERROR(VLOOKUP(A155,'[1]Z03 收入决算表(财决03表)'!$A$10:$K$500,6,FALSE)),"",VLOOKUP(A155,'[1]Z03 收入决算表(财决03表)'!$A$10:$K$500,6,FALSE))</f>
        <v/>
      </c>
      <c r="F155" s="176" t="str">
        <f>IF(ISERROR(VLOOKUP(A155,'[1]Z03 收入决算表(财决03表)'!$A$10:$K$500,7,FALSE)),"",VLOOKUP(A155,'[1]Z03 收入决算表(财决03表)'!$A$10:$K$500,7,FALSE))</f>
        <v/>
      </c>
      <c r="G155" s="176" t="str">
        <f>IF(ISERROR(VLOOKUP(A155,'[1]Z03 收入决算表(财决03表)'!$A$10:$K$500,8,FALSE)),"",VLOOKUP(A155,'[1]Z03 收入决算表(财决03表)'!$A$10:$K$500,8,FALSE))</f>
        <v/>
      </c>
      <c r="H155" s="161" t="str">
        <f>IF(ISERROR(VLOOKUP(A155,'[1]Z03 收入决算表(财决03表)'!$A$10:$L$500,10,FALSE)),"",VLOOKUP(A155,'[1]Z03 收入决算表(财决03表)'!$A$10:$L$500,10,FALSE))</f>
        <v/>
      </c>
      <c r="I155" s="161" t="str">
        <f>IF(ISERROR(VLOOKUP(A155,'[1]Z03 收入决算表(财决03表)'!$A$10:$L$500,11,FALSE)),"",VLOOKUP(A155,'[1]Z03 收入决算表(财决03表)'!$A$10:$L$500,11,FALSE))</f>
        <v/>
      </c>
      <c r="J155" s="161" t="str">
        <f>IF(ISERROR(VLOOKUP(A155,'[1]Z03 收入决算表(财决03表)'!$A$10:$L$500,12,FALSE)),"",VLOOKUP(A155,'[1]Z03 收入决算表(财决03表)'!$A$10:$L$500,12,FALSE))</f>
        <v/>
      </c>
      <c r="K155" s="172">
        <f>'[1]Z03 收入决算表(财决03表)'!A154</f>
        <v>0</v>
      </c>
      <c r="L155" s="173">
        <f>'[1]Z03 收入决算表(财决03表)'!$E154</f>
        <v>0</v>
      </c>
      <c r="M155" s="169" t="str">
        <f t="shared" si="5"/>
        <v/>
      </c>
    </row>
    <row r="156" spans="1:13" ht="22.5" customHeight="1">
      <c r="A156" s="222" t="str">
        <f t="shared" si="4"/>
        <v/>
      </c>
      <c r="B156" s="222"/>
      <c r="C156" s="160" t="str">
        <f>IF(ISERROR(VLOOKUP(A156,'[1]Z03 收入决算表(财决03表)'!$A$10:$K$500,4,FALSE)),"",VLOOKUP(A156,'[1]Z03 收入决算表(财决03表)'!$A$10:$K$500,4,FALSE))</f>
        <v/>
      </c>
      <c r="D156" s="176" t="str">
        <f>IF(ISERROR(VLOOKUP(A156,'[1]Z03 收入决算表(财决03表)'!$A$10:$K$500,5,FALSE)),"",VLOOKUP(A156,'[1]Z03 收入决算表(财决03表)'!$A$10:$K$500,5,FALSE))</f>
        <v/>
      </c>
      <c r="E156" s="176" t="str">
        <f>IF(ISERROR(VLOOKUP(A156,'[1]Z03 收入决算表(财决03表)'!$A$10:$K$500,6,FALSE)),"",VLOOKUP(A156,'[1]Z03 收入决算表(财决03表)'!$A$10:$K$500,6,FALSE))</f>
        <v/>
      </c>
      <c r="F156" s="176" t="str">
        <f>IF(ISERROR(VLOOKUP(A156,'[1]Z03 收入决算表(财决03表)'!$A$10:$K$500,7,FALSE)),"",VLOOKUP(A156,'[1]Z03 收入决算表(财决03表)'!$A$10:$K$500,7,FALSE))</f>
        <v/>
      </c>
      <c r="G156" s="176" t="str">
        <f>IF(ISERROR(VLOOKUP(A156,'[1]Z03 收入决算表(财决03表)'!$A$10:$K$500,8,FALSE)),"",VLOOKUP(A156,'[1]Z03 收入决算表(财决03表)'!$A$10:$K$500,8,FALSE))</f>
        <v/>
      </c>
      <c r="H156" s="161" t="str">
        <f>IF(ISERROR(VLOOKUP(A156,'[1]Z03 收入决算表(财决03表)'!$A$10:$L$500,10,FALSE)),"",VLOOKUP(A156,'[1]Z03 收入决算表(财决03表)'!$A$10:$L$500,10,FALSE))</f>
        <v/>
      </c>
      <c r="I156" s="161" t="str">
        <f>IF(ISERROR(VLOOKUP(A156,'[1]Z03 收入决算表(财决03表)'!$A$10:$L$500,11,FALSE)),"",VLOOKUP(A156,'[1]Z03 收入决算表(财决03表)'!$A$10:$L$500,11,FALSE))</f>
        <v/>
      </c>
      <c r="J156" s="161" t="str">
        <f>IF(ISERROR(VLOOKUP(A156,'[1]Z03 收入决算表(财决03表)'!$A$10:$L$500,12,FALSE)),"",VLOOKUP(A156,'[1]Z03 收入决算表(财决03表)'!$A$10:$L$500,12,FALSE))</f>
        <v/>
      </c>
      <c r="K156" s="172">
        <f>'[1]Z03 收入决算表(财决03表)'!A155</f>
        <v>0</v>
      </c>
      <c r="L156" s="173">
        <f>'[1]Z03 收入决算表(财决03表)'!$E155</f>
        <v>0</v>
      </c>
      <c r="M156" s="169" t="str">
        <f t="shared" si="5"/>
        <v/>
      </c>
    </row>
    <row r="157" spans="1:13" ht="22.5" customHeight="1">
      <c r="A157" s="222" t="str">
        <f t="shared" si="4"/>
        <v/>
      </c>
      <c r="B157" s="222"/>
      <c r="C157" s="160" t="str">
        <f>IF(ISERROR(VLOOKUP(A157,'[1]Z03 收入决算表(财决03表)'!$A$10:$K$500,4,FALSE)),"",VLOOKUP(A157,'[1]Z03 收入决算表(财决03表)'!$A$10:$K$500,4,FALSE))</f>
        <v/>
      </c>
      <c r="D157" s="176" t="str">
        <f>IF(ISERROR(VLOOKUP(A157,'[1]Z03 收入决算表(财决03表)'!$A$10:$K$500,5,FALSE)),"",VLOOKUP(A157,'[1]Z03 收入决算表(财决03表)'!$A$10:$K$500,5,FALSE))</f>
        <v/>
      </c>
      <c r="E157" s="176" t="str">
        <f>IF(ISERROR(VLOOKUP(A157,'[1]Z03 收入决算表(财决03表)'!$A$10:$K$500,6,FALSE)),"",VLOOKUP(A157,'[1]Z03 收入决算表(财决03表)'!$A$10:$K$500,6,FALSE))</f>
        <v/>
      </c>
      <c r="F157" s="176" t="str">
        <f>IF(ISERROR(VLOOKUP(A157,'[1]Z03 收入决算表(财决03表)'!$A$10:$K$500,7,FALSE)),"",VLOOKUP(A157,'[1]Z03 收入决算表(财决03表)'!$A$10:$K$500,7,FALSE))</f>
        <v/>
      </c>
      <c r="G157" s="176" t="str">
        <f>IF(ISERROR(VLOOKUP(A157,'[1]Z03 收入决算表(财决03表)'!$A$10:$K$500,8,FALSE)),"",VLOOKUP(A157,'[1]Z03 收入决算表(财决03表)'!$A$10:$K$500,8,FALSE))</f>
        <v/>
      </c>
      <c r="H157" s="161" t="str">
        <f>IF(ISERROR(VLOOKUP(A157,'[1]Z03 收入决算表(财决03表)'!$A$10:$L$500,10,FALSE)),"",VLOOKUP(A157,'[1]Z03 收入决算表(财决03表)'!$A$10:$L$500,10,FALSE))</f>
        <v/>
      </c>
      <c r="I157" s="161" t="str">
        <f>IF(ISERROR(VLOOKUP(A157,'[1]Z03 收入决算表(财决03表)'!$A$10:$L$500,11,FALSE)),"",VLOOKUP(A157,'[1]Z03 收入决算表(财决03表)'!$A$10:$L$500,11,FALSE))</f>
        <v/>
      </c>
      <c r="J157" s="161" t="str">
        <f>IF(ISERROR(VLOOKUP(A157,'[1]Z03 收入决算表(财决03表)'!$A$10:$L$500,12,FALSE)),"",VLOOKUP(A157,'[1]Z03 收入决算表(财决03表)'!$A$10:$L$500,12,FALSE))</f>
        <v/>
      </c>
      <c r="K157" s="172">
        <f>'[1]Z03 收入决算表(财决03表)'!A156</f>
        <v>0</v>
      </c>
      <c r="L157" s="173">
        <f>'[1]Z03 收入决算表(财决03表)'!$E156</f>
        <v>0</v>
      </c>
      <c r="M157" s="169" t="str">
        <f t="shared" si="5"/>
        <v/>
      </c>
    </row>
    <row r="158" spans="1:13" ht="22.5" customHeight="1">
      <c r="A158" s="222" t="str">
        <f t="shared" si="4"/>
        <v/>
      </c>
      <c r="B158" s="222"/>
      <c r="C158" s="160" t="str">
        <f>IF(ISERROR(VLOOKUP(A158,'[1]Z03 收入决算表(财决03表)'!$A$10:$K$500,4,FALSE)),"",VLOOKUP(A158,'[1]Z03 收入决算表(财决03表)'!$A$10:$K$500,4,FALSE))</f>
        <v/>
      </c>
      <c r="D158" s="176" t="str">
        <f>IF(ISERROR(VLOOKUP(A158,'[1]Z03 收入决算表(财决03表)'!$A$10:$K$500,5,FALSE)),"",VLOOKUP(A158,'[1]Z03 收入决算表(财决03表)'!$A$10:$K$500,5,FALSE))</f>
        <v/>
      </c>
      <c r="E158" s="176" t="str">
        <f>IF(ISERROR(VLOOKUP(A158,'[1]Z03 收入决算表(财决03表)'!$A$10:$K$500,6,FALSE)),"",VLOOKUP(A158,'[1]Z03 收入决算表(财决03表)'!$A$10:$K$500,6,FALSE))</f>
        <v/>
      </c>
      <c r="F158" s="176" t="str">
        <f>IF(ISERROR(VLOOKUP(A158,'[1]Z03 收入决算表(财决03表)'!$A$10:$K$500,7,FALSE)),"",VLOOKUP(A158,'[1]Z03 收入决算表(财决03表)'!$A$10:$K$500,7,FALSE))</f>
        <v/>
      </c>
      <c r="G158" s="176" t="str">
        <f>IF(ISERROR(VLOOKUP(A158,'[1]Z03 收入决算表(财决03表)'!$A$10:$K$500,8,FALSE)),"",VLOOKUP(A158,'[1]Z03 收入决算表(财决03表)'!$A$10:$K$500,8,FALSE))</f>
        <v/>
      </c>
      <c r="H158" s="161" t="str">
        <f>IF(ISERROR(VLOOKUP(A158,'[1]Z03 收入决算表(财决03表)'!$A$10:$L$500,10,FALSE)),"",VLOOKUP(A158,'[1]Z03 收入决算表(财决03表)'!$A$10:$L$500,10,FALSE))</f>
        <v/>
      </c>
      <c r="I158" s="161" t="str">
        <f>IF(ISERROR(VLOOKUP(A158,'[1]Z03 收入决算表(财决03表)'!$A$10:$L$500,11,FALSE)),"",VLOOKUP(A158,'[1]Z03 收入决算表(财决03表)'!$A$10:$L$500,11,FALSE))</f>
        <v/>
      </c>
      <c r="J158" s="161" t="str">
        <f>IF(ISERROR(VLOOKUP(A158,'[1]Z03 收入决算表(财决03表)'!$A$10:$L$500,12,FALSE)),"",VLOOKUP(A158,'[1]Z03 收入决算表(财决03表)'!$A$10:$L$500,12,FALSE))</f>
        <v/>
      </c>
      <c r="K158" s="172">
        <f>'[1]Z03 收入决算表(财决03表)'!A157</f>
        <v>0</v>
      </c>
      <c r="L158" s="173">
        <f>'[1]Z03 收入决算表(财决03表)'!$E157</f>
        <v>0</v>
      </c>
      <c r="M158" s="169" t="str">
        <f t="shared" si="5"/>
        <v/>
      </c>
    </row>
    <row r="159" spans="1:13" ht="22.5" customHeight="1">
      <c r="A159" s="222" t="str">
        <f t="shared" si="4"/>
        <v/>
      </c>
      <c r="B159" s="222"/>
      <c r="C159" s="160" t="str">
        <f>IF(ISERROR(VLOOKUP(A159,'[1]Z03 收入决算表(财决03表)'!$A$10:$K$500,4,FALSE)),"",VLOOKUP(A159,'[1]Z03 收入决算表(财决03表)'!$A$10:$K$500,4,FALSE))</f>
        <v/>
      </c>
      <c r="D159" s="176" t="str">
        <f>IF(ISERROR(VLOOKUP(A159,'[1]Z03 收入决算表(财决03表)'!$A$10:$K$500,5,FALSE)),"",VLOOKUP(A159,'[1]Z03 收入决算表(财决03表)'!$A$10:$K$500,5,FALSE))</f>
        <v/>
      </c>
      <c r="E159" s="176" t="str">
        <f>IF(ISERROR(VLOOKUP(A159,'[1]Z03 收入决算表(财决03表)'!$A$10:$K$500,6,FALSE)),"",VLOOKUP(A159,'[1]Z03 收入决算表(财决03表)'!$A$10:$K$500,6,FALSE))</f>
        <v/>
      </c>
      <c r="F159" s="176" t="str">
        <f>IF(ISERROR(VLOOKUP(A159,'[1]Z03 收入决算表(财决03表)'!$A$10:$K$500,7,FALSE)),"",VLOOKUP(A159,'[1]Z03 收入决算表(财决03表)'!$A$10:$K$500,7,FALSE))</f>
        <v/>
      </c>
      <c r="G159" s="176" t="str">
        <f>IF(ISERROR(VLOOKUP(A159,'[1]Z03 收入决算表(财决03表)'!$A$10:$K$500,8,FALSE)),"",VLOOKUP(A159,'[1]Z03 收入决算表(财决03表)'!$A$10:$K$500,8,FALSE))</f>
        <v/>
      </c>
      <c r="H159" s="161" t="str">
        <f>IF(ISERROR(VLOOKUP(A159,'[1]Z03 收入决算表(财决03表)'!$A$10:$L$500,10,FALSE)),"",VLOOKUP(A159,'[1]Z03 收入决算表(财决03表)'!$A$10:$L$500,10,FALSE))</f>
        <v/>
      </c>
      <c r="I159" s="161" t="str">
        <f>IF(ISERROR(VLOOKUP(A159,'[1]Z03 收入决算表(财决03表)'!$A$10:$L$500,11,FALSE)),"",VLOOKUP(A159,'[1]Z03 收入决算表(财决03表)'!$A$10:$L$500,11,FALSE))</f>
        <v/>
      </c>
      <c r="J159" s="161" t="str">
        <f>IF(ISERROR(VLOOKUP(A159,'[1]Z03 收入决算表(财决03表)'!$A$10:$L$500,12,FALSE)),"",VLOOKUP(A159,'[1]Z03 收入决算表(财决03表)'!$A$10:$L$500,12,FALSE))</f>
        <v/>
      </c>
      <c r="K159" s="172">
        <f>'[1]Z03 收入决算表(财决03表)'!A158</f>
        <v>0</v>
      </c>
      <c r="L159" s="173">
        <f>'[1]Z03 收入决算表(财决03表)'!$E158</f>
        <v>0</v>
      </c>
      <c r="M159" s="169" t="str">
        <f t="shared" si="5"/>
        <v/>
      </c>
    </row>
    <row r="160" spans="1:13" ht="22.5" customHeight="1">
      <c r="A160" s="222" t="str">
        <f t="shared" si="4"/>
        <v/>
      </c>
      <c r="B160" s="222"/>
      <c r="C160" s="160" t="str">
        <f>IF(ISERROR(VLOOKUP(A160,'[1]Z03 收入决算表(财决03表)'!$A$10:$K$500,4,FALSE)),"",VLOOKUP(A160,'[1]Z03 收入决算表(财决03表)'!$A$10:$K$500,4,FALSE))</f>
        <v/>
      </c>
      <c r="D160" s="176" t="str">
        <f>IF(ISERROR(VLOOKUP(A160,'[1]Z03 收入决算表(财决03表)'!$A$10:$K$500,5,FALSE)),"",VLOOKUP(A160,'[1]Z03 收入决算表(财决03表)'!$A$10:$K$500,5,FALSE))</f>
        <v/>
      </c>
      <c r="E160" s="176" t="str">
        <f>IF(ISERROR(VLOOKUP(A160,'[1]Z03 收入决算表(财决03表)'!$A$10:$K$500,6,FALSE)),"",VLOOKUP(A160,'[1]Z03 收入决算表(财决03表)'!$A$10:$K$500,6,FALSE))</f>
        <v/>
      </c>
      <c r="F160" s="176" t="str">
        <f>IF(ISERROR(VLOOKUP(A160,'[1]Z03 收入决算表(财决03表)'!$A$10:$K$500,7,FALSE)),"",VLOOKUP(A160,'[1]Z03 收入决算表(财决03表)'!$A$10:$K$500,7,FALSE))</f>
        <v/>
      </c>
      <c r="G160" s="176" t="str">
        <f>IF(ISERROR(VLOOKUP(A160,'[1]Z03 收入决算表(财决03表)'!$A$10:$K$500,8,FALSE)),"",VLOOKUP(A160,'[1]Z03 收入决算表(财决03表)'!$A$10:$K$500,8,FALSE))</f>
        <v/>
      </c>
      <c r="H160" s="161" t="str">
        <f>IF(ISERROR(VLOOKUP(A160,'[1]Z03 收入决算表(财决03表)'!$A$10:$L$500,10,FALSE)),"",VLOOKUP(A160,'[1]Z03 收入决算表(财决03表)'!$A$10:$L$500,10,FALSE))</f>
        <v/>
      </c>
      <c r="I160" s="161" t="str">
        <f>IF(ISERROR(VLOOKUP(A160,'[1]Z03 收入决算表(财决03表)'!$A$10:$L$500,11,FALSE)),"",VLOOKUP(A160,'[1]Z03 收入决算表(财决03表)'!$A$10:$L$500,11,FALSE))</f>
        <v/>
      </c>
      <c r="J160" s="161" t="str">
        <f>IF(ISERROR(VLOOKUP(A160,'[1]Z03 收入决算表(财决03表)'!$A$10:$L$500,12,FALSE)),"",VLOOKUP(A160,'[1]Z03 收入决算表(财决03表)'!$A$10:$L$500,12,FALSE))</f>
        <v/>
      </c>
      <c r="K160" s="172">
        <f>'[1]Z03 收入决算表(财决03表)'!A159</f>
        <v>0</v>
      </c>
      <c r="L160" s="173">
        <f>'[1]Z03 收入决算表(财决03表)'!$E159</f>
        <v>0</v>
      </c>
      <c r="M160" s="169" t="str">
        <f t="shared" si="5"/>
        <v/>
      </c>
    </row>
    <row r="161" spans="1:13" ht="22.5" customHeight="1">
      <c r="A161" s="222" t="str">
        <f t="shared" si="4"/>
        <v/>
      </c>
      <c r="B161" s="222"/>
      <c r="C161" s="160" t="str">
        <f>IF(ISERROR(VLOOKUP(A161,'[1]Z03 收入决算表(财决03表)'!$A$10:$K$500,4,FALSE)),"",VLOOKUP(A161,'[1]Z03 收入决算表(财决03表)'!$A$10:$K$500,4,FALSE))</f>
        <v/>
      </c>
      <c r="D161" s="176" t="str">
        <f>IF(ISERROR(VLOOKUP(A161,'[1]Z03 收入决算表(财决03表)'!$A$10:$K$500,5,FALSE)),"",VLOOKUP(A161,'[1]Z03 收入决算表(财决03表)'!$A$10:$K$500,5,FALSE))</f>
        <v/>
      </c>
      <c r="E161" s="176" t="str">
        <f>IF(ISERROR(VLOOKUP(A161,'[1]Z03 收入决算表(财决03表)'!$A$10:$K$500,6,FALSE)),"",VLOOKUP(A161,'[1]Z03 收入决算表(财决03表)'!$A$10:$K$500,6,FALSE))</f>
        <v/>
      </c>
      <c r="F161" s="176" t="str">
        <f>IF(ISERROR(VLOOKUP(A161,'[1]Z03 收入决算表(财决03表)'!$A$10:$K$500,7,FALSE)),"",VLOOKUP(A161,'[1]Z03 收入决算表(财决03表)'!$A$10:$K$500,7,FALSE))</f>
        <v/>
      </c>
      <c r="G161" s="176" t="str">
        <f>IF(ISERROR(VLOOKUP(A161,'[1]Z03 收入决算表(财决03表)'!$A$10:$K$500,8,FALSE)),"",VLOOKUP(A161,'[1]Z03 收入决算表(财决03表)'!$A$10:$K$500,8,FALSE))</f>
        <v/>
      </c>
      <c r="H161" s="161" t="str">
        <f>IF(ISERROR(VLOOKUP(A161,'[1]Z03 收入决算表(财决03表)'!$A$10:$L$500,10,FALSE)),"",VLOOKUP(A161,'[1]Z03 收入决算表(财决03表)'!$A$10:$L$500,10,FALSE))</f>
        <v/>
      </c>
      <c r="I161" s="161" t="str">
        <f>IF(ISERROR(VLOOKUP(A161,'[1]Z03 收入决算表(财决03表)'!$A$10:$L$500,11,FALSE)),"",VLOOKUP(A161,'[1]Z03 收入决算表(财决03表)'!$A$10:$L$500,11,FALSE))</f>
        <v/>
      </c>
      <c r="J161" s="161" t="str">
        <f>IF(ISERROR(VLOOKUP(A161,'[1]Z03 收入决算表(财决03表)'!$A$10:$L$500,12,FALSE)),"",VLOOKUP(A161,'[1]Z03 收入决算表(财决03表)'!$A$10:$L$500,12,FALSE))</f>
        <v/>
      </c>
      <c r="K161" s="172">
        <f>'[1]Z03 收入决算表(财决03表)'!A160</f>
        <v>0</v>
      </c>
      <c r="L161" s="173">
        <f>'[1]Z03 收入决算表(财决03表)'!$E160</f>
        <v>0</v>
      </c>
      <c r="M161" s="169" t="str">
        <f t="shared" si="5"/>
        <v/>
      </c>
    </row>
    <row r="162" spans="1:13" ht="22.5" customHeight="1">
      <c r="A162" s="222" t="str">
        <f t="shared" si="4"/>
        <v/>
      </c>
      <c r="B162" s="222"/>
      <c r="C162" s="160" t="str">
        <f>IF(ISERROR(VLOOKUP(A162,'[1]Z03 收入决算表(财决03表)'!$A$10:$K$500,4,FALSE)),"",VLOOKUP(A162,'[1]Z03 收入决算表(财决03表)'!$A$10:$K$500,4,FALSE))</f>
        <v/>
      </c>
      <c r="D162" s="176" t="str">
        <f>IF(ISERROR(VLOOKUP(A162,'[1]Z03 收入决算表(财决03表)'!$A$10:$K$500,5,FALSE)),"",VLOOKUP(A162,'[1]Z03 收入决算表(财决03表)'!$A$10:$K$500,5,FALSE))</f>
        <v/>
      </c>
      <c r="E162" s="176" t="str">
        <f>IF(ISERROR(VLOOKUP(A162,'[1]Z03 收入决算表(财决03表)'!$A$10:$K$500,6,FALSE)),"",VLOOKUP(A162,'[1]Z03 收入决算表(财决03表)'!$A$10:$K$500,6,FALSE))</f>
        <v/>
      </c>
      <c r="F162" s="176" t="str">
        <f>IF(ISERROR(VLOOKUP(A162,'[1]Z03 收入决算表(财决03表)'!$A$10:$K$500,7,FALSE)),"",VLOOKUP(A162,'[1]Z03 收入决算表(财决03表)'!$A$10:$K$500,7,FALSE))</f>
        <v/>
      </c>
      <c r="G162" s="176" t="str">
        <f>IF(ISERROR(VLOOKUP(A162,'[1]Z03 收入决算表(财决03表)'!$A$10:$K$500,8,FALSE)),"",VLOOKUP(A162,'[1]Z03 收入决算表(财决03表)'!$A$10:$K$500,8,FALSE))</f>
        <v/>
      </c>
      <c r="H162" s="161" t="str">
        <f>IF(ISERROR(VLOOKUP(A162,'[1]Z03 收入决算表(财决03表)'!$A$10:$L$500,10,FALSE)),"",VLOOKUP(A162,'[1]Z03 收入决算表(财决03表)'!$A$10:$L$500,10,FALSE))</f>
        <v/>
      </c>
      <c r="I162" s="161" t="str">
        <f>IF(ISERROR(VLOOKUP(A162,'[1]Z03 收入决算表(财决03表)'!$A$10:$L$500,11,FALSE)),"",VLOOKUP(A162,'[1]Z03 收入决算表(财决03表)'!$A$10:$L$500,11,FALSE))</f>
        <v/>
      </c>
      <c r="J162" s="161" t="str">
        <f>IF(ISERROR(VLOOKUP(A162,'[1]Z03 收入决算表(财决03表)'!$A$10:$L$500,12,FALSE)),"",VLOOKUP(A162,'[1]Z03 收入决算表(财决03表)'!$A$10:$L$500,12,FALSE))</f>
        <v/>
      </c>
      <c r="K162" s="172">
        <f>'[1]Z03 收入决算表(财决03表)'!A161</f>
        <v>0</v>
      </c>
      <c r="L162" s="173">
        <f>'[1]Z03 收入决算表(财决03表)'!$E161</f>
        <v>0</v>
      </c>
      <c r="M162" s="169" t="str">
        <f t="shared" si="5"/>
        <v/>
      </c>
    </row>
    <row r="163" spans="1:13" ht="22.5" customHeight="1">
      <c r="A163" s="222" t="str">
        <f t="shared" si="4"/>
        <v/>
      </c>
      <c r="B163" s="222"/>
      <c r="C163" s="160" t="str">
        <f>IF(ISERROR(VLOOKUP(A163,'[1]Z03 收入决算表(财决03表)'!$A$10:$K$500,4,FALSE)),"",VLOOKUP(A163,'[1]Z03 收入决算表(财决03表)'!$A$10:$K$500,4,FALSE))</f>
        <v/>
      </c>
      <c r="D163" s="176" t="str">
        <f>IF(ISERROR(VLOOKUP(A163,'[1]Z03 收入决算表(财决03表)'!$A$10:$K$500,5,FALSE)),"",VLOOKUP(A163,'[1]Z03 收入决算表(财决03表)'!$A$10:$K$500,5,FALSE))</f>
        <v/>
      </c>
      <c r="E163" s="176" t="str">
        <f>IF(ISERROR(VLOOKUP(A163,'[1]Z03 收入决算表(财决03表)'!$A$10:$K$500,6,FALSE)),"",VLOOKUP(A163,'[1]Z03 收入决算表(财决03表)'!$A$10:$K$500,6,FALSE))</f>
        <v/>
      </c>
      <c r="F163" s="176" t="str">
        <f>IF(ISERROR(VLOOKUP(A163,'[1]Z03 收入决算表(财决03表)'!$A$10:$K$500,7,FALSE)),"",VLOOKUP(A163,'[1]Z03 收入决算表(财决03表)'!$A$10:$K$500,7,FALSE))</f>
        <v/>
      </c>
      <c r="G163" s="176" t="str">
        <f>IF(ISERROR(VLOOKUP(A163,'[1]Z03 收入决算表(财决03表)'!$A$10:$K$500,8,FALSE)),"",VLOOKUP(A163,'[1]Z03 收入决算表(财决03表)'!$A$10:$K$500,8,FALSE))</f>
        <v/>
      </c>
      <c r="H163" s="161" t="str">
        <f>IF(ISERROR(VLOOKUP(A163,'[1]Z03 收入决算表(财决03表)'!$A$10:$L$500,10,FALSE)),"",VLOOKUP(A163,'[1]Z03 收入决算表(财决03表)'!$A$10:$L$500,10,FALSE))</f>
        <v/>
      </c>
      <c r="I163" s="161" t="str">
        <f>IF(ISERROR(VLOOKUP(A163,'[1]Z03 收入决算表(财决03表)'!$A$10:$L$500,11,FALSE)),"",VLOOKUP(A163,'[1]Z03 收入决算表(财决03表)'!$A$10:$L$500,11,FALSE))</f>
        <v/>
      </c>
      <c r="J163" s="161" t="str">
        <f>IF(ISERROR(VLOOKUP(A163,'[1]Z03 收入决算表(财决03表)'!$A$10:$L$500,12,FALSE)),"",VLOOKUP(A163,'[1]Z03 收入决算表(财决03表)'!$A$10:$L$500,12,FALSE))</f>
        <v/>
      </c>
      <c r="K163" s="172">
        <f>'[1]Z03 收入决算表(财决03表)'!A162</f>
        <v>0</v>
      </c>
      <c r="L163" s="173">
        <f>'[1]Z03 收入决算表(财决03表)'!$E162</f>
        <v>0</v>
      </c>
      <c r="M163" s="169" t="str">
        <f t="shared" si="5"/>
        <v/>
      </c>
    </row>
    <row r="164" spans="1:13" ht="22.5" customHeight="1">
      <c r="A164" s="222" t="str">
        <f t="shared" si="4"/>
        <v/>
      </c>
      <c r="B164" s="222"/>
      <c r="C164" s="160" t="str">
        <f>IF(ISERROR(VLOOKUP(A164,'[1]Z03 收入决算表(财决03表)'!$A$10:$K$500,4,FALSE)),"",VLOOKUP(A164,'[1]Z03 收入决算表(财决03表)'!$A$10:$K$500,4,FALSE))</f>
        <v/>
      </c>
      <c r="D164" s="176" t="str">
        <f>IF(ISERROR(VLOOKUP(A164,'[1]Z03 收入决算表(财决03表)'!$A$10:$K$500,5,FALSE)),"",VLOOKUP(A164,'[1]Z03 收入决算表(财决03表)'!$A$10:$K$500,5,FALSE))</f>
        <v/>
      </c>
      <c r="E164" s="176" t="str">
        <f>IF(ISERROR(VLOOKUP(A164,'[1]Z03 收入决算表(财决03表)'!$A$10:$K$500,6,FALSE)),"",VLOOKUP(A164,'[1]Z03 收入决算表(财决03表)'!$A$10:$K$500,6,FALSE))</f>
        <v/>
      </c>
      <c r="F164" s="176" t="str">
        <f>IF(ISERROR(VLOOKUP(A164,'[1]Z03 收入决算表(财决03表)'!$A$10:$K$500,7,FALSE)),"",VLOOKUP(A164,'[1]Z03 收入决算表(财决03表)'!$A$10:$K$500,7,FALSE))</f>
        <v/>
      </c>
      <c r="G164" s="176" t="str">
        <f>IF(ISERROR(VLOOKUP(A164,'[1]Z03 收入决算表(财决03表)'!$A$10:$K$500,8,FALSE)),"",VLOOKUP(A164,'[1]Z03 收入决算表(财决03表)'!$A$10:$K$500,8,FALSE))</f>
        <v/>
      </c>
      <c r="H164" s="161" t="str">
        <f>IF(ISERROR(VLOOKUP(A164,'[1]Z03 收入决算表(财决03表)'!$A$10:$L$500,10,FALSE)),"",VLOOKUP(A164,'[1]Z03 收入决算表(财决03表)'!$A$10:$L$500,10,FALSE))</f>
        <v/>
      </c>
      <c r="I164" s="161" t="str">
        <f>IF(ISERROR(VLOOKUP(A164,'[1]Z03 收入决算表(财决03表)'!$A$10:$L$500,11,FALSE)),"",VLOOKUP(A164,'[1]Z03 收入决算表(财决03表)'!$A$10:$L$500,11,FALSE))</f>
        <v/>
      </c>
      <c r="J164" s="161" t="str">
        <f>IF(ISERROR(VLOOKUP(A164,'[1]Z03 收入决算表(财决03表)'!$A$10:$L$500,12,FALSE)),"",VLOOKUP(A164,'[1]Z03 收入决算表(财决03表)'!$A$10:$L$500,12,FALSE))</f>
        <v/>
      </c>
      <c r="K164" s="172">
        <f>'[1]Z03 收入决算表(财决03表)'!A163</f>
        <v>0</v>
      </c>
      <c r="L164" s="173">
        <f>'[1]Z03 收入决算表(财决03表)'!$E163</f>
        <v>0</v>
      </c>
      <c r="M164" s="169" t="str">
        <f t="shared" si="5"/>
        <v/>
      </c>
    </row>
    <row r="165" spans="1:13" ht="22.5" customHeight="1">
      <c r="A165" s="222" t="str">
        <f t="shared" si="4"/>
        <v/>
      </c>
      <c r="B165" s="222"/>
      <c r="C165" s="160" t="str">
        <f>IF(ISERROR(VLOOKUP(A165,'[1]Z03 收入决算表(财决03表)'!$A$10:$K$500,4,FALSE)),"",VLOOKUP(A165,'[1]Z03 收入决算表(财决03表)'!$A$10:$K$500,4,FALSE))</f>
        <v/>
      </c>
      <c r="D165" s="176" t="str">
        <f>IF(ISERROR(VLOOKUP(A165,'[1]Z03 收入决算表(财决03表)'!$A$10:$K$500,5,FALSE)),"",VLOOKUP(A165,'[1]Z03 收入决算表(财决03表)'!$A$10:$K$500,5,FALSE))</f>
        <v/>
      </c>
      <c r="E165" s="176" t="str">
        <f>IF(ISERROR(VLOOKUP(A165,'[1]Z03 收入决算表(财决03表)'!$A$10:$K$500,6,FALSE)),"",VLOOKUP(A165,'[1]Z03 收入决算表(财决03表)'!$A$10:$K$500,6,FALSE))</f>
        <v/>
      </c>
      <c r="F165" s="176" t="str">
        <f>IF(ISERROR(VLOOKUP(A165,'[1]Z03 收入决算表(财决03表)'!$A$10:$K$500,7,FALSE)),"",VLOOKUP(A165,'[1]Z03 收入决算表(财决03表)'!$A$10:$K$500,7,FALSE))</f>
        <v/>
      </c>
      <c r="G165" s="176" t="str">
        <f>IF(ISERROR(VLOOKUP(A165,'[1]Z03 收入决算表(财决03表)'!$A$10:$K$500,8,FALSE)),"",VLOOKUP(A165,'[1]Z03 收入决算表(财决03表)'!$A$10:$K$500,8,FALSE))</f>
        <v/>
      </c>
      <c r="H165" s="161" t="str">
        <f>IF(ISERROR(VLOOKUP(A165,'[1]Z03 收入决算表(财决03表)'!$A$10:$L$500,10,FALSE)),"",VLOOKUP(A165,'[1]Z03 收入决算表(财决03表)'!$A$10:$L$500,10,FALSE))</f>
        <v/>
      </c>
      <c r="I165" s="161" t="str">
        <f>IF(ISERROR(VLOOKUP(A165,'[1]Z03 收入决算表(财决03表)'!$A$10:$L$500,11,FALSE)),"",VLOOKUP(A165,'[1]Z03 收入决算表(财决03表)'!$A$10:$L$500,11,FALSE))</f>
        <v/>
      </c>
      <c r="J165" s="161" t="str">
        <f>IF(ISERROR(VLOOKUP(A165,'[1]Z03 收入决算表(财决03表)'!$A$10:$L$500,12,FALSE)),"",VLOOKUP(A165,'[1]Z03 收入决算表(财决03表)'!$A$10:$L$500,12,FALSE))</f>
        <v/>
      </c>
      <c r="K165" s="172">
        <f>'[1]Z03 收入决算表(财决03表)'!A164</f>
        <v>0</v>
      </c>
      <c r="L165" s="173">
        <f>'[1]Z03 收入决算表(财决03表)'!$E164</f>
        <v>0</v>
      </c>
      <c r="M165" s="169" t="str">
        <f t="shared" si="5"/>
        <v/>
      </c>
    </row>
    <row r="166" spans="1:13" ht="22.5" customHeight="1">
      <c r="A166" s="222" t="str">
        <f t="shared" si="4"/>
        <v/>
      </c>
      <c r="B166" s="222"/>
      <c r="C166" s="160" t="str">
        <f>IF(ISERROR(VLOOKUP(A166,'[1]Z03 收入决算表(财决03表)'!$A$10:$K$500,4,FALSE)),"",VLOOKUP(A166,'[1]Z03 收入决算表(财决03表)'!$A$10:$K$500,4,FALSE))</f>
        <v/>
      </c>
      <c r="D166" s="176" t="str">
        <f>IF(ISERROR(VLOOKUP(A166,'[1]Z03 收入决算表(财决03表)'!$A$10:$K$500,5,FALSE)),"",VLOOKUP(A166,'[1]Z03 收入决算表(财决03表)'!$A$10:$K$500,5,FALSE))</f>
        <v/>
      </c>
      <c r="E166" s="176" t="str">
        <f>IF(ISERROR(VLOOKUP(A166,'[1]Z03 收入决算表(财决03表)'!$A$10:$K$500,6,FALSE)),"",VLOOKUP(A166,'[1]Z03 收入决算表(财决03表)'!$A$10:$K$500,6,FALSE))</f>
        <v/>
      </c>
      <c r="F166" s="176" t="str">
        <f>IF(ISERROR(VLOOKUP(A166,'[1]Z03 收入决算表(财决03表)'!$A$10:$K$500,7,FALSE)),"",VLOOKUP(A166,'[1]Z03 收入决算表(财决03表)'!$A$10:$K$500,7,FALSE))</f>
        <v/>
      </c>
      <c r="G166" s="176" t="str">
        <f>IF(ISERROR(VLOOKUP(A166,'[1]Z03 收入决算表(财决03表)'!$A$10:$K$500,8,FALSE)),"",VLOOKUP(A166,'[1]Z03 收入决算表(财决03表)'!$A$10:$K$500,8,FALSE))</f>
        <v/>
      </c>
      <c r="H166" s="161" t="str">
        <f>IF(ISERROR(VLOOKUP(A166,'[1]Z03 收入决算表(财决03表)'!$A$10:$L$500,10,FALSE)),"",VLOOKUP(A166,'[1]Z03 收入决算表(财决03表)'!$A$10:$L$500,10,FALSE))</f>
        <v/>
      </c>
      <c r="I166" s="161" t="str">
        <f>IF(ISERROR(VLOOKUP(A166,'[1]Z03 收入决算表(财决03表)'!$A$10:$L$500,11,FALSE)),"",VLOOKUP(A166,'[1]Z03 收入决算表(财决03表)'!$A$10:$L$500,11,FALSE))</f>
        <v/>
      </c>
      <c r="J166" s="161" t="str">
        <f>IF(ISERROR(VLOOKUP(A166,'[1]Z03 收入决算表(财决03表)'!$A$10:$L$500,12,FALSE)),"",VLOOKUP(A166,'[1]Z03 收入决算表(财决03表)'!$A$10:$L$500,12,FALSE))</f>
        <v/>
      </c>
      <c r="K166" s="172">
        <f>'[1]Z03 收入决算表(财决03表)'!A165</f>
        <v>0</v>
      </c>
      <c r="L166" s="173">
        <f>'[1]Z03 收入决算表(财决03表)'!$E165</f>
        <v>0</v>
      </c>
      <c r="M166" s="169" t="str">
        <f t="shared" si="5"/>
        <v/>
      </c>
    </row>
    <row r="167" spans="1:13" ht="22.5" customHeight="1">
      <c r="A167" s="222" t="str">
        <f t="shared" si="4"/>
        <v/>
      </c>
      <c r="B167" s="222"/>
      <c r="C167" s="160" t="str">
        <f>IF(ISERROR(VLOOKUP(A167,'[1]Z03 收入决算表(财决03表)'!$A$10:$K$500,4,FALSE)),"",VLOOKUP(A167,'[1]Z03 收入决算表(财决03表)'!$A$10:$K$500,4,FALSE))</f>
        <v/>
      </c>
      <c r="D167" s="176" t="str">
        <f>IF(ISERROR(VLOOKUP(A167,'[1]Z03 收入决算表(财决03表)'!$A$10:$K$500,5,FALSE)),"",VLOOKUP(A167,'[1]Z03 收入决算表(财决03表)'!$A$10:$K$500,5,FALSE))</f>
        <v/>
      </c>
      <c r="E167" s="176" t="str">
        <f>IF(ISERROR(VLOOKUP(A167,'[1]Z03 收入决算表(财决03表)'!$A$10:$K$500,6,FALSE)),"",VLOOKUP(A167,'[1]Z03 收入决算表(财决03表)'!$A$10:$K$500,6,FALSE))</f>
        <v/>
      </c>
      <c r="F167" s="176" t="str">
        <f>IF(ISERROR(VLOOKUP(A167,'[1]Z03 收入决算表(财决03表)'!$A$10:$K$500,7,FALSE)),"",VLOOKUP(A167,'[1]Z03 收入决算表(财决03表)'!$A$10:$K$500,7,FALSE))</f>
        <v/>
      </c>
      <c r="G167" s="176" t="str">
        <f>IF(ISERROR(VLOOKUP(A167,'[1]Z03 收入决算表(财决03表)'!$A$10:$K$500,8,FALSE)),"",VLOOKUP(A167,'[1]Z03 收入决算表(财决03表)'!$A$10:$K$500,8,FALSE))</f>
        <v/>
      </c>
      <c r="H167" s="161" t="str">
        <f>IF(ISERROR(VLOOKUP(A167,'[1]Z03 收入决算表(财决03表)'!$A$10:$L$500,10,FALSE)),"",VLOOKUP(A167,'[1]Z03 收入决算表(财决03表)'!$A$10:$L$500,10,FALSE))</f>
        <v/>
      </c>
      <c r="I167" s="161" t="str">
        <f>IF(ISERROR(VLOOKUP(A167,'[1]Z03 收入决算表(财决03表)'!$A$10:$L$500,11,FALSE)),"",VLOOKUP(A167,'[1]Z03 收入决算表(财决03表)'!$A$10:$L$500,11,FALSE))</f>
        <v/>
      </c>
      <c r="J167" s="161" t="str">
        <f>IF(ISERROR(VLOOKUP(A167,'[1]Z03 收入决算表(财决03表)'!$A$10:$L$500,12,FALSE)),"",VLOOKUP(A167,'[1]Z03 收入决算表(财决03表)'!$A$10:$L$500,12,FALSE))</f>
        <v/>
      </c>
      <c r="K167" s="172">
        <f>'[1]Z03 收入决算表(财决03表)'!A166</f>
        <v>0</v>
      </c>
      <c r="L167" s="173">
        <f>'[1]Z03 收入决算表(财决03表)'!$E166</f>
        <v>0</v>
      </c>
      <c r="M167" s="169" t="str">
        <f t="shared" si="5"/>
        <v/>
      </c>
    </row>
    <row r="168" spans="1:13" ht="22.5" customHeight="1">
      <c r="A168" s="222" t="str">
        <f t="shared" si="4"/>
        <v/>
      </c>
      <c r="B168" s="222"/>
      <c r="C168" s="160" t="str">
        <f>IF(ISERROR(VLOOKUP(A168,'[1]Z03 收入决算表(财决03表)'!$A$10:$K$500,4,FALSE)),"",VLOOKUP(A168,'[1]Z03 收入决算表(财决03表)'!$A$10:$K$500,4,FALSE))</f>
        <v/>
      </c>
      <c r="D168" s="176" t="str">
        <f>IF(ISERROR(VLOOKUP(A168,'[1]Z03 收入决算表(财决03表)'!$A$10:$K$500,5,FALSE)),"",VLOOKUP(A168,'[1]Z03 收入决算表(财决03表)'!$A$10:$K$500,5,FALSE))</f>
        <v/>
      </c>
      <c r="E168" s="176" t="str">
        <f>IF(ISERROR(VLOOKUP(A168,'[1]Z03 收入决算表(财决03表)'!$A$10:$K$500,6,FALSE)),"",VLOOKUP(A168,'[1]Z03 收入决算表(财决03表)'!$A$10:$K$500,6,FALSE))</f>
        <v/>
      </c>
      <c r="F168" s="176" t="str">
        <f>IF(ISERROR(VLOOKUP(A168,'[1]Z03 收入决算表(财决03表)'!$A$10:$K$500,7,FALSE)),"",VLOOKUP(A168,'[1]Z03 收入决算表(财决03表)'!$A$10:$K$500,7,FALSE))</f>
        <v/>
      </c>
      <c r="G168" s="176" t="str">
        <f>IF(ISERROR(VLOOKUP(A168,'[1]Z03 收入决算表(财决03表)'!$A$10:$K$500,8,FALSE)),"",VLOOKUP(A168,'[1]Z03 收入决算表(财决03表)'!$A$10:$K$500,8,FALSE))</f>
        <v/>
      </c>
      <c r="H168" s="161" t="str">
        <f>IF(ISERROR(VLOOKUP(A168,'[1]Z03 收入决算表(财决03表)'!$A$10:$L$500,10,FALSE)),"",VLOOKUP(A168,'[1]Z03 收入决算表(财决03表)'!$A$10:$L$500,10,FALSE))</f>
        <v/>
      </c>
      <c r="I168" s="161" t="str">
        <f>IF(ISERROR(VLOOKUP(A168,'[1]Z03 收入决算表(财决03表)'!$A$10:$L$500,11,FALSE)),"",VLOOKUP(A168,'[1]Z03 收入决算表(财决03表)'!$A$10:$L$500,11,FALSE))</f>
        <v/>
      </c>
      <c r="J168" s="161" t="str">
        <f>IF(ISERROR(VLOOKUP(A168,'[1]Z03 收入决算表(财决03表)'!$A$10:$L$500,12,FALSE)),"",VLOOKUP(A168,'[1]Z03 收入决算表(财决03表)'!$A$10:$L$500,12,FALSE))</f>
        <v/>
      </c>
      <c r="K168" s="172">
        <f>'[1]Z03 收入决算表(财决03表)'!A167</f>
        <v>0</v>
      </c>
      <c r="L168" s="173">
        <f>'[1]Z03 收入决算表(财决03表)'!$E167</f>
        <v>0</v>
      </c>
      <c r="M168" s="169" t="str">
        <f t="shared" si="5"/>
        <v/>
      </c>
    </row>
    <row r="169" spans="1:13" ht="22.5" customHeight="1">
      <c r="A169" s="222" t="str">
        <f t="shared" si="4"/>
        <v/>
      </c>
      <c r="B169" s="222"/>
      <c r="C169" s="160" t="str">
        <f>IF(ISERROR(VLOOKUP(A169,'[1]Z03 收入决算表(财决03表)'!$A$10:$K$500,4,FALSE)),"",VLOOKUP(A169,'[1]Z03 收入决算表(财决03表)'!$A$10:$K$500,4,FALSE))</f>
        <v/>
      </c>
      <c r="D169" s="176" t="str">
        <f>IF(ISERROR(VLOOKUP(A169,'[1]Z03 收入决算表(财决03表)'!$A$10:$K$500,5,FALSE)),"",VLOOKUP(A169,'[1]Z03 收入决算表(财决03表)'!$A$10:$K$500,5,FALSE))</f>
        <v/>
      </c>
      <c r="E169" s="176" t="str">
        <f>IF(ISERROR(VLOOKUP(A169,'[1]Z03 收入决算表(财决03表)'!$A$10:$K$500,6,FALSE)),"",VLOOKUP(A169,'[1]Z03 收入决算表(财决03表)'!$A$10:$K$500,6,FALSE))</f>
        <v/>
      </c>
      <c r="F169" s="176" t="str">
        <f>IF(ISERROR(VLOOKUP(A169,'[1]Z03 收入决算表(财决03表)'!$A$10:$K$500,7,FALSE)),"",VLOOKUP(A169,'[1]Z03 收入决算表(财决03表)'!$A$10:$K$500,7,FALSE))</f>
        <v/>
      </c>
      <c r="G169" s="176" t="str">
        <f>IF(ISERROR(VLOOKUP(A169,'[1]Z03 收入决算表(财决03表)'!$A$10:$K$500,8,FALSE)),"",VLOOKUP(A169,'[1]Z03 收入决算表(财决03表)'!$A$10:$K$500,8,FALSE))</f>
        <v/>
      </c>
      <c r="H169" s="161" t="str">
        <f>IF(ISERROR(VLOOKUP(A169,'[1]Z03 收入决算表(财决03表)'!$A$10:$L$500,10,FALSE)),"",VLOOKUP(A169,'[1]Z03 收入决算表(财决03表)'!$A$10:$L$500,10,FALSE))</f>
        <v/>
      </c>
      <c r="I169" s="161" t="str">
        <f>IF(ISERROR(VLOOKUP(A169,'[1]Z03 收入决算表(财决03表)'!$A$10:$L$500,11,FALSE)),"",VLOOKUP(A169,'[1]Z03 收入决算表(财决03表)'!$A$10:$L$500,11,FALSE))</f>
        <v/>
      </c>
      <c r="J169" s="161" t="str">
        <f>IF(ISERROR(VLOOKUP(A169,'[1]Z03 收入决算表(财决03表)'!$A$10:$L$500,12,FALSE)),"",VLOOKUP(A169,'[1]Z03 收入决算表(财决03表)'!$A$10:$L$500,12,FALSE))</f>
        <v/>
      </c>
      <c r="K169" s="172">
        <f>'[1]Z03 收入决算表(财决03表)'!A168</f>
        <v>0</v>
      </c>
      <c r="L169" s="173">
        <f>'[1]Z03 收入决算表(财决03表)'!$E168</f>
        <v>0</v>
      </c>
      <c r="M169" s="169" t="str">
        <f t="shared" si="5"/>
        <v/>
      </c>
    </row>
    <row r="170" spans="1:13" ht="22.5" customHeight="1">
      <c r="A170" s="222" t="str">
        <f t="shared" si="4"/>
        <v/>
      </c>
      <c r="B170" s="222"/>
      <c r="C170" s="160" t="str">
        <f>IF(ISERROR(VLOOKUP(A170,'[1]Z03 收入决算表(财决03表)'!$A$10:$K$500,4,FALSE)),"",VLOOKUP(A170,'[1]Z03 收入决算表(财决03表)'!$A$10:$K$500,4,FALSE))</f>
        <v/>
      </c>
      <c r="D170" s="176" t="str">
        <f>IF(ISERROR(VLOOKUP(A170,'[1]Z03 收入决算表(财决03表)'!$A$10:$K$500,5,FALSE)),"",VLOOKUP(A170,'[1]Z03 收入决算表(财决03表)'!$A$10:$K$500,5,FALSE))</f>
        <v/>
      </c>
      <c r="E170" s="176" t="str">
        <f>IF(ISERROR(VLOOKUP(A170,'[1]Z03 收入决算表(财决03表)'!$A$10:$K$500,6,FALSE)),"",VLOOKUP(A170,'[1]Z03 收入决算表(财决03表)'!$A$10:$K$500,6,FALSE))</f>
        <v/>
      </c>
      <c r="F170" s="176" t="str">
        <f>IF(ISERROR(VLOOKUP(A170,'[1]Z03 收入决算表(财决03表)'!$A$10:$K$500,7,FALSE)),"",VLOOKUP(A170,'[1]Z03 收入决算表(财决03表)'!$A$10:$K$500,7,FALSE))</f>
        <v/>
      </c>
      <c r="G170" s="176" t="str">
        <f>IF(ISERROR(VLOOKUP(A170,'[1]Z03 收入决算表(财决03表)'!$A$10:$K$500,8,FALSE)),"",VLOOKUP(A170,'[1]Z03 收入决算表(财决03表)'!$A$10:$K$500,8,FALSE))</f>
        <v/>
      </c>
      <c r="H170" s="161" t="str">
        <f>IF(ISERROR(VLOOKUP(A170,'[1]Z03 收入决算表(财决03表)'!$A$10:$L$500,10,FALSE)),"",VLOOKUP(A170,'[1]Z03 收入决算表(财决03表)'!$A$10:$L$500,10,FALSE))</f>
        <v/>
      </c>
      <c r="I170" s="161" t="str">
        <f>IF(ISERROR(VLOOKUP(A170,'[1]Z03 收入决算表(财决03表)'!$A$10:$L$500,11,FALSE)),"",VLOOKUP(A170,'[1]Z03 收入决算表(财决03表)'!$A$10:$L$500,11,FALSE))</f>
        <v/>
      </c>
      <c r="J170" s="161" t="str">
        <f>IF(ISERROR(VLOOKUP(A170,'[1]Z03 收入决算表(财决03表)'!$A$10:$L$500,12,FALSE)),"",VLOOKUP(A170,'[1]Z03 收入决算表(财决03表)'!$A$10:$L$500,12,FALSE))</f>
        <v/>
      </c>
      <c r="K170" s="172">
        <f>'[1]Z03 收入决算表(财决03表)'!A169</f>
        <v>0</v>
      </c>
      <c r="L170" s="173">
        <f>'[1]Z03 收入决算表(财决03表)'!$E169</f>
        <v>0</v>
      </c>
      <c r="M170" s="169" t="str">
        <f t="shared" si="5"/>
        <v/>
      </c>
    </row>
    <row r="171" spans="1:13" ht="22.5" customHeight="1">
      <c r="A171" s="222" t="str">
        <f t="shared" si="4"/>
        <v/>
      </c>
      <c r="B171" s="222"/>
      <c r="C171" s="160" t="str">
        <f>IF(ISERROR(VLOOKUP(A171,'[1]Z03 收入决算表(财决03表)'!$A$10:$K$500,4,FALSE)),"",VLOOKUP(A171,'[1]Z03 收入决算表(财决03表)'!$A$10:$K$500,4,FALSE))</f>
        <v/>
      </c>
      <c r="D171" s="176" t="str">
        <f>IF(ISERROR(VLOOKUP(A171,'[1]Z03 收入决算表(财决03表)'!$A$10:$K$500,5,FALSE)),"",VLOOKUP(A171,'[1]Z03 收入决算表(财决03表)'!$A$10:$K$500,5,FALSE))</f>
        <v/>
      </c>
      <c r="E171" s="176" t="str">
        <f>IF(ISERROR(VLOOKUP(A171,'[1]Z03 收入决算表(财决03表)'!$A$10:$K$500,6,FALSE)),"",VLOOKUP(A171,'[1]Z03 收入决算表(财决03表)'!$A$10:$K$500,6,FALSE))</f>
        <v/>
      </c>
      <c r="F171" s="176" t="str">
        <f>IF(ISERROR(VLOOKUP(A171,'[1]Z03 收入决算表(财决03表)'!$A$10:$K$500,7,FALSE)),"",VLOOKUP(A171,'[1]Z03 收入决算表(财决03表)'!$A$10:$K$500,7,FALSE))</f>
        <v/>
      </c>
      <c r="G171" s="176" t="str">
        <f>IF(ISERROR(VLOOKUP(A171,'[1]Z03 收入决算表(财决03表)'!$A$10:$K$500,8,FALSE)),"",VLOOKUP(A171,'[1]Z03 收入决算表(财决03表)'!$A$10:$K$500,8,FALSE))</f>
        <v/>
      </c>
      <c r="H171" s="161" t="str">
        <f>IF(ISERROR(VLOOKUP(A171,'[1]Z03 收入决算表(财决03表)'!$A$10:$L$500,10,FALSE)),"",VLOOKUP(A171,'[1]Z03 收入决算表(财决03表)'!$A$10:$L$500,10,FALSE))</f>
        <v/>
      </c>
      <c r="I171" s="161" t="str">
        <f>IF(ISERROR(VLOOKUP(A171,'[1]Z03 收入决算表(财决03表)'!$A$10:$L$500,11,FALSE)),"",VLOOKUP(A171,'[1]Z03 收入决算表(财决03表)'!$A$10:$L$500,11,FALSE))</f>
        <v/>
      </c>
      <c r="J171" s="161" t="str">
        <f>IF(ISERROR(VLOOKUP(A171,'[1]Z03 收入决算表(财决03表)'!$A$10:$L$500,12,FALSE)),"",VLOOKUP(A171,'[1]Z03 收入决算表(财决03表)'!$A$10:$L$500,12,FALSE))</f>
        <v/>
      </c>
      <c r="K171" s="172">
        <f>'[1]Z03 收入决算表(财决03表)'!A170</f>
        <v>0</v>
      </c>
      <c r="L171" s="173">
        <f>'[1]Z03 收入决算表(财决03表)'!$E170</f>
        <v>0</v>
      </c>
      <c r="M171" s="169" t="str">
        <f t="shared" si="5"/>
        <v/>
      </c>
    </row>
    <row r="172" spans="1:13" ht="22.5" customHeight="1">
      <c r="A172" s="222" t="str">
        <f t="shared" si="4"/>
        <v/>
      </c>
      <c r="B172" s="222"/>
      <c r="C172" s="160" t="str">
        <f>IF(ISERROR(VLOOKUP(A172,'[1]Z03 收入决算表(财决03表)'!$A$10:$K$500,4,FALSE)),"",VLOOKUP(A172,'[1]Z03 收入决算表(财决03表)'!$A$10:$K$500,4,FALSE))</f>
        <v/>
      </c>
      <c r="D172" s="176" t="str">
        <f>IF(ISERROR(VLOOKUP(A172,'[1]Z03 收入决算表(财决03表)'!$A$10:$K$500,5,FALSE)),"",VLOOKUP(A172,'[1]Z03 收入决算表(财决03表)'!$A$10:$K$500,5,FALSE))</f>
        <v/>
      </c>
      <c r="E172" s="176" t="str">
        <f>IF(ISERROR(VLOOKUP(A172,'[1]Z03 收入决算表(财决03表)'!$A$10:$K$500,6,FALSE)),"",VLOOKUP(A172,'[1]Z03 收入决算表(财决03表)'!$A$10:$K$500,6,FALSE))</f>
        <v/>
      </c>
      <c r="F172" s="176" t="str">
        <f>IF(ISERROR(VLOOKUP(A172,'[1]Z03 收入决算表(财决03表)'!$A$10:$K$500,7,FALSE)),"",VLOOKUP(A172,'[1]Z03 收入决算表(财决03表)'!$A$10:$K$500,7,FALSE))</f>
        <v/>
      </c>
      <c r="G172" s="176" t="str">
        <f>IF(ISERROR(VLOOKUP(A172,'[1]Z03 收入决算表(财决03表)'!$A$10:$K$500,8,FALSE)),"",VLOOKUP(A172,'[1]Z03 收入决算表(财决03表)'!$A$10:$K$500,8,FALSE))</f>
        <v/>
      </c>
      <c r="H172" s="161" t="str">
        <f>IF(ISERROR(VLOOKUP(A172,'[1]Z03 收入决算表(财决03表)'!$A$10:$L$500,10,FALSE)),"",VLOOKUP(A172,'[1]Z03 收入决算表(财决03表)'!$A$10:$L$500,10,FALSE))</f>
        <v/>
      </c>
      <c r="I172" s="161" t="str">
        <f>IF(ISERROR(VLOOKUP(A172,'[1]Z03 收入决算表(财决03表)'!$A$10:$L$500,11,FALSE)),"",VLOOKUP(A172,'[1]Z03 收入决算表(财决03表)'!$A$10:$L$500,11,FALSE))</f>
        <v/>
      </c>
      <c r="J172" s="161" t="str">
        <f>IF(ISERROR(VLOOKUP(A172,'[1]Z03 收入决算表(财决03表)'!$A$10:$L$500,12,FALSE)),"",VLOOKUP(A172,'[1]Z03 收入决算表(财决03表)'!$A$10:$L$500,12,FALSE))</f>
        <v/>
      </c>
      <c r="K172" s="172">
        <f>'[1]Z03 收入决算表(财决03表)'!A171</f>
        <v>0</v>
      </c>
      <c r="L172" s="173">
        <f>'[1]Z03 收入决算表(财决03表)'!$E171</f>
        <v>0</v>
      </c>
      <c r="M172" s="169" t="str">
        <f t="shared" si="5"/>
        <v/>
      </c>
    </row>
    <row r="173" spans="1:13" ht="22.5" customHeight="1">
      <c r="A173" s="222" t="str">
        <f t="shared" si="4"/>
        <v/>
      </c>
      <c r="B173" s="222"/>
      <c r="C173" s="160" t="str">
        <f>IF(ISERROR(VLOOKUP(A173,'[1]Z03 收入决算表(财决03表)'!$A$10:$K$500,4,FALSE)),"",VLOOKUP(A173,'[1]Z03 收入决算表(财决03表)'!$A$10:$K$500,4,FALSE))</f>
        <v/>
      </c>
      <c r="D173" s="176" t="str">
        <f>IF(ISERROR(VLOOKUP(A173,'[1]Z03 收入决算表(财决03表)'!$A$10:$K$500,5,FALSE)),"",VLOOKUP(A173,'[1]Z03 收入决算表(财决03表)'!$A$10:$K$500,5,FALSE))</f>
        <v/>
      </c>
      <c r="E173" s="176" t="str">
        <f>IF(ISERROR(VLOOKUP(A173,'[1]Z03 收入决算表(财决03表)'!$A$10:$K$500,6,FALSE)),"",VLOOKUP(A173,'[1]Z03 收入决算表(财决03表)'!$A$10:$K$500,6,FALSE))</f>
        <v/>
      </c>
      <c r="F173" s="176" t="str">
        <f>IF(ISERROR(VLOOKUP(A173,'[1]Z03 收入决算表(财决03表)'!$A$10:$K$500,7,FALSE)),"",VLOOKUP(A173,'[1]Z03 收入决算表(财决03表)'!$A$10:$K$500,7,FALSE))</f>
        <v/>
      </c>
      <c r="G173" s="176" t="str">
        <f>IF(ISERROR(VLOOKUP(A173,'[1]Z03 收入决算表(财决03表)'!$A$10:$K$500,8,FALSE)),"",VLOOKUP(A173,'[1]Z03 收入决算表(财决03表)'!$A$10:$K$500,8,FALSE))</f>
        <v/>
      </c>
      <c r="H173" s="161" t="str">
        <f>IF(ISERROR(VLOOKUP(A173,'[1]Z03 收入决算表(财决03表)'!$A$10:$L$500,10,FALSE)),"",VLOOKUP(A173,'[1]Z03 收入决算表(财决03表)'!$A$10:$L$500,10,FALSE))</f>
        <v/>
      </c>
      <c r="I173" s="161" t="str">
        <f>IF(ISERROR(VLOOKUP(A173,'[1]Z03 收入决算表(财决03表)'!$A$10:$L$500,11,FALSE)),"",VLOOKUP(A173,'[1]Z03 收入决算表(财决03表)'!$A$10:$L$500,11,FALSE))</f>
        <v/>
      </c>
      <c r="J173" s="161" t="str">
        <f>IF(ISERROR(VLOOKUP(A173,'[1]Z03 收入决算表(财决03表)'!$A$10:$L$500,12,FALSE)),"",VLOOKUP(A173,'[1]Z03 收入决算表(财决03表)'!$A$10:$L$500,12,FALSE))</f>
        <v/>
      </c>
      <c r="K173" s="172">
        <f>'[1]Z03 收入决算表(财决03表)'!A172</f>
        <v>0</v>
      </c>
      <c r="L173" s="173">
        <f>'[1]Z03 收入决算表(财决03表)'!$E172</f>
        <v>0</v>
      </c>
      <c r="M173" s="169" t="str">
        <f t="shared" si="5"/>
        <v/>
      </c>
    </row>
    <row r="174" spans="1:13" ht="22.5" customHeight="1">
      <c r="A174" s="222" t="str">
        <f t="shared" si="4"/>
        <v/>
      </c>
      <c r="B174" s="222"/>
      <c r="C174" s="160" t="str">
        <f>IF(ISERROR(VLOOKUP(A174,'[1]Z03 收入决算表(财决03表)'!$A$10:$K$500,4,FALSE)),"",VLOOKUP(A174,'[1]Z03 收入决算表(财决03表)'!$A$10:$K$500,4,FALSE))</f>
        <v/>
      </c>
      <c r="D174" s="176" t="str">
        <f>IF(ISERROR(VLOOKUP(A174,'[1]Z03 收入决算表(财决03表)'!$A$10:$K$500,5,FALSE)),"",VLOOKUP(A174,'[1]Z03 收入决算表(财决03表)'!$A$10:$K$500,5,FALSE))</f>
        <v/>
      </c>
      <c r="E174" s="176" t="str">
        <f>IF(ISERROR(VLOOKUP(A174,'[1]Z03 收入决算表(财决03表)'!$A$10:$K$500,6,FALSE)),"",VLOOKUP(A174,'[1]Z03 收入决算表(财决03表)'!$A$10:$K$500,6,FALSE))</f>
        <v/>
      </c>
      <c r="F174" s="176" t="str">
        <f>IF(ISERROR(VLOOKUP(A174,'[1]Z03 收入决算表(财决03表)'!$A$10:$K$500,7,FALSE)),"",VLOOKUP(A174,'[1]Z03 收入决算表(财决03表)'!$A$10:$K$500,7,FALSE))</f>
        <v/>
      </c>
      <c r="G174" s="176" t="str">
        <f>IF(ISERROR(VLOOKUP(A174,'[1]Z03 收入决算表(财决03表)'!$A$10:$K$500,8,FALSE)),"",VLOOKUP(A174,'[1]Z03 收入决算表(财决03表)'!$A$10:$K$500,8,FALSE))</f>
        <v/>
      </c>
      <c r="H174" s="161" t="str">
        <f>IF(ISERROR(VLOOKUP(A174,'[1]Z03 收入决算表(财决03表)'!$A$10:$L$500,10,FALSE)),"",VLOOKUP(A174,'[1]Z03 收入决算表(财决03表)'!$A$10:$L$500,10,FALSE))</f>
        <v/>
      </c>
      <c r="I174" s="161" t="str">
        <f>IF(ISERROR(VLOOKUP(A174,'[1]Z03 收入决算表(财决03表)'!$A$10:$L$500,11,FALSE)),"",VLOOKUP(A174,'[1]Z03 收入决算表(财决03表)'!$A$10:$L$500,11,FALSE))</f>
        <v/>
      </c>
      <c r="J174" s="161" t="str">
        <f>IF(ISERROR(VLOOKUP(A174,'[1]Z03 收入决算表(财决03表)'!$A$10:$L$500,12,FALSE)),"",VLOOKUP(A174,'[1]Z03 收入决算表(财决03表)'!$A$10:$L$500,12,FALSE))</f>
        <v/>
      </c>
      <c r="K174" s="172">
        <f>'[1]Z03 收入决算表(财决03表)'!A173</f>
        <v>0</v>
      </c>
      <c r="L174" s="173">
        <f>'[1]Z03 收入决算表(财决03表)'!$E173</f>
        <v>0</v>
      </c>
      <c r="M174" s="169" t="str">
        <f t="shared" si="5"/>
        <v/>
      </c>
    </row>
    <row r="175" spans="1:13" ht="22.5" customHeight="1">
      <c r="A175" s="222" t="str">
        <f t="shared" si="4"/>
        <v/>
      </c>
      <c r="B175" s="222"/>
      <c r="C175" s="160" t="str">
        <f>IF(ISERROR(VLOOKUP(A175,'[1]Z03 收入决算表(财决03表)'!$A$10:$K$500,4,FALSE)),"",VLOOKUP(A175,'[1]Z03 收入决算表(财决03表)'!$A$10:$K$500,4,FALSE))</f>
        <v/>
      </c>
      <c r="D175" s="176" t="str">
        <f>IF(ISERROR(VLOOKUP(A175,'[1]Z03 收入决算表(财决03表)'!$A$10:$K$500,5,FALSE)),"",VLOOKUP(A175,'[1]Z03 收入决算表(财决03表)'!$A$10:$K$500,5,FALSE))</f>
        <v/>
      </c>
      <c r="E175" s="176" t="str">
        <f>IF(ISERROR(VLOOKUP(A175,'[1]Z03 收入决算表(财决03表)'!$A$10:$K$500,6,FALSE)),"",VLOOKUP(A175,'[1]Z03 收入决算表(财决03表)'!$A$10:$K$500,6,FALSE))</f>
        <v/>
      </c>
      <c r="F175" s="176" t="str">
        <f>IF(ISERROR(VLOOKUP(A175,'[1]Z03 收入决算表(财决03表)'!$A$10:$K$500,7,FALSE)),"",VLOOKUP(A175,'[1]Z03 收入决算表(财决03表)'!$A$10:$K$500,7,FALSE))</f>
        <v/>
      </c>
      <c r="G175" s="176" t="str">
        <f>IF(ISERROR(VLOOKUP(A175,'[1]Z03 收入决算表(财决03表)'!$A$10:$K$500,8,FALSE)),"",VLOOKUP(A175,'[1]Z03 收入决算表(财决03表)'!$A$10:$K$500,8,FALSE))</f>
        <v/>
      </c>
      <c r="H175" s="161" t="str">
        <f>IF(ISERROR(VLOOKUP(A175,'[1]Z03 收入决算表(财决03表)'!$A$10:$L$500,10,FALSE)),"",VLOOKUP(A175,'[1]Z03 收入决算表(财决03表)'!$A$10:$L$500,10,FALSE))</f>
        <v/>
      </c>
      <c r="I175" s="161" t="str">
        <f>IF(ISERROR(VLOOKUP(A175,'[1]Z03 收入决算表(财决03表)'!$A$10:$L$500,11,FALSE)),"",VLOOKUP(A175,'[1]Z03 收入决算表(财决03表)'!$A$10:$L$500,11,FALSE))</f>
        <v/>
      </c>
      <c r="J175" s="161" t="str">
        <f>IF(ISERROR(VLOOKUP(A175,'[1]Z03 收入决算表(财决03表)'!$A$10:$L$500,12,FALSE)),"",VLOOKUP(A175,'[1]Z03 收入决算表(财决03表)'!$A$10:$L$500,12,FALSE))</f>
        <v/>
      </c>
      <c r="K175" s="172">
        <f>'[1]Z03 收入决算表(财决03表)'!A174</f>
        <v>0</v>
      </c>
      <c r="L175" s="173">
        <f>'[1]Z03 收入决算表(财决03表)'!$E174</f>
        <v>0</v>
      </c>
      <c r="M175" s="169" t="str">
        <f t="shared" si="5"/>
        <v/>
      </c>
    </row>
    <row r="176" spans="1:13" ht="22.5" customHeight="1">
      <c r="A176" s="222" t="str">
        <f t="shared" si="4"/>
        <v/>
      </c>
      <c r="B176" s="222"/>
      <c r="C176" s="160" t="str">
        <f>IF(ISERROR(VLOOKUP(A176,'[1]Z03 收入决算表(财决03表)'!$A$10:$K$500,4,FALSE)),"",VLOOKUP(A176,'[1]Z03 收入决算表(财决03表)'!$A$10:$K$500,4,FALSE))</f>
        <v/>
      </c>
      <c r="D176" s="176" t="str">
        <f>IF(ISERROR(VLOOKUP(A176,'[1]Z03 收入决算表(财决03表)'!$A$10:$K$500,5,FALSE)),"",VLOOKUP(A176,'[1]Z03 收入决算表(财决03表)'!$A$10:$K$500,5,FALSE))</f>
        <v/>
      </c>
      <c r="E176" s="176" t="str">
        <f>IF(ISERROR(VLOOKUP(A176,'[1]Z03 收入决算表(财决03表)'!$A$10:$K$500,6,FALSE)),"",VLOOKUP(A176,'[1]Z03 收入决算表(财决03表)'!$A$10:$K$500,6,FALSE))</f>
        <v/>
      </c>
      <c r="F176" s="176" t="str">
        <f>IF(ISERROR(VLOOKUP(A176,'[1]Z03 收入决算表(财决03表)'!$A$10:$K$500,7,FALSE)),"",VLOOKUP(A176,'[1]Z03 收入决算表(财决03表)'!$A$10:$K$500,7,FALSE))</f>
        <v/>
      </c>
      <c r="G176" s="176" t="str">
        <f>IF(ISERROR(VLOOKUP(A176,'[1]Z03 收入决算表(财决03表)'!$A$10:$K$500,8,FALSE)),"",VLOOKUP(A176,'[1]Z03 收入决算表(财决03表)'!$A$10:$K$500,8,FALSE))</f>
        <v/>
      </c>
      <c r="H176" s="161" t="str">
        <f>IF(ISERROR(VLOOKUP(A176,'[1]Z03 收入决算表(财决03表)'!$A$10:$L$500,10,FALSE)),"",VLOOKUP(A176,'[1]Z03 收入决算表(财决03表)'!$A$10:$L$500,10,FALSE))</f>
        <v/>
      </c>
      <c r="I176" s="161" t="str">
        <f>IF(ISERROR(VLOOKUP(A176,'[1]Z03 收入决算表(财决03表)'!$A$10:$L$500,11,FALSE)),"",VLOOKUP(A176,'[1]Z03 收入决算表(财决03表)'!$A$10:$L$500,11,FALSE))</f>
        <v/>
      </c>
      <c r="J176" s="161" t="str">
        <f>IF(ISERROR(VLOOKUP(A176,'[1]Z03 收入决算表(财决03表)'!$A$10:$L$500,12,FALSE)),"",VLOOKUP(A176,'[1]Z03 收入决算表(财决03表)'!$A$10:$L$500,12,FALSE))</f>
        <v/>
      </c>
      <c r="K176" s="172">
        <f>'[1]Z03 收入决算表(财决03表)'!A175</f>
        <v>0</v>
      </c>
      <c r="L176" s="173">
        <f>'[1]Z03 收入决算表(财决03表)'!$E175</f>
        <v>0</v>
      </c>
      <c r="M176" s="169" t="str">
        <f t="shared" si="5"/>
        <v/>
      </c>
    </row>
    <row r="177" spans="1:13" ht="22.5" customHeight="1">
      <c r="A177" s="222" t="str">
        <f t="shared" si="4"/>
        <v/>
      </c>
      <c r="B177" s="222"/>
      <c r="C177" s="160" t="str">
        <f>IF(ISERROR(VLOOKUP(A177,'[1]Z03 收入决算表(财决03表)'!$A$10:$K$500,4,FALSE)),"",VLOOKUP(A177,'[1]Z03 收入决算表(财决03表)'!$A$10:$K$500,4,FALSE))</f>
        <v/>
      </c>
      <c r="D177" s="176" t="str">
        <f>IF(ISERROR(VLOOKUP(A177,'[1]Z03 收入决算表(财决03表)'!$A$10:$K$500,5,FALSE)),"",VLOOKUP(A177,'[1]Z03 收入决算表(财决03表)'!$A$10:$K$500,5,FALSE))</f>
        <v/>
      </c>
      <c r="E177" s="176" t="str">
        <f>IF(ISERROR(VLOOKUP(A177,'[1]Z03 收入决算表(财决03表)'!$A$10:$K$500,6,FALSE)),"",VLOOKUP(A177,'[1]Z03 收入决算表(财决03表)'!$A$10:$K$500,6,FALSE))</f>
        <v/>
      </c>
      <c r="F177" s="176" t="str">
        <f>IF(ISERROR(VLOOKUP(A177,'[1]Z03 收入决算表(财决03表)'!$A$10:$K$500,7,FALSE)),"",VLOOKUP(A177,'[1]Z03 收入决算表(财决03表)'!$A$10:$K$500,7,FALSE))</f>
        <v/>
      </c>
      <c r="G177" s="176" t="str">
        <f>IF(ISERROR(VLOOKUP(A177,'[1]Z03 收入决算表(财决03表)'!$A$10:$K$500,8,FALSE)),"",VLOOKUP(A177,'[1]Z03 收入决算表(财决03表)'!$A$10:$K$500,8,FALSE))</f>
        <v/>
      </c>
      <c r="H177" s="161" t="str">
        <f>IF(ISERROR(VLOOKUP(A177,'[1]Z03 收入决算表(财决03表)'!$A$10:$L$500,10,FALSE)),"",VLOOKUP(A177,'[1]Z03 收入决算表(财决03表)'!$A$10:$L$500,10,FALSE))</f>
        <v/>
      </c>
      <c r="I177" s="161" t="str">
        <f>IF(ISERROR(VLOOKUP(A177,'[1]Z03 收入决算表(财决03表)'!$A$10:$L$500,11,FALSE)),"",VLOOKUP(A177,'[1]Z03 收入决算表(财决03表)'!$A$10:$L$500,11,FALSE))</f>
        <v/>
      </c>
      <c r="J177" s="161" t="str">
        <f>IF(ISERROR(VLOOKUP(A177,'[1]Z03 收入决算表(财决03表)'!$A$10:$L$500,12,FALSE)),"",VLOOKUP(A177,'[1]Z03 收入决算表(财决03表)'!$A$10:$L$500,12,FALSE))</f>
        <v/>
      </c>
      <c r="K177" s="172">
        <f>'[1]Z03 收入决算表(财决03表)'!A176</f>
        <v>0</v>
      </c>
      <c r="L177" s="173">
        <f>'[1]Z03 收入决算表(财决03表)'!$E176</f>
        <v>0</v>
      </c>
      <c r="M177" s="169" t="str">
        <f t="shared" si="5"/>
        <v/>
      </c>
    </row>
    <row r="178" spans="1:13" ht="22.5" customHeight="1">
      <c r="A178" s="222" t="str">
        <f t="shared" si="4"/>
        <v/>
      </c>
      <c r="B178" s="222"/>
      <c r="C178" s="160" t="str">
        <f>IF(ISERROR(VLOOKUP(A178,'[1]Z03 收入决算表(财决03表)'!$A$10:$K$500,4,FALSE)),"",VLOOKUP(A178,'[1]Z03 收入决算表(财决03表)'!$A$10:$K$500,4,FALSE))</f>
        <v/>
      </c>
      <c r="D178" s="176" t="str">
        <f>IF(ISERROR(VLOOKUP(A178,'[1]Z03 收入决算表(财决03表)'!$A$10:$K$500,5,FALSE)),"",VLOOKUP(A178,'[1]Z03 收入决算表(财决03表)'!$A$10:$K$500,5,FALSE))</f>
        <v/>
      </c>
      <c r="E178" s="176" t="str">
        <f>IF(ISERROR(VLOOKUP(A178,'[1]Z03 收入决算表(财决03表)'!$A$10:$K$500,6,FALSE)),"",VLOOKUP(A178,'[1]Z03 收入决算表(财决03表)'!$A$10:$K$500,6,FALSE))</f>
        <v/>
      </c>
      <c r="F178" s="176" t="str">
        <f>IF(ISERROR(VLOOKUP(A178,'[1]Z03 收入决算表(财决03表)'!$A$10:$K$500,7,FALSE)),"",VLOOKUP(A178,'[1]Z03 收入决算表(财决03表)'!$A$10:$K$500,7,FALSE))</f>
        <v/>
      </c>
      <c r="G178" s="176" t="str">
        <f>IF(ISERROR(VLOOKUP(A178,'[1]Z03 收入决算表(财决03表)'!$A$10:$K$500,8,FALSE)),"",VLOOKUP(A178,'[1]Z03 收入决算表(财决03表)'!$A$10:$K$500,8,FALSE))</f>
        <v/>
      </c>
      <c r="H178" s="161" t="str">
        <f>IF(ISERROR(VLOOKUP(A178,'[1]Z03 收入决算表(财决03表)'!$A$10:$L$500,10,FALSE)),"",VLOOKUP(A178,'[1]Z03 收入决算表(财决03表)'!$A$10:$L$500,10,FALSE))</f>
        <v/>
      </c>
      <c r="I178" s="161" t="str">
        <f>IF(ISERROR(VLOOKUP(A178,'[1]Z03 收入决算表(财决03表)'!$A$10:$L$500,11,FALSE)),"",VLOOKUP(A178,'[1]Z03 收入决算表(财决03表)'!$A$10:$L$500,11,FALSE))</f>
        <v/>
      </c>
      <c r="J178" s="161" t="str">
        <f>IF(ISERROR(VLOOKUP(A178,'[1]Z03 收入决算表(财决03表)'!$A$10:$L$500,12,FALSE)),"",VLOOKUP(A178,'[1]Z03 收入决算表(财决03表)'!$A$10:$L$500,12,FALSE))</f>
        <v/>
      </c>
      <c r="K178" s="172">
        <f>'[1]Z03 收入决算表(财决03表)'!A177</f>
        <v>0</v>
      </c>
      <c r="L178" s="173">
        <f>'[1]Z03 收入决算表(财决03表)'!$E177</f>
        <v>0</v>
      </c>
      <c r="M178" s="169" t="str">
        <f t="shared" si="5"/>
        <v/>
      </c>
    </row>
    <row r="179" spans="1:13" ht="22.5" customHeight="1">
      <c r="A179" s="222" t="str">
        <f t="shared" si="4"/>
        <v/>
      </c>
      <c r="B179" s="222"/>
      <c r="C179" s="160" t="str">
        <f>IF(ISERROR(VLOOKUP(A179,'[1]Z03 收入决算表(财决03表)'!$A$10:$K$500,4,FALSE)),"",VLOOKUP(A179,'[1]Z03 收入决算表(财决03表)'!$A$10:$K$500,4,FALSE))</f>
        <v/>
      </c>
      <c r="D179" s="176" t="str">
        <f>IF(ISERROR(VLOOKUP(A179,'[1]Z03 收入决算表(财决03表)'!$A$10:$K$500,5,FALSE)),"",VLOOKUP(A179,'[1]Z03 收入决算表(财决03表)'!$A$10:$K$500,5,FALSE))</f>
        <v/>
      </c>
      <c r="E179" s="176" t="str">
        <f>IF(ISERROR(VLOOKUP(A179,'[1]Z03 收入决算表(财决03表)'!$A$10:$K$500,6,FALSE)),"",VLOOKUP(A179,'[1]Z03 收入决算表(财决03表)'!$A$10:$K$500,6,FALSE))</f>
        <v/>
      </c>
      <c r="F179" s="176" t="str">
        <f>IF(ISERROR(VLOOKUP(A179,'[1]Z03 收入决算表(财决03表)'!$A$10:$K$500,7,FALSE)),"",VLOOKUP(A179,'[1]Z03 收入决算表(财决03表)'!$A$10:$K$500,7,FALSE))</f>
        <v/>
      </c>
      <c r="G179" s="176" t="str">
        <f>IF(ISERROR(VLOOKUP(A179,'[1]Z03 收入决算表(财决03表)'!$A$10:$K$500,8,FALSE)),"",VLOOKUP(A179,'[1]Z03 收入决算表(财决03表)'!$A$10:$K$500,8,FALSE))</f>
        <v/>
      </c>
      <c r="H179" s="161" t="str">
        <f>IF(ISERROR(VLOOKUP(A179,'[1]Z03 收入决算表(财决03表)'!$A$10:$L$500,10,FALSE)),"",VLOOKUP(A179,'[1]Z03 收入决算表(财决03表)'!$A$10:$L$500,10,FALSE))</f>
        <v/>
      </c>
      <c r="I179" s="161" t="str">
        <f>IF(ISERROR(VLOOKUP(A179,'[1]Z03 收入决算表(财决03表)'!$A$10:$L$500,11,FALSE)),"",VLOOKUP(A179,'[1]Z03 收入决算表(财决03表)'!$A$10:$L$500,11,FALSE))</f>
        <v/>
      </c>
      <c r="J179" s="161" t="str">
        <f>IF(ISERROR(VLOOKUP(A179,'[1]Z03 收入决算表(财决03表)'!$A$10:$L$500,12,FALSE)),"",VLOOKUP(A179,'[1]Z03 收入决算表(财决03表)'!$A$10:$L$500,12,FALSE))</f>
        <v/>
      </c>
      <c r="K179" s="172">
        <f>'[1]Z03 收入决算表(财决03表)'!A178</f>
        <v>0</v>
      </c>
      <c r="L179" s="173">
        <f>'[1]Z03 收入决算表(财决03表)'!$E178</f>
        <v>0</v>
      </c>
      <c r="M179" s="169" t="str">
        <f t="shared" si="5"/>
        <v/>
      </c>
    </row>
    <row r="180" spans="1:13" ht="22.5" customHeight="1">
      <c r="A180" s="222" t="str">
        <f t="shared" si="4"/>
        <v/>
      </c>
      <c r="B180" s="222"/>
      <c r="C180" s="160" t="str">
        <f>IF(ISERROR(VLOOKUP(A180,'[1]Z03 收入决算表(财决03表)'!$A$10:$K$500,4,FALSE)),"",VLOOKUP(A180,'[1]Z03 收入决算表(财决03表)'!$A$10:$K$500,4,FALSE))</f>
        <v/>
      </c>
      <c r="D180" s="176" t="str">
        <f>IF(ISERROR(VLOOKUP(A180,'[1]Z03 收入决算表(财决03表)'!$A$10:$K$500,5,FALSE)),"",VLOOKUP(A180,'[1]Z03 收入决算表(财决03表)'!$A$10:$K$500,5,FALSE))</f>
        <v/>
      </c>
      <c r="E180" s="176" t="str">
        <f>IF(ISERROR(VLOOKUP(A180,'[1]Z03 收入决算表(财决03表)'!$A$10:$K$500,6,FALSE)),"",VLOOKUP(A180,'[1]Z03 收入决算表(财决03表)'!$A$10:$K$500,6,FALSE))</f>
        <v/>
      </c>
      <c r="F180" s="176" t="str">
        <f>IF(ISERROR(VLOOKUP(A180,'[1]Z03 收入决算表(财决03表)'!$A$10:$K$500,7,FALSE)),"",VLOOKUP(A180,'[1]Z03 收入决算表(财决03表)'!$A$10:$K$500,7,FALSE))</f>
        <v/>
      </c>
      <c r="G180" s="176" t="str">
        <f>IF(ISERROR(VLOOKUP(A180,'[1]Z03 收入决算表(财决03表)'!$A$10:$K$500,8,FALSE)),"",VLOOKUP(A180,'[1]Z03 收入决算表(财决03表)'!$A$10:$K$500,8,FALSE))</f>
        <v/>
      </c>
      <c r="H180" s="161" t="str">
        <f>IF(ISERROR(VLOOKUP(A180,'[1]Z03 收入决算表(财决03表)'!$A$10:$L$500,10,FALSE)),"",VLOOKUP(A180,'[1]Z03 收入决算表(财决03表)'!$A$10:$L$500,10,FALSE))</f>
        <v/>
      </c>
      <c r="I180" s="161" t="str">
        <f>IF(ISERROR(VLOOKUP(A180,'[1]Z03 收入决算表(财决03表)'!$A$10:$L$500,11,FALSE)),"",VLOOKUP(A180,'[1]Z03 收入决算表(财决03表)'!$A$10:$L$500,11,FALSE))</f>
        <v/>
      </c>
      <c r="J180" s="161" t="str">
        <f>IF(ISERROR(VLOOKUP(A180,'[1]Z03 收入决算表(财决03表)'!$A$10:$L$500,12,FALSE)),"",VLOOKUP(A180,'[1]Z03 收入决算表(财决03表)'!$A$10:$L$500,12,FALSE))</f>
        <v/>
      </c>
      <c r="K180" s="172">
        <f>'[1]Z03 收入决算表(财决03表)'!A179</f>
        <v>0</v>
      </c>
      <c r="L180" s="173">
        <f>'[1]Z03 收入决算表(财决03表)'!$E179</f>
        <v>0</v>
      </c>
      <c r="M180" s="169" t="str">
        <f t="shared" si="5"/>
        <v/>
      </c>
    </row>
    <row r="181" spans="1:13" ht="22.5" customHeight="1">
      <c r="A181" s="222" t="str">
        <f t="shared" si="4"/>
        <v/>
      </c>
      <c r="B181" s="222"/>
      <c r="C181" s="160" t="str">
        <f>IF(ISERROR(VLOOKUP(A181,'[1]Z03 收入决算表(财决03表)'!$A$10:$K$500,4,FALSE)),"",VLOOKUP(A181,'[1]Z03 收入决算表(财决03表)'!$A$10:$K$500,4,FALSE))</f>
        <v/>
      </c>
      <c r="D181" s="176" t="str">
        <f>IF(ISERROR(VLOOKUP(A181,'[1]Z03 收入决算表(财决03表)'!$A$10:$K$500,5,FALSE)),"",VLOOKUP(A181,'[1]Z03 收入决算表(财决03表)'!$A$10:$K$500,5,FALSE))</f>
        <v/>
      </c>
      <c r="E181" s="176" t="str">
        <f>IF(ISERROR(VLOOKUP(A181,'[1]Z03 收入决算表(财决03表)'!$A$10:$K$500,6,FALSE)),"",VLOOKUP(A181,'[1]Z03 收入决算表(财决03表)'!$A$10:$K$500,6,FALSE))</f>
        <v/>
      </c>
      <c r="F181" s="176" t="str">
        <f>IF(ISERROR(VLOOKUP(A181,'[1]Z03 收入决算表(财决03表)'!$A$10:$K$500,7,FALSE)),"",VLOOKUP(A181,'[1]Z03 收入决算表(财决03表)'!$A$10:$K$500,7,FALSE))</f>
        <v/>
      </c>
      <c r="G181" s="176" t="str">
        <f>IF(ISERROR(VLOOKUP(A181,'[1]Z03 收入决算表(财决03表)'!$A$10:$K$500,8,FALSE)),"",VLOOKUP(A181,'[1]Z03 收入决算表(财决03表)'!$A$10:$K$500,8,FALSE))</f>
        <v/>
      </c>
      <c r="H181" s="161" t="str">
        <f>IF(ISERROR(VLOOKUP(A181,'[1]Z03 收入决算表(财决03表)'!$A$10:$L$500,10,FALSE)),"",VLOOKUP(A181,'[1]Z03 收入决算表(财决03表)'!$A$10:$L$500,10,FALSE))</f>
        <v/>
      </c>
      <c r="I181" s="161" t="str">
        <f>IF(ISERROR(VLOOKUP(A181,'[1]Z03 收入决算表(财决03表)'!$A$10:$L$500,11,FALSE)),"",VLOOKUP(A181,'[1]Z03 收入决算表(财决03表)'!$A$10:$L$500,11,FALSE))</f>
        <v/>
      </c>
      <c r="J181" s="161" t="str">
        <f>IF(ISERROR(VLOOKUP(A181,'[1]Z03 收入决算表(财决03表)'!$A$10:$L$500,12,FALSE)),"",VLOOKUP(A181,'[1]Z03 收入决算表(财决03表)'!$A$10:$L$500,12,FALSE))</f>
        <v/>
      </c>
      <c r="K181" s="172">
        <f>'[1]Z03 收入决算表(财决03表)'!A180</f>
        <v>0</v>
      </c>
      <c r="L181" s="173">
        <f>'[1]Z03 收入决算表(财决03表)'!$E180</f>
        <v>0</v>
      </c>
      <c r="M181" s="169" t="str">
        <f t="shared" si="5"/>
        <v/>
      </c>
    </row>
    <row r="182" spans="1:13" ht="22.5" customHeight="1">
      <c r="A182" s="222" t="str">
        <f t="shared" si="4"/>
        <v/>
      </c>
      <c r="B182" s="222"/>
      <c r="C182" s="160" t="str">
        <f>IF(ISERROR(VLOOKUP(A182,'[1]Z03 收入决算表(财决03表)'!$A$10:$K$500,4,FALSE)),"",VLOOKUP(A182,'[1]Z03 收入决算表(财决03表)'!$A$10:$K$500,4,FALSE))</f>
        <v/>
      </c>
      <c r="D182" s="176" t="str">
        <f>IF(ISERROR(VLOOKUP(A182,'[1]Z03 收入决算表(财决03表)'!$A$10:$K$500,5,FALSE)),"",VLOOKUP(A182,'[1]Z03 收入决算表(财决03表)'!$A$10:$K$500,5,FALSE))</f>
        <v/>
      </c>
      <c r="E182" s="176" t="str">
        <f>IF(ISERROR(VLOOKUP(A182,'[1]Z03 收入决算表(财决03表)'!$A$10:$K$500,6,FALSE)),"",VLOOKUP(A182,'[1]Z03 收入决算表(财决03表)'!$A$10:$K$500,6,FALSE))</f>
        <v/>
      </c>
      <c r="F182" s="176" t="str">
        <f>IF(ISERROR(VLOOKUP(A182,'[1]Z03 收入决算表(财决03表)'!$A$10:$K$500,7,FALSE)),"",VLOOKUP(A182,'[1]Z03 收入决算表(财决03表)'!$A$10:$K$500,7,FALSE))</f>
        <v/>
      </c>
      <c r="G182" s="176" t="str">
        <f>IF(ISERROR(VLOOKUP(A182,'[1]Z03 收入决算表(财决03表)'!$A$10:$K$500,8,FALSE)),"",VLOOKUP(A182,'[1]Z03 收入决算表(财决03表)'!$A$10:$K$500,8,FALSE))</f>
        <v/>
      </c>
      <c r="H182" s="161" t="str">
        <f>IF(ISERROR(VLOOKUP(A182,'[1]Z03 收入决算表(财决03表)'!$A$10:$L$500,10,FALSE)),"",VLOOKUP(A182,'[1]Z03 收入决算表(财决03表)'!$A$10:$L$500,10,FALSE))</f>
        <v/>
      </c>
      <c r="I182" s="161" t="str">
        <f>IF(ISERROR(VLOOKUP(A182,'[1]Z03 收入决算表(财决03表)'!$A$10:$L$500,11,FALSE)),"",VLOOKUP(A182,'[1]Z03 收入决算表(财决03表)'!$A$10:$L$500,11,FALSE))</f>
        <v/>
      </c>
      <c r="J182" s="161" t="str">
        <f>IF(ISERROR(VLOOKUP(A182,'[1]Z03 收入决算表(财决03表)'!$A$10:$L$500,12,FALSE)),"",VLOOKUP(A182,'[1]Z03 收入决算表(财决03表)'!$A$10:$L$500,12,FALSE))</f>
        <v/>
      </c>
      <c r="K182" s="172">
        <f>'[1]Z03 收入决算表(财决03表)'!A181</f>
        <v>0</v>
      </c>
      <c r="L182" s="173">
        <f>'[1]Z03 收入决算表(财决03表)'!$E181</f>
        <v>0</v>
      </c>
      <c r="M182" s="169" t="str">
        <f t="shared" si="5"/>
        <v/>
      </c>
    </row>
    <row r="183" spans="1:13" ht="22.5" customHeight="1">
      <c r="A183" s="222" t="str">
        <f t="shared" si="4"/>
        <v/>
      </c>
      <c r="B183" s="222"/>
      <c r="C183" s="160" t="str">
        <f>IF(ISERROR(VLOOKUP(A183,'[1]Z03 收入决算表(财决03表)'!$A$10:$K$500,4,FALSE)),"",VLOOKUP(A183,'[1]Z03 收入决算表(财决03表)'!$A$10:$K$500,4,FALSE))</f>
        <v/>
      </c>
      <c r="D183" s="176" t="str">
        <f>IF(ISERROR(VLOOKUP(A183,'[1]Z03 收入决算表(财决03表)'!$A$10:$K$500,5,FALSE)),"",VLOOKUP(A183,'[1]Z03 收入决算表(财决03表)'!$A$10:$K$500,5,FALSE))</f>
        <v/>
      </c>
      <c r="E183" s="176" t="str">
        <f>IF(ISERROR(VLOOKUP(A183,'[1]Z03 收入决算表(财决03表)'!$A$10:$K$500,6,FALSE)),"",VLOOKUP(A183,'[1]Z03 收入决算表(财决03表)'!$A$10:$K$500,6,FALSE))</f>
        <v/>
      </c>
      <c r="F183" s="176" t="str">
        <f>IF(ISERROR(VLOOKUP(A183,'[1]Z03 收入决算表(财决03表)'!$A$10:$K$500,7,FALSE)),"",VLOOKUP(A183,'[1]Z03 收入决算表(财决03表)'!$A$10:$K$500,7,FALSE))</f>
        <v/>
      </c>
      <c r="G183" s="176" t="str">
        <f>IF(ISERROR(VLOOKUP(A183,'[1]Z03 收入决算表(财决03表)'!$A$10:$K$500,8,FALSE)),"",VLOOKUP(A183,'[1]Z03 收入决算表(财决03表)'!$A$10:$K$500,8,FALSE))</f>
        <v/>
      </c>
      <c r="H183" s="161" t="str">
        <f>IF(ISERROR(VLOOKUP(A183,'[1]Z03 收入决算表(财决03表)'!$A$10:$L$500,10,FALSE)),"",VLOOKUP(A183,'[1]Z03 收入决算表(财决03表)'!$A$10:$L$500,10,FALSE))</f>
        <v/>
      </c>
      <c r="I183" s="161" t="str">
        <f>IF(ISERROR(VLOOKUP(A183,'[1]Z03 收入决算表(财决03表)'!$A$10:$L$500,11,FALSE)),"",VLOOKUP(A183,'[1]Z03 收入决算表(财决03表)'!$A$10:$L$500,11,FALSE))</f>
        <v/>
      </c>
      <c r="J183" s="161" t="str">
        <f>IF(ISERROR(VLOOKUP(A183,'[1]Z03 收入决算表(财决03表)'!$A$10:$L$500,12,FALSE)),"",VLOOKUP(A183,'[1]Z03 收入决算表(财决03表)'!$A$10:$L$500,12,FALSE))</f>
        <v/>
      </c>
      <c r="K183" s="172">
        <f>'[1]Z03 收入决算表(财决03表)'!A182</f>
        <v>0</v>
      </c>
      <c r="L183" s="173">
        <f>'[1]Z03 收入决算表(财决03表)'!$E182</f>
        <v>0</v>
      </c>
      <c r="M183" s="169" t="str">
        <f t="shared" si="5"/>
        <v/>
      </c>
    </row>
    <row r="184" spans="1:13" ht="22.5" customHeight="1">
      <c r="A184" s="222" t="str">
        <f t="shared" si="4"/>
        <v/>
      </c>
      <c r="B184" s="222"/>
      <c r="C184" s="160" t="str">
        <f>IF(ISERROR(VLOOKUP(A184,'[1]Z03 收入决算表(财决03表)'!$A$10:$K$500,4,FALSE)),"",VLOOKUP(A184,'[1]Z03 收入决算表(财决03表)'!$A$10:$K$500,4,FALSE))</f>
        <v/>
      </c>
      <c r="D184" s="176" t="str">
        <f>IF(ISERROR(VLOOKUP(A184,'[1]Z03 收入决算表(财决03表)'!$A$10:$K$500,5,FALSE)),"",VLOOKUP(A184,'[1]Z03 收入决算表(财决03表)'!$A$10:$K$500,5,FALSE))</f>
        <v/>
      </c>
      <c r="E184" s="176" t="str">
        <f>IF(ISERROR(VLOOKUP(A184,'[1]Z03 收入决算表(财决03表)'!$A$10:$K$500,6,FALSE)),"",VLOOKUP(A184,'[1]Z03 收入决算表(财决03表)'!$A$10:$K$500,6,FALSE))</f>
        <v/>
      </c>
      <c r="F184" s="176" t="str">
        <f>IF(ISERROR(VLOOKUP(A184,'[1]Z03 收入决算表(财决03表)'!$A$10:$K$500,7,FALSE)),"",VLOOKUP(A184,'[1]Z03 收入决算表(财决03表)'!$A$10:$K$500,7,FALSE))</f>
        <v/>
      </c>
      <c r="G184" s="176" t="str">
        <f>IF(ISERROR(VLOOKUP(A184,'[1]Z03 收入决算表(财决03表)'!$A$10:$K$500,8,FALSE)),"",VLOOKUP(A184,'[1]Z03 收入决算表(财决03表)'!$A$10:$K$500,8,FALSE))</f>
        <v/>
      </c>
      <c r="H184" s="161" t="str">
        <f>IF(ISERROR(VLOOKUP(A184,'[1]Z03 收入决算表(财决03表)'!$A$10:$L$500,10,FALSE)),"",VLOOKUP(A184,'[1]Z03 收入决算表(财决03表)'!$A$10:$L$500,10,FALSE))</f>
        <v/>
      </c>
      <c r="I184" s="161" t="str">
        <f>IF(ISERROR(VLOOKUP(A184,'[1]Z03 收入决算表(财决03表)'!$A$10:$L$500,11,FALSE)),"",VLOOKUP(A184,'[1]Z03 收入决算表(财决03表)'!$A$10:$L$500,11,FALSE))</f>
        <v/>
      </c>
      <c r="J184" s="161" t="str">
        <f>IF(ISERROR(VLOOKUP(A184,'[1]Z03 收入决算表(财决03表)'!$A$10:$L$500,12,FALSE)),"",VLOOKUP(A184,'[1]Z03 收入决算表(财决03表)'!$A$10:$L$500,12,FALSE))</f>
        <v/>
      </c>
      <c r="K184" s="172">
        <f>'[1]Z03 收入决算表(财决03表)'!A183</f>
        <v>0</v>
      </c>
      <c r="L184" s="173">
        <f>'[1]Z03 收入决算表(财决03表)'!$E183</f>
        <v>0</v>
      </c>
      <c r="M184" s="169" t="str">
        <f t="shared" si="5"/>
        <v/>
      </c>
    </row>
    <row r="185" spans="1:13" ht="22.5" customHeight="1">
      <c r="A185" s="222" t="str">
        <f t="shared" si="4"/>
        <v/>
      </c>
      <c r="B185" s="222"/>
      <c r="C185" s="160" t="str">
        <f>IF(ISERROR(VLOOKUP(A185,'[1]Z03 收入决算表(财决03表)'!$A$10:$K$500,4,FALSE)),"",VLOOKUP(A185,'[1]Z03 收入决算表(财决03表)'!$A$10:$K$500,4,FALSE))</f>
        <v/>
      </c>
      <c r="D185" s="176" t="str">
        <f>IF(ISERROR(VLOOKUP(A185,'[1]Z03 收入决算表(财决03表)'!$A$10:$K$500,5,FALSE)),"",VLOOKUP(A185,'[1]Z03 收入决算表(财决03表)'!$A$10:$K$500,5,FALSE))</f>
        <v/>
      </c>
      <c r="E185" s="176" t="str">
        <f>IF(ISERROR(VLOOKUP(A185,'[1]Z03 收入决算表(财决03表)'!$A$10:$K$500,6,FALSE)),"",VLOOKUP(A185,'[1]Z03 收入决算表(财决03表)'!$A$10:$K$500,6,FALSE))</f>
        <v/>
      </c>
      <c r="F185" s="176" t="str">
        <f>IF(ISERROR(VLOOKUP(A185,'[1]Z03 收入决算表(财决03表)'!$A$10:$K$500,7,FALSE)),"",VLOOKUP(A185,'[1]Z03 收入决算表(财决03表)'!$A$10:$K$500,7,FALSE))</f>
        <v/>
      </c>
      <c r="G185" s="176" t="str">
        <f>IF(ISERROR(VLOOKUP(A185,'[1]Z03 收入决算表(财决03表)'!$A$10:$K$500,8,FALSE)),"",VLOOKUP(A185,'[1]Z03 收入决算表(财决03表)'!$A$10:$K$500,8,FALSE))</f>
        <v/>
      </c>
      <c r="H185" s="161" t="str">
        <f>IF(ISERROR(VLOOKUP(A185,'[1]Z03 收入决算表(财决03表)'!$A$10:$L$500,10,FALSE)),"",VLOOKUP(A185,'[1]Z03 收入决算表(财决03表)'!$A$10:$L$500,10,FALSE))</f>
        <v/>
      </c>
      <c r="I185" s="161" t="str">
        <f>IF(ISERROR(VLOOKUP(A185,'[1]Z03 收入决算表(财决03表)'!$A$10:$L$500,11,FALSE)),"",VLOOKUP(A185,'[1]Z03 收入决算表(财决03表)'!$A$10:$L$500,11,FALSE))</f>
        <v/>
      </c>
      <c r="J185" s="161" t="str">
        <f>IF(ISERROR(VLOOKUP(A185,'[1]Z03 收入决算表(财决03表)'!$A$10:$L$500,12,FALSE)),"",VLOOKUP(A185,'[1]Z03 收入决算表(财决03表)'!$A$10:$L$500,12,FALSE))</f>
        <v/>
      </c>
      <c r="K185" s="172">
        <f>'[1]Z03 收入决算表(财决03表)'!A184</f>
        <v>0</v>
      </c>
      <c r="L185" s="173">
        <f>'[1]Z03 收入决算表(财决03表)'!$E184</f>
        <v>0</v>
      </c>
      <c r="M185" s="169" t="str">
        <f t="shared" si="5"/>
        <v/>
      </c>
    </row>
    <row r="186" spans="1:13" ht="22.5" customHeight="1">
      <c r="A186" s="222" t="str">
        <f t="shared" si="4"/>
        <v/>
      </c>
      <c r="B186" s="222"/>
      <c r="C186" s="160" t="str">
        <f>IF(ISERROR(VLOOKUP(A186,'[1]Z03 收入决算表(财决03表)'!$A$10:$K$500,4,FALSE)),"",VLOOKUP(A186,'[1]Z03 收入决算表(财决03表)'!$A$10:$K$500,4,FALSE))</f>
        <v/>
      </c>
      <c r="D186" s="176" t="str">
        <f>IF(ISERROR(VLOOKUP(A186,'[1]Z03 收入决算表(财决03表)'!$A$10:$K$500,5,FALSE)),"",VLOOKUP(A186,'[1]Z03 收入决算表(财决03表)'!$A$10:$K$500,5,FALSE))</f>
        <v/>
      </c>
      <c r="E186" s="176" t="str">
        <f>IF(ISERROR(VLOOKUP(A186,'[1]Z03 收入决算表(财决03表)'!$A$10:$K$500,6,FALSE)),"",VLOOKUP(A186,'[1]Z03 收入决算表(财决03表)'!$A$10:$K$500,6,FALSE))</f>
        <v/>
      </c>
      <c r="F186" s="176" t="str">
        <f>IF(ISERROR(VLOOKUP(A186,'[1]Z03 收入决算表(财决03表)'!$A$10:$K$500,7,FALSE)),"",VLOOKUP(A186,'[1]Z03 收入决算表(财决03表)'!$A$10:$K$500,7,FALSE))</f>
        <v/>
      </c>
      <c r="G186" s="176" t="str">
        <f>IF(ISERROR(VLOOKUP(A186,'[1]Z03 收入决算表(财决03表)'!$A$10:$K$500,8,FALSE)),"",VLOOKUP(A186,'[1]Z03 收入决算表(财决03表)'!$A$10:$K$500,8,FALSE))</f>
        <v/>
      </c>
      <c r="H186" s="161" t="str">
        <f>IF(ISERROR(VLOOKUP(A186,'[1]Z03 收入决算表(财决03表)'!$A$10:$L$500,10,FALSE)),"",VLOOKUP(A186,'[1]Z03 收入决算表(财决03表)'!$A$10:$L$500,10,FALSE))</f>
        <v/>
      </c>
      <c r="I186" s="161" t="str">
        <f>IF(ISERROR(VLOOKUP(A186,'[1]Z03 收入决算表(财决03表)'!$A$10:$L$500,11,FALSE)),"",VLOOKUP(A186,'[1]Z03 收入决算表(财决03表)'!$A$10:$L$500,11,FALSE))</f>
        <v/>
      </c>
      <c r="J186" s="161" t="str">
        <f>IF(ISERROR(VLOOKUP(A186,'[1]Z03 收入决算表(财决03表)'!$A$10:$L$500,12,FALSE)),"",VLOOKUP(A186,'[1]Z03 收入决算表(财决03表)'!$A$10:$L$500,12,FALSE))</f>
        <v/>
      </c>
      <c r="K186" s="172">
        <f>'[1]Z03 收入决算表(财决03表)'!A185</f>
        <v>0</v>
      </c>
      <c r="L186" s="173">
        <f>'[1]Z03 收入决算表(财决03表)'!$E185</f>
        <v>0</v>
      </c>
      <c r="M186" s="169" t="str">
        <f t="shared" si="5"/>
        <v/>
      </c>
    </row>
    <row r="187" spans="1:13" ht="22.5" customHeight="1">
      <c r="A187" s="222" t="str">
        <f t="shared" si="4"/>
        <v/>
      </c>
      <c r="B187" s="222"/>
      <c r="C187" s="160" t="str">
        <f>IF(ISERROR(VLOOKUP(A187,'[1]Z03 收入决算表(财决03表)'!$A$10:$K$500,4,FALSE)),"",VLOOKUP(A187,'[1]Z03 收入决算表(财决03表)'!$A$10:$K$500,4,FALSE))</f>
        <v/>
      </c>
      <c r="D187" s="176" t="str">
        <f>IF(ISERROR(VLOOKUP(A187,'[1]Z03 收入决算表(财决03表)'!$A$10:$K$500,5,FALSE)),"",VLOOKUP(A187,'[1]Z03 收入决算表(财决03表)'!$A$10:$K$500,5,FALSE))</f>
        <v/>
      </c>
      <c r="E187" s="176" t="str">
        <f>IF(ISERROR(VLOOKUP(A187,'[1]Z03 收入决算表(财决03表)'!$A$10:$K$500,6,FALSE)),"",VLOOKUP(A187,'[1]Z03 收入决算表(财决03表)'!$A$10:$K$500,6,FALSE))</f>
        <v/>
      </c>
      <c r="F187" s="176" t="str">
        <f>IF(ISERROR(VLOOKUP(A187,'[1]Z03 收入决算表(财决03表)'!$A$10:$K$500,7,FALSE)),"",VLOOKUP(A187,'[1]Z03 收入决算表(财决03表)'!$A$10:$K$500,7,FALSE))</f>
        <v/>
      </c>
      <c r="G187" s="176" t="str">
        <f>IF(ISERROR(VLOOKUP(A187,'[1]Z03 收入决算表(财决03表)'!$A$10:$K$500,8,FALSE)),"",VLOOKUP(A187,'[1]Z03 收入决算表(财决03表)'!$A$10:$K$500,8,FALSE))</f>
        <v/>
      </c>
      <c r="H187" s="161" t="str">
        <f>IF(ISERROR(VLOOKUP(A187,'[1]Z03 收入决算表(财决03表)'!$A$10:$L$500,10,FALSE)),"",VLOOKUP(A187,'[1]Z03 收入决算表(财决03表)'!$A$10:$L$500,10,FALSE))</f>
        <v/>
      </c>
      <c r="I187" s="161" t="str">
        <f>IF(ISERROR(VLOOKUP(A187,'[1]Z03 收入决算表(财决03表)'!$A$10:$L$500,11,FALSE)),"",VLOOKUP(A187,'[1]Z03 收入决算表(财决03表)'!$A$10:$L$500,11,FALSE))</f>
        <v/>
      </c>
      <c r="J187" s="161" t="str">
        <f>IF(ISERROR(VLOOKUP(A187,'[1]Z03 收入决算表(财决03表)'!$A$10:$L$500,12,FALSE)),"",VLOOKUP(A187,'[1]Z03 收入决算表(财决03表)'!$A$10:$L$500,12,FALSE))</f>
        <v/>
      </c>
      <c r="K187" s="172">
        <f>'[1]Z03 收入决算表(财决03表)'!A186</f>
        <v>0</v>
      </c>
      <c r="L187" s="173">
        <f>'[1]Z03 收入决算表(财决03表)'!$E186</f>
        <v>0</v>
      </c>
      <c r="M187" s="169" t="str">
        <f t="shared" si="5"/>
        <v/>
      </c>
    </row>
    <row r="188" spans="1:13" ht="22.5" customHeight="1">
      <c r="A188" s="222" t="str">
        <f t="shared" si="4"/>
        <v/>
      </c>
      <c r="B188" s="222"/>
      <c r="C188" s="160" t="str">
        <f>IF(ISERROR(VLOOKUP(A188,'[1]Z03 收入决算表(财决03表)'!$A$10:$K$500,4,FALSE)),"",VLOOKUP(A188,'[1]Z03 收入决算表(财决03表)'!$A$10:$K$500,4,FALSE))</f>
        <v/>
      </c>
      <c r="D188" s="176" t="str">
        <f>IF(ISERROR(VLOOKUP(A188,'[1]Z03 收入决算表(财决03表)'!$A$10:$K$500,5,FALSE)),"",VLOOKUP(A188,'[1]Z03 收入决算表(财决03表)'!$A$10:$K$500,5,FALSE))</f>
        <v/>
      </c>
      <c r="E188" s="176" t="str">
        <f>IF(ISERROR(VLOOKUP(A188,'[1]Z03 收入决算表(财决03表)'!$A$10:$K$500,6,FALSE)),"",VLOOKUP(A188,'[1]Z03 收入决算表(财决03表)'!$A$10:$K$500,6,FALSE))</f>
        <v/>
      </c>
      <c r="F188" s="176" t="str">
        <f>IF(ISERROR(VLOOKUP(A188,'[1]Z03 收入决算表(财决03表)'!$A$10:$K$500,7,FALSE)),"",VLOOKUP(A188,'[1]Z03 收入决算表(财决03表)'!$A$10:$K$500,7,FALSE))</f>
        <v/>
      </c>
      <c r="G188" s="176" t="str">
        <f>IF(ISERROR(VLOOKUP(A188,'[1]Z03 收入决算表(财决03表)'!$A$10:$K$500,8,FALSE)),"",VLOOKUP(A188,'[1]Z03 收入决算表(财决03表)'!$A$10:$K$500,8,FALSE))</f>
        <v/>
      </c>
      <c r="H188" s="161" t="str">
        <f>IF(ISERROR(VLOOKUP(A188,'[1]Z03 收入决算表(财决03表)'!$A$10:$L$500,10,FALSE)),"",VLOOKUP(A188,'[1]Z03 收入决算表(财决03表)'!$A$10:$L$500,10,FALSE))</f>
        <v/>
      </c>
      <c r="I188" s="161" t="str">
        <f>IF(ISERROR(VLOOKUP(A188,'[1]Z03 收入决算表(财决03表)'!$A$10:$L$500,11,FALSE)),"",VLOOKUP(A188,'[1]Z03 收入决算表(财决03表)'!$A$10:$L$500,11,FALSE))</f>
        <v/>
      </c>
      <c r="J188" s="161" t="str">
        <f>IF(ISERROR(VLOOKUP(A188,'[1]Z03 收入决算表(财决03表)'!$A$10:$L$500,12,FALSE)),"",VLOOKUP(A188,'[1]Z03 收入决算表(财决03表)'!$A$10:$L$500,12,FALSE))</f>
        <v/>
      </c>
      <c r="K188" s="172">
        <f>'[1]Z03 收入决算表(财决03表)'!A187</f>
        <v>0</v>
      </c>
      <c r="L188" s="173">
        <f>'[1]Z03 收入决算表(财决03表)'!$E187</f>
        <v>0</v>
      </c>
      <c r="M188" s="169" t="str">
        <f t="shared" si="5"/>
        <v/>
      </c>
    </row>
    <row r="189" spans="1:13" ht="22.5" customHeight="1">
      <c r="A189" s="222" t="str">
        <f t="shared" si="4"/>
        <v/>
      </c>
      <c r="B189" s="222"/>
      <c r="C189" s="160" t="str">
        <f>IF(ISERROR(VLOOKUP(A189,'[1]Z03 收入决算表(财决03表)'!$A$10:$K$500,4,FALSE)),"",VLOOKUP(A189,'[1]Z03 收入决算表(财决03表)'!$A$10:$K$500,4,FALSE))</f>
        <v/>
      </c>
      <c r="D189" s="176" t="str">
        <f>IF(ISERROR(VLOOKUP(A189,'[1]Z03 收入决算表(财决03表)'!$A$10:$K$500,5,FALSE)),"",VLOOKUP(A189,'[1]Z03 收入决算表(财决03表)'!$A$10:$K$500,5,FALSE))</f>
        <v/>
      </c>
      <c r="E189" s="176" t="str">
        <f>IF(ISERROR(VLOOKUP(A189,'[1]Z03 收入决算表(财决03表)'!$A$10:$K$500,6,FALSE)),"",VLOOKUP(A189,'[1]Z03 收入决算表(财决03表)'!$A$10:$K$500,6,FALSE))</f>
        <v/>
      </c>
      <c r="F189" s="176" t="str">
        <f>IF(ISERROR(VLOOKUP(A189,'[1]Z03 收入决算表(财决03表)'!$A$10:$K$500,7,FALSE)),"",VLOOKUP(A189,'[1]Z03 收入决算表(财决03表)'!$A$10:$K$500,7,FALSE))</f>
        <v/>
      </c>
      <c r="G189" s="176" t="str">
        <f>IF(ISERROR(VLOOKUP(A189,'[1]Z03 收入决算表(财决03表)'!$A$10:$K$500,8,FALSE)),"",VLOOKUP(A189,'[1]Z03 收入决算表(财决03表)'!$A$10:$K$500,8,FALSE))</f>
        <v/>
      </c>
      <c r="H189" s="161" t="str">
        <f>IF(ISERROR(VLOOKUP(A189,'[1]Z03 收入决算表(财决03表)'!$A$10:$L$500,10,FALSE)),"",VLOOKUP(A189,'[1]Z03 收入决算表(财决03表)'!$A$10:$L$500,10,FALSE))</f>
        <v/>
      </c>
      <c r="I189" s="161" t="str">
        <f>IF(ISERROR(VLOOKUP(A189,'[1]Z03 收入决算表(财决03表)'!$A$10:$L$500,11,FALSE)),"",VLOOKUP(A189,'[1]Z03 收入决算表(财决03表)'!$A$10:$L$500,11,FALSE))</f>
        <v/>
      </c>
      <c r="J189" s="161" t="str">
        <f>IF(ISERROR(VLOOKUP(A189,'[1]Z03 收入决算表(财决03表)'!$A$10:$L$500,12,FALSE)),"",VLOOKUP(A189,'[1]Z03 收入决算表(财决03表)'!$A$10:$L$500,12,FALSE))</f>
        <v/>
      </c>
      <c r="K189" s="172">
        <f>'[1]Z03 收入决算表(财决03表)'!A188</f>
        <v>0</v>
      </c>
      <c r="L189" s="173">
        <f>'[1]Z03 收入决算表(财决03表)'!$E188</f>
        <v>0</v>
      </c>
      <c r="M189" s="169" t="str">
        <f t="shared" si="5"/>
        <v/>
      </c>
    </row>
    <row r="190" spans="1:13" ht="22.5" customHeight="1">
      <c r="A190" s="222" t="str">
        <f t="shared" si="4"/>
        <v/>
      </c>
      <c r="B190" s="222"/>
      <c r="C190" s="160" t="str">
        <f>IF(ISERROR(VLOOKUP(A190,'[1]Z03 收入决算表(财决03表)'!$A$10:$K$500,4,FALSE)),"",VLOOKUP(A190,'[1]Z03 收入决算表(财决03表)'!$A$10:$K$500,4,FALSE))</f>
        <v/>
      </c>
      <c r="D190" s="176" t="str">
        <f>IF(ISERROR(VLOOKUP(A190,'[1]Z03 收入决算表(财决03表)'!$A$10:$K$500,5,FALSE)),"",VLOOKUP(A190,'[1]Z03 收入决算表(财决03表)'!$A$10:$K$500,5,FALSE))</f>
        <v/>
      </c>
      <c r="E190" s="176" t="str">
        <f>IF(ISERROR(VLOOKUP(A190,'[1]Z03 收入决算表(财决03表)'!$A$10:$K$500,6,FALSE)),"",VLOOKUP(A190,'[1]Z03 收入决算表(财决03表)'!$A$10:$K$500,6,FALSE))</f>
        <v/>
      </c>
      <c r="F190" s="176" t="str">
        <f>IF(ISERROR(VLOOKUP(A190,'[1]Z03 收入决算表(财决03表)'!$A$10:$K$500,7,FALSE)),"",VLOOKUP(A190,'[1]Z03 收入决算表(财决03表)'!$A$10:$K$500,7,FALSE))</f>
        <v/>
      </c>
      <c r="G190" s="176" t="str">
        <f>IF(ISERROR(VLOOKUP(A190,'[1]Z03 收入决算表(财决03表)'!$A$10:$K$500,8,FALSE)),"",VLOOKUP(A190,'[1]Z03 收入决算表(财决03表)'!$A$10:$K$500,8,FALSE))</f>
        <v/>
      </c>
      <c r="H190" s="161" t="str">
        <f>IF(ISERROR(VLOOKUP(A190,'[1]Z03 收入决算表(财决03表)'!$A$10:$L$500,10,FALSE)),"",VLOOKUP(A190,'[1]Z03 收入决算表(财决03表)'!$A$10:$L$500,10,FALSE))</f>
        <v/>
      </c>
      <c r="I190" s="161" t="str">
        <f>IF(ISERROR(VLOOKUP(A190,'[1]Z03 收入决算表(财决03表)'!$A$10:$L$500,11,FALSE)),"",VLOOKUP(A190,'[1]Z03 收入决算表(财决03表)'!$A$10:$L$500,11,FALSE))</f>
        <v/>
      </c>
      <c r="J190" s="161" t="str">
        <f>IF(ISERROR(VLOOKUP(A190,'[1]Z03 收入决算表(财决03表)'!$A$10:$L$500,12,FALSE)),"",VLOOKUP(A190,'[1]Z03 收入决算表(财决03表)'!$A$10:$L$500,12,FALSE))</f>
        <v/>
      </c>
      <c r="K190" s="172">
        <f>'[1]Z03 收入决算表(财决03表)'!A189</f>
        <v>0</v>
      </c>
      <c r="L190" s="173">
        <f>'[1]Z03 收入决算表(财决03表)'!$E189</f>
        <v>0</v>
      </c>
      <c r="M190" s="169" t="str">
        <f t="shared" si="5"/>
        <v/>
      </c>
    </row>
    <row r="191" spans="1:13" ht="22.5" customHeight="1">
      <c r="A191" s="222" t="str">
        <f t="shared" si="4"/>
        <v/>
      </c>
      <c r="B191" s="222"/>
      <c r="C191" s="160" t="str">
        <f>IF(ISERROR(VLOOKUP(A191,'[1]Z03 收入决算表(财决03表)'!$A$10:$K$500,4,FALSE)),"",VLOOKUP(A191,'[1]Z03 收入决算表(财决03表)'!$A$10:$K$500,4,FALSE))</f>
        <v/>
      </c>
      <c r="D191" s="176" t="str">
        <f>IF(ISERROR(VLOOKUP(A191,'[1]Z03 收入决算表(财决03表)'!$A$10:$K$500,5,FALSE)),"",VLOOKUP(A191,'[1]Z03 收入决算表(财决03表)'!$A$10:$K$500,5,FALSE))</f>
        <v/>
      </c>
      <c r="E191" s="176" t="str">
        <f>IF(ISERROR(VLOOKUP(A191,'[1]Z03 收入决算表(财决03表)'!$A$10:$K$500,6,FALSE)),"",VLOOKUP(A191,'[1]Z03 收入决算表(财决03表)'!$A$10:$K$500,6,FALSE))</f>
        <v/>
      </c>
      <c r="F191" s="176" t="str">
        <f>IF(ISERROR(VLOOKUP(A191,'[1]Z03 收入决算表(财决03表)'!$A$10:$K$500,7,FALSE)),"",VLOOKUP(A191,'[1]Z03 收入决算表(财决03表)'!$A$10:$K$500,7,FALSE))</f>
        <v/>
      </c>
      <c r="G191" s="176" t="str">
        <f>IF(ISERROR(VLOOKUP(A191,'[1]Z03 收入决算表(财决03表)'!$A$10:$K$500,8,FALSE)),"",VLOOKUP(A191,'[1]Z03 收入决算表(财决03表)'!$A$10:$K$500,8,FALSE))</f>
        <v/>
      </c>
      <c r="H191" s="161" t="str">
        <f>IF(ISERROR(VLOOKUP(A191,'[1]Z03 收入决算表(财决03表)'!$A$10:$L$500,10,FALSE)),"",VLOOKUP(A191,'[1]Z03 收入决算表(财决03表)'!$A$10:$L$500,10,FALSE))</f>
        <v/>
      </c>
      <c r="I191" s="161" t="str">
        <f>IF(ISERROR(VLOOKUP(A191,'[1]Z03 收入决算表(财决03表)'!$A$10:$L$500,11,FALSE)),"",VLOOKUP(A191,'[1]Z03 收入决算表(财决03表)'!$A$10:$L$500,11,FALSE))</f>
        <v/>
      </c>
      <c r="J191" s="161" t="str">
        <f>IF(ISERROR(VLOOKUP(A191,'[1]Z03 收入决算表(财决03表)'!$A$10:$L$500,12,FALSE)),"",VLOOKUP(A191,'[1]Z03 收入决算表(财决03表)'!$A$10:$L$500,12,FALSE))</f>
        <v/>
      </c>
      <c r="K191" s="172">
        <f>'[1]Z03 收入决算表(财决03表)'!A190</f>
        <v>0</v>
      </c>
      <c r="L191" s="173">
        <f>'[1]Z03 收入决算表(财决03表)'!$E190</f>
        <v>0</v>
      </c>
      <c r="M191" s="169" t="str">
        <f t="shared" si="5"/>
        <v/>
      </c>
    </row>
    <row r="192" spans="1:13" ht="22.5" customHeight="1">
      <c r="A192" s="222" t="str">
        <f t="shared" si="4"/>
        <v/>
      </c>
      <c r="B192" s="222"/>
      <c r="C192" s="160" t="str">
        <f>IF(ISERROR(VLOOKUP(A192,'[1]Z03 收入决算表(财决03表)'!$A$10:$K$500,4,FALSE)),"",VLOOKUP(A192,'[1]Z03 收入决算表(财决03表)'!$A$10:$K$500,4,FALSE))</f>
        <v/>
      </c>
      <c r="D192" s="176" t="str">
        <f>IF(ISERROR(VLOOKUP(A192,'[1]Z03 收入决算表(财决03表)'!$A$10:$K$500,5,FALSE)),"",VLOOKUP(A192,'[1]Z03 收入决算表(财决03表)'!$A$10:$K$500,5,FALSE))</f>
        <v/>
      </c>
      <c r="E192" s="176" t="str">
        <f>IF(ISERROR(VLOOKUP(A192,'[1]Z03 收入决算表(财决03表)'!$A$10:$K$500,6,FALSE)),"",VLOOKUP(A192,'[1]Z03 收入决算表(财决03表)'!$A$10:$K$500,6,FALSE))</f>
        <v/>
      </c>
      <c r="F192" s="176" t="str">
        <f>IF(ISERROR(VLOOKUP(A192,'[1]Z03 收入决算表(财决03表)'!$A$10:$K$500,7,FALSE)),"",VLOOKUP(A192,'[1]Z03 收入决算表(财决03表)'!$A$10:$K$500,7,FALSE))</f>
        <v/>
      </c>
      <c r="G192" s="176" t="str">
        <f>IF(ISERROR(VLOOKUP(A192,'[1]Z03 收入决算表(财决03表)'!$A$10:$K$500,8,FALSE)),"",VLOOKUP(A192,'[1]Z03 收入决算表(财决03表)'!$A$10:$K$500,8,FALSE))</f>
        <v/>
      </c>
      <c r="H192" s="161" t="str">
        <f>IF(ISERROR(VLOOKUP(A192,'[1]Z03 收入决算表(财决03表)'!$A$10:$L$500,10,FALSE)),"",VLOOKUP(A192,'[1]Z03 收入决算表(财决03表)'!$A$10:$L$500,10,FALSE))</f>
        <v/>
      </c>
      <c r="I192" s="161" t="str">
        <f>IF(ISERROR(VLOOKUP(A192,'[1]Z03 收入决算表(财决03表)'!$A$10:$L$500,11,FALSE)),"",VLOOKUP(A192,'[1]Z03 收入决算表(财决03表)'!$A$10:$L$500,11,FALSE))</f>
        <v/>
      </c>
      <c r="J192" s="161" t="str">
        <f>IF(ISERROR(VLOOKUP(A192,'[1]Z03 收入决算表(财决03表)'!$A$10:$L$500,12,FALSE)),"",VLOOKUP(A192,'[1]Z03 收入决算表(财决03表)'!$A$10:$L$500,12,FALSE))</f>
        <v/>
      </c>
      <c r="K192" s="172">
        <f>'[1]Z03 收入决算表(财决03表)'!A191</f>
        <v>0</v>
      </c>
      <c r="L192" s="173">
        <f>'[1]Z03 收入决算表(财决03表)'!$E191</f>
        <v>0</v>
      </c>
      <c r="M192" s="169" t="str">
        <f t="shared" si="5"/>
        <v/>
      </c>
    </row>
    <row r="193" spans="1:13" ht="22.5" customHeight="1">
      <c r="A193" s="222" t="str">
        <f t="shared" si="4"/>
        <v/>
      </c>
      <c r="B193" s="222"/>
      <c r="C193" s="160" t="str">
        <f>IF(ISERROR(VLOOKUP(A193,'[1]Z03 收入决算表(财决03表)'!$A$10:$K$500,4,FALSE)),"",VLOOKUP(A193,'[1]Z03 收入决算表(财决03表)'!$A$10:$K$500,4,FALSE))</f>
        <v/>
      </c>
      <c r="D193" s="176" t="str">
        <f>IF(ISERROR(VLOOKUP(A193,'[1]Z03 收入决算表(财决03表)'!$A$10:$K$500,5,FALSE)),"",VLOOKUP(A193,'[1]Z03 收入决算表(财决03表)'!$A$10:$K$500,5,FALSE))</f>
        <v/>
      </c>
      <c r="E193" s="176" t="str">
        <f>IF(ISERROR(VLOOKUP(A193,'[1]Z03 收入决算表(财决03表)'!$A$10:$K$500,6,FALSE)),"",VLOOKUP(A193,'[1]Z03 收入决算表(财决03表)'!$A$10:$K$500,6,FALSE))</f>
        <v/>
      </c>
      <c r="F193" s="176" t="str">
        <f>IF(ISERROR(VLOOKUP(A193,'[1]Z03 收入决算表(财决03表)'!$A$10:$K$500,7,FALSE)),"",VLOOKUP(A193,'[1]Z03 收入决算表(财决03表)'!$A$10:$K$500,7,FALSE))</f>
        <v/>
      </c>
      <c r="G193" s="176" t="str">
        <f>IF(ISERROR(VLOOKUP(A193,'[1]Z03 收入决算表(财决03表)'!$A$10:$K$500,8,FALSE)),"",VLOOKUP(A193,'[1]Z03 收入决算表(财决03表)'!$A$10:$K$500,8,FALSE))</f>
        <v/>
      </c>
      <c r="H193" s="161" t="str">
        <f>IF(ISERROR(VLOOKUP(A193,'[1]Z03 收入决算表(财决03表)'!$A$10:$L$500,10,FALSE)),"",VLOOKUP(A193,'[1]Z03 收入决算表(财决03表)'!$A$10:$L$500,10,FALSE))</f>
        <v/>
      </c>
      <c r="I193" s="161" t="str">
        <f>IF(ISERROR(VLOOKUP(A193,'[1]Z03 收入决算表(财决03表)'!$A$10:$L$500,11,FALSE)),"",VLOOKUP(A193,'[1]Z03 收入决算表(财决03表)'!$A$10:$L$500,11,FALSE))</f>
        <v/>
      </c>
      <c r="J193" s="161" t="str">
        <f>IF(ISERROR(VLOOKUP(A193,'[1]Z03 收入决算表(财决03表)'!$A$10:$L$500,12,FALSE)),"",VLOOKUP(A193,'[1]Z03 收入决算表(财决03表)'!$A$10:$L$500,12,FALSE))</f>
        <v/>
      </c>
      <c r="K193" s="172">
        <f>'[1]Z03 收入决算表(财决03表)'!A192</f>
        <v>0</v>
      </c>
      <c r="L193" s="173">
        <f>'[1]Z03 收入决算表(财决03表)'!$E192</f>
        <v>0</v>
      </c>
      <c r="M193" s="169" t="str">
        <f t="shared" si="5"/>
        <v/>
      </c>
    </row>
    <row r="194" spans="1:13" ht="22.5" customHeight="1">
      <c r="A194" s="222" t="str">
        <f t="shared" si="4"/>
        <v/>
      </c>
      <c r="B194" s="222"/>
      <c r="C194" s="160" t="str">
        <f>IF(ISERROR(VLOOKUP(A194,'[1]Z03 收入决算表(财决03表)'!$A$10:$K$500,4,FALSE)),"",VLOOKUP(A194,'[1]Z03 收入决算表(财决03表)'!$A$10:$K$500,4,FALSE))</f>
        <v/>
      </c>
      <c r="D194" s="176" t="str">
        <f>IF(ISERROR(VLOOKUP(A194,'[1]Z03 收入决算表(财决03表)'!$A$10:$K$500,5,FALSE)),"",VLOOKUP(A194,'[1]Z03 收入决算表(财决03表)'!$A$10:$K$500,5,FALSE))</f>
        <v/>
      </c>
      <c r="E194" s="176" t="str">
        <f>IF(ISERROR(VLOOKUP(A194,'[1]Z03 收入决算表(财决03表)'!$A$10:$K$500,6,FALSE)),"",VLOOKUP(A194,'[1]Z03 收入决算表(财决03表)'!$A$10:$K$500,6,FALSE))</f>
        <v/>
      </c>
      <c r="F194" s="176" t="str">
        <f>IF(ISERROR(VLOOKUP(A194,'[1]Z03 收入决算表(财决03表)'!$A$10:$K$500,7,FALSE)),"",VLOOKUP(A194,'[1]Z03 收入决算表(财决03表)'!$A$10:$K$500,7,FALSE))</f>
        <v/>
      </c>
      <c r="G194" s="176" t="str">
        <f>IF(ISERROR(VLOOKUP(A194,'[1]Z03 收入决算表(财决03表)'!$A$10:$K$500,8,FALSE)),"",VLOOKUP(A194,'[1]Z03 收入决算表(财决03表)'!$A$10:$K$500,8,FALSE))</f>
        <v/>
      </c>
      <c r="H194" s="161" t="str">
        <f>IF(ISERROR(VLOOKUP(A194,'[1]Z03 收入决算表(财决03表)'!$A$10:$L$500,10,FALSE)),"",VLOOKUP(A194,'[1]Z03 收入决算表(财决03表)'!$A$10:$L$500,10,FALSE))</f>
        <v/>
      </c>
      <c r="I194" s="161" t="str">
        <f>IF(ISERROR(VLOOKUP(A194,'[1]Z03 收入决算表(财决03表)'!$A$10:$L$500,11,FALSE)),"",VLOOKUP(A194,'[1]Z03 收入决算表(财决03表)'!$A$10:$L$500,11,FALSE))</f>
        <v/>
      </c>
      <c r="J194" s="161" t="str">
        <f>IF(ISERROR(VLOOKUP(A194,'[1]Z03 收入决算表(财决03表)'!$A$10:$L$500,12,FALSE)),"",VLOOKUP(A194,'[1]Z03 收入决算表(财决03表)'!$A$10:$L$500,12,FALSE))</f>
        <v/>
      </c>
      <c r="K194" s="172">
        <f>'[1]Z03 收入决算表(财决03表)'!A193</f>
        <v>0</v>
      </c>
      <c r="L194" s="173">
        <f>'[1]Z03 收入决算表(财决03表)'!$E193</f>
        <v>0</v>
      </c>
      <c r="M194" s="169" t="str">
        <f t="shared" si="5"/>
        <v/>
      </c>
    </row>
    <row r="195" spans="1:13" ht="22.5" customHeight="1">
      <c r="A195" s="222" t="str">
        <f t="shared" si="4"/>
        <v/>
      </c>
      <c r="B195" s="222"/>
      <c r="C195" s="160" t="str">
        <f>IF(ISERROR(VLOOKUP(A195,'[1]Z03 收入决算表(财决03表)'!$A$10:$K$500,4,FALSE)),"",VLOOKUP(A195,'[1]Z03 收入决算表(财决03表)'!$A$10:$K$500,4,FALSE))</f>
        <v/>
      </c>
      <c r="D195" s="176" t="str">
        <f>IF(ISERROR(VLOOKUP(A195,'[1]Z03 收入决算表(财决03表)'!$A$10:$K$500,5,FALSE)),"",VLOOKUP(A195,'[1]Z03 收入决算表(财决03表)'!$A$10:$K$500,5,FALSE))</f>
        <v/>
      </c>
      <c r="E195" s="176" t="str">
        <f>IF(ISERROR(VLOOKUP(A195,'[1]Z03 收入决算表(财决03表)'!$A$10:$K$500,6,FALSE)),"",VLOOKUP(A195,'[1]Z03 收入决算表(财决03表)'!$A$10:$K$500,6,FALSE))</f>
        <v/>
      </c>
      <c r="F195" s="176" t="str">
        <f>IF(ISERROR(VLOOKUP(A195,'[1]Z03 收入决算表(财决03表)'!$A$10:$K$500,7,FALSE)),"",VLOOKUP(A195,'[1]Z03 收入决算表(财决03表)'!$A$10:$K$500,7,FALSE))</f>
        <v/>
      </c>
      <c r="G195" s="176" t="str">
        <f>IF(ISERROR(VLOOKUP(A195,'[1]Z03 收入决算表(财决03表)'!$A$10:$K$500,8,FALSE)),"",VLOOKUP(A195,'[1]Z03 收入决算表(财决03表)'!$A$10:$K$500,8,FALSE))</f>
        <v/>
      </c>
      <c r="H195" s="161" t="str">
        <f>IF(ISERROR(VLOOKUP(A195,'[1]Z03 收入决算表(财决03表)'!$A$10:$L$500,10,FALSE)),"",VLOOKUP(A195,'[1]Z03 收入决算表(财决03表)'!$A$10:$L$500,10,FALSE))</f>
        <v/>
      </c>
      <c r="I195" s="161" t="str">
        <f>IF(ISERROR(VLOOKUP(A195,'[1]Z03 收入决算表(财决03表)'!$A$10:$L$500,11,FALSE)),"",VLOOKUP(A195,'[1]Z03 收入决算表(财决03表)'!$A$10:$L$500,11,FALSE))</f>
        <v/>
      </c>
      <c r="J195" s="161" t="str">
        <f>IF(ISERROR(VLOOKUP(A195,'[1]Z03 收入决算表(财决03表)'!$A$10:$L$500,12,FALSE)),"",VLOOKUP(A195,'[1]Z03 收入决算表(财决03表)'!$A$10:$L$500,12,FALSE))</f>
        <v/>
      </c>
      <c r="K195" s="172">
        <f>'[1]Z03 收入决算表(财决03表)'!A194</f>
        <v>0</v>
      </c>
      <c r="L195" s="173">
        <f>'[1]Z03 收入决算表(财决03表)'!$E194</f>
        <v>0</v>
      </c>
      <c r="M195" s="169" t="str">
        <f t="shared" si="5"/>
        <v/>
      </c>
    </row>
    <row r="196" spans="1:13" ht="22.5" customHeight="1">
      <c r="A196" s="222" t="str">
        <f t="shared" si="4"/>
        <v/>
      </c>
      <c r="B196" s="222"/>
      <c r="C196" s="160" t="str">
        <f>IF(ISERROR(VLOOKUP(A196,'[1]Z03 收入决算表(财决03表)'!$A$10:$K$500,4,FALSE)),"",VLOOKUP(A196,'[1]Z03 收入决算表(财决03表)'!$A$10:$K$500,4,FALSE))</f>
        <v/>
      </c>
      <c r="D196" s="176" t="str">
        <f>IF(ISERROR(VLOOKUP(A196,'[1]Z03 收入决算表(财决03表)'!$A$10:$K$500,5,FALSE)),"",VLOOKUP(A196,'[1]Z03 收入决算表(财决03表)'!$A$10:$K$500,5,FALSE))</f>
        <v/>
      </c>
      <c r="E196" s="176" t="str">
        <f>IF(ISERROR(VLOOKUP(A196,'[1]Z03 收入决算表(财决03表)'!$A$10:$K$500,6,FALSE)),"",VLOOKUP(A196,'[1]Z03 收入决算表(财决03表)'!$A$10:$K$500,6,FALSE))</f>
        <v/>
      </c>
      <c r="F196" s="176" t="str">
        <f>IF(ISERROR(VLOOKUP(A196,'[1]Z03 收入决算表(财决03表)'!$A$10:$K$500,7,FALSE)),"",VLOOKUP(A196,'[1]Z03 收入决算表(财决03表)'!$A$10:$K$500,7,FALSE))</f>
        <v/>
      </c>
      <c r="G196" s="176" t="str">
        <f>IF(ISERROR(VLOOKUP(A196,'[1]Z03 收入决算表(财决03表)'!$A$10:$K$500,8,FALSE)),"",VLOOKUP(A196,'[1]Z03 收入决算表(财决03表)'!$A$10:$K$500,8,FALSE))</f>
        <v/>
      </c>
      <c r="H196" s="161" t="str">
        <f>IF(ISERROR(VLOOKUP(A196,'[1]Z03 收入决算表(财决03表)'!$A$10:$L$500,10,FALSE)),"",VLOOKUP(A196,'[1]Z03 收入决算表(财决03表)'!$A$10:$L$500,10,FALSE))</f>
        <v/>
      </c>
      <c r="I196" s="161" t="str">
        <f>IF(ISERROR(VLOOKUP(A196,'[1]Z03 收入决算表(财决03表)'!$A$10:$L$500,11,FALSE)),"",VLOOKUP(A196,'[1]Z03 收入决算表(财决03表)'!$A$10:$L$500,11,FALSE))</f>
        <v/>
      </c>
      <c r="J196" s="161" t="str">
        <f>IF(ISERROR(VLOOKUP(A196,'[1]Z03 收入决算表(财决03表)'!$A$10:$L$500,12,FALSE)),"",VLOOKUP(A196,'[1]Z03 收入决算表(财决03表)'!$A$10:$L$500,12,FALSE))</f>
        <v/>
      </c>
      <c r="K196" s="172">
        <f>'[1]Z03 收入决算表(财决03表)'!A195</f>
        <v>0</v>
      </c>
      <c r="L196" s="173">
        <f>'[1]Z03 收入决算表(财决03表)'!$E195</f>
        <v>0</v>
      </c>
      <c r="M196" s="169" t="str">
        <f t="shared" si="5"/>
        <v/>
      </c>
    </row>
    <row r="197" spans="1:13" ht="22.5" customHeight="1">
      <c r="A197" s="222" t="str">
        <f t="shared" si="4"/>
        <v/>
      </c>
      <c r="B197" s="222"/>
      <c r="C197" s="160" t="str">
        <f>IF(ISERROR(VLOOKUP(A197,'[1]Z03 收入决算表(财决03表)'!$A$10:$K$500,4,FALSE)),"",VLOOKUP(A197,'[1]Z03 收入决算表(财决03表)'!$A$10:$K$500,4,FALSE))</f>
        <v/>
      </c>
      <c r="D197" s="176" t="str">
        <f>IF(ISERROR(VLOOKUP(A197,'[1]Z03 收入决算表(财决03表)'!$A$10:$K$500,5,FALSE)),"",VLOOKUP(A197,'[1]Z03 收入决算表(财决03表)'!$A$10:$K$500,5,FALSE))</f>
        <v/>
      </c>
      <c r="E197" s="176" t="str">
        <f>IF(ISERROR(VLOOKUP(A197,'[1]Z03 收入决算表(财决03表)'!$A$10:$K$500,6,FALSE)),"",VLOOKUP(A197,'[1]Z03 收入决算表(财决03表)'!$A$10:$K$500,6,FALSE))</f>
        <v/>
      </c>
      <c r="F197" s="176" t="str">
        <f>IF(ISERROR(VLOOKUP(A197,'[1]Z03 收入决算表(财决03表)'!$A$10:$K$500,7,FALSE)),"",VLOOKUP(A197,'[1]Z03 收入决算表(财决03表)'!$A$10:$K$500,7,FALSE))</f>
        <v/>
      </c>
      <c r="G197" s="176" t="str">
        <f>IF(ISERROR(VLOOKUP(A197,'[1]Z03 收入决算表(财决03表)'!$A$10:$K$500,8,FALSE)),"",VLOOKUP(A197,'[1]Z03 收入决算表(财决03表)'!$A$10:$K$500,8,FALSE))</f>
        <v/>
      </c>
      <c r="H197" s="161" t="str">
        <f>IF(ISERROR(VLOOKUP(A197,'[1]Z03 收入决算表(财决03表)'!$A$10:$L$500,10,FALSE)),"",VLOOKUP(A197,'[1]Z03 收入决算表(财决03表)'!$A$10:$L$500,10,FALSE))</f>
        <v/>
      </c>
      <c r="I197" s="161" t="str">
        <f>IF(ISERROR(VLOOKUP(A197,'[1]Z03 收入决算表(财决03表)'!$A$10:$L$500,11,FALSE)),"",VLOOKUP(A197,'[1]Z03 收入决算表(财决03表)'!$A$10:$L$500,11,FALSE))</f>
        <v/>
      </c>
      <c r="J197" s="161" t="str">
        <f>IF(ISERROR(VLOOKUP(A197,'[1]Z03 收入决算表(财决03表)'!$A$10:$L$500,12,FALSE)),"",VLOOKUP(A197,'[1]Z03 收入决算表(财决03表)'!$A$10:$L$500,12,FALSE))</f>
        <v/>
      </c>
      <c r="K197" s="172">
        <f>'[1]Z03 收入决算表(财决03表)'!A196</f>
        <v>0</v>
      </c>
      <c r="L197" s="173">
        <f>'[1]Z03 收入决算表(财决03表)'!$E196</f>
        <v>0</v>
      </c>
      <c r="M197" s="169" t="str">
        <f t="shared" si="5"/>
        <v/>
      </c>
    </row>
    <row r="198" spans="1:13" ht="22.5" customHeight="1">
      <c r="A198" s="222" t="str">
        <f t="shared" si="4"/>
        <v/>
      </c>
      <c r="B198" s="222"/>
      <c r="C198" s="160" t="str">
        <f>IF(ISERROR(VLOOKUP(A198,'[1]Z03 收入决算表(财决03表)'!$A$10:$K$500,4,FALSE)),"",VLOOKUP(A198,'[1]Z03 收入决算表(财决03表)'!$A$10:$K$500,4,FALSE))</f>
        <v/>
      </c>
      <c r="D198" s="176" t="str">
        <f>IF(ISERROR(VLOOKUP(A198,'[1]Z03 收入决算表(财决03表)'!$A$10:$K$500,5,FALSE)),"",VLOOKUP(A198,'[1]Z03 收入决算表(财决03表)'!$A$10:$K$500,5,FALSE))</f>
        <v/>
      </c>
      <c r="E198" s="176" t="str">
        <f>IF(ISERROR(VLOOKUP(A198,'[1]Z03 收入决算表(财决03表)'!$A$10:$K$500,6,FALSE)),"",VLOOKUP(A198,'[1]Z03 收入决算表(财决03表)'!$A$10:$K$500,6,FALSE))</f>
        <v/>
      </c>
      <c r="F198" s="176" t="str">
        <f>IF(ISERROR(VLOOKUP(A198,'[1]Z03 收入决算表(财决03表)'!$A$10:$K$500,7,FALSE)),"",VLOOKUP(A198,'[1]Z03 收入决算表(财决03表)'!$A$10:$K$500,7,FALSE))</f>
        <v/>
      </c>
      <c r="G198" s="176" t="str">
        <f>IF(ISERROR(VLOOKUP(A198,'[1]Z03 收入决算表(财决03表)'!$A$10:$K$500,8,FALSE)),"",VLOOKUP(A198,'[1]Z03 收入决算表(财决03表)'!$A$10:$K$500,8,FALSE))</f>
        <v/>
      </c>
      <c r="H198" s="161" t="str">
        <f>IF(ISERROR(VLOOKUP(A198,'[1]Z03 收入决算表(财决03表)'!$A$10:$L$500,10,FALSE)),"",VLOOKUP(A198,'[1]Z03 收入决算表(财决03表)'!$A$10:$L$500,10,FALSE))</f>
        <v/>
      </c>
      <c r="I198" s="161" t="str">
        <f>IF(ISERROR(VLOOKUP(A198,'[1]Z03 收入决算表(财决03表)'!$A$10:$L$500,11,FALSE)),"",VLOOKUP(A198,'[1]Z03 收入决算表(财决03表)'!$A$10:$L$500,11,FALSE))</f>
        <v/>
      </c>
      <c r="J198" s="161" t="str">
        <f>IF(ISERROR(VLOOKUP(A198,'[1]Z03 收入决算表(财决03表)'!$A$10:$L$500,12,FALSE)),"",VLOOKUP(A198,'[1]Z03 收入决算表(财决03表)'!$A$10:$L$500,12,FALSE))</f>
        <v/>
      </c>
      <c r="K198" s="172">
        <f>'[1]Z03 收入决算表(财决03表)'!A197</f>
        <v>0</v>
      </c>
      <c r="L198" s="173">
        <f>'[1]Z03 收入决算表(财决03表)'!$E197</f>
        <v>0</v>
      </c>
      <c r="M198" s="169" t="str">
        <f t="shared" si="5"/>
        <v/>
      </c>
    </row>
    <row r="199" spans="1:13" ht="22.5" customHeight="1">
      <c r="A199" s="222" t="str">
        <f t="shared" si="4"/>
        <v/>
      </c>
      <c r="B199" s="222"/>
      <c r="C199" s="160" t="str">
        <f>IF(ISERROR(VLOOKUP(A199,'[1]Z03 收入决算表(财决03表)'!$A$10:$K$500,4,FALSE)),"",VLOOKUP(A199,'[1]Z03 收入决算表(财决03表)'!$A$10:$K$500,4,FALSE))</f>
        <v/>
      </c>
      <c r="D199" s="176" t="str">
        <f>IF(ISERROR(VLOOKUP(A199,'[1]Z03 收入决算表(财决03表)'!$A$10:$K$500,5,FALSE)),"",VLOOKUP(A199,'[1]Z03 收入决算表(财决03表)'!$A$10:$K$500,5,FALSE))</f>
        <v/>
      </c>
      <c r="E199" s="176" t="str">
        <f>IF(ISERROR(VLOOKUP(A199,'[1]Z03 收入决算表(财决03表)'!$A$10:$K$500,6,FALSE)),"",VLOOKUP(A199,'[1]Z03 收入决算表(财决03表)'!$A$10:$K$500,6,FALSE))</f>
        <v/>
      </c>
      <c r="F199" s="176" t="str">
        <f>IF(ISERROR(VLOOKUP(A199,'[1]Z03 收入决算表(财决03表)'!$A$10:$K$500,7,FALSE)),"",VLOOKUP(A199,'[1]Z03 收入决算表(财决03表)'!$A$10:$K$500,7,FALSE))</f>
        <v/>
      </c>
      <c r="G199" s="176" t="str">
        <f>IF(ISERROR(VLOOKUP(A199,'[1]Z03 收入决算表(财决03表)'!$A$10:$K$500,8,FALSE)),"",VLOOKUP(A199,'[1]Z03 收入决算表(财决03表)'!$A$10:$K$500,8,FALSE))</f>
        <v/>
      </c>
      <c r="H199" s="161" t="str">
        <f>IF(ISERROR(VLOOKUP(A199,'[1]Z03 收入决算表(财决03表)'!$A$10:$L$500,10,FALSE)),"",VLOOKUP(A199,'[1]Z03 收入决算表(财决03表)'!$A$10:$L$500,10,FALSE))</f>
        <v/>
      </c>
      <c r="I199" s="161" t="str">
        <f>IF(ISERROR(VLOOKUP(A199,'[1]Z03 收入决算表(财决03表)'!$A$10:$L$500,11,FALSE)),"",VLOOKUP(A199,'[1]Z03 收入决算表(财决03表)'!$A$10:$L$500,11,FALSE))</f>
        <v/>
      </c>
      <c r="J199" s="161" t="str">
        <f>IF(ISERROR(VLOOKUP(A199,'[1]Z03 收入决算表(财决03表)'!$A$10:$L$500,12,FALSE)),"",VLOOKUP(A199,'[1]Z03 收入决算表(财决03表)'!$A$10:$L$500,12,FALSE))</f>
        <v/>
      </c>
      <c r="K199" s="172">
        <f>'[1]Z03 收入决算表(财决03表)'!A198</f>
        <v>0</v>
      </c>
      <c r="L199" s="173">
        <f>'[1]Z03 收入决算表(财决03表)'!$E198</f>
        <v>0</v>
      </c>
      <c r="M199" s="169" t="str">
        <f t="shared" si="5"/>
        <v/>
      </c>
    </row>
    <row r="200" spans="1:13" ht="22.5" customHeight="1">
      <c r="A200" s="222" t="str">
        <f t="shared" si="4"/>
        <v/>
      </c>
      <c r="B200" s="222"/>
      <c r="C200" s="160" t="str">
        <f>IF(ISERROR(VLOOKUP(A200,'[1]Z03 收入决算表(财决03表)'!$A$10:$K$500,4,FALSE)),"",VLOOKUP(A200,'[1]Z03 收入决算表(财决03表)'!$A$10:$K$500,4,FALSE))</f>
        <v/>
      </c>
      <c r="D200" s="176" t="str">
        <f>IF(ISERROR(VLOOKUP(A200,'[1]Z03 收入决算表(财决03表)'!$A$10:$K$500,5,FALSE)),"",VLOOKUP(A200,'[1]Z03 收入决算表(财决03表)'!$A$10:$K$500,5,FALSE))</f>
        <v/>
      </c>
      <c r="E200" s="176" t="str">
        <f>IF(ISERROR(VLOOKUP(A200,'[1]Z03 收入决算表(财决03表)'!$A$10:$K$500,6,FALSE)),"",VLOOKUP(A200,'[1]Z03 收入决算表(财决03表)'!$A$10:$K$500,6,FALSE))</f>
        <v/>
      </c>
      <c r="F200" s="176" t="str">
        <f>IF(ISERROR(VLOOKUP(A200,'[1]Z03 收入决算表(财决03表)'!$A$10:$K$500,7,FALSE)),"",VLOOKUP(A200,'[1]Z03 收入决算表(财决03表)'!$A$10:$K$500,7,FALSE))</f>
        <v/>
      </c>
      <c r="G200" s="176" t="str">
        <f>IF(ISERROR(VLOOKUP(A200,'[1]Z03 收入决算表(财决03表)'!$A$10:$K$500,8,FALSE)),"",VLOOKUP(A200,'[1]Z03 收入决算表(财决03表)'!$A$10:$K$500,8,FALSE))</f>
        <v/>
      </c>
      <c r="H200" s="161" t="str">
        <f>IF(ISERROR(VLOOKUP(A200,'[1]Z03 收入决算表(财决03表)'!$A$10:$L$500,10,FALSE)),"",VLOOKUP(A200,'[1]Z03 收入决算表(财决03表)'!$A$10:$L$500,10,FALSE))</f>
        <v/>
      </c>
      <c r="I200" s="161" t="str">
        <f>IF(ISERROR(VLOOKUP(A200,'[1]Z03 收入决算表(财决03表)'!$A$10:$L$500,11,FALSE)),"",VLOOKUP(A200,'[1]Z03 收入决算表(财决03表)'!$A$10:$L$500,11,FALSE))</f>
        <v/>
      </c>
      <c r="J200" s="161" t="str">
        <f>IF(ISERROR(VLOOKUP(A200,'[1]Z03 收入决算表(财决03表)'!$A$10:$L$500,12,FALSE)),"",VLOOKUP(A200,'[1]Z03 收入决算表(财决03表)'!$A$10:$L$500,12,FALSE))</f>
        <v/>
      </c>
      <c r="K200" s="172">
        <f>'[1]Z03 收入决算表(财决03表)'!A199</f>
        <v>0</v>
      </c>
      <c r="L200" s="173">
        <f>'[1]Z03 收入决算表(财决03表)'!$E199</f>
        <v>0</v>
      </c>
      <c r="M200" s="169" t="str">
        <f t="shared" si="5"/>
        <v/>
      </c>
    </row>
    <row r="201" spans="1:13" ht="22.5" customHeight="1">
      <c r="A201" s="222" t="str">
        <f t="shared" si="4"/>
        <v/>
      </c>
      <c r="B201" s="222"/>
      <c r="C201" s="160" t="str">
        <f>IF(ISERROR(VLOOKUP(A201,'[1]Z03 收入决算表(财决03表)'!$A$10:$K$500,4,FALSE)),"",VLOOKUP(A201,'[1]Z03 收入决算表(财决03表)'!$A$10:$K$500,4,FALSE))</f>
        <v/>
      </c>
      <c r="D201" s="176" t="str">
        <f>IF(ISERROR(VLOOKUP(A201,'[1]Z03 收入决算表(财决03表)'!$A$10:$K$500,5,FALSE)),"",VLOOKUP(A201,'[1]Z03 收入决算表(财决03表)'!$A$10:$K$500,5,FALSE))</f>
        <v/>
      </c>
      <c r="E201" s="176" t="str">
        <f>IF(ISERROR(VLOOKUP(A201,'[1]Z03 收入决算表(财决03表)'!$A$10:$K$500,6,FALSE)),"",VLOOKUP(A201,'[1]Z03 收入决算表(财决03表)'!$A$10:$K$500,6,FALSE))</f>
        <v/>
      </c>
      <c r="F201" s="176" t="str">
        <f>IF(ISERROR(VLOOKUP(A201,'[1]Z03 收入决算表(财决03表)'!$A$10:$K$500,7,FALSE)),"",VLOOKUP(A201,'[1]Z03 收入决算表(财决03表)'!$A$10:$K$500,7,FALSE))</f>
        <v/>
      </c>
      <c r="G201" s="176" t="str">
        <f>IF(ISERROR(VLOOKUP(A201,'[1]Z03 收入决算表(财决03表)'!$A$10:$K$500,8,FALSE)),"",VLOOKUP(A201,'[1]Z03 收入决算表(财决03表)'!$A$10:$K$500,8,FALSE))</f>
        <v/>
      </c>
      <c r="H201" s="161" t="str">
        <f>IF(ISERROR(VLOOKUP(A201,'[1]Z03 收入决算表(财决03表)'!$A$10:$L$500,10,FALSE)),"",VLOOKUP(A201,'[1]Z03 收入决算表(财决03表)'!$A$10:$L$500,10,FALSE))</f>
        <v/>
      </c>
      <c r="I201" s="161" t="str">
        <f>IF(ISERROR(VLOOKUP(A201,'[1]Z03 收入决算表(财决03表)'!$A$10:$L$500,11,FALSE)),"",VLOOKUP(A201,'[1]Z03 收入决算表(财决03表)'!$A$10:$L$500,11,FALSE))</f>
        <v/>
      </c>
      <c r="J201" s="161" t="str">
        <f>IF(ISERROR(VLOOKUP(A201,'[1]Z03 收入决算表(财决03表)'!$A$10:$L$500,12,FALSE)),"",VLOOKUP(A201,'[1]Z03 收入决算表(财决03表)'!$A$10:$L$500,12,FALSE))</f>
        <v/>
      </c>
      <c r="K201" s="172">
        <f>'[1]Z03 收入决算表(财决03表)'!A200</f>
        <v>0</v>
      </c>
      <c r="L201" s="173">
        <f>'[1]Z03 收入决算表(财决03表)'!$E200</f>
        <v>0</v>
      </c>
      <c r="M201" s="169" t="str">
        <f t="shared" si="5"/>
        <v/>
      </c>
    </row>
    <row r="202" spans="1:13" ht="22.5" customHeight="1">
      <c r="A202" s="222" t="str">
        <f t="shared" si="4"/>
        <v/>
      </c>
      <c r="B202" s="222"/>
      <c r="C202" s="160" t="str">
        <f>IF(ISERROR(VLOOKUP(A202,'[1]Z03 收入决算表(财决03表)'!$A$10:$K$500,4,FALSE)),"",VLOOKUP(A202,'[1]Z03 收入决算表(财决03表)'!$A$10:$K$500,4,FALSE))</f>
        <v/>
      </c>
      <c r="D202" s="176" t="str">
        <f>IF(ISERROR(VLOOKUP(A202,'[1]Z03 收入决算表(财决03表)'!$A$10:$K$500,5,FALSE)),"",VLOOKUP(A202,'[1]Z03 收入决算表(财决03表)'!$A$10:$K$500,5,FALSE))</f>
        <v/>
      </c>
      <c r="E202" s="176" t="str">
        <f>IF(ISERROR(VLOOKUP(A202,'[1]Z03 收入决算表(财决03表)'!$A$10:$K$500,6,FALSE)),"",VLOOKUP(A202,'[1]Z03 收入决算表(财决03表)'!$A$10:$K$500,6,FALSE))</f>
        <v/>
      </c>
      <c r="F202" s="176" t="str">
        <f>IF(ISERROR(VLOOKUP(A202,'[1]Z03 收入决算表(财决03表)'!$A$10:$K$500,7,FALSE)),"",VLOOKUP(A202,'[1]Z03 收入决算表(财决03表)'!$A$10:$K$500,7,FALSE))</f>
        <v/>
      </c>
      <c r="G202" s="176" t="str">
        <f>IF(ISERROR(VLOOKUP(A202,'[1]Z03 收入决算表(财决03表)'!$A$10:$K$500,8,FALSE)),"",VLOOKUP(A202,'[1]Z03 收入决算表(财决03表)'!$A$10:$K$500,8,FALSE))</f>
        <v/>
      </c>
      <c r="H202" s="161" t="str">
        <f>IF(ISERROR(VLOOKUP(A202,'[1]Z03 收入决算表(财决03表)'!$A$10:$L$500,10,FALSE)),"",VLOOKUP(A202,'[1]Z03 收入决算表(财决03表)'!$A$10:$L$500,10,FALSE))</f>
        <v/>
      </c>
      <c r="I202" s="161" t="str">
        <f>IF(ISERROR(VLOOKUP(A202,'[1]Z03 收入决算表(财决03表)'!$A$10:$L$500,11,FALSE)),"",VLOOKUP(A202,'[1]Z03 收入决算表(财决03表)'!$A$10:$L$500,11,FALSE))</f>
        <v/>
      </c>
      <c r="J202" s="161" t="str">
        <f>IF(ISERROR(VLOOKUP(A202,'[1]Z03 收入决算表(财决03表)'!$A$10:$L$500,12,FALSE)),"",VLOOKUP(A202,'[1]Z03 收入决算表(财决03表)'!$A$10:$L$500,12,FALSE))</f>
        <v/>
      </c>
      <c r="K202" s="172">
        <f>'[1]Z03 收入决算表(财决03表)'!A201</f>
        <v>0</v>
      </c>
      <c r="L202" s="173">
        <f>'[1]Z03 收入决算表(财决03表)'!$E201</f>
        <v>0</v>
      </c>
      <c r="M202" s="169" t="str">
        <f t="shared" si="5"/>
        <v/>
      </c>
    </row>
    <row r="203" spans="1:13" ht="22.5" customHeight="1">
      <c r="A203" s="222" t="str">
        <f t="shared" si="4"/>
        <v/>
      </c>
      <c r="B203" s="222"/>
      <c r="C203" s="160" t="str">
        <f>IF(ISERROR(VLOOKUP(A203,'[1]Z03 收入决算表(财决03表)'!$A$10:$K$500,4,FALSE)),"",VLOOKUP(A203,'[1]Z03 收入决算表(财决03表)'!$A$10:$K$500,4,FALSE))</f>
        <v/>
      </c>
      <c r="D203" s="176" t="str">
        <f>IF(ISERROR(VLOOKUP(A203,'[1]Z03 收入决算表(财决03表)'!$A$10:$K$500,5,FALSE)),"",VLOOKUP(A203,'[1]Z03 收入决算表(财决03表)'!$A$10:$K$500,5,FALSE))</f>
        <v/>
      </c>
      <c r="E203" s="176" t="str">
        <f>IF(ISERROR(VLOOKUP(A203,'[1]Z03 收入决算表(财决03表)'!$A$10:$K$500,6,FALSE)),"",VLOOKUP(A203,'[1]Z03 收入决算表(财决03表)'!$A$10:$K$500,6,FALSE))</f>
        <v/>
      </c>
      <c r="F203" s="176" t="str">
        <f>IF(ISERROR(VLOOKUP(A203,'[1]Z03 收入决算表(财决03表)'!$A$10:$K$500,7,FALSE)),"",VLOOKUP(A203,'[1]Z03 收入决算表(财决03表)'!$A$10:$K$500,7,FALSE))</f>
        <v/>
      </c>
      <c r="G203" s="176" t="str">
        <f>IF(ISERROR(VLOOKUP(A203,'[1]Z03 收入决算表(财决03表)'!$A$10:$K$500,8,FALSE)),"",VLOOKUP(A203,'[1]Z03 收入决算表(财决03表)'!$A$10:$K$500,8,FALSE))</f>
        <v/>
      </c>
      <c r="H203" s="161" t="str">
        <f>IF(ISERROR(VLOOKUP(A203,'[1]Z03 收入决算表(财决03表)'!$A$10:$L$500,10,FALSE)),"",VLOOKUP(A203,'[1]Z03 收入决算表(财决03表)'!$A$10:$L$500,10,FALSE))</f>
        <v/>
      </c>
      <c r="I203" s="161" t="str">
        <f>IF(ISERROR(VLOOKUP(A203,'[1]Z03 收入决算表(财决03表)'!$A$10:$L$500,11,FALSE)),"",VLOOKUP(A203,'[1]Z03 收入决算表(财决03表)'!$A$10:$L$500,11,FALSE))</f>
        <v/>
      </c>
      <c r="J203" s="161" t="str">
        <f>IF(ISERROR(VLOOKUP(A203,'[1]Z03 收入决算表(财决03表)'!$A$10:$L$500,12,FALSE)),"",VLOOKUP(A203,'[1]Z03 收入决算表(财决03表)'!$A$10:$L$500,12,FALSE))</f>
        <v/>
      </c>
      <c r="K203" s="172">
        <f>'[1]Z03 收入决算表(财决03表)'!A202</f>
        <v>0</v>
      </c>
      <c r="L203" s="173">
        <f>'[1]Z03 收入决算表(财决03表)'!$E202</f>
        <v>0</v>
      </c>
      <c r="M203" s="169" t="str">
        <f t="shared" si="5"/>
        <v/>
      </c>
    </row>
    <row r="204" spans="1:13" ht="22.5" customHeight="1">
      <c r="A204" s="222" t="str">
        <f t="shared" ref="A204:A267" si="6">IF(K204&gt;0,K204,"")</f>
        <v/>
      </c>
      <c r="B204" s="222"/>
      <c r="C204" s="160" t="str">
        <f>IF(ISERROR(VLOOKUP(A204,'[1]Z03 收入决算表(财决03表)'!$A$10:$K$500,4,FALSE)),"",VLOOKUP(A204,'[1]Z03 收入决算表(财决03表)'!$A$10:$K$500,4,FALSE))</f>
        <v/>
      </c>
      <c r="D204" s="176" t="str">
        <f>IF(ISERROR(VLOOKUP(A204,'[1]Z03 收入决算表(财决03表)'!$A$10:$K$500,5,FALSE)),"",VLOOKUP(A204,'[1]Z03 收入决算表(财决03表)'!$A$10:$K$500,5,FALSE))</f>
        <v/>
      </c>
      <c r="E204" s="176" t="str">
        <f>IF(ISERROR(VLOOKUP(A204,'[1]Z03 收入决算表(财决03表)'!$A$10:$K$500,6,FALSE)),"",VLOOKUP(A204,'[1]Z03 收入决算表(财决03表)'!$A$10:$K$500,6,FALSE))</f>
        <v/>
      </c>
      <c r="F204" s="176" t="str">
        <f>IF(ISERROR(VLOOKUP(A204,'[1]Z03 收入决算表(财决03表)'!$A$10:$K$500,7,FALSE)),"",VLOOKUP(A204,'[1]Z03 收入决算表(财决03表)'!$A$10:$K$500,7,FALSE))</f>
        <v/>
      </c>
      <c r="G204" s="176" t="str">
        <f>IF(ISERROR(VLOOKUP(A204,'[1]Z03 收入决算表(财决03表)'!$A$10:$K$500,8,FALSE)),"",VLOOKUP(A204,'[1]Z03 收入决算表(财决03表)'!$A$10:$K$500,8,FALSE))</f>
        <v/>
      </c>
      <c r="H204" s="161" t="str">
        <f>IF(ISERROR(VLOOKUP(A204,'[1]Z03 收入决算表(财决03表)'!$A$10:$L$500,10,FALSE)),"",VLOOKUP(A204,'[1]Z03 收入决算表(财决03表)'!$A$10:$L$500,10,FALSE))</f>
        <v/>
      </c>
      <c r="I204" s="161" t="str">
        <f>IF(ISERROR(VLOOKUP(A204,'[1]Z03 收入决算表(财决03表)'!$A$10:$L$500,11,FALSE)),"",VLOOKUP(A204,'[1]Z03 收入决算表(财决03表)'!$A$10:$L$500,11,FALSE))</f>
        <v/>
      </c>
      <c r="J204" s="161" t="str">
        <f>IF(ISERROR(VLOOKUP(A204,'[1]Z03 收入决算表(财决03表)'!$A$10:$L$500,12,FALSE)),"",VLOOKUP(A204,'[1]Z03 收入决算表(财决03表)'!$A$10:$L$500,12,FALSE))</f>
        <v/>
      </c>
      <c r="K204" s="172">
        <f>'[1]Z03 收入决算表(财决03表)'!A203</f>
        <v>0</v>
      </c>
      <c r="L204" s="173">
        <f>'[1]Z03 收入决算表(财决03表)'!$E203</f>
        <v>0</v>
      </c>
      <c r="M204" s="169" t="str">
        <f t="shared" ref="M204:M267" si="7">IF(C204&lt;&gt;"",ROW(),"")</f>
        <v/>
      </c>
    </row>
    <row r="205" spans="1:13" ht="22.5" customHeight="1">
      <c r="A205" s="222" t="str">
        <f t="shared" si="6"/>
        <v/>
      </c>
      <c r="B205" s="222"/>
      <c r="C205" s="160" t="str">
        <f>IF(ISERROR(VLOOKUP(A205,'[1]Z03 收入决算表(财决03表)'!$A$10:$K$500,4,FALSE)),"",VLOOKUP(A205,'[1]Z03 收入决算表(财决03表)'!$A$10:$K$500,4,FALSE))</f>
        <v/>
      </c>
      <c r="D205" s="176" t="str">
        <f>IF(ISERROR(VLOOKUP(A205,'[1]Z03 收入决算表(财决03表)'!$A$10:$K$500,5,FALSE)),"",VLOOKUP(A205,'[1]Z03 收入决算表(财决03表)'!$A$10:$K$500,5,FALSE))</f>
        <v/>
      </c>
      <c r="E205" s="176" t="str">
        <f>IF(ISERROR(VLOOKUP(A205,'[1]Z03 收入决算表(财决03表)'!$A$10:$K$500,6,FALSE)),"",VLOOKUP(A205,'[1]Z03 收入决算表(财决03表)'!$A$10:$K$500,6,FALSE))</f>
        <v/>
      </c>
      <c r="F205" s="176" t="str">
        <f>IF(ISERROR(VLOOKUP(A205,'[1]Z03 收入决算表(财决03表)'!$A$10:$K$500,7,FALSE)),"",VLOOKUP(A205,'[1]Z03 收入决算表(财决03表)'!$A$10:$K$500,7,FALSE))</f>
        <v/>
      </c>
      <c r="G205" s="176" t="str">
        <f>IF(ISERROR(VLOOKUP(A205,'[1]Z03 收入决算表(财决03表)'!$A$10:$K$500,8,FALSE)),"",VLOOKUP(A205,'[1]Z03 收入决算表(财决03表)'!$A$10:$K$500,8,FALSE))</f>
        <v/>
      </c>
      <c r="H205" s="161" t="str">
        <f>IF(ISERROR(VLOOKUP(A205,'[1]Z03 收入决算表(财决03表)'!$A$10:$L$500,10,FALSE)),"",VLOOKUP(A205,'[1]Z03 收入决算表(财决03表)'!$A$10:$L$500,10,FALSE))</f>
        <v/>
      </c>
      <c r="I205" s="161" t="str">
        <f>IF(ISERROR(VLOOKUP(A205,'[1]Z03 收入决算表(财决03表)'!$A$10:$L$500,11,FALSE)),"",VLOOKUP(A205,'[1]Z03 收入决算表(财决03表)'!$A$10:$L$500,11,FALSE))</f>
        <v/>
      </c>
      <c r="J205" s="161" t="str">
        <f>IF(ISERROR(VLOOKUP(A205,'[1]Z03 收入决算表(财决03表)'!$A$10:$L$500,12,FALSE)),"",VLOOKUP(A205,'[1]Z03 收入决算表(财决03表)'!$A$10:$L$500,12,FALSE))</f>
        <v/>
      </c>
      <c r="K205" s="172">
        <f>'[1]Z03 收入决算表(财决03表)'!A204</f>
        <v>0</v>
      </c>
      <c r="L205" s="173">
        <f>'[1]Z03 收入决算表(财决03表)'!$E204</f>
        <v>0</v>
      </c>
      <c r="M205" s="169" t="str">
        <f t="shared" si="7"/>
        <v/>
      </c>
    </row>
    <row r="206" spans="1:13" ht="22.5" customHeight="1">
      <c r="A206" s="222" t="str">
        <f t="shared" si="6"/>
        <v/>
      </c>
      <c r="B206" s="222"/>
      <c r="C206" s="160" t="str">
        <f>IF(ISERROR(VLOOKUP(A206,'[1]Z03 收入决算表(财决03表)'!$A$10:$K$500,4,FALSE)),"",VLOOKUP(A206,'[1]Z03 收入决算表(财决03表)'!$A$10:$K$500,4,FALSE))</f>
        <v/>
      </c>
      <c r="D206" s="176" t="str">
        <f>IF(ISERROR(VLOOKUP(A206,'[1]Z03 收入决算表(财决03表)'!$A$10:$K$500,5,FALSE)),"",VLOOKUP(A206,'[1]Z03 收入决算表(财决03表)'!$A$10:$K$500,5,FALSE))</f>
        <v/>
      </c>
      <c r="E206" s="176" t="str">
        <f>IF(ISERROR(VLOOKUP(A206,'[1]Z03 收入决算表(财决03表)'!$A$10:$K$500,6,FALSE)),"",VLOOKUP(A206,'[1]Z03 收入决算表(财决03表)'!$A$10:$K$500,6,FALSE))</f>
        <v/>
      </c>
      <c r="F206" s="176" t="str">
        <f>IF(ISERROR(VLOOKUP(A206,'[1]Z03 收入决算表(财决03表)'!$A$10:$K$500,7,FALSE)),"",VLOOKUP(A206,'[1]Z03 收入决算表(财决03表)'!$A$10:$K$500,7,FALSE))</f>
        <v/>
      </c>
      <c r="G206" s="176" t="str">
        <f>IF(ISERROR(VLOOKUP(A206,'[1]Z03 收入决算表(财决03表)'!$A$10:$K$500,8,FALSE)),"",VLOOKUP(A206,'[1]Z03 收入决算表(财决03表)'!$A$10:$K$500,8,FALSE))</f>
        <v/>
      </c>
      <c r="H206" s="161" t="str">
        <f>IF(ISERROR(VLOOKUP(A206,'[1]Z03 收入决算表(财决03表)'!$A$10:$L$500,10,FALSE)),"",VLOOKUP(A206,'[1]Z03 收入决算表(财决03表)'!$A$10:$L$500,10,FALSE))</f>
        <v/>
      </c>
      <c r="I206" s="161" t="str">
        <f>IF(ISERROR(VLOOKUP(A206,'[1]Z03 收入决算表(财决03表)'!$A$10:$L$500,11,FALSE)),"",VLOOKUP(A206,'[1]Z03 收入决算表(财决03表)'!$A$10:$L$500,11,FALSE))</f>
        <v/>
      </c>
      <c r="J206" s="161" t="str">
        <f>IF(ISERROR(VLOOKUP(A206,'[1]Z03 收入决算表(财决03表)'!$A$10:$L$500,12,FALSE)),"",VLOOKUP(A206,'[1]Z03 收入决算表(财决03表)'!$A$10:$L$500,12,FALSE))</f>
        <v/>
      </c>
      <c r="K206" s="172">
        <f>'[1]Z03 收入决算表(财决03表)'!A205</f>
        <v>0</v>
      </c>
      <c r="L206" s="173">
        <f>'[1]Z03 收入决算表(财决03表)'!$E205</f>
        <v>0</v>
      </c>
      <c r="M206" s="169" t="str">
        <f t="shared" si="7"/>
        <v/>
      </c>
    </row>
    <row r="207" spans="1:13" ht="22.5" customHeight="1">
      <c r="A207" s="222" t="str">
        <f t="shared" si="6"/>
        <v/>
      </c>
      <c r="B207" s="222"/>
      <c r="C207" s="160" t="str">
        <f>IF(ISERROR(VLOOKUP(A207,'[1]Z03 收入决算表(财决03表)'!$A$10:$K$500,4,FALSE)),"",VLOOKUP(A207,'[1]Z03 收入决算表(财决03表)'!$A$10:$K$500,4,FALSE))</f>
        <v/>
      </c>
      <c r="D207" s="176" t="str">
        <f>IF(ISERROR(VLOOKUP(A207,'[1]Z03 收入决算表(财决03表)'!$A$10:$K$500,5,FALSE)),"",VLOOKUP(A207,'[1]Z03 收入决算表(财决03表)'!$A$10:$K$500,5,FALSE))</f>
        <v/>
      </c>
      <c r="E207" s="176" t="str">
        <f>IF(ISERROR(VLOOKUP(A207,'[1]Z03 收入决算表(财决03表)'!$A$10:$K$500,6,FALSE)),"",VLOOKUP(A207,'[1]Z03 收入决算表(财决03表)'!$A$10:$K$500,6,FALSE))</f>
        <v/>
      </c>
      <c r="F207" s="176" t="str">
        <f>IF(ISERROR(VLOOKUP(A207,'[1]Z03 收入决算表(财决03表)'!$A$10:$K$500,7,FALSE)),"",VLOOKUP(A207,'[1]Z03 收入决算表(财决03表)'!$A$10:$K$500,7,FALSE))</f>
        <v/>
      </c>
      <c r="G207" s="176" t="str">
        <f>IF(ISERROR(VLOOKUP(A207,'[1]Z03 收入决算表(财决03表)'!$A$10:$K$500,8,FALSE)),"",VLOOKUP(A207,'[1]Z03 收入决算表(财决03表)'!$A$10:$K$500,8,FALSE))</f>
        <v/>
      </c>
      <c r="H207" s="161" t="str">
        <f>IF(ISERROR(VLOOKUP(A207,'[1]Z03 收入决算表(财决03表)'!$A$10:$L$500,10,FALSE)),"",VLOOKUP(A207,'[1]Z03 收入决算表(财决03表)'!$A$10:$L$500,10,FALSE))</f>
        <v/>
      </c>
      <c r="I207" s="161" t="str">
        <f>IF(ISERROR(VLOOKUP(A207,'[1]Z03 收入决算表(财决03表)'!$A$10:$L$500,11,FALSE)),"",VLOOKUP(A207,'[1]Z03 收入决算表(财决03表)'!$A$10:$L$500,11,FALSE))</f>
        <v/>
      </c>
      <c r="J207" s="161" t="str">
        <f>IF(ISERROR(VLOOKUP(A207,'[1]Z03 收入决算表(财决03表)'!$A$10:$L$500,12,FALSE)),"",VLOOKUP(A207,'[1]Z03 收入决算表(财决03表)'!$A$10:$L$500,12,FALSE))</f>
        <v/>
      </c>
      <c r="K207" s="172">
        <f>'[1]Z03 收入决算表(财决03表)'!A206</f>
        <v>0</v>
      </c>
      <c r="L207" s="173">
        <f>'[1]Z03 收入决算表(财决03表)'!$E206</f>
        <v>0</v>
      </c>
      <c r="M207" s="169" t="str">
        <f t="shared" si="7"/>
        <v/>
      </c>
    </row>
    <row r="208" spans="1:13" ht="22.5" customHeight="1">
      <c r="A208" s="222" t="str">
        <f t="shared" si="6"/>
        <v/>
      </c>
      <c r="B208" s="222"/>
      <c r="C208" s="160" t="str">
        <f>IF(ISERROR(VLOOKUP(A208,'[1]Z03 收入决算表(财决03表)'!$A$10:$K$500,4,FALSE)),"",VLOOKUP(A208,'[1]Z03 收入决算表(财决03表)'!$A$10:$K$500,4,FALSE))</f>
        <v/>
      </c>
      <c r="D208" s="176" t="str">
        <f>IF(ISERROR(VLOOKUP(A208,'[1]Z03 收入决算表(财决03表)'!$A$10:$K$500,5,FALSE)),"",VLOOKUP(A208,'[1]Z03 收入决算表(财决03表)'!$A$10:$K$500,5,FALSE))</f>
        <v/>
      </c>
      <c r="E208" s="176" t="str">
        <f>IF(ISERROR(VLOOKUP(A208,'[1]Z03 收入决算表(财决03表)'!$A$10:$K$500,6,FALSE)),"",VLOOKUP(A208,'[1]Z03 收入决算表(财决03表)'!$A$10:$K$500,6,FALSE))</f>
        <v/>
      </c>
      <c r="F208" s="176" t="str">
        <f>IF(ISERROR(VLOOKUP(A208,'[1]Z03 收入决算表(财决03表)'!$A$10:$K$500,7,FALSE)),"",VLOOKUP(A208,'[1]Z03 收入决算表(财决03表)'!$A$10:$K$500,7,FALSE))</f>
        <v/>
      </c>
      <c r="G208" s="176" t="str">
        <f>IF(ISERROR(VLOOKUP(A208,'[1]Z03 收入决算表(财决03表)'!$A$10:$K$500,8,FALSE)),"",VLOOKUP(A208,'[1]Z03 收入决算表(财决03表)'!$A$10:$K$500,8,FALSE))</f>
        <v/>
      </c>
      <c r="H208" s="161" t="str">
        <f>IF(ISERROR(VLOOKUP(A208,'[1]Z03 收入决算表(财决03表)'!$A$10:$L$500,10,FALSE)),"",VLOOKUP(A208,'[1]Z03 收入决算表(财决03表)'!$A$10:$L$500,10,FALSE))</f>
        <v/>
      </c>
      <c r="I208" s="161" t="str">
        <f>IF(ISERROR(VLOOKUP(A208,'[1]Z03 收入决算表(财决03表)'!$A$10:$L$500,11,FALSE)),"",VLOOKUP(A208,'[1]Z03 收入决算表(财决03表)'!$A$10:$L$500,11,FALSE))</f>
        <v/>
      </c>
      <c r="J208" s="161" t="str">
        <f>IF(ISERROR(VLOOKUP(A208,'[1]Z03 收入决算表(财决03表)'!$A$10:$L$500,12,FALSE)),"",VLOOKUP(A208,'[1]Z03 收入决算表(财决03表)'!$A$10:$L$500,12,FALSE))</f>
        <v/>
      </c>
      <c r="K208" s="172">
        <f>'[1]Z03 收入决算表(财决03表)'!A207</f>
        <v>0</v>
      </c>
      <c r="L208" s="173">
        <f>'[1]Z03 收入决算表(财决03表)'!$E207</f>
        <v>0</v>
      </c>
      <c r="M208" s="169" t="str">
        <f t="shared" si="7"/>
        <v/>
      </c>
    </row>
    <row r="209" spans="1:13" ht="22.5" customHeight="1">
      <c r="A209" s="222" t="str">
        <f t="shared" si="6"/>
        <v/>
      </c>
      <c r="B209" s="222"/>
      <c r="C209" s="160" t="str">
        <f>IF(ISERROR(VLOOKUP(A209,'[1]Z03 收入决算表(财决03表)'!$A$10:$K$500,4,FALSE)),"",VLOOKUP(A209,'[1]Z03 收入决算表(财决03表)'!$A$10:$K$500,4,FALSE))</f>
        <v/>
      </c>
      <c r="D209" s="176" t="str">
        <f>IF(ISERROR(VLOOKUP(A209,'[1]Z03 收入决算表(财决03表)'!$A$10:$K$500,5,FALSE)),"",VLOOKUP(A209,'[1]Z03 收入决算表(财决03表)'!$A$10:$K$500,5,FALSE))</f>
        <v/>
      </c>
      <c r="E209" s="176" t="str">
        <f>IF(ISERROR(VLOOKUP(A209,'[1]Z03 收入决算表(财决03表)'!$A$10:$K$500,6,FALSE)),"",VLOOKUP(A209,'[1]Z03 收入决算表(财决03表)'!$A$10:$K$500,6,FALSE))</f>
        <v/>
      </c>
      <c r="F209" s="176" t="str">
        <f>IF(ISERROR(VLOOKUP(A209,'[1]Z03 收入决算表(财决03表)'!$A$10:$K$500,7,FALSE)),"",VLOOKUP(A209,'[1]Z03 收入决算表(财决03表)'!$A$10:$K$500,7,FALSE))</f>
        <v/>
      </c>
      <c r="G209" s="176" t="str">
        <f>IF(ISERROR(VLOOKUP(A209,'[1]Z03 收入决算表(财决03表)'!$A$10:$K$500,8,FALSE)),"",VLOOKUP(A209,'[1]Z03 收入决算表(财决03表)'!$A$10:$K$500,8,FALSE))</f>
        <v/>
      </c>
      <c r="H209" s="161" t="str">
        <f>IF(ISERROR(VLOOKUP(A209,'[1]Z03 收入决算表(财决03表)'!$A$10:$L$500,10,FALSE)),"",VLOOKUP(A209,'[1]Z03 收入决算表(财决03表)'!$A$10:$L$500,10,FALSE))</f>
        <v/>
      </c>
      <c r="I209" s="161" t="str">
        <f>IF(ISERROR(VLOOKUP(A209,'[1]Z03 收入决算表(财决03表)'!$A$10:$L$500,11,FALSE)),"",VLOOKUP(A209,'[1]Z03 收入决算表(财决03表)'!$A$10:$L$500,11,FALSE))</f>
        <v/>
      </c>
      <c r="J209" s="161" t="str">
        <f>IF(ISERROR(VLOOKUP(A209,'[1]Z03 收入决算表(财决03表)'!$A$10:$L$500,12,FALSE)),"",VLOOKUP(A209,'[1]Z03 收入决算表(财决03表)'!$A$10:$L$500,12,FALSE))</f>
        <v/>
      </c>
      <c r="K209" s="172">
        <f>'[1]Z03 收入决算表(财决03表)'!A208</f>
        <v>0</v>
      </c>
      <c r="L209" s="173">
        <f>'[1]Z03 收入决算表(财决03表)'!$E208</f>
        <v>0</v>
      </c>
      <c r="M209" s="169" t="str">
        <f t="shared" si="7"/>
        <v/>
      </c>
    </row>
    <row r="210" spans="1:13" ht="22.5" customHeight="1">
      <c r="A210" s="222" t="str">
        <f t="shared" si="6"/>
        <v/>
      </c>
      <c r="B210" s="222"/>
      <c r="C210" s="160" t="str">
        <f>IF(ISERROR(VLOOKUP(A210,'[1]Z03 收入决算表(财决03表)'!$A$10:$K$500,4,FALSE)),"",VLOOKUP(A210,'[1]Z03 收入决算表(财决03表)'!$A$10:$K$500,4,FALSE))</f>
        <v/>
      </c>
      <c r="D210" s="176" t="str">
        <f>IF(ISERROR(VLOOKUP(A210,'[1]Z03 收入决算表(财决03表)'!$A$10:$K$500,5,FALSE)),"",VLOOKUP(A210,'[1]Z03 收入决算表(财决03表)'!$A$10:$K$500,5,FALSE))</f>
        <v/>
      </c>
      <c r="E210" s="176" t="str">
        <f>IF(ISERROR(VLOOKUP(A210,'[1]Z03 收入决算表(财决03表)'!$A$10:$K$500,6,FALSE)),"",VLOOKUP(A210,'[1]Z03 收入决算表(财决03表)'!$A$10:$K$500,6,FALSE))</f>
        <v/>
      </c>
      <c r="F210" s="176" t="str">
        <f>IF(ISERROR(VLOOKUP(A210,'[1]Z03 收入决算表(财决03表)'!$A$10:$K$500,7,FALSE)),"",VLOOKUP(A210,'[1]Z03 收入决算表(财决03表)'!$A$10:$K$500,7,FALSE))</f>
        <v/>
      </c>
      <c r="G210" s="176" t="str">
        <f>IF(ISERROR(VLOOKUP(A210,'[1]Z03 收入决算表(财决03表)'!$A$10:$K$500,8,FALSE)),"",VLOOKUP(A210,'[1]Z03 收入决算表(财决03表)'!$A$10:$K$500,8,FALSE))</f>
        <v/>
      </c>
      <c r="H210" s="161" t="str">
        <f>IF(ISERROR(VLOOKUP(A210,'[1]Z03 收入决算表(财决03表)'!$A$10:$L$500,10,FALSE)),"",VLOOKUP(A210,'[1]Z03 收入决算表(财决03表)'!$A$10:$L$500,10,FALSE))</f>
        <v/>
      </c>
      <c r="I210" s="161" t="str">
        <f>IF(ISERROR(VLOOKUP(A210,'[1]Z03 收入决算表(财决03表)'!$A$10:$L$500,11,FALSE)),"",VLOOKUP(A210,'[1]Z03 收入决算表(财决03表)'!$A$10:$L$500,11,FALSE))</f>
        <v/>
      </c>
      <c r="J210" s="161" t="str">
        <f>IF(ISERROR(VLOOKUP(A210,'[1]Z03 收入决算表(财决03表)'!$A$10:$L$500,12,FALSE)),"",VLOOKUP(A210,'[1]Z03 收入决算表(财决03表)'!$A$10:$L$500,12,FALSE))</f>
        <v/>
      </c>
      <c r="K210" s="172">
        <f>'[1]Z03 收入决算表(财决03表)'!A209</f>
        <v>0</v>
      </c>
      <c r="L210" s="173">
        <f>'[1]Z03 收入决算表(财决03表)'!$E209</f>
        <v>0</v>
      </c>
      <c r="M210" s="169" t="str">
        <f t="shared" si="7"/>
        <v/>
      </c>
    </row>
    <row r="211" spans="1:13" ht="22.5" customHeight="1">
      <c r="A211" s="222" t="str">
        <f t="shared" si="6"/>
        <v/>
      </c>
      <c r="B211" s="222"/>
      <c r="C211" s="160" t="str">
        <f>IF(ISERROR(VLOOKUP(A211,'[1]Z03 收入决算表(财决03表)'!$A$10:$K$500,4,FALSE)),"",VLOOKUP(A211,'[1]Z03 收入决算表(财决03表)'!$A$10:$K$500,4,FALSE))</f>
        <v/>
      </c>
      <c r="D211" s="176" t="str">
        <f>IF(ISERROR(VLOOKUP(A211,'[1]Z03 收入决算表(财决03表)'!$A$10:$K$500,5,FALSE)),"",VLOOKUP(A211,'[1]Z03 收入决算表(财决03表)'!$A$10:$K$500,5,FALSE))</f>
        <v/>
      </c>
      <c r="E211" s="176" t="str">
        <f>IF(ISERROR(VLOOKUP(A211,'[1]Z03 收入决算表(财决03表)'!$A$10:$K$500,6,FALSE)),"",VLOOKUP(A211,'[1]Z03 收入决算表(财决03表)'!$A$10:$K$500,6,FALSE))</f>
        <v/>
      </c>
      <c r="F211" s="176" t="str">
        <f>IF(ISERROR(VLOOKUP(A211,'[1]Z03 收入决算表(财决03表)'!$A$10:$K$500,7,FALSE)),"",VLOOKUP(A211,'[1]Z03 收入决算表(财决03表)'!$A$10:$K$500,7,FALSE))</f>
        <v/>
      </c>
      <c r="G211" s="176" t="str">
        <f>IF(ISERROR(VLOOKUP(A211,'[1]Z03 收入决算表(财决03表)'!$A$10:$K$500,8,FALSE)),"",VLOOKUP(A211,'[1]Z03 收入决算表(财决03表)'!$A$10:$K$500,8,FALSE))</f>
        <v/>
      </c>
      <c r="H211" s="161" t="str">
        <f>IF(ISERROR(VLOOKUP(A211,'[1]Z03 收入决算表(财决03表)'!$A$10:$L$500,10,FALSE)),"",VLOOKUP(A211,'[1]Z03 收入决算表(财决03表)'!$A$10:$L$500,10,FALSE))</f>
        <v/>
      </c>
      <c r="I211" s="161" t="str">
        <f>IF(ISERROR(VLOOKUP(A211,'[1]Z03 收入决算表(财决03表)'!$A$10:$L$500,11,FALSE)),"",VLOOKUP(A211,'[1]Z03 收入决算表(财决03表)'!$A$10:$L$500,11,FALSE))</f>
        <v/>
      </c>
      <c r="J211" s="161" t="str">
        <f>IF(ISERROR(VLOOKUP(A211,'[1]Z03 收入决算表(财决03表)'!$A$10:$L$500,12,FALSE)),"",VLOOKUP(A211,'[1]Z03 收入决算表(财决03表)'!$A$10:$L$500,12,FALSE))</f>
        <v/>
      </c>
      <c r="K211" s="172">
        <f>'[1]Z03 收入决算表(财决03表)'!A210</f>
        <v>0</v>
      </c>
      <c r="L211" s="173">
        <f>'[1]Z03 收入决算表(财决03表)'!$E210</f>
        <v>0</v>
      </c>
      <c r="M211" s="169" t="str">
        <f t="shared" si="7"/>
        <v/>
      </c>
    </row>
    <row r="212" spans="1:13" ht="22.5" customHeight="1">
      <c r="A212" s="222" t="str">
        <f t="shared" si="6"/>
        <v/>
      </c>
      <c r="B212" s="222"/>
      <c r="C212" s="160" t="str">
        <f>IF(ISERROR(VLOOKUP(A212,'[1]Z03 收入决算表(财决03表)'!$A$10:$K$500,4,FALSE)),"",VLOOKUP(A212,'[1]Z03 收入决算表(财决03表)'!$A$10:$K$500,4,FALSE))</f>
        <v/>
      </c>
      <c r="D212" s="176" t="str">
        <f>IF(ISERROR(VLOOKUP(A212,'[1]Z03 收入决算表(财决03表)'!$A$10:$K$500,5,FALSE)),"",VLOOKUP(A212,'[1]Z03 收入决算表(财决03表)'!$A$10:$K$500,5,FALSE))</f>
        <v/>
      </c>
      <c r="E212" s="176" t="str">
        <f>IF(ISERROR(VLOOKUP(A212,'[1]Z03 收入决算表(财决03表)'!$A$10:$K$500,6,FALSE)),"",VLOOKUP(A212,'[1]Z03 收入决算表(财决03表)'!$A$10:$K$500,6,FALSE))</f>
        <v/>
      </c>
      <c r="F212" s="176" t="str">
        <f>IF(ISERROR(VLOOKUP(A212,'[1]Z03 收入决算表(财决03表)'!$A$10:$K$500,7,FALSE)),"",VLOOKUP(A212,'[1]Z03 收入决算表(财决03表)'!$A$10:$K$500,7,FALSE))</f>
        <v/>
      </c>
      <c r="G212" s="176" t="str">
        <f>IF(ISERROR(VLOOKUP(A212,'[1]Z03 收入决算表(财决03表)'!$A$10:$K$500,8,FALSE)),"",VLOOKUP(A212,'[1]Z03 收入决算表(财决03表)'!$A$10:$K$500,8,FALSE))</f>
        <v/>
      </c>
      <c r="H212" s="161" t="str">
        <f>IF(ISERROR(VLOOKUP(A212,'[1]Z03 收入决算表(财决03表)'!$A$10:$L$500,10,FALSE)),"",VLOOKUP(A212,'[1]Z03 收入决算表(财决03表)'!$A$10:$L$500,10,FALSE))</f>
        <v/>
      </c>
      <c r="I212" s="161" t="str">
        <f>IF(ISERROR(VLOOKUP(A212,'[1]Z03 收入决算表(财决03表)'!$A$10:$L$500,11,FALSE)),"",VLOOKUP(A212,'[1]Z03 收入决算表(财决03表)'!$A$10:$L$500,11,FALSE))</f>
        <v/>
      </c>
      <c r="J212" s="161" t="str">
        <f>IF(ISERROR(VLOOKUP(A212,'[1]Z03 收入决算表(财决03表)'!$A$10:$L$500,12,FALSE)),"",VLOOKUP(A212,'[1]Z03 收入决算表(财决03表)'!$A$10:$L$500,12,FALSE))</f>
        <v/>
      </c>
      <c r="K212" s="172">
        <f>'[1]Z03 收入决算表(财决03表)'!A211</f>
        <v>0</v>
      </c>
      <c r="L212" s="173">
        <f>'[1]Z03 收入决算表(财决03表)'!$E211</f>
        <v>0</v>
      </c>
      <c r="M212" s="169" t="str">
        <f t="shared" si="7"/>
        <v/>
      </c>
    </row>
    <row r="213" spans="1:13" ht="22.5" customHeight="1">
      <c r="A213" s="222" t="str">
        <f t="shared" si="6"/>
        <v/>
      </c>
      <c r="B213" s="222"/>
      <c r="C213" s="160" t="str">
        <f>IF(ISERROR(VLOOKUP(A213,'[1]Z03 收入决算表(财决03表)'!$A$10:$K$500,4,FALSE)),"",VLOOKUP(A213,'[1]Z03 收入决算表(财决03表)'!$A$10:$K$500,4,FALSE))</f>
        <v/>
      </c>
      <c r="D213" s="176" t="str">
        <f>IF(ISERROR(VLOOKUP(A213,'[1]Z03 收入决算表(财决03表)'!$A$10:$K$500,5,FALSE)),"",VLOOKUP(A213,'[1]Z03 收入决算表(财决03表)'!$A$10:$K$500,5,FALSE))</f>
        <v/>
      </c>
      <c r="E213" s="176" t="str">
        <f>IF(ISERROR(VLOOKUP(A213,'[1]Z03 收入决算表(财决03表)'!$A$10:$K$500,6,FALSE)),"",VLOOKUP(A213,'[1]Z03 收入决算表(财决03表)'!$A$10:$K$500,6,FALSE))</f>
        <v/>
      </c>
      <c r="F213" s="176" t="str">
        <f>IF(ISERROR(VLOOKUP(A213,'[1]Z03 收入决算表(财决03表)'!$A$10:$K$500,7,FALSE)),"",VLOOKUP(A213,'[1]Z03 收入决算表(财决03表)'!$A$10:$K$500,7,FALSE))</f>
        <v/>
      </c>
      <c r="G213" s="176" t="str">
        <f>IF(ISERROR(VLOOKUP(A213,'[1]Z03 收入决算表(财决03表)'!$A$10:$K$500,8,FALSE)),"",VLOOKUP(A213,'[1]Z03 收入决算表(财决03表)'!$A$10:$K$500,8,FALSE))</f>
        <v/>
      </c>
      <c r="H213" s="161" t="str">
        <f>IF(ISERROR(VLOOKUP(A213,'[1]Z03 收入决算表(财决03表)'!$A$10:$L$500,10,FALSE)),"",VLOOKUP(A213,'[1]Z03 收入决算表(财决03表)'!$A$10:$L$500,10,FALSE))</f>
        <v/>
      </c>
      <c r="I213" s="161" t="str">
        <f>IF(ISERROR(VLOOKUP(A213,'[1]Z03 收入决算表(财决03表)'!$A$10:$L$500,11,FALSE)),"",VLOOKUP(A213,'[1]Z03 收入决算表(财决03表)'!$A$10:$L$500,11,FALSE))</f>
        <v/>
      </c>
      <c r="J213" s="161" t="str">
        <f>IF(ISERROR(VLOOKUP(A213,'[1]Z03 收入决算表(财决03表)'!$A$10:$L$500,12,FALSE)),"",VLOOKUP(A213,'[1]Z03 收入决算表(财决03表)'!$A$10:$L$500,12,FALSE))</f>
        <v/>
      </c>
      <c r="K213" s="172">
        <f>'[1]Z03 收入决算表(财决03表)'!A212</f>
        <v>0</v>
      </c>
      <c r="L213" s="173">
        <f>'[1]Z03 收入决算表(财决03表)'!$E212</f>
        <v>0</v>
      </c>
      <c r="M213" s="169" t="str">
        <f t="shared" si="7"/>
        <v/>
      </c>
    </row>
    <row r="214" spans="1:13" ht="22.5" customHeight="1">
      <c r="A214" s="222" t="str">
        <f t="shared" si="6"/>
        <v/>
      </c>
      <c r="B214" s="222"/>
      <c r="C214" s="160" t="str">
        <f>IF(ISERROR(VLOOKUP(A214,'[1]Z03 收入决算表(财决03表)'!$A$10:$K$500,4,FALSE)),"",VLOOKUP(A214,'[1]Z03 收入决算表(财决03表)'!$A$10:$K$500,4,FALSE))</f>
        <v/>
      </c>
      <c r="D214" s="176" t="str">
        <f>IF(ISERROR(VLOOKUP(A214,'[1]Z03 收入决算表(财决03表)'!$A$10:$K$500,5,FALSE)),"",VLOOKUP(A214,'[1]Z03 收入决算表(财决03表)'!$A$10:$K$500,5,FALSE))</f>
        <v/>
      </c>
      <c r="E214" s="176" t="str">
        <f>IF(ISERROR(VLOOKUP(A214,'[1]Z03 收入决算表(财决03表)'!$A$10:$K$500,6,FALSE)),"",VLOOKUP(A214,'[1]Z03 收入决算表(财决03表)'!$A$10:$K$500,6,FALSE))</f>
        <v/>
      </c>
      <c r="F214" s="176" t="str">
        <f>IF(ISERROR(VLOOKUP(A214,'[1]Z03 收入决算表(财决03表)'!$A$10:$K$500,7,FALSE)),"",VLOOKUP(A214,'[1]Z03 收入决算表(财决03表)'!$A$10:$K$500,7,FALSE))</f>
        <v/>
      </c>
      <c r="G214" s="176" t="str">
        <f>IF(ISERROR(VLOOKUP(A214,'[1]Z03 收入决算表(财决03表)'!$A$10:$K$500,8,FALSE)),"",VLOOKUP(A214,'[1]Z03 收入决算表(财决03表)'!$A$10:$K$500,8,FALSE))</f>
        <v/>
      </c>
      <c r="H214" s="161" t="str">
        <f>IF(ISERROR(VLOOKUP(A214,'[1]Z03 收入决算表(财决03表)'!$A$10:$L$500,10,FALSE)),"",VLOOKUP(A214,'[1]Z03 收入决算表(财决03表)'!$A$10:$L$500,10,FALSE))</f>
        <v/>
      </c>
      <c r="I214" s="161" t="str">
        <f>IF(ISERROR(VLOOKUP(A214,'[1]Z03 收入决算表(财决03表)'!$A$10:$L$500,11,FALSE)),"",VLOOKUP(A214,'[1]Z03 收入决算表(财决03表)'!$A$10:$L$500,11,FALSE))</f>
        <v/>
      </c>
      <c r="J214" s="161" t="str">
        <f>IF(ISERROR(VLOOKUP(A214,'[1]Z03 收入决算表(财决03表)'!$A$10:$L$500,12,FALSE)),"",VLOOKUP(A214,'[1]Z03 收入决算表(财决03表)'!$A$10:$L$500,12,FALSE))</f>
        <v/>
      </c>
      <c r="K214" s="172">
        <f>'[1]Z03 收入决算表(财决03表)'!A213</f>
        <v>0</v>
      </c>
      <c r="L214" s="173">
        <f>'[1]Z03 收入决算表(财决03表)'!$E213</f>
        <v>0</v>
      </c>
      <c r="M214" s="169" t="str">
        <f t="shared" si="7"/>
        <v/>
      </c>
    </row>
    <row r="215" spans="1:13" ht="22.5" customHeight="1">
      <c r="A215" s="222" t="str">
        <f t="shared" si="6"/>
        <v/>
      </c>
      <c r="B215" s="222"/>
      <c r="C215" s="160" t="str">
        <f>IF(ISERROR(VLOOKUP(A215,'[1]Z03 收入决算表(财决03表)'!$A$10:$K$500,4,FALSE)),"",VLOOKUP(A215,'[1]Z03 收入决算表(财决03表)'!$A$10:$K$500,4,FALSE))</f>
        <v/>
      </c>
      <c r="D215" s="176" t="str">
        <f>IF(ISERROR(VLOOKUP(A215,'[1]Z03 收入决算表(财决03表)'!$A$10:$K$500,5,FALSE)),"",VLOOKUP(A215,'[1]Z03 收入决算表(财决03表)'!$A$10:$K$500,5,FALSE))</f>
        <v/>
      </c>
      <c r="E215" s="176" t="str">
        <f>IF(ISERROR(VLOOKUP(A215,'[1]Z03 收入决算表(财决03表)'!$A$10:$K$500,6,FALSE)),"",VLOOKUP(A215,'[1]Z03 收入决算表(财决03表)'!$A$10:$K$500,6,FALSE))</f>
        <v/>
      </c>
      <c r="F215" s="176" t="str">
        <f>IF(ISERROR(VLOOKUP(A215,'[1]Z03 收入决算表(财决03表)'!$A$10:$K$500,7,FALSE)),"",VLOOKUP(A215,'[1]Z03 收入决算表(财决03表)'!$A$10:$K$500,7,FALSE))</f>
        <v/>
      </c>
      <c r="G215" s="176" t="str">
        <f>IF(ISERROR(VLOOKUP(A215,'[1]Z03 收入决算表(财决03表)'!$A$10:$K$500,8,FALSE)),"",VLOOKUP(A215,'[1]Z03 收入决算表(财决03表)'!$A$10:$K$500,8,FALSE))</f>
        <v/>
      </c>
      <c r="H215" s="161" t="str">
        <f>IF(ISERROR(VLOOKUP(A215,'[1]Z03 收入决算表(财决03表)'!$A$10:$L$500,10,FALSE)),"",VLOOKUP(A215,'[1]Z03 收入决算表(财决03表)'!$A$10:$L$500,10,FALSE))</f>
        <v/>
      </c>
      <c r="I215" s="161" t="str">
        <f>IF(ISERROR(VLOOKUP(A215,'[1]Z03 收入决算表(财决03表)'!$A$10:$L$500,11,FALSE)),"",VLOOKUP(A215,'[1]Z03 收入决算表(财决03表)'!$A$10:$L$500,11,FALSE))</f>
        <v/>
      </c>
      <c r="J215" s="161" t="str">
        <f>IF(ISERROR(VLOOKUP(A215,'[1]Z03 收入决算表(财决03表)'!$A$10:$L$500,12,FALSE)),"",VLOOKUP(A215,'[1]Z03 收入决算表(财决03表)'!$A$10:$L$500,12,FALSE))</f>
        <v/>
      </c>
      <c r="K215" s="172">
        <f>'[1]Z03 收入决算表(财决03表)'!A214</f>
        <v>0</v>
      </c>
      <c r="L215" s="173">
        <f>'[1]Z03 收入决算表(财决03表)'!$E214</f>
        <v>0</v>
      </c>
      <c r="M215" s="169" t="str">
        <f t="shared" si="7"/>
        <v/>
      </c>
    </row>
    <row r="216" spans="1:13" ht="22.5" customHeight="1">
      <c r="A216" s="222" t="str">
        <f t="shared" si="6"/>
        <v/>
      </c>
      <c r="B216" s="222"/>
      <c r="C216" s="160" t="str">
        <f>IF(ISERROR(VLOOKUP(A216,'[1]Z03 收入决算表(财决03表)'!$A$10:$K$500,4,FALSE)),"",VLOOKUP(A216,'[1]Z03 收入决算表(财决03表)'!$A$10:$K$500,4,FALSE))</f>
        <v/>
      </c>
      <c r="D216" s="176" t="str">
        <f>IF(ISERROR(VLOOKUP(A216,'[1]Z03 收入决算表(财决03表)'!$A$10:$K$500,5,FALSE)),"",VLOOKUP(A216,'[1]Z03 收入决算表(财决03表)'!$A$10:$K$500,5,FALSE))</f>
        <v/>
      </c>
      <c r="E216" s="176" t="str">
        <f>IF(ISERROR(VLOOKUP(A216,'[1]Z03 收入决算表(财决03表)'!$A$10:$K$500,6,FALSE)),"",VLOOKUP(A216,'[1]Z03 收入决算表(财决03表)'!$A$10:$K$500,6,FALSE))</f>
        <v/>
      </c>
      <c r="F216" s="176" t="str">
        <f>IF(ISERROR(VLOOKUP(A216,'[1]Z03 收入决算表(财决03表)'!$A$10:$K$500,7,FALSE)),"",VLOOKUP(A216,'[1]Z03 收入决算表(财决03表)'!$A$10:$K$500,7,FALSE))</f>
        <v/>
      </c>
      <c r="G216" s="176" t="str">
        <f>IF(ISERROR(VLOOKUP(A216,'[1]Z03 收入决算表(财决03表)'!$A$10:$K$500,8,FALSE)),"",VLOOKUP(A216,'[1]Z03 收入决算表(财决03表)'!$A$10:$K$500,8,FALSE))</f>
        <v/>
      </c>
      <c r="H216" s="161" t="str">
        <f>IF(ISERROR(VLOOKUP(A216,'[1]Z03 收入决算表(财决03表)'!$A$10:$L$500,10,FALSE)),"",VLOOKUP(A216,'[1]Z03 收入决算表(财决03表)'!$A$10:$L$500,10,FALSE))</f>
        <v/>
      </c>
      <c r="I216" s="161" t="str">
        <f>IF(ISERROR(VLOOKUP(A216,'[1]Z03 收入决算表(财决03表)'!$A$10:$L$500,11,FALSE)),"",VLOOKUP(A216,'[1]Z03 收入决算表(财决03表)'!$A$10:$L$500,11,FALSE))</f>
        <v/>
      </c>
      <c r="J216" s="161" t="str">
        <f>IF(ISERROR(VLOOKUP(A216,'[1]Z03 收入决算表(财决03表)'!$A$10:$L$500,12,FALSE)),"",VLOOKUP(A216,'[1]Z03 收入决算表(财决03表)'!$A$10:$L$500,12,FALSE))</f>
        <v/>
      </c>
      <c r="K216" s="172">
        <f>'[1]Z03 收入决算表(财决03表)'!A215</f>
        <v>0</v>
      </c>
      <c r="L216" s="173">
        <f>'[1]Z03 收入决算表(财决03表)'!$E215</f>
        <v>0</v>
      </c>
      <c r="M216" s="169" t="str">
        <f t="shared" si="7"/>
        <v/>
      </c>
    </row>
    <row r="217" spans="1:13" ht="22.5" customHeight="1">
      <c r="A217" s="222" t="str">
        <f t="shared" si="6"/>
        <v/>
      </c>
      <c r="B217" s="222"/>
      <c r="C217" s="160" t="str">
        <f>IF(ISERROR(VLOOKUP(A217,'[1]Z03 收入决算表(财决03表)'!$A$10:$K$500,4,FALSE)),"",VLOOKUP(A217,'[1]Z03 收入决算表(财决03表)'!$A$10:$K$500,4,FALSE))</f>
        <v/>
      </c>
      <c r="D217" s="176" t="str">
        <f>IF(ISERROR(VLOOKUP(A217,'[1]Z03 收入决算表(财决03表)'!$A$10:$K$500,5,FALSE)),"",VLOOKUP(A217,'[1]Z03 收入决算表(财决03表)'!$A$10:$K$500,5,FALSE))</f>
        <v/>
      </c>
      <c r="E217" s="176" t="str">
        <f>IF(ISERROR(VLOOKUP(A217,'[1]Z03 收入决算表(财决03表)'!$A$10:$K$500,6,FALSE)),"",VLOOKUP(A217,'[1]Z03 收入决算表(财决03表)'!$A$10:$K$500,6,FALSE))</f>
        <v/>
      </c>
      <c r="F217" s="176" t="str">
        <f>IF(ISERROR(VLOOKUP(A217,'[1]Z03 收入决算表(财决03表)'!$A$10:$K$500,7,FALSE)),"",VLOOKUP(A217,'[1]Z03 收入决算表(财决03表)'!$A$10:$K$500,7,FALSE))</f>
        <v/>
      </c>
      <c r="G217" s="176" t="str">
        <f>IF(ISERROR(VLOOKUP(A217,'[1]Z03 收入决算表(财决03表)'!$A$10:$K$500,8,FALSE)),"",VLOOKUP(A217,'[1]Z03 收入决算表(财决03表)'!$A$10:$K$500,8,FALSE))</f>
        <v/>
      </c>
      <c r="H217" s="161" t="str">
        <f>IF(ISERROR(VLOOKUP(A217,'[1]Z03 收入决算表(财决03表)'!$A$10:$L$500,10,FALSE)),"",VLOOKUP(A217,'[1]Z03 收入决算表(财决03表)'!$A$10:$L$500,10,FALSE))</f>
        <v/>
      </c>
      <c r="I217" s="161" t="str">
        <f>IF(ISERROR(VLOOKUP(A217,'[1]Z03 收入决算表(财决03表)'!$A$10:$L$500,11,FALSE)),"",VLOOKUP(A217,'[1]Z03 收入决算表(财决03表)'!$A$10:$L$500,11,FALSE))</f>
        <v/>
      </c>
      <c r="J217" s="161" t="str">
        <f>IF(ISERROR(VLOOKUP(A217,'[1]Z03 收入决算表(财决03表)'!$A$10:$L$500,12,FALSE)),"",VLOOKUP(A217,'[1]Z03 收入决算表(财决03表)'!$A$10:$L$500,12,FALSE))</f>
        <v/>
      </c>
      <c r="K217" s="172">
        <f>'[1]Z03 收入决算表(财决03表)'!A216</f>
        <v>0</v>
      </c>
      <c r="L217" s="173">
        <f>'[1]Z03 收入决算表(财决03表)'!$E216</f>
        <v>0</v>
      </c>
      <c r="M217" s="169" t="str">
        <f t="shared" si="7"/>
        <v/>
      </c>
    </row>
    <row r="218" spans="1:13" ht="22.5" customHeight="1">
      <c r="A218" s="222" t="str">
        <f t="shared" si="6"/>
        <v/>
      </c>
      <c r="B218" s="222"/>
      <c r="C218" s="160" t="str">
        <f>IF(ISERROR(VLOOKUP(A218,'[1]Z03 收入决算表(财决03表)'!$A$10:$K$500,4,FALSE)),"",VLOOKUP(A218,'[1]Z03 收入决算表(财决03表)'!$A$10:$K$500,4,FALSE))</f>
        <v/>
      </c>
      <c r="D218" s="176" t="str">
        <f>IF(ISERROR(VLOOKUP(A218,'[1]Z03 收入决算表(财决03表)'!$A$10:$K$500,5,FALSE)),"",VLOOKUP(A218,'[1]Z03 收入决算表(财决03表)'!$A$10:$K$500,5,FALSE))</f>
        <v/>
      </c>
      <c r="E218" s="176" t="str">
        <f>IF(ISERROR(VLOOKUP(A218,'[1]Z03 收入决算表(财决03表)'!$A$10:$K$500,6,FALSE)),"",VLOOKUP(A218,'[1]Z03 收入决算表(财决03表)'!$A$10:$K$500,6,FALSE))</f>
        <v/>
      </c>
      <c r="F218" s="176" t="str">
        <f>IF(ISERROR(VLOOKUP(A218,'[1]Z03 收入决算表(财决03表)'!$A$10:$K$500,7,FALSE)),"",VLOOKUP(A218,'[1]Z03 收入决算表(财决03表)'!$A$10:$K$500,7,FALSE))</f>
        <v/>
      </c>
      <c r="G218" s="176" t="str">
        <f>IF(ISERROR(VLOOKUP(A218,'[1]Z03 收入决算表(财决03表)'!$A$10:$K$500,8,FALSE)),"",VLOOKUP(A218,'[1]Z03 收入决算表(财决03表)'!$A$10:$K$500,8,FALSE))</f>
        <v/>
      </c>
      <c r="H218" s="161" t="str">
        <f>IF(ISERROR(VLOOKUP(A218,'[1]Z03 收入决算表(财决03表)'!$A$10:$L$500,10,FALSE)),"",VLOOKUP(A218,'[1]Z03 收入决算表(财决03表)'!$A$10:$L$500,10,FALSE))</f>
        <v/>
      </c>
      <c r="I218" s="161" t="str">
        <f>IF(ISERROR(VLOOKUP(A218,'[1]Z03 收入决算表(财决03表)'!$A$10:$L$500,11,FALSE)),"",VLOOKUP(A218,'[1]Z03 收入决算表(财决03表)'!$A$10:$L$500,11,FALSE))</f>
        <v/>
      </c>
      <c r="J218" s="161" t="str">
        <f>IF(ISERROR(VLOOKUP(A218,'[1]Z03 收入决算表(财决03表)'!$A$10:$L$500,12,FALSE)),"",VLOOKUP(A218,'[1]Z03 收入决算表(财决03表)'!$A$10:$L$500,12,FALSE))</f>
        <v/>
      </c>
      <c r="K218" s="172">
        <f>'[1]Z03 收入决算表(财决03表)'!A217</f>
        <v>0</v>
      </c>
      <c r="L218" s="173">
        <f>'[1]Z03 收入决算表(财决03表)'!$E217</f>
        <v>0</v>
      </c>
      <c r="M218" s="169" t="str">
        <f t="shared" si="7"/>
        <v/>
      </c>
    </row>
    <row r="219" spans="1:13" ht="22.5" customHeight="1">
      <c r="A219" s="222" t="str">
        <f t="shared" si="6"/>
        <v/>
      </c>
      <c r="B219" s="222"/>
      <c r="C219" s="160" t="str">
        <f>IF(ISERROR(VLOOKUP(A219,'[1]Z03 收入决算表(财决03表)'!$A$10:$K$500,4,FALSE)),"",VLOOKUP(A219,'[1]Z03 收入决算表(财决03表)'!$A$10:$K$500,4,FALSE))</f>
        <v/>
      </c>
      <c r="D219" s="176" t="str">
        <f>IF(ISERROR(VLOOKUP(A219,'[1]Z03 收入决算表(财决03表)'!$A$10:$K$500,5,FALSE)),"",VLOOKUP(A219,'[1]Z03 收入决算表(财决03表)'!$A$10:$K$500,5,FALSE))</f>
        <v/>
      </c>
      <c r="E219" s="176" t="str">
        <f>IF(ISERROR(VLOOKUP(A219,'[1]Z03 收入决算表(财决03表)'!$A$10:$K$500,6,FALSE)),"",VLOOKUP(A219,'[1]Z03 收入决算表(财决03表)'!$A$10:$K$500,6,FALSE))</f>
        <v/>
      </c>
      <c r="F219" s="176" t="str">
        <f>IF(ISERROR(VLOOKUP(A219,'[1]Z03 收入决算表(财决03表)'!$A$10:$K$500,7,FALSE)),"",VLOOKUP(A219,'[1]Z03 收入决算表(财决03表)'!$A$10:$K$500,7,FALSE))</f>
        <v/>
      </c>
      <c r="G219" s="176" t="str">
        <f>IF(ISERROR(VLOOKUP(A219,'[1]Z03 收入决算表(财决03表)'!$A$10:$K$500,8,FALSE)),"",VLOOKUP(A219,'[1]Z03 收入决算表(财决03表)'!$A$10:$K$500,8,FALSE))</f>
        <v/>
      </c>
      <c r="H219" s="161" t="str">
        <f>IF(ISERROR(VLOOKUP(A219,'[1]Z03 收入决算表(财决03表)'!$A$10:$L$500,10,FALSE)),"",VLOOKUP(A219,'[1]Z03 收入决算表(财决03表)'!$A$10:$L$500,10,FALSE))</f>
        <v/>
      </c>
      <c r="I219" s="161" t="str">
        <f>IF(ISERROR(VLOOKUP(A219,'[1]Z03 收入决算表(财决03表)'!$A$10:$L$500,11,FALSE)),"",VLOOKUP(A219,'[1]Z03 收入决算表(财决03表)'!$A$10:$L$500,11,FALSE))</f>
        <v/>
      </c>
      <c r="J219" s="161" t="str">
        <f>IF(ISERROR(VLOOKUP(A219,'[1]Z03 收入决算表(财决03表)'!$A$10:$L$500,12,FALSE)),"",VLOOKUP(A219,'[1]Z03 收入决算表(财决03表)'!$A$10:$L$500,12,FALSE))</f>
        <v/>
      </c>
      <c r="K219" s="172">
        <f>'[1]Z03 收入决算表(财决03表)'!A218</f>
        <v>0</v>
      </c>
      <c r="L219" s="173">
        <f>'[1]Z03 收入决算表(财决03表)'!$E218</f>
        <v>0</v>
      </c>
      <c r="M219" s="169" t="str">
        <f t="shared" si="7"/>
        <v/>
      </c>
    </row>
    <row r="220" spans="1:13" ht="22.5" customHeight="1">
      <c r="A220" s="222" t="str">
        <f t="shared" si="6"/>
        <v/>
      </c>
      <c r="B220" s="222"/>
      <c r="C220" s="160" t="str">
        <f>IF(ISERROR(VLOOKUP(A220,'[1]Z03 收入决算表(财决03表)'!$A$10:$K$500,4,FALSE)),"",VLOOKUP(A220,'[1]Z03 收入决算表(财决03表)'!$A$10:$K$500,4,FALSE))</f>
        <v/>
      </c>
      <c r="D220" s="176" t="str">
        <f>IF(ISERROR(VLOOKUP(A220,'[1]Z03 收入决算表(财决03表)'!$A$10:$K$500,5,FALSE)),"",VLOOKUP(A220,'[1]Z03 收入决算表(财决03表)'!$A$10:$K$500,5,FALSE))</f>
        <v/>
      </c>
      <c r="E220" s="176" t="str">
        <f>IF(ISERROR(VLOOKUP(A220,'[1]Z03 收入决算表(财决03表)'!$A$10:$K$500,6,FALSE)),"",VLOOKUP(A220,'[1]Z03 收入决算表(财决03表)'!$A$10:$K$500,6,FALSE))</f>
        <v/>
      </c>
      <c r="F220" s="176" t="str">
        <f>IF(ISERROR(VLOOKUP(A220,'[1]Z03 收入决算表(财决03表)'!$A$10:$K$500,7,FALSE)),"",VLOOKUP(A220,'[1]Z03 收入决算表(财决03表)'!$A$10:$K$500,7,FALSE))</f>
        <v/>
      </c>
      <c r="G220" s="176" t="str">
        <f>IF(ISERROR(VLOOKUP(A220,'[1]Z03 收入决算表(财决03表)'!$A$10:$K$500,8,FALSE)),"",VLOOKUP(A220,'[1]Z03 收入决算表(财决03表)'!$A$10:$K$500,8,FALSE))</f>
        <v/>
      </c>
      <c r="H220" s="161" t="str">
        <f>IF(ISERROR(VLOOKUP(A220,'[1]Z03 收入决算表(财决03表)'!$A$10:$L$500,10,FALSE)),"",VLOOKUP(A220,'[1]Z03 收入决算表(财决03表)'!$A$10:$L$500,10,FALSE))</f>
        <v/>
      </c>
      <c r="I220" s="161" t="str">
        <f>IF(ISERROR(VLOOKUP(A220,'[1]Z03 收入决算表(财决03表)'!$A$10:$L$500,11,FALSE)),"",VLOOKUP(A220,'[1]Z03 收入决算表(财决03表)'!$A$10:$L$500,11,FALSE))</f>
        <v/>
      </c>
      <c r="J220" s="161" t="str">
        <f>IF(ISERROR(VLOOKUP(A220,'[1]Z03 收入决算表(财决03表)'!$A$10:$L$500,12,FALSE)),"",VLOOKUP(A220,'[1]Z03 收入决算表(财决03表)'!$A$10:$L$500,12,FALSE))</f>
        <v/>
      </c>
      <c r="K220" s="172">
        <f>'[1]Z03 收入决算表(财决03表)'!A219</f>
        <v>0</v>
      </c>
      <c r="L220" s="173">
        <f>'[1]Z03 收入决算表(财决03表)'!$E219</f>
        <v>0</v>
      </c>
      <c r="M220" s="169" t="str">
        <f t="shared" si="7"/>
        <v/>
      </c>
    </row>
    <row r="221" spans="1:13" ht="22.5" customHeight="1">
      <c r="A221" s="222" t="str">
        <f t="shared" si="6"/>
        <v/>
      </c>
      <c r="B221" s="222"/>
      <c r="C221" s="160" t="str">
        <f>IF(ISERROR(VLOOKUP(A221,'[1]Z03 收入决算表(财决03表)'!$A$10:$K$500,4,FALSE)),"",VLOOKUP(A221,'[1]Z03 收入决算表(财决03表)'!$A$10:$K$500,4,FALSE))</f>
        <v/>
      </c>
      <c r="D221" s="176" t="str">
        <f>IF(ISERROR(VLOOKUP(A221,'[1]Z03 收入决算表(财决03表)'!$A$10:$K$500,5,FALSE)),"",VLOOKUP(A221,'[1]Z03 收入决算表(财决03表)'!$A$10:$K$500,5,FALSE))</f>
        <v/>
      </c>
      <c r="E221" s="176" t="str">
        <f>IF(ISERROR(VLOOKUP(A221,'[1]Z03 收入决算表(财决03表)'!$A$10:$K$500,6,FALSE)),"",VLOOKUP(A221,'[1]Z03 收入决算表(财决03表)'!$A$10:$K$500,6,FALSE))</f>
        <v/>
      </c>
      <c r="F221" s="176" t="str">
        <f>IF(ISERROR(VLOOKUP(A221,'[1]Z03 收入决算表(财决03表)'!$A$10:$K$500,7,FALSE)),"",VLOOKUP(A221,'[1]Z03 收入决算表(财决03表)'!$A$10:$K$500,7,FALSE))</f>
        <v/>
      </c>
      <c r="G221" s="176" t="str">
        <f>IF(ISERROR(VLOOKUP(A221,'[1]Z03 收入决算表(财决03表)'!$A$10:$K$500,8,FALSE)),"",VLOOKUP(A221,'[1]Z03 收入决算表(财决03表)'!$A$10:$K$500,8,FALSE))</f>
        <v/>
      </c>
      <c r="H221" s="161" t="str">
        <f>IF(ISERROR(VLOOKUP(A221,'[1]Z03 收入决算表(财决03表)'!$A$10:$L$500,10,FALSE)),"",VLOOKUP(A221,'[1]Z03 收入决算表(财决03表)'!$A$10:$L$500,10,FALSE))</f>
        <v/>
      </c>
      <c r="I221" s="161" t="str">
        <f>IF(ISERROR(VLOOKUP(A221,'[1]Z03 收入决算表(财决03表)'!$A$10:$L$500,11,FALSE)),"",VLOOKUP(A221,'[1]Z03 收入决算表(财决03表)'!$A$10:$L$500,11,FALSE))</f>
        <v/>
      </c>
      <c r="J221" s="161" t="str">
        <f>IF(ISERROR(VLOOKUP(A221,'[1]Z03 收入决算表(财决03表)'!$A$10:$L$500,12,FALSE)),"",VLOOKUP(A221,'[1]Z03 收入决算表(财决03表)'!$A$10:$L$500,12,FALSE))</f>
        <v/>
      </c>
      <c r="K221" s="172">
        <f>'[1]Z03 收入决算表(财决03表)'!A220</f>
        <v>0</v>
      </c>
      <c r="L221" s="173">
        <f>'[1]Z03 收入决算表(财决03表)'!$E220</f>
        <v>0</v>
      </c>
      <c r="M221" s="169" t="str">
        <f t="shared" si="7"/>
        <v/>
      </c>
    </row>
    <row r="222" spans="1:13" ht="22.5" customHeight="1">
      <c r="A222" s="222" t="str">
        <f t="shared" si="6"/>
        <v/>
      </c>
      <c r="B222" s="222"/>
      <c r="C222" s="160" t="str">
        <f>IF(ISERROR(VLOOKUP(A222,'[1]Z03 收入决算表(财决03表)'!$A$10:$K$500,4,FALSE)),"",VLOOKUP(A222,'[1]Z03 收入决算表(财决03表)'!$A$10:$K$500,4,FALSE))</f>
        <v/>
      </c>
      <c r="D222" s="176" t="str">
        <f>IF(ISERROR(VLOOKUP(A222,'[1]Z03 收入决算表(财决03表)'!$A$10:$K$500,5,FALSE)),"",VLOOKUP(A222,'[1]Z03 收入决算表(财决03表)'!$A$10:$K$500,5,FALSE))</f>
        <v/>
      </c>
      <c r="E222" s="176" t="str">
        <f>IF(ISERROR(VLOOKUP(A222,'[1]Z03 收入决算表(财决03表)'!$A$10:$K$500,6,FALSE)),"",VLOOKUP(A222,'[1]Z03 收入决算表(财决03表)'!$A$10:$K$500,6,FALSE))</f>
        <v/>
      </c>
      <c r="F222" s="176" t="str">
        <f>IF(ISERROR(VLOOKUP(A222,'[1]Z03 收入决算表(财决03表)'!$A$10:$K$500,7,FALSE)),"",VLOOKUP(A222,'[1]Z03 收入决算表(财决03表)'!$A$10:$K$500,7,FALSE))</f>
        <v/>
      </c>
      <c r="G222" s="176" t="str">
        <f>IF(ISERROR(VLOOKUP(A222,'[1]Z03 收入决算表(财决03表)'!$A$10:$K$500,8,FALSE)),"",VLOOKUP(A222,'[1]Z03 收入决算表(财决03表)'!$A$10:$K$500,8,FALSE))</f>
        <v/>
      </c>
      <c r="H222" s="161" t="str">
        <f>IF(ISERROR(VLOOKUP(A222,'[1]Z03 收入决算表(财决03表)'!$A$10:$L$500,10,FALSE)),"",VLOOKUP(A222,'[1]Z03 收入决算表(财决03表)'!$A$10:$L$500,10,FALSE))</f>
        <v/>
      </c>
      <c r="I222" s="161" t="str">
        <f>IF(ISERROR(VLOOKUP(A222,'[1]Z03 收入决算表(财决03表)'!$A$10:$L$500,11,FALSE)),"",VLOOKUP(A222,'[1]Z03 收入决算表(财决03表)'!$A$10:$L$500,11,FALSE))</f>
        <v/>
      </c>
      <c r="J222" s="161" t="str">
        <f>IF(ISERROR(VLOOKUP(A222,'[1]Z03 收入决算表(财决03表)'!$A$10:$L$500,12,FALSE)),"",VLOOKUP(A222,'[1]Z03 收入决算表(财决03表)'!$A$10:$L$500,12,FALSE))</f>
        <v/>
      </c>
      <c r="K222" s="172">
        <f>'[1]Z03 收入决算表(财决03表)'!A221</f>
        <v>0</v>
      </c>
      <c r="L222" s="173">
        <f>'[1]Z03 收入决算表(财决03表)'!$E221</f>
        <v>0</v>
      </c>
      <c r="M222" s="169" t="str">
        <f t="shared" si="7"/>
        <v/>
      </c>
    </row>
    <row r="223" spans="1:13" ht="22.5" customHeight="1">
      <c r="A223" s="222" t="str">
        <f t="shared" si="6"/>
        <v/>
      </c>
      <c r="B223" s="222"/>
      <c r="C223" s="160" t="str">
        <f>IF(ISERROR(VLOOKUP(A223,'[1]Z03 收入决算表(财决03表)'!$A$10:$K$500,4,FALSE)),"",VLOOKUP(A223,'[1]Z03 收入决算表(财决03表)'!$A$10:$K$500,4,FALSE))</f>
        <v/>
      </c>
      <c r="D223" s="176" t="str">
        <f>IF(ISERROR(VLOOKUP(A223,'[1]Z03 收入决算表(财决03表)'!$A$10:$K$500,5,FALSE)),"",VLOOKUP(A223,'[1]Z03 收入决算表(财决03表)'!$A$10:$K$500,5,FALSE))</f>
        <v/>
      </c>
      <c r="E223" s="176" t="str">
        <f>IF(ISERROR(VLOOKUP(A223,'[1]Z03 收入决算表(财决03表)'!$A$10:$K$500,6,FALSE)),"",VLOOKUP(A223,'[1]Z03 收入决算表(财决03表)'!$A$10:$K$500,6,FALSE))</f>
        <v/>
      </c>
      <c r="F223" s="176" t="str">
        <f>IF(ISERROR(VLOOKUP(A223,'[1]Z03 收入决算表(财决03表)'!$A$10:$K$500,7,FALSE)),"",VLOOKUP(A223,'[1]Z03 收入决算表(财决03表)'!$A$10:$K$500,7,FALSE))</f>
        <v/>
      </c>
      <c r="G223" s="176" t="str">
        <f>IF(ISERROR(VLOOKUP(A223,'[1]Z03 收入决算表(财决03表)'!$A$10:$K$500,8,FALSE)),"",VLOOKUP(A223,'[1]Z03 收入决算表(财决03表)'!$A$10:$K$500,8,FALSE))</f>
        <v/>
      </c>
      <c r="H223" s="161" t="str">
        <f>IF(ISERROR(VLOOKUP(A223,'[1]Z03 收入决算表(财决03表)'!$A$10:$L$500,10,FALSE)),"",VLOOKUP(A223,'[1]Z03 收入决算表(财决03表)'!$A$10:$L$500,10,FALSE))</f>
        <v/>
      </c>
      <c r="I223" s="161" t="str">
        <f>IF(ISERROR(VLOOKUP(A223,'[1]Z03 收入决算表(财决03表)'!$A$10:$L$500,11,FALSE)),"",VLOOKUP(A223,'[1]Z03 收入决算表(财决03表)'!$A$10:$L$500,11,FALSE))</f>
        <v/>
      </c>
      <c r="J223" s="161" t="str">
        <f>IF(ISERROR(VLOOKUP(A223,'[1]Z03 收入决算表(财决03表)'!$A$10:$L$500,12,FALSE)),"",VLOOKUP(A223,'[1]Z03 收入决算表(财决03表)'!$A$10:$L$500,12,FALSE))</f>
        <v/>
      </c>
      <c r="K223" s="172">
        <f>'[1]Z03 收入决算表(财决03表)'!A222</f>
        <v>0</v>
      </c>
      <c r="L223" s="173">
        <f>'[1]Z03 收入决算表(财决03表)'!$E222</f>
        <v>0</v>
      </c>
      <c r="M223" s="169" t="str">
        <f t="shared" si="7"/>
        <v/>
      </c>
    </row>
    <row r="224" spans="1:13" ht="22.5" customHeight="1">
      <c r="A224" s="222" t="str">
        <f t="shared" si="6"/>
        <v/>
      </c>
      <c r="B224" s="222"/>
      <c r="C224" s="160" t="str">
        <f>IF(ISERROR(VLOOKUP(A224,'[1]Z03 收入决算表(财决03表)'!$A$10:$K$500,4,FALSE)),"",VLOOKUP(A224,'[1]Z03 收入决算表(财决03表)'!$A$10:$K$500,4,FALSE))</f>
        <v/>
      </c>
      <c r="D224" s="176" t="str">
        <f>IF(ISERROR(VLOOKUP(A224,'[1]Z03 收入决算表(财决03表)'!$A$10:$K$500,5,FALSE)),"",VLOOKUP(A224,'[1]Z03 收入决算表(财决03表)'!$A$10:$K$500,5,FALSE))</f>
        <v/>
      </c>
      <c r="E224" s="176" t="str">
        <f>IF(ISERROR(VLOOKUP(A224,'[1]Z03 收入决算表(财决03表)'!$A$10:$K$500,6,FALSE)),"",VLOOKUP(A224,'[1]Z03 收入决算表(财决03表)'!$A$10:$K$500,6,FALSE))</f>
        <v/>
      </c>
      <c r="F224" s="176" t="str">
        <f>IF(ISERROR(VLOOKUP(A224,'[1]Z03 收入决算表(财决03表)'!$A$10:$K$500,7,FALSE)),"",VLOOKUP(A224,'[1]Z03 收入决算表(财决03表)'!$A$10:$K$500,7,FALSE))</f>
        <v/>
      </c>
      <c r="G224" s="176" t="str">
        <f>IF(ISERROR(VLOOKUP(A224,'[1]Z03 收入决算表(财决03表)'!$A$10:$K$500,8,FALSE)),"",VLOOKUP(A224,'[1]Z03 收入决算表(财决03表)'!$A$10:$K$500,8,FALSE))</f>
        <v/>
      </c>
      <c r="H224" s="161" t="str">
        <f>IF(ISERROR(VLOOKUP(A224,'[1]Z03 收入决算表(财决03表)'!$A$10:$L$500,10,FALSE)),"",VLOOKUP(A224,'[1]Z03 收入决算表(财决03表)'!$A$10:$L$500,10,FALSE))</f>
        <v/>
      </c>
      <c r="I224" s="161" t="str">
        <f>IF(ISERROR(VLOOKUP(A224,'[1]Z03 收入决算表(财决03表)'!$A$10:$L$500,11,FALSE)),"",VLOOKUP(A224,'[1]Z03 收入决算表(财决03表)'!$A$10:$L$500,11,FALSE))</f>
        <v/>
      </c>
      <c r="J224" s="161" t="str">
        <f>IF(ISERROR(VLOOKUP(A224,'[1]Z03 收入决算表(财决03表)'!$A$10:$L$500,12,FALSE)),"",VLOOKUP(A224,'[1]Z03 收入决算表(财决03表)'!$A$10:$L$500,12,FALSE))</f>
        <v/>
      </c>
      <c r="K224" s="172">
        <f>'[1]Z03 收入决算表(财决03表)'!A223</f>
        <v>0</v>
      </c>
      <c r="L224" s="173">
        <f>'[1]Z03 收入决算表(财决03表)'!$E223</f>
        <v>0</v>
      </c>
      <c r="M224" s="169" t="str">
        <f t="shared" si="7"/>
        <v/>
      </c>
    </row>
    <row r="225" spans="1:13" ht="22.5" customHeight="1">
      <c r="A225" s="222" t="str">
        <f t="shared" si="6"/>
        <v/>
      </c>
      <c r="B225" s="222"/>
      <c r="C225" s="160" t="str">
        <f>IF(ISERROR(VLOOKUP(A225,'[1]Z03 收入决算表(财决03表)'!$A$10:$K$500,4,FALSE)),"",VLOOKUP(A225,'[1]Z03 收入决算表(财决03表)'!$A$10:$K$500,4,FALSE))</f>
        <v/>
      </c>
      <c r="D225" s="176" t="str">
        <f>IF(ISERROR(VLOOKUP(A225,'[1]Z03 收入决算表(财决03表)'!$A$10:$K$500,5,FALSE)),"",VLOOKUP(A225,'[1]Z03 收入决算表(财决03表)'!$A$10:$K$500,5,FALSE))</f>
        <v/>
      </c>
      <c r="E225" s="176" t="str">
        <f>IF(ISERROR(VLOOKUP(A225,'[1]Z03 收入决算表(财决03表)'!$A$10:$K$500,6,FALSE)),"",VLOOKUP(A225,'[1]Z03 收入决算表(财决03表)'!$A$10:$K$500,6,FALSE))</f>
        <v/>
      </c>
      <c r="F225" s="176" t="str">
        <f>IF(ISERROR(VLOOKUP(A225,'[1]Z03 收入决算表(财决03表)'!$A$10:$K$500,7,FALSE)),"",VLOOKUP(A225,'[1]Z03 收入决算表(财决03表)'!$A$10:$K$500,7,FALSE))</f>
        <v/>
      </c>
      <c r="G225" s="176" t="str">
        <f>IF(ISERROR(VLOOKUP(A225,'[1]Z03 收入决算表(财决03表)'!$A$10:$K$500,8,FALSE)),"",VLOOKUP(A225,'[1]Z03 收入决算表(财决03表)'!$A$10:$K$500,8,FALSE))</f>
        <v/>
      </c>
      <c r="H225" s="161" t="str">
        <f>IF(ISERROR(VLOOKUP(A225,'[1]Z03 收入决算表(财决03表)'!$A$10:$L$500,10,FALSE)),"",VLOOKUP(A225,'[1]Z03 收入决算表(财决03表)'!$A$10:$L$500,10,FALSE))</f>
        <v/>
      </c>
      <c r="I225" s="161" t="str">
        <f>IF(ISERROR(VLOOKUP(A225,'[1]Z03 收入决算表(财决03表)'!$A$10:$L$500,11,FALSE)),"",VLOOKUP(A225,'[1]Z03 收入决算表(财决03表)'!$A$10:$L$500,11,FALSE))</f>
        <v/>
      </c>
      <c r="J225" s="161" t="str">
        <f>IF(ISERROR(VLOOKUP(A225,'[1]Z03 收入决算表(财决03表)'!$A$10:$L$500,12,FALSE)),"",VLOOKUP(A225,'[1]Z03 收入决算表(财决03表)'!$A$10:$L$500,12,FALSE))</f>
        <v/>
      </c>
      <c r="K225" s="172">
        <f>'[1]Z03 收入决算表(财决03表)'!A224</f>
        <v>0</v>
      </c>
      <c r="L225" s="173">
        <f>'[1]Z03 收入决算表(财决03表)'!$E224</f>
        <v>0</v>
      </c>
      <c r="M225" s="169" t="str">
        <f t="shared" si="7"/>
        <v/>
      </c>
    </row>
    <row r="226" spans="1:13" ht="22.5" customHeight="1">
      <c r="A226" s="222" t="str">
        <f t="shared" si="6"/>
        <v/>
      </c>
      <c r="B226" s="222"/>
      <c r="C226" s="160" t="str">
        <f>IF(ISERROR(VLOOKUP(A226,'[1]Z03 收入决算表(财决03表)'!$A$10:$K$500,4,FALSE)),"",VLOOKUP(A226,'[1]Z03 收入决算表(财决03表)'!$A$10:$K$500,4,FALSE))</f>
        <v/>
      </c>
      <c r="D226" s="176" t="str">
        <f>IF(ISERROR(VLOOKUP(A226,'[1]Z03 收入决算表(财决03表)'!$A$10:$K$500,5,FALSE)),"",VLOOKUP(A226,'[1]Z03 收入决算表(财决03表)'!$A$10:$K$500,5,FALSE))</f>
        <v/>
      </c>
      <c r="E226" s="176" t="str">
        <f>IF(ISERROR(VLOOKUP(A226,'[1]Z03 收入决算表(财决03表)'!$A$10:$K$500,6,FALSE)),"",VLOOKUP(A226,'[1]Z03 收入决算表(财决03表)'!$A$10:$K$500,6,FALSE))</f>
        <v/>
      </c>
      <c r="F226" s="176" t="str">
        <f>IF(ISERROR(VLOOKUP(A226,'[1]Z03 收入决算表(财决03表)'!$A$10:$K$500,7,FALSE)),"",VLOOKUP(A226,'[1]Z03 收入决算表(财决03表)'!$A$10:$K$500,7,FALSE))</f>
        <v/>
      </c>
      <c r="G226" s="176" t="str">
        <f>IF(ISERROR(VLOOKUP(A226,'[1]Z03 收入决算表(财决03表)'!$A$10:$K$500,8,FALSE)),"",VLOOKUP(A226,'[1]Z03 收入决算表(财决03表)'!$A$10:$K$500,8,FALSE))</f>
        <v/>
      </c>
      <c r="H226" s="161" t="str">
        <f>IF(ISERROR(VLOOKUP(A226,'[1]Z03 收入决算表(财决03表)'!$A$10:$L$500,10,FALSE)),"",VLOOKUP(A226,'[1]Z03 收入决算表(财决03表)'!$A$10:$L$500,10,FALSE))</f>
        <v/>
      </c>
      <c r="I226" s="161" t="str">
        <f>IF(ISERROR(VLOOKUP(A226,'[1]Z03 收入决算表(财决03表)'!$A$10:$L$500,11,FALSE)),"",VLOOKUP(A226,'[1]Z03 收入决算表(财决03表)'!$A$10:$L$500,11,FALSE))</f>
        <v/>
      </c>
      <c r="J226" s="161" t="str">
        <f>IF(ISERROR(VLOOKUP(A226,'[1]Z03 收入决算表(财决03表)'!$A$10:$L$500,12,FALSE)),"",VLOOKUP(A226,'[1]Z03 收入决算表(财决03表)'!$A$10:$L$500,12,FALSE))</f>
        <v/>
      </c>
      <c r="K226" s="172">
        <f>'[1]Z03 收入决算表(财决03表)'!A225</f>
        <v>0</v>
      </c>
      <c r="L226" s="173">
        <f>'[1]Z03 收入决算表(财决03表)'!$E225</f>
        <v>0</v>
      </c>
      <c r="M226" s="169" t="str">
        <f t="shared" si="7"/>
        <v/>
      </c>
    </row>
    <row r="227" spans="1:13" ht="22.5" customHeight="1">
      <c r="A227" s="222" t="str">
        <f t="shared" si="6"/>
        <v/>
      </c>
      <c r="B227" s="222"/>
      <c r="C227" s="160" t="str">
        <f>IF(ISERROR(VLOOKUP(A227,'[1]Z03 收入决算表(财决03表)'!$A$10:$K$500,4,FALSE)),"",VLOOKUP(A227,'[1]Z03 收入决算表(财决03表)'!$A$10:$K$500,4,FALSE))</f>
        <v/>
      </c>
      <c r="D227" s="176" t="str">
        <f>IF(ISERROR(VLOOKUP(A227,'[1]Z03 收入决算表(财决03表)'!$A$10:$K$500,5,FALSE)),"",VLOOKUP(A227,'[1]Z03 收入决算表(财决03表)'!$A$10:$K$500,5,FALSE))</f>
        <v/>
      </c>
      <c r="E227" s="176" t="str">
        <f>IF(ISERROR(VLOOKUP(A227,'[1]Z03 收入决算表(财决03表)'!$A$10:$K$500,6,FALSE)),"",VLOOKUP(A227,'[1]Z03 收入决算表(财决03表)'!$A$10:$K$500,6,FALSE))</f>
        <v/>
      </c>
      <c r="F227" s="176" t="str">
        <f>IF(ISERROR(VLOOKUP(A227,'[1]Z03 收入决算表(财决03表)'!$A$10:$K$500,7,FALSE)),"",VLOOKUP(A227,'[1]Z03 收入决算表(财决03表)'!$A$10:$K$500,7,FALSE))</f>
        <v/>
      </c>
      <c r="G227" s="176" t="str">
        <f>IF(ISERROR(VLOOKUP(A227,'[1]Z03 收入决算表(财决03表)'!$A$10:$K$500,8,FALSE)),"",VLOOKUP(A227,'[1]Z03 收入决算表(财决03表)'!$A$10:$K$500,8,FALSE))</f>
        <v/>
      </c>
      <c r="H227" s="161" t="str">
        <f>IF(ISERROR(VLOOKUP(A227,'[1]Z03 收入决算表(财决03表)'!$A$10:$L$500,10,FALSE)),"",VLOOKUP(A227,'[1]Z03 收入决算表(财决03表)'!$A$10:$L$500,10,FALSE))</f>
        <v/>
      </c>
      <c r="I227" s="161" t="str">
        <f>IF(ISERROR(VLOOKUP(A227,'[1]Z03 收入决算表(财决03表)'!$A$10:$L$500,11,FALSE)),"",VLOOKUP(A227,'[1]Z03 收入决算表(财决03表)'!$A$10:$L$500,11,FALSE))</f>
        <v/>
      </c>
      <c r="J227" s="161" t="str">
        <f>IF(ISERROR(VLOOKUP(A227,'[1]Z03 收入决算表(财决03表)'!$A$10:$L$500,12,FALSE)),"",VLOOKUP(A227,'[1]Z03 收入决算表(财决03表)'!$A$10:$L$500,12,FALSE))</f>
        <v/>
      </c>
      <c r="K227" s="172">
        <f>'[1]Z03 收入决算表(财决03表)'!A226</f>
        <v>0</v>
      </c>
      <c r="L227" s="173">
        <f>'[1]Z03 收入决算表(财决03表)'!$E226</f>
        <v>0</v>
      </c>
      <c r="M227" s="169" t="str">
        <f t="shared" si="7"/>
        <v/>
      </c>
    </row>
    <row r="228" spans="1:13" ht="22.5" customHeight="1">
      <c r="A228" s="222" t="str">
        <f t="shared" si="6"/>
        <v/>
      </c>
      <c r="B228" s="222"/>
      <c r="C228" s="160" t="str">
        <f>IF(ISERROR(VLOOKUP(A228,'[1]Z03 收入决算表(财决03表)'!$A$10:$K$500,4,FALSE)),"",VLOOKUP(A228,'[1]Z03 收入决算表(财决03表)'!$A$10:$K$500,4,FALSE))</f>
        <v/>
      </c>
      <c r="D228" s="176" t="str">
        <f>IF(ISERROR(VLOOKUP(A228,'[1]Z03 收入决算表(财决03表)'!$A$10:$K$500,5,FALSE)),"",VLOOKUP(A228,'[1]Z03 收入决算表(财决03表)'!$A$10:$K$500,5,FALSE))</f>
        <v/>
      </c>
      <c r="E228" s="176" t="str">
        <f>IF(ISERROR(VLOOKUP(A228,'[1]Z03 收入决算表(财决03表)'!$A$10:$K$500,6,FALSE)),"",VLOOKUP(A228,'[1]Z03 收入决算表(财决03表)'!$A$10:$K$500,6,FALSE))</f>
        <v/>
      </c>
      <c r="F228" s="176" t="str">
        <f>IF(ISERROR(VLOOKUP(A228,'[1]Z03 收入决算表(财决03表)'!$A$10:$K$500,7,FALSE)),"",VLOOKUP(A228,'[1]Z03 收入决算表(财决03表)'!$A$10:$K$500,7,FALSE))</f>
        <v/>
      </c>
      <c r="G228" s="176" t="str">
        <f>IF(ISERROR(VLOOKUP(A228,'[1]Z03 收入决算表(财决03表)'!$A$10:$K$500,8,FALSE)),"",VLOOKUP(A228,'[1]Z03 收入决算表(财决03表)'!$A$10:$K$500,8,FALSE))</f>
        <v/>
      </c>
      <c r="H228" s="161" t="str">
        <f>IF(ISERROR(VLOOKUP(A228,'[1]Z03 收入决算表(财决03表)'!$A$10:$L$500,10,FALSE)),"",VLOOKUP(A228,'[1]Z03 收入决算表(财决03表)'!$A$10:$L$500,10,FALSE))</f>
        <v/>
      </c>
      <c r="I228" s="161" t="str">
        <f>IF(ISERROR(VLOOKUP(A228,'[1]Z03 收入决算表(财决03表)'!$A$10:$L$500,11,FALSE)),"",VLOOKUP(A228,'[1]Z03 收入决算表(财决03表)'!$A$10:$L$500,11,FALSE))</f>
        <v/>
      </c>
      <c r="J228" s="161" t="str">
        <f>IF(ISERROR(VLOOKUP(A228,'[1]Z03 收入决算表(财决03表)'!$A$10:$L$500,12,FALSE)),"",VLOOKUP(A228,'[1]Z03 收入决算表(财决03表)'!$A$10:$L$500,12,FALSE))</f>
        <v/>
      </c>
      <c r="K228" s="172">
        <f>'[1]Z03 收入决算表(财决03表)'!A227</f>
        <v>0</v>
      </c>
      <c r="L228" s="173">
        <f>'[1]Z03 收入决算表(财决03表)'!$E227</f>
        <v>0</v>
      </c>
      <c r="M228" s="169" t="str">
        <f t="shared" si="7"/>
        <v/>
      </c>
    </row>
    <row r="229" spans="1:13" ht="22.5" customHeight="1">
      <c r="A229" s="222" t="str">
        <f t="shared" si="6"/>
        <v/>
      </c>
      <c r="B229" s="222"/>
      <c r="C229" s="160" t="str">
        <f>IF(ISERROR(VLOOKUP(A229,'[1]Z03 收入决算表(财决03表)'!$A$10:$K$500,4,FALSE)),"",VLOOKUP(A229,'[1]Z03 收入决算表(财决03表)'!$A$10:$K$500,4,FALSE))</f>
        <v/>
      </c>
      <c r="D229" s="176" t="str">
        <f>IF(ISERROR(VLOOKUP(A229,'[1]Z03 收入决算表(财决03表)'!$A$10:$K$500,5,FALSE)),"",VLOOKUP(A229,'[1]Z03 收入决算表(财决03表)'!$A$10:$K$500,5,FALSE))</f>
        <v/>
      </c>
      <c r="E229" s="176" t="str">
        <f>IF(ISERROR(VLOOKUP(A229,'[1]Z03 收入决算表(财决03表)'!$A$10:$K$500,6,FALSE)),"",VLOOKUP(A229,'[1]Z03 收入决算表(财决03表)'!$A$10:$K$500,6,FALSE))</f>
        <v/>
      </c>
      <c r="F229" s="176" t="str">
        <f>IF(ISERROR(VLOOKUP(A229,'[1]Z03 收入决算表(财决03表)'!$A$10:$K$500,7,FALSE)),"",VLOOKUP(A229,'[1]Z03 收入决算表(财决03表)'!$A$10:$K$500,7,FALSE))</f>
        <v/>
      </c>
      <c r="G229" s="176" t="str">
        <f>IF(ISERROR(VLOOKUP(A229,'[1]Z03 收入决算表(财决03表)'!$A$10:$K$500,8,FALSE)),"",VLOOKUP(A229,'[1]Z03 收入决算表(财决03表)'!$A$10:$K$500,8,FALSE))</f>
        <v/>
      </c>
      <c r="H229" s="161" t="str">
        <f>IF(ISERROR(VLOOKUP(A229,'[1]Z03 收入决算表(财决03表)'!$A$10:$L$500,10,FALSE)),"",VLOOKUP(A229,'[1]Z03 收入决算表(财决03表)'!$A$10:$L$500,10,FALSE))</f>
        <v/>
      </c>
      <c r="I229" s="161" t="str">
        <f>IF(ISERROR(VLOOKUP(A229,'[1]Z03 收入决算表(财决03表)'!$A$10:$L$500,11,FALSE)),"",VLOOKUP(A229,'[1]Z03 收入决算表(财决03表)'!$A$10:$L$500,11,FALSE))</f>
        <v/>
      </c>
      <c r="J229" s="161" t="str">
        <f>IF(ISERROR(VLOOKUP(A229,'[1]Z03 收入决算表(财决03表)'!$A$10:$L$500,12,FALSE)),"",VLOOKUP(A229,'[1]Z03 收入决算表(财决03表)'!$A$10:$L$500,12,FALSE))</f>
        <v/>
      </c>
      <c r="K229" s="172">
        <f>'[1]Z03 收入决算表(财决03表)'!A228</f>
        <v>0</v>
      </c>
      <c r="L229" s="173">
        <f>'[1]Z03 收入决算表(财决03表)'!$E228</f>
        <v>0</v>
      </c>
      <c r="M229" s="169" t="str">
        <f t="shared" si="7"/>
        <v/>
      </c>
    </row>
    <row r="230" spans="1:13" ht="22.5" customHeight="1">
      <c r="A230" s="222" t="str">
        <f t="shared" si="6"/>
        <v/>
      </c>
      <c r="B230" s="222"/>
      <c r="C230" s="160" t="str">
        <f>IF(ISERROR(VLOOKUP(A230,'[1]Z03 收入决算表(财决03表)'!$A$10:$K$500,4,FALSE)),"",VLOOKUP(A230,'[1]Z03 收入决算表(财决03表)'!$A$10:$K$500,4,FALSE))</f>
        <v/>
      </c>
      <c r="D230" s="176" t="str">
        <f>IF(ISERROR(VLOOKUP(A230,'[1]Z03 收入决算表(财决03表)'!$A$10:$K$500,5,FALSE)),"",VLOOKUP(A230,'[1]Z03 收入决算表(财决03表)'!$A$10:$K$500,5,FALSE))</f>
        <v/>
      </c>
      <c r="E230" s="176" t="str">
        <f>IF(ISERROR(VLOOKUP(A230,'[1]Z03 收入决算表(财决03表)'!$A$10:$K$500,6,FALSE)),"",VLOOKUP(A230,'[1]Z03 收入决算表(财决03表)'!$A$10:$K$500,6,FALSE))</f>
        <v/>
      </c>
      <c r="F230" s="176" t="str">
        <f>IF(ISERROR(VLOOKUP(A230,'[1]Z03 收入决算表(财决03表)'!$A$10:$K$500,7,FALSE)),"",VLOOKUP(A230,'[1]Z03 收入决算表(财决03表)'!$A$10:$K$500,7,FALSE))</f>
        <v/>
      </c>
      <c r="G230" s="176" t="str">
        <f>IF(ISERROR(VLOOKUP(A230,'[1]Z03 收入决算表(财决03表)'!$A$10:$K$500,8,FALSE)),"",VLOOKUP(A230,'[1]Z03 收入决算表(财决03表)'!$A$10:$K$500,8,FALSE))</f>
        <v/>
      </c>
      <c r="H230" s="161" t="str">
        <f>IF(ISERROR(VLOOKUP(A230,'[1]Z03 收入决算表(财决03表)'!$A$10:$L$500,10,FALSE)),"",VLOOKUP(A230,'[1]Z03 收入决算表(财决03表)'!$A$10:$L$500,10,FALSE))</f>
        <v/>
      </c>
      <c r="I230" s="161" t="str">
        <f>IF(ISERROR(VLOOKUP(A230,'[1]Z03 收入决算表(财决03表)'!$A$10:$L$500,11,FALSE)),"",VLOOKUP(A230,'[1]Z03 收入决算表(财决03表)'!$A$10:$L$500,11,FALSE))</f>
        <v/>
      </c>
      <c r="J230" s="161" t="str">
        <f>IF(ISERROR(VLOOKUP(A230,'[1]Z03 收入决算表(财决03表)'!$A$10:$L$500,12,FALSE)),"",VLOOKUP(A230,'[1]Z03 收入决算表(财决03表)'!$A$10:$L$500,12,FALSE))</f>
        <v/>
      </c>
      <c r="K230" s="172">
        <f>'[1]Z03 收入决算表(财决03表)'!A229</f>
        <v>0</v>
      </c>
      <c r="L230" s="173">
        <f>'[1]Z03 收入决算表(财决03表)'!$E229</f>
        <v>0</v>
      </c>
      <c r="M230" s="169" t="str">
        <f t="shared" si="7"/>
        <v/>
      </c>
    </row>
    <row r="231" spans="1:13" ht="22.5" customHeight="1">
      <c r="A231" s="222" t="str">
        <f t="shared" si="6"/>
        <v/>
      </c>
      <c r="B231" s="222"/>
      <c r="C231" s="160" t="str">
        <f>IF(ISERROR(VLOOKUP(A231,'[1]Z03 收入决算表(财决03表)'!$A$10:$K$500,4,FALSE)),"",VLOOKUP(A231,'[1]Z03 收入决算表(财决03表)'!$A$10:$K$500,4,FALSE))</f>
        <v/>
      </c>
      <c r="D231" s="176" t="str">
        <f>IF(ISERROR(VLOOKUP(A231,'[1]Z03 收入决算表(财决03表)'!$A$10:$K$500,5,FALSE)),"",VLOOKUP(A231,'[1]Z03 收入决算表(财决03表)'!$A$10:$K$500,5,FALSE))</f>
        <v/>
      </c>
      <c r="E231" s="176" t="str">
        <f>IF(ISERROR(VLOOKUP(A231,'[1]Z03 收入决算表(财决03表)'!$A$10:$K$500,6,FALSE)),"",VLOOKUP(A231,'[1]Z03 收入决算表(财决03表)'!$A$10:$K$500,6,FALSE))</f>
        <v/>
      </c>
      <c r="F231" s="176" t="str">
        <f>IF(ISERROR(VLOOKUP(A231,'[1]Z03 收入决算表(财决03表)'!$A$10:$K$500,7,FALSE)),"",VLOOKUP(A231,'[1]Z03 收入决算表(财决03表)'!$A$10:$K$500,7,FALSE))</f>
        <v/>
      </c>
      <c r="G231" s="176" t="str">
        <f>IF(ISERROR(VLOOKUP(A231,'[1]Z03 收入决算表(财决03表)'!$A$10:$K$500,8,FALSE)),"",VLOOKUP(A231,'[1]Z03 收入决算表(财决03表)'!$A$10:$K$500,8,FALSE))</f>
        <v/>
      </c>
      <c r="H231" s="161" t="str">
        <f>IF(ISERROR(VLOOKUP(A231,'[1]Z03 收入决算表(财决03表)'!$A$10:$L$500,10,FALSE)),"",VLOOKUP(A231,'[1]Z03 收入决算表(财决03表)'!$A$10:$L$500,10,FALSE))</f>
        <v/>
      </c>
      <c r="I231" s="161" t="str">
        <f>IF(ISERROR(VLOOKUP(A231,'[1]Z03 收入决算表(财决03表)'!$A$10:$L$500,11,FALSE)),"",VLOOKUP(A231,'[1]Z03 收入决算表(财决03表)'!$A$10:$L$500,11,FALSE))</f>
        <v/>
      </c>
      <c r="J231" s="161" t="str">
        <f>IF(ISERROR(VLOOKUP(A231,'[1]Z03 收入决算表(财决03表)'!$A$10:$L$500,12,FALSE)),"",VLOOKUP(A231,'[1]Z03 收入决算表(财决03表)'!$A$10:$L$500,12,FALSE))</f>
        <v/>
      </c>
      <c r="K231" s="172">
        <f>'[1]Z03 收入决算表(财决03表)'!A230</f>
        <v>0</v>
      </c>
      <c r="L231" s="173">
        <f>'[1]Z03 收入决算表(财决03表)'!$E230</f>
        <v>0</v>
      </c>
      <c r="M231" s="169" t="str">
        <f t="shared" si="7"/>
        <v/>
      </c>
    </row>
    <row r="232" spans="1:13" ht="22.5" customHeight="1">
      <c r="A232" s="222" t="str">
        <f t="shared" si="6"/>
        <v/>
      </c>
      <c r="B232" s="222"/>
      <c r="C232" s="160" t="str">
        <f>IF(ISERROR(VLOOKUP(A232,'[1]Z03 收入决算表(财决03表)'!$A$10:$K$500,4,FALSE)),"",VLOOKUP(A232,'[1]Z03 收入决算表(财决03表)'!$A$10:$K$500,4,FALSE))</f>
        <v/>
      </c>
      <c r="D232" s="176" t="str">
        <f>IF(ISERROR(VLOOKUP(A232,'[1]Z03 收入决算表(财决03表)'!$A$10:$K$500,5,FALSE)),"",VLOOKUP(A232,'[1]Z03 收入决算表(财决03表)'!$A$10:$K$500,5,FALSE))</f>
        <v/>
      </c>
      <c r="E232" s="176" t="str">
        <f>IF(ISERROR(VLOOKUP(A232,'[1]Z03 收入决算表(财决03表)'!$A$10:$K$500,6,FALSE)),"",VLOOKUP(A232,'[1]Z03 收入决算表(财决03表)'!$A$10:$K$500,6,FALSE))</f>
        <v/>
      </c>
      <c r="F232" s="176" t="str">
        <f>IF(ISERROR(VLOOKUP(A232,'[1]Z03 收入决算表(财决03表)'!$A$10:$K$500,7,FALSE)),"",VLOOKUP(A232,'[1]Z03 收入决算表(财决03表)'!$A$10:$K$500,7,FALSE))</f>
        <v/>
      </c>
      <c r="G232" s="176" t="str">
        <f>IF(ISERROR(VLOOKUP(A232,'[1]Z03 收入决算表(财决03表)'!$A$10:$K$500,8,FALSE)),"",VLOOKUP(A232,'[1]Z03 收入决算表(财决03表)'!$A$10:$K$500,8,FALSE))</f>
        <v/>
      </c>
      <c r="H232" s="161" t="str">
        <f>IF(ISERROR(VLOOKUP(A232,'[1]Z03 收入决算表(财决03表)'!$A$10:$L$500,10,FALSE)),"",VLOOKUP(A232,'[1]Z03 收入决算表(财决03表)'!$A$10:$L$500,10,FALSE))</f>
        <v/>
      </c>
      <c r="I232" s="161" t="str">
        <f>IF(ISERROR(VLOOKUP(A232,'[1]Z03 收入决算表(财决03表)'!$A$10:$L$500,11,FALSE)),"",VLOOKUP(A232,'[1]Z03 收入决算表(财决03表)'!$A$10:$L$500,11,FALSE))</f>
        <v/>
      </c>
      <c r="J232" s="161" t="str">
        <f>IF(ISERROR(VLOOKUP(A232,'[1]Z03 收入决算表(财决03表)'!$A$10:$L$500,12,FALSE)),"",VLOOKUP(A232,'[1]Z03 收入决算表(财决03表)'!$A$10:$L$500,12,FALSE))</f>
        <v/>
      </c>
      <c r="K232" s="172">
        <f>'[1]Z03 收入决算表(财决03表)'!A231</f>
        <v>0</v>
      </c>
      <c r="L232" s="173">
        <f>'[1]Z03 收入决算表(财决03表)'!$E231</f>
        <v>0</v>
      </c>
      <c r="M232" s="169" t="str">
        <f t="shared" si="7"/>
        <v/>
      </c>
    </row>
    <row r="233" spans="1:13" ht="22.5" customHeight="1">
      <c r="A233" s="222" t="str">
        <f t="shared" si="6"/>
        <v/>
      </c>
      <c r="B233" s="222"/>
      <c r="C233" s="160" t="str">
        <f>IF(ISERROR(VLOOKUP(A233,'[1]Z03 收入决算表(财决03表)'!$A$10:$K$500,4,FALSE)),"",VLOOKUP(A233,'[1]Z03 收入决算表(财决03表)'!$A$10:$K$500,4,FALSE))</f>
        <v/>
      </c>
      <c r="D233" s="176" t="str">
        <f>IF(ISERROR(VLOOKUP(A233,'[1]Z03 收入决算表(财决03表)'!$A$10:$K$500,5,FALSE)),"",VLOOKUP(A233,'[1]Z03 收入决算表(财决03表)'!$A$10:$K$500,5,FALSE))</f>
        <v/>
      </c>
      <c r="E233" s="176" t="str">
        <f>IF(ISERROR(VLOOKUP(A233,'[1]Z03 收入决算表(财决03表)'!$A$10:$K$500,6,FALSE)),"",VLOOKUP(A233,'[1]Z03 收入决算表(财决03表)'!$A$10:$K$500,6,FALSE))</f>
        <v/>
      </c>
      <c r="F233" s="176" t="str">
        <f>IF(ISERROR(VLOOKUP(A233,'[1]Z03 收入决算表(财决03表)'!$A$10:$K$500,7,FALSE)),"",VLOOKUP(A233,'[1]Z03 收入决算表(财决03表)'!$A$10:$K$500,7,FALSE))</f>
        <v/>
      </c>
      <c r="G233" s="176" t="str">
        <f>IF(ISERROR(VLOOKUP(A233,'[1]Z03 收入决算表(财决03表)'!$A$10:$K$500,8,FALSE)),"",VLOOKUP(A233,'[1]Z03 收入决算表(财决03表)'!$A$10:$K$500,8,FALSE))</f>
        <v/>
      </c>
      <c r="H233" s="161" t="str">
        <f>IF(ISERROR(VLOOKUP(A233,'[1]Z03 收入决算表(财决03表)'!$A$10:$L$500,10,FALSE)),"",VLOOKUP(A233,'[1]Z03 收入决算表(财决03表)'!$A$10:$L$500,10,FALSE))</f>
        <v/>
      </c>
      <c r="I233" s="161" t="str">
        <f>IF(ISERROR(VLOOKUP(A233,'[1]Z03 收入决算表(财决03表)'!$A$10:$L$500,11,FALSE)),"",VLOOKUP(A233,'[1]Z03 收入决算表(财决03表)'!$A$10:$L$500,11,FALSE))</f>
        <v/>
      </c>
      <c r="J233" s="161" t="str">
        <f>IF(ISERROR(VLOOKUP(A233,'[1]Z03 收入决算表(财决03表)'!$A$10:$L$500,12,FALSE)),"",VLOOKUP(A233,'[1]Z03 收入决算表(财决03表)'!$A$10:$L$500,12,FALSE))</f>
        <v/>
      </c>
      <c r="K233" s="172">
        <f>'[1]Z03 收入决算表(财决03表)'!A232</f>
        <v>0</v>
      </c>
      <c r="L233" s="173">
        <f>'[1]Z03 收入决算表(财决03表)'!$E232</f>
        <v>0</v>
      </c>
      <c r="M233" s="169" t="str">
        <f t="shared" si="7"/>
        <v/>
      </c>
    </row>
    <row r="234" spans="1:13" ht="22.5" customHeight="1">
      <c r="A234" s="222" t="str">
        <f t="shared" si="6"/>
        <v/>
      </c>
      <c r="B234" s="222"/>
      <c r="C234" s="160" t="str">
        <f>IF(ISERROR(VLOOKUP(A234,'[1]Z03 收入决算表(财决03表)'!$A$10:$K$500,4,FALSE)),"",VLOOKUP(A234,'[1]Z03 收入决算表(财决03表)'!$A$10:$K$500,4,FALSE))</f>
        <v/>
      </c>
      <c r="D234" s="176" t="str">
        <f>IF(ISERROR(VLOOKUP(A234,'[1]Z03 收入决算表(财决03表)'!$A$10:$K$500,5,FALSE)),"",VLOOKUP(A234,'[1]Z03 收入决算表(财决03表)'!$A$10:$K$500,5,FALSE))</f>
        <v/>
      </c>
      <c r="E234" s="176" t="str">
        <f>IF(ISERROR(VLOOKUP(A234,'[1]Z03 收入决算表(财决03表)'!$A$10:$K$500,6,FALSE)),"",VLOOKUP(A234,'[1]Z03 收入决算表(财决03表)'!$A$10:$K$500,6,FALSE))</f>
        <v/>
      </c>
      <c r="F234" s="176" t="str">
        <f>IF(ISERROR(VLOOKUP(A234,'[1]Z03 收入决算表(财决03表)'!$A$10:$K$500,7,FALSE)),"",VLOOKUP(A234,'[1]Z03 收入决算表(财决03表)'!$A$10:$K$500,7,FALSE))</f>
        <v/>
      </c>
      <c r="G234" s="176" t="str">
        <f>IF(ISERROR(VLOOKUP(A234,'[1]Z03 收入决算表(财决03表)'!$A$10:$K$500,8,FALSE)),"",VLOOKUP(A234,'[1]Z03 收入决算表(财决03表)'!$A$10:$K$500,8,FALSE))</f>
        <v/>
      </c>
      <c r="H234" s="161" t="str">
        <f>IF(ISERROR(VLOOKUP(A234,'[1]Z03 收入决算表(财决03表)'!$A$10:$L$500,10,FALSE)),"",VLOOKUP(A234,'[1]Z03 收入决算表(财决03表)'!$A$10:$L$500,10,FALSE))</f>
        <v/>
      </c>
      <c r="I234" s="161" t="str">
        <f>IF(ISERROR(VLOOKUP(A234,'[1]Z03 收入决算表(财决03表)'!$A$10:$L$500,11,FALSE)),"",VLOOKUP(A234,'[1]Z03 收入决算表(财决03表)'!$A$10:$L$500,11,FALSE))</f>
        <v/>
      </c>
      <c r="J234" s="161" t="str">
        <f>IF(ISERROR(VLOOKUP(A234,'[1]Z03 收入决算表(财决03表)'!$A$10:$L$500,12,FALSE)),"",VLOOKUP(A234,'[1]Z03 收入决算表(财决03表)'!$A$10:$L$500,12,FALSE))</f>
        <v/>
      </c>
      <c r="K234" s="172">
        <f>'[1]Z03 收入决算表(财决03表)'!A233</f>
        <v>0</v>
      </c>
      <c r="L234" s="173">
        <f>'[1]Z03 收入决算表(财决03表)'!$E233</f>
        <v>0</v>
      </c>
      <c r="M234" s="169" t="str">
        <f t="shared" si="7"/>
        <v/>
      </c>
    </row>
    <row r="235" spans="1:13" ht="22.5" customHeight="1">
      <c r="A235" s="222" t="str">
        <f t="shared" si="6"/>
        <v/>
      </c>
      <c r="B235" s="222"/>
      <c r="C235" s="160" t="str">
        <f>IF(ISERROR(VLOOKUP(A235,'[1]Z03 收入决算表(财决03表)'!$A$10:$K$500,4,FALSE)),"",VLOOKUP(A235,'[1]Z03 收入决算表(财决03表)'!$A$10:$K$500,4,FALSE))</f>
        <v/>
      </c>
      <c r="D235" s="176" t="str">
        <f>IF(ISERROR(VLOOKUP(A235,'[1]Z03 收入决算表(财决03表)'!$A$10:$K$500,5,FALSE)),"",VLOOKUP(A235,'[1]Z03 收入决算表(财决03表)'!$A$10:$K$500,5,FALSE))</f>
        <v/>
      </c>
      <c r="E235" s="176" t="str">
        <f>IF(ISERROR(VLOOKUP(A235,'[1]Z03 收入决算表(财决03表)'!$A$10:$K$500,6,FALSE)),"",VLOOKUP(A235,'[1]Z03 收入决算表(财决03表)'!$A$10:$K$500,6,FALSE))</f>
        <v/>
      </c>
      <c r="F235" s="176" t="str">
        <f>IF(ISERROR(VLOOKUP(A235,'[1]Z03 收入决算表(财决03表)'!$A$10:$K$500,7,FALSE)),"",VLOOKUP(A235,'[1]Z03 收入决算表(财决03表)'!$A$10:$K$500,7,FALSE))</f>
        <v/>
      </c>
      <c r="G235" s="176" t="str">
        <f>IF(ISERROR(VLOOKUP(A235,'[1]Z03 收入决算表(财决03表)'!$A$10:$K$500,8,FALSE)),"",VLOOKUP(A235,'[1]Z03 收入决算表(财决03表)'!$A$10:$K$500,8,FALSE))</f>
        <v/>
      </c>
      <c r="H235" s="161" t="str">
        <f>IF(ISERROR(VLOOKUP(A235,'[1]Z03 收入决算表(财决03表)'!$A$10:$L$500,10,FALSE)),"",VLOOKUP(A235,'[1]Z03 收入决算表(财决03表)'!$A$10:$L$500,10,FALSE))</f>
        <v/>
      </c>
      <c r="I235" s="161" t="str">
        <f>IF(ISERROR(VLOOKUP(A235,'[1]Z03 收入决算表(财决03表)'!$A$10:$L$500,11,FALSE)),"",VLOOKUP(A235,'[1]Z03 收入决算表(财决03表)'!$A$10:$L$500,11,FALSE))</f>
        <v/>
      </c>
      <c r="J235" s="161" t="str">
        <f>IF(ISERROR(VLOOKUP(A235,'[1]Z03 收入决算表(财决03表)'!$A$10:$L$500,12,FALSE)),"",VLOOKUP(A235,'[1]Z03 收入决算表(财决03表)'!$A$10:$L$500,12,FALSE))</f>
        <v/>
      </c>
      <c r="K235" s="172">
        <f>'[1]Z03 收入决算表(财决03表)'!A234</f>
        <v>0</v>
      </c>
      <c r="L235" s="173">
        <f>'[1]Z03 收入决算表(财决03表)'!$E234</f>
        <v>0</v>
      </c>
      <c r="M235" s="169" t="str">
        <f t="shared" si="7"/>
        <v/>
      </c>
    </row>
    <row r="236" spans="1:13" ht="22.5" customHeight="1">
      <c r="A236" s="222" t="str">
        <f t="shared" si="6"/>
        <v/>
      </c>
      <c r="B236" s="222"/>
      <c r="C236" s="160" t="str">
        <f>IF(ISERROR(VLOOKUP(A236,'[1]Z03 收入决算表(财决03表)'!$A$10:$K$500,4,FALSE)),"",VLOOKUP(A236,'[1]Z03 收入决算表(财决03表)'!$A$10:$K$500,4,FALSE))</f>
        <v/>
      </c>
      <c r="D236" s="176" t="str">
        <f>IF(ISERROR(VLOOKUP(A236,'[1]Z03 收入决算表(财决03表)'!$A$10:$K$500,5,FALSE)),"",VLOOKUP(A236,'[1]Z03 收入决算表(财决03表)'!$A$10:$K$500,5,FALSE))</f>
        <v/>
      </c>
      <c r="E236" s="176" t="str">
        <f>IF(ISERROR(VLOOKUP(A236,'[1]Z03 收入决算表(财决03表)'!$A$10:$K$500,6,FALSE)),"",VLOOKUP(A236,'[1]Z03 收入决算表(财决03表)'!$A$10:$K$500,6,FALSE))</f>
        <v/>
      </c>
      <c r="F236" s="176" t="str">
        <f>IF(ISERROR(VLOOKUP(A236,'[1]Z03 收入决算表(财决03表)'!$A$10:$K$500,7,FALSE)),"",VLOOKUP(A236,'[1]Z03 收入决算表(财决03表)'!$A$10:$K$500,7,FALSE))</f>
        <v/>
      </c>
      <c r="G236" s="176" t="str">
        <f>IF(ISERROR(VLOOKUP(A236,'[1]Z03 收入决算表(财决03表)'!$A$10:$K$500,8,FALSE)),"",VLOOKUP(A236,'[1]Z03 收入决算表(财决03表)'!$A$10:$K$500,8,FALSE))</f>
        <v/>
      </c>
      <c r="H236" s="161" t="str">
        <f>IF(ISERROR(VLOOKUP(A236,'[1]Z03 收入决算表(财决03表)'!$A$10:$L$500,10,FALSE)),"",VLOOKUP(A236,'[1]Z03 收入决算表(财决03表)'!$A$10:$L$500,10,FALSE))</f>
        <v/>
      </c>
      <c r="I236" s="161" t="str">
        <f>IF(ISERROR(VLOOKUP(A236,'[1]Z03 收入决算表(财决03表)'!$A$10:$L$500,11,FALSE)),"",VLOOKUP(A236,'[1]Z03 收入决算表(财决03表)'!$A$10:$L$500,11,FALSE))</f>
        <v/>
      </c>
      <c r="J236" s="161" t="str">
        <f>IF(ISERROR(VLOOKUP(A236,'[1]Z03 收入决算表(财决03表)'!$A$10:$L$500,12,FALSE)),"",VLOOKUP(A236,'[1]Z03 收入决算表(财决03表)'!$A$10:$L$500,12,FALSE))</f>
        <v/>
      </c>
      <c r="K236" s="172">
        <f>'[1]Z03 收入决算表(财决03表)'!A235</f>
        <v>0</v>
      </c>
      <c r="L236" s="173">
        <f>'[1]Z03 收入决算表(财决03表)'!$E235</f>
        <v>0</v>
      </c>
      <c r="M236" s="169" t="str">
        <f t="shared" si="7"/>
        <v/>
      </c>
    </row>
    <row r="237" spans="1:13" ht="22.5" customHeight="1">
      <c r="A237" s="222" t="str">
        <f t="shared" si="6"/>
        <v/>
      </c>
      <c r="B237" s="222"/>
      <c r="C237" s="160" t="str">
        <f>IF(ISERROR(VLOOKUP(A237,'[1]Z03 收入决算表(财决03表)'!$A$10:$K$500,4,FALSE)),"",VLOOKUP(A237,'[1]Z03 收入决算表(财决03表)'!$A$10:$K$500,4,FALSE))</f>
        <v/>
      </c>
      <c r="D237" s="176" t="str">
        <f>IF(ISERROR(VLOOKUP(A237,'[1]Z03 收入决算表(财决03表)'!$A$10:$K$500,5,FALSE)),"",VLOOKUP(A237,'[1]Z03 收入决算表(财决03表)'!$A$10:$K$500,5,FALSE))</f>
        <v/>
      </c>
      <c r="E237" s="176" t="str">
        <f>IF(ISERROR(VLOOKUP(A237,'[1]Z03 收入决算表(财决03表)'!$A$10:$K$500,6,FALSE)),"",VLOOKUP(A237,'[1]Z03 收入决算表(财决03表)'!$A$10:$K$500,6,FALSE))</f>
        <v/>
      </c>
      <c r="F237" s="176" t="str">
        <f>IF(ISERROR(VLOOKUP(A237,'[1]Z03 收入决算表(财决03表)'!$A$10:$K$500,7,FALSE)),"",VLOOKUP(A237,'[1]Z03 收入决算表(财决03表)'!$A$10:$K$500,7,FALSE))</f>
        <v/>
      </c>
      <c r="G237" s="176" t="str">
        <f>IF(ISERROR(VLOOKUP(A237,'[1]Z03 收入决算表(财决03表)'!$A$10:$K$500,8,FALSE)),"",VLOOKUP(A237,'[1]Z03 收入决算表(财决03表)'!$A$10:$K$500,8,FALSE))</f>
        <v/>
      </c>
      <c r="H237" s="161" t="str">
        <f>IF(ISERROR(VLOOKUP(A237,'[1]Z03 收入决算表(财决03表)'!$A$10:$L$500,10,FALSE)),"",VLOOKUP(A237,'[1]Z03 收入决算表(财决03表)'!$A$10:$L$500,10,FALSE))</f>
        <v/>
      </c>
      <c r="I237" s="161" t="str">
        <f>IF(ISERROR(VLOOKUP(A237,'[1]Z03 收入决算表(财决03表)'!$A$10:$L$500,11,FALSE)),"",VLOOKUP(A237,'[1]Z03 收入决算表(财决03表)'!$A$10:$L$500,11,FALSE))</f>
        <v/>
      </c>
      <c r="J237" s="161" t="str">
        <f>IF(ISERROR(VLOOKUP(A237,'[1]Z03 收入决算表(财决03表)'!$A$10:$L$500,12,FALSE)),"",VLOOKUP(A237,'[1]Z03 收入决算表(财决03表)'!$A$10:$L$500,12,FALSE))</f>
        <v/>
      </c>
      <c r="K237" s="172">
        <f>'[1]Z03 收入决算表(财决03表)'!A236</f>
        <v>0</v>
      </c>
      <c r="L237" s="173">
        <f>'[1]Z03 收入决算表(财决03表)'!$E236</f>
        <v>0</v>
      </c>
      <c r="M237" s="169" t="str">
        <f t="shared" si="7"/>
        <v/>
      </c>
    </row>
    <row r="238" spans="1:13" ht="22.5" customHeight="1">
      <c r="A238" s="222" t="str">
        <f t="shared" si="6"/>
        <v/>
      </c>
      <c r="B238" s="222"/>
      <c r="C238" s="160" t="str">
        <f>IF(ISERROR(VLOOKUP(A238,'[1]Z03 收入决算表(财决03表)'!$A$10:$K$500,4,FALSE)),"",VLOOKUP(A238,'[1]Z03 收入决算表(财决03表)'!$A$10:$K$500,4,FALSE))</f>
        <v/>
      </c>
      <c r="D238" s="176" t="str">
        <f>IF(ISERROR(VLOOKUP(A238,'[1]Z03 收入决算表(财决03表)'!$A$10:$K$500,5,FALSE)),"",VLOOKUP(A238,'[1]Z03 收入决算表(财决03表)'!$A$10:$K$500,5,FALSE))</f>
        <v/>
      </c>
      <c r="E238" s="176" t="str">
        <f>IF(ISERROR(VLOOKUP(A238,'[1]Z03 收入决算表(财决03表)'!$A$10:$K$500,6,FALSE)),"",VLOOKUP(A238,'[1]Z03 收入决算表(财决03表)'!$A$10:$K$500,6,FALSE))</f>
        <v/>
      </c>
      <c r="F238" s="176" t="str">
        <f>IF(ISERROR(VLOOKUP(A238,'[1]Z03 收入决算表(财决03表)'!$A$10:$K$500,7,FALSE)),"",VLOOKUP(A238,'[1]Z03 收入决算表(财决03表)'!$A$10:$K$500,7,FALSE))</f>
        <v/>
      </c>
      <c r="G238" s="176" t="str">
        <f>IF(ISERROR(VLOOKUP(A238,'[1]Z03 收入决算表(财决03表)'!$A$10:$K$500,8,FALSE)),"",VLOOKUP(A238,'[1]Z03 收入决算表(财决03表)'!$A$10:$K$500,8,FALSE))</f>
        <v/>
      </c>
      <c r="H238" s="161" t="str">
        <f>IF(ISERROR(VLOOKUP(A238,'[1]Z03 收入决算表(财决03表)'!$A$10:$L$500,10,FALSE)),"",VLOOKUP(A238,'[1]Z03 收入决算表(财决03表)'!$A$10:$L$500,10,FALSE))</f>
        <v/>
      </c>
      <c r="I238" s="161" t="str">
        <f>IF(ISERROR(VLOOKUP(A238,'[1]Z03 收入决算表(财决03表)'!$A$10:$L$500,11,FALSE)),"",VLOOKUP(A238,'[1]Z03 收入决算表(财决03表)'!$A$10:$L$500,11,FALSE))</f>
        <v/>
      </c>
      <c r="J238" s="161" t="str">
        <f>IF(ISERROR(VLOOKUP(A238,'[1]Z03 收入决算表(财决03表)'!$A$10:$L$500,12,FALSE)),"",VLOOKUP(A238,'[1]Z03 收入决算表(财决03表)'!$A$10:$L$500,12,FALSE))</f>
        <v/>
      </c>
      <c r="K238" s="172">
        <f>'[1]Z03 收入决算表(财决03表)'!A237</f>
        <v>0</v>
      </c>
      <c r="L238" s="173">
        <f>'[1]Z03 收入决算表(财决03表)'!$E237</f>
        <v>0</v>
      </c>
      <c r="M238" s="169" t="str">
        <f t="shared" si="7"/>
        <v/>
      </c>
    </row>
    <row r="239" spans="1:13" ht="22.5" customHeight="1">
      <c r="A239" s="222" t="str">
        <f t="shared" si="6"/>
        <v/>
      </c>
      <c r="B239" s="222"/>
      <c r="C239" s="160" t="str">
        <f>IF(ISERROR(VLOOKUP(A239,'[1]Z03 收入决算表(财决03表)'!$A$10:$K$500,4,FALSE)),"",VLOOKUP(A239,'[1]Z03 收入决算表(财决03表)'!$A$10:$K$500,4,FALSE))</f>
        <v/>
      </c>
      <c r="D239" s="176" t="str">
        <f>IF(ISERROR(VLOOKUP(A239,'[1]Z03 收入决算表(财决03表)'!$A$10:$K$500,5,FALSE)),"",VLOOKUP(A239,'[1]Z03 收入决算表(财决03表)'!$A$10:$K$500,5,FALSE))</f>
        <v/>
      </c>
      <c r="E239" s="176" t="str">
        <f>IF(ISERROR(VLOOKUP(A239,'[1]Z03 收入决算表(财决03表)'!$A$10:$K$500,6,FALSE)),"",VLOOKUP(A239,'[1]Z03 收入决算表(财决03表)'!$A$10:$K$500,6,FALSE))</f>
        <v/>
      </c>
      <c r="F239" s="176" t="str">
        <f>IF(ISERROR(VLOOKUP(A239,'[1]Z03 收入决算表(财决03表)'!$A$10:$K$500,7,FALSE)),"",VLOOKUP(A239,'[1]Z03 收入决算表(财决03表)'!$A$10:$K$500,7,FALSE))</f>
        <v/>
      </c>
      <c r="G239" s="176" t="str">
        <f>IF(ISERROR(VLOOKUP(A239,'[1]Z03 收入决算表(财决03表)'!$A$10:$K$500,8,FALSE)),"",VLOOKUP(A239,'[1]Z03 收入决算表(财决03表)'!$A$10:$K$500,8,FALSE))</f>
        <v/>
      </c>
      <c r="H239" s="161" t="str">
        <f>IF(ISERROR(VLOOKUP(A239,'[1]Z03 收入决算表(财决03表)'!$A$10:$L$500,10,FALSE)),"",VLOOKUP(A239,'[1]Z03 收入决算表(财决03表)'!$A$10:$L$500,10,FALSE))</f>
        <v/>
      </c>
      <c r="I239" s="161" t="str">
        <f>IF(ISERROR(VLOOKUP(A239,'[1]Z03 收入决算表(财决03表)'!$A$10:$L$500,11,FALSE)),"",VLOOKUP(A239,'[1]Z03 收入决算表(财决03表)'!$A$10:$L$500,11,FALSE))</f>
        <v/>
      </c>
      <c r="J239" s="161" t="str">
        <f>IF(ISERROR(VLOOKUP(A239,'[1]Z03 收入决算表(财决03表)'!$A$10:$L$500,12,FALSE)),"",VLOOKUP(A239,'[1]Z03 收入决算表(财决03表)'!$A$10:$L$500,12,FALSE))</f>
        <v/>
      </c>
      <c r="K239" s="172">
        <f>'[1]Z03 收入决算表(财决03表)'!A238</f>
        <v>0</v>
      </c>
      <c r="L239" s="173">
        <f>'[1]Z03 收入决算表(财决03表)'!$E238</f>
        <v>0</v>
      </c>
      <c r="M239" s="169" t="str">
        <f t="shared" si="7"/>
        <v/>
      </c>
    </row>
    <row r="240" spans="1:13" ht="22.5" customHeight="1">
      <c r="A240" s="222" t="str">
        <f t="shared" si="6"/>
        <v/>
      </c>
      <c r="B240" s="222"/>
      <c r="C240" s="160" t="str">
        <f>IF(ISERROR(VLOOKUP(A240,'[1]Z03 收入决算表(财决03表)'!$A$10:$K$500,4,FALSE)),"",VLOOKUP(A240,'[1]Z03 收入决算表(财决03表)'!$A$10:$K$500,4,FALSE))</f>
        <v/>
      </c>
      <c r="D240" s="176" t="str">
        <f>IF(ISERROR(VLOOKUP(A240,'[1]Z03 收入决算表(财决03表)'!$A$10:$K$500,5,FALSE)),"",VLOOKUP(A240,'[1]Z03 收入决算表(财决03表)'!$A$10:$K$500,5,FALSE))</f>
        <v/>
      </c>
      <c r="E240" s="176" t="str">
        <f>IF(ISERROR(VLOOKUP(A240,'[1]Z03 收入决算表(财决03表)'!$A$10:$K$500,6,FALSE)),"",VLOOKUP(A240,'[1]Z03 收入决算表(财决03表)'!$A$10:$K$500,6,FALSE))</f>
        <v/>
      </c>
      <c r="F240" s="176" t="str">
        <f>IF(ISERROR(VLOOKUP(A240,'[1]Z03 收入决算表(财决03表)'!$A$10:$K$500,7,FALSE)),"",VLOOKUP(A240,'[1]Z03 收入决算表(财决03表)'!$A$10:$K$500,7,FALSE))</f>
        <v/>
      </c>
      <c r="G240" s="176" t="str">
        <f>IF(ISERROR(VLOOKUP(A240,'[1]Z03 收入决算表(财决03表)'!$A$10:$K$500,8,FALSE)),"",VLOOKUP(A240,'[1]Z03 收入决算表(财决03表)'!$A$10:$K$500,8,FALSE))</f>
        <v/>
      </c>
      <c r="H240" s="161" t="str">
        <f>IF(ISERROR(VLOOKUP(A240,'[1]Z03 收入决算表(财决03表)'!$A$10:$L$500,10,FALSE)),"",VLOOKUP(A240,'[1]Z03 收入决算表(财决03表)'!$A$10:$L$500,10,FALSE))</f>
        <v/>
      </c>
      <c r="I240" s="161" t="str">
        <f>IF(ISERROR(VLOOKUP(A240,'[1]Z03 收入决算表(财决03表)'!$A$10:$L$500,11,FALSE)),"",VLOOKUP(A240,'[1]Z03 收入决算表(财决03表)'!$A$10:$L$500,11,FALSE))</f>
        <v/>
      </c>
      <c r="J240" s="161" t="str">
        <f>IF(ISERROR(VLOOKUP(A240,'[1]Z03 收入决算表(财决03表)'!$A$10:$L$500,12,FALSE)),"",VLOOKUP(A240,'[1]Z03 收入决算表(财决03表)'!$A$10:$L$500,12,FALSE))</f>
        <v/>
      </c>
      <c r="K240" s="172">
        <f>'[1]Z03 收入决算表(财决03表)'!A239</f>
        <v>0</v>
      </c>
      <c r="L240" s="173">
        <f>'[1]Z03 收入决算表(财决03表)'!$E239</f>
        <v>0</v>
      </c>
      <c r="M240" s="169" t="str">
        <f t="shared" si="7"/>
        <v/>
      </c>
    </row>
    <row r="241" spans="1:13" ht="22.5" customHeight="1">
      <c r="A241" s="222" t="str">
        <f t="shared" si="6"/>
        <v/>
      </c>
      <c r="B241" s="222"/>
      <c r="C241" s="160" t="str">
        <f>IF(ISERROR(VLOOKUP(A241,'[1]Z03 收入决算表(财决03表)'!$A$10:$K$500,4,FALSE)),"",VLOOKUP(A241,'[1]Z03 收入决算表(财决03表)'!$A$10:$K$500,4,FALSE))</f>
        <v/>
      </c>
      <c r="D241" s="176" t="str">
        <f>IF(ISERROR(VLOOKUP(A241,'[1]Z03 收入决算表(财决03表)'!$A$10:$K$500,5,FALSE)),"",VLOOKUP(A241,'[1]Z03 收入决算表(财决03表)'!$A$10:$K$500,5,FALSE))</f>
        <v/>
      </c>
      <c r="E241" s="176" t="str">
        <f>IF(ISERROR(VLOOKUP(A241,'[1]Z03 收入决算表(财决03表)'!$A$10:$K$500,6,FALSE)),"",VLOOKUP(A241,'[1]Z03 收入决算表(财决03表)'!$A$10:$K$500,6,FALSE))</f>
        <v/>
      </c>
      <c r="F241" s="176" t="str">
        <f>IF(ISERROR(VLOOKUP(A241,'[1]Z03 收入决算表(财决03表)'!$A$10:$K$500,7,FALSE)),"",VLOOKUP(A241,'[1]Z03 收入决算表(财决03表)'!$A$10:$K$500,7,FALSE))</f>
        <v/>
      </c>
      <c r="G241" s="176" t="str">
        <f>IF(ISERROR(VLOOKUP(A241,'[1]Z03 收入决算表(财决03表)'!$A$10:$K$500,8,FALSE)),"",VLOOKUP(A241,'[1]Z03 收入决算表(财决03表)'!$A$10:$K$500,8,FALSE))</f>
        <v/>
      </c>
      <c r="H241" s="161" t="str">
        <f>IF(ISERROR(VLOOKUP(A241,'[1]Z03 收入决算表(财决03表)'!$A$10:$L$500,10,FALSE)),"",VLOOKUP(A241,'[1]Z03 收入决算表(财决03表)'!$A$10:$L$500,10,FALSE))</f>
        <v/>
      </c>
      <c r="I241" s="161" t="str">
        <f>IF(ISERROR(VLOOKUP(A241,'[1]Z03 收入决算表(财决03表)'!$A$10:$L$500,11,FALSE)),"",VLOOKUP(A241,'[1]Z03 收入决算表(财决03表)'!$A$10:$L$500,11,FALSE))</f>
        <v/>
      </c>
      <c r="J241" s="161" t="str">
        <f>IF(ISERROR(VLOOKUP(A241,'[1]Z03 收入决算表(财决03表)'!$A$10:$L$500,12,FALSE)),"",VLOOKUP(A241,'[1]Z03 收入决算表(财决03表)'!$A$10:$L$500,12,FALSE))</f>
        <v/>
      </c>
      <c r="K241" s="172">
        <f>'[1]Z03 收入决算表(财决03表)'!A240</f>
        <v>0</v>
      </c>
      <c r="L241" s="173">
        <f>'[1]Z03 收入决算表(财决03表)'!$E240</f>
        <v>0</v>
      </c>
      <c r="M241" s="169" t="str">
        <f t="shared" si="7"/>
        <v/>
      </c>
    </row>
    <row r="242" spans="1:13" ht="22.5" customHeight="1">
      <c r="A242" s="222" t="str">
        <f t="shared" si="6"/>
        <v/>
      </c>
      <c r="B242" s="222"/>
      <c r="C242" s="160" t="str">
        <f>IF(ISERROR(VLOOKUP(A242,'[1]Z03 收入决算表(财决03表)'!$A$10:$K$500,4,FALSE)),"",VLOOKUP(A242,'[1]Z03 收入决算表(财决03表)'!$A$10:$K$500,4,FALSE))</f>
        <v/>
      </c>
      <c r="D242" s="176" t="str">
        <f>IF(ISERROR(VLOOKUP(A242,'[1]Z03 收入决算表(财决03表)'!$A$10:$K$500,5,FALSE)),"",VLOOKUP(A242,'[1]Z03 收入决算表(财决03表)'!$A$10:$K$500,5,FALSE))</f>
        <v/>
      </c>
      <c r="E242" s="176" t="str">
        <f>IF(ISERROR(VLOOKUP(A242,'[1]Z03 收入决算表(财决03表)'!$A$10:$K$500,6,FALSE)),"",VLOOKUP(A242,'[1]Z03 收入决算表(财决03表)'!$A$10:$K$500,6,FALSE))</f>
        <v/>
      </c>
      <c r="F242" s="176" t="str">
        <f>IF(ISERROR(VLOOKUP(A242,'[1]Z03 收入决算表(财决03表)'!$A$10:$K$500,7,FALSE)),"",VLOOKUP(A242,'[1]Z03 收入决算表(财决03表)'!$A$10:$K$500,7,FALSE))</f>
        <v/>
      </c>
      <c r="G242" s="176" t="str">
        <f>IF(ISERROR(VLOOKUP(A242,'[1]Z03 收入决算表(财决03表)'!$A$10:$K$500,8,FALSE)),"",VLOOKUP(A242,'[1]Z03 收入决算表(财决03表)'!$A$10:$K$500,8,FALSE))</f>
        <v/>
      </c>
      <c r="H242" s="161" t="str">
        <f>IF(ISERROR(VLOOKUP(A242,'[1]Z03 收入决算表(财决03表)'!$A$10:$L$500,10,FALSE)),"",VLOOKUP(A242,'[1]Z03 收入决算表(财决03表)'!$A$10:$L$500,10,FALSE))</f>
        <v/>
      </c>
      <c r="I242" s="161" t="str">
        <f>IF(ISERROR(VLOOKUP(A242,'[1]Z03 收入决算表(财决03表)'!$A$10:$L$500,11,FALSE)),"",VLOOKUP(A242,'[1]Z03 收入决算表(财决03表)'!$A$10:$L$500,11,FALSE))</f>
        <v/>
      </c>
      <c r="J242" s="161" t="str">
        <f>IF(ISERROR(VLOOKUP(A242,'[1]Z03 收入决算表(财决03表)'!$A$10:$L$500,12,FALSE)),"",VLOOKUP(A242,'[1]Z03 收入决算表(财决03表)'!$A$10:$L$500,12,FALSE))</f>
        <v/>
      </c>
      <c r="K242" s="172">
        <f>'[1]Z03 收入决算表(财决03表)'!A241</f>
        <v>0</v>
      </c>
      <c r="L242" s="173">
        <f>'[1]Z03 收入决算表(财决03表)'!$E241</f>
        <v>0</v>
      </c>
      <c r="M242" s="169" t="str">
        <f t="shared" si="7"/>
        <v/>
      </c>
    </row>
    <row r="243" spans="1:13" ht="22.5" customHeight="1">
      <c r="A243" s="222" t="str">
        <f t="shared" si="6"/>
        <v/>
      </c>
      <c r="B243" s="222"/>
      <c r="C243" s="160" t="str">
        <f>IF(ISERROR(VLOOKUP(A243,'[1]Z03 收入决算表(财决03表)'!$A$10:$K$500,4,FALSE)),"",VLOOKUP(A243,'[1]Z03 收入决算表(财决03表)'!$A$10:$K$500,4,FALSE))</f>
        <v/>
      </c>
      <c r="D243" s="176" t="str">
        <f>IF(ISERROR(VLOOKUP(A243,'[1]Z03 收入决算表(财决03表)'!$A$10:$K$500,5,FALSE)),"",VLOOKUP(A243,'[1]Z03 收入决算表(财决03表)'!$A$10:$K$500,5,FALSE))</f>
        <v/>
      </c>
      <c r="E243" s="176" t="str">
        <f>IF(ISERROR(VLOOKUP(A243,'[1]Z03 收入决算表(财决03表)'!$A$10:$K$500,6,FALSE)),"",VLOOKUP(A243,'[1]Z03 收入决算表(财决03表)'!$A$10:$K$500,6,FALSE))</f>
        <v/>
      </c>
      <c r="F243" s="176" t="str">
        <f>IF(ISERROR(VLOOKUP(A243,'[1]Z03 收入决算表(财决03表)'!$A$10:$K$500,7,FALSE)),"",VLOOKUP(A243,'[1]Z03 收入决算表(财决03表)'!$A$10:$K$500,7,FALSE))</f>
        <v/>
      </c>
      <c r="G243" s="176" t="str">
        <f>IF(ISERROR(VLOOKUP(A243,'[1]Z03 收入决算表(财决03表)'!$A$10:$K$500,8,FALSE)),"",VLOOKUP(A243,'[1]Z03 收入决算表(财决03表)'!$A$10:$K$500,8,FALSE))</f>
        <v/>
      </c>
      <c r="H243" s="161" t="str">
        <f>IF(ISERROR(VLOOKUP(A243,'[1]Z03 收入决算表(财决03表)'!$A$10:$L$500,10,FALSE)),"",VLOOKUP(A243,'[1]Z03 收入决算表(财决03表)'!$A$10:$L$500,10,FALSE))</f>
        <v/>
      </c>
      <c r="I243" s="161" t="str">
        <f>IF(ISERROR(VLOOKUP(A243,'[1]Z03 收入决算表(财决03表)'!$A$10:$L$500,11,FALSE)),"",VLOOKUP(A243,'[1]Z03 收入决算表(财决03表)'!$A$10:$L$500,11,FALSE))</f>
        <v/>
      </c>
      <c r="J243" s="161" t="str">
        <f>IF(ISERROR(VLOOKUP(A243,'[1]Z03 收入决算表(财决03表)'!$A$10:$L$500,12,FALSE)),"",VLOOKUP(A243,'[1]Z03 收入决算表(财决03表)'!$A$10:$L$500,12,FALSE))</f>
        <v/>
      </c>
      <c r="K243" s="172">
        <f>'[1]Z03 收入决算表(财决03表)'!A242</f>
        <v>0</v>
      </c>
      <c r="L243" s="173">
        <f>'[1]Z03 收入决算表(财决03表)'!$E242</f>
        <v>0</v>
      </c>
      <c r="M243" s="169" t="str">
        <f t="shared" si="7"/>
        <v/>
      </c>
    </row>
    <row r="244" spans="1:13" ht="22.5" customHeight="1">
      <c r="A244" s="222" t="str">
        <f t="shared" si="6"/>
        <v/>
      </c>
      <c r="B244" s="222"/>
      <c r="C244" s="160" t="str">
        <f>IF(ISERROR(VLOOKUP(A244,'[1]Z03 收入决算表(财决03表)'!$A$10:$K$500,4,FALSE)),"",VLOOKUP(A244,'[1]Z03 收入决算表(财决03表)'!$A$10:$K$500,4,FALSE))</f>
        <v/>
      </c>
      <c r="D244" s="176" t="str">
        <f>IF(ISERROR(VLOOKUP(A244,'[1]Z03 收入决算表(财决03表)'!$A$10:$K$500,5,FALSE)),"",VLOOKUP(A244,'[1]Z03 收入决算表(财决03表)'!$A$10:$K$500,5,FALSE))</f>
        <v/>
      </c>
      <c r="E244" s="176" t="str">
        <f>IF(ISERROR(VLOOKUP(A244,'[1]Z03 收入决算表(财决03表)'!$A$10:$K$500,6,FALSE)),"",VLOOKUP(A244,'[1]Z03 收入决算表(财决03表)'!$A$10:$K$500,6,FALSE))</f>
        <v/>
      </c>
      <c r="F244" s="176" t="str">
        <f>IF(ISERROR(VLOOKUP(A244,'[1]Z03 收入决算表(财决03表)'!$A$10:$K$500,7,FALSE)),"",VLOOKUP(A244,'[1]Z03 收入决算表(财决03表)'!$A$10:$K$500,7,FALSE))</f>
        <v/>
      </c>
      <c r="G244" s="176" t="str">
        <f>IF(ISERROR(VLOOKUP(A244,'[1]Z03 收入决算表(财决03表)'!$A$10:$K$500,8,FALSE)),"",VLOOKUP(A244,'[1]Z03 收入决算表(财决03表)'!$A$10:$K$500,8,FALSE))</f>
        <v/>
      </c>
      <c r="H244" s="161" t="str">
        <f>IF(ISERROR(VLOOKUP(A244,'[1]Z03 收入决算表(财决03表)'!$A$10:$L$500,10,FALSE)),"",VLOOKUP(A244,'[1]Z03 收入决算表(财决03表)'!$A$10:$L$500,10,FALSE))</f>
        <v/>
      </c>
      <c r="I244" s="161" t="str">
        <f>IF(ISERROR(VLOOKUP(A244,'[1]Z03 收入决算表(财决03表)'!$A$10:$L$500,11,FALSE)),"",VLOOKUP(A244,'[1]Z03 收入决算表(财决03表)'!$A$10:$L$500,11,FALSE))</f>
        <v/>
      </c>
      <c r="J244" s="161" t="str">
        <f>IF(ISERROR(VLOOKUP(A244,'[1]Z03 收入决算表(财决03表)'!$A$10:$L$500,12,FALSE)),"",VLOOKUP(A244,'[1]Z03 收入决算表(财决03表)'!$A$10:$L$500,12,FALSE))</f>
        <v/>
      </c>
      <c r="K244" s="172">
        <f>'[1]Z03 收入决算表(财决03表)'!A243</f>
        <v>0</v>
      </c>
      <c r="L244" s="173">
        <f>'[1]Z03 收入决算表(财决03表)'!$E243</f>
        <v>0</v>
      </c>
      <c r="M244" s="169" t="str">
        <f t="shared" si="7"/>
        <v/>
      </c>
    </row>
    <row r="245" spans="1:13" ht="22.5" customHeight="1">
      <c r="A245" s="222" t="str">
        <f t="shared" si="6"/>
        <v/>
      </c>
      <c r="B245" s="222"/>
      <c r="C245" s="160" t="str">
        <f>IF(ISERROR(VLOOKUP(A245,'[1]Z03 收入决算表(财决03表)'!$A$10:$K$500,4,FALSE)),"",VLOOKUP(A245,'[1]Z03 收入决算表(财决03表)'!$A$10:$K$500,4,FALSE))</f>
        <v/>
      </c>
      <c r="D245" s="176" t="str">
        <f>IF(ISERROR(VLOOKUP(A245,'[1]Z03 收入决算表(财决03表)'!$A$10:$K$500,5,FALSE)),"",VLOOKUP(A245,'[1]Z03 收入决算表(财决03表)'!$A$10:$K$500,5,FALSE))</f>
        <v/>
      </c>
      <c r="E245" s="176" t="str">
        <f>IF(ISERROR(VLOOKUP(A245,'[1]Z03 收入决算表(财决03表)'!$A$10:$K$500,6,FALSE)),"",VLOOKUP(A245,'[1]Z03 收入决算表(财决03表)'!$A$10:$K$500,6,FALSE))</f>
        <v/>
      </c>
      <c r="F245" s="176" t="str">
        <f>IF(ISERROR(VLOOKUP(A245,'[1]Z03 收入决算表(财决03表)'!$A$10:$K$500,7,FALSE)),"",VLOOKUP(A245,'[1]Z03 收入决算表(财决03表)'!$A$10:$K$500,7,FALSE))</f>
        <v/>
      </c>
      <c r="G245" s="176" t="str">
        <f>IF(ISERROR(VLOOKUP(A245,'[1]Z03 收入决算表(财决03表)'!$A$10:$K$500,8,FALSE)),"",VLOOKUP(A245,'[1]Z03 收入决算表(财决03表)'!$A$10:$K$500,8,FALSE))</f>
        <v/>
      </c>
      <c r="H245" s="161" t="str">
        <f>IF(ISERROR(VLOOKUP(A245,'[1]Z03 收入决算表(财决03表)'!$A$10:$L$500,10,FALSE)),"",VLOOKUP(A245,'[1]Z03 收入决算表(财决03表)'!$A$10:$L$500,10,FALSE))</f>
        <v/>
      </c>
      <c r="I245" s="161" t="str">
        <f>IF(ISERROR(VLOOKUP(A245,'[1]Z03 收入决算表(财决03表)'!$A$10:$L$500,11,FALSE)),"",VLOOKUP(A245,'[1]Z03 收入决算表(财决03表)'!$A$10:$L$500,11,FALSE))</f>
        <v/>
      </c>
      <c r="J245" s="161" t="str">
        <f>IF(ISERROR(VLOOKUP(A245,'[1]Z03 收入决算表(财决03表)'!$A$10:$L$500,12,FALSE)),"",VLOOKUP(A245,'[1]Z03 收入决算表(财决03表)'!$A$10:$L$500,12,FALSE))</f>
        <v/>
      </c>
      <c r="K245" s="172">
        <f>'[1]Z03 收入决算表(财决03表)'!A244</f>
        <v>0</v>
      </c>
      <c r="L245" s="173">
        <f>'[1]Z03 收入决算表(财决03表)'!$E244</f>
        <v>0</v>
      </c>
      <c r="M245" s="169" t="str">
        <f t="shared" si="7"/>
        <v/>
      </c>
    </row>
    <row r="246" spans="1:13" ht="22.5" customHeight="1">
      <c r="A246" s="222" t="str">
        <f t="shared" si="6"/>
        <v/>
      </c>
      <c r="B246" s="222"/>
      <c r="C246" s="160" t="str">
        <f>IF(ISERROR(VLOOKUP(A246,'[1]Z03 收入决算表(财决03表)'!$A$10:$K$500,4,FALSE)),"",VLOOKUP(A246,'[1]Z03 收入决算表(财决03表)'!$A$10:$K$500,4,FALSE))</f>
        <v/>
      </c>
      <c r="D246" s="176" t="str">
        <f>IF(ISERROR(VLOOKUP(A246,'[1]Z03 收入决算表(财决03表)'!$A$10:$K$500,5,FALSE)),"",VLOOKUP(A246,'[1]Z03 收入决算表(财决03表)'!$A$10:$K$500,5,FALSE))</f>
        <v/>
      </c>
      <c r="E246" s="176" t="str">
        <f>IF(ISERROR(VLOOKUP(A246,'[1]Z03 收入决算表(财决03表)'!$A$10:$K$500,6,FALSE)),"",VLOOKUP(A246,'[1]Z03 收入决算表(财决03表)'!$A$10:$K$500,6,FALSE))</f>
        <v/>
      </c>
      <c r="F246" s="176" t="str">
        <f>IF(ISERROR(VLOOKUP(A246,'[1]Z03 收入决算表(财决03表)'!$A$10:$K$500,7,FALSE)),"",VLOOKUP(A246,'[1]Z03 收入决算表(财决03表)'!$A$10:$K$500,7,FALSE))</f>
        <v/>
      </c>
      <c r="G246" s="176" t="str">
        <f>IF(ISERROR(VLOOKUP(A246,'[1]Z03 收入决算表(财决03表)'!$A$10:$K$500,8,FALSE)),"",VLOOKUP(A246,'[1]Z03 收入决算表(财决03表)'!$A$10:$K$500,8,FALSE))</f>
        <v/>
      </c>
      <c r="H246" s="161" t="str">
        <f>IF(ISERROR(VLOOKUP(A246,'[1]Z03 收入决算表(财决03表)'!$A$10:$L$500,10,FALSE)),"",VLOOKUP(A246,'[1]Z03 收入决算表(财决03表)'!$A$10:$L$500,10,FALSE))</f>
        <v/>
      </c>
      <c r="I246" s="161" t="str">
        <f>IF(ISERROR(VLOOKUP(A246,'[1]Z03 收入决算表(财决03表)'!$A$10:$L$500,11,FALSE)),"",VLOOKUP(A246,'[1]Z03 收入决算表(财决03表)'!$A$10:$L$500,11,FALSE))</f>
        <v/>
      </c>
      <c r="J246" s="161" t="str">
        <f>IF(ISERROR(VLOOKUP(A246,'[1]Z03 收入决算表(财决03表)'!$A$10:$L$500,12,FALSE)),"",VLOOKUP(A246,'[1]Z03 收入决算表(财决03表)'!$A$10:$L$500,12,FALSE))</f>
        <v/>
      </c>
      <c r="K246" s="172">
        <f>'[1]Z03 收入决算表(财决03表)'!A245</f>
        <v>0</v>
      </c>
      <c r="L246" s="173">
        <f>'[1]Z03 收入决算表(财决03表)'!$E245</f>
        <v>0</v>
      </c>
      <c r="M246" s="169" t="str">
        <f t="shared" si="7"/>
        <v/>
      </c>
    </row>
    <row r="247" spans="1:13" ht="22.5" customHeight="1">
      <c r="A247" s="222" t="str">
        <f t="shared" si="6"/>
        <v/>
      </c>
      <c r="B247" s="222"/>
      <c r="C247" s="160" t="str">
        <f>IF(ISERROR(VLOOKUP(A247,'[1]Z03 收入决算表(财决03表)'!$A$10:$K$500,4,FALSE)),"",VLOOKUP(A247,'[1]Z03 收入决算表(财决03表)'!$A$10:$K$500,4,FALSE))</f>
        <v/>
      </c>
      <c r="D247" s="176" t="str">
        <f>IF(ISERROR(VLOOKUP(A247,'[1]Z03 收入决算表(财决03表)'!$A$10:$K$500,5,FALSE)),"",VLOOKUP(A247,'[1]Z03 收入决算表(财决03表)'!$A$10:$K$500,5,FALSE))</f>
        <v/>
      </c>
      <c r="E247" s="176" t="str">
        <f>IF(ISERROR(VLOOKUP(A247,'[1]Z03 收入决算表(财决03表)'!$A$10:$K$500,6,FALSE)),"",VLOOKUP(A247,'[1]Z03 收入决算表(财决03表)'!$A$10:$K$500,6,FALSE))</f>
        <v/>
      </c>
      <c r="F247" s="176" t="str">
        <f>IF(ISERROR(VLOOKUP(A247,'[1]Z03 收入决算表(财决03表)'!$A$10:$K$500,7,FALSE)),"",VLOOKUP(A247,'[1]Z03 收入决算表(财决03表)'!$A$10:$K$500,7,FALSE))</f>
        <v/>
      </c>
      <c r="G247" s="176" t="str">
        <f>IF(ISERROR(VLOOKUP(A247,'[1]Z03 收入决算表(财决03表)'!$A$10:$K$500,8,FALSE)),"",VLOOKUP(A247,'[1]Z03 收入决算表(财决03表)'!$A$10:$K$500,8,FALSE))</f>
        <v/>
      </c>
      <c r="H247" s="161" t="str">
        <f>IF(ISERROR(VLOOKUP(A247,'[1]Z03 收入决算表(财决03表)'!$A$10:$L$500,10,FALSE)),"",VLOOKUP(A247,'[1]Z03 收入决算表(财决03表)'!$A$10:$L$500,10,FALSE))</f>
        <v/>
      </c>
      <c r="I247" s="161" t="str">
        <f>IF(ISERROR(VLOOKUP(A247,'[1]Z03 收入决算表(财决03表)'!$A$10:$L$500,11,FALSE)),"",VLOOKUP(A247,'[1]Z03 收入决算表(财决03表)'!$A$10:$L$500,11,FALSE))</f>
        <v/>
      </c>
      <c r="J247" s="161" t="str">
        <f>IF(ISERROR(VLOOKUP(A247,'[1]Z03 收入决算表(财决03表)'!$A$10:$L$500,12,FALSE)),"",VLOOKUP(A247,'[1]Z03 收入决算表(财决03表)'!$A$10:$L$500,12,FALSE))</f>
        <v/>
      </c>
      <c r="K247" s="172">
        <f>'[1]Z03 收入决算表(财决03表)'!A246</f>
        <v>0</v>
      </c>
      <c r="L247" s="173">
        <f>'[1]Z03 收入决算表(财决03表)'!$E246</f>
        <v>0</v>
      </c>
      <c r="M247" s="169" t="str">
        <f t="shared" si="7"/>
        <v/>
      </c>
    </row>
    <row r="248" spans="1:13" ht="22.5" customHeight="1">
      <c r="A248" s="222" t="str">
        <f t="shared" si="6"/>
        <v/>
      </c>
      <c r="B248" s="222"/>
      <c r="C248" s="160" t="str">
        <f>IF(ISERROR(VLOOKUP(A248,'[1]Z03 收入决算表(财决03表)'!$A$10:$K$500,4,FALSE)),"",VLOOKUP(A248,'[1]Z03 收入决算表(财决03表)'!$A$10:$K$500,4,FALSE))</f>
        <v/>
      </c>
      <c r="D248" s="176" t="str">
        <f>IF(ISERROR(VLOOKUP(A248,'[1]Z03 收入决算表(财决03表)'!$A$10:$K$500,5,FALSE)),"",VLOOKUP(A248,'[1]Z03 收入决算表(财决03表)'!$A$10:$K$500,5,FALSE))</f>
        <v/>
      </c>
      <c r="E248" s="176" t="str">
        <f>IF(ISERROR(VLOOKUP(A248,'[1]Z03 收入决算表(财决03表)'!$A$10:$K$500,6,FALSE)),"",VLOOKUP(A248,'[1]Z03 收入决算表(财决03表)'!$A$10:$K$500,6,FALSE))</f>
        <v/>
      </c>
      <c r="F248" s="176" t="str">
        <f>IF(ISERROR(VLOOKUP(A248,'[1]Z03 收入决算表(财决03表)'!$A$10:$K$500,7,FALSE)),"",VLOOKUP(A248,'[1]Z03 收入决算表(财决03表)'!$A$10:$K$500,7,FALSE))</f>
        <v/>
      </c>
      <c r="G248" s="176" t="str">
        <f>IF(ISERROR(VLOOKUP(A248,'[1]Z03 收入决算表(财决03表)'!$A$10:$K$500,8,FALSE)),"",VLOOKUP(A248,'[1]Z03 收入决算表(财决03表)'!$A$10:$K$500,8,FALSE))</f>
        <v/>
      </c>
      <c r="H248" s="161" t="str">
        <f>IF(ISERROR(VLOOKUP(A248,'[1]Z03 收入决算表(财决03表)'!$A$10:$L$500,10,FALSE)),"",VLOOKUP(A248,'[1]Z03 收入决算表(财决03表)'!$A$10:$L$500,10,FALSE))</f>
        <v/>
      </c>
      <c r="I248" s="161" t="str">
        <f>IF(ISERROR(VLOOKUP(A248,'[1]Z03 收入决算表(财决03表)'!$A$10:$L$500,11,FALSE)),"",VLOOKUP(A248,'[1]Z03 收入决算表(财决03表)'!$A$10:$L$500,11,FALSE))</f>
        <v/>
      </c>
      <c r="J248" s="161" t="str">
        <f>IF(ISERROR(VLOOKUP(A248,'[1]Z03 收入决算表(财决03表)'!$A$10:$L$500,12,FALSE)),"",VLOOKUP(A248,'[1]Z03 收入决算表(财决03表)'!$A$10:$L$500,12,FALSE))</f>
        <v/>
      </c>
      <c r="K248" s="172">
        <f>'[1]Z03 收入决算表(财决03表)'!A247</f>
        <v>0</v>
      </c>
      <c r="L248" s="173">
        <f>'[1]Z03 收入决算表(财决03表)'!$E247</f>
        <v>0</v>
      </c>
      <c r="M248" s="169" t="str">
        <f t="shared" si="7"/>
        <v/>
      </c>
    </row>
    <row r="249" spans="1:13" ht="22.5" customHeight="1">
      <c r="A249" s="222" t="str">
        <f t="shared" si="6"/>
        <v/>
      </c>
      <c r="B249" s="222"/>
      <c r="C249" s="160" t="str">
        <f>IF(ISERROR(VLOOKUP(A249,'[1]Z03 收入决算表(财决03表)'!$A$10:$K$500,4,FALSE)),"",VLOOKUP(A249,'[1]Z03 收入决算表(财决03表)'!$A$10:$K$500,4,FALSE))</f>
        <v/>
      </c>
      <c r="D249" s="176" t="str">
        <f>IF(ISERROR(VLOOKUP(A249,'[1]Z03 收入决算表(财决03表)'!$A$10:$K$500,5,FALSE)),"",VLOOKUP(A249,'[1]Z03 收入决算表(财决03表)'!$A$10:$K$500,5,FALSE))</f>
        <v/>
      </c>
      <c r="E249" s="176" t="str">
        <f>IF(ISERROR(VLOOKUP(A249,'[1]Z03 收入决算表(财决03表)'!$A$10:$K$500,6,FALSE)),"",VLOOKUP(A249,'[1]Z03 收入决算表(财决03表)'!$A$10:$K$500,6,FALSE))</f>
        <v/>
      </c>
      <c r="F249" s="176" t="str">
        <f>IF(ISERROR(VLOOKUP(A249,'[1]Z03 收入决算表(财决03表)'!$A$10:$K$500,7,FALSE)),"",VLOOKUP(A249,'[1]Z03 收入决算表(财决03表)'!$A$10:$K$500,7,FALSE))</f>
        <v/>
      </c>
      <c r="G249" s="176" t="str">
        <f>IF(ISERROR(VLOOKUP(A249,'[1]Z03 收入决算表(财决03表)'!$A$10:$K$500,8,FALSE)),"",VLOOKUP(A249,'[1]Z03 收入决算表(财决03表)'!$A$10:$K$500,8,FALSE))</f>
        <v/>
      </c>
      <c r="H249" s="161" t="str">
        <f>IF(ISERROR(VLOOKUP(A249,'[1]Z03 收入决算表(财决03表)'!$A$10:$L$500,10,FALSE)),"",VLOOKUP(A249,'[1]Z03 收入决算表(财决03表)'!$A$10:$L$500,10,FALSE))</f>
        <v/>
      </c>
      <c r="I249" s="161" t="str">
        <f>IF(ISERROR(VLOOKUP(A249,'[1]Z03 收入决算表(财决03表)'!$A$10:$L$500,11,FALSE)),"",VLOOKUP(A249,'[1]Z03 收入决算表(财决03表)'!$A$10:$L$500,11,FALSE))</f>
        <v/>
      </c>
      <c r="J249" s="161" t="str">
        <f>IF(ISERROR(VLOOKUP(A249,'[1]Z03 收入决算表(财决03表)'!$A$10:$L$500,12,FALSE)),"",VLOOKUP(A249,'[1]Z03 收入决算表(财决03表)'!$A$10:$L$500,12,FALSE))</f>
        <v/>
      </c>
      <c r="K249" s="172">
        <f>'[1]Z03 收入决算表(财决03表)'!A248</f>
        <v>0</v>
      </c>
      <c r="L249" s="173">
        <f>'[1]Z03 收入决算表(财决03表)'!$E248</f>
        <v>0</v>
      </c>
      <c r="M249" s="169" t="str">
        <f t="shared" si="7"/>
        <v/>
      </c>
    </row>
    <row r="250" spans="1:13" ht="22.5" customHeight="1">
      <c r="A250" s="222" t="str">
        <f t="shared" si="6"/>
        <v/>
      </c>
      <c r="B250" s="222"/>
      <c r="C250" s="160" t="str">
        <f>IF(ISERROR(VLOOKUP(A250,'[1]Z03 收入决算表(财决03表)'!$A$10:$K$500,4,FALSE)),"",VLOOKUP(A250,'[1]Z03 收入决算表(财决03表)'!$A$10:$K$500,4,FALSE))</f>
        <v/>
      </c>
      <c r="D250" s="176" t="str">
        <f>IF(ISERROR(VLOOKUP(A250,'[1]Z03 收入决算表(财决03表)'!$A$10:$K$500,5,FALSE)),"",VLOOKUP(A250,'[1]Z03 收入决算表(财决03表)'!$A$10:$K$500,5,FALSE))</f>
        <v/>
      </c>
      <c r="E250" s="176" t="str">
        <f>IF(ISERROR(VLOOKUP(A250,'[1]Z03 收入决算表(财决03表)'!$A$10:$K$500,6,FALSE)),"",VLOOKUP(A250,'[1]Z03 收入决算表(财决03表)'!$A$10:$K$500,6,FALSE))</f>
        <v/>
      </c>
      <c r="F250" s="176" t="str">
        <f>IF(ISERROR(VLOOKUP(A250,'[1]Z03 收入决算表(财决03表)'!$A$10:$K$500,7,FALSE)),"",VLOOKUP(A250,'[1]Z03 收入决算表(财决03表)'!$A$10:$K$500,7,FALSE))</f>
        <v/>
      </c>
      <c r="G250" s="176" t="str">
        <f>IF(ISERROR(VLOOKUP(A250,'[1]Z03 收入决算表(财决03表)'!$A$10:$K$500,8,FALSE)),"",VLOOKUP(A250,'[1]Z03 收入决算表(财决03表)'!$A$10:$K$500,8,FALSE))</f>
        <v/>
      </c>
      <c r="H250" s="161" t="str">
        <f>IF(ISERROR(VLOOKUP(A250,'[1]Z03 收入决算表(财决03表)'!$A$10:$L$500,10,FALSE)),"",VLOOKUP(A250,'[1]Z03 收入决算表(财决03表)'!$A$10:$L$500,10,FALSE))</f>
        <v/>
      </c>
      <c r="I250" s="161" t="str">
        <f>IF(ISERROR(VLOOKUP(A250,'[1]Z03 收入决算表(财决03表)'!$A$10:$L$500,11,FALSE)),"",VLOOKUP(A250,'[1]Z03 收入决算表(财决03表)'!$A$10:$L$500,11,FALSE))</f>
        <v/>
      </c>
      <c r="J250" s="161" t="str">
        <f>IF(ISERROR(VLOOKUP(A250,'[1]Z03 收入决算表(财决03表)'!$A$10:$L$500,12,FALSE)),"",VLOOKUP(A250,'[1]Z03 收入决算表(财决03表)'!$A$10:$L$500,12,FALSE))</f>
        <v/>
      </c>
      <c r="K250" s="172">
        <f>'[1]Z03 收入决算表(财决03表)'!A249</f>
        <v>0</v>
      </c>
      <c r="L250" s="173">
        <f>'[1]Z03 收入决算表(财决03表)'!$E249</f>
        <v>0</v>
      </c>
      <c r="M250" s="169" t="str">
        <f t="shared" si="7"/>
        <v/>
      </c>
    </row>
    <row r="251" spans="1:13" ht="22.5" customHeight="1">
      <c r="A251" s="222" t="str">
        <f t="shared" si="6"/>
        <v/>
      </c>
      <c r="B251" s="222"/>
      <c r="C251" s="160" t="str">
        <f>IF(ISERROR(VLOOKUP(A251,'[1]Z03 收入决算表(财决03表)'!$A$10:$K$500,4,FALSE)),"",VLOOKUP(A251,'[1]Z03 收入决算表(财决03表)'!$A$10:$K$500,4,FALSE))</f>
        <v/>
      </c>
      <c r="D251" s="176" t="str">
        <f>IF(ISERROR(VLOOKUP(A251,'[1]Z03 收入决算表(财决03表)'!$A$10:$K$500,5,FALSE)),"",VLOOKUP(A251,'[1]Z03 收入决算表(财决03表)'!$A$10:$K$500,5,FALSE))</f>
        <v/>
      </c>
      <c r="E251" s="176" t="str">
        <f>IF(ISERROR(VLOOKUP(A251,'[1]Z03 收入决算表(财决03表)'!$A$10:$K$500,6,FALSE)),"",VLOOKUP(A251,'[1]Z03 收入决算表(财决03表)'!$A$10:$K$500,6,FALSE))</f>
        <v/>
      </c>
      <c r="F251" s="176" t="str">
        <f>IF(ISERROR(VLOOKUP(A251,'[1]Z03 收入决算表(财决03表)'!$A$10:$K$500,7,FALSE)),"",VLOOKUP(A251,'[1]Z03 收入决算表(财决03表)'!$A$10:$K$500,7,FALSE))</f>
        <v/>
      </c>
      <c r="G251" s="176" t="str">
        <f>IF(ISERROR(VLOOKUP(A251,'[1]Z03 收入决算表(财决03表)'!$A$10:$K$500,8,FALSE)),"",VLOOKUP(A251,'[1]Z03 收入决算表(财决03表)'!$A$10:$K$500,8,FALSE))</f>
        <v/>
      </c>
      <c r="H251" s="161" t="str">
        <f>IF(ISERROR(VLOOKUP(A251,'[1]Z03 收入决算表(财决03表)'!$A$10:$L$500,10,FALSE)),"",VLOOKUP(A251,'[1]Z03 收入决算表(财决03表)'!$A$10:$L$500,10,FALSE))</f>
        <v/>
      </c>
      <c r="I251" s="161" t="str">
        <f>IF(ISERROR(VLOOKUP(A251,'[1]Z03 收入决算表(财决03表)'!$A$10:$L$500,11,FALSE)),"",VLOOKUP(A251,'[1]Z03 收入决算表(财决03表)'!$A$10:$L$500,11,FALSE))</f>
        <v/>
      </c>
      <c r="J251" s="161" t="str">
        <f>IF(ISERROR(VLOOKUP(A251,'[1]Z03 收入决算表(财决03表)'!$A$10:$L$500,12,FALSE)),"",VLOOKUP(A251,'[1]Z03 收入决算表(财决03表)'!$A$10:$L$500,12,FALSE))</f>
        <v/>
      </c>
      <c r="K251" s="172">
        <f>'[1]Z03 收入决算表(财决03表)'!A250</f>
        <v>0</v>
      </c>
      <c r="L251" s="173">
        <f>'[1]Z03 收入决算表(财决03表)'!$E250</f>
        <v>0</v>
      </c>
      <c r="M251" s="169" t="str">
        <f t="shared" si="7"/>
        <v/>
      </c>
    </row>
    <row r="252" spans="1:13" ht="22.5" customHeight="1">
      <c r="A252" s="222" t="str">
        <f t="shared" si="6"/>
        <v/>
      </c>
      <c r="B252" s="222"/>
      <c r="C252" s="160" t="str">
        <f>IF(ISERROR(VLOOKUP(A252,'[1]Z03 收入决算表(财决03表)'!$A$10:$K$500,4,FALSE)),"",VLOOKUP(A252,'[1]Z03 收入决算表(财决03表)'!$A$10:$K$500,4,FALSE))</f>
        <v/>
      </c>
      <c r="D252" s="176" t="str">
        <f>IF(ISERROR(VLOOKUP(A252,'[1]Z03 收入决算表(财决03表)'!$A$10:$K$500,5,FALSE)),"",VLOOKUP(A252,'[1]Z03 收入决算表(财决03表)'!$A$10:$K$500,5,FALSE))</f>
        <v/>
      </c>
      <c r="E252" s="176" t="str">
        <f>IF(ISERROR(VLOOKUP(A252,'[1]Z03 收入决算表(财决03表)'!$A$10:$K$500,6,FALSE)),"",VLOOKUP(A252,'[1]Z03 收入决算表(财决03表)'!$A$10:$K$500,6,FALSE))</f>
        <v/>
      </c>
      <c r="F252" s="176" t="str">
        <f>IF(ISERROR(VLOOKUP(A252,'[1]Z03 收入决算表(财决03表)'!$A$10:$K$500,7,FALSE)),"",VLOOKUP(A252,'[1]Z03 收入决算表(财决03表)'!$A$10:$K$500,7,FALSE))</f>
        <v/>
      </c>
      <c r="G252" s="176" t="str">
        <f>IF(ISERROR(VLOOKUP(A252,'[1]Z03 收入决算表(财决03表)'!$A$10:$K$500,8,FALSE)),"",VLOOKUP(A252,'[1]Z03 收入决算表(财决03表)'!$A$10:$K$500,8,FALSE))</f>
        <v/>
      </c>
      <c r="H252" s="161" t="str">
        <f>IF(ISERROR(VLOOKUP(A252,'[1]Z03 收入决算表(财决03表)'!$A$10:$L$500,10,FALSE)),"",VLOOKUP(A252,'[1]Z03 收入决算表(财决03表)'!$A$10:$L$500,10,FALSE))</f>
        <v/>
      </c>
      <c r="I252" s="161" t="str">
        <f>IF(ISERROR(VLOOKUP(A252,'[1]Z03 收入决算表(财决03表)'!$A$10:$L$500,11,FALSE)),"",VLOOKUP(A252,'[1]Z03 收入决算表(财决03表)'!$A$10:$L$500,11,FALSE))</f>
        <v/>
      </c>
      <c r="J252" s="161" t="str">
        <f>IF(ISERROR(VLOOKUP(A252,'[1]Z03 收入决算表(财决03表)'!$A$10:$L$500,12,FALSE)),"",VLOOKUP(A252,'[1]Z03 收入决算表(财决03表)'!$A$10:$L$500,12,FALSE))</f>
        <v/>
      </c>
      <c r="K252" s="172">
        <f>'[1]Z03 收入决算表(财决03表)'!A251</f>
        <v>0</v>
      </c>
      <c r="L252" s="173">
        <f>'[1]Z03 收入决算表(财决03表)'!$E251</f>
        <v>0</v>
      </c>
      <c r="M252" s="169" t="str">
        <f t="shared" si="7"/>
        <v/>
      </c>
    </row>
    <row r="253" spans="1:13" ht="22.5" customHeight="1">
      <c r="A253" s="222" t="str">
        <f t="shared" si="6"/>
        <v/>
      </c>
      <c r="B253" s="222"/>
      <c r="C253" s="160" t="str">
        <f>IF(ISERROR(VLOOKUP(A253,'[1]Z03 收入决算表(财决03表)'!$A$10:$K$500,4,FALSE)),"",VLOOKUP(A253,'[1]Z03 收入决算表(财决03表)'!$A$10:$K$500,4,FALSE))</f>
        <v/>
      </c>
      <c r="D253" s="176" t="str">
        <f>IF(ISERROR(VLOOKUP(A253,'[1]Z03 收入决算表(财决03表)'!$A$10:$K$500,5,FALSE)),"",VLOOKUP(A253,'[1]Z03 收入决算表(财决03表)'!$A$10:$K$500,5,FALSE))</f>
        <v/>
      </c>
      <c r="E253" s="176" t="str">
        <f>IF(ISERROR(VLOOKUP(A253,'[1]Z03 收入决算表(财决03表)'!$A$10:$K$500,6,FALSE)),"",VLOOKUP(A253,'[1]Z03 收入决算表(财决03表)'!$A$10:$K$500,6,FALSE))</f>
        <v/>
      </c>
      <c r="F253" s="176" t="str">
        <f>IF(ISERROR(VLOOKUP(A253,'[1]Z03 收入决算表(财决03表)'!$A$10:$K$500,7,FALSE)),"",VLOOKUP(A253,'[1]Z03 收入决算表(财决03表)'!$A$10:$K$500,7,FALSE))</f>
        <v/>
      </c>
      <c r="G253" s="176" t="str">
        <f>IF(ISERROR(VLOOKUP(A253,'[1]Z03 收入决算表(财决03表)'!$A$10:$K$500,8,FALSE)),"",VLOOKUP(A253,'[1]Z03 收入决算表(财决03表)'!$A$10:$K$500,8,FALSE))</f>
        <v/>
      </c>
      <c r="H253" s="161" t="str">
        <f>IF(ISERROR(VLOOKUP(A253,'[1]Z03 收入决算表(财决03表)'!$A$10:$L$500,10,FALSE)),"",VLOOKUP(A253,'[1]Z03 收入决算表(财决03表)'!$A$10:$L$500,10,FALSE))</f>
        <v/>
      </c>
      <c r="I253" s="161" t="str">
        <f>IF(ISERROR(VLOOKUP(A253,'[1]Z03 收入决算表(财决03表)'!$A$10:$L$500,11,FALSE)),"",VLOOKUP(A253,'[1]Z03 收入决算表(财决03表)'!$A$10:$L$500,11,FALSE))</f>
        <v/>
      </c>
      <c r="J253" s="161" t="str">
        <f>IF(ISERROR(VLOOKUP(A253,'[1]Z03 收入决算表(财决03表)'!$A$10:$L$500,12,FALSE)),"",VLOOKUP(A253,'[1]Z03 收入决算表(财决03表)'!$A$10:$L$500,12,FALSE))</f>
        <v/>
      </c>
      <c r="K253" s="172">
        <f>'[1]Z03 收入决算表(财决03表)'!A252</f>
        <v>0</v>
      </c>
      <c r="L253" s="173">
        <f>'[1]Z03 收入决算表(财决03表)'!$E252</f>
        <v>0</v>
      </c>
      <c r="M253" s="169" t="str">
        <f t="shared" si="7"/>
        <v/>
      </c>
    </row>
    <row r="254" spans="1:13" ht="22.5" customHeight="1">
      <c r="A254" s="222" t="str">
        <f t="shared" si="6"/>
        <v/>
      </c>
      <c r="B254" s="222"/>
      <c r="C254" s="160" t="str">
        <f>IF(ISERROR(VLOOKUP(A254,'[1]Z03 收入决算表(财决03表)'!$A$10:$K$500,4,FALSE)),"",VLOOKUP(A254,'[1]Z03 收入决算表(财决03表)'!$A$10:$K$500,4,FALSE))</f>
        <v/>
      </c>
      <c r="D254" s="176" t="str">
        <f>IF(ISERROR(VLOOKUP(A254,'[1]Z03 收入决算表(财决03表)'!$A$10:$K$500,5,FALSE)),"",VLOOKUP(A254,'[1]Z03 收入决算表(财决03表)'!$A$10:$K$500,5,FALSE))</f>
        <v/>
      </c>
      <c r="E254" s="176" t="str">
        <f>IF(ISERROR(VLOOKUP(A254,'[1]Z03 收入决算表(财决03表)'!$A$10:$K$500,6,FALSE)),"",VLOOKUP(A254,'[1]Z03 收入决算表(财决03表)'!$A$10:$K$500,6,FALSE))</f>
        <v/>
      </c>
      <c r="F254" s="176" t="str">
        <f>IF(ISERROR(VLOOKUP(A254,'[1]Z03 收入决算表(财决03表)'!$A$10:$K$500,7,FALSE)),"",VLOOKUP(A254,'[1]Z03 收入决算表(财决03表)'!$A$10:$K$500,7,FALSE))</f>
        <v/>
      </c>
      <c r="G254" s="176" t="str">
        <f>IF(ISERROR(VLOOKUP(A254,'[1]Z03 收入决算表(财决03表)'!$A$10:$K$500,8,FALSE)),"",VLOOKUP(A254,'[1]Z03 收入决算表(财决03表)'!$A$10:$K$500,8,FALSE))</f>
        <v/>
      </c>
      <c r="H254" s="161" t="str">
        <f>IF(ISERROR(VLOOKUP(A254,'[1]Z03 收入决算表(财决03表)'!$A$10:$L$500,10,FALSE)),"",VLOOKUP(A254,'[1]Z03 收入决算表(财决03表)'!$A$10:$L$500,10,FALSE))</f>
        <v/>
      </c>
      <c r="I254" s="161" t="str">
        <f>IF(ISERROR(VLOOKUP(A254,'[1]Z03 收入决算表(财决03表)'!$A$10:$L$500,11,FALSE)),"",VLOOKUP(A254,'[1]Z03 收入决算表(财决03表)'!$A$10:$L$500,11,FALSE))</f>
        <v/>
      </c>
      <c r="J254" s="161" t="str">
        <f>IF(ISERROR(VLOOKUP(A254,'[1]Z03 收入决算表(财决03表)'!$A$10:$L$500,12,FALSE)),"",VLOOKUP(A254,'[1]Z03 收入决算表(财决03表)'!$A$10:$L$500,12,FALSE))</f>
        <v/>
      </c>
      <c r="K254" s="172">
        <f>'[1]Z03 收入决算表(财决03表)'!A253</f>
        <v>0</v>
      </c>
      <c r="L254" s="173">
        <f>'[1]Z03 收入决算表(财决03表)'!$E253</f>
        <v>0</v>
      </c>
      <c r="M254" s="169" t="str">
        <f t="shared" si="7"/>
        <v/>
      </c>
    </row>
    <row r="255" spans="1:13" ht="22.5" customHeight="1">
      <c r="A255" s="222" t="str">
        <f t="shared" si="6"/>
        <v/>
      </c>
      <c r="B255" s="222"/>
      <c r="C255" s="160" t="str">
        <f>IF(ISERROR(VLOOKUP(A255,'[1]Z03 收入决算表(财决03表)'!$A$10:$K$500,4,FALSE)),"",VLOOKUP(A255,'[1]Z03 收入决算表(财决03表)'!$A$10:$K$500,4,FALSE))</f>
        <v/>
      </c>
      <c r="D255" s="176" t="str">
        <f>IF(ISERROR(VLOOKUP(A255,'[1]Z03 收入决算表(财决03表)'!$A$10:$K$500,5,FALSE)),"",VLOOKUP(A255,'[1]Z03 收入决算表(财决03表)'!$A$10:$K$500,5,FALSE))</f>
        <v/>
      </c>
      <c r="E255" s="176" t="str">
        <f>IF(ISERROR(VLOOKUP(A255,'[1]Z03 收入决算表(财决03表)'!$A$10:$K$500,6,FALSE)),"",VLOOKUP(A255,'[1]Z03 收入决算表(财决03表)'!$A$10:$K$500,6,FALSE))</f>
        <v/>
      </c>
      <c r="F255" s="176" t="str">
        <f>IF(ISERROR(VLOOKUP(A255,'[1]Z03 收入决算表(财决03表)'!$A$10:$K$500,7,FALSE)),"",VLOOKUP(A255,'[1]Z03 收入决算表(财决03表)'!$A$10:$K$500,7,FALSE))</f>
        <v/>
      </c>
      <c r="G255" s="176" t="str">
        <f>IF(ISERROR(VLOOKUP(A255,'[1]Z03 收入决算表(财决03表)'!$A$10:$K$500,8,FALSE)),"",VLOOKUP(A255,'[1]Z03 收入决算表(财决03表)'!$A$10:$K$500,8,FALSE))</f>
        <v/>
      </c>
      <c r="H255" s="161" t="str">
        <f>IF(ISERROR(VLOOKUP(A255,'[1]Z03 收入决算表(财决03表)'!$A$10:$L$500,10,FALSE)),"",VLOOKUP(A255,'[1]Z03 收入决算表(财决03表)'!$A$10:$L$500,10,FALSE))</f>
        <v/>
      </c>
      <c r="I255" s="161" t="str">
        <f>IF(ISERROR(VLOOKUP(A255,'[1]Z03 收入决算表(财决03表)'!$A$10:$L$500,11,FALSE)),"",VLOOKUP(A255,'[1]Z03 收入决算表(财决03表)'!$A$10:$L$500,11,FALSE))</f>
        <v/>
      </c>
      <c r="J255" s="161" t="str">
        <f>IF(ISERROR(VLOOKUP(A255,'[1]Z03 收入决算表(财决03表)'!$A$10:$L$500,12,FALSE)),"",VLOOKUP(A255,'[1]Z03 收入决算表(财决03表)'!$A$10:$L$500,12,FALSE))</f>
        <v/>
      </c>
      <c r="K255" s="172">
        <f>'[1]Z03 收入决算表(财决03表)'!A254</f>
        <v>0</v>
      </c>
      <c r="L255" s="173">
        <f>'[1]Z03 收入决算表(财决03表)'!$E254</f>
        <v>0</v>
      </c>
      <c r="M255" s="169" t="str">
        <f t="shared" si="7"/>
        <v/>
      </c>
    </row>
    <row r="256" spans="1:13" ht="22.5" customHeight="1">
      <c r="A256" s="222" t="str">
        <f t="shared" si="6"/>
        <v/>
      </c>
      <c r="B256" s="222"/>
      <c r="C256" s="160" t="str">
        <f>IF(ISERROR(VLOOKUP(A256,'[1]Z03 收入决算表(财决03表)'!$A$10:$K$500,4,FALSE)),"",VLOOKUP(A256,'[1]Z03 收入决算表(财决03表)'!$A$10:$K$500,4,FALSE))</f>
        <v/>
      </c>
      <c r="D256" s="176" t="str">
        <f>IF(ISERROR(VLOOKUP(A256,'[1]Z03 收入决算表(财决03表)'!$A$10:$K$500,5,FALSE)),"",VLOOKUP(A256,'[1]Z03 收入决算表(财决03表)'!$A$10:$K$500,5,FALSE))</f>
        <v/>
      </c>
      <c r="E256" s="176" t="str">
        <f>IF(ISERROR(VLOOKUP(A256,'[1]Z03 收入决算表(财决03表)'!$A$10:$K$500,6,FALSE)),"",VLOOKUP(A256,'[1]Z03 收入决算表(财决03表)'!$A$10:$K$500,6,FALSE))</f>
        <v/>
      </c>
      <c r="F256" s="176" t="str">
        <f>IF(ISERROR(VLOOKUP(A256,'[1]Z03 收入决算表(财决03表)'!$A$10:$K$500,7,FALSE)),"",VLOOKUP(A256,'[1]Z03 收入决算表(财决03表)'!$A$10:$K$500,7,FALSE))</f>
        <v/>
      </c>
      <c r="G256" s="176" t="str">
        <f>IF(ISERROR(VLOOKUP(A256,'[1]Z03 收入决算表(财决03表)'!$A$10:$K$500,8,FALSE)),"",VLOOKUP(A256,'[1]Z03 收入决算表(财决03表)'!$A$10:$K$500,8,FALSE))</f>
        <v/>
      </c>
      <c r="H256" s="161" t="str">
        <f>IF(ISERROR(VLOOKUP(A256,'[1]Z03 收入决算表(财决03表)'!$A$10:$L$500,10,FALSE)),"",VLOOKUP(A256,'[1]Z03 收入决算表(财决03表)'!$A$10:$L$500,10,FALSE))</f>
        <v/>
      </c>
      <c r="I256" s="161" t="str">
        <f>IF(ISERROR(VLOOKUP(A256,'[1]Z03 收入决算表(财决03表)'!$A$10:$L$500,11,FALSE)),"",VLOOKUP(A256,'[1]Z03 收入决算表(财决03表)'!$A$10:$L$500,11,FALSE))</f>
        <v/>
      </c>
      <c r="J256" s="161" t="str">
        <f>IF(ISERROR(VLOOKUP(A256,'[1]Z03 收入决算表(财决03表)'!$A$10:$L$500,12,FALSE)),"",VLOOKUP(A256,'[1]Z03 收入决算表(财决03表)'!$A$10:$L$500,12,FALSE))</f>
        <v/>
      </c>
      <c r="K256" s="172">
        <f>'[1]Z03 收入决算表(财决03表)'!A255</f>
        <v>0</v>
      </c>
      <c r="L256" s="173">
        <f>'[1]Z03 收入决算表(财决03表)'!$E255</f>
        <v>0</v>
      </c>
      <c r="M256" s="169" t="str">
        <f t="shared" si="7"/>
        <v/>
      </c>
    </row>
    <row r="257" spans="1:13" ht="22.5" customHeight="1">
      <c r="A257" s="222" t="str">
        <f t="shared" si="6"/>
        <v/>
      </c>
      <c r="B257" s="222"/>
      <c r="C257" s="160" t="str">
        <f>IF(ISERROR(VLOOKUP(A257,'[1]Z03 收入决算表(财决03表)'!$A$10:$K$500,4,FALSE)),"",VLOOKUP(A257,'[1]Z03 收入决算表(财决03表)'!$A$10:$K$500,4,FALSE))</f>
        <v/>
      </c>
      <c r="D257" s="176" t="str">
        <f>IF(ISERROR(VLOOKUP(A257,'[1]Z03 收入决算表(财决03表)'!$A$10:$K$500,5,FALSE)),"",VLOOKUP(A257,'[1]Z03 收入决算表(财决03表)'!$A$10:$K$500,5,FALSE))</f>
        <v/>
      </c>
      <c r="E257" s="176" t="str">
        <f>IF(ISERROR(VLOOKUP(A257,'[1]Z03 收入决算表(财决03表)'!$A$10:$K$500,6,FALSE)),"",VLOOKUP(A257,'[1]Z03 收入决算表(财决03表)'!$A$10:$K$500,6,FALSE))</f>
        <v/>
      </c>
      <c r="F257" s="176" t="str">
        <f>IF(ISERROR(VLOOKUP(A257,'[1]Z03 收入决算表(财决03表)'!$A$10:$K$500,7,FALSE)),"",VLOOKUP(A257,'[1]Z03 收入决算表(财决03表)'!$A$10:$K$500,7,FALSE))</f>
        <v/>
      </c>
      <c r="G257" s="176" t="str">
        <f>IF(ISERROR(VLOOKUP(A257,'[1]Z03 收入决算表(财决03表)'!$A$10:$K$500,8,FALSE)),"",VLOOKUP(A257,'[1]Z03 收入决算表(财决03表)'!$A$10:$K$500,8,FALSE))</f>
        <v/>
      </c>
      <c r="H257" s="161" t="str">
        <f>IF(ISERROR(VLOOKUP(A257,'[1]Z03 收入决算表(财决03表)'!$A$10:$L$500,10,FALSE)),"",VLOOKUP(A257,'[1]Z03 收入决算表(财决03表)'!$A$10:$L$500,10,FALSE))</f>
        <v/>
      </c>
      <c r="I257" s="161" t="str">
        <f>IF(ISERROR(VLOOKUP(A257,'[1]Z03 收入决算表(财决03表)'!$A$10:$L$500,11,FALSE)),"",VLOOKUP(A257,'[1]Z03 收入决算表(财决03表)'!$A$10:$L$500,11,FALSE))</f>
        <v/>
      </c>
      <c r="J257" s="161" t="str">
        <f>IF(ISERROR(VLOOKUP(A257,'[1]Z03 收入决算表(财决03表)'!$A$10:$L$500,12,FALSE)),"",VLOOKUP(A257,'[1]Z03 收入决算表(财决03表)'!$A$10:$L$500,12,FALSE))</f>
        <v/>
      </c>
      <c r="K257" s="172">
        <f>'[1]Z03 收入决算表(财决03表)'!A256</f>
        <v>0</v>
      </c>
      <c r="L257" s="173">
        <f>'[1]Z03 收入决算表(财决03表)'!$E256</f>
        <v>0</v>
      </c>
      <c r="M257" s="169" t="str">
        <f t="shared" si="7"/>
        <v/>
      </c>
    </row>
    <row r="258" spans="1:13" ht="22.5" customHeight="1">
      <c r="A258" s="222" t="str">
        <f t="shared" si="6"/>
        <v/>
      </c>
      <c r="B258" s="222"/>
      <c r="C258" s="160" t="str">
        <f>IF(ISERROR(VLOOKUP(A258,'[1]Z03 收入决算表(财决03表)'!$A$10:$K$500,4,FALSE)),"",VLOOKUP(A258,'[1]Z03 收入决算表(财决03表)'!$A$10:$K$500,4,FALSE))</f>
        <v/>
      </c>
      <c r="D258" s="176" t="str">
        <f>IF(ISERROR(VLOOKUP(A258,'[1]Z03 收入决算表(财决03表)'!$A$10:$K$500,5,FALSE)),"",VLOOKUP(A258,'[1]Z03 收入决算表(财决03表)'!$A$10:$K$500,5,FALSE))</f>
        <v/>
      </c>
      <c r="E258" s="176" t="str">
        <f>IF(ISERROR(VLOOKUP(A258,'[1]Z03 收入决算表(财决03表)'!$A$10:$K$500,6,FALSE)),"",VLOOKUP(A258,'[1]Z03 收入决算表(财决03表)'!$A$10:$K$500,6,FALSE))</f>
        <v/>
      </c>
      <c r="F258" s="176" t="str">
        <f>IF(ISERROR(VLOOKUP(A258,'[1]Z03 收入决算表(财决03表)'!$A$10:$K$500,7,FALSE)),"",VLOOKUP(A258,'[1]Z03 收入决算表(财决03表)'!$A$10:$K$500,7,FALSE))</f>
        <v/>
      </c>
      <c r="G258" s="176" t="str">
        <f>IF(ISERROR(VLOOKUP(A258,'[1]Z03 收入决算表(财决03表)'!$A$10:$K$500,8,FALSE)),"",VLOOKUP(A258,'[1]Z03 收入决算表(财决03表)'!$A$10:$K$500,8,FALSE))</f>
        <v/>
      </c>
      <c r="H258" s="161" t="str">
        <f>IF(ISERROR(VLOOKUP(A258,'[1]Z03 收入决算表(财决03表)'!$A$10:$L$500,10,FALSE)),"",VLOOKUP(A258,'[1]Z03 收入决算表(财决03表)'!$A$10:$L$500,10,FALSE))</f>
        <v/>
      </c>
      <c r="I258" s="161" t="str">
        <f>IF(ISERROR(VLOOKUP(A258,'[1]Z03 收入决算表(财决03表)'!$A$10:$L$500,11,FALSE)),"",VLOOKUP(A258,'[1]Z03 收入决算表(财决03表)'!$A$10:$L$500,11,FALSE))</f>
        <v/>
      </c>
      <c r="J258" s="161" t="str">
        <f>IF(ISERROR(VLOOKUP(A258,'[1]Z03 收入决算表(财决03表)'!$A$10:$L$500,12,FALSE)),"",VLOOKUP(A258,'[1]Z03 收入决算表(财决03表)'!$A$10:$L$500,12,FALSE))</f>
        <v/>
      </c>
      <c r="K258" s="172">
        <f>'[1]Z03 收入决算表(财决03表)'!A257</f>
        <v>0</v>
      </c>
      <c r="L258" s="173">
        <f>'[1]Z03 收入决算表(财决03表)'!$E257</f>
        <v>0</v>
      </c>
      <c r="M258" s="169" t="str">
        <f t="shared" si="7"/>
        <v/>
      </c>
    </row>
    <row r="259" spans="1:13" ht="22.5" customHeight="1">
      <c r="A259" s="222" t="str">
        <f t="shared" si="6"/>
        <v/>
      </c>
      <c r="B259" s="222"/>
      <c r="C259" s="160" t="str">
        <f>IF(ISERROR(VLOOKUP(A259,'[1]Z03 收入决算表(财决03表)'!$A$10:$K$500,4,FALSE)),"",VLOOKUP(A259,'[1]Z03 收入决算表(财决03表)'!$A$10:$K$500,4,FALSE))</f>
        <v/>
      </c>
      <c r="D259" s="176" t="str">
        <f>IF(ISERROR(VLOOKUP(A259,'[1]Z03 收入决算表(财决03表)'!$A$10:$K$500,5,FALSE)),"",VLOOKUP(A259,'[1]Z03 收入决算表(财决03表)'!$A$10:$K$500,5,FALSE))</f>
        <v/>
      </c>
      <c r="E259" s="176" t="str">
        <f>IF(ISERROR(VLOOKUP(A259,'[1]Z03 收入决算表(财决03表)'!$A$10:$K$500,6,FALSE)),"",VLOOKUP(A259,'[1]Z03 收入决算表(财决03表)'!$A$10:$K$500,6,FALSE))</f>
        <v/>
      </c>
      <c r="F259" s="176" t="str">
        <f>IF(ISERROR(VLOOKUP(A259,'[1]Z03 收入决算表(财决03表)'!$A$10:$K$500,7,FALSE)),"",VLOOKUP(A259,'[1]Z03 收入决算表(财决03表)'!$A$10:$K$500,7,FALSE))</f>
        <v/>
      </c>
      <c r="G259" s="176" t="str">
        <f>IF(ISERROR(VLOOKUP(A259,'[1]Z03 收入决算表(财决03表)'!$A$10:$K$500,8,FALSE)),"",VLOOKUP(A259,'[1]Z03 收入决算表(财决03表)'!$A$10:$K$500,8,FALSE))</f>
        <v/>
      </c>
      <c r="H259" s="161" t="str">
        <f>IF(ISERROR(VLOOKUP(A259,'[1]Z03 收入决算表(财决03表)'!$A$10:$L$500,10,FALSE)),"",VLOOKUP(A259,'[1]Z03 收入决算表(财决03表)'!$A$10:$L$500,10,FALSE))</f>
        <v/>
      </c>
      <c r="I259" s="161" t="str">
        <f>IF(ISERROR(VLOOKUP(A259,'[1]Z03 收入决算表(财决03表)'!$A$10:$L$500,11,FALSE)),"",VLOOKUP(A259,'[1]Z03 收入决算表(财决03表)'!$A$10:$L$500,11,FALSE))</f>
        <v/>
      </c>
      <c r="J259" s="161" t="str">
        <f>IF(ISERROR(VLOOKUP(A259,'[1]Z03 收入决算表(财决03表)'!$A$10:$L$500,12,FALSE)),"",VLOOKUP(A259,'[1]Z03 收入决算表(财决03表)'!$A$10:$L$500,12,FALSE))</f>
        <v/>
      </c>
      <c r="K259" s="172">
        <f>'[1]Z03 收入决算表(财决03表)'!A258</f>
        <v>0</v>
      </c>
      <c r="L259" s="173">
        <f>'[1]Z03 收入决算表(财决03表)'!$E258</f>
        <v>0</v>
      </c>
      <c r="M259" s="169" t="str">
        <f t="shared" si="7"/>
        <v/>
      </c>
    </row>
    <row r="260" spans="1:13" ht="22.5" customHeight="1">
      <c r="A260" s="222" t="str">
        <f t="shared" si="6"/>
        <v/>
      </c>
      <c r="B260" s="222"/>
      <c r="C260" s="160" t="str">
        <f>IF(ISERROR(VLOOKUP(A260,'[1]Z03 收入决算表(财决03表)'!$A$10:$K$500,4,FALSE)),"",VLOOKUP(A260,'[1]Z03 收入决算表(财决03表)'!$A$10:$K$500,4,FALSE))</f>
        <v/>
      </c>
      <c r="D260" s="176" t="str">
        <f>IF(ISERROR(VLOOKUP(A260,'[1]Z03 收入决算表(财决03表)'!$A$10:$K$500,5,FALSE)),"",VLOOKUP(A260,'[1]Z03 收入决算表(财决03表)'!$A$10:$K$500,5,FALSE))</f>
        <v/>
      </c>
      <c r="E260" s="176" t="str">
        <f>IF(ISERROR(VLOOKUP(A260,'[1]Z03 收入决算表(财决03表)'!$A$10:$K$500,6,FALSE)),"",VLOOKUP(A260,'[1]Z03 收入决算表(财决03表)'!$A$10:$K$500,6,FALSE))</f>
        <v/>
      </c>
      <c r="F260" s="176" t="str">
        <f>IF(ISERROR(VLOOKUP(A260,'[1]Z03 收入决算表(财决03表)'!$A$10:$K$500,7,FALSE)),"",VLOOKUP(A260,'[1]Z03 收入决算表(财决03表)'!$A$10:$K$500,7,FALSE))</f>
        <v/>
      </c>
      <c r="G260" s="176" t="str">
        <f>IF(ISERROR(VLOOKUP(A260,'[1]Z03 收入决算表(财决03表)'!$A$10:$K$500,8,FALSE)),"",VLOOKUP(A260,'[1]Z03 收入决算表(财决03表)'!$A$10:$K$500,8,FALSE))</f>
        <v/>
      </c>
      <c r="H260" s="161" t="str">
        <f>IF(ISERROR(VLOOKUP(A260,'[1]Z03 收入决算表(财决03表)'!$A$10:$L$500,10,FALSE)),"",VLOOKUP(A260,'[1]Z03 收入决算表(财决03表)'!$A$10:$L$500,10,FALSE))</f>
        <v/>
      </c>
      <c r="I260" s="161" t="str">
        <f>IF(ISERROR(VLOOKUP(A260,'[1]Z03 收入决算表(财决03表)'!$A$10:$L$500,11,FALSE)),"",VLOOKUP(A260,'[1]Z03 收入决算表(财决03表)'!$A$10:$L$500,11,FALSE))</f>
        <v/>
      </c>
      <c r="J260" s="161" t="str">
        <f>IF(ISERROR(VLOOKUP(A260,'[1]Z03 收入决算表(财决03表)'!$A$10:$L$500,12,FALSE)),"",VLOOKUP(A260,'[1]Z03 收入决算表(财决03表)'!$A$10:$L$500,12,FALSE))</f>
        <v/>
      </c>
      <c r="K260" s="172">
        <f>'[1]Z03 收入决算表(财决03表)'!A259</f>
        <v>0</v>
      </c>
      <c r="L260" s="173">
        <f>'[1]Z03 收入决算表(财决03表)'!$E259</f>
        <v>0</v>
      </c>
      <c r="M260" s="169" t="str">
        <f t="shared" si="7"/>
        <v/>
      </c>
    </row>
    <row r="261" spans="1:13" ht="22.5" customHeight="1">
      <c r="A261" s="222" t="str">
        <f t="shared" si="6"/>
        <v/>
      </c>
      <c r="B261" s="222"/>
      <c r="C261" s="160" t="str">
        <f>IF(ISERROR(VLOOKUP(A261,'[1]Z03 收入决算表(财决03表)'!$A$10:$K$500,4,FALSE)),"",VLOOKUP(A261,'[1]Z03 收入决算表(财决03表)'!$A$10:$K$500,4,FALSE))</f>
        <v/>
      </c>
      <c r="D261" s="176" t="str">
        <f>IF(ISERROR(VLOOKUP(A261,'[1]Z03 收入决算表(财决03表)'!$A$10:$K$500,5,FALSE)),"",VLOOKUP(A261,'[1]Z03 收入决算表(财决03表)'!$A$10:$K$500,5,FALSE))</f>
        <v/>
      </c>
      <c r="E261" s="176" t="str">
        <f>IF(ISERROR(VLOOKUP(A261,'[1]Z03 收入决算表(财决03表)'!$A$10:$K$500,6,FALSE)),"",VLOOKUP(A261,'[1]Z03 收入决算表(财决03表)'!$A$10:$K$500,6,FALSE))</f>
        <v/>
      </c>
      <c r="F261" s="176" t="str">
        <f>IF(ISERROR(VLOOKUP(A261,'[1]Z03 收入决算表(财决03表)'!$A$10:$K$500,7,FALSE)),"",VLOOKUP(A261,'[1]Z03 收入决算表(财决03表)'!$A$10:$K$500,7,FALSE))</f>
        <v/>
      </c>
      <c r="G261" s="176" t="str">
        <f>IF(ISERROR(VLOOKUP(A261,'[1]Z03 收入决算表(财决03表)'!$A$10:$K$500,8,FALSE)),"",VLOOKUP(A261,'[1]Z03 收入决算表(财决03表)'!$A$10:$K$500,8,FALSE))</f>
        <v/>
      </c>
      <c r="H261" s="161" t="str">
        <f>IF(ISERROR(VLOOKUP(A261,'[1]Z03 收入决算表(财决03表)'!$A$10:$L$500,10,FALSE)),"",VLOOKUP(A261,'[1]Z03 收入决算表(财决03表)'!$A$10:$L$500,10,FALSE))</f>
        <v/>
      </c>
      <c r="I261" s="161" t="str">
        <f>IF(ISERROR(VLOOKUP(A261,'[1]Z03 收入决算表(财决03表)'!$A$10:$L$500,11,FALSE)),"",VLOOKUP(A261,'[1]Z03 收入决算表(财决03表)'!$A$10:$L$500,11,FALSE))</f>
        <v/>
      </c>
      <c r="J261" s="161" t="str">
        <f>IF(ISERROR(VLOOKUP(A261,'[1]Z03 收入决算表(财决03表)'!$A$10:$L$500,12,FALSE)),"",VLOOKUP(A261,'[1]Z03 收入决算表(财决03表)'!$A$10:$L$500,12,FALSE))</f>
        <v/>
      </c>
      <c r="K261" s="172">
        <f>'[1]Z03 收入决算表(财决03表)'!A260</f>
        <v>0</v>
      </c>
      <c r="L261" s="173">
        <f>'[1]Z03 收入决算表(财决03表)'!$E260</f>
        <v>0</v>
      </c>
      <c r="M261" s="169" t="str">
        <f t="shared" si="7"/>
        <v/>
      </c>
    </row>
    <row r="262" spans="1:13" ht="22.5" customHeight="1">
      <c r="A262" s="222" t="str">
        <f t="shared" si="6"/>
        <v/>
      </c>
      <c r="B262" s="222"/>
      <c r="C262" s="160" t="str">
        <f>IF(ISERROR(VLOOKUP(A262,'[1]Z03 收入决算表(财决03表)'!$A$10:$K$500,4,FALSE)),"",VLOOKUP(A262,'[1]Z03 收入决算表(财决03表)'!$A$10:$K$500,4,FALSE))</f>
        <v/>
      </c>
      <c r="D262" s="176" t="str">
        <f>IF(ISERROR(VLOOKUP(A262,'[1]Z03 收入决算表(财决03表)'!$A$10:$K$500,5,FALSE)),"",VLOOKUP(A262,'[1]Z03 收入决算表(财决03表)'!$A$10:$K$500,5,FALSE))</f>
        <v/>
      </c>
      <c r="E262" s="176" t="str">
        <f>IF(ISERROR(VLOOKUP(A262,'[1]Z03 收入决算表(财决03表)'!$A$10:$K$500,6,FALSE)),"",VLOOKUP(A262,'[1]Z03 收入决算表(财决03表)'!$A$10:$K$500,6,FALSE))</f>
        <v/>
      </c>
      <c r="F262" s="176" t="str">
        <f>IF(ISERROR(VLOOKUP(A262,'[1]Z03 收入决算表(财决03表)'!$A$10:$K$500,7,FALSE)),"",VLOOKUP(A262,'[1]Z03 收入决算表(财决03表)'!$A$10:$K$500,7,FALSE))</f>
        <v/>
      </c>
      <c r="G262" s="176" t="str">
        <f>IF(ISERROR(VLOOKUP(A262,'[1]Z03 收入决算表(财决03表)'!$A$10:$K$500,8,FALSE)),"",VLOOKUP(A262,'[1]Z03 收入决算表(财决03表)'!$A$10:$K$500,8,FALSE))</f>
        <v/>
      </c>
      <c r="H262" s="161" t="str">
        <f>IF(ISERROR(VLOOKUP(A262,'[1]Z03 收入决算表(财决03表)'!$A$10:$L$500,10,FALSE)),"",VLOOKUP(A262,'[1]Z03 收入决算表(财决03表)'!$A$10:$L$500,10,FALSE))</f>
        <v/>
      </c>
      <c r="I262" s="161" t="str">
        <f>IF(ISERROR(VLOOKUP(A262,'[1]Z03 收入决算表(财决03表)'!$A$10:$L$500,11,FALSE)),"",VLOOKUP(A262,'[1]Z03 收入决算表(财决03表)'!$A$10:$L$500,11,FALSE))</f>
        <v/>
      </c>
      <c r="J262" s="161" t="str">
        <f>IF(ISERROR(VLOOKUP(A262,'[1]Z03 收入决算表(财决03表)'!$A$10:$L$500,12,FALSE)),"",VLOOKUP(A262,'[1]Z03 收入决算表(财决03表)'!$A$10:$L$500,12,FALSE))</f>
        <v/>
      </c>
      <c r="K262" s="172">
        <f>'[1]Z03 收入决算表(财决03表)'!A261</f>
        <v>0</v>
      </c>
      <c r="L262" s="173">
        <f>'[1]Z03 收入决算表(财决03表)'!$E261</f>
        <v>0</v>
      </c>
      <c r="M262" s="169" t="str">
        <f t="shared" si="7"/>
        <v/>
      </c>
    </row>
    <row r="263" spans="1:13" ht="22.5" customHeight="1">
      <c r="A263" s="222" t="str">
        <f t="shared" si="6"/>
        <v/>
      </c>
      <c r="B263" s="222"/>
      <c r="C263" s="160" t="str">
        <f>IF(ISERROR(VLOOKUP(A263,'[1]Z03 收入决算表(财决03表)'!$A$10:$K$500,4,FALSE)),"",VLOOKUP(A263,'[1]Z03 收入决算表(财决03表)'!$A$10:$K$500,4,FALSE))</f>
        <v/>
      </c>
      <c r="D263" s="176" t="str">
        <f>IF(ISERROR(VLOOKUP(A263,'[1]Z03 收入决算表(财决03表)'!$A$10:$K$500,5,FALSE)),"",VLOOKUP(A263,'[1]Z03 收入决算表(财决03表)'!$A$10:$K$500,5,FALSE))</f>
        <v/>
      </c>
      <c r="E263" s="176" t="str">
        <f>IF(ISERROR(VLOOKUP(A263,'[1]Z03 收入决算表(财决03表)'!$A$10:$K$500,6,FALSE)),"",VLOOKUP(A263,'[1]Z03 收入决算表(财决03表)'!$A$10:$K$500,6,FALSE))</f>
        <v/>
      </c>
      <c r="F263" s="176" t="str">
        <f>IF(ISERROR(VLOOKUP(A263,'[1]Z03 收入决算表(财决03表)'!$A$10:$K$500,7,FALSE)),"",VLOOKUP(A263,'[1]Z03 收入决算表(财决03表)'!$A$10:$K$500,7,FALSE))</f>
        <v/>
      </c>
      <c r="G263" s="176" t="str">
        <f>IF(ISERROR(VLOOKUP(A263,'[1]Z03 收入决算表(财决03表)'!$A$10:$K$500,8,FALSE)),"",VLOOKUP(A263,'[1]Z03 收入决算表(财决03表)'!$A$10:$K$500,8,FALSE))</f>
        <v/>
      </c>
      <c r="H263" s="161" t="str">
        <f>IF(ISERROR(VLOOKUP(A263,'[1]Z03 收入决算表(财决03表)'!$A$10:$L$500,10,FALSE)),"",VLOOKUP(A263,'[1]Z03 收入决算表(财决03表)'!$A$10:$L$500,10,FALSE))</f>
        <v/>
      </c>
      <c r="I263" s="161" t="str">
        <f>IF(ISERROR(VLOOKUP(A263,'[1]Z03 收入决算表(财决03表)'!$A$10:$L$500,11,FALSE)),"",VLOOKUP(A263,'[1]Z03 收入决算表(财决03表)'!$A$10:$L$500,11,FALSE))</f>
        <v/>
      </c>
      <c r="J263" s="161" t="str">
        <f>IF(ISERROR(VLOOKUP(A263,'[1]Z03 收入决算表(财决03表)'!$A$10:$L$500,12,FALSE)),"",VLOOKUP(A263,'[1]Z03 收入决算表(财决03表)'!$A$10:$L$500,12,FALSE))</f>
        <v/>
      </c>
      <c r="K263" s="172">
        <f>'[1]Z03 收入决算表(财决03表)'!A262</f>
        <v>0</v>
      </c>
      <c r="L263" s="173">
        <f>'[1]Z03 收入决算表(财决03表)'!$E262</f>
        <v>0</v>
      </c>
      <c r="M263" s="169" t="str">
        <f t="shared" si="7"/>
        <v/>
      </c>
    </row>
    <row r="264" spans="1:13" ht="22.5" customHeight="1">
      <c r="A264" s="222" t="str">
        <f t="shared" si="6"/>
        <v/>
      </c>
      <c r="B264" s="222"/>
      <c r="C264" s="160" t="str">
        <f>IF(ISERROR(VLOOKUP(A264,'[1]Z03 收入决算表(财决03表)'!$A$10:$K$500,4,FALSE)),"",VLOOKUP(A264,'[1]Z03 收入决算表(财决03表)'!$A$10:$K$500,4,FALSE))</f>
        <v/>
      </c>
      <c r="D264" s="176" t="str">
        <f>IF(ISERROR(VLOOKUP(A264,'[1]Z03 收入决算表(财决03表)'!$A$10:$K$500,5,FALSE)),"",VLOOKUP(A264,'[1]Z03 收入决算表(财决03表)'!$A$10:$K$500,5,FALSE))</f>
        <v/>
      </c>
      <c r="E264" s="176" t="str">
        <f>IF(ISERROR(VLOOKUP(A264,'[1]Z03 收入决算表(财决03表)'!$A$10:$K$500,6,FALSE)),"",VLOOKUP(A264,'[1]Z03 收入决算表(财决03表)'!$A$10:$K$500,6,FALSE))</f>
        <v/>
      </c>
      <c r="F264" s="176" t="str">
        <f>IF(ISERROR(VLOOKUP(A264,'[1]Z03 收入决算表(财决03表)'!$A$10:$K$500,7,FALSE)),"",VLOOKUP(A264,'[1]Z03 收入决算表(财决03表)'!$A$10:$K$500,7,FALSE))</f>
        <v/>
      </c>
      <c r="G264" s="176" t="str">
        <f>IF(ISERROR(VLOOKUP(A264,'[1]Z03 收入决算表(财决03表)'!$A$10:$K$500,8,FALSE)),"",VLOOKUP(A264,'[1]Z03 收入决算表(财决03表)'!$A$10:$K$500,8,FALSE))</f>
        <v/>
      </c>
      <c r="H264" s="161" t="str">
        <f>IF(ISERROR(VLOOKUP(A264,'[1]Z03 收入决算表(财决03表)'!$A$10:$L$500,10,FALSE)),"",VLOOKUP(A264,'[1]Z03 收入决算表(财决03表)'!$A$10:$L$500,10,FALSE))</f>
        <v/>
      </c>
      <c r="I264" s="161" t="str">
        <f>IF(ISERROR(VLOOKUP(A264,'[1]Z03 收入决算表(财决03表)'!$A$10:$L$500,11,FALSE)),"",VLOOKUP(A264,'[1]Z03 收入决算表(财决03表)'!$A$10:$L$500,11,FALSE))</f>
        <v/>
      </c>
      <c r="J264" s="161" t="str">
        <f>IF(ISERROR(VLOOKUP(A264,'[1]Z03 收入决算表(财决03表)'!$A$10:$L$500,12,FALSE)),"",VLOOKUP(A264,'[1]Z03 收入决算表(财决03表)'!$A$10:$L$500,12,FALSE))</f>
        <v/>
      </c>
      <c r="K264" s="172">
        <f>'[1]Z03 收入决算表(财决03表)'!A263</f>
        <v>0</v>
      </c>
      <c r="L264" s="173">
        <f>'[1]Z03 收入决算表(财决03表)'!$E263</f>
        <v>0</v>
      </c>
      <c r="M264" s="169" t="str">
        <f t="shared" si="7"/>
        <v/>
      </c>
    </row>
    <row r="265" spans="1:13" ht="22.5" customHeight="1">
      <c r="A265" s="222" t="str">
        <f t="shared" si="6"/>
        <v/>
      </c>
      <c r="B265" s="222"/>
      <c r="C265" s="160" t="str">
        <f>IF(ISERROR(VLOOKUP(A265,'[1]Z03 收入决算表(财决03表)'!$A$10:$K$500,4,FALSE)),"",VLOOKUP(A265,'[1]Z03 收入决算表(财决03表)'!$A$10:$K$500,4,FALSE))</f>
        <v/>
      </c>
      <c r="D265" s="176" t="str">
        <f>IF(ISERROR(VLOOKUP(A265,'[1]Z03 收入决算表(财决03表)'!$A$10:$K$500,5,FALSE)),"",VLOOKUP(A265,'[1]Z03 收入决算表(财决03表)'!$A$10:$K$500,5,FALSE))</f>
        <v/>
      </c>
      <c r="E265" s="176" t="str">
        <f>IF(ISERROR(VLOOKUP(A265,'[1]Z03 收入决算表(财决03表)'!$A$10:$K$500,6,FALSE)),"",VLOOKUP(A265,'[1]Z03 收入决算表(财决03表)'!$A$10:$K$500,6,FALSE))</f>
        <v/>
      </c>
      <c r="F265" s="176" t="str">
        <f>IF(ISERROR(VLOOKUP(A265,'[1]Z03 收入决算表(财决03表)'!$A$10:$K$500,7,FALSE)),"",VLOOKUP(A265,'[1]Z03 收入决算表(财决03表)'!$A$10:$K$500,7,FALSE))</f>
        <v/>
      </c>
      <c r="G265" s="176" t="str">
        <f>IF(ISERROR(VLOOKUP(A265,'[1]Z03 收入决算表(财决03表)'!$A$10:$K$500,8,FALSE)),"",VLOOKUP(A265,'[1]Z03 收入决算表(财决03表)'!$A$10:$K$500,8,FALSE))</f>
        <v/>
      </c>
      <c r="H265" s="161" t="str">
        <f>IF(ISERROR(VLOOKUP(A265,'[1]Z03 收入决算表(财决03表)'!$A$10:$L$500,10,FALSE)),"",VLOOKUP(A265,'[1]Z03 收入决算表(财决03表)'!$A$10:$L$500,10,FALSE))</f>
        <v/>
      </c>
      <c r="I265" s="161" t="str">
        <f>IF(ISERROR(VLOOKUP(A265,'[1]Z03 收入决算表(财决03表)'!$A$10:$L$500,11,FALSE)),"",VLOOKUP(A265,'[1]Z03 收入决算表(财决03表)'!$A$10:$L$500,11,FALSE))</f>
        <v/>
      </c>
      <c r="J265" s="161" t="str">
        <f>IF(ISERROR(VLOOKUP(A265,'[1]Z03 收入决算表(财决03表)'!$A$10:$L$500,12,FALSE)),"",VLOOKUP(A265,'[1]Z03 收入决算表(财决03表)'!$A$10:$L$500,12,FALSE))</f>
        <v/>
      </c>
      <c r="K265" s="172">
        <f>'[1]Z03 收入决算表(财决03表)'!A264</f>
        <v>0</v>
      </c>
      <c r="L265" s="173">
        <f>'[1]Z03 收入决算表(财决03表)'!$E264</f>
        <v>0</v>
      </c>
      <c r="M265" s="169" t="str">
        <f t="shared" si="7"/>
        <v/>
      </c>
    </row>
    <row r="266" spans="1:13" ht="22.5" customHeight="1">
      <c r="A266" s="222" t="str">
        <f t="shared" si="6"/>
        <v/>
      </c>
      <c r="B266" s="222"/>
      <c r="C266" s="160" t="str">
        <f>IF(ISERROR(VLOOKUP(A266,'[1]Z03 收入决算表(财决03表)'!$A$10:$K$500,4,FALSE)),"",VLOOKUP(A266,'[1]Z03 收入决算表(财决03表)'!$A$10:$K$500,4,FALSE))</f>
        <v/>
      </c>
      <c r="D266" s="176" t="str">
        <f>IF(ISERROR(VLOOKUP(A266,'[1]Z03 收入决算表(财决03表)'!$A$10:$K$500,5,FALSE)),"",VLOOKUP(A266,'[1]Z03 收入决算表(财决03表)'!$A$10:$K$500,5,FALSE))</f>
        <v/>
      </c>
      <c r="E266" s="176" t="str">
        <f>IF(ISERROR(VLOOKUP(A266,'[1]Z03 收入决算表(财决03表)'!$A$10:$K$500,6,FALSE)),"",VLOOKUP(A266,'[1]Z03 收入决算表(财决03表)'!$A$10:$K$500,6,FALSE))</f>
        <v/>
      </c>
      <c r="F266" s="176" t="str">
        <f>IF(ISERROR(VLOOKUP(A266,'[1]Z03 收入决算表(财决03表)'!$A$10:$K$500,7,FALSE)),"",VLOOKUP(A266,'[1]Z03 收入决算表(财决03表)'!$A$10:$K$500,7,FALSE))</f>
        <v/>
      </c>
      <c r="G266" s="176" t="str">
        <f>IF(ISERROR(VLOOKUP(A266,'[1]Z03 收入决算表(财决03表)'!$A$10:$K$500,8,FALSE)),"",VLOOKUP(A266,'[1]Z03 收入决算表(财决03表)'!$A$10:$K$500,8,FALSE))</f>
        <v/>
      </c>
      <c r="H266" s="161" t="str">
        <f>IF(ISERROR(VLOOKUP(A266,'[1]Z03 收入决算表(财决03表)'!$A$10:$L$500,10,FALSE)),"",VLOOKUP(A266,'[1]Z03 收入决算表(财决03表)'!$A$10:$L$500,10,FALSE))</f>
        <v/>
      </c>
      <c r="I266" s="161" t="str">
        <f>IF(ISERROR(VLOOKUP(A266,'[1]Z03 收入决算表(财决03表)'!$A$10:$L$500,11,FALSE)),"",VLOOKUP(A266,'[1]Z03 收入决算表(财决03表)'!$A$10:$L$500,11,FALSE))</f>
        <v/>
      </c>
      <c r="J266" s="161" t="str">
        <f>IF(ISERROR(VLOOKUP(A266,'[1]Z03 收入决算表(财决03表)'!$A$10:$L$500,12,FALSE)),"",VLOOKUP(A266,'[1]Z03 收入决算表(财决03表)'!$A$10:$L$500,12,FALSE))</f>
        <v/>
      </c>
      <c r="K266" s="172">
        <f>'[1]Z03 收入决算表(财决03表)'!A265</f>
        <v>0</v>
      </c>
      <c r="L266" s="173">
        <f>'[1]Z03 收入决算表(财决03表)'!$E265</f>
        <v>0</v>
      </c>
      <c r="M266" s="169" t="str">
        <f t="shared" si="7"/>
        <v/>
      </c>
    </row>
    <row r="267" spans="1:13" ht="22.5" customHeight="1">
      <c r="A267" s="222" t="str">
        <f t="shared" si="6"/>
        <v/>
      </c>
      <c r="B267" s="222"/>
      <c r="C267" s="160" t="str">
        <f>IF(ISERROR(VLOOKUP(A267,'[1]Z03 收入决算表(财决03表)'!$A$10:$K$500,4,FALSE)),"",VLOOKUP(A267,'[1]Z03 收入决算表(财决03表)'!$A$10:$K$500,4,FALSE))</f>
        <v/>
      </c>
      <c r="D267" s="176" t="str">
        <f>IF(ISERROR(VLOOKUP(A267,'[1]Z03 收入决算表(财决03表)'!$A$10:$K$500,5,FALSE)),"",VLOOKUP(A267,'[1]Z03 收入决算表(财决03表)'!$A$10:$K$500,5,FALSE))</f>
        <v/>
      </c>
      <c r="E267" s="176" t="str">
        <f>IF(ISERROR(VLOOKUP(A267,'[1]Z03 收入决算表(财决03表)'!$A$10:$K$500,6,FALSE)),"",VLOOKUP(A267,'[1]Z03 收入决算表(财决03表)'!$A$10:$K$500,6,FALSE))</f>
        <v/>
      </c>
      <c r="F267" s="176" t="str">
        <f>IF(ISERROR(VLOOKUP(A267,'[1]Z03 收入决算表(财决03表)'!$A$10:$K$500,7,FALSE)),"",VLOOKUP(A267,'[1]Z03 收入决算表(财决03表)'!$A$10:$K$500,7,FALSE))</f>
        <v/>
      </c>
      <c r="G267" s="176" t="str">
        <f>IF(ISERROR(VLOOKUP(A267,'[1]Z03 收入决算表(财决03表)'!$A$10:$K$500,8,FALSE)),"",VLOOKUP(A267,'[1]Z03 收入决算表(财决03表)'!$A$10:$K$500,8,FALSE))</f>
        <v/>
      </c>
      <c r="H267" s="161" t="str">
        <f>IF(ISERROR(VLOOKUP(A267,'[1]Z03 收入决算表(财决03表)'!$A$10:$L$500,10,FALSE)),"",VLOOKUP(A267,'[1]Z03 收入决算表(财决03表)'!$A$10:$L$500,10,FALSE))</f>
        <v/>
      </c>
      <c r="I267" s="161" t="str">
        <f>IF(ISERROR(VLOOKUP(A267,'[1]Z03 收入决算表(财决03表)'!$A$10:$L$500,11,FALSE)),"",VLOOKUP(A267,'[1]Z03 收入决算表(财决03表)'!$A$10:$L$500,11,FALSE))</f>
        <v/>
      </c>
      <c r="J267" s="161" t="str">
        <f>IF(ISERROR(VLOOKUP(A267,'[1]Z03 收入决算表(财决03表)'!$A$10:$L$500,12,FALSE)),"",VLOOKUP(A267,'[1]Z03 收入决算表(财决03表)'!$A$10:$L$500,12,FALSE))</f>
        <v/>
      </c>
      <c r="K267" s="172">
        <f>'[1]Z03 收入决算表(财决03表)'!A266</f>
        <v>0</v>
      </c>
      <c r="L267" s="173">
        <f>'[1]Z03 收入决算表(财决03表)'!$E266</f>
        <v>0</v>
      </c>
      <c r="M267" s="169" t="str">
        <f t="shared" si="7"/>
        <v/>
      </c>
    </row>
    <row r="268" spans="1:13" ht="22.5" customHeight="1">
      <c r="A268" s="222" t="str">
        <f t="shared" ref="A268:A300" si="8">IF(K268&gt;0,K268,"")</f>
        <v/>
      </c>
      <c r="B268" s="222"/>
      <c r="C268" s="160" t="str">
        <f>IF(ISERROR(VLOOKUP(A268,'[1]Z03 收入决算表(财决03表)'!$A$10:$K$500,4,FALSE)),"",VLOOKUP(A268,'[1]Z03 收入决算表(财决03表)'!$A$10:$K$500,4,FALSE))</f>
        <v/>
      </c>
      <c r="D268" s="176" t="str">
        <f>IF(ISERROR(VLOOKUP(A268,'[1]Z03 收入决算表(财决03表)'!$A$10:$K$500,5,FALSE)),"",VLOOKUP(A268,'[1]Z03 收入决算表(财决03表)'!$A$10:$K$500,5,FALSE))</f>
        <v/>
      </c>
      <c r="E268" s="176" t="str">
        <f>IF(ISERROR(VLOOKUP(A268,'[1]Z03 收入决算表(财决03表)'!$A$10:$K$500,6,FALSE)),"",VLOOKUP(A268,'[1]Z03 收入决算表(财决03表)'!$A$10:$K$500,6,FALSE))</f>
        <v/>
      </c>
      <c r="F268" s="176" t="str">
        <f>IF(ISERROR(VLOOKUP(A268,'[1]Z03 收入决算表(财决03表)'!$A$10:$K$500,7,FALSE)),"",VLOOKUP(A268,'[1]Z03 收入决算表(财决03表)'!$A$10:$K$500,7,FALSE))</f>
        <v/>
      </c>
      <c r="G268" s="176" t="str">
        <f>IF(ISERROR(VLOOKUP(A268,'[1]Z03 收入决算表(财决03表)'!$A$10:$K$500,8,FALSE)),"",VLOOKUP(A268,'[1]Z03 收入决算表(财决03表)'!$A$10:$K$500,8,FALSE))</f>
        <v/>
      </c>
      <c r="H268" s="161" t="str">
        <f>IF(ISERROR(VLOOKUP(A268,'[1]Z03 收入决算表(财决03表)'!$A$10:$L$500,10,FALSE)),"",VLOOKUP(A268,'[1]Z03 收入决算表(财决03表)'!$A$10:$L$500,10,FALSE))</f>
        <v/>
      </c>
      <c r="I268" s="161" t="str">
        <f>IF(ISERROR(VLOOKUP(A268,'[1]Z03 收入决算表(财决03表)'!$A$10:$L$500,11,FALSE)),"",VLOOKUP(A268,'[1]Z03 收入决算表(财决03表)'!$A$10:$L$500,11,FALSE))</f>
        <v/>
      </c>
      <c r="J268" s="161" t="str">
        <f>IF(ISERROR(VLOOKUP(A268,'[1]Z03 收入决算表(财决03表)'!$A$10:$L$500,12,FALSE)),"",VLOOKUP(A268,'[1]Z03 收入决算表(财决03表)'!$A$10:$L$500,12,FALSE))</f>
        <v/>
      </c>
      <c r="K268" s="172">
        <f>'[1]Z03 收入决算表(财决03表)'!A267</f>
        <v>0</v>
      </c>
      <c r="L268" s="173">
        <f>'[1]Z03 收入决算表(财决03表)'!$E267</f>
        <v>0</v>
      </c>
      <c r="M268" s="169" t="str">
        <f t="shared" ref="M268:M302" si="9">IF(C268&lt;&gt;"",ROW(),"")</f>
        <v/>
      </c>
    </row>
    <row r="269" spans="1:13" ht="22.5" customHeight="1">
      <c r="A269" s="222" t="str">
        <f t="shared" si="8"/>
        <v/>
      </c>
      <c r="B269" s="222"/>
      <c r="C269" s="160" t="str">
        <f>IF(ISERROR(VLOOKUP(A269,'[1]Z03 收入决算表(财决03表)'!$A$10:$K$500,4,FALSE)),"",VLOOKUP(A269,'[1]Z03 收入决算表(财决03表)'!$A$10:$K$500,4,FALSE))</f>
        <v/>
      </c>
      <c r="D269" s="176" t="str">
        <f>IF(ISERROR(VLOOKUP(A269,'[1]Z03 收入决算表(财决03表)'!$A$10:$K$500,5,FALSE)),"",VLOOKUP(A269,'[1]Z03 收入决算表(财决03表)'!$A$10:$K$500,5,FALSE))</f>
        <v/>
      </c>
      <c r="E269" s="176" t="str">
        <f>IF(ISERROR(VLOOKUP(A269,'[1]Z03 收入决算表(财决03表)'!$A$10:$K$500,6,FALSE)),"",VLOOKUP(A269,'[1]Z03 收入决算表(财决03表)'!$A$10:$K$500,6,FALSE))</f>
        <v/>
      </c>
      <c r="F269" s="176" t="str">
        <f>IF(ISERROR(VLOOKUP(A269,'[1]Z03 收入决算表(财决03表)'!$A$10:$K$500,7,FALSE)),"",VLOOKUP(A269,'[1]Z03 收入决算表(财决03表)'!$A$10:$K$500,7,FALSE))</f>
        <v/>
      </c>
      <c r="G269" s="176" t="str">
        <f>IF(ISERROR(VLOOKUP(A269,'[1]Z03 收入决算表(财决03表)'!$A$10:$K$500,8,FALSE)),"",VLOOKUP(A269,'[1]Z03 收入决算表(财决03表)'!$A$10:$K$500,8,FALSE))</f>
        <v/>
      </c>
      <c r="H269" s="161" t="str">
        <f>IF(ISERROR(VLOOKUP(A269,'[1]Z03 收入决算表(财决03表)'!$A$10:$L$500,10,FALSE)),"",VLOOKUP(A269,'[1]Z03 收入决算表(财决03表)'!$A$10:$L$500,10,FALSE))</f>
        <v/>
      </c>
      <c r="I269" s="161" t="str">
        <f>IF(ISERROR(VLOOKUP(A269,'[1]Z03 收入决算表(财决03表)'!$A$10:$L$500,11,FALSE)),"",VLOOKUP(A269,'[1]Z03 收入决算表(财决03表)'!$A$10:$L$500,11,FALSE))</f>
        <v/>
      </c>
      <c r="J269" s="161" t="str">
        <f>IF(ISERROR(VLOOKUP(A269,'[1]Z03 收入决算表(财决03表)'!$A$10:$L$500,12,FALSE)),"",VLOOKUP(A269,'[1]Z03 收入决算表(财决03表)'!$A$10:$L$500,12,FALSE))</f>
        <v/>
      </c>
      <c r="K269" s="172">
        <f>'[1]Z03 收入决算表(财决03表)'!A268</f>
        <v>0</v>
      </c>
      <c r="L269" s="173">
        <f>'[1]Z03 收入决算表(财决03表)'!$E268</f>
        <v>0</v>
      </c>
      <c r="M269" s="169" t="str">
        <f t="shared" si="9"/>
        <v/>
      </c>
    </row>
    <row r="270" spans="1:13" ht="22.5" customHeight="1">
      <c r="A270" s="222" t="str">
        <f t="shared" si="8"/>
        <v/>
      </c>
      <c r="B270" s="222"/>
      <c r="C270" s="160" t="str">
        <f>IF(ISERROR(VLOOKUP(A270,'[1]Z03 收入决算表(财决03表)'!$A$10:$K$500,4,FALSE)),"",VLOOKUP(A270,'[1]Z03 收入决算表(财决03表)'!$A$10:$K$500,4,FALSE))</f>
        <v/>
      </c>
      <c r="D270" s="176" t="str">
        <f>IF(ISERROR(VLOOKUP(A270,'[1]Z03 收入决算表(财决03表)'!$A$10:$K$500,5,FALSE)),"",VLOOKUP(A270,'[1]Z03 收入决算表(财决03表)'!$A$10:$K$500,5,FALSE))</f>
        <v/>
      </c>
      <c r="E270" s="176" t="str">
        <f>IF(ISERROR(VLOOKUP(A270,'[1]Z03 收入决算表(财决03表)'!$A$10:$K$500,6,FALSE)),"",VLOOKUP(A270,'[1]Z03 收入决算表(财决03表)'!$A$10:$K$500,6,FALSE))</f>
        <v/>
      </c>
      <c r="F270" s="176" t="str">
        <f>IF(ISERROR(VLOOKUP(A270,'[1]Z03 收入决算表(财决03表)'!$A$10:$K$500,7,FALSE)),"",VLOOKUP(A270,'[1]Z03 收入决算表(财决03表)'!$A$10:$K$500,7,FALSE))</f>
        <v/>
      </c>
      <c r="G270" s="176" t="str">
        <f>IF(ISERROR(VLOOKUP(A270,'[1]Z03 收入决算表(财决03表)'!$A$10:$K$500,8,FALSE)),"",VLOOKUP(A270,'[1]Z03 收入决算表(财决03表)'!$A$10:$K$500,8,FALSE))</f>
        <v/>
      </c>
      <c r="H270" s="161" t="str">
        <f>IF(ISERROR(VLOOKUP(A270,'[1]Z03 收入决算表(财决03表)'!$A$10:$L$500,10,FALSE)),"",VLOOKUP(A270,'[1]Z03 收入决算表(财决03表)'!$A$10:$L$500,10,FALSE))</f>
        <v/>
      </c>
      <c r="I270" s="161" t="str">
        <f>IF(ISERROR(VLOOKUP(A270,'[1]Z03 收入决算表(财决03表)'!$A$10:$L$500,11,FALSE)),"",VLOOKUP(A270,'[1]Z03 收入决算表(财决03表)'!$A$10:$L$500,11,FALSE))</f>
        <v/>
      </c>
      <c r="J270" s="161" t="str">
        <f>IF(ISERROR(VLOOKUP(A270,'[1]Z03 收入决算表(财决03表)'!$A$10:$L$500,12,FALSE)),"",VLOOKUP(A270,'[1]Z03 收入决算表(财决03表)'!$A$10:$L$500,12,FALSE))</f>
        <v/>
      </c>
      <c r="K270" s="172">
        <f>'[1]Z03 收入决算表(财决03表)'!A269</f>
        <v>0</v>
      </c>
      <c r="L270" s="173">
        <f>'[1]Z03 收入决算表(财决03表)'!$E269</f>
        <v>0</v>
      </c>
      <c r="M270" s="169" t="str">
        <f t="shared" si="9"/>
        <v/>
      </c>
    </row>
    <row r="271" spans="1:13" ht="22.5" customHeight="1">
      <c r="A271" s="222" t="str">
        <f t="shared" si="8"/>
        <v/>
      </c>
      <c r="B271" s="222"/>
      <c r="C271" s="160" t="str">
        <f>IF(ISERROR(VLOOKUP(A271,'[1]Z03 收入决算表(财决03表)'!$A$10:$K$500,4,FALSE)),"",VLOOKUP(A271,'[1]Z03 收入决算表(财决03表)'!$A$10:$K$500,4,FALSE))</f>
        <v/>
      </c>
      <c r="D271" s="176" t="str">
        <f>IF(ISERROR(VLOOKUP(A271,'[1]Z03 收入决算表(财决03表)'!$A$10:$K$500,5,FALSE)),"",VLOOKUP(A271,'[1]Z03 收入决算表(财决03表)'!$A$10:$K$500,5,FALSE))</f>
        <v/>
      </c>
      <c r="E271" s="176" t="str">
        <f>IF(ISERROR(VLOOKUP(A271,'[1]Z03 收入决算表(财决03表)'!$A$10:$K$500,6,FALSE)),"",VLOOKUP(A271,'[1]Z03 收入决算表(财决03表)'!$A$10:$K$500,6,FALSE))</f>
        <v/>
      </c>
      <c r="F271" s="176" t="str">
        <f>IF(ISERROR(VLOOKUP(A271,'[1]Z03 收入决算表(财决03表)'!$A$10:$K$500,7,FALSE)),"",VLOOKUP(A271,'[1]Z03 收入决算表(财决03表)'!$A$10:$K$500,7,FALSE))</f>
        <v/>
      </c>
      <c r="G271" s="176" t="str">
        <f>IF(ISERROR(VLOOKUP(A271,'[1]Z03 收入决算表(财决03表)'!$A$10:$K$500,8,FALSE)),"",VLOOKUP(A271,'[1]Z03 收入决算表(财决03表)'!$A$10:$K$500,8,FALSE))</f>
        <v/>
      </c>
      <c r="H271" s="161" t="str">
        <f>IF(ISERROR(VLOOKUP(A271,'[1]Z03 收入决算表(财决03表)'!$A$10:$L$500,10,FALSE)),"",VLOOKUP(A271,'[1]Z03 收入决算表(财决03表)'!$A$10:$L$500,10,FALSE))</f>
        <v/>
      </c>
      <c r="I271" s="161" t="str">
        <f>IF(ISERROR(VLOOKUP(A271,'[1]Z03 收入决算表(财决03表)'!$A$10:$L$500,11,FALSE)),"",VLOOKUP(A271,'[1]Z03 收入决算表(财决03表)'!$A$10:$L$500,11,FALSE))</f>
        <v/>
      </c>
      <c r="J271" s="161" t="str">
        <f>IF(ISERROR(VLOOKUP(A271,'[1]Z03 收入决算表(财决03表)'!$A$10:$L$500,12,FALSE)),"",VLOOKUP(A271,'[1]Z03 收入决算表(财决03表)'!$A$10:$L$500,12,FALSE))</f>
        <v/>
      </c>
      <c r="K271" s="172">
        <f>'[1]Z03 收入决算表(财决03表)'!A270</f>
        <v>0</v>
      </c>
      <c r="L271" s="173">
        <f>'[1]Z03 收入决算表(财决03表)'!$E270</f>
        <v>0</v>
      </c>
      <c r="M271" s="169" t="str">
        <f t="shared" si="9"/>
        <v/>
      </c>
    </row>
    <row r="272" spans="1:13" ht="22.5" customHeight="1">
      <c r="A272" s="222" t="str">
        <f t="shared" si="8"/>
        <v/>
      </c>
      <c r="B272" s="222"/>
      <c r="C272" s="160" t="str">
        <f>IF(ISERROR(VLOOKUP(A272,'[1]Z03 收入决算表(财决03表)'!$A$10:$K$500,4,FALSE)),"",VLOOKUP(A272,'[1]Z03 收入决算表(财决03表)'!$A$10:$K$500,4,FALSE))</f>
        <v/>
      </c>
      <c r="D272" s="176" t="str">
        <f>IF(ISERROR(VLOOKUP(A272,'[1]Z03 收入决算表(财决03表)'!$A$10:$K$500,5,FALSE)),"",VLOOKUP(A272,'[1]Z03 收入决算表(财决03表)'!$A$10:$K$500,5,FALSE))</f>
        <v/>
      </c>
      <c r="E272" s="176" t="str">
        <f>IF(ISERROR(VLOOKUP(A272,'[1]Z03 收入决算表(财决03表)'!$A$10:$K$500,6,FALSE)),"",VLOOKUP(A272,'[1]Z03 收入决算表(财决03表)'!$A$10:$K$500,6,FALSE))</f>
        <v/>
      </c>
      <c r="F272" s="176" t="str">
        <f>IF(ISERROR(VLOOKUP(A272,'[1]Z03 收入决算表(财决03表)'!$A$10:$K$500,7,FALSE)),"",VLOOKUP(A272,'[1]Z03 收入决算表(财决03表)'!$A$10:$K$500,7,FALSE))</f>
        <v/>
      </c>
      <c r="G272" s="176" t="str">
        <f>IF(ISERROR(VLOOKUP(A272,'[1]Z03 收入决算表(财决03表)'!$A$10:$K$500,8,FALSE)),"",VLOOKUP(A272,'[1]Z03 收入决算表(财决03表)'!$A$10:$K$500,8,FALSE))</f>
        <v/>
      </c>
      <c r="H272" s="161" t="str">
        <f>IF(ISERROR(VLOOKUP(A272,'[1]Z03 收入决算表(财决03表)'!$A$10:$L$500,10,FALSE)),"",VLOOKUP(A272,'[1]Z03 收入决算表(财决03表)'!$A$10:$L$500,10,FALSE))</f>
        <v/>
      </c>
      <c r="I272" s="161" t="str">
        <f>IF(ISERROR(VLOOKUP(A272,'[1]Z03 收入决算表(财决03表)'!$A$10:$L$500,11,FALSE)),"",VLOOKUP(A272,'[1]Z03 收入决算表(财决03表)'!$A$10:$L$500,11,FALSE))</f>
        <v/>
      </c>
      <c r="J272" s="161" t="str">
        <f>IF(ISERROR(VLOOKUP(A272,'[1]Z03 收入决算表(财决03表)'!$A$10:$L$500,12,FALSE)),"",VLOOKUP(A272,'[1]Z03 收入决算表(财决03表)'!$A$10:$L$500,12,FALSE))</f>
        <v/>
      </c>
      <c r="K272" s="172">
        <f>'[1]Z03 收入决算表(财决03表)'!A271</f>
        <v>0</v>
      </c>
      <c r="L272" s="173">
        <f>'[1]Z03 收入决算表(财决03表)'!$E271</f>
        <v>0</v>
      </c>
      <c r="M272" s="169" t="str">
        <f t="shared" si="9"/>
        <v/>
      </c>
    </row>
    <row r="273" spans="1:13" ht="22.5" customHeight="1">
      <c r="A273" s="222" t="str">
        <f t="shared" si="8"/>
        <v/>
      </c>
      <c r="B273" s="222"/>
      <c r="C273" s="160" t="str">
        <f>IF(ISERROR(VLOOKUP(A273,'[1]Z03 收入决算表(财决03表)'!$A$10:$K$500,4,FALSE)),"",VLOOKUP(A273,'[1]Z03 收入决算表(财决03表)'!$A$10:$K$500,4,FALSE))</f>
        <v/>
      </c>
      <c r="D273" s="176" t="str">
        <f>IF(ISERROR(VLOOKUP(A273,'[1]Z03 收入决算表(财决03表)'!$A$10:$K$500,5,FALSE)),"",VLOOKUP(A273,'[1]Z03 收入决算表(财决03表)'!$A$10:$K$500,5,FALSE))</f>
        <v/>
      </c>
      <c r="E273" s="176" t="str">
        <f>IF(ISERROR(VLOOKUP(A273,'[1]Z03 收入决算表(财决03表)'!$A$10:$K$500,6,FALSE)),"",VLOOKUP(A273,'[1]Z03 收入决算表(财决03表)'!$A$10:$K$500,6,FALSE))</f>
        <v/>
      </c>
      <c r="F273" s="176" t="str">
        <f>IF(ISERROR(VLOOKUP(A273,'[1]Z03 收入决算表(财决03表)'!$A$10:$K$500,7,FALSE)),"",VLOOKUP(A273,'[1]Z03 收入决算表(财决03表)'!$A$10:$K$500,7,FALSE))</f>
        <v/>
      </c>
      <c r="G273" s="176" t="str">
        <f>IF(ISERROR(VLOOKUP(A273,'[1]Z03 收入决算表(财决03表)'!$A$10:$K$500,8,FALSE)),"",VLOOKUP(A273,'[1]Z03 收入决算表(财决03表)'!$A$10:$K$500,8,FALSE))</f>
        <v/>
      </c>
      <c r="H273" s="161" t="str">
        <f>IF(ISERROR(VLOOKUP(A273,'[1]Z03 收入决算表(财决03表)'!$A$10:$L$500,10,FALSE)),"",VLOOKUP(A273,'[1]Z03 收入决算表(财决03表)'!$A$10:$L$500,10,FALSE))</f>
        <v/>
      </c>
      <c r="I273" s="161" t="str">
        <f>IF(ISERROR(VLOOKUP(A273,'[1]Z03 收入决算表(财决03表)'!$A$10:$L$500,11,FALSE)),"",VLOOKUP(A273,'[1]Z03 收入决算表(财决03表)'!$A$10:$L$500,11,FALSE))</f>
        <v/>
      </c>
      <c r="J273" s="161" t="str">
        <f>IF(ISERROR(VLOOKUP(A273,'[1]Z03 收入决算表(财决03表)'!$A$10:$L$500,12,FALSE)),"",VLOOKUP(A273,'[1]Z03 收入决算表(财决03表)'!$A$10:$L$500,12,FALSE))</f>
        <v/>
      </c>
      <c r="K273" s="172">
        <f>'[1]Z03 收入决算表(财决03表)'!A272</f>
        <v>0</v>
      </c>
      <c r="L273" s="173">
        <f>'[1]Z03 收入决算表(财决03表)'!$E272</f>
        <v>0</v>
      </c>
      <c r="M273" s="169" t="str">
        <f t="shared" si="9"/>
        <v/>
      </c>
    </row>
    <row r="274" spans="1:13" ht="22.5" customHeight="1">
      <c r="A274" s="222" t="str">
        <f t="shared" si="8"/>
        <v/>
      </c>
      <c r="B274" s="222"/>
      <c r="C274" s="160" t="str">
        <f>IF(ISERROR(VLOOKUP(A274,'[1]Z03 收入决算表(财决03表)'!$A$10:$K$500,4,FALSE)),"",VLOOKUP(A274,'[1]Z03 收入决算表(财决03表)'!$A$10:$K$500,4,FALSE))</f>
        <v/>
      </c>
      <c r="D274" s="176" t="str">
        <f>IF(ISERROR(VLOOKUP(A274,'[1]Z03 收入决算表(财决03表)'!$A$10:$K$500,5,FALSE)),"",VLOOKUP(A274,'[1]Z03 收入决算表(财决03表)'!$A$10:$K$500,5,FALSE))</f>
        <v/>
      </c>
      <c r="E274" s="176" t="str">
        <f>IF(ISERROR(VLOOKUP(A274,'[1]Z03 收入决算表(财决03表)'!$A$10:$K$500,6,FALSE)),"",VLOOKUP(A274,'[1]Z03 收入决算表(财决03表)'!$A$10:$K$500,6,FALSE))</f>
        <v/>
      </c>
      <c r="F274" s="176" t="str">
        <f>IF(ISERROR(VLOOKUP(A274,'[1]Z03 收入决算表(财决03表)'!$A$10:$K$500,7,FALSE)),"",VLOOKUP(A274,'[1]Z03 收入决算表(财决03表)'!$A$10:$K$500,7,FALSE))</f>
        <v/>
      </c>
      <c r="G274" s="176" t="str">
        <f>IF(ISERROR(VLOOKUP(A274,'[1]Z03 收入决算表(财决03表)'!$A$10:$K$500,8,FALSE)),"",VLOOKUP(A274,'[1]Z03 收入决算表(财决03表)'!$A$10:$K$500,8,FALSE))</f>
        <v/>
      </c>
      <c r="H274" s="161" t="str">
        <f>IF(ISERROR(VLOOKUP(A274,'[1]Z03 收入决算表(财决03表)'!$A$10:$L$500,10,FALSE)),"",VLOOKUP(A274,'[1]Z03 收入决算表(财决03表)'!$A$10:$L$500,10,FALSE))</f>
        <v/>
      </c>
      <c r="I274" s="161" t="str">
        <f>IF(ISERROR(VLOOKUP(A274,'[1]Z03 收入决算表(财决03表)'!$A$10:$L$500,11,FALSE)),"",VLOOKUP(A274,'[1]Z03 收入决算表(财决03表)'!$A$10:$L$500,11,FALSE))</f>
        <v/>
      </c>
      <c r="J274" s="161" t="str">
        <f>IF(ISERROR(VLOOKUP(A274,'[1]Z03 收入决算表(财决03表)'!$A$10:$L$500,12,FALSE)),"",VLOOKUP(A274,'[1]Z03 收入决算表(财决03表)'!$A$10:$L$500,12,FALSE))</f>
        <v/>
      </c>
      <c r="K274" s="172">
        <f>'[1]Z03 收入决算表(财决03表)'!A273</f>
        <v>0</v>
      </c>
      <c r="L274" s="173">
        <f>'[1]Z03 收入决算表(财决03表)'!$E273</f>
        <v>0</v>
      </c>
      <c r="M274" s="169" t="str">
        <f t="shared" si="9"/>
        <v/>
      </c>
    </row>
    <row r="275" spans="1:13" ht="22.5" customHeight="1">
      <c r="A275" s="222" t="str">
        <f t="shared" si="8"/>
        <v/>
      </c>
      <c r="B275" s="222"/>
      <c r="C275" s="160" t="str">
        <f>IF(ISERROR(VLOOKUP(A275,'[1]Z03 收入决算表(财决03表)'!$A$10:$K$500,4,FALSE)),"",VLOOKUP(A275,'[1]Z03 收入决算表(财决03表)'!$A$10:$K$500,4,FALSE))</f>
        <v/>
      </c>
      <c r="D275" s="176" t="str">
        <f>IF(ISERROR(VLOOKUP(A275,'[1]Z03 收入决算表(财决03表)'!$A$10:$K$500,5,FALSE)),"",VLOOKUP(A275,'[1]Z03 收入决算表(财决03表)'!$A$10:$K$500,5,FALSE))</f>
        <v/>
      </c>
      <c r="E275" s="176" t="str">
        <f>IF(ISERROR(VLOOKUP(A275,'[1]Z03 收入决算表(财决03表)'!$A$10:$K$500,6,FALSE)),"",VLOOKUP(A275,'[1]Z03 收入决算表(财决03表)'!$A$10:$K$500,6,FALSE))</f>
        <v/>
      </c>
      <c r="F275" s="176" t="str">
        <f>IF(ISERROR(VLOOKUP(A275,'[1]Z03 收入决算表(财决03表)'!$A$10:$K$500,7,FALSE)),"",VLOOKUP(A275,'[1]Z03 收入决算表(财决03表)'!$A$10:$K$500,7,FALSE))</f>
        <v/>
      </c>
      <c r="G275" s="176" t="str">
        <f>IF(ISERROR(VLOOKUP(A275,'[1]Z03 收入决算表(财决03表)'!$A$10:$K$500,8,FALSE)),"",VLOOKUP(A275,'[1]Z03 收入决算表(财决03表)'!$A$10:$K$500,8,FALSE))</f>
        <v/>
      </c>
      <c r="H275" s="161" t="str">
        <f>IF(ISERROR(VLOOKUP(A275,'[1]Z03 收入决算表(财决03表)'!$A$10:$L$500,10,FALSE)),"",VLOOKUP(A275,'[1]Z03 收入决算表(财决03表)'!$A$10:$L$500,10,FALSE))</f>
        <v/>
      </c>
      <c r="I275" s="161" t="str">
        <f>IF(ISERROR(VLOOKUP(A275,'[1]Z03 收入决算表(财决03表)'!$A$10:$L$500,11,FALSE)),"",VLOOKUP(A275,'[1]Z03 收入决算表(财决03表)'!$A$10:$L$500,11,FALSE))</f>
        <v/>
      </c>
      <c r="J275" s="161" t="str">
        <f>IF(ISERROR(VLOOKUP(A275,'[1]Z03 收入决算表(财决03表)'!$A$10:$L$500,12,FALSE)),"",VLOOKUP(A275,'[1]Z03 收入决算表(财决03表)'!$A$10:$L$500,12,FALSE))</f>
        <v/>
      </c>
      <c r="K275" s="172">
        <f>'[1]Z03 收入决算表(财决03表)'!A274</f>
        <v>0</v>
      </c>
      <c r="L275" s="173">
        <f>'[1]Z03 收入决算表(财决03表)'!$E274</f>
        <v>0</v>
      </c>
      <c r="M275" s="169" t="str">
        <f t="shared" si="9"/>
        <v/>
      </c>
    </row>
    <row r="276" spans="1:13" ht="22.5" customHeight="1">
      <c r="A276" s="222" t="str">
        <f t="shared" si="8"/>
        <v/>
      </c>
      <c r="B276" s="222"/>
      <c r="C276" s="160" t="str">
        <f>IF(ISERROR(VLOOKUP(A276,'[1]Z03 收入决算表(财决03表)'!$A$10:$K$500,4,FALSE)),"",VLOOKUP(A276,'[1]Z03 收入决算表(财决03表)'!$A$10:$K$500,4,FALSE))</f>
        <v/>
      </c>
      <c r="D276" s="176" t="str">
        <f>IF(ISERROR(VLOOKUP(A276,'[1]Z03 收入决算表(财决03表)'!$A$10:$K$500,5,FALSE)),"",VLOOKUP(A276,'[1]Z03 收入决算表(财决03表)'!$A$10:$K$500,5,FALSE))</f>
        <v/>
      </c>
      <c r="E276" s="176" t="str">
        <f>IF(ISERROR(VLOOKUP(A276,'[1]Z03 收入决算表(财决03表)'!$A$10:$K$500,6,FALSE)),"",VLOOKUP(A276,'[1]Z03 收入决算表(财决03表)'!$A$10:$K$500,6,FALSE))</f>
        <v/>
      </c>
      <c r="F276" s="176" t="str">
        <f>IF(ISERROR(VLOOKUP(A276,'[1]Z03 收入决算表(财决03表)'!$A$10:$K$500,7,FALSE)),"",VLOOKUP(A276,'[1]Z03 收入决算表(财决03表)'!$A$10:$K$500,7,FALSE))</f>
        <v/>
      </c>
      <c r="G276" s="176" t="str">
        <f>IF(ISERROR(VLOOKUP(A276,'[1]Z03 收入决算表(财决03表)'!$A$10:$K$500,8,FALSE)),"",VLOOKUP(A276,'[1]Z03 收入决算表(财决03表)'!$A$10:$K$500,8,FALSE))</f>
        <v/>
      </c>
      <c r="H276" s="161" t="str">
        <f>IF(ISERROR(VLOOKUP(A276,'[1]Z03 收入决算表(财决03表)'!$A$10:$L$500,10,FALSE)),"",VLOOKUP(A276,'[1]Z03 收入决算表(财决03表)'!$A$10:$L$500,10,FALSE))</f>
        <v/>
      </c>
      <c r="I276" s="161" t="str">
        <f>IF(ISERROR(VLOOKUP(A276,'[1]Z03 收入决算表(财决03表)'!$A$10:$L$500,11,FALSE)),"",VLOOKUP(A276,'[1]Z03 收入决算表(财决03表)'!$A$10:$L$500,11,FALSE))</f>
        <v/>
      </c>
      <c r="J276" s="161" t="str">
        <f>IF(ISERROR(VLOOKUP(A276,'[1]Z03 收入决算表(财决03表)'!$A$10:$L$500,12,FALSE)),"",VLOOKUP(A276,'[1]Z03 收入决算表(财决03表)'!$A$10:$L$500,12,FALSE))</f>
        <v/>
      </c>
      <c r="K276" s="172">
        <f>'[1]Z03 收入决算表(财决03表)'!A275</f>
        <v>0</v>
      </c>
      <c r="L276" s="173">
        <f>'[1]Z03 收入决算表(财决03表)'!$E275</f>
        <v>0</v>
      </c>
      <c r="M276" s="169" t="str">
        <f t="shared" si="9"/>
        <v/>
      </c>
    </row>
    <row r="277" spans="1:13" ht="22.5" customHeight="1">
      <c r="A277" s="222" t="str">
        <f t="shared" si="8"/>
        <v/>
      </c>
      <c r="B277" s="222"/>
      <c r="C277" s="160" t="str">
        <f>IF(ISERROR(VLOOKUP(A277,'[1]Z03 收入决算表(财决03表)'!$A$10:$K$500,4,FALSE)),"",VLOOKUP(A277,'[1]Z03 收入决算表(财决03表)'!$A$10:$K$500,4,FALSE))</f>
        <v/>
      </c>
      <c r="D277" s="176" t="str">
        <f>IF(ISERROR(VLOOKUP(A277,'[1]Z03 收入决算表(财决03表)'!$A$10:$K$500,5,FALSE)),"",VLOOKUP(A277,'[1]Z03 收入决算表(财决03表)'!$A$10:$K$500,5,FALSE))</f>
        <v/>
      </c>
      <c r="E277" s="176" t="str">
        <f>IF(ISERROR(VLOOKUP(A277,'[1]Z03 收入决算表(财决03表)'!$A$10:$K$500,6,FALSE)),"",VLOOKUP(A277,'[1]Z03 收入决算表(财决03表)'!$A$10:$K$500,6,FALSE))</f>
        <v/>
      </c>
      <c r="F277" s="176" t="str">
        <f>IF(ISERROR(VLOOKUP(A277,'[1]Z03 收入决算表(财决03表)'!$A$10:$K$500,7,FALSE)),"",VLOOKUP(A277,'[1]Z03 收入决算表(财决03表)'!$A$10:$K$500,7,FALSE))</f>
        <v/>
      </c>
      <c r="G277" s="176" t="str">
        <f>IF(ISERROR(VLOOKUP(A277,'[1]Z03 收入决算表(财决03表)'!$A$10:$K$500,8,FALSE)),"",VLOOKUP(A277,'[1]Z03 收入决算表(财决03表)'!$A$10:$K$500,8,FALSE))</f>
        <v/>
      </c>
      <c r="H277" s="161" t="str">
        <f>IF(ISERROR(VLOOKUP(A277,'[1]Z03 收入决算表(财决03表)'!$A$10:$L$500,10,FALSE)),"",VLOOKUP(A277,'[1]Z03 收入决算表(财决03表)'!$A$10:$L$500,10,FALSE))</f>
        <v/>
      </c>
      <c r="I277" s="161" t="str">
        <f>IF(ISERROR(VLOOKUP(A277,'[1]Z03 收入决算表(财决03表)'!$A$10:$L$500,11,FALSE)),"",VLOOKUP(A277,'[1]Z03 收入决算表(财决03表)'!$A$10:$L$500,11,FALSE))</f>
        <v/>
      </c>
      <c r="J277" s="161" t="str">
        <f>IF(ISERROR(VLOOKUP(A277,'[1]Z03 收入决算表(财决03表)'!$A$10:$L$500,12,FALSE)),"",VLOOKUP(A277,'[1]Z03 收入决算表(财决03表)'!$A$10:$L$500,12,FALSE))</f>
        <v/>
      </c>
      <c r="K277" s="172">
        <f>'[1]Z03 收入决算表(财决03表)'!A276</f>
        <v>0</v>
      </c>
      <c r="L277" s="173">
        <f>'[1]Z03 收入决算表(财决03表)'!$E276</f>
        <v>0</v>
      </c>
      <c r="M277" s="169" t="str">
        <f t="shared" si="9"/>
        <v/>
      </c>
    </row>
    <row r="278" spans="1:13" ht="22.5" customHeight="1">
      <c r="A278" s="222" t="str">
        <f t="shared" si="8"/>
        <v/>
      </c>
      <c r="B278" s="222"/>
      <c r="C278" s="160" t="str">
        <f>IF(ISERROR(VLOOKUP(A278,'[1]Z03 收入决算表(财决03表)'!$A$10:$K$500,4,FALSE)),"",VLOOKUP(A278,'[1]Z03 收入决算表(财决03表)'!$A$10:$K$500,4,FALSE))</f>
        <v/>
      </c>
      <c r="D278" s="176" t="str">
        <f>IF(ISERROR(VLOOKUP(A278,'[1]Z03 收入决算表(财决03表)'!$A$10:$K$500,5,FALSE)),"",VLOOKUP(A278,'[1]Z03 收入决算表(财决03表)'!$A$10:$K$500,5,FALSE))</f>
        <v/>
      </c>
      <c r="E278" s="176" t="str">
        <f>IF(ISERROR(VLOOKUP(A278,'[1]Z03 收入决算表(财决03表)'!$A$10:$K$500,6,FALSE)),"",VLOOKUP(A278,'[1]Z03 收入决算表(财决03表)'!$A$10:$K$500,6,FALSE))</f>
        <v/>
      </c>
      <c r="F278" s="176" t="str">
        <f>IF(ISERROR(VLOOKUP(A278,'[1]Z03 收入决算表(财决03表)'!$A$10:$K$500,7,FALSE)),"",VLOOKUP(A278,'[1]Z03 收入决算表(财决03表)'!$A$10:$K$500,7,FALSE))</f>
        <v/>
      </c>
      <c r="G278" s="176" t="str">
        <f>IF(ISERROR(VLOOKUP(A278,'[1]Z03 收入决算表(财决03表)'!$A$10:$K$500,8,FALSE)),"",VLOOKUP(A278,'[1]Z03 收入决算表(财决03表)'!$A$10:$K$500,8,FALSE))</f>
        <v/>
      </c>
      <c r="H278" s="161" t="str">
        <f>IF(ISERROR(VLOOKUP(A278,'[1]Z03 收入决算表(财决03表)'!$A$10:$L$500,10,FALSE)),"",VLOOKUP(A278,'[1]Z03 收入决算表(财决03表)'!$A$10:$L$500,10,FALSE))</f>
        <v/>
      </c>
      <c r="I278" s="161" t="str">
        <f>IF(ISERROR(VLOOKUP(A278,'[1]Z03 收入决算表(财决03表)'!$A$10:$L$500,11,FALSE)),"",VLOOKUP(A278,'[1]Z03 收入决算表(财决03表)'!$A$10:$L$500,11,FALSE))</f>
        <v/>
      </c>
      <c r="J278" s="161" t="str">
        <f>IF(ISERROR(VLOOKUP(A278,'[1]Z03 收入决算表(财决03表)'!$A$10:$L$500,12,FALSE)),"",VLOOKUP(A278,'[1]Z03 收入决算表(财决03表)'!$A$10:$L$500,12,FALSE))</f>
        <v/>
      </c>
      <c r="K278" s="172">
        <f>'[1]Z03 收入决算表(财决03表)'!A277</f>
        <v>0</v>
      </c>
      <c r="L278" s="173">
        <f>'[1]Z03 收入决算表(财决03表)'!$E277</f>
        <v>0</v>
      </c>
      <c r="M278" s="169" t="str">
        <f t="shared" si="9"/>
        <v/>
      </c>
    </row>
    <row r="279" spans="1:13" ht="22.5" customHeight="1">
      <c r="A279" s="222" t="str">
        <f t="shared" si="8"/>
        <v/>
      </c>
      <c r="B279" s="222"/>
      <c r="C279" s="160" t="str">
        <f>IF(ISERROR(VLOOKUP(A279,'[1]Z03 收入决算表(财决03表)'!$A$10:$K$500,4,FALSE)),"",VLOOKUP(A279,'[1]Z03 收入决算表(财决03表)'!$A$10:$K$500,4,FALSE))</f>
        <v/>
      </c>
      <c r="D279" s="176" t="str">
        <f>IF(ISERROR(VLOOKUP(A279,'[1]Z03 收入决算表(财决03表)'!$A$10:$K$500,5,FALSE)),"",VLOOKUP(A279,'[1]Z03 收入决算表(财决03表)'!$A$10:$K$500,5,FALSE))</f>
        <v/>
      </c>
      <c r="E279" s="176" t="str">
        <f>IF(ISERROR(VLOOKUP(A279,'[1]Z03 收入决算表(财决03表)'!$A$10:$K$500,6,FALSE)),"",VLOOKUP(A279,'[1]Z03 收入决算表(财决03表)'!$A$10:$K$500,6,FALSE))</f>
        <v/>
      </c>
      <c r="F279" s="176" t="str">
        <f>IF(ISERROR(VLOOKUP(A279,'[1]Z03 收入决算表(财决03表)'!$A$10:$K$500,7,FALSE)),"",VLOOKUP(A279,'[1]Z03 收入决算表(财决03表)'!$A$10:$K$500,7,FALSE))</f>
        <v/>
      </c>
      <c r="G279" s="176" t="str">
        <f>IF(ISERROR(VLOOKUP(A279,'[1]Z03 收入决算表(财决03表)'!$A$10:$K$500,8,FALSE)),"",VLOOKUP(A279,'[1]Z03 收入决算表(财决03表)'!$A$10:$K$500,8,FALSE))</f>
        <v/>
      </c>
      <c r="H279" s="161" t="str">
        <f>IF(ISERROR(VLOOKUP(A279,'[1]Z03 收入决算表(财决03表)'!$A$10:$L$500,10,FALSE)),"",VLOOKUP(A279,'[1]Z03 收入决算表(财决03表)'!$A$10:$L$500,10,FALSE))</f>
        <v/>
      </c>
      <c r="I279" s="161" t="str">
        <f>IF(ISERROR(VLOOKUP(A279,'[1]Z03 收入决算表(财决03表)'!$A$10:$L$500,11,FALSE)),"",VLOOKUP(A279,'[1]Z03 收入决算表(财决03表)'!$A$10:$L$500,11,FALSE))</f>
        <v/>
      </c>
      <c r="J279" s="161" t="str">
        <f>IF(ISERROR(VLOOKUP(A279,'[1]Z03 收入决算表(财决03表)'!$A$10:$L$500,12,FALSE)),"",VLOOKUP(A279,'[1]Z03 收入决算表(财决03表)'!$A$10:$L$500,12,FALSE))</f>
        <v/>
      </c>
      <c r="K279" s="172">
        <f>'[1]Z03 收入决算表(财决03表)'!A278</f>
        <v>0</v>
      </c>
      <c r="L279" s="173">
        <f>'[1]Z03 收入决算表(财决03表)'!$E278</f>
        <v>0</v>
      </c>
      <c r="M279" s="169" t="str">
        <f t="shared" si="9"/>
        <v/>
      </c>
    </row>
    <row r="280" spans="1:13" ht="22.5" customHeight="1">
      <c r="A280" s="222" t="str">
        <f t="shared" si="8"/>
        <v/>
      </c>
      <c r="B280" s="222"/>
      <c r="C280" s="160" t="str">
        <f>IF(ISERROR(VLOOKUP(A280,'[1]Z03 收入决算表(财决03表)'!$A$10:$K$500,4,FALSE)),"",VLOOKUP(A280,'[1]Z03 收入决算表(财决03表)'!$A$10:$K$500,4,FALSE))</f>
        <v/>
      </c>
      <c r="D280" s="176" t="str">
        <f>IF(ISERROR(VLOOKUP(A280,'[1]Z03 收入决算表(财决03表)'!$A$10:$K$500,5,FALSE)),"",VLOOKUP(A280,'[1]Z03 收入决算表(财决03表)'!$A$10:$K$500,5,FALSE))</f>
        <v/>
      </c>
      <c r="E280" s="176" t="str">
        <f>IF(ISERROR(VLOOKUP(A280,'[1]Z03 收入决算表(财决03表)'!$A$10:$K$500,6,FALSE)),"",VLOOKUP(A280,'[1]Z03 收入决算表(财决03表)'!$A$10:$K$500,6,FALSE))</f>
        <v/>
      </c>
      <c r="F280" s="176" t="str">
        <f>IF(ISERROR(VLOOKUP(A280,'[1]Z03 收入决算表(财决03表)'!$A$10:$K$500,7,FALSE)),"",VLOOKUP(A280,'[1]Z03 收入决算表(财决03表)'!$A$10:$K$500,7,FALSE))</f>
        <v/>
      </c>
      <c r="G280" s="176" t="str">
        <f>IF(ISERROR(VLOOKUP(A280,'[1]Z03 收入决算表(财决03表)'!$A$10:$K$500,8,FALSE)),"",VLOOKUP(A280,'[1]Z03 收入决算表(财决03表)'!$A$10:$K$500,8,FALSE))</f>
        <v/>
      </c>
      <c r="H280" s="161" t="str">
        <f>IF(ISERROR(VLOOKUP(A280,'[1]Z03 收入决算表(财决03表)'!$A$10:$L$500,10,FALSE)),"",VLOOKUP(A280,'[1]Z03 收入决算表(财决03表)'!$A$10:$L$500,10,FALSE))</f>
        <v/>
      </c>
      <c r="I280" s="161" t="str">
        <f>IF(ISERROR(VLOOKUP(A280,'[1]Z03 收入决算表(财决03表)'!$A$10:$L$500,11,FALSE)),"",VLOOKUP(A280,'[1]Z03 收入决算表(财决03表)'!$A$10:$L$500,11,FALSE))</f>
        <v/>
      </c>
      <c r="J280" s="161" t="str">
        <f>IF(ISERROR(VLOOKUP(A280,'[1]Z03 收入决算表(财决03表)'!$A$10:$L$500,12,FALSE)),"",VLOOKUP(A280,'[1]Z03 收入决算表(财决03表)'!$A$10:$L$500,12,FALSE))</f>
        <v/>
      </c>
      <c r="K280" s="172">
        <f>'[1]Z03 收入决算表(财决03表)'!A279</f>
        <v>0</v>
      </c>
      <c r="L280" s="173">
        <f>'[1]Z03 收入决算表(财决03表)'!$E279</f>
        <v>0</v>
      </c>
      <c r="M280" s="169" t="str">
        <f t="shared" si="9"/>
        <v/>
      </c>
    </row>
    <row r="281" spans="1:13" ht="22.5" customHeight="1">
      <c r="A281" s="222" t="str">
        <f t="shared" si="8"/>
        <v/>
      </c>
      <c r="B281" s="222"/>
      <c r="C281" s="160" t="str">
        <f>IF(ISERROR(VLOOKUP(A281,'[1]Z03 收入决算表(财决03表)'!$A$10:$K$500,4,FALSE)),"",VLOOKUP(A281,'[1]Z03 收入决算表(财决03表)'!$A$10:$K$500,4,FALSE))</f>
        <v/>
      </c>
      <c r="D281" s="176" t="str">
        <f>IF(ISERROR(VLOOKUP(A281,'[1]Z03 收入决算表(财决03表)'!$A$10:$K$500,5,FALSE)),"",VLOOKUP(A281,'[1]Z03 收入决算表(财决03表)'!$A$10:$K$500,5,FALSE))</f>
        <v/>
      </c>
      <c r="E281" s="176" t="str">
        <f>IF(ISERROR(VLOOKUP(A281,'[1]Z03 收入决算表(财决03表)'!$A$10:$K$500,6,FALSE)),"",VLOOKUP(A281,'[1]Z03 收入决算表(财决03表)'!$A$10:$K$500,6,FALSE))</f>
        <v/>
      </c>
      <c r="F281" s="176" t="str">
        <f>IF(ISERROR(VLOOKUP(A281,'[1]Z03 收入决算表(财决03表)'!$A$10:$K$500,7,FALSE)),"",VLOOKUP(A281,'[1]Z03 收入决算表(财决03表)'!$A$10:$K$500,7,FALSE))</f>
        <v/>
      </c>
      <c r="G281" s="176" t="str">
        <f>IF(ISERROR(VLOOKUP(A281,'[1]Z03 收入决算表(财决03表)'!$A$10:$K$500,8,FALSE)),"",VLOOKUP(A281,'[1]Z03 收入决算表(财决03表)'!$A$10:$K$500,8,FALSE))</f>
        <v/>
      </c>
      <c r="H281" s="161" t="str">
        <f>IF(ISERROR(VLOOKUP(A281,'[1]Z03 收入决算表(财决03表)'!$A$10:$L$500,10,FALSE)),"",VLOOKUP(A281,'[1]Z03 收入决算表(财决03表)'!$A$10:$L$500,10,FALSE))</f>
        <v/>
      </c>
      <c r="I281" s="161" t="str">
        <f>IF(ISERROR(VLOOKUP(A281,'[1]Z03 收入决算表(财决03表)'!$A$10:$L$500,11,FALSE)),"",VLOOKUP(A281,'[1]Z03 收入决算表(财决03表)'!$A$10:$L$500,11,FALSE))</f>
        <v/>
      </c>
      <c r="J281" s="161" t="str">
        <f>IF(ISERROR(VLOOKUP(A281,'[1]Z03 收入决算表(财决03表)'!$A$10:$L$500,12,FALSE)),"",VLOOKUP(A281,'[1]Z03 收入决算表(财决03表)'!$A$10:$L$500,12,FALSE))</f>
        <v/>
      </c>
      <c r="K281" s="172">
        <f>'[1]Z03 收入决算表(财决03表)'!A280</f>
        <v>0</v>
      </c>
      <c r="L281" s="173">
        <f>'[1]Z03 收入决算表(财决03表)'!$E280</f>
        <v>0</v>
      </c>
      <c r="M281" s="169" t="str">
        <f t="shared" si="9"/>
        <v/>
      </c>
    </row>
    <row r="282" spans="1:13" ht="22.5" customHeight="1">
      <c r="A282" s="222" t="str">
        <f t="shared" si="8"/>
        <v/>
      </c>
      <c r="B282" s="222"/>
      <c r="C282" s="160" t="str">
        <f>IF(ISERROR(VLOOKUP(A282,'[1]Z03 收入决算表(财决03表)'!$A$10:$K$500,4,FALSE)),"",VLOOKUP(A282,'[1]Z03 收入决算表(财决03表)'!$A$10:$K$500,4,FALSE))</f>
        <v/>
      </c>
      <c r="D282" s="176" t="str">
        <f>IF(ISERROR(VLOOKUP(A282,'[1]Z03 收入决算表(财决03表)'!$A$10:$K$500,5,FALSE)),"",VLOOKUP(A282,'[1]Z03 收入决算表(财决03表)'!$A$10:$K$500,5,FALSE))</f>
        <v/>
      </c>
      <c r="E282" s="176" t="str">
        <f>IF(ISERROR(VLOOKUP(A282,'[1]Z03 收入决算表(财决03表)'!$A$10:$K$500,6,FALSE)),"",VLOOKUP(A282,'[1]Z03 收入决算表(财决03表)'!$A$10:$K$500,6,FALSE))</f>
        <v/>
      </c>
      <c r="F282" s="176" t="str">
        <f>IF(ISERROR(VLOOKUP(A282,'[1]Z03 收入决算表(财决03表)'!$A$10:$K$500,7,FALSE)),"",VLOOKUP(A282,'[1]Z03 收入决算表(财决03表)'!$A$10:$K$500,7,FALSE))</f>
        <v/>
      </c>
      <c r="G282" s="176" t="str">
        <f>IF(ISERROR(VLOOKUP(A282,'[1]Z03 收入决算表(财决03表)'!$A$10:$K$500,8,FALSE)),"",VLOOKUP(A282,'[1]Z03 收入决算表(财决03表)'!$A$10:$K$500,8,FALSE))</f>
        <v/>
      </c>
      <c r="H282" s="161" t="str">
        <f>IF(ISERROR(VLOOKUP(A282,'[1]Z03 收入决算表(财决03表)'!$A$10:$L$500,10,FALSE)),"",VLOOKUP(A282,'[1]Z03 收入决算表(财决03表)'!$A$10:$L$500,10,FALSE))</f>
        <v/>
      </c>
      <c r="I282" s="161" t="str">
        <f>IF(ISERROR(VLOOKUP(A282,'[1]Z03 收入决算表(财决03表)'!$A$10:$L$500,11,FALSE)),"",VLOOKUP(A282,'[1]Z03 收入决算表(财决03表)'!$A$10:$L$500,11,FALSE))</f>
        <v/>
      </c>
      <c r="J282" s="161" t="str">
        <f>IF(ISERROR(VLOOKUP(A282,'[1]Z03 收入决算表(财决03表)'!$A$10:$L$500,12,FALSE)),"",VLOOKUP(A282,'[1]Z03 收入决算表(财决03表)'!$A$10:$L$500,12,FALSE))</f>
        <v/>
      </c>
      <c r="K282" s="172">
        <f>'[1]Z03 收入决算表(财决03表)'!A281</f>
        <v>0</v>
      </c>
      <c r="L282" s="173">
        <f>'[1]Z03 收入决算表(财决03表)'!$E281</f>
        <v>0</v>
      </c>
      <c r="M282" s="169" t="str">
        <f t="shared" si="9"/>
        <v/>
      </c>
    </row>
    <row r="283" spans="1:13" ht="22.5" customHeight="1">
      <c r="A283" s="222" t="str">
        <f t="shared" si="8"/>
        <v/>
      </c>
      <c r="B283" s="222"/>
      <c r="C283" s="160" t="str">
        <f>IF(ISERROR(VLOOKUP(A283,'[1]Z03 收入决算表(财决03表)'!$A$10:$K$500,4,FALSE)),"",VLOOKUP(A283,'[1]Z03 收入决算表(财决03表)'!$A$10:$K$500,4,FALSE))</f>
        <v/>
      </c>
      <c r="D283" s="176" t="str">
        <f>IF(ISERROR(VLOOKUP(A283,'[1]Z03 收入决算表(财决03表)'!$A$10:$K$500,5,FALSE)),"",VLOOKUP(A283,'[1]Z03 收入决算表(财决03表)'!$A$10:$K$500,5,FALSE))</f>
        <v/>
      </c>
      <c r="E283" s="176" t="str">
        <f>IF(ISERROR(VLOOKUP(A283,'[1]Z03 收入决算表(财决03表)'!$A$10:$K$500,6,FALSE)),"",VLOOKUP(A283,'[1]Z03 收入决算表(财决03表)'!$A$10:$K$500,6,FALSE))</f>
        <v/>
      </c>
      <c r="F283" s="176" t="str">
        <f>IF(ISERROR(VLOOKUP(A283,'[1]Z03 收入决算表(财决03表)'!$A$10:$K$500,7,FALSE)),"",VLOOKUP(A283,'[1]Z03 收入决算表(财决03表)'!$A$10:$K$500,7,FALSE))</f>
        <v/>
      </c>
      <c r="G283" s="176" t="str">
        <f>IF(ISERROR(VLOOKUP(A283,'[1]Z03 收入决算表(财决03表)'!$A$10:$K$500,8,FALSE)),"",VLOOKUP(A283,'[1]Z03 收入决算表(财决03表)'!$A$10:$K$500,8,FALSE))</f>
        <v/>
      </c>
      <c r="H283" s="161" t="str">
        <f>IF(ISERROR(VLOOKUP(A283,'[1]Z03 收入决算表(财决03表)'!$A$10:$L$500,10,FALSE)),"",VLOOKUP(A283,'[1]Z03 收入决算表(财决03表)'!$A$10:$L$500,10,FALSE))</f>
        <v/>
      </c>
      <c r="I283" s="161" t="str">
        <f>IF(ISERROR(VLOOKUP(A283,'[1]Z03 收入决算表(财决03表)'!$A$10:$L$500,11,FALSE)),"",VLOOKUP(A283,'[1]Z03 收入决算表(财决03表)'!$A$10:$L$500,11,FALSE))</f>
        <v/>
      </c>
      <c r="J283" s="161" t="str">
        <f>IF(ISERROR(VLOOKUP(A283,'[1]Z03 收入决算表(财决03表)'!$A$10:$L$500,12,FALSE)),"",VLOOKUP(A283,'[1]Z03 收入决算表(财决03表)'!$A$10:$L$500,12,FALSE))</f>
        <v/>
      </c>
      <c r="K283" s="172">
        <f>'[1]Z03 收入决算表(财决03表)'!A282</f>
        <v>0</v>
      </c>
      <c r="L283" s="173">
        <f>'[1]Z03 收入决算表(财决03表)'!$E282</f>
        <v>0</v>
      </c>
      <c r="M283" s="169" t="str">
        <f t="shared" si="9"/>
        <v/>
      </c>
    </row>
    <row r="284" spans="1:13" ht="22.5" customHeight="1">
      <c r="A284" s="222" t="str">
        <f t="shared" si="8"/>
        <v/>
      </c>
      <c r="B284" s="222"/>
      <c r="C284" s="160" t="str">
        <f>IF(ISERROR(VLOOKUP(A284,'[1]Z03 收入决算表(财决03表)'!$A$10:$K$500,4,FALSE)),"",VLOOKUP(A284,'[1]Z03 收入决算表(财决03表)'!$A$10:$K$500,4,FALSE))</f>
        <v/>
      </c>
      <c r="D284" s="176" t="str">
        <f>IF(ISERROR(VLOOKUP(A284,'[1]Z03 收入决算表(财决03表)'!$A$10:$K$500,5,FALSE)),"",VLOOKUP(A284,'[1]Z03 收入决算表(财决03表)'!$A$10:$K$500,5,FALSE))</f>
        <v/>
      </c>
      <c r="E284" s="176" t="str">
        <f>IF(ISERROR(VLOOKUP(A284,'[1]Z03 收入决算表(财决03表)'!$A$10:$K$500,6,FALSE)),"",VLOOKUP(A284,'[1]Z03 收入决算表(财决03表)'!$A$10:$K$500,6,FALSE))</f>
        <v/>
      </c>
      <c r="F284" s="176" t="str">
        <f>IF(ISERROR(VLOOKUP(A284,'[1]Z03 收入决算表(财决03表)'!$A$10:$K$500,7,FALSE)),"",VLOOKUP(A284,'[1]Z03 收入决算表(财决03表)'!$A$10:$K$500,7,FALSE))</f>
        <v/>
      </c>
      <c r="G284" s="176" t="str">
        <f>IF(ISERROR(VLOOKUP(A284,'[1]Z03 收入决算表(财决03表)'!$A$10:$K$500,8,FALSE)),"",VLOOKUP(A284,'[1]Z03 收入决算表(财决03表)'!$A$10:$K$500,8,FALSE))</f>
        <v/>
      </c>
      <c r="H284" s="161" t="str">
        <f>IF(ISERROR(VLOOKUP(A284,'[1]Z03 收入决算表(财决03表)'!$A$10:$L$500,10,FALSE)),"",VLOOKUP(A284,'[1]Z03 收入决算表(财决03表)'!$A$10:$L$500,10,FALSE))</f>
        <v/>
      </c>
      <c r="I284" s="161" t="str">
        <f>IF(ISERROR(VLOOKUP(A284,'[1]Z03 收入决算表(财决03表)'!$A$10:$L$500,11,FALSE)),"",VLOOKUP(A284,'[1]Z03 收入决算表(财决03表)'!$A$10:$L$500,11,FALSE))</f>
        <v/>
      </c>
      <c r="J284" s="161" t="str">
        <f>IF(ISERROR(VLOOKUP(A284,'[1]Z03 收入决算表(财决03表)'!$A$10:$L$500,12,FALSE)),"",VLOOKUP(A284,'[1]Z03 收入决算表(财决03表)'!$A$10:$L$500,12,FALSE))</f>
        <v/>
      </c>
      <c r="K284" s="172">
        <f>'[1]Z03 收入决算表(财决03表)'!A283</f>
        <v>0</v>
      </c>
      <c r="L284" s="173">
        <f>'[1]Z03 收入决算表(财决03表)'!$E283</f>
        <v>0</v>
      </c>
      <c r="M284" s="169" t="str">
        <f t="shared" si="9"/>
        <v/>
      </c>
    </row>
    <row r="285" spans="1:13" ht="22.5" customHeight="1">
      <c r="A285" s="222" t="str">
        <f t="shared" si="8"/>
        <v/>
      </c>
      <c r="B285" s="222"/>
      <c r="C285" s="160" t="str">
        <f>IF(ISERROR(VLOOKUP(A285,'[1]Z03 收入决算表(财决03表)'!$A$10:$K$500,4,FALSE)),"",VLOOKUP(A285,'[1]Z03 收入决算表(财决03表)'!$A$10:$K$500,4,FALSE))</f>
        <v/>
      </c>
      <c r="D285" s="176" t="str">
        <f>IF(ISERROR(VLOOKUP(A285,'[1]Z03 收入决算表(财决03表)'!$A$10:$K$500,5,FALSE)),"",VLOOKUP(A285,'[1]Z03 收入决算表(财决03表)'!$A$10:$K$500,5,FALSE))</f>
        <v/>
      </c>
      <c r="E285" s="176" t="str">
        <f>IF(ISERROR(VLOOKUP(A285,'[1]Z03 收入决算表(财决03表)'!$A$10:$K$500,6,FALSE)),"",VLOOKUP(A285,'[1]Z03 收入决算表(财决03表)'!$A$10:$K$500,6,FALSE))</f>
        <v/>
      </c>
      <c r="F285" s="176" t="str">
        <f>IF(ISERROR(VLOOKUP(A285,'[1]Z03 收入决算表(财决03表)'!$A$10:$K$500,7,FALSE)),"",VLOOKUP(A285,'[1]Z03 收入决算表(财决03表)'!$A$10:$K$500,7,FALSE))</f>
        <v/>
      </c>
      <c r="G285" s="176" t="str">
        <f>IF(ISERROR(VLOOKUP(A285,'[1]Z03 收入决算表(财决03表)'!$A$10:$K$500,8,FALSE)),"",VLOOKUP(A285,'[1]Z03 收入决算表(财决03表)'!$A$10:$K$500,8,FALSE))</f>
        <v/>
      </c>
      <c r="H285" s="161" t="str">
        <f>IF(ISERROR(VLOOKUP(A285,'[1]Z03 收入决算表(财决03表)'!$A$10:$L$500,10,FALSE)),"",VLOOKUP(A285,'[1]Z03 收入决算表(财决03表)'!$A$10:$L$500,10,FALSE))</f>
        <v/>
      </c>
      <c r="I285" s="161" t="str">
        <f>IF(ISERROR(VLOOKUP(A285,'[1]Z03 收入决算表(财决03表)'!$A$10:$L$500,11,FALSE)),"",VLOOKUP(A285,'[1]Z03 收入决算表(财决03表)'!$A$10:$L$500,11,FALSE))</f>
        <v/>
      </c>
      <c r="J285" s="161" t="str">
        <f>IF(ISERROR(VLOOKUP(A285,'[1]Z03 收入决算表(财决03表)'!$A$10:$L$500,12,FALSE)),"",VLOOKUP(A285,'[1]Z03 收入决算表(财决03表)'!$A$10:$L$500,12,FALSE))</f>
        <v/>
      </c>
      <c r="K285" s="172">
        <f>'[1]Z03 收入决算表(财决03表)'!A284</f>
        <v>0</v>
      </c>
      <c r="L285" s="173">
        <f>'[1]Z03 收入决算表(财决03表)'!$E284</f>
        <v>0</v>
      </c>
      <c r="M285" s="169" t="str">
        <f t="shared" si="9"/>
        <v/>
      </c>
    </row>
    <row r="286" spans="1:13" ht="22.5" customHeight="1">
      <c r="A286" s="222" t="str">
        <f t="shared" si="8"/>
        <v/>
      </c>
      <c r="B286" s="222"/>
      <c r="C286" s="160" t="str">
        <f>IF(ISERROR(VLOOKUP(A286,'[1]Z03 收入决算表(财决03表)'!$A$10:$K$500,4,FALSE)),"",VLOOKUP(A286,'[1]Z03 收入决算表(财决03表)'!$A$10:$K$500,4,FALSE))</f>
        <v/>
      </c>
      <c r="D286" s="176" t="str">
        <f>IF(ISERROR(VLOOKUP(A286,'[1]Z03 收入决算表(财决03表)'!$A$10:$K$500,5,FALSE)),"",VLOOKUP(A286,'[1]Z03 收入决算表(财决03表)'!$A$10:$K$500,5,FALSE))</f>
        <v/>
      </c>
      <c r="E286" s="176" t="str">
        <f>IF(ISERROR(VLOOKUP(A286,'[1]Z03 收入决算表(财决03表)'!$A$10:$K$500,6,FALSE)),"",VLOOKUP(A286,'[1]Z03 收入决算表(财决03表)'!$A$10:$K$500,6,FALSE))</f>
        <v/>
      </c>
      <c r="F286" s="176" t="str">
        <f>IF(ISERROR(VLOOKUP(A286,'[1]Z03 收入决算表(财决03表)'!$A$10:$K$500,7,FALSE)),"",VLOOKUP(A286,'[1]Z03 收入决算表(财决03表)'!$A$10:$K$500,7,FALSE))</f>
        <v/>
      </c>
      <c r="G286" s="176" t="str">
        <f>IF(ISERROR(VLOOKUP(A286,'[1]Z03 收入决算表(财决03表)'!$A$10:$K$500,8,FALSE)),"",VLOOKUP(A286,'[1]Z03 收入决算表(财决03表)'!$A$10:$K$500,8,FALSE))</f>
        <v/>
      </c>
      <c r="H286" s="161" t="str">
        <f>IF(ISERROR(VLOOKUP(A286,'[1]Z03 收入决算表(财决03表)'!$A$10:$L$500,10,FALSE)),"",VLOOKUP(A286,'[1]Z03 收入决算表(财决03表)'!$A$10:$L$500,10,FALSE))</f>
        <v/>
      </c>
      <c r="I286" s="161" t="str">
        <f>IF(ISERROR(VLOOKUP(A286,'[1]Z03 收入决算表(财决03表)'!$A$10:$L$500,11,FALSE)),"",VLOOKUP(A286,'[1]Z03 收入决算表(财决03表)'!$A$10:$L$500,11,FALSE))</f>
        <v/>
      </c>
      <c r="J286" s="161" t="str">
        <f>IF(ISERROR(VLOOKUP(A286,'[1]Z03 收入决算表(财决03表)'!$A$10:$L$500,12,FALSE)),"",VLOOKUP(A286,'[1]Z03 收入决算表(财决03表)'!$A$10:$L$500,12,FALSE))</f>
        <v/>
      </c>
      <c r="K286" s="172">
        <f>'[1]Z03 收入决算表(财决03表)'!A285</f>
        <v>0</v>
      </c>
      <c r="L286" s="173">
        <f>'[1]Z03 收入决算表(财决03表)'!$E285</f>
        <v>0</v>
      </c>
      <c r="M286" s="169" t="str">
        <f t="shared" si="9"/>
        <v/>
      </c>
    </row>
    <row r="287" spans="1:13" ht="22.5" customHeight="1">
      <c r="A287" s="222" t="str">
        <f t="shared" si="8"/>
        <v/>
      </c>
      <c r="B287" s="222"/>
      <c r="C287" s="160" t="str">
        <f>IF(ISERROR(VLOOKUP(A287,'[1]Z03 收入决算表(财决03表)'!$A$10:$K$500,4,FALSE)),"",VLOOKUP(A287,'[1]Z03 收入决算表(财决03表)'!$A$10:$K$500,4,FALSE))</f>
        <v/>
      </c>
      <c r="D287" s="176" t="str">
        <f>IF(ISERROR(VLOOKUP(A287,'[1]Z03 收入决算表(财决03表)'!$A$10:$K$500,5,FALSE)),"",VLOOKUP(A287,'[1]Z03 收入决算表(财决03表)'!$A$10:$K$500,5,FALSE))</f>
        <v/>
      </c>
      <c r="E287" s="176" t="str">
        <f>IF(ISERROR(VLOOKUP(A287,'[1]Z03 收入决算表(财决03表)'!$A$10:$K$500,6,FALSE)),"",VLOOKUP(A287,'[1]Z03 收入决算表(财决03表)'!$A$10:$K$500,6,FALSE))</f>
        <v/>
      </c>
      <c r="F287" s="176" t="str">
        <f>IF(ISERROR(VLOOKUP(A287,'[1]Z03 收入决算表(财决03表)'!$A$10:$K$500,7,FALSE)),"",VLOOKUP(A287,'[1]Z03 收入决算表(财决03表)'!$A$10:$K$500,7,FALSE))</f>
        <v/>
      </c>
      <c r="G287" s="176" t="str">
        <f>IF(ISERROR(VLOOKUP(A287,'[1]Z03 收入决算表(财决03表)'!$A$10:$K$500,8,FALSE)),"",VLOOKUP(A287,'[1]Z03 收入决算表(财决03表)'!$A$10:$K$500,8,FALSE))</f>
        <v/>
      </c>
      <c r="H287" s="161" t="str">
        <f>IF(ISERROR(VLOOKUP(A287,'[1]Z03 收入决算表(财决03表)'!$A$10:$L$500,10,FALSE)),"",VLOOKUP(A287,'[1]Z03 收入决算表(财决03表)'!$A$10:$L$500,10,FALSE))</f>
        <v/>
      </c>
      <c r="I287" s="161" t="str">
        <f>IF(ISERROR(VLOOKUP(A287,'[1]Z03 收入决算表(财决03表)'!$A$10:$L$500,11,FALSE)),"",VLOOKUP(A287,'[1]Z03 收入决算表(财决03表)'!$A$10:$L$500,11,FALSE))</f>
        <v/>
      </c>
      <c r="J287" s="161" t="str">
        <f>IF(ISERROR(VLOOKUP(A287,'[1]Z03 收入决算表(财决03表)'!$A$10:$L$500,12,FALSE)),"",VLOOKUP(A287,'[1]Z03 收入决算表(财决03表)'!$A$10:$L$500,12,FALSE))</f>
        <v/>
      </c>
      <c r="K287" s="172">
        <f>'[1]Z03 收入决算表(财决03表)'!A286</f>
        <v>0</v>
      </c>
      <c r="L287" s="173">
        <f>'[1]Z03 收入决算表(财决03表)'!$E286</f>
        <v>0</v>
      </c>
      <c r="M287" s="169" t="str">
        <f t="shared" si="9"/>
        <v/>
      </c>
    </row>
    <row r="288" spans="1:13" ht="22.5" customHeight="1">
      <c r="A288" s="222" t="str">
        <f t="shared" si="8"/>
        <v/>
      </c>
      <c r="B288" s="222"/>
      <c r="C288" s="160" t="str">
        <f>IF(ISERROR(VLOOKUP(A288,'[1]Z03 收入决算表(财决03表)'!$A$10:$K$500,4,FALSE)),"",VLOOKUP(A288,'[1]Z03 收入决算表(财决03表)'!$A$10:$K$500,4,FALSE))</f>
        <v/>
      </c>
      <c r="D288" s="176" t="str">
        <f>IF(ISERROR(VLOOKUP(A288,'[1]Z03 收入决算表(财决03表)'!$A$10:$K$500,5,FALSE)),"",VLOOKUP(A288,'[1]Z03 收入决算表(财决03表)'!$A$10:$K$500,5,FALSE))</f>
        <v/>
      </c>
      <c r="E288" s="176" t="str">
        <f>IF(ISERROR(VLOOKUP(A288,'[1]Z03 收入决算表(财决03表)'!$A$10:$K$500,6,FALSE)),"",VLOOKUP(A288,'[1]Z03 收入决算表(财决03表)'!$A$10:$K$500,6,FALSE))</f>
        <v/>
      </c>
      <c r="F288" s="176" t="str">
        <f>IF(ISERROR(VLOOKUP(A288,'[1]Z03 收入决算表(财决03表)'!$A$10:$K$500,7,FALSE)),"",VLOOKUP(A288,'[1]Z03 收入决算表(财决03表)'!$A$10:$K$500,7,FALSE))</f>
        <v/>
      </c>
      <c r="G288" s="176" t="str">
        <f>IF(ISERROR(VLOOKUP(A288,'[1]Z03 收入决算表(财决03表)'!$A$10:$K$500,8,FALSE)),"",VLOOKUP(A288,'[1]Z03 收入决算表(财决03表)'!$A$10:$K$500,8,FALSE))</f>
        <v/>
      </c>
      <c r="H288" s="161" t="str">
        <f>IF(ISERROR(VLOOKUP(A288,'[1]Z03 收入决算表(财决03表)'!$A$10:$L$500,10,FALSE)),"",VLOOKUP(A288,'[1]Z03 收入决算表(财决03表)'!$A$10:$L$500,10,FALSE))</f>
        <v/>
      </c>
      <c r="I288" s="161" t="str">
        <f>IF(ISERROR(VLOOKUP(A288,'[1]Z03 收入决算表(财决03表)'!$A$10:$L$500,11,FALSE)),"",VLOOKUP(A288,'[1]Z03 收入决算表(财决03表)'!$A$10:$L$500,11,FALSE))</f>
        <v/>
      </c>
      <c r="J288" s="161" t="str">
        <f>IF(ISERROR(VLOOKUP(A288,'[1]Z03 收入决算表(财决03表)'!$A$10:$L$500,12,FALSE)),"",VLOOKUP(A288,'[1]Z03 收入决算表(财决03表)'!$A$10:$L$500,12,FALSE))</f>
        <v/>
      </c>
      <c r="K288" s="172">
        <f>'[1]Z03 收入决算表(财决03表)'!A287</f>
        <v>0</v>
      </c>
      <c r="L288" s="173">
        <f>'[1]Z03 收入决算表(财决03表)'!$E287</f>
        <v>0</v>
      </c>
      <c r="M288" s="169" t="str">
        <f t="shared" si="9"/>
        <v/>
      </c>
    </row>
    <row r="289" spans="1:13" ht="22.5" customHeight="1">
      <c r="A289" s="222" t="str">
        <f t="shared" si="8"/>
        <v/>
      </c>
      <c r="B289" s="222"/>
      <c r="C289" s="160" t="str">
        <f>IF(ISERROR(VLOOKUP(A289,'[1]Z03 收入决算表(财决03表)'!$A$10:$K$500,4,FALSE)),"",VLOOKUP(A289,'[1]Z03 收入决算表(财决03表)'!$A$10:$K$500,4,FALSE))</f>
        <v/>
      </c>
      <c r="D289" s="176" t="str">
        <f>IF(ISERROR(VLOOKUP(A289,'[1]Z03 收入决算表(财决03表)'!$A$10:$K$500,5,FALSE)),"",VLOOKUP(A289,'[1]Z03 收入决算表(财决03表)'!$A$10:$K$500,5,FALSE))</f>
        <v/>
      </c>
      <c r="E289" s="176" t="str">
        <f>IF(ISERROR(VLOOKUP(A289,'[1]Z03 收入决算表(财决03表)'!$A$10:$K$500,6,FALSE)),"",VLOOKUP(A289,'[1]Z03 收入决算表(财决03表)'!$A$10:$K$500,6,FALSE))</f>
        <v/>
      </c>
      <c r="F289" s="176" t="str">
        <f>IF(ISERROR(VLOOKUP(A289,'[1]Z03 收入决算表(财决03表)'!$A$10:$K$500,7,FALSE)),"",VLOOKUP(A289,'[1]Z03 收入决算表(财决03表)'!$A$10:$K$500,7,FALSE))</f>
        <v/>
      </c>
      <c r="G289" s="176" t="str">
        <f>IF(ISERROR(VLOOKUP(A289,'[1]Z03 收入决算表(财决03表)'!$A$10:$K$500,8,FALSE)),"",VLOOKUP(A289,'[1]Z03 收入决算表(财决03表)'!$A$10:$K$500,8,FALSE))</f>
        <v/>
      </c>
      <c r="H289" s="161" t="str">
        <f>IF(ISERROR(VLOOKUP(A289,'[1]Z03 收入决算表(财决03表)'!$A$10:$L$500,10,FALSE)),"",VLOOKUP(A289,'[1]Z03 收入决算表(财决03表)'!$A$10:$L$500,10,FALSE))</f>
        <v/>
      </c>
      <c r="I289" s="161" t="str">
        <f>IF(ISERROR(VLOOKUP(A289,'[1]Z03 收入决算表(财决03表)'!$A$10:$L$500,11,FALSE)),"",VLOOKUP(A289,'[1]Z03 收入决算表(财决03表)'!$A$10:$L$500,11,FALSE))</f>
        <v/>
      </c>
      <c r="J289" s="161" t="str">
        <f>IF(ISERROR(VLOOKUP(A289,'[1]Z03 收入决算表(财决03表)'!$A$10:$L$500,12,FALSE)),"",VLOOKUP(A289,'[1]Z03 收入决算表(财决03表)'!$A$10:$L$500,12,FALSE))</f>
        <v/>
      </c>
      <c r="K289" s="172">
        <f>'[1]Z03 收入决算表(财决03表)'!A288</f>
        <v>0</v>
      </c>
      <c r="L289" s="173">
        <f>'[1]Z03 收入决算表(财决03表)'!$E288</f>
        <v>0</v>
      </c>
      <c r="M289" s="169" t="str">
        <f t="shared" si="9"/>
        <v/>
      </c>
    </row>
    <row r="290" spans="1:13" ht="22.5" customHeight="1">
      <c r="A290" s="222" t="str">
        <f t="shared" si="8"/>
        <v/>
      </c>
      <c r="B290" s="222"/>
      <c r="C290" s="160" t="str">
        <f>IF(ISERROR(VLOOKUP(A290,'[1]Z03 收入决算表(财决03表)'!$A$10:$K$500,4,FALSE)),"",VLOOKUP(A290,'[1]Z03 收入决算表(财决03表)'!$A$10:$K$500,4,FALSE))</f>
        <v/>
      </c>
      <c r="D290" s="176" t="str">
        <f>IF(ISERROR(VLOOKUP(A290,'[1]Z03 收入决算表(财决03表)'!$A$10:$K$500,5,FALSE)),"",VLOOKUP(A290,'[1]Z03 收入决算表(财决03表)'!$A$10:$K$500,5,FALSE))</f>
        <v/>
      </c>
      <c r="E290" s="176" t="str">
        <f>IF(ISERROR(VLOOKUP(A290,'[1]Z03 收入决算表(财决03表)'!$A$10:$K$500,6,FALSE)),"",VLOOKUP(A290,'[1]Z03 收入决算表(财决03表)'!$A$10:$K$500,6,FALSE))</f>
        <v/>
      </c>
      <c r="F290" s="176" t="str">
        <f>IF(ISERROR(VLOOKUP(A290,'[1]Z03 收入决算表(财决03表)'!$A$10:$K$500,7,FALSE)),"",VLOOKUP(A290,'[1]Z03 收入决算表(财决03表)'!$A$10:$K$500,7,FALSE))</f>
        <v/>
      </c>
      <c r="G290" s="176" t="str">
        <f>IF(ISERROR(VLOOKUP(A290,'[1]Z03 收入决算表(财决03表)'!$A$10:$K$500,8,FALSE)),"",VLOOKUP(A290,'[1]Z03 收入决算表(财决03表)'!$A$10:$K$500,8,FALSE))</f>
        <v/>
      </c>
      <c r="H290" s="161" t="str">
        <f>IF(ISERROR(VLOOKUP(A290,'[1]Z03 收入决算表(财决03表)'!$A$10:$L$500,10,FALSE)),"",VLOOKUP(A290,'[1]Z03 收入决算表(财决03表)'!$A$10:$L$500,10,FALSE))</f>
        <v/>
      </c>
      <c r="I290" s="161" t="str">
        <f>IF(ISERROR(VLOOKUP(A290,'[1]Z03 收入决算表(财决03表)'!$A$10:$L$500,11,FALSE)),"",VLOOKUP(A290,'[1]Z03 收入决算表(财决03表)'!$A$10:$L$500,11,FALSE))</f>
        <v/>
      </c>
      <c r="J290" s="161" t="str">
        <f>IF(ISERROR(VLOOKUP(A290,'[1]Z03 收入决算表(财决03表)'!$A$10:$L$500,12,FALSE)),"",VLOOKUP(A290,'[1]Z03 收入决算表(财决03表)'!$A$10:$L$500,12,FALSE))</f>
        <v/>
      </c>
      <c r="K290" s="172">
        <f>'[1]Z03 收入决算表(财决03表)'!A289</f>
        <v>0</v>
      </c>
      <c r="L290" s="173">
        <f>'[1]Z03 收入决算表(财决03表)'!$E289</f>
        <v>0</v>
      </c>
      <c r="M290" s="169" t="str">
        <f t="shared" si="9"/>
        <v/>
      </c>
    </row>
    <row r="291" spans="1:13" ht="22.5" customHeight="1">
      <c r="A291" s="222" t="str">
        <f t="shared" si="8"/>
        <v/>
      </c>
      <c r="B291" s="222"/>
      <c r="C291" s="160" t="str">
        <f>IF(ISERROR(VLOOKUP(A291,'[1]Z03 收入决算表(财决03表)'!$A$10:$K$500,4,FALSE)),"",VLOOKUP(A291,'[1]Z03 收入决算表(财决03表)'!$A$10:$K$500,4,FALSE))</f>
        <v/>
      </c>
      <c r="D291" s="176" t="str">
        <f>IF(ISERROR(VLOOKUP(A291,'[1]Z03 收入决算表(财决03表)'!$A$10:$K$500,5,FALSE)),"",VLOOKUP(A291,'[1]Z03 收入决算表(财决03表)'!$A$10:$K$500,5,FALSE))</f>
        <v/>
      </c>
      <c r="E291" s="176" t="str">
        <f>IF(ISERROR(VLOOKUP(A291,'[1]Z03 收入决算表(财决03表)'!$A$10:$K$500,6,FALSE)),"",VLOOKUP(A291,'[1]Z03 收入决算表(财决03表)'!$A$10:$K$500,6,FALSE))</f>
        <v/>
      </c>
      <c r="F291" s="176" t="str">
        <f>IF(ISERROR(VLOOKUP(A291,'[1]Z03 收入决算表(财决03表)'!$A$10:$K$500,7,FALSE)),"",VLOOKUP(A291,'[1]Z03 收入决算表(财决03表)'!$A$10:$K$500,7,FALSE))</f>
        <v/>
      </c>
      <c r="G291" s="176" t="str">
        <f>IF(ISERROR(VLOOKUP(A291,'[1]Z03 收入决算表(财决03表)'!$A$10:$K$500,8,FALSE)),"",VLOOKUP(A291,'[1]Z03 收入决算表(财决03表)'!$A$10:$K$500,8,FALSE))</f>
        <v/>
      </c>
      <c r="H291" s="161" t="str">
        <f>IF(ISERROR(VLOOKUP(A291,'[1]Z03 收入决算表(财决03表)'!$A$10:$L$500,10,FALSE)),"",VLOOKUP(A291,'[1]Z03 收入决算表(财决03表)'!$A$10:$L$500,10,FALSE))</f>
        <v/>
      </c>
      <c r="I291" s="161" t="str">
        <f>IF(ISERROR(VLOOKUP(A291,'[1]Z03 收入决算表(财决03表)'!$A$10:$L$500,11,FALSE)),"",VLOOKUP(A291,'[1]Z03 收入决算表(财决03表)'!$A$10:$L$500,11,FALSE))</f>
        <v/>
      </c>
      <c r="J291" s="161" t="str">
        <f>IF(ISERROR(VLOOKUP(A291,'[1]Z03 收入决算表(财决03表)'!$A$10:$L$500,12,FALSE)),"",VLOOKUP(A291,'[1]Z03 收入决算表(财决03表)'!$A$10:$L$500,12,FALSE))</f>
        <v/>
      </c>
      <c r="K291" s="172">
        <f>'[1]Z03 收入决算表(财决03表)'!A290</f>
        <v>0</v>
      </c>
      <c r="L291" s="173">
        <f>'[1]Z03 收入决算表(财决03表)'!$E290</f>
        <v>0</v>
      </c>
      <c r="M291" s="169" t="str">
        <f t="shared" si="9"/>
        <v/>
      </c>
    </row>
    <row r="292" spans="1:13" ht="22.5" customHeight="1">
      <c r="A292" s="222" t="str">
        <f t="shared" si="8"/>
        <v/>
      </c>
      <c r="B292" s="222"/>
      <c r="C292" s="160" t="str">
        <f>IF(ISERROR(VLOOKUP(A292,'[1]Z03 收入决算表(财决03表)'!$A$10:$K$500,4,FALSE)),"",VLOOKUP(A292,'[1]Z03 收入决算表(财决03表)'!$A$10:$K$500,4,FALSE))</f>
        <v/>
      </c>
      <c r="D292" s="176" t="str">
        <f>IF(ISERROR(VLOOKUP(A292,'[1]Z03 收入决算表(财决03表)'!$A$10:$K$500,5,FALSE)),"",VLOOKUP(A292,'[1]Z03 收入决算表(财决03表)'!$A$10:$K$500,5,FALSE))</f>
        <v/>
      </c>
      <c r="E292" s="176" t="str">
        <f>IF(ISERROR(VLOOKUP(A292,'[1]Z03 收入决算表(财决03表)'!$A$10:$K$500,6,FALSE)),"",VLOOKUP(A292,'[1]Z03 收入决算表(财决03表)'!$A$10:$K$500,6,FALSE))</f>
        <v/>
      </c>
      <c r="F292" s="176" t="str">
        <f>IF(ISERROR(VLOOKUP(A292,'[1]Z03 收入决算表(财决03表)'!$A$10:$K$500,7,FALSE)),"",VLOOKUP(A292,'[1]Z03 收入决算表(财决03表)'!$A$10:$K$500,7,FALSE))</f>
        <v/>
      </c>
      <c r="G292" s="176" t="str">
        <f>IF(ISERROR(VLOOKUP(A292,'[1]Z03 收入决算表(财决03表)'!$A$10:$K$500,8,FALSE)),"",VLOOKUP(A292,'[1]Z03 收入决算表(财决03表)'!$A$10:$K$500,8,FALSE))</f>
        <v/>
      </c>
      <c r="H292" s="161" t="str">
        <f>IF(ISERROR(VLOOKUP(A292,'[1]Z03 收入决算表(财决03表)'!$A$10:$L$500,10,FALSE)),"",VLOOKUP(A292,'[1]Z03 收入决算表(财决03表)'!$A$10:$L$500,10,FALSE))</f>
        <v/>
      </c>
      <c r="I292" s="161" t="str">
        <f>IF(ISERROR(VLOOKUP(A292,'[1]Z03 收入决算表(财决03表)'!$A$10:$L$500,11,FALSE)),"",VLOOKUP(A292,'[1]Z03 收入决算表(财决03表)'!$A$10:$L$500,11,FALSE))</f>
        <v/>
      </c>
      <c r="J292" s="161" t="str">
        <f>IF(ISERROR(VLOOKUP(A292,'[1]Z03 收入决算表(财决03表)'!$A$10:$L$500,12,FALSE)),"",VLOOKUP(A292,'[1]Z03 收入决算表(财决03表)'!$A$10:$L$500,12,FALSE))</f>
        <v/>
      </c>
      <c r="K292" s="172">
        <f>'[1]Z03 收入决算表(财决03表)'!A291</f>
        <v>0</v>
      </c>
      <c r="L292" s="173">
        <f>'[1]Z03 收入决算表(财决03表)'!$E291</f>
        <v>0</v>
      </c>
      <c r="M292" s="169" t="str">
        <f t="shared" si="9"/>
        <v/>
      </c>
    </row>
    <row r="293" spans="1:13" ht="22.5" customHeight="1">
      <c r="A293" s="222" t="str">
        <f t="shared" si="8"/>
        <v/>
      </c>
      <c r="B293" s="222"/>
      <c r="C293" s="160" t="str">
        <f>IF(ISERROR(VLOOKUP(A293,'[1]Z03 收入决算表(财决03表)'!$A$10:$K$500,4,FALSE)),"",VLOOKUP(A293,'[1]Z03 收入决算表(财决03表)'!$A$10:$K$500,4,FALSE))</f>
        <v/>
      </c>
      <c r="D293" s="176" t="str">
        <f>IF(ISERROR(VLOOKUP(A293,'[1]Z03 收入决算表(财决03表)'!$A$10:$K$500,5,FALSE)),"",VLOOKUP(A293,'[1]Z03 收入决算表(财决03表)'!$A$10:$K$500,5,FALSE))</f>
        <v/>
      </c>
      <c r="E293" s="176" t="str">
        <f>IF(ISERROR(VLOOKUP(A293,'[1]Z03 收入决算表(财决03表)'!$A$10:$K$500,6,FALSE)),"",VLOOKUP(A293,'[1]Z03 收入决算表(财决03表)'!$A$10:$K$500,6,FALSE))</f>
        <v/>
      </c>
      <c r="F293" s="176" t="str">
        <f>IF(ISERROR(VLOOKUP(A293,'[1]Z03 收入决算表(财决03表)'!$A$10:$K$500,7,FALSE)),"",VLOOKUP(A293,'[1]Z03 收入决算表(财决03表)'!$A$10:$K$500,7,FALSE))</f>
        <v/>
      </c>
      <c r="G293" s="176" t="str">
        <f>IF(ISERROR(VLOOKUP(A293,'[1]Z03 收入决算表(财决03表)'!$A$10:$K$500,8,FALSE)),"",VLOOKUP(A293,'[1]Z03 收入决算表(财决03表)'!$A$10:$K$500,8,FALSE))</f>
        <v/>
      </c>
      <c r="H293" s="161" t="str">
        <f>IF(ISERROR(VLOOKUP(A293,'[1]Z03 收入决算表(财决03表)'!$A$10:$L$500,10,FALSE)),"",VLOOKUP(A293,'[1]Z03 收入决算表(财决03表)'!$A$10:$L$500,10,FALSE))</f>
        <v/>
      </c>
      <c r="I293" s="161" t="str">
        <f>IF(ISERROR(VLOOKUP(A293,'[1]Z03 收入决算表(财决03表)'!$A$10:$L$500,11,FALSE)),"",VLOOKUP(A293,'[1]Z03 收入决算表(财决03表)'!$A$10:$L$500,11,FALSE))</f>
        <v/>
      </c>
      <c r="J293" s="161" t="str">
        <f>IF(ISERROR(VLOOKUP(A293,'[1]Z03 收入决算表(财决03表)'!$A$10:$L$500,12,FALSE)),"",VLOOKUP(A293,'[1]Z03 收入决算表(财决03表)'!$A$10:$L$500,12,FALSE))</f>
        <v/>
      </c>
      <c r="K293" s="172">
        <f>'[1]Z03 收入决算表(财决03表)'!A292</f>
        <v>0</v>
      </c>
      <c r="L293" s="173">
        <f>'[1]Z03 收入决算表(财决03表)'!$E292</f>
        <v>0</v>
      </c>
      <c r="M293" s="169" t="str">
        <f t="shared" si="9"/>
        <v/>
      </c>
    </row>
    <row r="294" spans="1:13" ht="22.5" customHeight="1">
      <c r="A294" s="222" t="str">
        <f t="shared" si="8"/>
        <v/>
      </c>
      <c r="B294" s="222"/>
      <c r="C294" s="160" t="str">
        <f>IF(ISERROR(VLOOKUP(A294,'[1]Z03 收入决算表(财决03表)'!$A$10:$K$500,4,FALSE)),"",VLOOKUP(A294,'[1]Z03 收入决算表(财决03表)'!$A$10:$K$500,4,FALSE))</f>
        <v/>
      </c>
      <c r="D294" s="176" t="str">
        <f>IF(ISERROR(VLOOKUP(A294,'[1]Z03 收入决算表(财决03表)'!$A$10:$K$500,5,FALSE)),"",VLOOKUP(A294,'[1]Z03 收入决算表(财决03表)'!$A$10:$K$500,5,FALSE))</f>
        <v/>
      </c>
      <c r="E294" s="176" t="str">
        <f>IF(ISERROR(VLOOKUP(A294,'[1]Z03 收入决算表(财决03表)'!$A$10:$K$500,6,FALSE)),"",VLOOKUP(A294,'[1]Z03 收入决算表(财决03表)'!$A$10:$K$500,6,FALSE))</f>
        <v/>
      </c>
      <c r="F294" s="176" t="str">
        <f>IF(ISERROR(VLOOKUP(A294,'[1]Z03 收入决算表(财决03表)'!$A$10:$K$500,7,FALSE)),"",VLOOKUP(A294,'[1]Z03 收入决算表(财决03表)'!$A$10:$K$500,7,FALSE))</f>
        <v/>
      </c>
      <c r="G294" s="176" t="str">
        <f>IF(ISERROR(VLOOKUP(A294,'[1]Z03 收入决算表(财决03表)'!$A$10:$K$500,8,FALSE)),"",VLOOKUP(A294,'[1]Z03 收入决算表(财决03表)'!$A$10:$K$500,8,FALSE))</f>
        <v/>
      </c>
      <c r="H294" s="161" t="str">
        <f>IF(ISERROR(VLOOKUP(A294,'[1]Z03 收入决算表(财决03表)'!$A$10:$L$500,10,FALSE)),"",VLOOKUP(A294,'[1]Z03 收入决算表(财决03表)'!$A$10:$L$500,10,FALSE))</f>
        <v/>
      </c>
      <c r="I294" s="161" t="str">
        <f>IF(ISERROR(VLOOKUP(A294,'[1]Z03 收入决算表(财决03表)'!$A$10:$L$500,11,FALSE)),"",VLOOKUP(A294,'[1]Z03 收入决算表(财决03表)'!$A$10:$L$500,11,FALSE))</f>
        <v/>
      </c>
      <c r="J294" s="161" t="str">
        <f>IF(ISERROR(VLOOKUP(A294,'[1]Z03 收入决算表(财决03表)'!$A$10:$L$500,12,FALSE)),"",VLOOKUP(A294,'[1]Z03 收入决算表(财决03表)'!$A$10:$L$500,12,FALSE))</f>
        <v/>
      </c>
      <c r="K294" s="172">
        <f>'[1]Z03 收入决算表(财决03表)'!A293</f>
        <v>0</v>
      </c>
      <c r="L294" s="173">
        <f>'[1]Z03 收入决算表(财决03表)'!$E293</f>
        <v>0</v>
      </c>
      <c r="M294" s="169" t="str">
        <f t="shared" si="9"/>
        <v/>
      </c>
    </row>
    <row r="295" spans="1:13" ht="22.5" customHeight="1">
      <c r="A295" s="222" t="str">
        <f t="shared" si="8"/>
        <v/>
      </c>
      <c r="B295" s="222"/>
      <c r="C295" s="160" t="str">
        <f>IF(ISERROR(VLOOKUP(A295,'[1]Z03 收入决算表(财决03表)'!$A$10:$K$500,4,FALSE)),"",VLOOKUP(A295,'[1]Z03 收入决算表(财决03表)'!$A$10:$K$500,4,FALSE))</f>
        <v/>
      </c>
      <c r="D295" s="176" t="str">
        <f>IF(ISERROR(VLOOKUP(A295,'[1]Z03 收入决算表(财决03表)'!$A$10:$K$500,5,FALSE)),"",VLOOKUP(A295,'[1]Z03 收入决算表(财决03表)'!$A$10:$K$500,5,FALSE))</f>
        <v/>
      </c>
      <c r="E295" s="176" t="str">
        <f>IF(ISERROR(VLOOKUP(A295,'[1]Z03 收入决算表(财决03表)'!$A$10:$K$500,6,FALSE)),"",VLOOKUP(A295,'[1]Z03 收入决算表(财决03表)'!$A$10:$K$500,6,FALSE))</f>
        <v/>
      </c>
      <c r="F295" s="176" t="str">
        <f>IF(ISERROR(VLOOKUP(A295,'[1]Z03 收入决算表(财决03表)'!$A$10:$K$500,7,FALSE)),"",VLOOKUP(A295,'[1]Z03 收入决算表(财决03表)'!$A$10:$K$500,7,FALSE))</f>
        <v/>
      </c>
      <c r="G295" s="176" t="str">
        <f>IF(ISERROR(VLOOKUP(A295,'[1]Z03 收入决算表(财决03表)'!$A$10:$K$500,8,FALSE)),"",VLOOKUP(A295,'[1]Z03 收入决算表(财决03表)'!$A$10:$K$500,8,FALSE))</f>
        <v/>
      </c>
      <c r="H295" s="161" t="str">
        <f>IF(ISERROR(VLOOKUP(A295,'[1]Z03 收入决算表(财决03表)'!$A$10:$L$500,10,FALSE)),"",VLOOKUP(A295,'[1]Z03 收入决算表(财决03表)'!$A$10:$L$500,10,FALSE))</f>
        <v/>
      </c>
      <c r="I295" s="161" t="str">
        <f>IF(ISERROR(VLOOKUP(A295,'[1]Z03 收入决算表(财决03表)'!$A$10:$L$500,11,FALSE)),"",VLOOKUP(A295,'[1]Z03 收入决算表(财决03表)'!$A$10:$L$500,11,FALSE))</f>
        <v/>
      </c>
      <c r="J295" s="161" t="str">
        <f>IF(ISERROR(VLOOKUP(A295,'[1]Z03 收入决算表(财决03表)'!$A$10:$L$500,12,FALSE)),"",VLOOKUP(A295,'[1]Z03 收入决算表(财决03表)'!$A$10:$L$500,12,FALSE))</f>
        <v/>
      </c>
      <c r="K295" s="172">
        <f>'[1]Z03 收入决算表(财决03表)'!A294</f>
        <v>0</v>
      </c>
      <c r="L295" s="173">
        <f>'[1]Z03 收入决算表(财决03表)'!$E294</f>
        <v>0</v>
      </c>
      <c r="M295" s="169" t="str">
        <f t="shared" si="9"/>
        <v/>
      </c>
    </row>
    <row r="296" spans="1:13" ht="22.5" customHeight="1">
      <c r="A296" s="222" t="str">
        <f t="shared" si="8"/>
        <v/>
      </c>
      <c r="B296" s="222"/>
      <c r="C296" s="160" t="str">
        <f>IF(ISERROR(VLOOKUP(A296,'[1]Z03 收入决算表(财决03表)'!$A$10:$K$500,4,FALSE)),"",VLOOKUP(A296,'[1]Z03 收入决算表(财决03表)'!$A$10:$K$500,4,FALSE))</f>
        <v/>
      </c>
      <c r="D296" s="176" t="str">
        <f>IF(ISERROR(VLOOKUP(A296,'[1]Z03 收入决算表(财决03表)'!$A$10:$K$500,5,FALSE)),"",VLOOKUP(A296,'[1]Z03 收入决算表(财决03表)'!$A$10:$K$500,5,FALSE))</f>
        <v/>
      </c>
      <c r="E296" s="176" t="str">
        <f>IF(ISERROR(VLOOKUP(A296,'[1]Z03 收入决算表(财决03表)'!$A$10:$K$500,6,FALSE)),"",VLOOKUP(A296,'[1]Z03 收入决算表(财决03表)'!$A$10:$K$500,6,FALSE))</f>
        <v/>
      </c>
      <c r="F296" s="176" t="str">
        <f>IF(ISERROR(VLOOKUP(A296,'[1]Z03 收入决算表(财决03表)'!$A$10:$K$500,7,FALSE)),"",VLOOKUP(A296,'[1]Z03 收入决算表(财决03表)'!$A$10:$K$500,7,FALSE))</f>
        <v/>
      </c>
      <c r="G296" s="176" t="str">
        <f>IF(ISERROR(VLOOKUP(A296,'[1]Z03 收入决算表(财决03表)'!$A$10:$K$500,8,FALSE)),"",VLOOKUP(A296,'[1]Z03 收入决算表(财决03表)'!$A$10:$K$500,8,FALSE))</f>
        <v/>
      </c>
      <c r="H296" s="161" t="str">
        <f>IF(ISERROR(VLOOKUP(A296,'[1]Z03 收入决算表(财决03表)'!$A$10:$L$500,10,FALSE)),"",VLOOKUP(A296,'[1]Z03 收入决算表(财决03表)'!$A$10:$L$500,10,FALSE))</f>
        <v/>
      </c>
      <c r="I296" s="161" t="str">
        <f>IF(ISERROR(VLOOKUP(A296,'[1]Z03 收入决算表(财决03表)'!$A$10:$L$500,11,FALSE)),"",VLOOKUP(A296,'[1]Z03 收入决算表(财决03表)'!$A$10:$L$500,11,FALSE))</f>
        <v/>
      </c>
      <c r="J296" s="161" t="str">
        <f>IF(ISERROR(VLOOKUP(A296,'[1]Z03 收入决算表(财决03表)'!$A$10:$L$500,12,FALSE)),"",VLOOKUP(A296,'[1]Z03 收入决算表(财决03表)'!$A$10:$L$500,12,FALSE))</f>
        <v/>
      </c>
      <c r="K296" s="172">
        <f>'[1]Z03 收入决算表(财决03表)'!A295</f>
        <v>0</v>
      </c>
      <c r="L296" s="173">
        <f>'[1]Z03 收入决算表(财决03表)'!$E295</f>
        <v>0</v>
      </c>
      <c r="M296" s="169" t="str">
        <f t="shared" si="9"/>
        <v/>
      </c>
    </row>
    <row r="297" spans="1:13" ht="22.5" customHeight="1">
      <c r="A297" s="222" t="str">
        <f t="shared" si="8"/>
        <v/>
      </c>
      <c r="B297" s="222"/>
      <c r="C297" s="160" t="str">
        <f>IF(ISERROR(VLOOKUP(A297,'[1]Z03 收入决算表(财决03表)'!$A$10:$K$500,4,FALSE)),"",VLOOKUP(A297,'[1]Z03 收入决算表(财决03表)'!$A$10:$K$500,4,FALSE))</f>
        <v/>
      </c>
      <c r="D297" s="176" t="str">
        <f>IF(ISERROR(VLOOKUP(A297,'[1]Z03 收入决算表(财决03表)'!$A$10:$K$500,5,FALSE)),"",VLOOKUP(A297,'[1]Z03 收入决算表(财决03表)'!$A$10:$K$500,5,FALSE))</f>
        <v/>
      </c>
      <c r="E297" s="176" t="str">
        <f>IF(ISERROR(VLOOKUP(A297,'[1]Z03 收入决算表(财决03表)'!$A$10:$K$500,6,FALSE)),"",VLOOKUP(A297,'[1]Z03 收入决算表(财决03表)'!$A$10:$K$500,6,FALSE))</f>
        <v/>
      </c>
      <c r="F297" s="176" t="str">
        <f>IF(ISERROR(VLOOKUP(A297,'[1]Z03 收入决算表(财决03表)'!$A$10:$K$500,7,FALSE)),"",VLOOKUP(A297,'[1]Z03 收入决算表(财决03表)'!$A$10:$K$500,7,FALSE))</f>
        <v/>
      </c>
      <c r="G297" s="176" t="str">
        <f>IF(ISERROR(VLOOKUP(A297,'[1]Z03 收入决算表(财决03表)'!$A$10:$K$500,8,FALSE)),"",VLOOKUP(A297,'[1]Z03 收入决算表(财决03表)'!$A$10:$K$500,8,FALSE))</f>
        <v/>
      </c>
      <c r="H297" s="161" t="str">
        <f>IF(ISERROR(VLOOKUP(A297,'[1]Z03 收入决算表(财决03表)'!$A$10:$L$500,10,FALSE)),"",VLOOKUP(A297,'[1]Z03 收入决算表(财决03表)'!$A$10:$L$500,10,FALSE))</f>
        <v/>
      </c>
      <c r="I297" s="161" t="str">
        <f>IF(ISERROR(VLOOKUP(A297,'[1]Z03 收入决算表(财决03表)'!$A$10:$L$500,11,FALSE)),"",VLOOKUP(A297,'[1]Z03 收入决算表(财决03表)'!$A$10:$L$500,11,FALSE))</f>
        <v/>
      </c>
      <c r="J297" s="161" t="str">
        <f>IF(ISERROR(VLOOKUP(A297,'[1]Z03 收入决算表(财决03表)'!$A$10:$L$500,12,FALSE)),"",VLOOKUP(A297,'[1]Z03 收入决算表(财决03表)'!$A$10:$L$500,12,FALSE))</f>
        <v/>
      </c>
      <c r="K297" s="172">
        <f>'[1]Z03 收入决算表(财决03表)'!A296</f>
        <v>0</v>
      </c>
      <c r="L297" s="173">
        <f>'[1]Z03 收入决算表(财决03表)'!$E296</f>
        <v>0</v>
      </c>
      <c r="M297" s="169" t="str">
        <f t="shared" si="9"/>
        <v/>
      </c>
    </row>
    <row r="298" spans="1:13" ht="22.5" customHeight="1">
      <c r="A298" s="222" t="str">
        <f t="shared" si="8"/>
        <v/>
      </c>
      <c r="B298" s="222"/>
      <c r="C298" s="160" t="str">
        <f>IF(ISERROR(VLOOKUP(A298,'[1]Z03 收入决算表(财决03表)'!$A$10:$K$500,4,FALSE)),"",VLOOKUP(A298,'[1]Z03 收入决算表(财决03表)'!$A$10:$K$500,4,FALSE))</f>
        <v/>
      </c>
      <c r="D298" s="176" t="str">
        <f>IF(ISERROR(VLOOKUP(A298,'[1]Z03 收入决算表(财决03表)'!$A$10:$K$500,5,FALSE)),"",VLOOKUP(A298,'[1]Z03 收入决算表(财决03表)'!$A$10:$K$500,5,FALSE))</f>
        <v/>
      </c>
      <c r="E298" s="176" t="str">
        <f>IF(ISERROR(VLOOKUP(A298,'[1]Z03 收入决算表(财决03表)'!$A$10:$K$500,6,FALSE)),"",VLOOKUP(A298,'[1]Z03 收入决算表(财决03表)'!$A$10:$K$500,6,FALSE))</f>
        <v/>
      </c>
      <c r="F298" s="176" t="str">
        <f>IF(ISERROR(VLOOKUP(A298,'[1]Z03 收入决算表(财决03表)'!$A$10:$K$500,7,FALSE)),"",VLOOKUP(A298,'[1]Z03 收入决算表(财决03表)'!$A$10:$K$500,7,FALSE))</f>
        <v/>
      </c>
      <c r="G298" s="176" t="str">
        <f>IF(ISERROR(VLOOKUP(A298,'[1]Z03 收入决算表(财决03表)'!$A$10:$K$500,8,FALSE)),"",VLOOKUP(A298,'[1]Z03 收入决算表(财决03表)'!$A$10:$K$500,8,FALSE))</f>
        <v/>
      </c>
      <c r="H298" s="161" t="str">
        <f>IF(ISERROR(VLOOKUP(A298,'[1]Z03 收入决算表(财决03表)'!$A$10:$L$500,10,FALSE)),"",VLOOKUP(A298,'[1]Z03 收入决算表(财决03表)'!$A$10:$L$500,10,FALSE))</f>
        <v/>
      </c>
      <c r="I298" s="161" t="str">
        <f>IF(ISERROR(VLOOKUP(A298,'[1]Z03 收入决算表(财决03表)'!$A$10:$L$500,11,FALSE)),"",VLOOKUP(A298,'[1]Z03 收入决算表(财决03表)'!$A$10:$L$500,11,FALSE))</f>
        <v/>
      </c>
      <c r="J298" s="161" t="str">
        <f>IF(ISERROR(VLOOKUP(A298,'[1]Z03 收入决算表(财决03表)'!$A$10:$L$500,12,FALSE)),"",VLOOKUP(A298,'[1]Z03 收入决算表(财决03表)'!$A$10:$L$500,12,FALSE))</f>
        <v/>
      </c>
      <c r="K298" s="172">
        <f>'[1]Z03 收入决算表(财决03表)'!A297</f>
        <v>0</v>
      </c>
      <c r="L298" s="173">
        <f>'[1]Z03 收入决算表(财决03表)'!$E297</f>
        <v>0</v>
      </c>
      <c r="M298" s="169" t="str">
        <f t="shared" si="9"/>
        <v/>
      </c>
    </row>
    <row r="299" spans="1:13" ht="22.5" customHeight="1">
      <c r="A299" s="222" t="str">
        <f t="shared" si="8"/>
        <v/>
      </c>
      <c r="B299" s="222"/>
      <c r="C299" s="160" t="str">
        <f>IF(ISERROR(VLOOKUP(A299,'[1]Z03 收入决算表(财决03表)'!$A$10:$K$500,4,FALSE)),"",VLOOKUP(A299,'[1]Z03 收入决算表(财决03表)'!$A$10:$K$500,4,FALSE))</f>
        <v/>
      </c>
      <c r="D299" s="176" t="str">
        <f>IF(ISERROR(VLOOKUP(A299,'[1]Z03 收入决算表(财决03表)'!$A$10:$K$500,5,FALSE)),"",VLOOKUP(A299,'[1]Z03 收入决算表(财决03表)'!$A$10:$K$500,5,FALSE))</f>
        <v/>
      </c>
      <c r="E299" s="176" t="str">
        <f>IF(ISERROR(VLOOKUP(A299,'[1]Z03 收入决算表(财决03表)'!$A$10:$K$500,6,FALSE)),"",VLOOKUP(A299,'[1]Z03 收入决算表(财决03表)'!$A$10:$K$500,6,FALSE))</f>
        <v/>
      </c>
      <c r="F299" s="176" t="str">
        <f>IF(ISERROR(VLOOKUP(A299,'[1]Z03 收入决算表(财决03表)'!$A$10:$K$500,7,FALSE)),"",VLOOKUP(A299,'[1]Z03 收入决算表(财决03表)'!$A$10:$K$500,7,FALSE))</f>
        <v/>
      </c>
      <c r="G299" s="176" t="str">
        <f>IF(ISERROR(VLOOKUP(A299,'[1]Z03 收入决算表(财决03表)'!$A$10:$K$500,8,FALSE)),"",VLOOKUP(A299,'[1]Z03 收入决算表(财决03表)'!$A$10:$K$500,8,FALSE))</f>
        <v/>
      </c>
      <c r="H299" s="161" t="str">
        <f>IF(ISERROR(VLOOKUP(A299,'[1]Z03 收入决算表(财决03表)'!$A$10:$L$500,10,FALSE)),"",VLOOKUP(A299,'[1]Z03 收入决算表(财决03表)'!$A$10:$L$500,10,FALSE))</f>
        <v/>
      </c>
      <c r="I299" s="161" t="str">
        <f>IF(ISERROR(VLOOKUP(A299,'[1]Z03 收入决算表(财决03表)'!$A$10:$L$500,11,FALSE)),"",VLOOKUP(A299,'[1]Z03 收入决算表(财决03表)'!$A$10:$L$500,11,FALSE))</f>
        <v/>
      </c>
      <c r="J299" s="161" t="str">
        <f>IF(ISERROR(VLOOKUP(A299,'[1]Z03 收入决算表(财决03表)'!$A$10:$L$500,12,FALSE)),"",VLOOKUP(A299,'[1]Z03 收入决算表(财决03表)'!$A$10:$L$500,12,FALSE))</f>
        <v/>
      </c>
      <c r="K299" s="172">
        <f>'[1]Z03 收入决算表(财决03表)'!A298</f>
        <v>0</v>
      </c>
      <c r="L299" s="173">
        <f>'[1]Z03 收入决算表(财决03表)'!$E298</f>
        <v>0</v>
      </c>
      <c r="M299" s="169" t="str">
        <f t="shared" si="9"/>
        <v/>
      </c>
    </row>
    <row r="300" spans="1:13" ht="22.5" customHeight="1">
      <c r="A300" s="222" t="str">
        <f t="shared" si="8"/>
        <v/>
      </c>
      <c r="B300" s="222"/>
      <c r="C300" s="160" t="str">
        <f>IF(ISERROR(VLOOKUP(A300,'[1]Z03 收入决算表(财决03表)'!$A$10:$K$500,4,FALSE)),"",VLOOKUP(A300,'[1]Z03 收入决算表(财决03表)'!$A$10:$K$500,4,FALSE))</f>
        <v/>
      </c>
      <c r="D300" s="176" t="str">
        <f>IF(ISERROR(VLOOKUP(A300,'[1]Z03 收入决算表(财决03表)'!$A$10:$K$500,5,FALSE)),"",VLOOKUP(A300,'[1]Z03 收入决算表(财决03表)'!$A$10:$K$500,5,FALSE))</f>
        <v/>
      </c>
      <c r="E300" s="176" t="str">
        <f>IF(ISERROR(VLOOKUP(A300,'[1]Z03 收入决算表(财决03表)'!$A$10:$K$500,6,FALSE)),"",VLOOKUP(A300,'[1]Z03 收入决算表(财决03表)'!$A$10:$K$500,6,FALSE))</f>
        <v/>
      </c>
      <c r="F300" s="176" t="str">
        <f>IF(ISERROR(VLOOKUP(A300,'[1]Z03 收入决算表(财决03表)'!$A$10:$K$500,7,FALSE)),"",VLOOKUP(A300,'[1]Z03 收入决算表(财决03表)'!$A$10:$K$500,7,FALSE))</f>
        <v/>
      </c>
      <c r="G300" s="176" t="str">
        <f>IF(ISERROR(VLOOKUP(A300,'[1]Z03 收入决算表(财决03表)'!$A$10:$K$500,8,FALSE)),"",VLOOKUP(A300,'[1]Z03 收入决算表(财决03表)'!$A$10:$K$500,8,FALSE))</f>
        <v/>
      </c>
      <c r="H300" s="161" t="str">
        <f>IF(ISERROR(VLOOKUP(A300,'[1]Z03 收入决算表(财决03表)'!$A$10:$L$500,10,FALSE)),"",VLOOKUP(A300,'[1]Z03 收入决算表(财决03表)'!$A$10:$L$500,10,FALSE))</f>
        <v/>
      </c>
      <c r="I300" s="161" t="str">
        <f>IF(ISERROR(VLOOKUP(A300,'[1]Z03 收入决算表(财决03表)'!$A$10:$L$500,11,FALSE)),"",VLOOKUP(A300,'[1]Z03 收入决算表(财决03表)'!$A$10:$L$500,11,FALSE))</f>
        <v/>
      </c>
      <c r="J300" s="161" t="str">
        <f>IF(ISERROR(VLOOKUP(A300,'[1]Z03 收入决算表(财决03表)'!$A$10:$L$500,12,FALSE)),"",VLOOKUP(A300,'[1]Z03 收入决算表(财决03表)'!$A$10:$L$500,12,FALSE))</f>
        <v/>
      </c>
      <c r="K300" s="172">
        <f>'[1]Z03 收入决算表(财决03表)'!A299</f>
        <v>0</v>
      </c>
      <c r="L300" s="173">
        <f>'[1]Z03 收入决算表(财决03表)'!$E299</f>
        <v>0</v>
      </c>
      <c r="M300" s="169" t="str">
        <f t="shared" si="9"/>
        <v/>
      </c>
    </row>
    <row r="301" spans="1:13">
      <c r="K301" s="172">
        <f>'[1]Z03 收入决算表(财决03表)'!A300</f>
        <v>0</v>
      </c>
      <c r="L301" s="173">
        <f>'[1]Z03 收入决算表(财决03表)'!$E300</f>
        <v>0</v>
      </c>
      <c r="M301" s="169" t="str">
        <f t="shared" si="9"/>
        <v/>
      </c>
    </row>
    <row r="302" spans="1:13">
      <c r="K302" s="172">
        <f>'[1]Z03 收入决算表(财决03表)'!A301</f>
        <v>0</v>
      </c>
      <c r="L302" s="173">
        <f>'[1]Z03 收入决算表(财决03表)'!$E301</f>
        <v>0</v>
      </c>
      <c r="M302" s="169" t="str">
        <f t="shared" si="9"/>
        <v/>
      </c>
    </row>
  </sheetData>
  <sheetProtection password="C71F" sheet="1"/>
  <mergeCells count="303">
    <mergeCell ref="A295:B295"/>
    <mergeCell ref="A296:B296"/>
    <mergeCell ref="A297:B297"/>
    <mergeCell ref="A298:B298"/>
    <mergeCell ref="A299:B299"/>
    <mergeCell ref="A300:B300"/>
    <mergeCell ref="C7:C8"/>
    <mergeCell ref="D6:D8"/>
    <mergeCell ref="E6:E8"/>
    <mergeCell ref="A7:B8"/>
    <mergeCell ref="A286:B286"/>
    <mergeCell ref="A287:B287"/>
    <mergeCell ref="A288:B288"/>
    <mergeCell ref="A289:B289"/>
    <mergeCell ref="A290:B290"/>
    <mergeCell ref="A291:B291"/>
    <mergeCell ref="A292:B292"/>
    <mergeCell ref="A293:B293"/>
    <mergeCell ref="A294:B294"/>
    <mergeCell ref="A277:B277"/>
    <mergeCell ref="A278:B278"/>
    <mergeCell ref="A279:B279"/>
    <mergeCell ref="A280:B280"/>
    <mergeCell ref="A281:B281"/>
    <mergeCell ref="A282:B282"/>
    <mergeCell ref="A283:B283"/>
    <mergeCell ref="A284:B284"/>
    <mergeCell ref="A285:B285"/>
    <mergeCell ref="A268:B268"/>
    <mergeCell ref="A269:B269"/>
    <mergeCell ref="A270:B270"/>
    <mergeCell ref="A271:B271"/>
    <mergeCell ref="A272:B272"/>
    <mergeCell ref="A273:B273"/>
    <mergeCell ref="A274:B274"/>
    <mergeCell ref="A275:B275"/>
    <mergeCell ref="A276:B276"/>
    <mergeCell ref="A259:B259"/>
    <mergeCell ref="A260:B260"/>
    <mergeCell ref="A261:B261"/>
    <mergeCell ref="A262:B262"/>
    <mergeCell ref="A263:B263"/>
    <mergeCell ref="A264:B264"/>
    <mergeCell ref="A265:B265"/>
    <mergeCell ref="A266:B266"/>
    <mergeCell ref="A267:B267"/>
    <mergeCell ref="A250:B250"/>
    <mergeCell ref="A251:B251"/>
    <mergeCell ref="A252:B252"/>
    <mergeCell ref="A253:B253"/>
    <mergeCell ref="A254:B254"/>
    <mergeCell ref="A255:B255"/>
    <mergeCell ref="A256:B256"/>
    <mergeCell ref="A257:B257"/>
    <mergeCell ref="A258:B258"/>
    <mergeCell ref="A241:B241"/>
    <mergeCell ref="A242:B242"/>
    <mergeCell ref="A243:B243"/>
    <mergeCell ref="A244:B244"/>
    <mergeCell ref="A245:B245"/>
    <mergeCell ref="A246:B246"/>
    <mergeCell ref="A247:B247"/>
    <mergeCell ref="A248:B248"/>
    <mergeCell ref="A249:B249"/>
    <mergeCell ref="A232:B232"/>
    <mergeCell ref="A233:B233"/>
    <mergeCell ref="A234:B234"/>
    <mergeCell ref="A235:B235"/>
    <mergeCell ref="A236:B236"/>
    <mergeCell ref="A237:B237"/>
    <mergeCell ref="A238:B238"/>
    <mergeCell ref="A239:B239"/>
    <mergeCell ref="A240:B240"/>
    <mergeCell ref="A223:B223"/>
    <mergeCell ref="A224:B224"/>
    <mergeCell ref="A225:B225"/>
    <mergeCell ref="A226:B226"/>
    <mergeCell ref="A227:B227"/>
    <mergeCell ref="A228:B228"/>
    <mergeCell ref="A229:B229"/>
    <mergeCell ref="A230:B230"/>
    <mergeCell ref="A231:B231"/>
    <mergeCell ref="A214:B214"/>
    <mergeCell ref="A215:B215"/>
    <mergeCell ref="A216:B216"/>
    <mergeCell ref="A217:B217"/>
    <mergeCell ref="A218:B218"/>
    <mergeCell ref="A219:B219"/>
    <mergeCell ref="A220:B220"/>
    <mergeCell ref="A221:B221"/>
    <mergeCell ref="A222:B222"/>
    <mergeCell ref="A205:B205"/>
    <mergeCell ref="A206:B206"/>
    <mergeCell ref="A207:B207"/>
    <mergeCell ref="A208:B208"/>
    <mergeCell ref="A209:B209"/>
    <mergeCell ref="A210:B210"/>
    <mergeCell ref="A211:B211"/>
    <mergeCell ref="A212:B212"/>
    <mergeCell ref="A213:B213"/>
    <mergeCell ref="A196:B196"/>
    <mergeCell ref="A197:B197"/>
    <mergeCell ref="A198:B198"/>
    <mergeCell ref="A199:B199"/>
    <mergeCell ref="A200:B200"/>
    <mergeCell ref="A201:B201"/>
    <mergeCell ref="A202:B202"/>
    <mergeCell ref="A203:B203"/>
    <mergeCell ref="A204:B204"/>
    <mergeCell ref="A187:B187"/>
    <mergeCell ref="A188:B188"/>
    <mergeCell ref="A189:B189"/>
    <mergeCell ref="A190:B190"/>
    <mergeCell ref="A191:B191"/>
    <mergeCell ref="A192:B192"/>
    <mergeCell ref="A193:B193"/>
    <mergeCell ref="A194:B194"/>
    <mergeCell ref="A195:B195"/>
    <mergeCell ref="A178:B178"/>
    <mergeCell ref="A179:B179"/>
    <mergeCell ref="A180:B180"/>
    <mergeCell ref="A181:B181"/>
    <mergeCell ref="A182:B182"/>
    <mergeCell ref="A183:B183"/>
    <mergeCell ref="A184:B184"/>
    <mergeCell ref="A185:B185"/>
    <mergeCell ref="A186:B186"/>
    <mergeCell ref="A169:B169"/>
    <mergeCell ref="A170:B170"/>
    <mergeCell ref="A171:B171"/>
    <mergeCell ref="A172:B172"/>
    <mergeCell ref="A173:B173"/>
    <mergeCell ref="A174:B174"/>
    <mergeCell ref="A175:B175"/>
    <mergeCell ref="A176:B176"/>
    <mergeCell ref="A177:B177"/>
    <mergeCell ref="A160:B160"/>
    <mergeCell ref="A161:B161"/>
    <mergeCell ref="A162:B162"/>
    <mergeCell ref="A163:B163"/>
    <mergeCell ref="A164:B164"/>
    <mergeCell ref="A165:B165"/>
    <mergeCell ref="A166:B166"/>
    <mergeCell ref="A167:B167"/>
    <mergeCell ref="A168:B168"/>
    <mergeCell ref="A151:B151"/>
    <mergeCell ref="A152:B152"/>
    <mergeCell ref="A153:B153"/>
    <mergeCell ref="A154:B154"/>
    <mergeCell ref="A155:B155"/>
    <mergeCell ref="A156:B156"/>
    <mergeCell ref="A157:B157"/>
    <mergeCell ref="A158:B158"/>
    <mergeCell ref="A159:B159"/>
    <mergeCell ref="A142:B142"/>
    <mergeCell ref="A143:B143"/>
    <mergeCell ref="A144:B144"/>
    <mergeCell ref="A145:B145"/>
    <mergeCell ref="A146:B146"/>
    <mergeCell ref="A147:B147"/>
    <mergeCell ref="A148:B148"/>
    <mergeCell ref="A149:B149"/>
    <mergeCell ref="A150:B150"/>
    <mergeCell ref="A133:B133"/>
    <mergeCell ref="A134:B134"/>
    <mergeCell ref="A135:B135"/>
    <mergeCell ref="A136:B136"/>
    <mergeCell ref="A137:B137"/>
    <mergeCell ref="A138:B138"/>
    <mergeCell ref="A139:B139"/>
    <mergeCell ref="A140:B140"/>
    <mergeCell ref="A141:B141"/>
    <mergeCell ref="A124:B124"/>
    <mergeCell ref="A125:B125"/>
    <mergeCell ref="A126:B126"/>
    <mergeCell ref="A127:B127"/>
    <mergeCell ref="A128:B128"/>
    <mergeCell ref="A129:B129"/>
    <mergeCell ref="A130:B130"/>
    <mergeCell ref="A131:B131"/>
    <mergeCell ref="A132:B132"/>
    <mergeCell ref="A115:B115"/>
    <mergeCell ref="A116:B116"/>
    <mergeCell ref="A117:B117"/>
    <mergeCell ref="A118:B118"/>
    <mergeCell ref="A119:B119"/>
    <mergeCell ref="A120:B120"/>
    <mergeCell ref="A121:B121"/>
    <mergeCell ref="A122:B122"/>
    <mergeCell ref="A123:B123"/>
    <mergeCell ref="A106:B106"/>
    <mergeCell ref="A107:B107"/>
    <mergeCell ref="A108:B108"/>
    <mergeCell ref="A109:B109"/>
    <mergeCell ref="A110:B110"/>
    <mergeCell ref="A111:B111"/>
    <mergeCell ref="A112:B112"/>
    <mergeCell ref="A113:B113"/>
    <mergeCell ref="A114:B114"/>
    <mergeCell ref="A97:B97"/>
    <mergeCell ref="A98:B98"/>
    <mergeCell ref="A99:B99"/>
    <mergeCell ref="A100:B100"/>
    <mergeCell ref="A101:B101"/>
    <mergeCell ref="A102:B102"/>
    <mergeCell ref="A103:B103"/>
    <mergeCell ref="A104:B104"/>
    <mergeCell ref="A105:B105"/>
    <mergeCell ref="A88:B88"/>
    <mergeCell ref="A89:B89"/>
    <mergeCell ref="A90:B90"/>
    <mergeCell ref="A91:B91"/>
    <mergeCell ref="A92:B92"/>
    <mergeCell ref="A93:B93"/>
    <mergeCell ref="A94:B94"/>
    <mergeCell ref="A95:B95"/>
    <mergeCell ref="A96:B96"/>
    <mergeCell ref="A79:B79"/>
    <mergeCell ref="A80:B80"/>
    <mergeCell ref="A81:B81"/>
    <mergeCell ref="A82:B82"/>
    <mergeCell ref="A83:B83"/>
    <mergeCell ref="A84:B84"/>
    <mergeCell ref="A85:B85"/>
    <mergeCell ref="A86:B86"/>
    <mergeCell ref="A87:B87"/>
    <mergeCell ref="A70:B70"/>
    <mergeCell ref="A71:B71"/>
    <mergeCell ref="A72:B72"/>
    <mergeCell ref="A73:B73"/>
    <mergeCell ref="A74:B74"/>
    <mergeCell ref="A75:B75"/>
    <mergeCell ref="A76:B76"/>
    <mergeCell ref="A77:B77"/>
    <mergeCell ref="A78:B78"/>
    <mergeCell ref="A61:B61"/>
    <mergeCell ref="A62:B62"/>
    <mergeCell ref="A63:B63"/>
    <mergeCell ref="A64:B64"/>
    <mergeCell ref="A65:B65"/>
    <mergeCell ref="A66:B66"/>
    <mergeCell ref="A67:B67"/>
    <mergeCell ref="A68:B68"/>
    <mergeCell ref="A69:B69"/>
    <mergeCell ref="A52:B52"/>
    <mergeCell ref="A53:B53"/>
    <mergeCell ref="A54:B54"/>
    <mergeCell ref="A55:B55"/>
    <mergeCell ref="A56:B56"/>
    <mergeCell ref="A57:B57"/>
    <mergeCell ref="A58:B58"/>
    <mergeCell ref="A59:B59"/>
    <mergeCell ref="A60:B60"/>
    <mergeCell ref="A43:B43"/>
    <mergeCell ref="A44:B44"/>
    <mergeCell ref="A45:B45"/>
    <mergeCell ref="A46:B46"/>
    <mergeCell ref="A47:B47"/>
    <mergeCell ref="A48:B48"/>
    <mergeCell ref="A49:B49"/>
    <mergeCell ref="A50:B50"/>
    <mergeCell ref="A51:B51"/>
    <mergeCell ref="A34:B34"/>
    <mergeCell ref="A35:B35"/>
    <mergeCell ref="A36:B36"/>
    <mergeCell ref="A37:B37"/>
    <mergeCell ref="A38:B38"/>
    <mergeCell ref="A39:B39"/>
    <mergeCell ref="A40:B40"/>
    <mergeCell ref="A41:B41"/>
    <mergeCell ref="A42:B42"/>
    <mergeCell ref="A25:B25"/>
    <mergeCell ref="A26:B26"/>
    <mergeCell ref="A27:B27"/>
    <mergeCell ref="A28:B28"/>
    <mergeCell ref="A29:B29"/>
    <mergeCell ref="A30:B30"/>
    <mergeCell ref="A31:B31"/>
    <mergeCell ref="A32:B32"/>
    <mergeCell ref="A33:B33"/>
    <mergeCell ref="A16:B16"/>
    <mergeCell ref="A17:B17"/>
    <mergeCell ref="A18:B18"/>
    <mergeCell ref="A19:B19"/>
    <mergeCell ref="A20:B20"/>
    <mergeCell ref="A21:B21"/>
    <mergeCell ref="A22:B22"/>
    <mergeCell ref="A23:B23"/>
    <mergeCell ref="A24:B24"/>
    <mergeCell ref="A1:J1"/>
    <mergeCell ref="A6:C6"/>
    <mergeCell ref="A9:C9"/>
    <mergeCell ref="A10:C10"/>
    <mergeCell ref="A11:B11"/>
    <mergeCell ref="A12:B12"/>
    <mergeCell ref="A13:B13"/>
    <mergeCell ref="A14:B14"/>
    <mergeCell ref="A15:B15"/>
    <mergeCell ref="F6:F8"/>
    <mergeCell ref="G6:G8"/>
    <mergeCell ref="H6:H8"/>
    <mergeCell ref="I6:I8"/>
    <mergeCell ref="J6:J8"/>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activeCell="I15" sqref="I15"/>
    </sheetView>
  </sheetViews>
  <sheetFormatPr defaultColWidth="9" defaultRowHeight="14.25"/>
  <cols>
    <col min="1" max="1" width="5.625" style="105" customWidth="1"/>
    <col min="2" max="2" width="4.75" style="105" customWidth="1"/>
    <col min="3" max="3" width="25.625" style="105" customWidth="1"/>
    <col min="4" max="4" width="14.375" style="105" customWidth="1"/>
    <col min="5" max="9" width="14.625" style="105" customWidth="1"/>
    <col min="10" max="10" width="11.75" style="125" customWidth="1"/>
    <col min="11" max="11" width="12.625" style="125" customWidth="1"/>
    <col min="12" max="13" width="9" style="125"/>
    <col min="14" max="16384" width="9" style="105"/>
  </cols>
  <sheetData>
    <row r="1" spans="1:13" s="122" customFormat="1" ht="20.25">
      <c r="A1" s="223" t="s">
        <v>74</v>
      </c>
      <c r="B1" s="223"/>
      <c r="C1" s="223"/>
      <c r="D1" s="223"/>
      <c r="E1" s="223"/>
      <c r="F1" s="223"/>
      <c r="G1" s="223"/>
      <c r="H1" s="223"/>
      <c r="I1" s="223"/>
      <c r="J1" s="125"/>
      <c r="K1" s="137"/>
      <c r="L1" s="137"/>
      <c r="M1" s="137" t="str">
        <f>"a1:"&amp;"I"&amp;MAX(L10:L500)</f>
        <v>a1:I21</v>
      </c>
    </row>
    <row r="2" spans="1:13">
      <c r="A2" s="9" t="str">
        <f>'01收入支出决算总表'!A3</f>
        <v>部门：益阳市生态环境局沅江分局</v>
      </c>
      <c r="B2" s="126"/>
      <c r="C2" s="126"/>
      <c r="D2" s="126"/>
      <c r="E2" s="126"/>
      <c r="F2" s="126"/>
      <c r="G2" s="126"/>
      <c r="H2" s="126"/>
      <c r="I2" s="138" t="s">
        <v>75</v>
      </c>
    </row>
    <row r="3" spans="1:13">
      <c r="A3" s="9"/>
      <c r="B3" s="126"/>
      <c r="C3" s="126"/>
      <c r="D3" s="126"/>
      <c r="E3" s="126"/>
      <c r="F3" s="127"/>
      <c r="G3" s="126"/>
      <c r="H3" s="126"/>
      <c r="I3" s="24" t="s">
        <v>6</v>
      </c>
      <c r="M3" s="139" t="s">
        <v>76</v>
      </c>
    </row>
    <row r="4" spans="1:13">
      <c r="A4" s="128" t="s">
        <v>77</v>
      </c>
      <c r="B4" s="129"/>
      <c r="C4" s="129"/>
      <c r="D4" s="129"/>
      <c r="E4" s="130" t="s">
        <v>53</v>
      </c>
      <c r="F4" s="127"/>
      <c r="G4" s="129"/>
      <c r="H4" s="130" t="s">
        <v>78</v>
      </c>
      <c r="I4" s="24"/>
    </row>
    <row r="5" spans="1:13">
      <c r="A5" s="128" t="s">
        <v>62</v>
      </c>
      <c r="B5" s="129"/>
      <c r="C5" s="129"/>
      <c r="D5" s="129"/>
      <c r="E5" s="130" t="s">
        <v>79</v>
      </c>
      <c r="F5" s="127"/>
      <c r="G5" s="129"/>
      <c r="H5" s="129"/>
      <c r="I5" s="24"/>
    </row>
    <row r="6" spans="1:13" s="123" customFormat="1" ht="22.5" customHeight="1">
      <c r="A6" s="224" t="s">
        <v>9</v>
      </c>
      <c r="B6" s="225"/>
      <c r="C6" s="225"/>
      <c r="D6" s="224" t="s">
        <v>80</v>
      </c>
      <c r="E6" s="224" t="s">
        <v>81</v>
      </c>
      <c r="F6" s="230" t="s">
        <v>82</v>
      </c>
      <c r="G6" s="230" t="s">
        <v>83</v>
      </c>
      <c r="H6" s="231" t="s">
        <v>84</v>
      </c>
      <c r="I6" s="230" t="s">
        <v>85</v>
      </c>
      <c r="J6" s="140"/>
      <c r="K6" s="141"/>
      <c r="L6" s="142"/>
      <c r="M6" s="125"/>
    </row>
    <row r="7" spans="1:13" s="123" customFormat="1" ht="22.5" customHeight="1">
      <c r="A7" s="231" t="s">
        <v>71</v>
      </c>
      <c r="B7" s="225"/>
      <c r="C7" s="224" t="s">
        <v>72</v>
      </c>
      <c r="D7" s="225"/>
      <c r="E7" s="225"/>
      <c r="F7" s="231"/>
      <c r="G7" s="231"/>
      <c r="H7" s="231"/>
      <c r="I7" s="231"/>
      <c r="J7" s="140"/>
      <c r="K7" s="141"/>
      <c r="L7" s="142"/>
      <c r="M7" s="125"/>
    </row>
    <row r="8" spans="1:13" s="123" customFormat="1" ht="22.5" customHeight="1">
      <c r="A8" s="225"/>
      <c r="B8" s="225"/>
      <c r="C8" s="225"/>
      <c r="D8" s="225"/>
      <c r="E8" s="225"/>
      <c r="F8" s="231"/>
      <c r="G8" s="231"/>
      <c r="H8" s="231"/>
      <c r="I8" s="231"/>
      <c r="J8" s="140"/>
      <c r="K8" s="141"/>
      <c r="L8" s="143"/>
      <c r="M8" s="125"/>
    </row>
    <row r="9" spans="1:13" s="124" customFormat="1" ht="22.5" customHeight="1">
      <c r="A9" s="226" t="s">
        <v>73</v>
      </c>
      <c r="B9" s="227"/>
      <c r="C9" s="227"/>
      <c r="D9" s="207" t="s">
        <v>13</v>
      </c>
      <c r="E9" s="207" t="s">
        <v>14</v>
      </c>
      <c r="F9" s="207" t="s">
        <v>18</v>
      </c>
      <c r="G9" s="131" t="s">
        <v>20</v>
      </c>
      <c r="H9" s="131" t="s">
        <v>22</v>
      </c>
      <c r="I9" s="131" t="s">
        <v>24</v>
      </c>
      <c r="J9" s="144"/>
      <c r="K9" s="145"/>
      <c r="L9" s="146"/>
      <c r="M9" s="125"/>
    </row>
    <row r="10" spans="1:13" ht="22.5" customHeight="1">
      <c r="A10" s="228" t="s">
        <v>50</v>
      </c>
      <c r="B10" s="229"/>
      <c r="C10" s="229"/>
      <c r="D10" s="132">
        <f>'[1]Z04 支出决算表(财决04表)'!E9</f>
        <v>1562.24</v>
      </c>
      <c r="E10" s="132">
        <f>'[1]Z04 支出决算表(财决04表)'!F9</f>
        <v>1169.53</v>
      </c>
      <c r="F10" s="132">
        <f>'[1]Z04 支出决算表(财决04表)'!G9</f>
        <v>392.71</v>
      </c>
      <c r="G10" s="132">
        <f>'[1]Z04 支出决算表(财决04表)'!H9</f>
        <v>0</v>
      </c>
      <c r="H10" s="132">
        <f>'[1]Z04 支出决算表(财决04表)'!I9</f>
        <v>0</v>
      </c>
      <c r="I10" s="132">
        <f>'[1]Z04 支出决算表(财决04表)'!J9</f>
        <v>0</v>
      </c>
      <c r="J10" s="147"/>
      <c r="L10" s="125">
        <f>ROW()</f>
        <v>10</v>
      </c>
    </row>
    <row r="11" spans="1:13" ht="22.7" customHeight="1">
      <c r="A11" s="133" t="str">
        <f>IF(J11&gt;0,J11,"")</f>
        <v>211</v>
      </c>
      <c r="B11" s="134"/>
      <c r="C11" s="135" t="str">
        <f>IF(ISERROR(VLOOKUP(A11,'[1]Z04 支出决算表(财决04表)'!$A$10:$J$500,4,FALSE)),"",VLOOKUP(A11,'[1]Z04 支出决算表(财决04表)'!$A$10:$J$500,4,FALSE))</f>
        <v>节能环保支出</v>
      </c>
      <c r="D11" s="136">
        <f>IF(ISERROR(VLOOKUP(A11,'[1]Z04 支出决算表(财决04表)'!$A$10:$J$500,5,FALSE)),"",VLOOKUP(A11,'[1]Z04 支出决算表(财决04表)'!$A$10:$J$500,5,FALSE))</f>
        <v>1496.89</v>
      </c>
      <c r="E11" s="136">
        <f>IF(ISERROR(VLOOKUP(A11,'[1]Z04 支出决算表(财决04表)'!$A$10:$J$500,6,FALSE)),"",VLOOKUP(A11,'[1]Z04 支出决算表(财决04表)'!$A$10:$J$500,6,FALSE))</f>
        <v>1104.18</v>
      </c>
      <c r="F11" s="136">
        <f>IF(ISERROR(VLOOKUP(A11,'[1]Z04 支出决算表(财决04表)'!$A$10:$J$500,7,FALSE)),"",VLOOKUP(A11,'[1]Z04 支出决算表(财决04表)'!$A$10:$J$500,7,FALSE))</f>
        <v>392.71</v>
      </c>
      <c r="G11" s="136">
        <f>IF(ISERROR(VLOOKUP(A11,'[1]Z04 支出决算表(财决04表)'!$A$10:$J$500,8,FALSE)),"",VLOOKUP(A11,'[1]Z04 支出决算表(财决04表)'!$A$10:$J$500,8,FALSE))</f>
        <v>0</v>
      </c>
      <c r="H11" s="136">
        <f>IF(ISERROR(VLOOKUP(A11,'[1]Z04 支出决算表(财决04表)'!$A$10:$J$500,9,FALSE)),"",VLOOKUP(A11,'[1]Z04 支出决算表(财决04表)'!$A$10:$J$500,9,FALSE))</f>
        <v>0</v>
      </c>
      <c r="I11" s="136">
        <f>IF(ISERROR(VLOOKUP(A11,'[1]Z04 支出决算表(财决04表)'!$A$10:$J$500,10,FALSE)),"",VLOOKUP(A11,'[1]Z04 支出决算表(财决04表)'!$A$10:$J$500,10,FALSE))</f>
        <v>0</v>
      </c>
      <c r="J11" s="147" t="str">
        <f>'[1]Z04 支出决算表(财决04表)'!$A10</f>
        <v>211</v>
      </c>
      <c r="K11" s="148">
        <f>'[1]Z04 支出决算表(财决04表)'!$E10</f>
        <v>1496.89</v>
      </c>
      <c r="L11" s="125">
        <f>IF(C11&lt;&gt;"",ROW(),"")</f>
        <v>11</v>
      </c>
    </row>
    <row r="12" spans="1:13" ht="22.7" customHeight="1">
      <c r="A12" s="133" t="str">
        <f t="shared" ref="A12:A75" si="0">IF(J12&gt;0,J12,"")</f>
        <v>21101</v>
      </c>
      <c r="B12" s="134"/>
      <c r="C12" s="135" t="str">
        <f>IF(ISERROR(VLOOKUP(A12,'[1]Z04 支出决算表(财决04表)'!$A$10:$J$500,4,FALSE)),"",VLOOKUP(A12,'[1]Z04 支出决算表(财决04表)'!$A$10:$J$500,4,FALSE))</f>
        <v>环境保护管理事务</v>
      </c>
      <c r="D12" s="136">
        <f>IF(ISERROR(VLOOKUP(A12,'[1]Z04 支出决算表(财决04表)'!$A$10:$J$500,5,FALSE)),"",VLOOKUP(A12,'[1]Z04 支出决算表(财决04表)'!$A$10:$J$500,5,FALSE))</f>
        <v>1438.89</v>
      </c>
      <c r="E12" s="136">
        <f>IF(ISERROR(VLOOKUP(A12,'[1]Z04 支出决算表(财决04表)'!$A$10:$J$500,6,FALSE)),"",VLOOKUP(A12,'[1]Z04 支出决算表(财决04表)'!$A$10:$J$500,6,FALSE))</f>
        <v>1046.18</v>
      </c>
      <c r="F12" s="136">
        <f>IF(ISERROR(VLOOKUP(A12,'[1]Z04 支出决算表(财决04表)'!$A$10:$J$500,7,FALSE)),"",VLOOKUP(A12,'[1]Z04 支出决算表(财决04表)'!$A$10:$J$500,7,FALSE))</f>
        <v>392.71</v>
      </c>
      <c r="G12" s="136">
        <f>IF(ISERROR(VLOOKUP(A12,'[1]Z04 支出决算表(财决04表)'!$A$10:$J$500,8,FALSE)),"",VLOOKUP(A12,'[1]Z04 支出决算表(财决04表)'!$A$10:$J$500,8,FALSE))</f>
        <v>0</v>
      </c>
      <c r="H12" s="136">
        <f>IF(ISERROR(VLOOKUP(A12,'[1]Z04 支出决算表(财决04表)'!$A$10:$J$500,9,FALSE)),"",VLOOKUP(A12,'[1]Z04 支出决算表(财决04表)'!$A$10:$J$500,9,FALSE))</f>
        <v>0</v>
      </c>
      <c r="I12" s="136">
        <f>IF(ISERROR(VLOOKUP(A12,'[1]Z04 支出决算表(财决04表)'!$A$10:$J$500,10,FALSE)),"",VLOOKUP(A12,'[1]Z04 支出决算表(财决04表)'!$A$10:$J$500,10,FALSE))</f>
        <v>0</v>
      </c>
      <c r="J12" s="147" t="str">
        <f>'[1]Z04 支出决算表(财决04表)'!$A11</f>
        <v>21101</v>
      </c>
      <c r="K12" s="148">
        <f>'[1]Z04 支出决算表(财决04表)'!$E11</f>
        <v>1438.89</v>
      </c>
      <c r="L12" s="125">
        <f t="shared" ref="L12:L75" si="1">IF(C12&lt;&gt;"",ROW(),"")</f>
        <v>12</v>
      </c>
    </row>
    <row r="13" spans="1:13" ht="22.7" customHeight="1">
      <c r="A13" s="133" t="str">
        <f t="shared" si="0"/>
        <v>2110101</v>
      </c>
      <c r="B13" s="134"/>
      <c r="C13" s="135" t="str">
        <f>IF(ISERROR(VLOOKUP(A13,'[1]Z04 支出决算表(财决04表)'!$A$10:$J$500,4,FALSE)),"",VLOOKUP(A13,'[1]Z04 支出决算表(财决04表)'!$A$10:$J$500,4,FALSE))</f>
        <v>行政运行</v>
      </c>
      <c r="D13" s="136">
        <f>IF(ISERROR(VLOOKUP(A13,'[1]Z04 支出决算表(财决04表)'!$A$10:$J$500,5,FALSE)),"",VLOOKUP(A13,'[1]Z04 支出决算表(财决04表)'!$A$10:$J$500,5,FALSE))</f>
        <v>920.88</v>
      </c>
      <c r="E13" s="136">
        <f>IF(ISERROR(VLOOKUP(A13,'[1]Z04 支出决算表(财决04表)'!$A$10:$J$500,6,FALSE)),"",VLOOKUP(A13,'[1]Z04 支出决算表(财决04表)'!$A$10:$J$500,6,FALSE))</f>
        <v>920.88</v>
      </c>
      <c r="F13" s="136">
        <f>IF(ISERROR(VLOOKUP(A13,'[1]Z04 支出决算表(财决04表)'!$A$10:$J$500,7,FALSE)),"",VLOOKUP(A13,'[1]Z04 支出决算表(财决04表)'!$A$10:$J$500,7,FALSE))</f>
        <v>0</v>
      </c>
      <c r="G13" s="136">
        <f>IF(ISERROR(VLOOKUP(A13,'[1]Z04 支出决算表(财决04表)'!$A$10:$J$500,8,FALSE)),"",VLOOKUP(A13,'[1]Z04 支出决算表(财决04表)'!$A$10:$J$500,8,FALSE))</f>
        <v>0</v>
      </c>
      <c r="H13" s="136">
        <f>IF(ISERROR(VLOOKUP(A13,'[1]Z04 支出决算表(财决04表)'!$A$10:$J$500,9,FALSE)),"",VLOOKUP(A13,'[1]Z04 支出决算表(财决04表)'!$A$10:$J$500,9,FALSE))</f>
        <v>0</v>
      </c>
      <c r="I13" s="136">
        <f>IF(ISERROR(VLOOKUP(A13,'[1]Z04 支出决算表(财决04表)'!$A$10:$J$500,10,FALSE)),"",VLOOKUP(A13,'[1]Z04 支出决算表(财决04表)'!$A$10:$J$500,10,FALSE))</f>
        <v>0</v>
      </c>
      <c r="J13" s="147" t="str">
        <f>'[1]Z04 支出决算表(财决04表)'!$A12</f>
        <v>2110101</v>
      </c>
      <c r="K13" s="148">
        <f>'[1]Z04 支出决算表(财决04表)'!$E12</f>
        <v>920.88</v>
      </c>
      <c r="L13" s="125">
        <f t="shared" si="1"/>
        <v>13</v>
      </c>
    </row>
    <row r="14" spans="1:13" ht="22.7" customHeight="1">
      <c r="A14" s="133" t="str">
        <f t="shared" si="0"/>
        <v>2110102</v>
      </c>
      <c r="B14" s="134"/>
      <c r="C14" s="135" t="str">
        <f>IF(ISERROR(VLOOKUP(A14,'[1]Z04 支出决算表(财决04表)'!$A$10:$J$500,4,FALSE)),"",VLOOKUP(A14,'[1]Z04 支出决算表(财决04表)'!$A$10:$J$500,4,FALSE))</f>
        <v>一般行政管理事务</v>
      </c>
      <c r="D14" s="136">
        <f>IF(ISERROR(VLOOKUP(A14,'[1]Z04 支出决算表(财决04表)'!$A$10:$J$500,5,FALSE)),"",VLOOKUP(A14,'[1]Z04 支出决算表(财决04表)'!$A$10:$J$500,5,FALSE))</f>
        <v>392.71</v>
      </c>
      <c r="E14" s="136">
        <f>IF(ISERROR(VLOOKUP(A14,'[1]Z04 支出决算表(财决04表)'!$A$10:$J$500,6,FALSE)),"",VLOOKUP(A14,'[1]Z04 支出决算表(财决04表)'!$A$10:$J$500,6,FALSE))</f>
        <v>0</v>
      </c>
      <c r="F14" s="136">
        <f>IF(ISERROR(VLOOKUP(A14,'[1]Z04 支出决算表(财决04表)'!$A$10:$J$500,7,FALSE)),"",VLOOKUP(A14,'[1]Z04 支出决算表(财决04表)'!$A$10:$J$500,7,FALSE))</f>
        <v>392.71</v>
      </c>
      <c r="G14" s="136">
        <f>IF(ISERROR(VLOOKUP(A14,'[1]Z04 支出决算表(财决04表)'!$A$10:$J$500,8,FALSE)),"",VLOOKUP(A14,'[1]Z04 支出决算表(财决04表)'!$A$10:$J$500,8,FALSE))</f>
        <v>0</v>
      </c>
      <c r="H14" s="136">
        <f>IF(ISERROR(VLOOKUP(A14,'[1]Z04 支出决算表(财决04表)'!$A$10:$J$500,9,FALSE)),"",VLOOKUP(A14,'[1]Z04 支出决算表(财决04表)'!$A$10:$J$500,9,FALSE))</f>
        <v>0</v>
      </c>
      <c r="I14" s="136">
        <f>IF(ISERROR(VLOOKUP(A14,'[1]Z04 支出决算表(财决04表)'!$A$10:$J$500,10,FALSE)),"",VLOOKUP(A14,'[1]Z04 支出决算表(财决04表)'!$A$10:$J$500,10,FALSE))</f>
        <v>0</v>
      </c>
      <c r="J14" s="147" t="str">
        <f>'[1]Z04 支出决算表(财决04表)'!$A13</f>
        <v>2110102</v>
      </c>
      <c r="K14" s="148">
        <f>'[1]Z04 支出决算表(财决04表)'!$E13</f>
        <v>392.71</v>
      </c>
      <c r="L14" s="125">
        <f t="shared" si="1"/>
        <v>14</v>
      </c>
    </row>
    <row r="15" spans="1:13" ht="22.7" customHeight="1">
      <c r="A15" s="133" t="str">
        <f t="shared" si="0"/>
        <v>2110199</v>
      </c>
      <c r="B15" s="134"/>
      <c r="C15" s="135" t="str">
        <f>IF(ISERROR(VLOOKUP(A15,'[1]Z04 支出决算表(财决04表)'!$A$10:$J$500,4,FALSE)),"",VLOOKUP(A15,'[1]Z04 支出决算表(财决04表)'!$A$10:$J$500,4,FALSE))</f>
        <v>其他环境保护管理事务支出</v>
      </c>
      <c r="D15" s="136">
        <f>IF(ISERROR(VLOOKUP(A15,'[1]Z04 支出决算表(财决04表)'!$A$10:$J$500,5,FALSE)),"",VLOOKUP(A15,'[1]Z04 支出决算表(财决04表)'!$A$10:$J$500,5,FALSE))</f>
        <v>125.3</v>
      </c>
      <c r="E15" s="136">
        <f>IF(ISERROR(VLOOKUP(A15,'[1]Z04 支出决算表(财决04表)'!$A$10:$J$500,6,FALSE)),"",VLOOKUP(A15,'[1]Z04 支出决算表(财决04表)'!$A$10:$J$500,6,FALSE))</f>
        <v>125.3</v>
      </c>
      <c r="F15" s="136">
        <f>IF(ISERROR(VLOOKUP(A15,'[1]Z04 支出决算表(财决04表)'!$A$10:$J$500,7,FALSE)),"",VLOOKUP(A15,'[1]Z04 支出决算表(财决04表)'!$A$10:$J$500,7,FALSE))</f>
        <v>0</v>
      </c>
      <c r="G15" s="136">
        <f>IF(ISERROR(VLOOKUP(A15,'[1]Z04 支出决算表(财决04表)'!$A$10:$J$500,8,FALSE)),"",VLOOKUP(A15,'[1]Z04 支出决算表(财决04表)'!$A$10:$J$500,8,FALSE))</f>
        <v>0</v>
      </c>
      <c r="H15" s="136">
        <f>IF(ISERROR(VLOOKUP(A15,'[1]Z04 支出决算表(财决04表)'!$A$10:$J$500,9,FALSE)),"",VLOOKUP(A15,'[1]Z04 支出决算表(财决04表)'!$A$10:$J$500,9,FALSE))</f>
        <v>0</v>
      </c>
      <c r="I15" s="136">
        <f>IF(ISERROR(VLOOKUP(A15,'[1]Z04 支出决算表(财决04表)'!$A$10:$J$500,10,FALSE)),"",VLOOKUP(A15,'[1]Z04 支出决算表(财决04表)'!$A$10:$J$500,10,FALSE))</f>
        <v>0</v>
      </c>
      <c r="J15" s="147" t="str">
        <f>'[1]Z04 支出决算表(财决04表)'!$A14</f>
        <v>2110199</v>
      </c>
      <c r="K15" s="148">
        <f>'[1]Z04 支出决算表(财决04表)'!$E14</f>
        <v>125.3</v>
      </c>
      <c r="L15" s="125">
        <f t="shared" si="1"/>
        <v>15</v>
      </c>
    </row>
    <row r="16" spans="1:13" ht="22.7" customHeight="1">
      <c r="A16" s="133" t="str">
        <f t="shared" si="0"/>
        <v>21104</v>
      </c>
      <c r="B16" s="134"/>
      <c r="C16" s="135" t="str">
        <f>IF(ISERROR(VLOOKUP(A16,'[1]Z04 支出决算表(财决04表)'!$A$10:$J$500,4,FALSE)),"",VLOOKUP(A16,'[1]Z04 支出决算表(财决04表)'!$A$10:$J$500,4,FALSE))</f>
        <v>自然生态保护</v>
      </c>
      <c r="D16" s="136">
        <f>IF(ISERROR(VLOOKUP(A16,'[1]Z04 支出决算表(财决04表)'!$A$10:$J$500,5,FALSE)),"",VLOOKUP(A16,'[1]Z04 支出决算表(财决04表)'!$A$10:$J$500,5,FALSE))</f>
        <v>58</v>
      </c>
      <c r="E16" s="136">
        <f>IF(ISERROR(VLOOKUP(A16,'[1]Z04 支出决算表(财决04表)'!$A$10:$J$500,6,FALSE)),"",VLOOKUP(A16,'[1]Z04 支出决算表(财决04表)'!$A$10:$J$500,6,FALSE))</f>
        <v>58</v>
      </c>
      <c r="F16" s="136">
        <f>IF(ISERROR(VLOOKUP(A16,'[1]Z04 支出决算表(财决04表)'!$A$10:$J$500,7,FALSE)),"",VLOOKUP(A16,'[1]Z04 支出决算表(财决04表)'!$A$10:$J$500,7,FALSE))</f>
        <v>0</v>
      </c>
      <c r="G16" s="136">
        <f>IF(ISERROR(VLOOKUP(A16,'[1]Z04 支出决算表(财决04表)'!$A$10:$J$500,8,FALSE)),"",VLOOKUP(A16,'[1]Z04 支出决算表(财决04表)'!$A$10:$J$500,8,FALSE))</f>
        <v>0</v>
      </c>
      <c r="H16" s="136">
        <f>IF(ISERROR(VLOOKUP(A16,'[1]Z04 支出决算表(财决04表)'!$A$10:$J$500,9,FALSE)),"",VLOOKUP(A16,'[1]Z04 支出决算表(财决04表)'!$A$10:$J$500,9,FALSE))</f>
        <v>0</v>
      </c>
      <c r="I16" s="136">
        <f>IF(ISERROR(VLOOKUP(A16,'[1]Z04 支出决算表(财决04表)'!$A$10:$J$500,10,FALSE)),"",VLOOKUP(A16,'[1]Z04 支出决算表(财决04表)'!$A$10:$J$500,10,FALSE))</f>
        <v>0</v>
      </c>
      <c r="J16" s="147" t="str">
        <f>'[1]Z04 支出决算表(财决04表)'!$A15</f>
        <v>21104</v>
      </c>
      <c r="K16" s="148">
        <f>'[1]Z04 支出决算表(财决04表)'!$E15</f>
        <v>58</v>
      </c>
      <c r="L16" s="125">
        <f t="shared" si="1"/>
        <v>16</v>
      </c>
    </row>
    <row r="17" spans="1:12" ht="22.7" customHeight="1">
      <c r="A17" s="133" t="str">
        <f t="shared" si="0"/>
        <v>2110402</v>
      </c>
      <c r="B17" s="134"/>
      <c r="C17" s="135" t="str">
        <f>IF(ISERROR(VLOOKUP(A17,'[1]Z04 支出决算表(财决04表)'!$A$10:$J$500,4,FALSE)),"",VLOOKUP(A17,'[1]Z04 支出决算表(财决04表)'!$A$10:$J$500,4,FALSE))</f>
        <v>农村环境保护</v>
      </c>
      <c r="D17" s="136">
        <f>IF(ISERROR(VLOOKUP(A17,'[1]Z04 支出决算表(财决04表)'!$A$10:$J$500,5,FALSE)),"",VLOOKUP(A17,'[1]Z04 支出决算表(财决04表)'!$A$10:$J$500,5,FALSE))</f>
        <v>30</v>
      </c>
      <c r="E17" s="136">
        <f>IF(ISERROR(VLOOKUP(A17,'[1]Z04 支出决算表(财决04表)'!$A$10:$J$500,6,FALSE)),"",VLOOKUP(A17,'[1]Z04 支出决算表(财决04表)'!$A$10:$J$500,6,FALSE))</f>
        <v>30</v>
      </c>
      <c r="F17" s="136">
        <f>IF(ISERROR(VLOOKUP(A17,'[1]Z04 支出决算表(财决04表)'!$A$10:$J$500,7,FALSE)),"",VLOOKUP(A17,'[1]Z04 支出决算表(财决04表)'!$A$10:$J$500,7,FALSE))</f>
        <v>0</v>
      </c>
      <c r="G17" s="136">
        <f>IF(ISERROR(VLOOKUP(A17,'[1]Z04 支出决算表(财决04表)'!$A$10:$J$500,8,FALSE)),"",VLOOKUP(A17,'[1]Z04 支出决算表(财决04表)'!$A$10:$J$500,8,FALSE))</f>
        <v>0</v>
      </c>
      <c r="H17" s="136">
        <f>IF(ISERROR(VLOOKUP(A17,'[1]Z04 支出决算表(财决04表)'!$A$10:$J$500,9,FALSE)),"",VLOOKUP(A17,'[1]Z04 支出决算表(财决04表)'!$A$10:$J$500,9,FALSE))</f>
        <v>0</v>
      </c>
      <c r="I17" s="136">
        <f>IF(ISERROR(VLOOKUP(A17,'[1]Z04 支出决算表(财决04表)'!$A$10:$J$500,10,FALSE)),"",VLOOKUP(A17,'[1]Z04 支出决算表(财决04表)'!$A$10:$J$500,10,FALSE))</f>
        <v>0</v>
      </c>
      <c r="J17" s="147" t="str">
        <f>'[1]Z04 支出决算表(财决04表)'!$A16</f>
        <v>2110402</v>
      </c>
      <c r="K17" s="148">
        <f>'[1]Z04 支出决算表(财决04表)'!$E16</f>
        <v>30</v>
      </c>
      <c r="L17" s="125">
        <f t="shared" si="1"/>
        <v>17</v>
      </c>
    </row>
    <row r="18" spans="1:12" ht="22.7" customHeight="1">
      <c r="A18" s="133" t="str">
        <f t="shared" si="0"/>
        <v>2110499</v>
      </c>
      <c r="B18" s="134"/>
      <c r="C18" s="135" t="str">
        <f>IF(ISERROR(VLOOKUP(A18,'[1]Z04 支出决算表(财决04表)'!$A$10:$J$500,4,FALSE)),"",VLOOKUP(A18,'[1]Z04 支出决算表(财决04表)'!$A$10:$J$500,4,FALSE))</f>
        <v>其他自然生态保护支出</v>
      </c>
      <c r="D18" s="136">
        <f>IF(ISERROR(VLOOKUP(A18,'[1]Z04 支出决算表(财决04表)'!$A$10:$J$500,5,FALSE)),"",VLOOKUP(A18,'[1]Z04 支出决算表(财决04表)'!$A$10:$J$500,5,FALSE))</f>
        <v>28</v>
      </c>
      <c r="E18" s="136">
        <f>IF(ISERROR(VLOOKUP(A18,'[1]Z04 支出决算表(财决04表)'!$A$10:$J$500,6,FALSE)),"",VLOOKUP(A18,'[1]Z04 支出决算表(财决04表)'!$A$10:$J$500,6,FALSE))</f>
        <v>28</v>
      </c>
      <c r="F18" s="136">
        <f>IF(ISERROR(VLOOKUP(A18,'[1]Z04 支出决算表(财决04表)'!$A$10:$J$500,7,FALSE)),"",VLOOKUP(A18,'[1]Z04 支出决算表(财决04表)'!$A$10:$J$500,7,FALSE))</f>
        <v>0</v>
      </c>
      <c r="G18" s="136">
        <f>IF(ISERROR(VLOOKUP(A18,'[1]Z04 支出决算表(财决04表)'!$A$10:$J$500,8,FALSE)),"",VLOOKUP(A18,'[1]Z04 支出决算表(财决04表)'!$A$10:$J$500,8,FALSE))</f>
        <v>0</v>
      </c>
      <c r="H18" s="136">
        <f>IF(ISERROR(VLOOKUP(A18,'[1]Z04 支出决算表(财决04表)'!$A$10:$J$500,9,FALSE)),"",VLOOKUP(A18,'[1]Z04 支出决算表(财决04表)'!$A$10:$J$500,9,FALSE))</f>
        <v>0</v>
      </c>
      <c r="I18" s="136">
        <f>IF(ISERROR(VLOOKUP(A18,'[1]Z04 支出决算表(财决04表)'!$A$10:$J$500,10,FALSE)),"",VLOOKUP(A18,'[1]Z04 支出决算表(财决04表)'!$A$10:$J$500,10,FALSE))</f>
        <v>0</v>
      </c>
      <c r="J18" s="147" t="str">
        <f>'[1]Z04 支出决算表(财决04表)'!$A17</f>
        <v>2110499</v>
      </c>
      <c r="K18" s="148">
        <f>'[1]Z04 支出决算表(财决04表)'!$E17</f>
        <v>28</v>
      </c>
      <c r="L18" s="125">
        <f t="shared" si="1"/>
        <v>18</v>
      </c>
    </row>
    <row r="19" spans="1:12" ht="22.7" customHeight="1">
      <c r="A19" s="133" t="str">
        <f t="shared" si="0"/>
        <v>221</v>
      </c>
      <c r="B19" s="134"/>
      <c r="C19" s="135" t="str">
        <f>IF(ISERROR(VLOOKUP(A19,'[1]Z04 支出决算表(财决04表)'!$A$10:$J$500,4,FALSE)),"",VLOOKUP(A19,'[1]Z04 支出决算表(财决04表)'!$A$10:$J$500,4,FALSE))</f>
        <v>住房保障支出</v>
      </c>
      <c r="D19" s="136">
        <f>IF(ISERROR(VLOOKUP(A19,'[1]Z04 支出决算表(财决04表)'!$A$10:$J$500,5,FALSE)),"",VLOOKUP(A19,'[1]Z04 支出决算表(财决04表)'!$A$10:$J$500,5,FALSE))</f>
        <v>65.349999999999994</v>
      </c>
      <c r="E19" s="136">
        <f>IF(ISERROR(VLOOKUP(A19,'[1]Z04 支出决算表(财决04表)'!$A$10:$J$500,6,FALSE)),"",VLOOKUP(A19,'[1]Z04 支出决算表(财决04表)'!$A$10:$J$500,6,FALSE))</f>
        <v>65.349999999999994</v>
      </c>
      <c r="F19" s="136">
        <f>IF(ISERROR(VLOOKUP(A19,'[1]Z04 支出决算表(财决04表)'!$A$10:$J$500,7,FALSE)),"",VLOOKUP(A19,'[1]Z04 支出决算表(财决04表)'!$A$10:$J$500,7,FALSE))</f>
        <v>0</v>
      </c>
      <c r="G19" s="136">
        <f>IF(ISERROR(VLOOKUP(A19,'[1]Z04 支出决算表(财决04表)'!$A$10:$J$500,8,FALSE)),"",VLOOKUP(A19,'[1]Z04 支出决算表(财决04表)'!$A$10:$J$500,8,FALSE))</f>
        <v>0</v>
      </c>
      <c r="H19" s="136">
        <f>IF(ISERROR(VLOOKUP(A19,'[1]Z04 支出决算表(财决04表)'!$A$10:$J$500,9,FALSE)),"",VLOOKUP(A19,'[1]Z04 支出决算表(财决04表)'!$A$10:$J$500,9,FALSE))</f>
        <v>0</v>
      </c>
      <c r="I19" s="136">
        <f>IF(ISERROR(VLOOKUP(A19,'[1]Z04 支出决算表(财决04表)'!$A$10:$J$500,10,FALSE)),"",VLOOKUP(A19,'[1]Z04 支出决算表(财决04表)'!$A$10:$J$500,10,FALSE))</f>
        <v>0</v>
      </c>
      <c r="J19" s="147" t="str">
        <f>'[1]Z04 支出决算表(财决04表)'!$A18</f>
        <v>221</v>
      </c>
      <c r="K19" s="148">
        <f>'[1]Z04 支出决算表(财决04表)'!$E18</f>
        <v>65.349999999999994</v>
      </c>
      <c r="L19" s="125">
        <f t="shared" si="1"/>
        <v>19</v>
      </c>
    </row>
    <row r="20" spans="1:12" ht="22.7" customHeight="1">
      <c r="A20" s="133" t="str">
        <f t="shared" si="0"/>
        <v>22102</v>
      </c>
      <c r="B20" s="134"/>
      <c r="C20" s="135" t="str">
        <f>IF(ISERROR(VLOOKUP(A20,'[1]Z04 支出决算表(财决04表)'!$A$10:$J$500,4,FALSE)),"",VLOOKUP(A20,'[1]Z04 支出决算表(财决04表)'!$A$10:$J$500,4,FALSE))</f>
        <v>住房改革支出</v>
      </c>
      <c r="D20" s="136">
        <f>IF(ISERROR(VLOOKUP(A20,'[1]Z04 支出决算表(财决04表)'!$A$10:$J$500,5,FALSE)),"",VLOOKUP(A20,'[1]Z04 支出决算表(财决04表)'!$A$10:$J$500,5,FALSE))</f>
        <v>65.349999999999994</v>
      </c>
      <c r="E20" s="136">
        <f>IF(ISERROR(VLOOKUP(A20,'[1]Z04 支出决算表(财决04表)'!$A$10:$J$500,6,FALSE)),"",VLOOKUP(A20,'[1]Z04 支出决算表(财决04表)'!$A$10:$J$500,6,FALSE))</f>
        <v>65.349999999999994</v>
      </c>
      <c r="F20" s="136">
        <f>IF(ISERROR(VLOOKUP(A20,'[1]Z04 支出决算表(财决04表)'!$A$10:$J$500,7,FALSE)),"",VLOOKUP(A20,'[1]Z04 支出决算表(财决04表)'!$A$10:$J$500,7,FALSE))</f>
        <v>0</v>
      </c>
      <c r="G20" s="136">
        <f>IF(ISERROR(VLOOKUP(A20,'[1]Z04 支出决算表(财决04表)'!$A$10:$J$500,8,FALSE)),"",VLOOKUP(A20,'[1]Z04 支出决算表(财决04表)'!$A$10:$J$500,8,FALSE))</f>
        <v>0</v>
      </c>
      <c r="H20" s="136">
        <f>IF(ISERROR(VLOOKUP(A20,'[1]Z04 支出决算表(财决04表)'!$A$10:$J$500,9,FALSE)),"",VLOOKUP(A20,'[1]Z04 支出决算表(财决04表)'!$A$10:$J$500,9,FALSE))</f>
        <v>0</v>
      </c>
      <c r="I20" s="136">
        <f>IF(ISERROR(VLOOKUP(A20,'[1]Z04 支出决算表(财决04表)'!$A$10:$J$500,10,FALSE)),"",VLOOKUP(A20,'[1]Z04 支出决算表(财决04表)'!$A$10:$J$500,10,FALSE))</f>
        <v>0</v>
      </c>
      <c r="J20" s="147" t="str">
        <f>'[1]Z04 支出决算表(财决04表)'!$A19</f>
        <v>22102</v>
      </c>
      <c r="K20" s="148">
        <f>'[1]Z04 支出决算表(财决04表)'!$E19</f>
        <v>65.349999999999994</v>
      </c>
      <c r="L20" s="125">
        <f t="shared" si="1"/>
        <v>20</v>
      </c>
    </row>
    <row r="21" spans="1:12" ht="22.7" customHeight="1">
      <c r="A21" s="133" t="str">
        <f t="shared" si="0"/>
        <v>2210201</v>
      </c>
      <c r="B21" s="134"/>
      <c r="C21" s="135" t="str">
        <f>IF(ISERROR(VLOOKUP(A21,'[1]Z04 支出决算表(财决04表)'!$A$10:$J$500,4,FALSE)),"",VLOOKUP(A21,'[1]Z04 支出决算表(财决04表)'!$A$10:$J$500,4,FALSE))</f>
        <v>住房公积金</v>
      </c>
      <c r="D21" s="136">
        <f>IF(ISERROR(VLOOKUP(A21,'[1]Z04 支出决算表(财决04表)'!$A$10:$J$500,5,FALSE)),"",VLOOKUP(A21,'[1]Z04 支出决算表(财决04表)'!$A$10:$J$500,5,FALSE))</f>
        <v>65.349999999999994</v>
      </c>
      <c r="E21" s="136">
        <f>IF(ISERROR(VLOOKUP(A21,'[1]Z04 支出决算表(财决04表)'!$A$10:$J$500,6,FALSE)),"",VLOOKUP(A21,'[1]Z04 支出决算表(财决04表)'!$A$10:$J$500,6,FALSE))</f>
        <v>65.349999999999994</v>
      </c>
      <c r="F21" s="136">
        <f>IF(ISERROR(VLOOKUP(A21,'[1]Z04 支出决算表(财决04表)'!$A$10:$J$500,7,FALSE)),"",VLOOKUP(A21,'[1]Z04 支出决算表(财决04表)'!$A$10:$J$500,7,FALSE))</f>
        <v>0</v>
      </c>
      <c r="G21" s="136">
        <f>IF(ISERROR(VLOOKUP(A21,'[1]Z04 支出决算表(财决04表)'!$A$10:$J$500,8,FALSE)),"",VLOOKUP(A21,'[1]Z04 支出决算表(财决04表)'!$A$10:$J$500,8,FALSE))</f>
        <v>0</v>
      </c>
      <c r="H21" s="136">
        <f>IF(ISERROR(VLOOKUP(A21,'[1]Z04 支出决算表(财决04表)'!$A$10:$J$500,9,FALSE)),"",VLOOKUP(A21,'[1]Z04 支出决算表(财决04表)'!$A$10:$J$500,9,FALSE))</f>
        <v>0</v>
      </c>
      <c r="I21" s="136">
        <f>IF(ISERROR(VLOOKUP(A21,'[1]Z04 支出决算表(财决04表)'!$A$10:$J$500,10,FALSE)),"",VLOOKUP(A21,'[1]Z04 支出决算表(财决04表)'!$A$10:$J$500,10,FALSE))</f>
        <v>0</v>
      </c>
      <c r="J21" s="147" t="str">
        <f>'[1]Z04 支出决算表(财决04表)'!$A20</f>
        <v>2210201</v>
      </c>
      <c r="K21" s="148">
        <f>'[1]Z04 支出决算表(财决04表)'!$E20</f>
        <v>65.349999999999994</v>
      </c>
      <c r="L21" s="125">
        <f t="shared" si="1"/>
        <v>21</v>
      </c>
    </row>
    <row r="22" spans="1:12" ht="22.7" customHeight="1">
      <c r="A22" s="133" t="str">
        <f t="shared" si="0"/>
        <v/>
      </c>
      <c r="B22" s="134"/>
      <c r="C22" s="135" t="str">
        <f>IF(ISERROR(VLOOKUP(A22,'[1]Z04 支出决算表(财决04表)'!$A$10:$J$500,4,FALSE)),"",VLOOKUP(A22,'[1]Z04 支出决算表(财决04表)'!$A$10:$J$500,4,FALSE))</f>
        <v/>
      </c>
      <c r="D22" s="136" t="str">
        <f>IF(ISERROR(VLOOKUP(A22,'[1]Z04 支出决算表(财决04表)'!$A$10:$J$500,5,FALSE)),"",VLOOKUP(A22,'[1]Z04 支出决算表(财决04表)'!$A$10:$J$500,5,FALSE))</f>
        <v/>
      </c>
      <c r="E22" s="136" t="str">
        <f>IF(ISERROR(VLOOKUP(A22,'[1]Z04 支出决算表(财决04表)'!$A$10:$J$500,6,FALSE)),"",VLOOKUP(A22,'[1]Z04 支出决算表(财决04表)'!$A$10:$J$500,6,FALSE))</f>
        <v/>
      </c>
      <c r="F22" s="136" t="str">
        <f>IF(ISERROR(VLOOKUP(A22,'[1]Z04 支出决算表(财决04表)'!$A$10:$J$500,7,FALSE)),"",VLOOKUP(A22,'[1]Z04 支出决算表(财决04表)'!$A$10:$J$500,7,FALSE))</f>
        <v/>
      </c>
      <c r="G22" s="136" t="str">
        <f>IF(ISERROR(VLOOKUP(A22,'[1]Z04 支出决算表(财决04表)'!$A$10:$J$500,8,FALSE)),"",VLOOKUP(A22,'[1]Z04 支出决算表(财决04表)'!$A$10:$J$500,8,FALSE))</f>
        <v/>
      </c>
      <c r="H22" s="136" t="str">
        <f>IF(ISERROR(VLOOKUP(A22,'[1]Z04 支出决算表(财决04表)'!$A$10:$J$500,9,FALSE)),"",VLOOKUP(A22,'[1]Z04 支出决算表(财决04表)'!$A$10:$J$500,9,FALSE))</f>
        <v/>
      </c>
      <c r="I22" s="136" t="str">
        <f>IF(ISERROR(VLOOKUP(A22,'[1]Z04 支出决算表(财决04表)'!$A$10:$J$500,10,FALSE)),"",VLOOKUP(A22,'[1]Z04 支出决算表(财决04表)'!$A$10:$J$500,10,FALSE))</f>
        <v/>
      </c>
      <c r="J22" s="147">
        <f>'[1]Z04 支出决算表(财决04表)'!$A21</f>
        <v>0</v>
      </c>
      <c r="K22" s="148">
        <f>'[1]Z04 支出决算表(财决04表)'!$E21</f>
        <v>0</v>
      </c>
      <c r="L22" s="125" t="str">
        <f t="shared" si="1"/>
        <v/>
      </c>
    </row>
    <row r="23" spans="1:12" ht="22.7" customHeight="1">
      <c r="A23" s="133" t="str">
        <f t="shared" si="0"/>
        <v/>
      </c>
      <c r="B23" s="134"/>
      <c r="C23" s="135" t="str">
        <f>IF(ISERROR(VLOOKUP(A23,'[1]Z04 支出决算表(财决04表)'!$A$10:$J$500,4,FALSE)),"",VLOOKUP(A23,'[1]Z04 支出决算表(财决04表)'!$A$10:$J$500,4,FALSE))</f>
        <v/>
      </c>
      <c r="D23" s="136" t="str">
        <f>IF(ISERROR(VLOOKUP(A23,'[1]Z04 支出决算表(财决04表)'!$A$10:$J$500,5,FALSE)),"",VLOOKUP(A23,'[1]Z04 支出决算表(财决04表)'!$A$10:$J$500,5,FALSE))</f>
        <v/>
      </c>
      <c r="E23" s="136" t="str">
        <f>IF(ISERROR(VLOOKUP(A23,'[1]Z04 支出决算表(财决04表)'!$A$10:$J$500,6,FALSE)),"",VLOOKUP(A23,'[1]Z04 支出决算表(财决04表)'!$A$10:$J$500,6,FALSE))</f>
        <v/>
      </c>
      <c r="F23" s="136" t="str">
        <f>IF(ISERROR(VLOOKUP(A23,'[1]Z04 支出决算表(财决04表)'!$A$10:$J$500,7,FALSE)),"",VLOOKUP(A23,'[1]Z04 支出决算表(财决04表)'!$A$10:$J$500,7,FALSE))</f>
        <v/>
      </c>
      <c r="G23" s="136" t="str">
        <f>IF(ISERROR(VLOOKUP(A23,'[1]Z04 支出决算表(财决04表)'!$A$10:$J$500,8,FALSE)),"",VLOOKUP(A23,'[1]Z04 支出决算表(财决04表)'!$A$10:$J$500,8,FALSE))</f>
        <v/>
      </c>
      <c r="H23" s="136" t="str">
        <f>IF(ISERROR(VLOOKUP(A23,'[1]Z04 支出决算表(财决04表)'!$A$10:$J$500,9,FALSE)),"",VLOOKUP(A23,'[1]Z04 支出决算表(财决04表)'!$A$10:$J$500,9,FALSE))</f>
        <v/>
      </c>
      <c r="I23" s="136" t="str">
        <f>IF(ISERROR(VLOOKUP(A23,'[1]Z04 支出决算表(财决04表)'!$A$10:$J$500,10,FALSE)),"",VLOOKUP(A23,'[1]Z04 支出决算表(财决04表)'!$A$10:$J$500,10,FALSE))</f>
        <v/>
      </c>
      <c r="J23" s="147">
        <f>'[1]Z04 支出决算表(财决04表)'!$A22</f>
        <v>0</v>
      </c>
      <c r="K23" s="148">
        <f>'[1]Z04 支出决算表(财决04表)'!$E22</f>
        <v>0</v>
      </c>
      <c r="L23" s="125" t="str">
        <f t="shared" si="1"/>
        <v/>
      </c>
    </row>
    <row r="24" spans="1:12" ht="22.7" customHeight="1">
      <c r="A24" s="133" t="str">
        <f t="shared" si="0"/>
        <v/>
      </c>
      <c r="B24" s="134"/>
      <c r="C24" s="135" t="str">
        <f>IF(ISERROR(VLOOKUP(A24,'[1]Z04 支出决算表(财决04表)'!$A$10:$J$500,4,FALSE)),"",VLOOKUP(A24,'[1]Z04 支出决算表(财决04表)'!$A$10:$J$500,4,FALSE))</f>
        <v/>
      </c>
      <c r="D24" s="136" t="str">
        <f>IF(ISERROR(VLOOKUP(A24,'[1]Z04 支出决算表(财决04表)'!$A$10:$J$500,5,FALSE)),"",VLOOKUP(A24,'[1]Z04 支出决算表(财决04表)'!$A$10:$J$500,5,FALSE))</f>
        <v/>
      </c>
      <c r="E24" s="136" t="str">
        <f>IF(ISERROR(VLOOKUP(A24,'[1]Z04 支出决算表(财决04表)'!$A$10:$J$500,6,FALSE)),"",VLOOKUP(A24,'[1]Z04 支出决算表(财决04表)'!$A$10:$J$500,6,FALSE))</f>
        <v/>
      </c>
      <c r="F24" s="136" t="str">
        <f>IF(ISERROR(VLOOKUP(A24,'[1]Z04 支出决算表(财决04表)'!$A$10:$J$500,7,FALSE)),"",VLOOKUP(A24,'[1]Z04 支出决算表(财决04表)'!$A$10:$J$500,7,FALSE))</f>
        <v/>
      </c>
      <c r="G24" s="136" t="str">
        <f>IF(ISERROR(VLOOKUP(A24,'[1]Z04 支出决算表(财决04表)'!$A$10:$J$500,8,FALSE)),"",VLOOKUP(A24,'[1]Z04 支出决算表(财决04表)'!$A$10:$J$500,8,FALSE))</f>
        <v/>
      </c>
      <c r="H24" s="136" t="str">
        <f>IF(ISERROR(VLOOKUP(A24,'[1]Z04 支出决算表(财决04表)'!$A$10:$J$500,9,FALSE)),"",VLOOKUP(A24,'[1]Z04 支出决算表(财决04表)'!$A$10:$J$500,9,FALSE))</f>
        <v/>
      </c>
      <c r="I24" s="136" t="str">
        <f>IF(ISERROR(VLOOKUP(A24,'[1]Z04 支出决算表(财决04表)'!$A$10:$J$500,10,FALSE)),"",VLOOKUP(A24,'[1]Z04 支出决算表(财决04表)'!$A$10:$J$500,10,FALSE))</f>
        <v/>
      </c>
      <c r="J24" s="147">
        <f>'[1]Z04 支出决算表(财决04表)'!$A23</f>
        <v>0</v>
      </c>
      <c r="K24" s="148">
        <f>'[1]Z04 支出决算表(财决04表)'!$E23</f>
        <v>0</v>
      </c>
      <c r="L24" s="125" t="str">
        <f t="shared" si="1"/>
        <v/>
      </c>
    </row>
    <row r="25" spans="1:12" ht="22.7" customHeight="1">
      <c r="A25" s="133" t="str">
        <f t="shared" si="0"/>
        <v/>
      </c>
      <c r="B25" s="134"/>
      <c r="C25" s="135" t="str">
        <f>IF(ISERROR(VLOOKUP(A25,'[1]Z04 支出决算表(财决04表)'!$A$10:$J$500,4,FALSE)),"",VLOOKUP(A25,'[1]Z04 支出决算表(财决04表)'!$A$10:$J$500,4,FALSE))</f>
        <v/>
      </c>
      <c r="D25" s="136" t="str">
        <f>IF(ISERROR(VLOOKUP(A25,'[1]Z04 支出决算表(财决04表)'!$A$10:$J$500,5,FALSE)),"",VLOOKUP(A25,'[1]Z04 支出决算表(财决04表)'!$A$10:$J$500,5,FALSE))</f>
        <v/>
      </c>
      <c r="E25" s="136" t="str">
        <f>IF(ISERROR(VLOOKUP(A25,'[1]Z04 支出决算表(财决04表)'!$A$10:$J$500,6,FALSE)),"",VLOOKUP(A25,'[1]Z04 支出决算表(财决04表)'!$A$10:$J$500,6,FALSE))</f>
        <v/>
      </c>
      <c r="F25" s="136" t="str">
        <f>IF(ISERROR(VLOOKUP(A25,'[1]Z04 支出决算表(财决04表)'!$A$10:$J$500,7,FALSE)),"",VLOOKUP(A25,'[1]Z04 支出决算表(财决04表)'!$A$10:$J$500,7,FALSE))</f>
        <v/>
      </c>
      <c r="G25" s="136" t="str">
        <f>IF(ISERROR(VLOOKUP(A25,'[1]Z04 支出决算表(财决04表)'!$A$10:$J$500,8,FALSE)),"",VLOOKUP(A25,'[1]Z04 支出决算表(财决04表)'!$A$10:$J$500,8,FALSE))</f>
        <v/>
      </c>
      <c r="H25" s="136" t="str">
        <f>IF(ISERROR(VLOOKUP(A25,'[1]Z04 支出决算表(财决04表)'!$A$10:$J$500,9,FALSE)),"",VLOOKUP(A25,'[1]Z04 支出决算表(财决04表)'!$A$10:$J$500,9,FALSE))</f>
        <v/>
      </c>
      <c r="I25" s="136" t="str">
        <f>IF(ISERROR(VLOOKUP(A25,'[1]Z04 支出决算表(财决04表)'!$A$10:$J$500,10,FALSE)),"",VLOOKUP(A25,'[1]Z04 支出决算表(财决04表)'!$A$10:$J$500,10,FALSE))</f>
        <v/>
      </c>
      <c r="J25" s="147">
        <f>'[1]Z04 支出决算表(财决04表)'!$A24</f>
        <v>0</v>
      </c>
      <c r="K25" s="148">
        <f>'[1]Z04 支出决算表(财决04表)'!$E24</f>
        <v>0</v>
      </c>
      <c r="L25" s="125" t="str">
        <f t="shared" si="1"/>
        <v/>
      </c>
    </row>
    <row r="26" spans="1:12" ht="22.7" customHeight="1">
      <c r="A26" s="133" t="str">
        <f t="shared" si="0"/>
        <v/>
      </c>
      <c r="B26" s="134"/>
      <c r="C26" s="135" t="str">
        <f>IF(ISERROR(VLOOKUP(A26,'[1]Z04 支出决算表(财决04表)'!$A$10:$J$500,4,FALSE)),"",VLOOKUP(A26,'[1]Z04 支出决算表(财决04表)'!$A$10:$J$500,4,FALSE))</f>
        <v/>
      </c>
      <c r="D26" s="136" t="str">
        <f>IF(ISERROR(VLOOKUP(A26,'[1]Z04 支出决算表(财决04表)'!$A$10:$J$500,5,FALSE)),"",VLOOKUP(A26,'[1]Z04 支出决算表(财决04表)'!$A$10:$J$500,5,FALSE))</f>
        <v/>
      </c>
      <c r="E26" s="136" t="str">
        <f>IF(ISERROR(VLOOKUP(A26,'[1]Z04 支出决算表(财决04表)'!$A$10:$J$500,6,FALSE)),"",VLOOKUP(A26,'[1]Z04 支出决算表(财决04表)'!$A$10:$J$500,6,FALSE))</f>
        <v/>
      </c>
      <c r="F26" s="136" t="str">
        <f>IF(ISERROR(VLOOKUP(A26,'[1]Z04 支出决算表(财决04表)'!$A$10:$J$500,7,FALSE)),"",VLOOKUP(A26,'[1]Z04 支出决算表(财决04表)'!$A$10:$J$500,7,FALSE))</f>
        <v/>
      </c>
      <c r="G26" s="136" t="str">
        <f>IF(ISERROR(VLOOKUP(A26,'[1]Z04 支出决算表(财决04表)'!$A$10:$J$500,8,FALSE)),"",VLOOKUP(A26,'[1]Z04 支出决算表(财决04表)'!$A$10:$J$500,8,FALSE))</f>
        <v/>
      </c>
      <c r="H26" s="136" t="str">
        <f>IF(ISERROR(VLOOKUP(A26,'[1]Z04 支出决算表(财决04表)'!$A$10:$J$500,9,FALSE)),"",VLOOKUP(A26,'[1]Z04 支出决算表(财决04表)'!$A$10:$J$500,9,FALSE))</f>
        <v/>
      </c>
      <c r="I26" s="136" t="str">
        <f>IF(ISERROR(VLOOKUP(A26,'[1]Z04 支出决算表(财决04表)'!$A$10:$J$500,10,FALSE)),"",VLOOKUP(A26,'[1]Z04 支出决算表(财决04表)'!$A$10:$J$500,10,FALSE))</f>
        <v/>
      </c>
      <c r="J26" s="147">
        <f>'[1]Z04 支出决算表(财决04表)'!$A25</f>
        <v>0</v>
      </c>
      <c r="K26" s="148">
        <f>'[1]Z04 支出决算表(财决04表)'!$E25</f>
        <v>0</v>
      </c>
      <c r="L26" s="125" t="str">
        <f t="shared" si="1"/>
        <v/>
      </c>
    </row>
    <row r="27" spans="1:12" ht="22.7" customHeight="1">
      <c r="A27" s="133" t="str">
        <f t="shared" si="0"/>
        <v/>
      </c>
      <c r="B27" s="134"/>
      <c r="C27" s="135" t="str">
        <f>IF(ISERROR(VLOOKUP(A27,'[1]Z04 支出决算表(财决04表)'!$A$10:$J$500,4,FALSE)),"",VLOOKUP(A27,'[1]Z04 支出决算表(财决04表)'!$A$10:$J$500,4,FALSE))</f>
        <v/>
      </c>
      <c r="D27" s="136" t="str">
        <f>IF(ISERROR(VLOOKUP(A27,'[1]Z04 支出决算表(财决04表)'!$A$10:$J$500,5,FALSE)),"",VLOOKUP(A27,'[1]Z04 支出决算表(财决04表)'!$A$10:$J$500,5,FALSE))</f>
        <v/>
      </c>
      <c r="E27" s="136" t="str">
        <f>IF(ISERROR(VLOOKUP(A27,'[1]Z04 支出决算表(财决04表)'!$A$10:$J$500,6,FALSE)),"",VLOOKUP(A27,'[1]Z04 支出决算表(财决04表)'!$A$10:$J$500,6,FALSE))</f>
        <v/>
      </c>
      <c r="F27" s="136" t="str">
        <f>IF(ISERROR(VLOOKUP(A27,'[1]Z04 支出决算表(财决04表)'!$A$10:$J$500,7,FALSE)),"",VLOOKUP(A27,'[1]Z04 支出决算表(财决04表)'!$A$10:$J$500,7,FALSE))</f>
        <v/>
      </c>
      <c r="G27" s="136" t="str">
        <f>IF(ISERROR(VLOOKUP(A27,'[1]Z04 支出决算表(财决04表)'!$A$10:$J$500,8,FALSE)),"",VLOOKUP(A27,'[1]Z04 支出决算表(财决04表)'!$A$10:$J$500,8,FALSE))</f>
        <v/>
      </c>
      <c r="H27" s="136" t="str">
        <f>IF(ISERROR(VLOOKUP(A27,'[1]Z04 支出决算表(财决04表)'!$A$10:$J$500,9,FALSE)),"",VLOOKUP(A27,'[1]Z04 支出决算表(财决04表)'!$A$10:$J$500,9,FALSE))</f>
        <v/>
      </c>
      <c r="I27" s="136" t="str">
        <f>IF(ISERROR(VLOOKUP(A27,'[1]Z04 支出决算表(财决04表)'!$A$10:$J$500,10,FALSE)),"",VLOOKUP(A27,'[1]Z04 支出决算表(财决04表)'!$A$10:$J$500,10,FALSE))</f>
        <v/>
      </c>
      <c r="J27" s="147">
        <f>'[1]Z04 支出决算表(财决04表)'!$A26</f>
        <v>0</v>
      </c>
      <c r="K27" s="148">
        <f>'[1]Z04 支出决算表(财决04表)'!$E26</f>
        <v>0</v>
      </c>
      <c r="L27" s="125" t="str">
        <f t="shared" si="1"/>
        <v/>
      </c>
    </row>
    <row r="28" spans="1:12" ht="22.7" customHeight="1">
      <c r="A28" s="133" t="str">
        <f t="shared" si="0"/>
        <v/>
      </c>
      <c r="B28" s="134"/>
      <c r="C28" s="135" t="str">
        <f>IF(ISERROR(VLOOKUP(A28,'[1]Z04 支出决算表(财决04表)'!$A$10:$J$500,4,FALSE)),"",VLOOKUP(A28,'[1]Z04 支出决算表(财决04表)'!$A$10:$J$500,4,FALSE))</f>
        <v/>
      </c>
      <c r="D28" s="136" t="str">
        <f>IF(ISERROR(VLOOKUP(A28,'[1]Z04 支出决算表(财决04表)'!$A$10:$J$500,5,FALSE)),"",VLOOKUP(A28,'[1]Z04 支出决算表(财决04表)'!$A$10:$J$500,5,FALSE))</f>
        <v/>
      </c>
      <c r="E28" s="136" t="str">
        <f>IF(ISERROR(VLOOKUP(A28,'[1]Z04 支出决算表(财决04表)'!$A$10:$J$500,6,FALSE)),"",VLOOKUP(A28,'[1]Z04 支出决算表(财决04表)'!$A$10:$J$500,6,FALSE))</f>
        <v/>
      </c>
      <c r="F28" s="136" t="str">
        <f>IF(ISERROR(VLOOKUP(A28,'[1]Z04 支出决算表(财决04表)'!$A$10:$J$500,7,FALSE)),"",VLOOKUP(A28,'[1]Z04 支出决算表(财决04表)'!$A$10:$J$500,7,FALSE))</f>
        <v/>
      </c>
      <c r="G28" s="136" t="str">
        <f>IF(ISERROR(VLOOKUP(A28,'[1]Z04 支出决算表(财决04表)'!$A$10:$J$500,8,FALSE)),"",VLOOKUP(A28,'[1]Z04 支出决算表(财决04表)'!$A$10:$J$500,8,FALSE))</f>
        <v/>
      </c>
      <c r="H28" s="136" t="str">
        <f>IF(ISERROR(VLOOKUP(A28,'[1]Z04 支出决算表(财决04表)'!$A$10:$J$500,9,FALSE)),"",VLOOKUP(A28,'[1]Z04 支出决算表(财决04表)'!$A$10:$J$500,9,FALSE))</f>
        <v/>
      </c>
      <c r="I28" s="136" t="str">
        <f>IF(ISERROR(VLOOKUP(A28,'[1]Z04 支出决算表(财决04表)'!$A$10:$J$500,10,FALSE)),"",VLOOKUP(A28,'[1]Z04 支出决算表(财决04表)'!$A$10:$J$500,10,FALSE))</f>
        <v/>
      </c>
      <c r="J28" s="147">
        <f>'[1]Z04 支出决算表(财决04表)'!$A27</f>
        <v>0</v>
      </c>
      <c r="K28" s="148">
        <f>'[1]Z04 支出决算表(财决04表)'!$E27</f>
        <v>0</v>
      </c>
      <c r="L28" s="125" t="str">
        <f t="shared" si="1"/>
        <v/>
      </c>
    </row>
    <row r="29" spans="1:12" ht="22.7" customHeight="1">
      <c r="A29" s="133" t="str">
        <f t="shared" si="0"/>
        <v/>
      </c>
      <c r="B29" s="134"/>
      <c r="C29" s="135" t="str">
        <f>IF(ISERROR(VLOOKUP(A29,'[1]Z04 支出决算表(财决04表)'!$A$10:$J$500,4,FALSE)),"",VLOOKUP(A29,'[1]Z04 支出决算表(财决04表)'!$A$10:$J$500,4,FALSE))</f>
        <v/>
      </c>
      <c r="D29" s="136" t="str">
        <f>IF(ISERROR(VLOOKUP(A29,'[1]Z04 支出决算表(财决04表)'!$A$10:$J$500,5,FALSE)),"",VLOOKUP(A29,'[1]Z04 支出决算表(财决04表)'!$A$10:$J$500,5,FALSE))</f>
        <v/>
      </c>
      <c r="E29" s="136" t="str">
        <f>IF(ISERROR(VLOOKUP(A29,'[1]Z04 支出决算表(财决04表)'!$A$10:$J$500,6,FALSE)),"",VLOOKUP(A29,'[1]Z04 支出决算表(财决04表)'!$A$10:$J$500,6,FALSE))</f>
        <v/>
      </c>
      <c r="F29" s="136" t="str">
        <f>IF(ISERROR(VLOOKUP(A29,'[1]Z04 支出决算表(财决04表)'!$A$10:$J$500,7,FALSE)),"",VLOOKUP(A29,'[1]Z04 支出决算表(财决04表)'!$A$10:$J$500,7,FALSE))</f>
        <v/>
      </c>
      <c r="G29" s="136" t="str">
        <f>IF(ISERROR(VLOOKUP(A29,'[1]Z04 支出决算表(财决04表)'!$A$10:$J$500,8,FALSE)),"",VLOOKUP(A29,'[1]Z04 支出决算表(财决04表)'!$A$10:$J$500,8,FALSE))</f>
        <v/>
      </c>
      <c r="H29" s="136" t="str">
        <f>IF(ISERROR(VLOOKUP(A29,'[1]Z04 支出决算表(财决04表)'!$A$10:$J$500,9,FALSE)),"",VLOOKUP(A29,'[1]Z04 支出决算表(财决04表)'!$A$10:$J$500,9,FALSE))</f>
        <v/>
      </c>
      <c r="I29" s="136" t="str">
        <f>IF(ISERROR(VLOOKUP(A29,'[1]Z04 支出决算表(财决04表)'!$A$10:$J$500,10,FALSE)),"",VLOOKUP(A29,'[1]Z04 支出决算表(财决04表)'!$A$10:$J$500,10,FALSE))</f>
        <v/>
      </c>
      <c r="J29" s="147">
        <f>'[1]Z04 支出决算表(财决04表)'!$A28</f>
        <v>0</v>
      </c>
      <c r="K29" s="148">
        <f>'[1]Z04 支出决算表(财决04表)'!$E28</f>
        <v>0</v>
      </c>
      <c r="L29" s="125" t="str">
        <f t="shared" si="1"/>
        <v/>
      </c>
    </row>
    <row r="30" spans="1:12" ht="22.5" customHeight="1">
      <c r="A30" s="133" t="str">
        <f t="shared" si="0"/>
        <v/>
      </c>
      <c r="B30" s="134"/>
      <c r="C30" s="135" t="str">
        <f>IF(ISERROR(VLOOKUP(A30,'[1]Z04 支出决算表(财决04表)'!$A$10:$J$500,4,FALSE)),"",VLOOKUP(A30,'[1]Z04 支出决算表(财决04表)'!$A$10:$J$500,4,FALSE))</f>
        <v/>
      </c>
      <c r="D30" s="136" t="str">
        <f>IF(ISERROR(VLOOKUP(A30,'[1]Z04 支出决算表(财决04表)'!$A$10:$J$500,5,FALSE)),"",VLOOKUP(A30,'[1]Z04 支出决算表(财决04表)'!$A$10:$J$500,5,FALSE))</f>
        <v/>
      </c>
      <c r="E30" s="136" t="str">
        <f>IF(ISERROR(VLOOKUP(A30,'[1]Z04 支出决算表(财决04表)'!$A$10:$J$500,6,FALSE)),"",VLOOKUP(A30,'[1]Z04 支出决算表(财决04表)'!$A$10:$J$500,6,FALSE))</f>
        <v/>
      </c>
      <c r="F30" s="136" t="str">
        <f>IF(ISERROR(VLOOKUP(A30,'[1]Z04 支出决算表(财决04表)'!$A$10:$J$500,7,FALSE)),"",VLOOKUP(A30,'[1]Z04 支出决算表(财决04表)'!$A$10:$J$500,7,FALSE))</f>
        <v/>
      </c>
      <c r="G30" s="136" t="str">
        <f>IF(ISERROR(VLOOKUP(A30,'[1]Z04 支出决算表(财决04表)'!$A$10:$J$500,8,FALSE)),"",VLOOKUP(A30,'[1]Z04 支出决算表(财决04表)'!$A$10:$J$500,8,FALSE))</f>
        <v/>
      </c>
      <c r="H30" s="136" t="str">
        <f>IF(ISERROR(VLOOKUP(A30,'[1]Z04 支出决算表(财决04表)'!$A$10:$J$500,9,FALSE)),"",VLOOKUP(A30,'[1]Z04 支出决算表(财决04表)'!$A$10:$J$500,9,FALSE))</f>
        <v/>
      </c>
      <c r="I30" s="136" t="str">
        <f>IF(ISERROR(VLOOKUP(A30,'[1]Z04 支出决算表(财决04表)'!$A$10:$J$500,10,FALSE)),"",VLOOKUP(A30,'[1]Z04 支出决算表(财决04表)'!$A$10:$J$500,10,FALSE))</f>
        <v/>
      </c>
      <c r="J30" s="147">
        <f>'[1]Z04 支出决算表(财决04表)'!$A29</f>
        <v>0</v>
      </c>
      <c r="K30" s="148">
        <f>'[1]Z04 支出决算表(财决04表)'!$E29</f>
        <v>0</v>
      </c>
      <c r="L30" s="125" t="str">
        <f t="shared" si="1"/>
        <v/>
      </c>
    </row>
    <row r="31" spans="1:12" ht="22.5" customHeight="1">
      <c r="A31" s="133" t="str">
        <f t="shared" si="0"/>
        <v/>
      </c>
      <c r="B31" s="134"/>
      <c r="C31" s="135" t="str">
        <f>IF(ISERROR(VLOOKUP(A31,'[1]Z04 支出决算表(财决04表)'!$A$10:$J$500,4,FALSE)),"",VLOOKUP(A31,'[1]Z04 支出决算表(财决04表)'!$A$10:$J$500,4,FALSE))</f>
        <v/>
      </c>
      <c r="D31" s="136" t="str">
        <f>IF(ISERROR(VLOOKUP(A31,'[1]Z04 支出决算表(财决04表)'!$A$10:$J$500,5,FALSE)),"",VLOOKUP(A31,'[1]Z04 支出决算表(财决04表)'!$A$10:$J$500,5,FALSE))</f>
        <v/>
      </c>
      <c r="E31" s="136" t="str">
        <f>IF(ISERROR(VLOOKUP(A31,'[1]Z04 支出决算表(财决04表)'!$A$10:$J$500,6,FALSE)),"",VLOOKUP(A31,'[1]Z04 支出决算表(财决04表)'!$A$10:$J$500,6,FALSE))</f>
        <v/>
      </c>
      <c r="F31" s="136" t="str">
        <f>IF(ISERROR(VLOOKUP(A31,'[1]Z04 支出决算表(财决04表)'!$A$10:$J$500,7,FALSE)),"",VLOOKUP(A31,'[1]Z04 支出决算表(财决04表)'!$A$10:$J$500,7,FALSE))</f>
        <v/>
      </c>
      <c r="G31" s="136" t="str">
        <f>IF(ISERROR(VLOOKUP(A31,'[1]Z04 支出决算表(财决04表)'!$A$10:$J$500,8,FALSE)),"",VLOOKUP(A31,'[1]Z04 支出决算表(财决04表)'!$A$10:$J$500,8,FALSE))</f>
        <v/>
      </c>
      <c r="H31" s="136" t="str">
        <f>IF(ISERROR(VLOOKUP(A31,'[1]Z04 支出决算表(财决04表)'!$A$10:$J$500,9,FALSE)),"",VLOOKUP(A31,'[1]Z04 支出决算表(财决04表)'!$A$10:$J$500,9,FALSE))</f>
        <v/>
      </c>
      <c r="I31" s="136" t="str">
        <f>IF(ISERROR(VLOOKUP(A31,'[1]Z04 支出决算表(财决04表)'!$A$10:$J$500,10,FALSE)),"",VLOOKUP(A31,'[1]Z04 支出决算表(财决04表)'!$A$10:$J$500,10,FALSE))</f>
        <v/>
      </c>
      <c r="J31" s="147">
        <f>'[1]Z04 支出决算表(财决04表)'!$A30</f>
        <v>0</v>
      </c>
      <c r="K31" s="148">
        <f>'[1]Z04 支出决算表(财决04表)'!$E30</f>
        <v>0</v>
      </c>
      <c r="L31" s="125" t="str">
        <f t="shared" si="1"/>
        <v/>
      </c>
    </row>
    <row r="32" spans="1:12" ht="22.7" customHeight="1">
      <c r="A32" s="133" t="str">
        <f t="shared" si="0"/>
        <v/>
      </c>
      <c r="B32" s="134"/>
      <c r="C32" s="135" t="str">
        <f>IF(ISERROR(VLOOKUP(A32,'[1]Z04 支出决算表(财决04表)'!$A$10:$J$500,4,FALSE)),"",VLOOKUP(A32,'[1]Z04 支出决算表(财决04表)'!$A$10:$J$500,4,FALSE))</f>
        <v/>
      </c>
      <c r="D32" s="136" t="str">
        <f>IF(ISERROR(VLOOKUP(A32,'[1]Z04 支出决算表(财决04表)'!$A$10:$J$500,5,FALSE)),"",VLOOKUP(A32,'[1]Z04 支出决算表(财决04表)'!$A$10:$J$500,5,FALSE))</f>
        <v/>
      </c>
      <c r="E32" s="136" t="str">
        <f>IF(ISERROR(VLOOKUP(A32,'[1]Z04 支出决算表(财决04表)'!$A$10:$J$500,6,FALSE)),"",VLOOKUP(A32,'[1]Z04 支出决算表(财决04表)'!$A$10:$J$500,6,FALSE))</f>
        <v/>
      </c>
      <c r="F32" s="136" t="str">
        <f>IF(ISERROR(VLOOKUP(A32,'[1]Z04 支出决算表(财决04表)'!$A$10:$J$500,7,FALSE)),"",VLOOKUP(A32,'[1]Z04 支出决算表(财决04表)'!$A$10:$J$500,7,FALSE))</f>
        <v/>
      </c>
      <c r="G32" s="136" t="str">
        <f>IF(ISERROR(VLOOKUP(A32,'[1]Z04 支出决算表(财决04表)'!$A$10:$J$500,8,FALSE)),"",VLOOKUP(A32,'[1]Z04 支出决算表(财决04表)'!$A$10:$J$500,8,FALSE))</f>
        <v/>
      </c>
      <c r="H32" s="136" t="str">
        <f>IF(ISERROR(VLOOKUP(A32,'[1]Z04 支出决算表(财决04表)'!$A$10:$J$500,9,FALSE)),"",VLOOKUP(A32,'[1]Z04 支出决算表(财决04表)'!$A$10:$J$500,9,FALSE))</f>
        <v/>
      </c>
      <c r="I32" s="136" t="str">
        <f>IF(ISERROR(VLOOKUP(A32,'[1]Z04 支出决算表(财决04表)'!$A$10:$J$500,10,FALSE)),"",VLOOKUP(A32,'[1]Z04 支出决算表(财决04表)'!$A$10:$J$500,10,FALSE))</f>
        <v/>
      </c>
      <c r="J32" s="147">
        <f>'[1]Z04 支出决算表(财决04表)'!$A31</f>
        <v>0</v>
      </c>
      <c r="K32" s="148">
        <f>'[1]Z04 支出决算表(财决04表)'!$E31</f>
        <v>0</v>
      </c>
      <c r="L32" s="125" t="str">
        <f t="shared" si="1"/>
        <v/>
      </c>
    </row>
    <row r="33" spans="1:12" ht="22.7" customHeight="1">
      <c r="A33" s="133" t="str">
        <f t="shared" si="0"/>
        <v/>
      </c>
      <c r="B33" s="134"/>
      <c r="C33" s="135" t="str">
        <f>IF(ISERROR(VLOOKUP(A33,'[1]Z04 支出决算表(财决04表)'!$A$10:$J$500,4,FALSE)),"",VLOOKUP(A33,'[1]Z04 支出决算表(财决04表)'!$A$10:$J$500,4,FALSE))</f>
        <v/>
      </c>
      <c r="D33" s="136" t="str">
        <f>IF(ISERROR(VLOOKUP(A33,'[1]Z04 支出决算表(财决04表)'!$A$10:$J$500,5,FALSE)),"",VLOOKUP(A33,'[1]Z04 支出决算表(财决04表)'!$A$10:$J$500,5,FALSE))</f>
        <v/>
      </c>
      <c r="E33" s="136" t="str">
        <f>IF(ISERROR(VLOOKUP(A33,'[1]Z04 支出决算表(财决04表)'!$A$10:$J$500,6,FALSE)),"",VLOOKUP(A33,'[1]Z04 支出决算表(财决04表)'!$A$10:$J$500,6,FALSE))</f>
        <v/>
      </c>
      <c r="F33" s="136" t="str">
        <f>IF(ISERROR(VLOOKUP(A33,'[1]Z04 支出决算表(财决04表)'!$A$10:$J$500,7,FALSE)),"",VLOOKUP(A33,'[1]Z04 支出决算表(财决04表)'!$A$10:$J$500,7,FALSE))</f>
        <v/>
      </c>
      <c r="G33" s="136" t="str">
        <f>IF(ISERROR(VLOOKUP(A33,'[1]Z04 支出决算表(财决04表)'!$A$10:$J$500,8,FALSE)),"",VLOOKUP(A33,'[1]Z04 支出决算表(财决04表)'!$A$10:$J$500,8,FALSE))</f>
        <v/>
      </c>
      <c r="H33" s="136" t="str">
        <f>IF(ISERROR(VLOOKUP(A33,'[1]Z04 支出决算表(财决04表)'!$A$10:$J$500,9,FALSE)),"",VLOOKUP(A33,'[1]Z04 支出决算表(财决04表)'!$A$10:$J$500,9,FALSE))</f>
        <v/>
      </c>
      <c r="I33" s="136" t="str">
        <f>IF(ISERROR(VLOOKUP(A33,'[1]Z04 支出决算表(财决04表)'!$A$10:$J$500,10,FALSE)),"",VLOOKUP(A33,'[1]Z04 支出决算表(财决04表)'!$A$10:$J$500,10,FALSE))</f>
        <v/>
      </c>
      <c r="J33" s="147">
        <f>'[1]Z04 支出决算表(财决04表)'!$A32</f>
        <v>0</v>
      </c>
      <c r="K33" s="148">
        <f>'[1]Z04 支出决算表(财决04表)'!$E32</f>
        <v>0</v>
      </c>
      <c r="L33" s="125" t="str">
        <f t="shared" si="1"/>
        <v/>
      </c>
    </row>
    <row r="34" spans="1:12" ht="22.7" customHeight="1">
      <c r="A34" s="133" t="str">
        <f t="shared" si="0"/>
        <v/>
      </c>
      <c r="B34" s="134"/>
      <c r="C34" s="135" t="str">
        <f>IF(ISERROR(VLOOKUP(A34,'[1]Z04 支出决算表(财决04表)'!$A$10:$J$500,4,FALSE)),"",VLOOKUP(A34,'[1]Z04 支出决算表(财决04表)'!$A$10:$J$500,4,FALSE))</f>
        <v/>
      </c>
      <c r="D34" s="136" t="str">
        <f>IF(ISERROR(VLOOKUP(A34,'[1]Z04 支出决算表(财决04表)'!$A$10:$J$500,5,FALSE)),"",VLOOKUP(A34,'[1]Z04 支出决算表(财决04表)'!$A$10:$J$500,5,FALSE))</f>
        <v/>
      </c>
      <c r="E34" s="136" t="str">
        <f>IF(ISERROR(VLOOKUP(A34,'[1]Z04 支出决算表(财决04表)'!$A$10:$J$500,6,FALSE)),"",VLOOKUP(A34,'[1]Z04 支出决算表(财决04表)'!$A$10:$J$500,6,FALSE))</f>
        <v/>
      </c>
      <c r="F34" s="136" t="str">
        <f>IF(ISERROR(VLOOKUP(A34,'[1]Z04 支出决算表(财决04表)'!$A$10:$J$500,7,FALSE)),"",VLOOKUP(A34,'[1]Z04 支出决算表(财决04表)'!$A$10:$J$500,7,FALSE))</f>
        <v/>
      </c>
      <c r="G34" s="136" t="str">
        <f>IF(ISERROR(VLOOKUP(A34,'[1]Z04 支出决算表(财决04表)'!$A$10:$J$500,8,FALSE)),"",VLOOKUP(A34,'[1]Z04 支出决算表(财决04表)'!$A$10:$J$500,8,FALSE))</f>
        <v/>
      </c>
      <c r="H34" s="136" t="str">
        <f>IF(ISERROR(VLOOKUP(A34,'[1]Z04 支出决算表(财决04表)'!$A$10:$J$500,9,FALSE)),"",VLOOKUP(A34,'[1]Z04 支出决算表(财决04表)'!$A$10:$J$500,9,FALSE))</f>
        <v/>
      </c>
      <c r="I34" s="136" t="str">
        <f>IF(ISERROR(VLOOKUP(A34,'[1]Z04 支出决算表(财决04表)'!$A$10:$J$500,10,FALSE)),"",VLOOKUP(A34,'[1]Z04 支出决算表(财决04表)'!$A$10:$J$500,10,FALSE))</f>
        <v/>
      </c>
      <c r="J34" s="147">
        <f>'[1]Z04 支出决算表(财决04表)'!$A33</f>
        <v>0</v>
      </c>
      <c r="K34" s="148">
        <f>'[1]Z04 支出决算表(财决04表)'!$E33</f>
        <v>0</v>
      </c>
      <c r="L34" s="125" t="str">
        <f t="shared" si="1"/>
        <v/>
      </c>
    </row>
    <row r="35" spans="1:12" ht="22.7" customHeight="1">
      <c r="A35" s="133" t="str">
        <f t="shared" si="0"/>
        <v/>
      </c>
      <c r="B35" s="134"/>
      <c r="C35" s="135" t="str">
        <f>IF(ISERROR(VLOOKUP(A35,'[1]Z04 支出决算表(财决04表)'!$A$10:$J$500,4,FALSE)),"",VLOOKUP(A35,'[1]Z04 支出决算表(财决04表)'!$A$10:$J$500,4,FALSE))</f>
        <v/>
      </c>
      <c r="D35" s="136" t="str">
        <f>IF(ISERROR(VLOOKUP(A35,'[1]Z04 支出决算表(财决04表)'!$A$10:$J$500,5,FALSE)),"",VLOOKUP(A35,'[1]Z04 支出决算表(财决04表)'!$A$10:$J$500,5,FALSE))</f>
        <v/>
      </c>
      <c r="E35" s="136" t="str">
        <f>IF(ISERROR(VLOOKUP(A35,'[1]Z04 支出决算表(财决04表)'!$A$10:$J$500,6,FALSE)),"",VLOOKUP(A35,'[1]Z04 支出决算表(财决04表)'!$A$10:$J$500,6,FALSE))</f>
        <v/>
      </c>
      <c r="F35" s="136" t="str">
        <f>IF(ISERROR(VLOOKUP(A35,'[1]Z04 支出决算表(财决04表)'!$A$10:$J$500,7,FALSE)),"",VLOOKUP(A35,'[1]Z04 支出决算表(财决04表)'!$A$10:$J$500,7,FALSE))</f>
        <v/>
      </c>
      <c r="G35" s="136" t="str">
        <f>IF(ISERROR(VLOOKUP(A35,'[1]Z04 支出决算表(财决04表)'!$A$10:$J$500,8,FALSE)),"",VLOOKUP(A35,'[1]Z04 支出决算表(财决04表)'!$A$10:$J$500,8,FALSE))</f>
        <v/>
      </c>
      <c r="H35" s="136" t="str">
        <f>IF(ISERROR(VLOOKUP(A35,'[1]Z04 支出决算表(财决04表)'!$A$10:$J$500,9,FALSE)),"",VLOOKUP(A35,'[1]Z04 支出决算表(财决04表)'!$A$10:$J$500,9,FALSE))</f>
        <v/>
      </c>
      <c r="I35" s="136" t="str">
        <f>IF(ISERROR(VLOOKUP(A35,'[1]Z04 支出决算表(财决04表)'!$A$10:$J$500,10,FALSE)),"",VLOOKUP(A35,'[1]Z04 支出决算表(财决04表)'!$A$10:$J$500,10,FALSE))</f>
        <v/>
      </c>
      <c r="J35" s="147">
        <f>'[1]Z04 支出决算表(财决04表)'!$A34</f>
        <v>0</v>
      </c>
      <c r="K35" s="148">
        <f>'[1]Z04 支出决算表(财决04表)'!$E34</f>
        <v>0</v>
      </c>
      <c r="L35" s="125" t="str">
        <f t="shared" si="1"/>
        <v/>
      </c>
    </row>
    <row r="36" spans="1:12" ht="22.7" customHeight="1">
      <c r="A36" s="133" t="str">
        <f t="shared" si="0"/>
        <v/>
      </c>
      <c r="B36" s="134"/>
      <c r="C36" s="135" t="str">
        <f>IF(ISERROR(VLOOKUP(A36,'[1]Z04 支出决算表(财决04表)'!$A$10:$J$500,4,FALSE)),"",VLOOKUP(A36,'[1]Z04 支出决算表(财决04表)'!$A$10:$J$500,4,FALSE))</f>
        <v/>
      </c>
      <c r="D36" s="136" t="str">
        <f>IF(ISERROR(VLOOKUP(A36,'[1]Z04 支出决算表(财决04表)'!$A$10:$J$500,5,FALSE)),"",VLOOKUP(A36,'[1]Z04 支出决算表(财决04表)'!$A$10:$J$500,5,FALSE))</f>
        <v/>
      </c>
      <c r="E36" s="136" t="str">
        <f>IF(ISERROR(VLOOKUP(A36,'[1]Z04 支出决算表(财决04表)'!$A$10:$J$500,6,FALSE)),"",VLOOKUP(A36,'[1]Z04 支出决算表(财决04表)'!$A$10:$J$500,6,FALSE))</f>
        <v/>
      </c>
      <c r="F36" s="136" t="str">
        <f>IF(ISERROR(VLOOKUP(A36,'[1]Z04 支出决算表(财决04表)'!$A$10:$J$500,7,FALSE)),"",VLOOKUP(A36,'[1]Z04 支出决算表(财决04表)'!$A$10:$J$500,7,FALSE))</f>
        <v/>
      </c>
      <c r="G36" s="136" t="str">
        <f>IF(ISERROR(VLOOKUP(A36,'[1]Z04 支出决算表(财决04表)'!$A$10:$J$500,8,FALSE)),"",VLOOKUP(A36,'[1]Z04 支出决算表(财决04表)'!$A$10:$J$500,8,FALSE))</f>
        <v/>
      </c>
      <c r="H36" s="136" t="str">
        <f>IF(ISERROR(VLOOKUP(A36,'[1]Z04 支出决算表(财决04表)'!$A$10:$J$500,9,FALSE)),"",VLOOKUP(A36,'[1]Z04 支出决算表(财决04表)'!$A$10:$J$500,9,FALSE))</f>
        <v/>
      </c>
      <c r="I36" s="136" t="str">
        <f>IF(ISERROR(VLOOKUP(A36,'[1]Z04 支出决算表(财决04表)'!$A$10:$J$500,10,FALSE)),"",VLOOKUP(A36,'[1]Z04 支出决算表(财决04表)'!$A$10:$J$500,10,FALSE))</f>
        <v/>
      </c>
      <c r="J36" s="147">
        <f>'[1]Z04 支出决算表(财决04表)'!$A35</f>
        <v>0</v>
      </c>
      <c r="K36" s="148">
        <f>'[1]Z04 支出决算表(财决04表)'!$E35</f>
        <v>0</v>
      </c>
      <c r="L36" s="125" t="str">
        <f t="shared" si="1"/>
        <v/>
      </c>
    </row>
    <row r="37" spans="1:12" ht="22.7" customHeight="1">
      <c r="A37" s="133" t="str">
        <f t="shared" si="0"/>
        <v/>
      </c>
      <c r="B37" s="134"/>
      <c r="C37" s="135" t="str">
        <f>IF(ISERROR(VLOOKUP(A37,'[1]Z04 支出决算表(财决04表)'!$A$10:$J$500,4,FALSE)),"",VLOOKUP(A37,'[1]Z04 支出决算表(财决04表)'!$A$10:$J$500,4,FALSE))</f>
        <v/>
      </c>
      <c r="D37" s="136" t="str">
        <f>IF(ISERROR(VLOOKUP(A37,'[1]Z04 支出决算表(财决04表)'!$A$10:$J$500,5,FALSE)),"",VLOOKUP(A37,'[1]Z04 支出决算表(财决04表)'!$A$10:$J$500,5,FALSE))</f>
        <v/>
      </c>
      <c r="E37" s="136" t="str">
        <f>IF(ISERROR(VLOOKUP(A37,'[1]Z04 支出决算表(财决04表)'!$A$10:$J$500,6,FALSE)),"",VLOOKUP(A37,'[1]Z04 支出决算表(财决04表)'!$A$10:$J$500,6,FALSE))</f>
        <v/>
      </c>
      <c r="F37" s="136" t="str">
        <f>IF(ISERROR(VLOOKUP(A37,'[1]Z04 支出决算表(财决04表)'!$A$10:$J$500,7,FALSE)),"",VLOOKUP(A37,'[1]Z04 支出决算表(财决04表)'!$A$10:$J$500,7,FALSE))</f>
        <v/>
      </c>
      <c r="G37" s="136" t="str">
        <f>IF(ISERROR(VLOOKUP(A37,'[1]Z04 支出决算表(财决04表)'!$A$10:$J$500,8,FALSE)),"",VLOOKUP(A37,'[1]Z04 支出决算表(财决04表)'!$A$10:$J$500,8,FALSE))</f>
        <v/>
      </c>
      <c r="H37" s="136" t="str">
        <f>IF(ISERROR(VLOOKUP(A37,'[1]Z04 支出决算表(财决04表)'!$A$10:$J$500,9,FALSE)),"",VLOOKUP(A37,'[1]Z04 支出决算表(财决04表)'!$A$10:$J$500,9,FALSE))</f>
        <v/>
      </c>
      <c r="I37" s="136" t="str">
        <f>IF(ISERROR(VLOOKUP(A37,'[1]Z04 支出决算表(财决04表)'!$A$10:$J$500,10,FALSE)),"",VLOOKUP(A37,'[1]Z04 支出决算表(财决04表)'!$A$10:$J$500,10,FALSE))</f>
        <v/>
      </c>
      <c r="J37" s="147">
        <f>'[1]Z04 支出决算表(财决04表)'!$A36</f>
        <v>0</v>
      </c>
      <c r="K37" s="148">
        <f>'[1]Z04 支出决算表(财决04表)'!$E36</f>
        <v>0</v>
      </c>
      <c r="L37" s="125" t="str">
        <f t="shared" si="1"/>
        <v/>
      </c>
    </row>
    <row r="38" spans="1:12" ht="22.7" customHeight="1">
      <c r="A38" s="133" t="str">
        <f t="shared" si="0"/>
        <v/>
      </c>
      <c r="B38" s="134"/>
      <c r="C38" s="135" t="str">
        <f>IF(ISERROR(VLOOKUP(A38,'[1]Z04 支出决算表(财决04表)'!$A$10:$J$500,4,FALSE)),"",VLOOKUP(A38,'[1]Z04 支出决算表(财决04表)'!$A$10:$J$500,4,FALSE))</f>
        <v/>
      </c>
      <c r="D38" s="136" t="str">
        <f>IF(ISERROR(VLOOKUP(A38,'[1]Z04 支出决算表(财决04表)'!$A$10:$J$500,5,FALSE)),"",VLOOKUP(A38,'[1]Z04 支出决算表(财决04表)'!$A$10:$J$500,5,FALSE))</f>
        <v/>
      </c>
      <c r="E38" s="136" t="str">
        <f>IF(ISERROR(VLOOKUP(A38,'[1]Z04 支出决算表(财决04表)'!$A$10:$J$500,6,FALSE)),"",VLOOKUP(A38,'[1]Z04 支出决算表(财决04表)'!$A$10:$J$500,6,FALSE))</f>
        <v/>
      </c>
      <c r="F38" s="136" t="str">
        <f>IF(ISERROR(VLOOKUP(A38,'[1]Z04 支出决算表(财决04表)'!$A$10:$J$500,7,FALSE)),"",VLOOKUP(A38,'[1]Z04 支出决算表(财决04表)'!$A$10:$J$500,7,FALSE))</f>
        <v/>
      </c>
      <c r="G38" s="136" t="str">
        <f>IF(ISERROR(VLOOKUP(A38,'[1]Z04 支出决算表(财决04表)'!$A$10:$J$500,8,FALSE)),"",VLOOKUP(A38,'[1]Z04 支出决算表(财决04表)'!$A$10:$J$500,8,FALSE))</f>
        <v/>
      </c>
      <c r="H38" s="136" t="str">
        <f>IF(ISERROR(VLOOKUP(A38,'[1]Z04 支出决算表(财决04表)'!$A$10:$J$500,9,FALSE)),"",VLOOKUP(A38,'[1]Z04 支出决算表(财决04表)'!$A$10:$J$500,9,FALSE))</f>
        <v/>
      </c>
      <c r="I38" s="136" t="str">
        <f>IF(ISERROR(VLOOKUP(A38,'[1]Z04 支出决算表(财决04表)'!$A$10:$J$500,10,FALSE)),"",VLOOKUP(A38,'[1]Z04 支出决算表(财决04表)'!$A$10:$J$500,10,FALSE))</f>
        <v/>
      </c>
      <c r="J38" s="147">
        <f>'[1]Z04 支出决算表(财决04表)'!$A37</f>
        <v>0</v>
      </c>
      <c r="K38" s="148">
        <f>'[1]Z04 支出决算表(财决04表)'!$E37</f>
        <v>0</v>
      </c>
      <c r="L38" s="125" t="str">
        <f t="shared" si="1"/>
        <v/>
      </c>
    </row>
    <row r="39" spans="1:12" ht="22.7" customHeight="1">
      <c r="A39" s="133" t="str">
        <f t="shared" si="0"/>
        <v/>
      </c>
      <c r="B39" s="134"/>
      <c r="C39" s="135" t="str">
        <f>IF(ISERROR(VLOOKUP(A39,'[1]Z04 支出决算表(财决04表)'!$A$10:$J$500,4,FALSE)),"",VLOOKUP(A39,'[1]Z04 支出决算表(财决04表)'!$A$10:$J$500,4,FALSE))</f>
        <v/>
      </c>
      <c r="D39" s="136" t="str">
        <f>IF(ISERROR(VLOOKUP(A39,'[1]Z04 支出决算表(财决04表)'!$A$10:$J$500,5,FALSE)),"",VLOOKUP(A39,'[1]Z04 支出决算表(财决04表)'!$A$10:$J$500,5,FALSE))</f>
        <v/>
      </c>
      <c r="E39" s="136" t="str">
        <f>IF(ISERROR(VLOOKUP(A39,'[1]Z04 支出决算表(财决04表)'!$A$10:$J$500,6,FALSE)),"",VLOOKUP(A39,'[1]Z04 支出决算表(财决04表)'!$A$10:$J$500,6,FALSE))</f>
        <v/>
      </c>
      <c r="F39" s="136" t="str">
        <f>IF(ISERROR(VLOOKUP(A39,'[1]Z04 支出决算表(财决04表)'!$A$10:$J$500,7,FALSE)),"",VLOOKUP(A39,'[1]Z04 支出决算表(财决04表)'!$A$10:$J$500,7,FALSE))</f>
        <v/>
      </c>
      <c r="G39" s="136" t="str">
        <f>IF(ISERROR(VLOOKUP(A39,'[1]Z04 支出决算表(财决04表)'!$A$10:$J$500,8,FALSE)),"",VLOOKUP(A39,'[1]Z04 支出决算表(财决04表)'!$A$10:$J$500,8,FALSE))</f>
        <v/>
      </c>
      <c r="H39" s="136" t="str">
        <f>IF(ISERROR(VLOOKUP(A39,'[1]Z04 支出决算表(财决04表)'!$A$10:$J$500,9,FALSE)),"",VLOOKUP(A39,'[1]Z04 支出决算表(财决04表)'!$A$10:$J$500,9,FALSE))</f>
        <v/>
      </c>
      <c r="I39" s="136" t="str">
        <f>IF(ISERROR(VLOOKUP(A39,'[1]Z04 支出决算表(财决04表)'!$A$10:$J$500,10,FALSE)),"",VLOOKUP(A39,'[1]Z04 支出决算表(财决04表)'!$A$10:$J$500,10,FALSE))</f>
        <v/>
      </c>
      <c r="J39" s="147">
        <f>'[1]Z04 支出决算表(财决04表)'!$A38</f>
        <v>0</v>
      </c>
      <c r="K39" s="148">
        <f>'[1]Z04 支出决算表(财决04表)'!$E38</f>
        <v>0</v>
      </c>
      <c r="L39" s="125" t="str">
        <f t="shared" si="1"/>
        <v/>
      </c>
    </row>
    <row r="40" spans="1:12" ht="22.7" customHeight="1">
      <c r="A40" s="133" t="str">
        <f t="shared" si="0"/>
        <v/>
      </c>
      <c r="B40" s="134"/>
      <c r="C40" s="135" t="str">
        <f>IF(ISERROR(VLOOKUP(A40,'[1]Z04 支出决算表(财决04表)'!$A$10:$J$500,4,FALSE)),"",VLOOKUP(A40,'[1]Z04 支出决算表(财决04表)'!$A$10:$J$500,4,FALSE))</f>
        <v/>
      </c>
      <c r="D40" s="136" t="str">
        <f>IF(ISERROR(VLOOKUP(A40,'[1]Z04 支出决算表(财决04表)'!$A$10:$J$500,5,FALSE)),"",VLOOKUP(A40,'[1]Z04 支出决算表(财决04表)'!$A$10:$J$500,5,FALSE))</f>
        <v/>
      </c>
      <c r="E40" s="136" t="str">
        <f>IF(ISERROR(VLOOKUP(A40,'[1]Z04 支出决算表(财决04表)'!$A$10:$J$500,6,FALSE)),"",VLOOKUP(A40,'[1]Z04 支出决算表(财决04表)'!$A$10:$J$500,6,FALSE))</f>
        <v/>
      </c>
      <c r="F40" s="136" t="str">
        <f>IF(ISERROR(VLOOKUP(A40,'[1]Z04 支出决算表(财决04表)'!$A$10:$J$500,7,FALSE)),"",VLOOKUP(A40,'[1]Z04 支出决算表(财决04表)'!$A$10:$J$500,7,FALSE))</f>
        <v/>
      </c>
      <c r="G40" s="136" t="str">
        <f>IF(ISERROR(VLOOKUP(A40,'[1]Z04 支出决算表(财决04表)'!$A$10:$J$500,8,FALSE)),"",VLOOKUP(A40,'[1]Z04 支出决算表(财决04表)'!$A$10:$J$500,8,FALSE))</f>
        <v/>
      </c>
      <c r="H40" s="136" t="str">
        <f>IF(ISERROR(VLOOKUP(A40,'[1]Z04 支出决算表(财决04表)'!$A$10:$J$500,9,FALSE)),"",VLOOKUP(A40,'[1]Z04 支出决算表(财决04表)'!$A$10:$J$500,9,FALSE))</f>
        <v/>
      </c>
      <c r="I40" s="136" t="str">
        <f>IF(ISERROR(VLOOKUP(A40,'[1]Z04 支出决算表(财决04表)'!$A$10:$J$500,10,FALSE)),"",VLOOKUP(A40,'[1]Z04 支出决算表(财决04表)'!$A$10:$J$500,10,FALSE))</f>
        <v/>
      </c>
      <c r="J40" s="147">
        <f>'[1]Z04 支出决算表(财决04表)'!$A39</f>
        <v>0</v>
      </c>
      <c r="K40" s="148">
        <f>'[1]Z04 支出决算表(财决04表)'!$E39</f>
        <v>0</v>
      </c>
      <c r="L40" s="125" t="str">
        <f t="shared" si="1"/>
        <v/>
      </c>
    </row>
    <row r="41" spans="1:12" ht="22.7" customHeight="1">
      <c r="A41" s="133" t="str">
        <f t="shared" si="0"/>
        <v/>
      </c>
      <c r="B41" s="134"/>
      <c r="C41" s="135" t="str">
        <f>IF(ISERROR(VLOOKUP(A41,'[1]Z04 支出决算表(财决04表)'!$A$10:$J$500,4,FALSE)),"",VLOOKUP(A41,'[1]Z04 支出决算表(财决04表)'!$A$10:$J$500,4,FALSE))</f>
        <v/>
      </c>
      <c r="D41" s="136" t="str">
        <f>IF(ISERROR(VLOOKUP(A41,'[1]Z04 支出决算表(财决04表)'!$A$10:$J$500,5,FALSE)),"",VLOOKUP(A41,'[1]Z04 支出决算表(财决04表)'!$A$10:$J$500,5,FALSE))</f>
        <v/>
      </c>
      <c r="E41" s="136" t="str">
        <f>IF(ISERROR(VLOOKUP(A41,'[1]Z04 支出决算表(财决04表)'!$A$10:$J$500,6,FALSE)),"",VLOOKUP(A41,'[1]Z04 支出决算表(财决04表)'!$A$10:$J$500,6,FALSE))</f>
        <v/>
      </c>
      <c r="F41" s="136" t="str">
        <f>IF(ISERROR(VLOOKUP(A41,'[1]Z04 支出决算表(财决04表)'!$A$10:$J$500,7,FALSE)),"",VLOOKUP(A41,'[1]Z04 支出决算表(财决04表)'!$A$10:$J$500,7,FALSE))</f>
        <v/>
      </c>
      <c r="G41" s="136" t="str">
        <f>IF(ISERROR(VLOOKUP(A41,'[1]Z04 支出决算表(财决04表)'!$A$10:$J$500,8,FALSE)),"",VLOOKUP(A41,'[1]Z04 支出决算表(财决04表)'!$A$10:$J$500,8,FALSE))</f>
        <v/>
      </c>
      <c r="H41" s="136" t="str">
        <f>IF(ISERROR(VLOOKUP(A41,'[1]Z04 支出决算表(财决04表)'!$A$10:$J$500,9,FALSE)),"",VLOOKUP(A41,'[1]Z04 支出决算表(财决04表)'!$A$10:$J$500,9,FALSE))</f>
        <v/>
      </c>
      <c r="I41" s="136" t="str">
        <f>IF(ISERROR(VLOOKUP(A41,'[1]Z04 支出决算表(财决04表)'!$A$10:$J$500,10,FALSE)),"",VLOOKUP(A41,'[1]Z04 支出决算表(财决04表)'!$A$10:$J$500,10,FALSE))</f>
        <v/>
      </c>
      <c r="J41" s="147">
        <f>'[1]Z04 支出决算表(财决04表)'!$A40</f>
        <v>0</v>
      </c>
      <c r="K41" s="148">
        <f>'[1]Z04 支出决算表(财决04表)'!$E40</f>
        <v>0</v>
      </c>
      <c r="L41" s="125" t="str">
        <f t="shared" si="1"/>
        <v/>
      </c>
    </row>
    <row r="42" spans="1:12" ht="22.7" customHeight="1">
      <c r="A42" s="133" t="str">
        <f t="shared" si="0"/>
        <v/>
      </c>
      <c r="B42" s="134"/>
      <c r="C42" s="135" t="str">
        <f>IF(ISERROR(VLOOKUP(A42,'[1]Z04 支出决算表(财决04表)'!$A$10:$J$500,4,FALSE)),"",VLOOKUP(A42,'[1]Z04 支出决算表(财决04表)'!$A$10:$J$500,4,FALSE))</f>
        <v/>
      </c>
      <c r="D42" s="136" t="str">
        <f>IF(ISERROR(VLOOKUP(A42,'[1]Z04 支出决算表(财决04表)'!$A$10:$J$500,5,FALSE)),"",VLOOKUP(A42,'[1]Z04 支出决算表(财决04表)'!$A$10:$J$500,5,FALSE))</f>
        <v/>
      </c>
      <c r="E42" s="136" t="str">
        <f>IF(ISERROR(VLOOKUP(A42,'[1]Z04 支出决算表(财决04表)'!$A$10:$J$500,6,FALSE)),"",VLOOKUP(A42,'[1]Z04 支出决算表(财决04表)'!$A$10:$J$500,6,FALSE))</f>
        <v/>
      </c>
      <c r="F42" s="136" t="str">
        <f>IF(ISERROR(VLOOKUP(A42,'[1]Z04 支出决算表(财决04表)'!$A$10:$J$500,7,FALSE)),"",VLOOKUP(A42,'[1]Z04 支出决算表(财决04表)'!$A$10:$J$500,7,FALSE))</f>
        <v/>
      </c>
      <c r="G42" s="136" t="str">
        <f>IF(ISERROR(VLOOKUP(A42,'[1]Z04 支出决算表(财决04表)'!$A$10:$J$500,8,FALSE)),"",VLOOKUP(A42,'[1]Z04 支出决算表(财决04表)'!$A$10:$J$500,8,FALSE))</f>
        <v/>
      </c>
      <c r="H42" s="136" t="str">
        <f>IF(ISERROR(VLOOKUP(A42,'[1]Z04 支出决算表(财决04表)'!$A$10:$J$500,9,FALSE)),"",VLOOKUP(A42,'[1]Z04 支出决算表(财决04表)'!$A$10:$J$500,9,FALSE))</f>
        <v/>
      </c>
      <c r="I42" s="136" t="str">
        <f>IF(ISERROR(VLOOKUP(A42,'[1]Z04 支出决算表(财决04表)'!$A$10:$J$500,10,FALSE)),"",VLOOKUP(A42,'[1]Z04 支出决算表(财决04表)'!$A$10:$J$500,10,FALSE))</f>
        <v/>
      </c>
      <c r="J42" s="147">
        <f>'[1]Z04 支出决算表(财决04表)'!$A41</f>
        <v>0</v>
      </c>
      <c r="K42" s="148">
        <f>'[1]Z04 支出决算表(财决04表)'!$E41</f>
        <v>0</v>
      </c>
      <c r="L42" s="125" t="str">
        <f t="shared" si="1"/>
        <v/>
      </c>
    </row>
    <row r="43" spans="1:12" ht="22.7" customHeight="1">
      <c r="A43" s="133" t="str">
        <f t="shared" si="0"/>
        <v/>
      </c>
      <c r="B43" s="134"/>
      <c r="C43" s="135" t="str">
        <f>IF(ISERROR(VLOOKUP(A43,'[1]Z04 支出决算表(财决04表)'!$A$10:$J$500,4,FALSE)),"",VLOOKUP(A43,'[1]Z04 支出决算表(财决04表)'!$A$10:$J$500,4,FALSE))</f>
        <v/>
      </c>
      <c r="D43" s="136" t="str">
        <f>IF(ISERROR(VLOOKUP(A43,'[1]Z04 支出决算表(财决04表)'!$A$10:$J$500,5,FALSE)),"",VLOOKUP(A43,'[1]Z04 支出决算表(财决04表)'!$A$10:$J$500,5,FALSE))</f>
        <v/>
      </c>
      <c r="E43" s="136" t="str">
        <f>IF(ISERROR(VLOOKUP(A43,'[1]Z04 支出决算表(财决04表)'!$A$10:$J$500,6,FALSE)),"",VLOOKUP(A43,'[1]Z04 支出决算表(财决04表)'!$A$10:$J$500,6,FALSE))</f>
        <v/>
      </c>
      <c r="F43" s="136" t="str">
        <f>IF(ISERROR(VLOOKUP(A43,'[1]Z04 支出决算表(财决04表)'!$A$10:$J$500,7,FALSE)),"",VLOOKUP(A43,'[1]Z04 支出决算表(财决04表)'!$A$10:$J$500,7,FALSE))</f>
        <v/>
      </c>
      <c r="G43" s="136" t="str">
        <f>IF(ISERROR(VLOOKUP(A43,'[1]Z04 支出决算表(财决04表)'!$A$10:$J$500,8,FALSE)),"",VLOOKUP(A43,'[1]Z04 支出决算表(财决04表)'!$A$10:$J$500,8,FALSE))</f>
        <v/>
      </c>
      <c r="H43" s="136" t="str">
        <f>IF(ISERROR(VLOOKUP(A43,'[1]Z04 支出决算表(财决04表)'!$A$10:$J$500,9,FALSE)),"",VLOOKUP(A43,'[1]Z04 支出决算表(财决04表)'!$A$10:$J$500,9,FALSE))</f>
        <v/>
      </c>
      <c r="I43" s="136" t="str">
        <f>IF(ISERROR(VLOOKUP(A43,'[1]Z04 支出决算表(财决04表)'!$A$10:$J$500,10,FALSE)),"",VLOOKUP(A43,'[1]Z04 支出决算表(财决04表)'!$A$10:$J$500,10,FALSE))</f>
        <v/>
      </c>
      <c r="J43" s="147">
        <f>'[1]Z04 支出决算表(财决04表)'!$A42</f>
        <v>0</v>
      </c>
      <c r="K43" s="148">
        <f>'[1]Z04 支出决算表(财决04表)'!$E42</f>
        <v>0</v>
      </c>
      <c r="L43" s="125" t="str">
        <f t="shared" si="1"/>
        <v/>
      </c>
    </row>
    <row r="44" spans="1:12" ht="22.7" customHeight="1">
      <c r="A44" s="133" t="str">
        <f t="shared" si="0"/>
        <v/>
      </c>
      <c r="B44" s="134"/>
      <c r="C44" s="135" t="str">
        <f>IF(ISERROR(VLOOKUP(A44,'[1]Z04 支出决算表(财决04表)'!$A$10:$J$500,4,FALSE)),"",VLOOKUP(A44,'[1]Z04 支出决算表(财决04表)'!$A$10:$J$500,4,FALSE))</f>
        <v/>
      </c>
      <c r="D44" s="136" t="str">
        <f>IF(ISERROR(VLOOKUP(A44,'[1]Z04 支出决算表(财决04表)'!$A$10:$J$500,5,FALSE)),"",VLOOKUP(A44,'[1]Z04 支出决算表(财决04表)'!$A$10:$J$500,5,FALSE))</f>
        <v/>
      </c>
      <c r="E44" s="136" t="str">
        <f>IF(ISERROR(VLOOKUP(A44,'[1]Z04 支出决算表(财决04表)'!$A$10:$J$500,6,FALSE)),"",VLOOKUP(A44,'[1]Z04 支出决算表(财决04表)'!$A$10:$J$500,6,FALSE))</f>
        <v/>
      </c>
      <c r="F44" s="136" t="str">
        <f>IF(ISERROR(VLOOKUP(A44,'[1]Z04 支出决算表(财决04表)'!$A$10:$J$500,7,FALSE)),"",VLOOKUP(A44,'[1]Z04 支出决算表(财决04表)'!$A$10:$J$500,7,FALSE))</f>
        <v/>
      </c>
      <c r="G44" s="136" t="str">
        <f>IF(ISERROR(VLOOKUP(A44,'[1]Z04 支出决算表(财决04表)'!$A$10:$J$500,8,FALSE)),"",VLOOKUP(A44,'[1]Z04 支出决算表(财决04表)'!$A$10:$J$500,8,FALSE))</f>
        <v/>
      </c>
      <c r="H44" s="136" t="str">
        <f>IF(ISERROR(VLOOKUP(A44,'[1]Z04 支出决算表(财决04表)'!$A$10:$J$500,9,FALSE)),"",VLOOKUP(A44,'[1]Z04 支出决算表(财决04表)'!$A$10:$J$500,9,FALSE))</f>
        <v/>
      </c>
      <c r="I44" s="136" t="str">
        <f>IF(ISERROR(VLOOKUP(A44,'[1]Z04 支出决算表(财决04表)'!$A$10:$J$500,10,FALSE)),"",VLOOKUP(A44,'[1]Z04 支出决算表(财决04表)'!$A$10:$J$500,10,FALSE))</f>
        <v/>
      </c>
      <c r="J44" s="147">
        <f>'[1]Z04 支出决算表(财决04表)'!$A43</f>
        <v>0</v>
      </c>
      <c r="K44" s="148">
        <f>'[1]Z04 支出决算表(财决04表)'!$E43</f>
        <v>0</v>
      </c>
      <c r="L44" s="125" t="str">
        <f t="shared" si="1"/>
        <v/>
      </c>
    </row>
    <row r="45" spans="1:12" ht="22.7" customHeight="1">
      <c r="A45" s="133" t="str">
        <f t="shared" si="0"/>
        <v/>
      </c>
      <c r="B45" s="134"/>
      <c r="C45" s="135" t="str">
        <f>IF(ISERROR(VLOOKUP(A45,'[1]Z04 支出决算表(财决04表)'!$A$10:$J$500,4,FALSE)),"",VLOOKUP(A45,'[1]Z04 支出决算表(财决04表)'!$A$10:$J$500,4,FALSE))</f>
        <v/>
      </c>
      <c r="D45" s="136" t="str">
        <f>IF(ISERROR(VLOOKUP(A45,'[1]Z04 支出决算表(财决04表)'!$A$10:$J$500,5,FALSE)),"",VLOOKUP(A45,'[1]Z04 支出决算表(财决04表)'!$A$10:$J$500,5,FALSE))</f>
        <v/>
      </c>
      <c r="E45" s="136" t="str">
        <f>IF(ISERROR(VLOOKUP(A45,'[1]Z04 支出决算表(财决04表)'!$A$10:$J$500,6,FALSE)),"",VLOOKUP(A45,'[1]Z04 支出决算表(财决04表)'!$A$10:$J$500,6,FALSE))</f>
        <v/>
      </c>
      <c r="F45" s="136" t="str">
        <f>IF(ISERROR(VLOOKUP(A45,'[1]Z04 支出决算表(财决04表)'!$A$10:$J$500,7,FALSE)),"",VLOOKUP(A45,'[1]Z04 支出决算表(财决04表)'!$A$10:$J$500,7,FALSE))</f>
        <v/>
      </c>
      <c r="G45" s="136" t="str">
        <f>IF(ISERROR(VLOOKUP(A45,'[1]Z04 支出决算表(财决04表)'!$A$10:$J$500,8,FALSE)),"",VLOOKUP(A45,'[1]Z04 支出决算表(财决04表)'!$A$10:$J$500,8,FALSE))</f>
        <v/>
      </c>
      <c r="H45" s="136" t="str">
        <f>IF(ISERROR(VLOOKUP(A45,'[1]Z04 支出决算表(财决04表)'!$A$10:$J$500,9,FALSE)),"",VLOOKUP(A45,'[1]Z04 支出决算表(财决04表)'!$A$10:$J$500,9,FALSE))</f>
        <v/>
      </c>
      <c r="I45" s="136" t="str">
        <f>IF(ISERROR(VLOOKUP(A45,'[1]Z04 支出决算表(财决04表)'!$A$10:$J$500,10,FALSE)),"",VLOOKUP(A45,'[1]Z04 支出决算表(财决04表)'!$A$10:$J$500,10,FALSE))</f>
        <v/>
      </c>
      <c r="J45" s="147">
        <f>'[1]Z04 支出决算表(财决04表)'!$A44</f>
        <v>0</v>
      </c>
      <c r="K45" s="148">
        <f>'[1]Z04 支出决算表(财决04表)'!$E44</f>
        <v>0</v>
      </c>
      <c r="L45" s="125" t="str">
        <f t="shared" si="1"/>
        <v/>
      </c>
    </row>
    <row r="46" spans="1:12" ht="22.7" customHeight="1">
      <c r="A46" s="133" t="str">
        <f t="shared" si="0"/>
        <v/>
      </c>
      <c r="B46" s="134"/>
      <c r="C46" s="135" t="str">
        <f>IF(ISERROR(VLOOKUP(A46,'[1]Z04 支出决算表(财决04表)'!$A$10:$J$500,4,FALSE)),"",VLOOKUP(A46,'[1]Z04 支出决算表(财决04表)'!$A$10:$J$500,4,FALSE))</f>
        <v/>
      </c>
      <c r="D46" s="136" t="str">
        <f>IF(ISERROR(VLOOKUP(A46,'[1]Z04 支出决算表(财决04表)'!$A$10:$J$500,5,FALSE)),"",VLOOKUP(A46,'[1]Z04 支出决算表(财决04表)'!$A$10:$J$500,5,FALSE))</f>
        <v/>
      </c>
      <c r="E46" s="136" t="str">
        <f>IF(ISERROR(VLOOKUP(A46,'[1]Z04 支出决算表(财决04表)'!$A$10:$J$500,6,FALSE)),"",VLOOKUP(A46,'[1]Z04 支出决算表(财决04表)'!$A$10:$J$500,6,FALSE))</f>
        <v/>
      </c>
      <c r="F46" s="136" t="str">
        <f>IF(ISERROR(VLOOKUP(A46,'[1]Z04 支出决算表(财决04表)'!$A$10:$J$500,7,FALSE)),"",VLOOKUP(A46,'[1]Z04 支出决算表(财决04表)'!$A$10:$J$500,7,FALSE))</f>
        <v/>
      </c>
      <c r="G46" s="136" t="str">
        <f>IF(ISERROR(VLOOKUP(A46,'[1]Z04 支出决算表(财决04表)'!$A$10:$J$500,8,FALSE)),"",VLOOKUP(A46,'[1]Z04 支出决算表(财决04表)'!$A$10:$J$500,8,FALSE))</f>
        <v/>
      </c>
      <c r="H46" s="136" t="str">
        <f>IF(ISERROR(VLOOKUP(A46,'[1]Z04 支出决算表(财决04表)'!$A$10:$J$500,9,FALSE)),"",VLOOKUP(A46,'[1]Z04 支出决算表(财决04表)'!$A$10:$J$500,9,FALSE))</f>
        <v/>
      </c>
      <c r="I46" s="136" t="str">
        <f>IF(ISERROR(VLOOKUP(A46,'[1]Z04 支出决算表(财决04表)'!$A$10:$J$500,10,FALSE)),"",VLOOKUP(A46,'[1]Z04 支出决算表(财决04表)'!$A$10:$J$500,10,FALSE))</f>
        <v/>
      </c>
      <c r="J46" s="147">
        <f>'[1]Z04 支出决算表(财决04表)'!$A45</f>
        <v>0</v>
      </c>
      <c r="K46" s="148">
        <f>'[1]Z04 支出决算表(财决04表)'!$E45</f>
        <v>0</v>
      </c>
      <c r="L46" s="125" t="str">
        <f t="shared" si="1"/>
        <v/>
      </c>
    </row>
    <row r="47" spans="1:12" ht="22.7" customHeight="1">
      <c r="A47" s="133" t="str">
        <f t="shared" si="0"/>
        <v/>
      </c>
      <c r="B47" s="134"/>
      <c r="C47" s="135" t="str">
        <f>IF(ISERROR(VLOOKUP(A47,'[1]Z04 支出决算表(财决04表)'!$A$10:$J$500,4,FALSE)),"",VLOOKUP(A47,'[1]Z04 支出决算表(财决04表)'!$A$10:$J$500,4,FALSE))</f>
        <v/>
      </c>
      <c r="D47" s="136" t="str">
        <f>IF(ISERROR(VLOOKUP(A47,'[1]Z04 支出决算表(财决04表)'!$A$10:$J$500,5,FALSE)),"",VLOOKUP(A47,'[1]Z04 支出决算表(财决04表)'!$A$10:$J$500,5,FALSE))</f>
        <v/>
      </c>
      <c r="E47" s="136" t="str">
        <f>IF(ISERROR(VLOOKUP(A47,'[1]Z04 支出决算表(财决04表)'!$A$10:$J$500,6,FALSE)),"",VLOOKUP(A47,'[1]Z04 支出决算表(财决04表)'!$A$10:$J$500,6,FALSE))</f>
        <v/>
      </c>
      <c r="F47" s="136" t="str">
        <f>IF(ISERROR(VLOOKUP(A47,'[1]Z04 支出决算表(财决04表)'!$A$10:$J$500,7,FALSE)),"",VLOOKUP(A47,'[1]Z04 支出决算表(财决04表)'!$A$10:$J$500,7,FALSE))</f>
        <v/>
      </c>
      <c r="G47" s="136" t="str">
        <f>IF(ISERROR(VLOOKUP(A47,'[1]Z04 支出决算表(财决04表)'!$A$10:$J$500,8,FALSE)),"",VLOOKUP(A47,'[1]Z04 支出决算表(财决04表)'!$A$10:$J$500,8,FALSE))</f>
        <v/>
      </c>
      <c r="H47" s="136" t="str">
        <f>IF(ISERROR(VLOOKUP(A47,'[1]Z04 支出决算表(财决04表)'!$A$10:$J$500,9,FALSE)),"",VLOOKUP(A47,'[1]Z04 支出决算表(财决04表)'!$A$10:$J$500,9,FALSE))</f>
        <v/>
      </c>
      <c r="I47" s="136" t="str">
        <f>IF(ISERROR(VLOOKUP(A47,'[1]Z04 支出决算表(财决04表)'!$A$10:$J$500,10,FALSE)),"",VLOOKUP(A47,'[1]Z04 支出决算表(财决04表)'!$A$10:$J$500,10,FALSE))</f>
        <v/>
      </c>
      <c r="J47" s="147">
        <f>'[1]Z04 支出决算表(财决04表)'!$A46</f>
        <v>0</v>
      </c>
      <c r="K47" s="148">
        <f>'[1]Z04 支出决算表(财决04表)'!$E46</f>
        <v>0</v>
      </c>
      <c r="L47" s="125" t="str">
        <f t="shared" si="1"/>
        <v/>
      </c>
    </row>
    <row r="48" spans="1:12" ht="22.7" customHeight="1">
      <c r="A48" s="133" t="str">
        <f t="shared" si="0"/>
        <v/>
      </c>
      <c r="B48" s="134"/>
      <c r="C48" s="135" t="str">
        <f>IF(ISERROR(VLOOKUP(A48,'[1]Z04 支出决算表(财决04表)'!$A$10:$J$500,4,FALSE)),"",VLOOKUP(A48,'[1]Z04 支出决算表(财决04表)'!$A$10:$J$500,4,FALSE))</f>
        <v/>
      </c>
      <c r="D48" s="136" t="str">
        <f>IF(ISERROR(VLOOKUP(A48,'[1]Z04 支出决算表(财决04表)'!$A$10:$J$500,5,FALSE)),"",VLOOKUP(A48,'[1]Z04 支出决算表(财决04表)'!$A$10:$J$500,5,FALSE))</f>
        <v/>
      </c>
      <c r="E48" s="136" t="str">
        <f>IF(ISERROR(VLOOKUP(A48,'[1]Z04 支出决算表(财决04表)'!$A$10:$J$500,6,FALSE)),"",VLOOKUP(A48,'[1]Z04 支出决算表(财决04表)'!$A$10:$J$500,6,FALSE))</f>
        <v/>
      </c>
      <c r="F48" s="136" t="str">
        <f>IF(ISERROR(VLOOKUP(A48,'[1]Z04 支出决算表(财决04表)'!$A$10:$J$500,7,FALSE)),"",VLOOKUP(A48,'[1]Z04 支出决算表(财决04表)'!$A$10:$J$500,7,FALSE))</f>
        <v/>
      </c>
      <c r="G48" s="136" t="str">
        <f>IF(ISERROR(VLOOKUP(A48,'[1]Z04 支出决算表(财决04表)'!$A$10:$J$500,8,FALSE)),"",VLOOKUP(A48,'[1]Z04 支出决算表(财决04表)'!$A$10:$J$500,8,FALSE))</f>
        <v/>
      </c>
      <c r="H48" s="136" t="str">
        <f>IF(ISERROR(VLOOKUP(A48,'[1]Z04 支出决算表(财决04表)'!$A$10:$J$500,9,FALSE)),"",VLOOKUP(A48,'[1]Z04 支出决算表(财决04表)'!$A$10:$J$500,9,FALSE))</f>
        <v/>
      </c>
      <c r="I48" s="136" t="str">
        <f>IF(ISERROR(VLOOKUP(A48,'[1]Z04 支出决算表(财决04表)'!$A$10:$J$500,10,FALSE)),"",VLOOKUP(A48,'[1]Z04 支出决算表(财决04表)'!$A$10:$J$500,10,FALSE))</f>
        <v/>
      </c>
      <c r="J48" s="147">
        <f>'[1]Z04 支出决算表(财决04表)'!$A47</f>
        <v>0</v>
      </c>
      <c r="K48" s="148">
        <f>'[1]Z04 支出决算表(财决04表)'!$E47</f>
        <v>0</v>
      </c>
      <c r="L48" s="125" t="str">
        <f t="shared" si="1"/>
        <v/>
      </c>
    </row>
    <row r="49" spans="1:12" ht="22.7" customHeight="1">
      <c r="A49" s="133" t="str">
        <f t="shared" si="0"/>
        <v/>
      </c>
      <c r="B49" s="134"/>
      <c r="C49" s="135" t="str">
        <f>IF(ISERROR(VLOOKUP(A49,'[1]Z04 支出决算表(财决04表)'!$A$10:$J$500,4,FALSE)),"",VLOOKUP(A49,'[1]Z04 支出决算表(财决04表)'!$A$10:$J$500,4,FALSE))</f>
        <v/>
      </c>
      <c r="D49" s="136" t="str">
        <f>IF(ISERROR(VLOOKUP(A49,'[1]Z04 支出决算表(财决04表)'!$A$10:$J$500,5,FALSE)),"",VLOOKUP(A49,'[1]Z04 支出决算表(财决04表)'!$A$10:$J$500,5,FALSE))</f>
        <v/>
      </c>
      <c r="E49" s="136" t="str">
        <f>IF(ISERROR(VLOOKUP(A49,'[1]Z04 支出决算表(财决04表)'!$A$10:$J$500,6,FALSE)),"",VLOOKUP(A49,'[1]Z04 支出决算表(财决04表)'!$A$10:$J$500,6,FALSE))</f>
        <v/>
      </c>
      <c r="F49" s="136" t="str">
        <f>IF(ISERROR(VLOOKUP(A49,'[1]Z04 支出决算表(财决04表)'!$A$10:$J$500,7,FALSE)),"",VLOOKUP(A49,'[1]Z04 支出决算表(财决04表)'!$A$10:$J$500,7,FALSE))</f>
        <v/>
      </c>
      <c r="G49" s="136" t="str">
        <f>IF(ISERROR(VLOOKUP(A49,'[1]Z04 支出决算表(财决04表)'!$A$10:$J$500,8,FALSE)),"",VLOOKUP(A49,'[1]Z04 支出决算表(财决04表)'!$A$10:$J$500,8,FALSE))</f>
        <v/>
      </c>
      <c r="H49" s="136" t="str">
        <f>IF(ISERROR(VLOOKUP(A49,'[1]Z04 支出决算表(财决04表)'!$A$10:$J$500,9,FALSE)),"",VLOOKUP(A49,'[1]Z04 支出决算表(财决04表)'!$A$10:$J$500,9,FALSE))</f>
        <v/>
      </c>
      <c r="I49" s="136" t="str">
        <f>IF(ISERROR(VLOOKUP(A49,'[1]Z04 支出决算表(财决04表)'!$A$10:$J$500,10,FALSE)),"",VLOOKUP(A49,'[1]Z04 支出决算表(财决04表)'!$A$10:$J$500,10,FALSE))</f>
        <v/>
      </c>
      <c r="J49" s="147">
        <f>'[1]Z04 支出决算表(财决04表)'!$A48</f>
        <v>0</v>
      </c>
      <c r="K49" s="148">
        <f>'[1]Z04 支出决算表(财决04表)'!$E48</f>
        <v>0</v>
      </c>
      <c r="L49" s="125" t="str">
        <f t="shared" si="1"/>
        <v/>
      </c>
    </row>
    <row r="50" spans="1:12" ht="22.7" customHeight="1">
      <c r="A50" s="133" t="str">
        <f t="shared" si="0"/>
        <v/>
      </c>
      <c r="B50" s="134"/>
      <c r="C50" s="135" t="str">
        <f>IF(ISERROR(VLOOKUP(A50,'[1]Z04 支出决算表(财决04表)'!$A$10:$J$500,4,FALSE)),"",VLOOKUP(A50,'[1]Z04 支出决算表(财决04表)'!$A$10:$J$500,4,FALSE))</f>
        <v/>
      </c>
      <c r="D50" s="136" t="str">
        <f>IF(ISERROR(VLOOKUP(A50,'[1]Z04 支出决算表(财决04表)'!$A$10:$J$500,5,FALSE)),"",VLOOKUP(A50,'[1]Z04 支出决算表(财决04表)'!$A$10:$J$500,5,FALSE))</f>
        <v/>
      </c>
      <c r="E50" s="136" t="str">
        <f>IF(ISERROR(VLOOKUP(A50,'[1]Z04 支出决算表(财决04表)'!$A$10:$J$500,6,FALSE)),"",VLOOKUP(A50,'[1]Z04 支出决算表(财决04表)'!$A$10:$J$500,6,FALSE))</f>
        <v/>
      </c>
      <c r="F50" s="136" t="str">
        <f>IF(ISERROR(VLOOKUP(A50,'[1]Z04 支出决算表(财决04表)'!$A$10:$J$500,7,FALSE)),"",VLOOKUP(A50,'[1]Z04 支出决算表(财决04表)'!$A$10:$J$500,7,FALSE))</f>
        <v/>
      </c>
      <c r="G50" s="136" t="str">
        <f>IF(ISERROR(VLOOKUP(A50,'[1]Z04 支出决算表(财决04表)'!$A$10:$J$500,8,FALSE)),"",VLOOKUP(A50,'[1]Z04 支出决算表(财决04表)'!$A$10:$J$500,8,FALSE))</f>
        <v/>
      </c>
      <c r="H50" s="136" t="str">
        <f>IF(ISERROR(VLOOKUP(A50,'[1]Z04 支出决算表(财决04表)'!$A$10:$J$500,9,FALSE)),"",VLOOKUP(A50,'[1]Z04 支出决算表(财决04表)'!$A$10:$J$500,9,FALSE))</f>
        <v/>
      </c>
      <c r="I50" s="136" t="str">
        <f>IF(ISERROR(VLOOKUP(A50,'[1]Z04 支出决算表(财决04表)'!$A$10:$J$500,10,FALSE)),"",VLOOKUP(A50,'[1]Z04 支出决算表(财决04表)'!$A$10:$J$500,10,FALSE))</f>
        <v/>
      </c>
      <c r="J50" s="147">
        <f>'[1]Z04 支出决算表(财决04表)'!$A49</f>
        <v>0</v>
      </c>
      <c r="K50" s="148">
        <f>'[1]Z04 支出决算表(财决04表)'!$E49</f>
        <v>0</v>
      </c>
      <c r="L50" s="125" t="str">
        <f t="shared" si="1"/>
        <v/>
      </c>
    </row>
    <row r="51" spans="1:12" ht="22.7" customHeight="1">
      <c r="A51" s="133" t="str">
        <f t="shared" si="0"/>
        <v/>
      </c>
      <c r="B51" s="134"/>
      <c r="C51" s="135" t="str">
        <f>IF(ISERROR(VLOOKUP(A51,'[1]Z04 支出决算表(财决04表)'!$A$10:$J$500,4,FALSE)),"",VLOOKUP(A51,'[1]Z04 支出决算表(财决04表)'!$A$10:$J$500,4,FALSE))</f>
        <v/>
      </c>
      <c r="D51" s="136" t="str">
        <f>IF(ISERROR(VLOOKUP(A51,'[1]Z04 支出决算表(财决04表)'!$A$10:$J$500,5,FALSE)),"",VLOOKUP(A51,'[1]Z04 支出决算表(财决04表)'!$A$10:$J$500,5,FALSE))</f>
        <v/>
      </c>
      <c r="E51" s="136" t="str">
        <f>IF(ISERROR(VLOOKUP(A51,'[1]Z04 支出决算表(财决04表)'!$A$10:$J$500,6,FALSE)),"",VLOOKUP(A51,'[1]Z04 支出决算表(财决04表)'!$A$10:$J$500,6,FALSE))</f>
        <v/>
      </c>
      <c r="F51" s="136" t="str">
        <f>IF(ISERROR(VLOOKUP(A51,'[1]Z04 支出决算表(财决04表)'!$A$10:$J$500,7,FALSE)),"",VLOOKUP(A51,'[1]Z04 支出决算表(财决04表)'!$A$10:$J$500,7,FALSE))</f>
        <v/>
      </c>
      <c r="G51" s="136" t="str">
        <f>IF(ISERROR(VLOOKUP(A51,'[1]Z04 支出决算表(财决04表)'!$A$10:$J$500,8,FALSE)),"",VLOOKUP(A51,'[1]Z04 支出决算表(财决04表)'!$A$10:$J$500,8,FALSE))</f>
        <v/>
      </c>
      <c r="H51" s="136" t="str">
        <f>IF(ISERROR(VLOOKUP(A51,'[1]Z04 支出决算表(财决04表)'!$A$10:$J$500,9,FALSE)),"",VLOOKUP(A51,'[1]Z04 支出决算表(财决04表)'!$A$10:$J$500,9,FALSE))</f>
        <v/>
      </c>
      <c r="I51" s="136" t="str">
        <f>IF(ISERROR(VLOOKUP(A51,'[1]Z04 支出决算表(财决04表)'!$A$10:$J$500,10,FALSE)),"",VLOOKUP(A51,'[1]Z04 支出决算表(财决04表)'!$A$10:$J$500,10,FALSE))</f>
        <v/>
      </c>
      <c r="J51" s="147">
        <f>'[1]Z04 支出决算表(财决04表)'!$A50</f>
        <v>0</v>
      </c>
      <c r="K51" s="148">
        <f>'[1]Z04 支出决算表(财决04表)'!$E50</f>
        <v>0</v>
      </c>
      <c r="L51" s="125" t="str">
        <f t="shared" si="1"/>
        <v/>
      </c>
    </row>
    <row r="52" spans="1:12" ht="22.7" customHeight="1">
      <c r="A52" s="133" t="str">
        <f t="shared" si="0"/>
        <v/>
      </c>
      <c r="B52" s="134"/>
      <c r="C52" s="135" t="str">
        <f>IF(ISERROR(VLOOKUP(A52,'[1]Z04 支出决算表(财决04表)'!$A$10:$J$500,4,FALSE)),"",VLOOKUP(A52,'[1]Z04 支出决算表(财决04表)'!$A$10:$J$500,4,FALSE))</f>
        <v/>
      </c>
      <c r="D52" s="136" t="str">
        <f>IF(ISERROR(VLOOKUP(A52,'[1]Z04 支出决算表(财决04表)'!$A$10:$J$500,5,FALSE)),"",VLOOKUP(A52,'[1]Z04 支出决算表(财决04表)'!$A$10:$J$500,5,FALSE))</f>
        <v/>
      </c>
      <c r="E52" s="136" t="str">
        <f>IF(ISERROR(VLOOKUP(A52,'[1]Z04 支出决算表(财决04表)'!$A$10:$J$500,6,FALSE)),"",VLOOKUP(A52,'[1]Z04 支出决算表(财决04表)'!$A$10:$J$500,6,FALSE))</f>
        <v/>
      </c>
      <c r="F52" s="136" t="str">
        <f>IF(ISERROR(VLOOKUP(A52,'[1]Z04 支出决算表(财决04表)'!$A$10:$J$500,7,FALSE)),"",VLOOKUP(A52,'[1]Z04 支出决算表(财决04表)'!$A$10:$J$500,7,FALSE))</f>
        <v/>
      </c>
      <c r="G52" s="136" t="str">
        <f>IF(ISERROR(VLOOKUP(A52,'[1]Z04 支出决算表(财决04表)'!$A$10:$J$500,8,FALSE)),"",VLOOKUP(A52,'[1]Z04 支出决算表(财决04表)'!$A$10:$J$500,8,FALSE))</f>
        <v/>
      </c>
      <c r="H52" s="136" t="str">
        <f>IF(ISERROR(VLOOKUP(A52,'[1]Z04 支出决算表(财决04表)'!$A$10:$J$500,9,FALSE)),"",VLOOKUP(A52,'[1]Z04 支出决算表(财决04表)'!$A$10:$J$500,9,FALSE))</f>
        <v/>
      </c>
      <c r="I52" s="136" t="str">
        <f>IF(ISERROR(VLOOKUP(A52,'[1]Z04 支出决算表(财决04表)'!$A$10:$J$500,10,FALSE)),"",VLOOKUP(A52,'[1]Z04 支出决算表(财决04表)'!$A$10:$J$500,10,FALSE))</f>
        <v/>
      </c>
      <c r="J52" s="147">
        <f>'[1]Z04 支出决算表(财决04表)'!$A51</f>
        <v>0</v>
      </c>
      <c r="K52" s="148">
        <f>'[1]Z04 支出决算表(财决04表)'!$E51</f>
        <v>0</v>
      </c>
      <c r="L52" s="125" t="str">
        <f t="shared" si="1"/>
        <v/>
      </c>
    </row>
    <row r="53" spans="1:12" ht="22.7" customHeight="1">
      <c r="A53" s="133" t="str">
        <f t="shared" si="0"/>
        <v/>
      </c>
      <c r="B53" s="134"/>
      <c r="C53" s="135" t="str">
        <f>IF(ISERROR(VLOOKUP(A53,'[1]Z04 支出决算表(财决04表)'!$A$10:$J$500,4,FALSE)),"",VLOOKUP(A53,'[1]Z04 支出决算表(财决04表)'!$A$10:$J$500,4,FALSE))</f>
        <v/>
      </c>
      <c r="D53" s="136" t="str">
        <f>IF(ISERROR(VLOOKUP(A53,'[1]Z04 支出决算表(财决04表)'!$A$10:$J$500,5,FALSE)),"",VLOOKUP(A53,'[1]Z04 支出决算表(财决04表)'!$A$10:$J$500,5,FALSE))</f>
        <v/>
      </c>
      <c r="E53" s="136" t="str">
        <f>IF(ISERROR(VLOOKUP(A53,'[1]Z04 支出决算表(财决04表)'!$A$10:$J$500,6,FALSE)),"",VLOOKUP(A53,'[1]Z04 支出决算表(财决04表)'!$A$10:$J$500,6,FALSE))</f>
        <v/>
      </c>
      <c r="F53" s="136" t="str">
        <f>IF(ISERROR(VLOOKUP(A53,'[1]Z04 支出决算表(财决04表)'!$A$10:$J$500,7,FALSE)),"",VLOOKUP(A53,'[1]Z04 支出决算表(财决04表)'!$A$10:$J$500,7,FALSE))</f>
        <v/>
      </c>
      <c r="G53" s="136" t="str">
        <f>IF(ISERROR(VLOOKUP(A53,'[1]Z04 支出决算表(财决04表)'!$A$10:$J$500,8,FALSE)),"",VLOOKUP(A53,'[1]Z04 支出决算表(财决04表)'!$A$10:$J$500,8,FALSE))</f>
        <v/>
      </c>
      <c r="H53" s="136" t="str">
        <f>IF(ISERROR(VLOOKUP(A53,'[1]Z04 支出决算表(财决04表)'!$A$10:$J$500,9,FALSE)),"",VLOOKUP(A53,'[1]Z04 支出决算表(财决04表)'!$A$10:$J$500,9,FALSE))</f>
        <v/>
      </c>
      <c r="I53" s="136" t="str">
        <f>IF(ISERROR(VLOOKUP(A53,'[1]Z04 支出决算表(财决04表)'!$A$10:$J$500,10,FALSE)),"",VLOOKUP(A53,'[1]Z04 支出决算表(财决04表)'!$A$10:$J$500,10,FALSE))</f>
        <v/>
      </c>
      <c r="J53" s="147">
        <f>'[1]Z04 支出决算表(财决04表)'!$A52</f>
        <v>0</v>
      </c>
      <c r="K53" s="148">
        <f>'[1]Z04 支出决算表(财决04表)'!$E52</f>
        <v>0</v>
      </c>
      <c r="L53" s="125" t="str">
        <f t="shared" si="1"/>
        <v/>
      </c>
    </row>
    <row r="54" spans="1:12" ht="22.7" customHeight="1">
      <c r="A54" s="133" t="str">
        <f t="shared" si="0"/>
        <v/>
      </c>
      <c r="B54" s="134"/>
      <c r="C54" s="135" t="str">
        <f>IF(ISERROR(VLOOKUP(A54,'[1]Z04 支出决算表(财决04表)'!$A$10:$J$500,4,FALSE)),"",VLOOKUP(A54,'[1]Z04 支出决算表(财决04表)'!$A$10:$J$500,4,FALSE))</f>
        <v/>
      </c>
      <c r="D54" s="136" t="str">
        <f>IF(ISERROR(VLOOKUP(A54,'[1]Z04 支出决算表(财决04表)'!$A$10:$J$500,5,FALSE)),"",VLOOKUP(A54,'[1]Z04 支出决算表(财决04表)'!$A$10:$J$500,5,FALSE))</f>
        <v/>
      </c>
      <c r="E54" s="136" t="str">
        <f>IF(ISERROR(VLOOKUP(A54,'[1]Z04 支出决算表(财决04表)'!$A$10:$J$500,6,FALSE)),"",VLOOKUP(A54,'[1]Z04 支出决算表(财决04表)'!$A$10:$J$500,6,FALSE))</f>
        <v/>
      </c>
      <c r="F54" s="136" t="str">
        <f>IF(ISERROR(VLOOKUP(A54,'[1]Z04 支出决算表(财决04表)'!$A$10:$J$500,7,FALSE)),"",VLOOKUP(A54,'[1]Z04 支出决算表(财决04表)'!$A$10:$J$500,7,FALSE))</f>
        <v/>
      </c>
      <c r="G54" s="136" t="str">
        <f>IF(ISERROR(VLOOKUP(A54,'[1]Z04 支出决算表(财决04表)'!$A$10:$J$500,8,FALSE)),"",VLOOKUP(A54,'[1]Z04 支出决算表(财决04表)'!$A$10:$J$500,8,FALSE))</f>
        <v/>
      </c>
      <c r="H54" s="136" t="str">
        <f>IF(ISERROR(VLOOKUP(A54,'[1]Z04 支出决算表(财决04表)'!$A$10:$J$500,9,FALSE)),"",VLOOKUP(A54,'[1]Z04 支出决算表(财决04表)'!$A$10:$J$500,9,FALSE))</f>
        <v/>
      </c>
      <c r="I54" s="136" t="str">
        <f>IF(ISERROR(VLOOKUP(A54,'[1]Z04 支出决算表(财决04表)'!$A$10:$J$500,10,FALSE)),"",VLOOKUP(A54,'[1]Z04 支出决算表(财决04表)'!$A$10:$J$500,10,FALSE))</f>
        <v/>
      </c>
      <c r="J54" s="147">
        <f>'[1]Z04 支出决算表(财决04表)'!$A53</f>
        <v>0</v>
      </c>
      <c r="K54" s="148">
        <f>'[1]Z04 支出决算表(财决04表)'!$E53</f>
        <v>0</v>
      </c>
      <c r="L54" s="125" t="str">
        <f t="shared" si="1"/>
        <v/>
      </c>
    </row>
    <row r="55" spans="1:12" ht="22.7" customHeight="1">
      <c r="A55" s="133" t="str">
        <f t="shared" si="0"/>
        <v/>
      </c>
      <c r="B55" s="134"/>
      <c r="C55" s="135" t="str">
        <f>IF(ISERROR(VLOOKUP(A55,'[1]Z04 支出决算表(财决04表)'!$A$10:$J$500,4,FALSE)),"",VLOOKUP(A55,'[1]Z04 支出决算表(财决04表)'!$A$10:$J$500,4,FALSE))</f>
        <v/>
      </c>
      <c r="D55" s="136" t="str">
        <f>IF(ISERROR(VLOOKUP(A55,'[1]Z04 支出决算表(财决04表)'!$A$10:$J$500,5,FALSE)),"",VLOOKUP(A55,'[1]Z04 支出决算表(财决04表)'!$A$10:$J$500,5,FALSE))</f>
        <v/>
      </c>
      <c r="E55" s="136" t="str">
        <f>IF(ISERROR(VLOOKUP(A55,'[1]Z04 支出决算表(财决04表)'!$A$10:$J$500,6,FALSE)),"",VLOOKUP(A55,'[1]Z04 支出决算表(财决04表)'!$A$10:$J$500,6,FALSE))</f>
        <v/>
      </c>
      <c r="F55" s="136" t="str">
        <f>IF(ISERROR(VLOOKUP(A55,'[1]Z04 支出决算表(财决04表)'!$A$10:$J$500,7,FALSE)),"",VLOOKUP(A55,'[1]Z04 支出决算表(财决04表)'!$A$10:$J$500,7,FALSE))</f>
        <v/>
      </c>
      <c r="G55" s="136" t="str">
        <f>IF(ISERROR(VLOOKUP(A55,'[1]Z04 支出决算表(财决04表)'!$A$10:$J$500,8,FALSE)),"",VLOOKUP(A55,'[1]Z04 支出决算表(财决04表)'!$A$10:$J$500,8,FALSE))</f>
        <v/>
      </c>
      <c r="H55" s="136" t="str">
        <f>IF(ISERROR(VLOOKUP(A55,'[1]Z04 支出决算表(财决04表)'!$A$10:$J$500,9,FALSE)),"",VLOOKUP(A55,'[1]Z04 支出决算表(财决04表)'!$A$10:$J$500,9,FALSE))</f>
        <v/>
      </c>
      <c r="I55" s="136" t="str">
        <f>IF(ISERROR(VLOOKUP(A55,'[1]Z04 支出决算表(财决04表)'!$A$10:$J$500,10,FALSE)),"",VLOOKUP(A55,'[1]Z04 支出决算表(财决04表)'!$A$10:$J$500,10,FALSE))</f>
        <v/>
      </c>
      <c r="J55" s="147">
        <f>'[1]Z04 支出决算表(财决04表)'!$A54</f>
        <v>0</v>
      </c>
      <c r="K55" s="148">
        <f>'[1]Z04 支出决算表(财决04表)'!$E54</f>
        <v>0</v>
      </c>
      <c r="L55" s="125" t="str">
        <f t="shared" si="1"/>
        <v/>
      </c>
    </row>
    <row r="56" spans="1:12" ht="22.7" customHeight="1">
      <c r="A56" s="133" t="str">
        <f t="shared" si="0"/>
        <v/>
      </c>
      <c r="B56" s="134"/>
      <c r="C56" s="135" t="str">
        <f>IF(ISERROR(VLOOKUP(A56,'[1]Z04 支出决算表(财决04表)'!$A$10:$J$500,4,FALSE)),"",VLOOKUP(A56,'[1]Z04 支出决算表(财决04表)'!$A$10:$J$500,4,FALSE))</f>
        <v/>
      </c>
      <c r="D56" s="136" t="str">
        <f>IF(ISERROR(VLOOKUP(A56,'[1]Z04 支出决算表(财决04表)'!$A$10:$J$500,5,FALSE)),"",VLOOKUP(A56,'[1]Z04 支出决算表(财决04表)'!$A$10:$J$500,5,FALSE))</f>
        <v/>
      </c>
      <c r="E56" s="136" t="str">
        <f>IF(ISERROR(VLOOKUP(A56,'[1]Z04 支出决算表(财决04表)'!$A$10:$J$500,6,FALSE)),"",VLOOKUP(A56,'[1]Z04 支出决算表(财决04表)'!$A$10:$J$500,6,FALSE))</f>
        <v/>
      </c>
      <c r="F56" s="136" t="str">
        <f>IF(ISERROR(VLOOKUP(A56,'[1]Z04 支出决算表(财决04表)'!$A$10:$J$500,7,FALSE)),"",VLOOKUP(A56,'[1]Z04 支出决算表(财决04表)'!$A$10:$J$500,7,FALSE))</f>
        <v/>
      </c>
      <c r="G56" s="136" t="str">
        <f>IF(ISERROR(VLOOKUP(A56,'[1]Z04 支出决算表(财决04表)'!$A$10:$J$500,8,FALSE)),"",VLOOKUP(A56,'[1]Z04 支出决算表(财决04表)'!$A$10:$J$500,8,FALSE))</f>
        <v/>
      </c>
      <c r="H56" s="136" t="str">
        <f>IF(ISERROR(VLOOKUP(A56,'[1]Z04 支出决算表(财决04表)'!$A$10:$J$500,9,FALSE)),"",VLOOKUP(A56,'[1]Z04 支出决算表(财决04表)'!$A$10:$J$500,9,FALSE))</f>
        <v/>
      </c>
      <c r="I56" s="136" t="str">
        <f>IF(ISERROR(VLOOKUP(A56,'[1]Z04 支出决算表(财决04表)'!$A$10:$J$500,10,FALSE)),"",VLOOKUP(A56,'[1]Z04 支出决算表(财决04表)'!$A$10:$J$500,10,FALSE))</f>
        <v/>
      </c>
      <c r="J56" s="147">
        <f>'[1]Z04 支出决算表(财决04表)'!$A55</f>
        <v>0</v>
      </c>
      <c r="K56" s="148">
        <f>'[1]Z04 支出决算表(财决04表)'!$E55</f>
        <v>0</v>
      </c>
      <c r="L56" s="125" t="str">
        <f t="shared" si="1"/>
        <v/>
      </c>
    </row>
    <row r="57" spans="1:12" ht="22.7" customHeight="1">
      <c r="A57" s="133" t="str">
        <f t="shared" si="0"/>
        <v/>
      </c>
      <c r="B57" s="134"/>
      <c r="C57" s="135" t="str">
        <f>IF(ISERROR(VLOOKUP(A57,'[1]Z04 支出决算表(财决04表)'!$A$10:$J$500,4,FALSE)),"",VLOOKUP(A57,'[1]Z04 支出决算表(财决04表)'!$A$10:$J$500,4,FALSE))</f>
        <v/>
      </c>
      <c r="D57" s="136" t="str">
        <f>IF(ISERROR(VLOOKUP(A57,'[1]Z04 支出决算表(财决04表)'!$A$10:$J$500,5,FALSE)),"",VLOOKUP(A57,'[1]Z04 支出决算表(财决04表)'!$A$10:$J$500,5,FALSE))</f>
        <v/>
      </c>
      <c r="E57" s="136" t="str">
        <f>IF(ISERROR(VLOOKUP(A57,'[1]Z04 支出决算表(财决04表)'!$A$10:$J$500,6,FALSE)),"",VLOOKUP(A57,'[1]Z04 支出决算表(财决04表)'!$A$10:$J$500,6,FALSE))</f>
        <v/>
      </c>
      <c r="F57" s="136" t="str">
        <f>IF(ISERROR(VLOOKUP(A57,'[1]Z04 支出决算表(财决04表)'!$A$10:$J$500,7,FALSE)),"",VLOOKUP(A57,'[1]Z04 支出决算表(财决04表)'!$A$10:$J$500,7,FALSE))</f>
        <v/>
      </c>
      <c r="G57" s="136" t="str">
        <f>IF(ISERROR(VLOOKUP(A57,'[1]Z04 支出决算表(财决04表)'!$A$10:$J$500,8,FALSE)),"",VLOOKUP(A57,'[1]Z04 支出决算表(财决04表)'!$A$10:$J$500,8,FALSE))</f>
        <v/>
      </c>
      <c r="H57" s="136" t="str">
        <f>IF(ISERROR(VLOOKUP(A57,'[1]Z04 支出决算表(财决04表)'!$A$10:$J$500,9,FALSE)),"",VLOOKUP(A57,'[1]Z04 支出决算表(财决04表)'!$A$10:$J$500,9,FALSE))</f>
        <v/>
      </c>
      <c r="I57" s="136" t="str">
        <f>IF(ISERROR(VLOOKUP(A57,'[1]Z04 支出决算表(财决04表)'!$A$10:$J$500,10,FALSE)),"",VLOOKUP(A57,'[1]Z04 支出决算表(财决04表)'!$A$10:$J$500,10,FALSE))</f>
        <v/>
      </c>
      <c r="J57" s="147">
        <f>'[1]Z04 支出决算表(财决04表)'!$A56</f>
        <v>0</v>
      </c>
      <c r="K57" s="148">
        <f>'[1]Z04 支出决算表(财决04表)'!$E56</f>
        <v>0</v>
      </c>
      <c r="L57" s="125" t="str">
        <f t="shared" si="1"/>
        <v/>
      </c>
    </row>
    <row r="58" spans="1:12" ht="22.7" customHeight="1">
      <c r="A58" s="133" t="str">
        <f t="shared" si="0"/>
        <v/>
      </c>
      <c r="B58" s="134"/>
      <c r="C58" s="135" t="str">
        <f>IF(ISERROR(VLOOKUP(A58,'[1]Z04 支出决算表(财决04表)'!$A$10:$J$500,4,FALSE)),"",VLOOKUP(A58,'[1]Z04 支出决算表(财决04表)'!$A$10:$J$500,4,FALSE))</f>
        <v/>
      </c>
      <c r="D58" s="136" t="str">
        <f>IF(ISERROR(VLOOKUP(A58,'[1]Z04 支出决算表(财决04表)'!$A$10:$J$500,5,FALSE)),"",VLOOKUP(A58,'[1]Z04 支出决算表(财决04表)'!$A$10:$J$500,5,FALSE))</f>
        <v/>
      </c>
      <c r="E58" s="136" t="str">
        <f>IF(ISERROR(VLOOKUP(A58,'[1]Z04 支出决算表(财决04表)'!$A$10:$J$500,6,FALSE)),"",VLOOKUP(A58,'[1]Z04 支出决算表(财决04表)'!$A$10:$J$500,6,FALSE))</f>
        <v/>
      </c>
      <c r="F58" s="136" t="str">
        <f>IF(ISERROR(VLOOKUP(A58,'[1]Z04 支出决算表(财决04表)'!$A$10:$J$500,7,FALSE)),"",VLOOKUP(A58,'[1]Z04 支出决算表(财决04表)'!$A$10:$J$500,7,FALSE))</f>
        <v/>
      </c>
      <c r="G58" s="136" t="str">
        <f>IF(ISERROR(VLOOKUP(A58,'[1]Z04 支出决算表(财决04表)'!$A$10:$J$500,8,FALSE)),"",VLOOKUP(A58,'[1]Z04 支出决算表(财决04表)'!$A$10:$J$500,8,FALSE))</f>
        <v/>
      </c>
      <c r="H58" s="136" t="str">
        <f>IF(ISERROR(VLOOKUP(A58,'[1]Z04 支出决算表(财决04表)'!$A$10:$J$500,9,FALSE)),"",VLOOKUP(A58,'[1]Z04 支出决算表(财决04表)'!$A$10:$J$500,9,FALSE))</f>
        <v/>
      </c>
      <c r="I58" s="136" t="str">
        <f>IF(ISERROR(VLOOKUP(A58,'[1]Z04 支出决算表(财决04表)'!$A$10:$J$500,10,FALSE)),"",VLOOKUP(A58,'[1]Z04 支出决算表(财决04表)'!$A$10:$J$500,10,FALSE))</f>
        <v/>
      </c>
      <c r="J58" s="147">
        <f>'[1]Z04 支出决算表(财决04表)'!$A57</f>
        <v>0</v>
      </c>
      <c r="K58" s="148">
        <f>'[1]Z04 支出决算表(财决04表)'!$E57</f>
        <v>0</v>
      </c>
      <c r="L58" s="125" t="str">
        <f t="shared" si="1"/>
        <v/>
      </c>
    </row>
    <row r="59" spans="1:12" ht="22.7" customHeight="1">
      <c r="A59" s="133" t="str">
        <f t="shared" si="0"/>
        <v/>
      </c>
      <c r="B59" s="134"/>
      <c r="C59" s="135" t="str">
        <f>IF(ISERROR(VLOOKUP(A59,'[1]Z04 支出决算表(财决04表)'!$A$10:$J$500,4,FALSE)),"",VLOOKUP(A59,'[1]Z04 支出决算表(财决04表)'!$A$10:$J$500,4,FALSE))</f>
        <v/>
      </c>
      <c r="D59" s="136" t="str">
        <f>IF(ISERROR(VLOOKUP(A59,'[1]Z04 支出决算表(财决04表)'!$A$10:$J$500,5,FALSE)),"",VLOOKUP(A59,'[1]Z04 支出决算表(财决04表)'!$A$10:$J$500,5,FALSE))</f>
        <v/>
      </c>
      <c r="E59" s="136" t="str">
        <f>IF(ISERROR(VLOOKUP(A59,'[1]Z04 支出决算表(财决04表)'!$A$10:$J$500,6,FALSE)),"",VLOOKUP(A59,'[1]Z04 支出决算表(财决04表)'!$A$10:$J$500,6,FALSE))</f>
        <v/>
      </c>
      <c r="F59" s="136" t="str">
        <f>IF(ISERROR(VLOOKUP(A59,'[1]Z04 支出决算表(财决04表)'!$A$10:$J$500,7,FALSE)),"",VLOOKUP(A59,'[1]Z04 支出决算表(财决04表)'!$A$10:$J$500,7,FALSE))</f>
        <v/>
      </c>
      <c r="G59" s="136" t="str">
        <f>IF(ISERROR(VLOOKUP(A59,'[1]Z04 支出决算表(财决04表)'!$A$10:$J$500,8,FALSE)),"",VLOOKUP(A59,'[1]Z04 支出决算表(财决04表)'!$A$10:$J$500,8,FALSE))</f>
        <v/>
      </c>
      <c r="H59" s="136" t="str">
        <f>IF(ISERROR(VLOOKUP(A59,'[1]Z04 支出决算表(财决04表)'!$A$10:$J$500,9,FALSE)),"",VLOOKUP(A59,'[1]Z04 支出决算表(财决04表)'!$A$10:$J$500,9,FALSE))</f>
        <v/>
      </c>
      <c r="I59" s="136" t="str">
        <f>IF(ISERROR(VLOOKUP(A59,'[1]Z04 支出决算表(财决04表)'!$A$10:$J$500,10,FALSE)),"",VLOOKUP(A59,'[1]Z04 支出决算表(财决04表)'!$A$10:$J$500,10,FALSE))</f>
        <v/>
      </c>
      <c r="J59" s="147">
        <f>'[1]Z04 支出决算表(财决04表)'!$A58</f>
        <v>0</v>
      </c>
      <c r="K59" s="148">
        <f>'[1]Z04 支出决算表(财决04表)'!$E58</f>
        <v>0</v>
      </c>
      <c r="L59" s="125" t="str">
        <f t="shared" si="1"/>
        <v/>
      </c>
    </row>
    <row r="60" spans="1:12" ht="22.7" customHeight="1">
      <c r="A60" s="133" t="str">
        <f t="shared" si="0"/>
        <v/>
      </c>
      <c r="B60" s="134"/>
      <c r="C60" s="135" t="str">
        <f>IF(ISERROR(VLOOKUP(A60,'[1]Z04 支出决算表(财决04表)'!$A$10:$J$500,4,FALSE)),"",VLOOKUP(A60,'[1]Z04 支出决算表(财决04表)'!$A$10:$J$500,4,FALSE))</f>
        <v/>
      </c>
      <c r="D60" s="136" t="str">
        <f>IF(ISERROR(VLOOKUP(A60,'[1]Z04 支出决算表(财决04表)'!$A$10:$J$500,5,FALSE)),"",VLOOKUP(A60,'[1]Z04 支出决算表(财决04表)'!$A$10:$J$500,5,FALSE))</f>
        <v/>
      </c>
      <c r="E60" s="136" t="str">
        <f>IF(ISERROR(VLOOKUP(A60,'[1]Z04 支出决算表(财决04表)'!$A$10:$J$500,6,FALSE)),"",VLOOKUP(A60,'[1]Z04 支出决算表(财决04表)'!$A$10:$J$500,6,FALSE))</f>
        <v/>
      </c>
      <c r="F60" s="136" t="str">
        <f>IF(ISERROR(VLOOKUP(A60,'[1]Z04 支出决算表(财决04表)'!$A$10:$J$500,7,FALSE)),"",VLOOKUP(A60,'[1]Z04 支出决算表(财决04表)'!$A$10:$J$500,7,FALSE))</f>
        <v/>
      </c>
      <c r="G60" s="136" t="str">
        <f>IF(ISERROR(VLOOKUP(A60,'[1]Z04 支出决算表(财决04表)'!$A$10:$J$500,8,FALSE)),"",VLOOKUP(A60,'[1]Z04 支出决算表(财决04表)'!$A$10:$J$500,8,FALSE))</f>
        <v/>
      </c>
      <c r="H60" s="136" t="str">
        <f>IF(ISERROR(VLOOKUP(A60,'[1]Z04 支出决算表(财决04表)'!$A$10:$J$500,9,FALSE)),"",VLOOKUP(A60,'[1]Z04 支出决算表(财决04表)'!$A$10:$J$500,9,FALSE))</f>
        <v/>
      </c>
      <c r="I60" s="136" t="str">
        <f>IF(ISERROR(VLOOKUP(A60,'[1]Z04 支出决算表(财决04表)'!$A$10:$J$500,10,FALSE)),"",VLOOKUP(A60,'[1]Z04 支出决算表(财决04表)'!$A$10:$J$500,10,FALSE))</f>
        <v/>
      </c>
      <c r="J60" s="147">
        <f>'[1]Z04 支出决算表(财决04表)'!$A59</f>
        <v>0</v>
      </c>
      <c r="K60" s="148">
        <f>'[1]Z04 支出决算表(财决04表)'!$E59</f>
        <v>0</v>
      </c>
      <c r="L60" s="125" t="str">
        <f t="shared" si="1"/>
        <v/>
      </c>
    </row>
    <row r="61" spans="1:12" ht="22.7" customHeight="1">
      <c r="A61" s="133" t="str">
        <f t="shared" si="0"/>
        <v/>
      </c>
      <c r="B61" s="134"/>
      <c r="C61" s="135" t="str">
        <f>IF(ISERROR(VLOOKUP(A61,'[1]Z04 支出决算表(财决04表)'!$A$10:$J$500,4,FALSE)),"",VLOOKUP(A61,'[1]Z04 支出决算表(财决04表)'!$A$10:$J$500,4,FALSE))</f>
        <v/>
      </c>
      <c r="D61" s="136" t="str">
        <f>IF(ISERROR(VLOOKUP(A61,'[1]Z04 支出决算表(财决04表)'!$A$10:$J$500,5,FALSE)),"",VLOOKUP(A61,'[1]Z04 支出决算表(财决04表)'!$A$10:$J$500,5,FALSE))</f>
        <v/>
      </c>
      <c r="E61" s="136" t="str">
        <f>IF(ISERROR(VLOOKUP(A61,'[1]Z04 支出决算表(财决04表)'!$A$10:$J$500,6,FALSE)),"",VLOOKUP(A61,'[1]Z04 支出决算表(财决04表)'!$A$10:$J$500,6,FALSE))</f>
        <v/>
      </c>
      <c r="F61" s="136" t="str">
        <f>IF(ISERROR(VLOOKUP(A61,'[1]Z04 支出决算表(财决04表)'!$A$10:$J$500,7,FALSE)),"",VLOOKUP(A61,'[1]Z04 支出决算表(财决04表)'!$A$10:$J$500,7,FALSE))</f>
        <v/>
      </c>
      <c r="G61" s="136" t="str">
        <f>IF(ISERROR(VLOOKUP(A61,'[1]Z04 支出决算表(财决04表)'!$A$10:$J$500,8,FALSE)),"",VLOOKUP(A61,'[1]Z04 支出决算表(财决04表)'!$A$10:$J$500,8,FALSE))</f>
        <v/>
      </c>
      <c r="H61" s="136" t="str">
        <f>IF(ISERROR(VLOOKUP(A61,'[1]Z04 支出决算表(财决04表)'!$A$10:$J$500,9,FALSE)),"",VLOOKUP(A61,'[1]Z04 支出决算表(财决04表)'!$A$10:$J$500,9,FALSE))</f>
        <v/>
      </c>
      <c r="I61" s="136" t="str">
        <f>IF(ISERROR(VLOOKUP(A61,'[1]Z04 支出决算表(财决04表)'!$A$10:$J$500,10,FALSE)),"",VLOOKUP(A61,'[1]Z04 支出决算表(财决04表)'!$A$10:$J$500,10,FALSE))</f>
        <v/>
      </c>
      <c r="J61" s="147">
        <f>'[1]Z04 支出决算表(财决04表)'!$A60</f>
        <v>0</v>
      </c>
      <c r="K61" s="148">
        <f>'[1]Z04 支出决算表(财决04表)'!$E60</f>
        <v>0</v>
      </c>
      <c r="L61" s="125" t="str">
        <f t="shared" si="1"/>
        <v/>
      </c>
    </row>
    <row r="62" spans="1:12" ht="22.7" customHeight="1">
      <c r="A62" s="133" t="str">
        <f t="shared" si="0"/>
        <v/>
      </c>
      <c r="B62" s="134"/>
      <c r="C62" s="135" t="str">
        <f>IF(ISERROR(VLOOKUP(A62,'[1]Z04 支出决算表(财决04表)'!$A$10:$J$500,4,FALSE)),"",VLOOKUP(A62,'[1]Z04 支出决算表(财决04表)'!$A$10:$J$500,4,FALSE))</f>
        <v/>
      </c>
      <c r="D62" s="136" t="str">
        <f>IF(ISERROR(VLOOKUP(A62,'[1]Z04 支出决算表(财决04表)'!$A$10:$J$500,5,FALSE)),"",VLOOKUP(A62,'[1]Z04 支出决算表(财决04表)'!$A$10:$J$500,5,FALSE))</f>
        <v/>
      </c>
      <c r="E62" s="136" t="str">
        <f>IF(ISERROR(VLOOKUP(A62,'[1]Z04 支出决算表(财决04表)'!$A$10:$J$500,6,FALSE)),"",VLOOKUP(A62,'[1]Z04 支出决算表(财决04表)'!$A$10:$J$500,6,FALSE))</f>
        <v/>
      </c>
      <c r="F62" s="136" t="str">
        <f>IF(ISERROR(VLOOKUP(A62,'[1]Z04 支出决算表(财决04表)'!$A$10:$J$500,7,FALSE)),"",VLOOKUP(A62,'[1]Z04 支出决算表(财决04表)'!$A$10:$J$500,7,FALSE))</f>
        <v/>
      </c>
      <c r="G62" s="136" t="str">
        <f>IF(ISERROR(VLOOKUP(A62,'[1]Z04 支出决算表(财决04表)'!$A$10:$J$500,8,FALSE)),"",VLOOKUP(A62,'[1]Z04 支出决算表(财决04表)'!$A$10:$J$500,8,FALSE))</f>
        <v/>
      </c>
      <c r="H62" s="136" t="str">
        <f>IF(ISERROR(VLOOKUP(A62,'[1]Z04 支出决算表(财决04表)'!$A$10:$J$500,9,FALSE)),"",VLOOKUP(A62,'[1]Z04 支出决算表(财决04表)'!$A$10:$J$500,9,FALSE))</f>
        <v/>
      </c>
      <c r="I62" s="136" t="str">
        <f>IF(ISERROR(VLOOKUP(A62,'[1]Z04 支出决算表(财决04表)'!$A$10:$J$500,10,FALSE)),"",VLOOKUP(A62,'[1]Z04 支出决算表(财决04表)'!$A$10:$J$500,10,FALSE))</f>
        <v/>
      </c>
      <c r="J62" s="147">
        <f>'[1]Z04 支出决算表(财决04表)'!$A61</f>
        <v>0</v>
      </c>
      <c r="K62" s="148">
        <f>'[1]Z04 支出决算表(财决04表)'!$E61</f>
        <v>0</v>
      </c>
      <c r="L62" s="125" t="str">
        <f t="shared" si="1"/>
        <v/>
      </c>
    </row>
    <row r="63" spans="1:12" ht="22.7" customHeight="1">
      <c r="A63" s="133" t="str">
        <f t="shared" si="0"/>
        <v/>
      </c>
      <c r="B63" s="134"/>
      <c r="C63" s="135" t="str">
        <f>IF(ISERROR(VLOOKUP(A63,'[1]Z04 支出决算表(财决04表)'!$A$10:$J$500,4,FALSE)),"",VLOOKUP(A63,'[1]Z04 支出决算表(财决04表)'!$A$10:$J$500,4,FALSE))</f>
        <v/>
      </c>
      <c r="D63" s="136" t="str">
        <f>IF(ISERROR(VLOOKUP(A63,'[1]Z04 支出决算表(财决04表)'!$A$10:$J$500,5,FALSE)),"",VLOOKUP(A63,'[1]Z04 支出决算表(财决04表)'!$A$10:$J$500,5,FALSE))</f>
        <v/>
      </c>
      <c r="E63" s="136" t="str">
        <f>IF(ISERROR(VLOOKUP(A63,'[1]Z04 支出决算表(财决04表)'!$A$10:$J$500,6,FALSE)),"",VLOOKUP(A63,'[1]Z04 支出决算表(财决04表)'!$A$10:$J$500,6,FALSE))</f>
        <v/>
      </c>
      <c r="F63" s="136" t="str">
        <f>IF(ISERROR(VLOOKUP(A63,'[1]Z04 支出决算表(财决04表)'!$A$10:$J$500,7,FALSE)),"",VLOOKUP(A63,'[1]Z04 支出决算表(财决04表)'!$A$10:$J$500,7,FALSE))</f>
        <v/>
      </c>
      <c r="G63" s="136" t="str">
        <f>IF(ISERROR(VLOOKUP(A63,'[1]Z04 支出决算表(财决04表)'!$A$10:$J$500,8,FALSE)),"",VLOOKUP(A63,'[1]Z04 支出决算表(财决04表)'!$A$10:$J$500,8,FALSE))</f>
        <v/>
      </c>
      <c r="H63" s="136" t="str">
        <f>IF(ISERROR(VLOOKUP(A63,'[1]Z04 支出决算表(财决04表)'!$A$10:$J$500,9,FALSE)),"",VLOOKUP(A63,'[1]Z04 支出决算表(财决04表)'!$A$10:$J$500,9,FALSE))</f>
        <v/>
      </c>
      <c r="I63" s="136" t="str">
        <f>IF(ISERROR(VLOOKUP(A63,'[1]Z04 支出决算表(财决04表)'!$A$10:$J$500,10,FALSE)),"",VLOOKUP(A63,'[1]Z04 支出决算表(财决04表)'!$A$10:$J$500,10,FALSE))</f>
        <v/>
      </c>
      <c r="J63" s="147">
        <f>'[1]Z04 支出决算表(财决04表)'!$A62</f>
        <v>0</v>
      </c>
      <c r="K63" s="148">
        <f>'[1]Z04 支出决算表(财决04表)'!$E62</f>
        <v>0</v>
      </c>
      <c r="L63" s="125" t="str">
        <f t="shared" si="1"/>
        <v/>
      </c>
    </row>
    <row r="64" spans="1:12" ht="22.7" customHeight="1">
      <c r="A64" s="133" t="str">
        <f t="shared" si="0"/>
        <v/>
      </c>
      <c r="B64" s="134"/>
      <c r="C64" s="135" t="str">
        <f>IF(ISERROR(VLOOKUP(A64,'[1]Z04 支出决算表(财决04表)'!$A$10:$J$500,4,FALSE)),"",VLOOKUP(A64,'[1]Z04 支出决算表(财决04表)'!$A$10:$J$500,4,FALSE))</f>
        <v/>
      </c>
      <c r="D64" s="136" t="str">
        <f>IF(ISERROR(VLOOKUP(A64,'[1]Z04 支出决算表(财决04表)'!$A$10:$J$500,5,FALSE)),"",VLOOKUP(A64,'[1]Z04 支出决算表(财决04表)'!$A$10:$J$500,5,FALSE))</f>
        <v/>
      </c>
      <c r="E64" s="136" t="str">
        <f>IF(ISERROR(VLOOKUP(A64,'[1]Z04 支出决算表(财决04表)'!$A$10:$J$500,6,FALSE)),"",VLOOKUP(A64,'[1]Z04 支出决算表(财决04表)'!$A$10:$J$500,6,FALSE))</f>
        <v/>
      </c>
      <c r="F64" s="136" t="str">
        <f>IF(ISERROR(VLOOKUP(A64,'[1]Z04 支出决算表(财决04表)'!$A$10:$J$500,7,FALSE)),"",VLOOKUP(A64,'[1]Z04 支出决算表(财决04表)'!$A$10:$J$500,7,FALSE))</f>
        <v/>
      </c>
      <c r="G64" s="136" t="str">
        <f>IF(ISERROR(VLOOKUP(A64,'[1]Z04 支出决算表(财决04表)'!$A$10:$J$500,8,FALSE)),"",VLOOKUP(A64,'[1]Z04 支出决算表(财决04表)'!$A$10:$J$500,8,FALSE))</f>
        <v/>
      </c>
      <c r="H64" s="136" t="str">
        <f>IF(ISERROR(VLOOKUP(A64,'[1]Z04 支出决算表(财决04表)'!$A$10:$J$500,9,FALSE)),"",VLOOKUP(A64,'[1]Z04 支出决算表(财决04表)'!$A$10:$J$500,9,FALSE))</f>
        <v/>
      </c>
      <c r="I64" s="136" t="str">
        <f>IF(ISERROR(VLOOKUP(A64,'[1]Z04 支出决算表(财决04表)'!$A$10:$J$500,10,FALSE)),"",VLOOKUP(A64,'[1]Z04 支出决算表(财决04表)'!$A$10:$J$500,10,FALSE))</f>
        <v/>
      </c>
      <c r="J64" s="147">
        <f>'[1]Z04 支出决算表(财决04表)'!$A63</f>
        <v>0</v>
      </c>
      <c r="K64" s="148">
        <f>'[1]Z04 支出决算表(财决04表)'!$E63</f>
        <v>0</v>
      </c>
      <c r="L64" s="125" t="str">
        <f t="shared" si="1"/>
        <v/>
      </c>
    </row>
    <row r="65" spans="1:12" ht="22.7" customHeight="1">
      <c r="A65" s="133" t="str">
        <f t="shared" si="0"/>
        <v/>
      </c>
      <c r="B65" s="134"/>
      <c r="C65" s="135" t="str">
        <f>IF(ISERROR(VLOOKUP(A65,'[1]Z04 支出决算表(财决04表)'!$A$10:$J$500,4,FALSE)),"",VLOOKUP(A65,'[1]Z04 支出决算表(财决04表)'!$A$10:$J$500,4,FALSE))</f>
        <v/>
      </c>
      <c r="D65" s="136" t="str">
        <f>IF(ISERROR(VLOOKUP(A65,'[1]Z04 支出决算表(财决04表)'!$A$10:$J$500,5,FALSE)),"",VLOOKUP(A65,'[1]Z04 支出决算表(财决04表)'!$A$10:$J$500,5,FALSE))</f>
        <v/>
      </c>
      <c r="E65" s="136" t="str">
        <f>IF(ISERROR(VLOOKUP(A65,'[1]Z04 支出决算表(财决04表)'!$A$10:$J$500,6,FALSE)),"",VLOOKUP(A65,'[1]Z04 支出决算表(财决04表)'!$A$10:$J$500,6,FALSE))</f>
        <v/>
      </c>
      <c r="F65" s="136" t="str">
        <f>IF(ISERROR(VLOOKUP(A65,'[1]Z04 支出决算表(财决04表)'!$A$10:$J$500,7,FALSE)),"",VLOOKUP(A65,'[1]Z04 支出决算表(财决04表)'!$A$10:$J$500,7,FALSE))</f>
        <v/>
      </c>
      <c r="G65" s="136" t="str">
        <f>IF(ISERROR(VLOOKUP(A65,'[1]Z04 支出决算表(财决04表)'!$A$10:$J$500,8,FALSE)),"",VLOOKUP(A65,'[1]Z04 支出决算表(财决04表)'!$A$10:$J$500,8,FALSE))</f>
        <v/>
      </c>
      <c r="H65" s="136" t="str">
        <f>IF(ISERROR(VLOOKUP(A65,'[1]Z04 支出决算表(财决04表)'!$A$10:$J$500,9,FALSE)),"",VLOOKUP(A65,'[1]Z04 支出决算表(财决04表)'!$A$10:$J$500,9,FALSE))</f>
        <v/>
      </c>
      <c r="I65" s="136" t="str">
        <f>IF(ISERROR(VLOOKUP(A65,'[1]Z04 支出决算表(财决04表)'!$A$10:$J$500,10,FALSE)),"",VLOOKUP(A65,'[1]Z04 支出决算表(财决04表)'!$A$10:$J$500,10,FALSE))</f>
        <v/>
      </c>
      <c r="J65" s="147">
        <f>'[1]Z04 支出决算表(财决04表)'!$A64</f>
        <v>0</v>
      </c>
      <c r="K65" s="148">
        <f>'[1]Z04 支出决算表(财决04表)'!$E64</f>
        <v>0</v>
      </c>
      <c r="L65" s="125" t="str">
        <f t="shared" si="1"/>
        <v/>
      </c>
    </row>
    <row r="66" spans="1:12" ht="22.7" customHeight="1">
      <c r="A66" s="133" t="str">
        <f t="shared" si="0"/>
        <v/>
      </c>
      <c r="B66" s="134"/>
      <c r="C66" s="135" t="str">
        <f>IF(ISERROR(VLOOKUP(A66,'[1]Z04 支出决算表(财决04表)'!$A$10:$J$500,4,FALSE)),"",VLOOKUP(A66,'[1]Z04 支出决算表(财决04表)'!$A$10:$J$500,4,FALSE))</f>
        <v/>
      </c>
      <c r="D66" s="136" t="str">
        <f>IF(ISERROR(VLOOKUP(A66,'[1]Z04 支出决算表(财决04表)'!$A$10:$J$500,5,FALSE)),"",VLOOKUP(A66,'[1]Z04 支出决算表(财决04表)'!$A$10:$J$500,5,FALSE))</f>
        <v/>
      </c>
      <c r="E66" s="136" t="str">
        <f>IF(ISERROR(VLOOKUP(A66,'[1]Z04 支出决算表(财决04表)'!$A$10:$J$500,6,FALSE)),"",VLOOKUP(A66,'[1]Z04 支出决算表(财决04表)'!$A$10:$J$500,6,FALSE))</f>
        <v/>
      </c>
      <c r="F66" s="136" t="str">
        <f>IF(ISERROR(VLOOKUP(A66,'[1]Z04 支出决算表(财决04表)'!$A$10:$J$500,7,FALSE)),"",VLOOKUP(A66,'[1]Z04 支出决算表(财决04表)'!$A$10:$J$500,7,FALSE))</f>
        <v/>
      </c>
      <c r="G66" s="136" t="str">
        <f>IF(ISERROR(VLOOKUP(A66,'[1]Z04 支出决算表(财决04表)'!$A$10:$J$500,8,FALSE)),"",VLOOKUP(A66,'[1]Z04 支出决算表(财决04表)'!$A$10:$J$500,8,FALSE))</f>
        <v/>
      </c>
      <c r="H66" s="136" t="str">
        <f>IF(ISERROR(VLOOKUP(A66,'[1]Z04 支出决算表(财决04表)'!$A$10:$J$500,9,FALSE)),"",VLOOKUP(A66,'[1]Z04 支出决算表(财决04表)'!$A$10:$J$500,9,FALSE))</f>
        <v/>
      </c>
      <c r="I66" s="136" t="str">
        <f>IF(ISERROR(VLOOKUP(A66,'[1]Z04 支出决算表(财决04表)'!$A$10:$J$500,10,FALSE)),"",VLOOKUP(A66,'[1]Z04 支出决算表(财决04表)'!$A$10:$J$500,10,FALSE))</f>
        <v/>
      </c>
      <c r="J66" s="147">
        <f>'[1]Z04 支出决算表(财决04表)'!$A65</f>
        <v>0</v>
      </c>
      <c r="K66" s="148">
        <f>'[1]Z04 支出决算表(财决04表)'!$E65</f>
        <v>0</v>
      </c>
      <c r="L66" s="125" t="str">
        <f t="shared" si="1"/>
        <v/>
      </c>
    </row>
    <row r="67" spans="1:12" ht="22.7" customHeight="1">
      <c r="A67" s="133" t="str">
        <f t="shared" si="0"/>
        <v/>
      </c>
      <c r="B67" s="134"/>
      <c r="C67" s="135" t="str">
        <f>IF(ISERROR(VLOOKUP(A67,'[1]Z04 支出决算表(财决04表)'!$A$10:$J$500,4,FALSE)),"",VLOOKUP(A67,'[1]Z04 支出决算表(财决04表)'!$A$10:$J$500,4,FALSE))</f>
        <v/>
      </c>
      <c r="D67" s="136" t="str">
        <f>IF(ISERROR(VLOOKUP(A67,'[1]Z04 支出决算表(财决04表)'!$A$10:$J$500,5,FALSE)),"",VLOOKUP(A67,'[1]Z04 支出决算表(财决04表)'!$A$10:$J$500,5,FALSE))</f>
        <v/>
      </c>
      <c r="E67" s="136" t="str">
        <f>IF(ISERROR(VLOOKUP(A67,'[1]Z04 支出决算表(财决04表)'!$A$10:$J$500,6,FALSE)),"",VLOOKUP(A67,'[1]Z04 支出决算表(财决04表)'!$A$10:$J$500,6,FALSE))</f>
        <v/>
      </c>
      <c r="F67" s="136" t="str">
        <f>IF(ISERROR(VLOOKUP(A67,'[1]Z04 支出决算表(财决04表)'!$A$10:$J$500,7,FALSE)),"",VLOOKUP(A67,'[1]Z04 支出决算表(财决04表)'!$A$10:$J$500,7,FALSE))</f>
        <v/>
      </c>
      <c r="G67" s="136" t="str">
        <f>IF(ISERROR(VLOOKUP(A67,'[1]Z04 支出决算表(财决04表)'!$A$10:$J$500,8,FALSE)),"",VLOOKUP(A67,'[1]Z04 支出决算表(财决04表)'!$A$10:$J$500,8,FALSE))</f>
        <v/>
      </c>
      <c r="H67" s="136" t="str">
        <f>IF(ISERROR(VLOOKUP(A67,'[1]Z04 支出决算表(财决04表)'!$A$10:$J$500,9,FALSE)),"",VLOOKUP(A67,'[1]Z04 支出决算表(财决04表)'!$A$10:$J$500,9,FALSE))</f>
        <v/>
      </c>
      <c r="I67" s="136" t="str">
        <f>IF(ISERROR(VLOOKUP(A67,'[1]Z04 支出决算表(财决04表)'!$A$10:$J$500,10,FALSE)),"",VLOOKUP(A67,'[1]Z04 支出决算表(财决04表)'!$A$10:$J$500,10,FALSE))</f>
        <v/>
      </c>
      <c r="J67" s="147">
        <f>'[1]Z04 支出决算表(财决04表)'!$A66</f>
        <v>0</v>
      </c>
      <c r="K67" s="148">
        <f>'[1]Z04 支出决算表(财决04表)'!$E66</f>
        <v>0</v>
      </c>
      <c r="L67" s="125" t="str">
        <f t="shared" si="1"/>
        <v/>
      </c>
    </row>
    <row r="68" spans="1:12" ht="22.7" customHeight="1">
      <c r="A68" s="133" t="str">
        <f t="shared" si="0"/>
        <v/>
      </c>
      <c r="B68" s="134"/>
      <c r="C68" s="135" t="str">
        <f>IF(ISERROR(VLOOKUP(A68,'[1]Z04 支出决算表(财决04表)'!$A$10:$J$500,4,FALSE)),"",VLOOKUP(A68,'[1]Z04 支出决算表(财决04表)'!$A$10:$J$500,4,FALSE))</f>
        <v/>
      </c>
      <c r="D68" s="136" t="str">
        <f>IF(ISERROR(VLOOKUP(A68,'[1]Z04 支出决算表(财决04表)'!$A$10:$J$500,5,FALSE)),"",VLOOKUP(A68,'[1]Z04 支出决算表(财决04表)'!$A$10:$J$500,5,FALSE))</f>
        <v/>
      </c>
      <c r="E68" s="136" t="str">
        <f>IF(ISERROR(VLOOKUP(A68,'[1]Z04 支出决算表(财决04表)'!$A$10:$J$500,6,FALSE)),"",VLOOKUP(A68,'[1]Z04 支出决算表(财决04表)'!$A$10:$J$500,6,FALSE))</f>
        <v/>
      </c>
      <c r="F68" s="136" t="str">
        <f>IF(ISERROR(VLOOKUP(A68,'[1]Z04 支出决算表(财决04表)'!$A$10:$J$500,7,FALSE)),"",VLOOKUP(A68,'[1]Z04 支出决算表(财决04表)'!$A$10:$J$500,7,FALSE))</f>
        <v/>
      </c>
      <c r="G68" s="136" t="str">
        <f>IF(ISERROR(VLOOKUP(A68,'[1]Z04 支出决算表(财决04表)'!$A$10:$J$500,8,FALSE)),"",VLOOKUP(A68,'[1]Z04 支出决算表(财决04表)'!$A$10:$J$500,8,FALSE))</f>
        <v/>
      </c>
      <c r="H68" s="136" t="str">
        <f>IF(ISERROR(VLOOKUP(A68,'[1]Z04 支出决算表(财决04表)'!$A$10:$J$500,9,FALSE)),"",VLOOKUP(A68,'[1]Z04 支出决算表(财决04表)'!$A$10:$J$500,9,FALSE))</f>
        <v/>
      </c>
      <c r="I68" s="136" t="str">
        <f>IF(ISERROR(VLOOKUP(A68,'[1]Z04 支出决算表(财决04表)'!$A$10:$J$500,10,FALSE)),"",VLOOKUP(A68,'[1]Z04 支出决算表(财决04表)'!$A$10:$J$500,10,FALSE))</f>
        <v/>
      </c>
      <c r="J68" s="147">
        <f>'[1]Z04 支出决算表(财决04表)'!$A67</f>
        <v>0</v>
      </c>
      <c r="K68" s="148">
        <f>'[1]Z04 支出决算表(财决04表)'!$E67</f>
        <v>0</v>
      </c>
      <c r="L68" s="125" t="str">
        <f t="shared" si="1"/>
        <v/>
      </c>
    </row>
    <row r="69" spans="1:12" ht="22.7" customHeight="1">
      <c r="A69" s="133" t="str">
        <f t="shared" si="0"/>
        <v/>
      </c>
      <c r="B69" s="134"/>
      <c r="C69" s="135" t="str">
        <f>IF(ISERROR(VLOOKUP(A69,'[1]Z04 支出决算表(财决04表)'!$A$10:$J$500,4,FALSE)),"",VLOOKUP(A69,'[1]Z04 支出决算表(财决04表)'!$A$10:$J$500,4,FALSE))</f>
        <v/>
      </c>
      <c r="D69" s="136" t="str">
        <f>IF(ISERROR(VLOOKUP(A69,'[1]Z04 支出决算表(财决04表)'!$A$10:$J$500,5,FALSE)),"",VLOOKUP(A69,'[1]Z04 支出决算表(财决04表)'!$A$10:$J$500,5,FALSE))</f>
        <v/>
      </c>
      <c r="E69" s="136" t="str">
        <f>IF(ISERROR(VLOOKUP(A69,'[1]Z04 支出决算表(财决04表)'!$A$10:$J$500,6,FALSE)),"",VLOOKUP(A69,'[1]Z04 支出决算表(财决04表)'!$A$10:$J$500,6,FALSE))</f>
        <v/>
      </c>
      <c r="F69" s="136" t="str">
        <f>IF(ISERROR(VLOOKUP(A69,'[1]Z04 支出决算表(财决04表)'!$A$10:$J$500,7,FALSE)),"",VLOOKUP(A69,'[1]Z04 支出决算表(财决04表)'!$A$10:$J$500,7,FALSE))</f>
        <v/>
      </c>
      <c r="G69" s="136" t="str">
        <f>IF(ISERROR(VLOOKUP(A69,'[1]Z04 支出决算表(财决04表)'!$A$10:$J$500,8,FALSE)),"",VLOOKUP(A69,'[1]Z04 支出决算表(财决04表)'!$A$10:$J$500,8,FALSE))</f>
        <v/>
      </c>
      <c r="H69" s="136" t="str">
        <f>IF(ISERROR(VLOOKUP(A69,'[1]Z04 支出决算表(财决04表)'!$A$10:$J$500,9,FALSE)),"",VLOOKUP(A69,'[1]Z04 支出决算表(财决04表)'!$A$10:$J$500,9,FALSE))</f>
        <v/>
      </c>
      <c r="I69" s="136" t="str">
        <f>IF(ISERROR(VLOOKUP(A69,'[1]Z04 支出决算表(财决04表)'!$A$10:$J$500,10,FALSE)),"",VLOOKUP(A69,'[1]Z04 支出决算表(财决04表)'!$A$10:$J$500,10,FALSE))</f>
        <v/>
      </c>
      <c r="J69" s="147">
        <f>'[1]Z04 支出决算表(财决04表)'!$A68</f>
        <v>0</v>
      </c>
      <c r="K69" s="148">
        <f>'[1]Z04 支出决算表(财决04表)'!$E68</f>
        <v>0</v>
      </c>
      <c r="L69" s="125" t="str">
        <f t="shared" si="1"/>
        <v/>
      </c>
    </row>
    <row r="70" spans="1:12" ht="22.7" customHeight="1">
      <c r="A70" s="133" t="str">
        <f t="shared" si="0"/>
        <v/>
      </c>
      <c r="B70" s="134"/>
      <c r="C70" s="135" t="str">
        <f>IF(ISERROR(VLOOKUP(A70,'[1]Z04 支出决算表(财决04表)'!$A$10:$J$500,4,FALSE)),"",VLOOKUP(A70,'[1]Z04 支出决算表(财决04表)'!$A$10:$J$500,4,FALSE))</f>
        <v/>
      </c>
      <c r="D70" s="136" t="str">
        <f>IF(ISERROR(VLOOKUP(A70,'[1]Z04 支出决算表(财决04表)'!$A$10:$J$500,5,FALSE)),"",VLOOKUP(A70,'[1]Z04 支出决算表(财决04表)'!$A$10:$J$500,5,FALSE))</f>
        <v/>
      </c>
      <c r="E70" s="136" t="str">
        <f>IF(ISERROR(VLOOKUP(A70,'[1]Z04 支出决算表(财决04表)'!$A$10:$J$500,6,FALSE)),"",VLOOKUP(A70,'[1]Z04 支出决算表(财决04表)'!$A$10:$J$500,6,FALSE))</f>
        <v/>
      </c>
      <c r="F70" s="136" t="str">
        <f>IF(ISERROR(VLOOKUP(A70,'[1]Z04 支出决算表(财决04表)'!$A$10:$J$500,7,FALSE)),"",VLOOKUP(A70,'[1]Z04 支出决算表(财决04表)'!$A$10:$J$500,7,FALSE))</f>
        <v/>
      </c>
      <c r="G70" s="136" t="str">
        <f>IF(ISERROR(VLOOKUP(A70,'[1]Z04 支出决算表(财决04表)'!$A$10:$J$500,8,FALSE)),"",VLOOKUP(A70,'[1]Z04 支出决算表(财决04表)'!$A$10:$J$500,8,FALSE))</f>
        <v/>
      </c>
      <c r="H70" s="136" t="str">
        <f>IF(ISERROR(VLOOKUP(A70,'[1]Z04 支出决算表(财决04表)'!$A$10:$J$500,9,FALSE)),"",VLOOKUP(A70,'[1]Z04 支出决算表(财决04表)'!$A$10:$J$500,9,FALSE))</f>
        <v/>
      </c>
      <c r="I70" s="136" t="str">
        <f>IF(ISERROR(VLOOKUP(A70,'[1]Z04 支出决算表(财决04表)'!$A$10:$J$500,10,FALSE)),"",VLOOKUP(A70,'[1]Z04 支出决算表(财决04表)'!$A$10:$J$500,10,FALSE))</f>
        <v/>
      </c>
      <c r="J70" s="147">
        <f>'[1]Z04 支出决算表(财决04表)'!$A69</f>
        <v>0</v>
      </c>
      <c r="K70" s="148">
        <f>'[1]Z04 支出决算表(财决04表)'!$E69</f>
        <v>0</v>
      </c>
      <c r="L70" s="125" t="str">
        <f t="shared" si="1"/>
        <v/>
      </c>
    </row>
    <row r="71" spans="1:12" ht="22.7" customHeight="1">
      <c r="A71" s="133" t="str">
        <f t="shared" si="0"/>
        <v/>
      </c>
      <c r="B71" s="134"/>
      <c r="C71" s="135" t="str">
        <f>IF(ISERROR(VLOOKUP(A71,'[1]Z04 支出决算表(财决04表)'!$A$10:$J$500,4,FALSE)),"",VLOOKUP(A71,'[1]Z04 支出决算表(财决04表)'!$A$10:$J$500,4,FALSE))</f>
        <v/>
      </c>
      <c r="D71" s="136" t="str">
        <f>IF(ISERROR(VLOOKUP(A71,'[1]Z04 支出决算表(财决04表)'!$A$10:$J$500,5,FALSE)),"",VLOOKUP(A71,'[1]Z04 支出决算表(财决04表)'!$A$10:$J$500,5,FALSE))</f>
        <v/>
      </c>
      <c r="E71" s="136" t="str">
        <f>IF(ISERROR(VLOOKUP(A71,'[1]Z04 支出决算表(财决04表)'!$A$10:$J$500,6,FALSE)),"",VLOOKUP(A71,'[1]Z04 支出决算表(财决04表)'!$A$10:$J$500,6,FALSE))</f>
        <v/>
      </c>
      <c r="F71" s="136" t="str">
        <f>IF(ISERROR(VLOOKUP(A71,'[1]Z04 支出决算表(财决04表)'!$A$10:$J$500,7,FALSE)),"",VLOOKUP(A71,'[1]Z04 支出决算表(财决04表)'!$A$10:$J$500,7,FALSE))</f>
        <v/>
      </c>
      <c r="G71" s="136" t="str">
        <f>IF(ISERROR(VLOOKUP(A71,'[1]Z04 支出决算表(财决04表)'!$A$10:$J$500,8,FALSE)),"",VLOOKUP(A71,'[1]Z04 支出决算表(财决04表)'!$A$10:$J$500,8,FALSE))</f>
        <v/>
      </c>
      <c r="H71" s="136" t="str">
        <f>IF(ISERROR(VLOOKUP(A71,'[1]Z04 支出决算表(财决04表)'!$A$10:$J$500,9,FALSE)),"",VLOOKUP(A71,'[1]Z04 支出决算表(财决04表)'!$A$10:$J$500,9,FALSE))</f>
        <v/>
      </c>
      <c r="I71" s="136" t="str">
        <f>IF(ISERROR(VLOOKUP(A71,'[1]Z04 支出决算表(财决04表)'!$A$10:$J$500,10,FALSE)),"",VLOOKUP(A71,'[1]Z04 支出决算表(财决04表)'!$A$10:$J$500,10,FALSE))</f>
        <v/>
      </c>
      <c r="J71" s="147">
        <f>'[1]Z04 支出决算表(财决04表)'!$A70</f>
        <v>0</v>
      </c>
      <c r="K71" s="148">
        <f>'[1]Z04 支出决算表(财决04表)'!$E70</f>
        <v>0</v>
      </c>
      <c r="L71" s="125" t="str">
        <f t="shared" si="1"/>
        <v/>
      </c>
    </row>
    <row r="72" spans="1:12" ht="22.7" customHeight="1">
      <c r="A72" s="133" t="str">
        <f t="shared" si="0"/>
        <v/>
      </c>
      <c r="B72" s="134"/>
      <c r="C72" s="135" t="str">
        <f>IF(ISERROR(VLOOKUP(A72,'[1]Z04 支出决算表(财决04表)'!$A$10:$J$500,4,FALSE)),"",VLOOKUP(A72,'[1]Z04 支出决算表(财决04表)'!$A$10:$J$500,4,FALSE))</f>
        <v/>
      </c>
      <c r="D72" s="136" t="str">
        <f>IF(ISERROR(VLOOKUP(A72,'[1]Z04 支出决算表(财决04表)'!$A$10:$J$500,5,FALSE)),"",VLOOKUP(A72,'[1]Z04 支出决算表(财决04表)'!$A$10:$J$500,5,FALSE))</f>
        <v/>
      </c>
      <c r="E72" s="136" t="str">
        <f>IF(ISERROR(VLOOKUP(A72,'[1]Z04 支出决算表(财决04表)'!$A$10:$J$500,6,FALSE)),"",VLOOKUP(A72,'[1]Z04 支出决算表(财决04表)'!$A$10:$J$500,6,FALSE))</f>
        <v/>
      </c>
      <c r="F72" s="136" t="str">
        <f>IF(ISERROR(VLOOKUP(A72,'[1]Z04 支出决算表(财决04表)'!$A$10:$J$500,7,FALSE)),"",VLOOKUP(A72,'[1]Z04 支出决算表(财决04表)'!$A$10:$J$500,7,FALSE))</f>
        <v/>
      </c>
      <c r="G72" s="136" t="str">
        <f>IF(ISERROR(VLOOKUP(A72,'[1]Z04 支出决算表(财决04表)'!$A$10:$J$500,8,FALSE)),"",VLOOKUP(A72,'[1]Z04 支出决算表(财决04表)'!$A$10:$J$500,8,FALSE))</f>
        <v/>
      </c>
      <c r="H72" s="136" t="str">
        <f>IF(ISERROR(VLOOKUP(A72,'[1]Z04 支出决算表(财决04表)'!$A$10:$J$500,9,FALSE)),"",VLOOKUP(A72,'[1]Z04 支出决算表(财决04表)'!$A$10:$J$500,9,FALSE))</f>
        <v/>
      </c>
      <c r="I72" s="136" t="str">
        <f>IF(ISERROR(VLOOKUP(A72,'[1]Z04 支出决算表(财决04表)'!$A$10:$J$500,10,FALSE)),"",VLOOKUP(A72,'[1]Z04 支出决算表(财决04表)'!$A$10:$J$500,10,FALSE))</f>
        <v/>
      </c>
      <c r="J72" s="147">
        <f>'[1]Z04 支出决算表(财决04表)'!$A71</f>
        <v>0</v>
      </c>
      <c r="K72" s="148">
        <f>'[1]Z04 支出决算表(财决04表)'!$E71</f>
        <v>0</v>
      </c>
      <c r="L72" s="125" t="str">
        <f t="shared" si="1"/>
        <v/>
      </c>
    </row>
    <row r="73" spans="1:12" ht="22.7" customHeight="1">
      <c r="A73" s="133" t="str">
        <f t="shared" si="0"/>
        <v/>
      </c>
      <c r="B73" s="134"/>
      <c r="C73" s="135" t="str">
        <f>IF(ISERROR(VLOOKUP(A73,'[1]Z04 支出决算表(财决04表)'!$A$10:$J$500,4,FALSE)),"",VLOOKUP(A73,'[1]Z04 支出决算表(财决04表)'!$A$10:$J$500,4,FALSE))</f>
        <v/>
      </c>
      <c r="D73" s="136" t="str">
        <f>IF(ISERROR(VLOOKUP(A73,'[1]Z04 支出决算表(财决04表)'!$A$10:$J$500,5,FALSE)),"",VLOOKUP(A73,'[1]Z04 支出决算表(财决04表)'!$A$10:$J$500,5,FALSE))</f>
        <v/>
      </c>
      <c r="E73" s="136" t="str">
        <f>IF(ISERROR(VLOOKUP(A73,'[1]Z04 支出决算表(财决04表)'!$A$10:$J$500,6,FALSE)),"",VLOOKUP(A73,'[1]Z04 支出决算表(财决04表)'!$A$10:$J$500,6,FALSE))</f>
        <v/>
      </c>
      <c r="F73" s="136" t="str">
        <f>IF(ISERROR(VLOOKUP(A73,'[1]Z04 支出决算表(财决04表)'!$A$10:$J$500,7,FALSE)),"",VLOOKUP(A73,'[1]Z04 支出决算表(财决04表)'!$A$10:$J$500,7,FALSE))</f>
        <v/>
      </c>
      <c r="G73" s="136" t="str">
        <f>IF(ISERROR(VLOOKUP(A73,'[1]Z04 支出决算表(财决04表)'!$A$10:$J$500,8,FALSE)),"",VLOOKUP(A73,'[1]Z04 支出决算表(财决04表)'!$A$10:$J$500,8,FALSE))</f>
        <v/>
      </c>
      <c r="H73" s="136" t="str">
        <f>IF(ISERROR(VLOOKUP(A73,'[1]Z04 支出决算表(财决04表)'!$A$10:$J$500,9,FALSE)),"",VLOOKUP(A73,'[1]Z04 支出决算表(财决04表)'!$A$10:$J$500,9,FALSE))</f>
        <v/>
      </c>
      <c r="I73" s="136" t="str">
        <f>IF(ISERROR(VLOOKUP(A73,'[1]Z04 支出决算表(财决04表)'!$A$10:$J$500,10,FALSE)),"",VLOOKUP(A73,'[1]Z04 支出决算表(财决04表)'!$A$10:$J$500,10,FALSE))</f>
        <v/>
      </c>
      <c r="J73" s="147">
        <f>'[1]Z04 支出决算表(财决04表)'!$A72</f>
        <v>0</v>
      </c>
      <c r="K73" s="148">
        <f>'[1]Z04 支出决算表(财决04表)'!$E72</f>
        <v>0</v>
      </c>
      <c r="L73" s="125" t="str">
        <f t="shared" si="1"/>
        <v/>
      </c>
    </row>
    <row r="74" spans="1:12" ht="22.7" customHeight="1">
      <c r="A74" s="133" t="str">
        <f t="shared" si="0"/>
        <v/>
      </c>
      <c r="B74" s="134"/>
      <c r="C74" s="135" t="str">
        <f>IF(ISERROR(VLOOKUP(A74,'[1]Z04 支出决算表(财决04表)'!$A$10:$J$500,4,FALSE)),"",VLOOKUP(A74,'[1]Z04 支出决算表(财决04表)'!$A$10:$J$500,4,FALSE))</f>
        <v/>
      </c>
      <c r="D74" s="136" t="str">
        <f>IF(ISERROR(VLOOKUP(A74,'[1]Z04 支出决算表(财决04表)'!$A$10:$J$500,5,FALSE)),"",VLOOKUP(A74,'[1]Z04 支出决算表(财决04表)'!$A$10:$J$500,5,FALSE))</f>
        <v/>
      </c>
      <c r="E74" s="136" t="str">
        <f>IF(ISERROR(VLOOKUP(A74,'[1]Z04 支出决算表(财决04表)'!$A$10:$J$500,6,FALSE)),"",VLOOKUP(A74,'[1]Z04 支出决算表(财决04表)'!$A$10:$J$500,6,FALSE))</f>
        <v/>
      </c>
      <c r="F74" s="136" t="str">
        <f>IF(ISERROR(VLOOKUP(A74,'[1]Z04 支出决算表(财决04表)'!$A$10:$J$500,7,FALSE)),"",VLOOKUP(A74,'[1]Z04 支出决算表(财决04表)'!$A$10:$J$500,7,FALSE))</f>
        <v/>
      </c>
      <c r="G74" s="136" t="str">
        <f>IF(ISERROR(VLOOKUP(A74,'[1]Z04 支出决算表(财决04表)'!$A$10:$J$500,8,FALSE)),"",VLOOKUP(A74,'[1]Z04 支出决算表(财决04表)'!$A$10:$J$500,8,FALSE))</f>
        <v/>
      </c>
      <c r="H74" s="136" t="str">
        <f>IF(ISERROR(VLOOKUP(A74,'[1]Z04 支出决算表(财决04表)'!$A$10:$J$500,9,FALSE)),"",VLOOKUP(A74,'[1]Z04 支出决算表(财决04表)'!$A$10:$J$500,9,FALSE))</f>
        <v/>
      </c>
      <c r="I74" s="136" t="str">
        <f>IF(ISERROR(VLOOKUP(A74,'[1]Z04 支出决算表(财决04表)'!$A$10:$J$500,10,FALSE)),"",VLOOKUP(A74,'[1]Z04 支出决算表(财决04表)'!$A$10:$J$500,10,FALSE))</f>
        <v/>
      </c>
      <c r="J74" s="147">
        <f>'[1]Z04 支出决算表(财决04表)'!$A73</f>
        <v>0</v>
      </c>
      <c r="K74" s="148">
        <f>'[1]Z04 支出决算表(财决04表)'!$E73</f>
        <v>0</v>
      </c>
      <c r="L74" s="125" t="str">
        <f t="shared" si="1"/>
        <v/>
      </c>
    </row>
    <row r="75" spans="1:12" ht="22.7" customHeight="1">
      <c r="A75" s="133" t="str">
        <f t="shared" si="0"/>
        <v/>
      </c>
      <c r="B75" s="134"/>
      <c r="C75" s="135" t="str">
        <f>IF(ISERROR(VLOOKUP(A75,'[1]Z04 支出决算表(财决04表)'!$A$10:$J$500,4,FALSE)),"",VLOOKUP(A75,'[1]Z04 支出决算表(财决04表)'!$A$10:$J$500,4,FALSE))</f>
        <v/>
      </c>
      <c r="D75" s="136" t="str">
        <f>IF(ISERROR(VLOOKUP(A75,'[1]Z04 支出决算表(财决04表)'!$A$10:$J$500,5,FALSE)),"",VLOOKUP(A75,'[1]Z04 支出决算表(财决04表)'!$A$10:$J$500,5,FALSE))</f>
        <v/>
      </c>
      <c r="E75" s="136" t="str">
        <f>IF(ISERROR(VLOOKUP(A75,'[1]Z04 支出决算表(财决04表)'!$A$10:$J$500,6,FALSE)),"",VLOOKUP(A75,'[1]Z04 支出决算表(财决04表)'!$A$10:$J$500,6,FALSE))</f>
        <v/>
      </c>
      <c r="F75" s="136" t="str">
        <f>IF(ISERROR(VLOOKUP(A75,'[1]Z04 支出决算表(财决04表)'!$A$10:$J$500,7,FALSE)),"",VLOOKUP(A75,'[1]Z04 支出决算表(财决04表)'!$A$10:$J$500,7,FALSE))</f>
        <v/>
      </c>
      <c r="G75" s="136" t="str">
        <f>IF(ISERROR(VLOOKUP(A75,'[1]Z04 支出决算表(财决04表)'!$A$10:$J$500,8,FALSE)),"",VLOOKUP(A75,'[1]Z04 支出决算表(财决04表)'!$A$10:$J$500,8,FALSE))</f>
        <v/>
      </c>
      <c r="H75" s="136" t="str">
        <f>IF(ISERROR(VLOOKUP(A75,'[1]Z04 支出决算表(财决04表)'!$A$10:$J$500,9,FALSE)),"",VLOOKUP(A75,'[1]Z04 支出决算表(财决04表)'!$A$10:$J$500,9,FALSE))</f>
        <v/>
      </c>
      <c r="I75" s="136" t="str">
        <f>IF(ISERROR(VLOOKUP(A75,'[1]Z04 支出决算表(财决04表)'!$A$10:$J$500,10,FALSE)),"",VLOOKUP(A75,'[1]Z04 支出决算表(财决04表)'!$A$10:$J$500,10,FALSE))</f>
        <v/>
      </c>
      <c r="J75" s="147">
        <f>'[1]Z04 支出决算表(财决04表)'!$A74</f>
        <v>0</v>
      </c>
      <c r="K75" s="148">
        <f>'[1]Z04 支出决算表(财决04表)'!$E74</f>
        <v>0</v>
      </c>
      <c r="L75" s="125" t="str">
        <f t="shared" si="1"/>
        <v/>
      </c>
    </row>
    <row r="76" spans="1:12" ht="22.7" customHeight="1">
      <c r="A76" s="133" t="str">
        <f t="shared" ref="A76:A139" si="2">IF(J76&gt;0,J76,"")</f>
        <v/>
      </c>
      <c r="B76" s="134"/>
      <c r="C76" s="135" t="str">
        <f>IF(ISERROR(VLOOKUP(A76,'[1]Z04 支出决算表(财决04表)'!$A$10:$J$500,4,FALSE)),"",VLOOKUP(A76,'[1]Z04 支出决算表(财决04表)'!$A$10:$J$500,4,FALSE))</f>
        <v/>
      </c>
      <c r="D76" s="136" t="str">
        <f>IF(ISERROR(VLOOKUP(A76,'[1]Z04 支出决算表(财决04表)'!$A$10:$J$500,5,FALSE)),"",VLOOKUP(A76,'[1]Z04 支出决算表(财决04表)'!$A$10:$J$500,5,FALSE))</f>
        <v/>
      </c>
      <c r="E76" s="136" t="str">
        <f>IF(ISERROR(VLOOKUP(A76,'[1]Z04 支出决算表(财决04表)'!$A$10:$J$500,6,FALSE)),"",VLOOKUP(A76,'[1]Z04 支出决算表(财决04表)'!$A$10:$J$500,6,FALSE))</f>
        <v/>
      </c>
      <c r="F76" s="136" t="str">
        <f>IF(ISERROR(VLOOKUP(A76,'[1]Z04 支出决算表(财决04表)'!$A$10:$J$500,7,FALSE)),"",VLOOKUP(A76,'[1]Z04 支出决算表(财决04表)'!$A$10:$J$500,7,FALSE))</f>
        <v/>
      </c>
      <c r="G76" s="136" t="str">
        <f>IF(ISERROR(VLOOKUP(A76,'[1]Z04 支出决算表(财决04表)'!$A$10:$J$500,8,FALSE)),"",VLOOKUP(A76,'[1]Z04 支出决算表(财决04表)'!$A$10:$J$500,8,FALSE))</f>
        <v/>
      </c>
      <c r="H76" s="136" t="str">
        <f>IF(ISERROR(VLOOKUP(A76,'[1]Z04 支出决算表(财决04表)'!$A$10:$J$500,9,FALSE)),"",VLOOKUP(A76,'[1]Z04 支出决算表(财决04表)'!$A$10:$J$500,9,FALSE))</f>
        <v/>
      </c>
      <c r="I76" s="136" t="str">
        <f>IF(ISERROR(VLOOKUP(A76,'[1]Z04 支出决算表(财决04表)'!$A$10:$J$500,10,FALSE)),"",VLOOKUP(A76,'[1]Z04 支出决算表(财决04表)'!$A$10:$J$500,10,FALSE))</f>
        <v/>
      </c>
      <c r="J76" s="147">
        <f>'[1]Z04 支出决算表(财决04表)'!$A75</f>
        <v>0</v>
      </c>
      <c r="K76" s="148">
        <f>'[1]Z04 支出决算表(财决04表)'!$E75</f>
        <v>0</v>
      </c>
      <c r="L76" s="125" t="str">
        <f t="shared" ref="L76:L139" si="3">IF(C76&lt;&gt;"",ROW(),"")</f>
        <v/>
      </c>
    </row>
    <row r="77" spans="1:12" ht="22.7" customHeight="1">
      <c r="A77" s="133" t="str">
        <f t="shared" si="2"/>
        <v/>
      </c>
      <c r="B77" s="134"/>
      <c r="C77" s="135" t="str">
        <f>IF(ISERROR(VLOOKUP(A77,'[1]Z04 支出决算表(财决04表)'!$A$10:$J$500,4,FALSE)),"",VLOOKUP(A77,'[1]Z04 支出决算表(财决04表)'!$A$10:$J$500,4,FALSE))</f>
        <v/>
      </c>
      <c r="D77" s="136" t="str">
        <f>IF(ISERROR(VLOOKUP(A77,'[1]Z04 支出决算表(财决04表)'!$A$10:$J$500,5,FALSE)),"",VLOOKUP(A77,'[1]Z04 支出决算表(财决04表)'!$A$10:$J$500,5,FALSE))</f>
        <v/>
      </c>
      <c r="E77" s="136" t="str">
        <f>IF(ISERROR(VLOOKUP(A77,'[1]Z04 支出决算表(财决04表)'!$A$10:$J$500,6,FALSE)),"",VLOOKUP(A77,'[1]Z04 支出决算表(财决04表)'!$A$10:$J$500,6,FALSE))</f>
        <v/>
      </c>
      <c r="F77" s="136" t="str">
        <f>IF(ISERROR(VLOOKUP(A77,'[1]Z04 支出决算表(财决04表)'!$A$10:$J$500,7,FALSE)),"",VLOOKUP(A77,'[1]Z04 支出决算表(财决04表)'!$A$10:$J$500,7,FALSE))</f>
        <v/>
      </c>
      <c r="G77" s="136" t="str">
        <f>IF(ISERROR(VLOOKUP(A77,'[1]Z04 支出决算表(财决04表)'!$A$10:$J$500,8,FALSE)),"",VLOOKUP(A77,'[1]Z04 支出决算表(财决04表)'!$A$10:$J$500,8,FALSE))</f>
        <v/>
      </c>
      <c r="H77" s="136" t="str">
        <f>IF(ISERROR(VLOOKUP(A77,'[1]Z04 支出决算表(财决04表)'!$A$10:$J$500,9,FALSE)),"",VLOOKUP(A77,'[1]Z04 支出决算表(财决04表)'!$A$10:$J$500,9,FALSE))</f>
        <v/>
      </c>
      <c r="I77" s="136" t="str">
        <f>IF(ISERROR(VLOOKUP(A77,'[1]Z04 支出决算表(财决04表)'!$A$10:$J$500,10,FALSE)),"",VLOOKUP(A77,'[1]Z04 支出决算表(财决04表)'!$A$10:$J$500,10,FALSE))</f>
        <v/>
      </c>
      <c r="J77" s="147">
        <f>'[1]Z04 支出决算表(财决04表)'!$A76</f>
        <v>0</v>
      </c>
      <c r="K77" s="148">
        <f>'[1]Z04 支出决算表(财决04表)'!$E76</f>
        <v>0</v>
      </c>
      <c r="L77" s="125" t="str">
        <f t="shared" si="3"/>
        <v/>
      </c>
    </row>
    <row r="78" spans="1:12" ht="22.7" customHeight="1">
      <c r="A78" s="133" t="str">
        <f t="shared" si="2"/>
        <v/>
      </c>
      <c r="B78" s="134"/>
      <c r="C78" s="135" t="str">
        <f>IF(ISERROR(VLOOKUP(A78,'[1]Z04 支出决算表(财决04表)'!$A$10:$J$500,4,FALSE)),"",VLOOKUP(A78,'[1]Z04 支出决算表(财决04表)'!$A$10:$J$500,4,FALSE))</f>
        <v/>
      </c>
      <c r="D78" s="136" t="str">
        <f>IF(ISERROR(VLOOKUP(A78,'[1]Z04 支出决算表(财决04表)'!$A$10:$J$500,5,FALSE)),"",VLOOKUP(A78,'[1]Z04 支出决算表(财决04表)'!$A$10:$J$500,5,FALSE))</f>
        <v/>
      </c>
      <c r="E78" s="136" t="str">
        <f>IF(ISERROR(VLOOKUP(A78,'[1]Z04 支出决算表(财决04表)'!$A$10:$J$500,6,FALSE)),"",VLOOKUP(A78,'[1]Z04 支出决算表(财决04表)'!$A$10:$J$500,6,FALSE))</f>
        <v/>
      </c>
      <c r="F78" s="136" t="str">
        <f>IF(ISERROR(VLOOKUP(A78,'[1]Z04 支出决算表(财决04表)'!$A$10:$J$500,7,FALSE)),"",VLOOKUP(A78,'[1]Z04 支出决算表(财决04表)'!$A$10:$J$500,7,FALSE))</f>
        <v/>
      </c>
      <c r="G78" s="136" t="str">
        <f>IF(ISERROR(VLOOKUP(A78,'[1]Z04 支出决算表(财决04表)'!$A$10:$J$500,8,FALSE)),"",VLOOKUP(A78,'[1]Z04 支出决算表(财决04表)'!$A$10:$J$500,8,FALSE))</f>
        <v/>
      </c>
      <c r="H78" s="136" t="str">
        <f>IF(ISERROR(VLOOKUP(A78,'[1]Z04 支出决算表(财决04表)'!$A$10:$J$500,9,FALSE)),"",VLOOKUP(A78,'[1]Z04 支出决算表(财决04表)'!$A$10:$J$500,9,FALSE))</f>
        <v/>
      </c>
      <c r="I78" s="136" t="str">
        <f>IF(ISERROR(VLOOKUP(A78,'[1]Z04 支出决算表(财决04表)'!$A$10:$J$500,10,FALSE)),"",VLOOKUP(A78,'[1]Z04 支出决算表(财决04表)'!$A$10:$J$500,10,FALSE))</f>
        <v/>
      </c>
      <c r="J78" s="147">
        <f>'[1]Z04 支出决算表(财决04表)'!$A77</f>
        <v>0</v>
      </c>
      <c r="K78" s="148">
        <f>'[1]Z04 支出决算表(财决04表)'!$E77</f>
        <v>0</v>
      </c>
      <c r="L78" s="125" t="str">
        <f t="shared" si="3"/>
        <v/>
      </c>
    </row>
    <row r="79" spans="1:12" ht="22.7" customHeight="1">
      <c r="A79" s="133" t="str">
        <f t="shared" si="2"/>
        <v/>
      </c>
      <c r="B79" s="134"/>
      <c r="C79" s="135" t="str">
        <f>IF(ISERROR(VLOOKUP(A79,'[1]Z04 支出决算表(财决04表)'!$A$10:$J$500,4,FALSE)),"",VLOOKUP(A79,'[1]Z04 支出决算表(财决04表)'!$A$10:$J$500,4,FALSE))</f>
        <v/>
      </c>
      <c r="D79" s="136" t="str">
        <f>IF(ISERROR(VLOOKUP(A79,'[1]Z04 支出决算表(财决04表)'!$A$10:$J$500,5,FALSE)),"",VLOOKUP(A79,'[1]Z04 支出决算表(财决04表)'!$A$10:$J$500,5,FALSE))</f>
        <v/>
      </c>
      <c r="E79" s="136" t="str">
        <f>IF(ISERROR(VLOOKUP(A79,'[1]Z04 支出决算表(财决04表)'!$A$10:$J$500,6,FALSE)),"",VLOOKUP(A79,'[1]Z04 支出决算表(财决04表)'!$A$10:$J$500,6,FALSE))</f>
        <v/>
      </c>
      <c r="F79" s="136" t="str">
        <f>IF(ISERROR(VLOOKUP(A79,'[1]Z04 支出决算表(财决04表)'!$A$10:$J$500,7,FALSE)),"",VLOOKUP(A79,'[1]Z04 支出决算表(财决04表)'!$A$10:$J$500,7,FALSE))</f>
        <v/>
      </c>
      <c r="G79" s="136" t="str">
        <f>IF(ISERROR(VLOOKUP(A79,'[1]Z04 支出决算表(财决04表)'!$A$10:$J$500,8,FALSE)),"",VLOOKUP(A79,'[1]Z04 支出决算表(财决04表)'!$A$10:$J$500,8,FALSE))</f>
        <v/>
      </c>
      <c r="H79" s="136" t="str">
        <f>IF(ISERROR(VLOOKUP(A79,'[1]Z04 支出决算表(财决04表)'!$A$10:$J$500,9,FALSE)),"",VLOOKUP(A79,'[1]Z04 支出决算表(财决04表)'!$A$10:$J$500,9,FALSE))</f>
        <v/>
      </c>
      <c r="I79" s="136" t="str">
        <f>IF(ISERROR(VLOOKUP(A79,'[1]Z04 支出决算表(财决04表)'!$A$10:$J$500,10,FALSE)),"",VLOOKUP(A79,'[1]Z04 支出决算表(财决04表)'!$A$10:$J$500,10,FALSE))</f>
        <v/>
      </c>
      <c r="J79" s="147">
        <f>'[1]Z04 支出决算表(财决04表)'!$A78</f>
        <v>0</v>
      </c>
      <c r="K79" s="148">
        <f>'[1]Z04 支出决算表(财决04表)'!$E78</f>
        <v>0</v>
      </c>
      <c r="L79" s="125" t="str">
        <f t="shared" si="3"/>
        <v/>
      </c>
    </row>
    <row r="80" spans="1:12" ht="22.7" customHeight="1">
      <c r="A80" s="133" t="str">
        <f t="shared" si="2"/>
        <v/>
      </c>
      <c r="B80" s="134"/>
      <c r="C80" s="135" t="str">
        <f>IF(ISERROR(VLOOKUP(A80,'[1]Z04 支出决算表(财决04表)'!$A$10:$J$500,4,FALSE)),"",VLOOKUP(A80,'[1]Z04 支出决算表(财决04表)'!$A$10:$J$500,4,FALSE))</f>
        <v/>
      </c>
      <c r="D80" s="136" t="str">
        <f>IF(ISERROR(VLOOKUP(A80,'[1]Z04 支出决算表(财决04表)'!$A$10:$J$500,5,FALSE)),"",VLOOKUP(A80,'[1]Z04 支出决算表(财决04表)'!$A$10:$J$500,5,FALSE))</f>
        <v/>
      </c>
      <c r="E80" s="136" t="str">
        <f>IF(ISERROR(VLOOKUP(A80,'[1]Z04 支出决算表(财决04表)'!$A$10:$J$500,6,FALSE)),"",VLOOKUP(A80,'[1]Z04 支出决算表(财决04表)'!$A$10:$J$500,6,FALSE))</f>
        <v/>
      </c>
      <c r="F80" s="136" t="str">
        <f>IF(ISERROR(VLOOKUP(A80,'[1]Z04 支出决算表(财决04表)'!$A$10:$J$500,7,FALSE)),"",VLOOKUP(A80,'[1]Z04 支出决算表(财决04表)'!$A$10:$J$500,7,FALSE))</f>
        <v/>
      </c>
      <c r="G80" s="136" t="str">
        <f>IF(ISERROR(VLOOKUP(A80,'[1]Z04 支出决算表(财决04表)'!$A$10:$J$500,8,FALSE)),"",VLOOKUP(A80,'[1]Z04 支出决算表(财决04表)'!$A$10:$J$500,8,FALSE))</f>
        <v/>
      </c>
      <c r="H80" s="136" t="str">
        <f>IF(ISERROR(VLOOKUP(A80,'[1]Z04 支出决算表(财决04表)'!$A$10:$J$500,9,FALSE)),"",VLOOKUP(A80,'[1]Z04 支出决算表(财决04表)'!$A$10:$J$500,9,FALSE))</f>
        <v/>
      </c>
      <c r="I80" s="136" t="str">
        <f>IF(ISERROR(VLOOKUP(A80,'[1]Z04 支出决算表(财决04表)'!$A$10:$J$500,10,FALSE)),"",VLOOKUP(A80,'[1]Z04 支出决算表(财决04表)'!$A$10:$J$500,10,FALSE))</f>
        <v/>
      </c>
      <c r="J80" s="147">
        <f>'[1]Z04 支出决算表(财决04表)'!$A79</f>
        <v>0</v>
      </c>
      <c r="K80" s="148">
        <f>'[1]Z04 支出决算表(财决04表)'!$E79</f>
        <v>0</v>
      </c>
      <c r="L80" s="125" t="str">
        <f t="shared" si="3"/>
        <v/>
      </c>
    </row>
    <row r="81" spans="1:12" ht="22.7" customHeight="1">
      <c r="A81" s="133" t="str">
        <f t="shared" si="2"/>
        <v/>
      </c>
      <c r="B81" s="134"/>
      <c r="C81" s="135" t="str">
        <f>IF(ISERROR(VLOOKUP(A81,'[1]Z04 支出决算表(财决04表)'!$A$10:$J$500,4,FALSE)),"",VLOOKUP(A81,'[1]Z04 支出决算表(财决04表)'!$A$10:$J$500,4,FALSE))</f>
        <v/>
      </c>
      <c r="D81" s="136" t="str">
        <f>IF(ISERROR(VLOOKUP(A81,'[1]Z04 支出决算表(财决04表)'!$A$10:$J$500,5,FALSE)),"",VLOOKUP(A81,'[1]Z04 支出决算表(财决04表)'!$A$10:$J$500,5,FALSE))</f>
        <v/>
      </c>
      <c r="E81" s="136" t="str">
        <f>IF(ISERROR(VLOOKUP(A81,'[1]Z04 支出决算表(财决04表)'!$A$10:$J$500,6,FALSE)),"",VLOOKUP(A81,'[1]Z04 支出决算表(财决04表)'!$A$10:$J$500,6,FALSE))</f>
        <v/>
      </c>
      <c r="F81" s="136" t="str">
        <f>IF(ISERROR(VLOOKUP(A81,'[1]Z04 支出决算表(财决04表)'!$A$10:$J$500,7,FALSE)),"",VLOOKUP(A81,'[1]Z04 支出决算表(财决04表)'!$A$10:$J$500,7,FALSE))</f>
        <v/>
      </c>
      <c r="G81" s="136" t="str">
        <f>IF(ISERROR(VLOOKUP(A81,'[1]Z04 支出决算表(财决04表)'!$A$10:$J$500,8,FALSE)),"",VLOOKUP(A81,'[1]Z04 支出决算表(财决04表)'!$A$10:$J$500,8,FALSE))</f>
        <v/>
      </c>
      <c r="H81" s="136" t="str">
        <f>IF(ISERROR(VLOOKUP(A81,'[1]Z04 支出决算表(财决04表)'!$A$10:$J$500,9,FALSE)),"",VLOOKUP(A81,'[1]Z04 支出决算表(财决04表)'!$A$10:$J$500,9,FALSE))</f>
        <v/>
      </c>
      <c r="I81" s="136" t="str">
        <f>IF(ISERROR(VLOOKUP(A81,'[1]Z04 支出决算表(财决04表)'!$A$10:$J$500,10,FALSE)),"",VLOOKUP(A81,'[1]Z04 支出决算表(财决04表)'!$A$10:$J$500,10,FALSE))</f>
        <v/>
      </c>
      <c r="J81" s="147">
        <f>'[1]Z04 支出决算表(财决04表)'!$A80</f>
        <v>0</v>
      </c>
      <c r="K81" s="148">
        <f>'[1]Z04 支出决算表(财决04表)'!$E80</f>
        <v>0</v>
      </c>
      <c r="L81" s="125" t="str">
        <f t="shared" si="3"/>
        <v/>
      </c>
    </row>
    <row r="82" spans="1:12" ht="22.7" customHeight="1">
      <c r="A82" s="133" t="str">
        <f t="shared" si="2"/>
        <v/>
      </c>
      <c r="B82" s="134"/>
      <c r="C82" s="135" t="str">
        <f>IF(ISERROR(VLOOKUP(A82,'[1]Z04 支出决算表(财决04表)'!$A$10:$J$500,4,FALSE)),"",VLOOKUP(A82,'[1]Z04 支出决算表(财决04表)'!$A$10:$J$500,4,FALSE))</f>
        <v/>
      </c>
      <c r="D82" s="136" t="str">
        <f>IF(ISERROR(VLOOKUP(A82,'[1]Z04 支出决算表(财决04表)'!$A$10:$J$500,5,FALSE)),"",VLOOKUP(A82,'[1]Z04 支出决算表(财决04表)'!$A$10:$J$500,5,FALSE))</f>
        <v/>
      </c>
      <c r="E82" s="136" t="str">
        <f>IF(ISERROR(VLOOKUP(A82,'[1]Z04 支出决算表(财决04表)'!$A$10:$J$500,6,FALSE)),"",VLOOKUP(A82,'[1]Z04 支出决算表(财决04表)'!$A$10:$J$500,6,FALSE))</f>
        <v/>
      </c>
      <c r="F82" s="136" t="str">
        <f>IF(ISERROR(VLOOKUP(A82,'[1]Z04 支出决算表(财决04表)'!$A$10:$J$500,7,FALSE)),"",VLOOKUP(A82,'[1]Z04 支出决算表(财决04表)'!$A$10:$J$500,7,FALSE))</f>
        <v/>
      </c>
      <c r="G82" s="136" t="str">
        <f>IF(ISERROR(VLOOKUP(A82,'[1]Z04 支出决算表(财决04表)'!$A$10:$J$500,8,FALSE)),"",VLOOKUP(A82,'[1]Z04 支出决算表(财决04表)'!$A$10:$J$500,8,FALSE))</f>
        <v/>
      </c>
      <c r="H82" s="136" t="str">
        <f>IF(ISERROR(VLOOKUP(A82,'[1]Z04 支出决算表(财决04表)'!$A$10:$J$500,9,FALSE)),"",VLOOKUP(A82,'[1]Z04 支出决算表(财决04表)'!$A$10:$J$500,9,FALSE))</f>
        <v/>
      </c>
      <c r="I82" s="136" t="str">
        <f>IF(ISERROR(VLOOKUP(A82,'[1]Z04 支出决算表(财决04表)'!$A$10:$J$500,10,FALSE)),"",VLOOKUP(A82,'[1]Z04 支出决算表(财决04表)'!$A$10:$J$500,10,FALSE))</f>
        <v/>
      </c>
      <c r="J82" s="147">
        <f>'[1]Z04 支出决算表(财决04表)'!$A81</f>
        <v>0</v>
      </c>
      <c r="K82" s="148">
        <f>'[1]Z04 支出决算表(财决04表)'!$E81</f>
        <v>0</v>
      </c>
      <c r="L82" s="125" t="str">
        <f t="shared" si="3"/>
        <v/>
      </c>
    </row>
    <row r="83" spans="1:12" ht="22.7" customHeight="1">
      <c r="A83" s="133" t="str">
        <f t="shared" si="2"/>
        <v/>
      </c>
      <c r="B83" s="134"/>
      <c r="C83" s="135" t="str">
        <f>IF(ISERROR(VLOOKUP(A83,'[1]Z04 支出决算表(财决04表)'!$A$10:$J$500,4,FALSE)),"",VLOOKUP(A83,'[1]Z04 支出决算表(财决04表)'!$A$10:$J$500,4,FALSE))</f>
        <v/>
      </c>
      <c r="D83" s="136" t="str">
        <f>IF(ISERROR(VLOOKUP(A83,'[1]Z04 支出决算表(财决04表)'!$A$10:$J$500,5,FALSE)),"",VLOOKUP(A83,'[1]Z04 支出决算表(财决04表)'!$A$10:$J$500,5,FALSE))</f>
        <v/>
      </c>
      <c r="E83" s="136" t="str">
        <f>IF(ISERROR(VLOOKUP(A83,'[1]Z04 支出决算表(财决04表)'!$A$10:$J$500,6,FALSE)),"",VLOOKUP(A83,'[1]Z04 支出决算表(财决04表)'!$A$10:$J$500,6,FALSE))</f>
        <v/>
      </c>
      <c r="F83" s="136" t="str">
        <f>IF(ISERROR(VLOOKUP(A83,'[1]Z04 支出决算表(财决04表)'!$A$10:$J$500,7,FALSE)),"",VLOOKUP(A83,'[1]Z04 支出决算表(财决04表)'!$A$10:$J$500,7,FALSE))</f>
        <v/>
      </c>
      <c r="G83" s="136" t="str">
        <f>IF(ISERROR(VLOOKUP(A83,'[1]Z04 支出决算表(财决04表)'!$A$10:$J$500,8,FALSE)),"",VLOOKUP(A83,'[1]Z04 支出决算表(财决04表)'!$A$10:$J$500,8,FALSE))</f>
        <v/>
      </c>
      <c r="H83" s="136" t="str">
        <f>IF(ISERROR(VLOOKUP(A83,'[1]Z04 支出决算表(财决04表)'!$A$10:$J$500,9,FALSE)),"",VLOOKUP(A83,'[1]Z04 支出决算表(财决04表)'!$A$10:$J$500,9,FALSE))</f>
        <v/>
      </c>
      <c r="I83" s="136" t="str">
        <f>IF(ISERROR(VLOOKUP(A83,'[1]Z04 支出决算表(财决04表)'!$A$10:$J$500,10,FALSE)),"",VLOOKUP(A83,'[1]Z04 支出决算表(财决04表)'!$A$10:$J$500,10,FALSE))</f>
        <v/>
      </c>
      <c r="J83" s="147">
        <f>'[1]Z04 支出决算表(财决04表)'!$A82</f>
        <v>0</v>
      </c>
      <c r="K83" s="148">
        <f>'[1]Z04 支出决算表(财决04表)'!$E82</f>
        <v>0</v>
      </c>
      <c r="L83" s="125" t="str">
        <f t="shared" si="3"/>
        <v/>
      </c>
    </row>
    <row r="84" spans="1:12" ht="22.7" customHeight="1">
      <c r="A84" s="133" t="str">
        <f t="shared" si="2"/>
        <v/>
      </c>
      <c r="B84" s="134"/>
      <c r="C84" s="135" t="str">
        <f>IF(ISERROR(VLOOKUP(A84,'[1]Z04 支出决算表(财决04表)'!$A$10:$J$500,4,FALSE)),"",VLOOKUP(A84,'[1]Z04 支出决算表(财决04表)'!$A$10:$J$500,4,FALSE))</f>
        <v/>
      </c>
      <c r="D84" s="136" t="str">
        <f>IF(ISERROR(VLOOKUP(A84,'[1]Z04 支出决算表(财决04表)'!$A$10:$J$500,5,FALSE)),"",VLOOKUP(A84,'[1]Z04 支出决算表(财决04表)'!$A$10:$J$500,5,FALSE))</f>
        <v/>
      </c>
      <c r="E84" s="136" t="str">
        <f>IF(ISERROR(VLOOKUP(A84,'[1]Z04 支出决算表(财决04表)'!$A$10:$J$500,6,FALSE)),"",VLOOKUP(A84,'[1]Z04 支出决算表(财决04表)'!$A$10:$J$500,6,FALSE))</f>
        <v/>
      </c>
      <c r="F84" s="136" t="str">
        <f>IF(ISERROR(VLOOKUP(A84,'[1]Z04 支出决算表(财决04表)'!$A$10:$J$500,7,FALSE)),"",VLOOKUP(A84,'[1]Z04 支出决算表(财决04表)'!$A$10:$J$500,7,FALSE))</f>
        <v/>
      </c>
      <c r="G84" s="136" t="str">
        <f>IF(ISERROR(VLOOKUP(A84,'[1]Z04 支出决算表(财决04表)'!$A$10:$J$500,8,FALSE)),"",VLOOKUP(A84,'[1]Z04 支出决算表(财决04表)'!$A$10:$J$500,8,FALSE))</f>
        <v/>
      </c>
      <c r="H84" s="136" t="str">
        <f>IF(ISERROR(VLOOKUP(A84,'[1]Z04 支出决算表(财决04表)'!$A$10:$J$500,9,FALSE)),"",VLOOKUP(A84,'[1]Z04 支出决算表(财决04表)'!$A$10:$J$500,9,FALSE))</f>
        <v/>
      </c>
      <c r="I84" s="136" t="str">
        <f>IF(ISERROR(VLOOKUP(A84,'[1]Z04 支出决算表(财决04表)'!$A$10:$J$500,10,FALSE)),"",VLOOKUP(A84,'[1]Z04 支出决算表(财决04表)'!$A$10:$J$500,10,FALSE))</f>
        <v/>
      </c>
      <c r="J84" s="147">
        <f>'[1]Z04 支出决算表(财决04表)'!$A83</f>
        <v>0</v>
      </c>
      <c r="K84" s="148">
        <f>'[1]Z04 支出决算表(财决04表)'!$E83</f>
        <v>0</v>
      </c>
      <c r="L84" s="125" t="str">
        <f t="shared" si="3"/>
        <v/>
      </c>
    </row>
    <row r="85" spans="1:12" ht="22.7" customHeight="1">
      <c r="A85" s="133" t="str">
        <f t="shared" si="2"/>
        <v/>
      </c>
      <c r="B85" s="134"/>
      <c r="C85" s="135" t="str">
        <f>IF(ISERROR(VLOOKUP(A85,'[1]Z04 支出决算表(财决04表)'!$A$10:$J$500,4,FALSE)),"",VLOOKUP(A85,'[1]Z04 支出决算表(财决04表)'!$A$10:$J$500,4,FALSE))</f>
        <v/>
      </c>
      <c r="D85" s="136" t="str">
        <f>IF(ISERROR(VLOOKUP(A85,'[1]Z04 支出决算表(财决04表)'!$A$10:$J$500,5,FALSE)),"",VLOOKUP(A85,'[1]Z04 支出决算表(财决04表)'!$A$10:$J$500,5,FALSE))</f>
        <v/>
      </c>
      <c r="E85" s="136" t="str">
        <f>IF(ISERROR(VLOOKUP(A85,'[1]Z04 支出决算表(财决04表)'!$A$10:$J$500,6,FALSE)),"",VLOOKUP(A85,'[1]Z04 支出决算表(财决04表)'!$A$10:$J$500,6,FALSE))</f>
        <v/>
      </c>
      <c r="F85" s="136" t="str">
        <f>IF(ISERROR(VLOOKUP(A85,'[1]Z04 支出决算表(财决04表)'!$A$10:$J$500,7,FALSE)),"",VLOOKUP(A85,'[1]Z04 支出决算表(财决04表)'!$A$10:$J$500,7,FALSE))</f>
        <v/>
      </c>
      <c r="G85" s="136" t="str">
        <f>IF(ISERROR(VLOOKUP(A85,'[1]Z04 支出决算表(财决04表)'!$A$10:$J$500,8,FALSE)),"",VLOOKUP(A85,'[1]Z04 支出决算表(财决04表)'!$A$10:$J$500,8,FALSE))</f>
        <v/>
      </c>
      <c r="H85" s="136" t="str">
        <f>IF(ISERROR(VLOOKUP(A85,'[1]Z04 支出决算表(财决04表)'!$A$10:$J$500,9,FALSE)),"",VLOOKUP(A85,'[1]Z04 支出决算表(财决04表)'!$A$10:$J$500,9,FALSE))</f>
        <v/>
      </c>
      <c r="I85" s="136" t="str">
        <f>IF(ISERROR(VLOOKUP(A85,'[1]Z04 支出决算表(财决04表)'!$A$10:$J$500,10,FALSE)),"",VLOOKUP(A85,'[1]Z04 支出决算表(财决04表)'!$A$10:$J$500,10,FALSE))</f>
        <v/>
      </c>
      <c r="J85" s="147">
        <f>'[1]Z04 支出决算表(财决04表)'!$A84</f>
        <v>0</v>
      </c>
      <c r="K85" s="148">
        <f>'[1]Z04 支出决算表(财决04表)'!$E84</f>
        <v>0</v>
      </c>
      <c r="L85" s="125" t="str">
        <f t="shared" si="3"/>
        <v/>
      </c>
    </row>
    <row r="86" spans="1:12" ht="22.7" customHeight="1">
      <c r="A86" s="133" t="str">
        <f t="shared" si="2"/>
        <v/>
      </c>
      <c r="B86" s="134"/>
      <c r="C86" s="135" t="str">
        <f>IF(ISERROR(VLOOKUP(A86,'[1]Z04 支出决算表(财决04表)'!$A$10:$J$500,4,FALSE)),"",VLOOKUP(A86,'[1]Z04 支出决算表(财决04表)'!$A$10:$J$500,4,FALSE))</f>
        <v/>
      </c>
      <c r="D86" s="136" t="str">
        <f>IF(ISERROR(VLOOKUP(A86,'[1]Z04 支出决算表(财决04表)'!$A$10:$J$500,5,FALSE)),"",VLOOKUP(A86,'[1]Z04 支出决算表(财决04表)'!$A$10:$J$500,5,FALSE))</f>
        <v/>
      </c>
      <c r="E86" s="136" t="str">
        <f>IF(ISERROR(VLOOKUP(A86,'[1]Z04 支出决算表(财决04表)'!$A$10:$J$500,6,FALSE)),"",VLOOKUP(A86,'[1]Z04 支出决算表(财决04表)'!$A$10:$J$500,6,FALSE))</f>
        <v/>
      </c>
      <c r="F86" s="136" t="str">
        <f>IF(ISERROR(VLOOKUP(A86,'[1]Z04 支出决算表(财决04表)'!$A$10:$J$500,7,FALSE)),"",VLOOKUP(A86,'[1]Z04 支出决算表(财决04表)'!$A$10:$J$500,7,FALSE))</f>
        <v/>
      </c>
      <c r="G86" s="136" t="str">
        <f>IF(ISERROR(VLOOKUP(A86,'[1]Z04 支出决算表(财决04表)'!$A$10:$J$500,8,FALSE)),"",VLOOKUP(A86,'[1]Z04 支出决算表(财决04表)'!$A$10:$J$500,8,FALSE))</f>
        <v/>
      </c>
      <c r="H86" s="136" t="str">
        <f>IF(ISERROR(VLOOKUP(A86,'[1]Z04 支出决算表(财决04表)'!$A$10:$J$500,9,FALSE)),"",VLOOKUP(A86,'[1]Z04 支出决算表(财决04表)'!$A$10:$J$500,9,FALSE))</f>
        <v/>
      </c>
      <c r="I86" s="136" t="str">
        <f>IF(ISERROR(VLOOKUP(A86,'[1]Z04 支出决算表(财决04表)'!$A$10:$J$500,10,FALSE)),"",VLOOKUP(A86,'[1]Z04 支出决算表(财决04表)'!$A$10:$J$500,10,FALSE))</f>
        <v/>
      </c>
      <c r="J86" s="147">
        <f>'[1]Z04 支出决算表(财决04表)'!$A85</f>
        <v>0</v>
      </c>
      <c r="K86" s="148">
        <f>'[1]Z04 支出决算表(财决04表)'!$E85</f>
        <v>0</v>
      </c>
      <c r="L86" s="125" t="str">
        <f t="shared" si="3"/>
        <v/>
      </c>
    </row>
    <row r="87" spans="1:12" ht="22.7" customHeight="1">
      <c r="A87" s="133" t="str">
        <f t="shared" si="2"/>
        <v/>
      </c>
      <c r="B87" s="134"/>
      <c r="C87" s="135" t="str">
        <f>IF(ISERROR(VLOOKUP(A87,'[1]Z04 支出决算表(财决04表)'!$A$10:$J$500,4,FALSE)),"",VLOOKUP(A87,'[1]Z04 支出决算表(财决04表)'!$A$10:$J$500,4,FALSE))</f>
        <v/>
      </c>
      <c r="D87" s="136" t="str">
        <f>IF(ISERROR(VLOOKUP(A87,'[1]Z04 支出决算表(财决04表)'!$A$10:$J$500,5,FALSE)),"",VLOOKUP(A87,'[1]Z04 支出决算表(财决04表)'!$A$10:$J$500,5,FALSE))</f>
        <v/>
      </c>
      <c r="E87" s="136" t="str">
        <f>IF(ISERROR(VLOOKUP(A87,'[1]Z04 支出决算表(财决04表)'!$A$10:$J$500,6,FALSE)),"",VLOOKUP(A87,'[1]Z04 支出决算表(财决04表)'!$A$10:$J$500,6,FALSE))</f>
        <v/>
      </c>
      <c r="F87" s="136" t="str">
        <f>IF(ISERROR(VLOOKUP(A87,'[1]Z04 支出决算表(财决04表)'!$A$10:$J$500,7,FALSE)),"",VLOOKUP(A87,'[1]Z04 支出决算表(财决04表)'!$A$10:$J$500,7,FALSE))</f>
        <v/>
      </c>
      <c r="G87" s="136" t="str">
        <f>IF(ISERROR(VLOOKUP(A87,'[1]Z04 支出决算表(财决04表)'!$A$10:$J$500,8,FALSE)),"",VLOOKUP(A87,'[1]Z04 支出决算表(财决04表)'!$A$10:$J$500,8,FALSE))</f>
        <v/>
      </c>
      <c r="H87" s="136" t="str">
        <f>IF(ISERROR(VLOOKUP(A87,'[1]Z04 支出决算表(财决04表)'!$A$10:$J$500,9,FALSE)),"",VLOOKUP(A87,'[1]Z04 支出决算表(财决04表)'!$A$10:$J$500,9,FALSE))</f>
        <v/>
      </c>
      <c r="I87" s="136" t="str">
        <f>IF(ISERROR(VLOOKUP(A87,'[1]Z04 支出决算表(财决04表)'!$A$10:$J$500,10,FALSE)),"",VLOOKUP(A87,'[1]Z04 支出决算表(财决04表)'!$A$10:$J$500,10,FALSE))</f>
        <v/>
      </c>
      <c r="J87" s="147">
        <f>'[1]Z04 支出决算表(财决04表)'!$A86</f>
        <v>0</v>
      </c>
      <c r="K87" s="148">
        <f>'[1]Z04 支出决算表(财决04表)'!$E86</f>
        <v>0</v>
      </c>
      <c r="L87" s="125" t="str">
        <f t="shared" si="3"/>
        <v/>
      </c>
    </row>
    <row r="88" spans="1:12" ht="22.7" customHeight="1">
      <c r="A88" s="133" t="str">
        <f t="shared" si="2"/>
        <v/>
      </c>
      <c r="B88" s="134"/>
      <c r="C88" s="135" t="str">
        <f>IF(ISERROR(VLOOKUP(A88,'[1]Z04 支出决算表(财决04表)'!$A$10:$J$500,4,FALSE)),"",VLOOKUP(A88,'[1]Z04 支出决算表(财决04表)'!$A$10:$J$500,4,FALSE))</f>
        <v/>
      </c>
      <c r="D88" s="136" t="str">
        <f>IF(ISERROR(VLOOKUP(A88,'[1]Z04 支出决算表(财决04表)'!$A$10:$J$500,5,FALSE)),"",VLOOKUP(A88,'[1]Z04 支出决算表(财决04表)'!$A$10:$J$500,5,FALSE))</f>
        <v/>
      </c>
      <c r="E88" s="136" t="str">
        <f>IF(ISERROR(VLOOKUP(A88,'[1]Z04 支出决算表(财决04表)'!$A$10:$J$500,6,FALSE)),"",VLOOKUP(A88,'[1]Z04 支出决算表(财决04表)'!$A$10:$J$500,6,FALSE))</f>
        <v/>
      </c>
      <c r="F88" s="136" t="str">
        <f>IF(ISERROR(VLOOKUP(A88,'[1]Z04 支出决算表(财决04表)'!$A$10:$J$500,7,FALSE)),"",VLOOKUP(A88,'[1]Z04 支出决算表(财决04表)'!$A$10:$J$500,7,FALSE))</f>
        <v/>
      </c>
      <c r="G88" s="136" t="str">
        <f>IF(ISERROR(VLOOKUP(A88,'[1]Z04 支出决算表(财决04表)'!$A$10:$J$500,8,FALSE)),"",VLOOKUP(A88,'[1]Z04 支出决算表(财决04表)'!$A$10:$J$500,8,FALSE))</f>
        <v/>
      </c>
      <c r="H88" s="136" t="str">
        <f>IF(ISERROR(VLOOKUP(A88,'[1]Z04 支出决算表(财决04表)'!$A$10:$J$500,9,FALSE)),"",VLOOKUP(A88,'[1]Z04 支出决算表(财决04表)'!$A$10:$J$500,9,FALSE))</f>
        <v/>
      </c>
      <c r="I88" s="136" t="str">
        <f>IF(ISERROR(VLOOKUP(A88,'[1]Z04 支出决算表(财决04表)'!$A$10:$J$500,10,FALSE)),"",VLOOKUP(A88,'[1]Z04 支出决算表(财决04表)'!$A$10:$J$500,10,FALSE))</f>
        <v/>
      </c>
      <c r="J88" s="147">
        <f>'[1]Z04 支出决算表(财决04表)'!$A87</f>
        <v>0</v>
      </c>
      <c r="K88" s="148">
        <f>'[1]Z04 支出决算表(财决04表)'!$E87</f>
        <v>0</v>
      </c>
      <c r="L88" s="125" t="str">
        <f t="shared" si="3"/>
        <v/>
      </c>
    </row>
    <row r="89" spans="1:12" ht="22.7" customHeight="1">
      <c r="A89" s="133" t="str">
        <f t="shared" si="2"/>
        <v/>
      </c>
      <c r="B89" s="134"/>
      <c r="C89" s="135" t="str">
        <f>IF(ISERROR(VLOOKUP(A89,'[1]Z04 支出决算表(财决04表)'!$A$10:$J$500,4,FALSE)),"",VLOOKUP(A89,'[1]Z04 支出决算表(财决04表)'!$A$10:$J$500,4,FALSE))</f>
        <v/>
      </c>
      <c r="D89" s="136" t="str">
        <f>IF(ISERROR(VLOOKUP(A89,'[1]Z04 支出决算表(财决04表)'!$A$10:$J$500,5,FALSE)),"",VLOOKUP(A89,'[1]Z04 支出决算表(财决04表)'!$A$10:$J$500,5,FALSE))</f>
        <v/>
      </c>
      <c r="E89" s="136" t="str">
        <f>IF(ISERROR(VLOOKUP(A89,'[1]Z04 支出决算表(财决04表)'!$A$10:$J$500,6,FALSE)),"",VLOOKUP(A89,'[1]Z04 支出决算表(财决04表)'!$A$10:$J$500,6,FALSE))</f>
        <v/>
      </c>
      <c r="F89" s="136" t="str">
        <f>IF(ISERROR(VLOOKUP(A89,'[1]Z04 支出决算表(财决04表)'!$A$10:$J$500,7,FALSE)),"",VLOOKUP(A89,'[1]Z04 支出决算表(财决04表)'!$A$10:$J$500,7,FALSE))</f>
        <v/>
      </c>
      <c r="G89" s="136" t="str">
        <f>IF(ISERROR(VLOOKUP(A89,'[1]Z04 支出决算表(财决04表)'!$A$10:$J$500,8,FALSE)),"",VLOOKUP(A89,'[1]Z04 支出决算表(财决04表)'!$A$10:$J$500,8,FALSE))</f>
        <v/>
      </c>
      <c r="H89" s="136" t="str">
        <f>IF(ISERROR(VLOOKUP(A89,'[1]Z04 支出决算表(财决04表)'!$A$10:$J$500,9,FALSE)),"",VLOOKUP(A89,'[1]Z04 支出决算表(财决04表)'!$A$10:$J$500,9,FALSE))</f>
        <v/>
      </c>
      <c r="I89" s="136" t="str">
        <f>IF(ISERROR(VLOOKUP(A89,'[1]Z04 支出决算表(财决04表)'!$A$10:$J$500,10,FALSE)),"",VLOOKUP(A89,'[1]Z04 支出决算表(财决04表)'!$A$10:$J$500,10,FALSE))</f>
        <v/>
      </c>
      <c r="J89" s="147">
        <f>'[1]Z04 支出决算表(财决04表)'!$A88</f>
        <v>0</v>
      </c>
      <c r="K89" s="148">
        <f>'[1]Z04 支出决算表(财决04表)'!$E88</f>
        <v>0</v>
      </c>
      <c r="L89" s="125" t="str">
        <f t="shared" si="3"/>
        <v/>
      </c>
    </row>
    <row r="90" spans="1:12" ht="22.7" customHeight="1">
      <c r="A90" s="133" t="str">
        <f t="shared" si="2"/>
        <v/>
      </c>
      <c r="B90" s="134"/>
      <c r="C90" s="135" t="str">
        <f>IF(ISERROR(VLOOKUP(A90,'[1]Z04 支出决算表(财决04表)'!$A$10:$J$500,4,FALSE)),"",VLOOKUP(A90,'[1]Z04 支出决算表(财决04表)'!$A$10:$J$500,4,FALSE))</f>
        <v/>
      </c>
      <c r="D90" s="136" t="str">
        <f>IF(ISERROR(VLOOKUP(A90,'[1]Z04 支出决算表(财决04表)'!$A$10:$J$500,5,FALSE)),"",VLOOKUP(A90,'[1]Z04 支出决算表(财决04表)'!$A$10:$J$500,5,FALSE))</f>
        <v/>
      </c>
      <c r="E90" s="136" t="str">
        <f>IF(ISERROR(VLOOKUP(A90,'[1]Z04 支出决算表(财决04表)'!$A$10:$J$500,6,FALSE)),"",VLOOKUP(A90,'[1]Z04 支出决算表(财决04表)'!$A$10:$J$500,6,FALSE))</f>
        <v/>
      </c>
      <c r="F90" s="136" t="str">
        <f>IF(ISERROR(VLOOKUP(A90,'[1]Z04 支出决算表(财决04表)'!$A$10:$J$500,7,FALSE)),"",VLOOKUP(A90,'[1]Z04 支出决算表(财决04表)'!$A$10:$J$500,7,FALSE))</f>
        <v/>
      </c>
      <c r="G90" s="136" t="str">
        <f>IF(ISERROR(VLOOKUP(A90,'[1]Z04 支出决算表(财决04表)'!$A$10:$J$500,8,FALSE)),"",VLOOKUP(A90,'[1]Z04 支出决算表(财决04表)'!$A$10:$J$500,8,FALSE))</f>
        <v/>
      </c>
      <c r="H90" s="136" t="str">
        <f>IF(ISERROR(VLOOKUP(A90,'[1]Z04 支出决算表(财决04表)'!$A$10:$J$500,9,FALSE)),"",VLOOKUP(A90,'[1]Z04 支出决算表(财决04表)'!$A$10:$J$500,9,FALSE))</f>
        <v/>
      </c>
      <c r="I90" s="136" t="str">
        <f>IF(ISERROR(VLOOKUP(A90,'[1]Z04 支出决算表(财决04表)'!$A$10:$J$500,10,FALSE)),"",VLOOKUP(A90,'[1]Z04 支出决算表(财决04表)'!$A$10:$J$500,10,FALSE))</f>
        <v/>
      </c>
      <c r="J90" s="147">
        <f>'[1]Z04 支出决算表(财决04表)'!$A89</f>
        <v>0</v>
      </c>
      <c r="K90" s="148">
        <f>'[1]Z04 支出决算表(财决04表)'!$E89</f>
        <v>0</v>
      </c>
      <c r="L90" s="125" t="str">
        <f t="shared" si="3"/>
        <v/>
      </c>
    </row>
    <row r="91" spans="1:12" ht="22.7" customHeight="1">
      <c r="A91" s="133" t="str">
        <f t="shared" si="2"/>
        <v/>
      </c>
      <c r="B91" s="134"/>
      <c r="C91" s="135" t="str">
        <f>IF(ISERROR(VLOOKUP(A91,'[1]Z04 支出决算表(财决04表)'!$A$10:$J$500,4,FALSE)),"",VLOOKUP(A91,'[1]Z04 支出决算表(财决04表)'!$A$10:$J$500,4,FALSE))</f>
        <v/>
      </c>
      <c r="D91" s="136" t="str">
        <f>IF(ISERROR(VLOOKUP(A91,'[1]Z04 支出决算表(财决04表)'!$A$10:$J$500,5,FALSE)),"",VLOOKUP(A91,'[1]Z04 支出决算表(财决04表)'!$A$10:$J$500,5,FALSE))</f>
        <v/>
      </c>
      <c r="E91" s="136" t="str">
        <f>IF(ISERROR(VLOOKUP(A91,'[1]Z04 支出决算表(财决04表)'!$A$10:$J$500,6,FALSE)),"",VLOOKUP(A91,'[1]Z04 支出决算表(财决04表)'!$A$10:$J$500,6,FALSE))</f>
        <v/>
      </c>
      <c r="F91" s="136" t="str">
        <f>IF(ISERROR(VLOOKUP(A91,'[1]Z04 支出决算表(财决04表)'!$A$10:$J$500,7,FALSE)),"",VLOOKUP(A91,'[1]Z04 支出决算表(财决04表)'!$A$10:$J$500,7,FALSE))</f>
        <v/>
      </c>
      <c r="G91" s="136" t="str">
        <f>IF(ISERROR(VLOOKUP(A91,'[1]Z04 支出决算表(财决04表)'!$A$10:$J$500,8,FALSE)),"",VLOOKUP(A91,'[1]Z04 支出决算表(财决04表)'!$A$10:$J$500,8,FALSE))</f>
        <v/>
      </c>
      <c r="H91" s="136" t="str">
        <f>IF(ISERROR(VLOOKUP(A91,'[1]Z04 支出决算表(财决04表)'!$A$10:$J$500,9,FALSE)),"",VLOOKUP(A91,'[1]Z04 支出决算表(财决04表)'!$A$10:$J$500,9,FALSE))</f>
        <v/>
      </c>
      <c r="I91" s="136" t="str">
        <f>IF(ISERROR(VLOOKUP(A91,'[1]Z04 支出决算表(财决04表)'!$A$10:$J$500,10,FALSE)),"",VLOOKUP(A91,'[1]Z04 支出决算表(财决04表)'!$A$10:$J$500,10,FALSE))</f>
        <v/>
      </c>
      <c r="J91" s="147">
        <f>'[1]Z04 支出决算表(财决04表)'!$A90</f>
        <v>0</v>
      </c>
      <c r="K91" s="148">
        <f>'[1]Z04 支出决算表(财决04表)'!$E90</f>
        <v>0</v>
      </c>
      <c r="L91" s="125" t="str">
        <f t="shared" si="3"/>
        <v/>
      </c>
    </row>
    <row r="92" spans="1:12" ht="22.7" customHeight="1">
      <c r="A92" s="133" t="str">
        <f t="shared" si="2"/>
        <v/>
      </c>
      <c r="B92" s="134"/>
      <c r="C92" s="135" t="str">
        <f>IF(ISERROR(VLOOKUP(A92,'[1]Z04 支出决算表(财决04表)'!$A$10:$J$500,4,FALSE)),"",VLOOKUP(A92,'[1]Z04 支出决算表(财决04表)'!$A$10:$J$500,4,FALSE))</f>
        <v/>
      </c>
      <c r="D92" s="136" t="str">
        <f>IF(ISERROR(VLOOKUP(A92,'[1]Z04 支出决算表(财决04表)'!$A$10:$J$500,5,FALSE)),"",VLOOKUP(A92,'[1]Z04 支出决算表(财决04表)'!$A$10:$J$500,5,FALSE))</f>
        <v/>
      </c>
      <c r="E92" s="136" t="str">
        <f>IF(ISERROR(VLOOKUP(A92,'[1]Z04 支出决算表(财决04表)'!$A$10:$J$500,6,FALSE)),"",VLOOKUP(A92,'[1]Z04 支出决算表(财决04表)'!$A$10:$J$500,6,FALSE))</f>
        <v/>
      </c>
      <c r="F92" s="136" t="str">
        <f>IF(ISERROR(VLOOKUP(A92,'[1]Z04 支出决算表(财决04表)'!$A$10:$J$500,7,FALSE)),"",VLOOKUP(A92,'[1]Z04 支出决算表(财决04表)'!$A$10:$J$500,7,FALSE))</f>
        <v/>
      </c>
      <c r="G92" s="136" t="str">
        <f>IF(ISERROR(VLOOKUP(A92,'[1]Z04 支出决算表(财决04表)'!$A$10:$J$500,8,FALSE)),"",VLOOKUP(A92,'[1]Z04 支出决算表(财决04表)'!$A$10:$J$500,8,FALSE))</f>
        <v/>
      </c>
      <c r="H92" s="136" t="str">
        <f>IF(ISERROR(VLOOKUP(A92,'[1]Z04 支出决算表(财决04表)'!$A$10:$J$500,9,FALSE)),"",VLOOKUP(A92,'[1]Z04 支出决算表(财决04表)'!$A$10:$J$500,9,FALSE))</f>
        <v/>
      </c>
      <c r="I92" s="136" t="str">
        <f>IF(ISERROR(VLOOKUP(A92,'[1]Z04 支出决算表(财决04表)'!$A$10:$J$500,10,FALSE)),"",VLOOKUP(A92,'[1]Z04 支出决算表(财决04表)'!$A$10:$J$500,10,FALSE))</f>
        <v/>
      </c>
      <c r="J92" s="147">
        <f>'[1]Z04 支出决算表(财决04表)'!$A91</f>
        <v>0</v>
      </c>
      <c r="K92" s="148">
        <f>'[1]Z04 支出决算表(财决04表)'!$E91</f>
        <v>0</v>
      </c>
      <c r="L92" s="125" t="str">
        <f t="shared" si="3"/>
        <v/>
      </c>
    </row>
    <row r="93" spans="1:12" ht="22.7" customHeight="1">
      <c r="A93" s="133" t="str">
        <f t="shared" si="2"/>
        <v/>
      </c>
      <c r="B93" s="134"/>
      <c r="C93" s="135" t="str">
        <f>IF(ISERROR(VLOOKUP(A93,'[1]Z04 支出决算表(财决04表)'!$A$10:$J$500,4,FALSE)),"",VLOOKUP(A93,'[1]Z04 支出决算表(财决04表)'!$A$10:$J$500,4,FALSE))</f>
        <v/>
      </c>
      <c r="D93" s="136" t="str">
        <f>IF(ISERROR(VLOOKUP(A93,'[1]Z04 支出决算表(财决04表)'!$A$10:$J$500,5,FALSE)),"",VLOOKUP(A93,'[1]Z04 支出决算表(财决04表)'!$A$10:$J$500,5,FALSE))</f>
        <v/>
      </c>
      <c r="E93" s="136" t="str">
        <f>IF(ISERROR(VLOOKUP(A93,'[1]Z04 支出决算表(财决04表)'!$A$10:$J$500,6,FALSE)),"",VLOOKUP(A93,'[1]Z04 支出决算表(财决04表)'!$A$10:$J$500,6,FALSE))</f>
        <v/>
      </c>
      <c r="F93" s="136" t="str">
        <f>IF(ISERROR(VLOOKUP(A93,'[1]Z04 支出决算表(财决04表)'!$A$10:$J$500,7,FALSE)),"",VLOOKUP(A93,'[1]Z04 支出决算表(财决04表)'!$A$10:$J$500,7,FALSE))</f>
        <v/>
      </c>
      <c r="G93" s="136" t="str">
        <f>IF(ISERROR(VLOOKUP(A93,'[1]Z04 支出决算表(财决04表)'!$A$10:$J$500,8,FALSE)),"",VLOOKUP(A93,'[1]Z04 支出决算表(财决04表)'!$A$10:$J$500,8,FALSE))</f>
        <v/>
      </c>
      <c r="H93" s="136" t="str">
        <f>IF(ISERROR(VLOOKUP(A93,'[1]Z04 支出决算表(财决04表)'!$A$10:$J$500,9,FALSE)),"",VLOOKUP(A93,'[1]Z04 支出决算表(财决04表)'!$A$10:$J$500,9,FALSE))</f>
        <v/>
      </c>
      <c r="I93" s="136" t="str">
        <f>IF(ISERROR(VLOOKUP(A93,'[1]Z04 支出决算表(财决04表)'!$A$10:$J$500,10,FALSE)),"",VLOOKUP(A93,'[1]Z04 支出决算表(财决04表)'!$A$10:$J$500,10,FALSE))</f>
        <v/>
      </c>
      <c r="J93" s="147">
        <f>'[1]Z04 支出决算表(财决04表)'!$A92</f>
        <v>0</v>
      </c>
      <c r="K93" s="148">
        <f>'[1]Z04 支出决算表(财决04表)'!$E92</f>
        <v>0</v>
      </c>
      <c r="L93" s="125" t="str">
        <f t="shared" si="3"/>
        <v/>
      </c>
    </row>
    <row r="94" spans="1:12" ht="22.7" customHeight="1">
      <c r="A94" s="133" t="str">
        <f t="shared" si="2"/>
        <v/>
      </c>
      <c r="B94" s="134"/>
      <c r="C94" s="135" t="str">
        <f>IF(ISERROR(VLOOKUP(A94,'[1]Z04 支出决算表(财决04表)'!$A$10:$J$500,4,FALSE)),"",VLOOKUP(A94,'[1]Z04 支出决算表(财决04表)'!$A$10:$J$500,4,FALSE))</f>
        <v/>
      </c>
      <c r="D94" s="136" t="str">
        <f>IF(ISERROR(VLOOKUP(A94,'[1]Z04 支出决算表(财决04表)'!$A$10:$J$500,5,FALSE)),"",VLOOKUP(A94,'[1]Z04 支出决算表(财决04表)'!$A$10:$J$500,5,FALSE))</f>
        <v/>
      </c>
      <c r="E94" s="136" t="str">
        <f>IF(ISERROR(VLOOKUP(A94,'[1]Z04 支出决算表(财决04表)'!$A$10:$J$500,6,FALSE)),"",VLOOKUP(A94,'[1]Z04 支出决算表(财决04表)'!$A$10:$J$500,6,FALSE))</f>
        <v/>
      </c>
      <c r="F94" s="136" t="str">
        <f>IF(ISERROR(VLOOKUP(A94,'[1]Z04 支出决算表(财决04表)'!$A$10:$J$500,7,FALSE)),"",VLOOKUP(A94,'[1]Z04 支出决算表(财决04表)'!$A$10:$J$500,7,FALSE))</f>
        <v/>
      </c>
      <c r="G94" s="136" t="str">
        <f>IF(ISERROR(VLOOKUP(A94,'[1]Z04 支出决算表(财决04表)'!$A$10:$J$500,8,FALSE)),"",VLOOKUP(A94,'[1]Z04 支出决算表(财决04表)'!$A$10:$J$500,8,FALSE))</f>
        <v/>
      </c>
      <c r="H94" s="136" t="str">
        <f>IF(ISERROR(VLOOKUP(A94,'[1]Z04 支出决算表(财决04表)'!$A$10:$J$500,9,FALSE)),"",VLOOKUP(A94,'[1]Z04 支出决算表(财决04表)'!$A$10:$J$500,9,FALSE))</f>
        <v/>
      </c>
      <c r="I94" s="136" t="str">
        <f>IF(ISERROR(VLOOKUP(A94,'[1]Z04 支出决算表(财决04表)'!$A$10:$J$500,10,FALSE)),"",VLOOKUP(A94,'[1]Z04 支出决算表(财决04表)'!$A$10:$J$500,10,FALSE))</f>
        <v/>
      </c>
      <c r="J94" s="147">
        <f>'[1]Z04 支出决算表(财决04表)'!$A93</f>
        <v>0</v>
      </c>
      <c r="K94" s="148">
        <f>'[1]Z04 支出决算表(财决04表)'!$E93</f>
        <v>0</v>
      </c>
      <c r="L94" s="125" t="str">
        <f t="shared" si="3"/>
        <v/>
      </c>
    </row>
    <row r="95" spans="1:12" ht="22.7" customHeight="1">
      <c r="A95" s="133" t="str">
        <f t="shared" si="2"/>
        <v/>
      </c>
      <c r="B95" s="134"/>
      <c r="C95" s="135" t="str">
        <f>IF(ISERROR(VLOOKUP(A95,'[1]Z04 支出决算表(财决04表)'!$A$10:$J$500,4,FALSE)),"",VLOOKUP(A95,'[1]Z04 支出决算表(财决04表)'!$A$10:$J$500,4,FALSE))</f>
        <v/>
      </c>
      <c r="D95" s="136" t="str">
        <f>IF(ISERROR(VLOOKUP(A95,'[1]Z04 支出决算表(财决04表)'!$A$10:$J$500,5,FALSE)),"",VLOOKUP(A95,'[1]Z04 支出决算表(财决04表)'!$A$10:$J$500,5,FALSE))</f>
        <v/>
      </c>
      <c r="E95" s="136" t="str">
        <f>IF(ISERROR(VLOOKUP(A95,'[1]Z04 支出决算表(财决04表)'!$A$10:$J$500,6,FALSE)),"",VLOOKUP(A95,'[1]Z04 支出决算表(财决04表)'!$A$10:$J$500,6,FALSE))</f>
        <v/>
      </c>
      <c r="F95" s="136" t="str">
        <f>IF(ISERROR(VLOOKUP(A95,'[1]Z04 支出决算表(财决04表)'!$A$10:$J$500,7,FALSE)),"",VLOOKUP(A95,'[1]Z04 支出决算表(财决04表)'!$A$10:$J$500,7,FALSE))</f>
        <v/>
      </c>
      <c r="G95" s="136" t="str">
        <f>IF(ISERROR(VLOOKUP(A95,'[1]Z04 支出决算表(财决04表)'!$A$10:$J$500,8,FALSE)),"",VLOOKUP(A95,'[1]Z04 支出决算表(财决04表)'!$A$10:$J$500,8,FALSE))</f>
        <v/>
      </c>
      <c r="H95" s="136" t="str">
        <f>IF(ISERROR(VLOOKUP(A95,'[1]Z04 支出决算表(财决04表)'!$A$10:$J$500,9,FALSE)),"",VLOOKUP(A95,'[1]Z04 支出决算表(财决04表)'!$A$10:$J$500,9,FALSE))</f>
        <v/>
      </c>
      <c r="I95" s="136" t="str">
        <f>IF(ISERROR(VLOOKUP(A95,'[1]Z04 支出决算表(财决04表)'!$A$10:$J$500,10,FALSE)),"",VLOOKUP(A95,'[1]Z04 支出决算表(财决04表)'!$A$10:$J$500,10,FALSE))</f>
        <v/>
      </c>
      <c r="J95" s="147">
        <f>'[1]Z04 支出决算表(财决04表)'!$A94</f>
        <v>0</v>
      </c>
      <c r="K95" s="148">
        <f>'[1]Z04 支出决算表(财决04表)'!$E94</f>
        <v>0</v>
      </c>
      <c r="L95" s="125" t="str">
        <f t="shared" si="3"/>
        <v/>
      </c>
    </row>
    <row r="96" spans="1:12" ht="22.7" customHeight="1">
      <c r="A96" s="133" t="str">
        <f t="shared" si="2"/>
        <v/>
      </c>
      <c r="B96" s="134"/>
      <c r="C96" s="135" t="str">
        <f>IF(ISERROR(VLOOKUP(A96,'[1]Z04 支出决算表(财决04表)'!$A$10:$J$500,4,FALSE)),"",VLOOKUP(A96,'[1]Z04 支出决算表(财决04表)'!$A$10:$J$500,4,FALSE))</f>
        <v/>
      </c>
      <c r="D96" s="136" t="str">
        <f>IF(ISERROR(VLOOKUP(A96,'[1]Z04 支出决算表(财决04表)'!$A$10:$J$500,5,FALSE)),"",VLOOKUP(A96,'[1]Z04 支出决算表(财决04表)'!$A$10:$J$500,5,FALSE))</f>
        <v/>
      </c>
      <c r="E96" s="136" t="str">
        <f>IF(ISERROR(VLOOKUP(A96,'[1]Z04 支出决算表(财决04表)'!$A$10:$J$500,6,FALSE)),"",VLOOKUP(A96,'[1]Z04 支出决算表(财决04表)'!$A$10:$J$500,6,FALSE))</f>
        <v/>
      </c>
      <c r="F96" s="136" t="str">
        <f>IF(ISERROR(VLOOKUP(A96,'[1]Z04 支出决算表(财决04表)'!$A$10:$J$500,7,FALSE)),"",VLOOKUP(A96,'[1]Z04 支出决算表(财决04表)'!$A$10:$J$500,7,FALSE))</f>
        <v/>
      </c>
      <c r="G96" s="136" t="str">
        <f>IF(ISERROR(VLOOKUP(A96,'[1]Z04 支出决算表(财决04表)'!$A$10:$J$500,8,FALSE)),"",VLOOKUP(A96,'[1]Z04 支出决算表(财决04表)'!$A$10:$J$500,8,FALSE))</f>
        <v/>
      </c>
      <c r="H96" s="136" t="str">
        <f>IF(ISERROR(VLOOKUP(A96,'[1]Z04 支出决算表(财决04表)'!$A$10:$J$500,9,FALSE)),"",VLOOKUP(A96,'[1]Z04 支出决算表(财决04表)'!$A$10:$J$500,9,FALSE))</f>
        <v/>
      </c>
      <c r="I96" s="136" t="str">
        <f>IF(ISERROR(VLOOKUP(A96,'[1]Z04 支出决算表(财决04表)'!$A$10:$J$500,10,FALSE)),"",VLOOKUP(A96,'[1]Z04 支出决算表(财决04表)'!$A$10:$J$500,10,FALSE))</f>
        <v/>
      </c>
      <c r="J96" s="147">
        <f>'[1]Z04 支出决算表(财决04表)'!$A95</f>
        <v>0</v>
      </c>
      <c r="K96" s="148">
        <f>'[1]Z04 支出决算表(财决04表)'!$E95</f>
        <v>0</v>
      </c>
      <c r="L96" s="125" t="str">
        <f t="shared" si="3"/>
        <v/>
      </c>
    </row>
    <row r="97" spans="1:12" ht="22.7" customHeight="1">
      <c r="A97" s="133" t="str">
        <f t="shared" si="2"/>
        <v/>
      </c>
      <c r="B97" s="134"/>
      <c r="C97" s="135" t="str">
        <f>IF(ISERROR(VLOOKUP(A97,'[1]Z04 支出决算表(财决04表)'!$A$10:$J$500,4,FALSE)),"",VLOOKUP(A97,'[1]Z04 支出决算表(财决04表)'!$A$10:$J$500,4,FALSE))</f>
        <v/>
      </c>
      <c r="D97" s="136" t="str">
        <f>IF(ISERROR(VLOOKUP(A97,'[1]Z04 支出决算表(财决04表)'!$A$10:$J$500,5,FALSE)),"",VLOOKUP(A97,'[1]Z04 支出决算表(财决04表)'!$A$10:$J$500,5,FALSE))</f>
        <v/>
      </c>
      <c r="E97" s="136" t="str">
        <f>IF(ISERROR(VLOOKUP(A97,'[1]Z04 支出决算表(财决04表)'!$A$10:$J$500,6,FALSE)),"",VLOOKUP(A97,'[1]Z04 支出决算表(财决04表)'!$A$10:$J$500,6,FALSE))</f>
        <v/>
      </c>
      <c r="F97" s="136" t="str">
        <f>IF(ISERROR(VLOOKUP(A97,'[1]Z04 支出决算表(财决04表)'!$A$10:$J$500,7,FALSE)),"",VLOOKUP(A97,'[1]Z04 支出决算表(财决04表)'!$A$10:$J$500,7,FALSE))</f>
        <v/>
      </c>
      <c r="G97" s="136" t="str">
        <f>IF(ISERROR(VLOOKUP(A97,'[1]Z04 支出决算表(财决04表)'!$A$10:$J$500,8,FALSE)),"",VLOOKUP(A97,'[1]Z04 支出决算表(财决04表)'!$A$10:$J$500,8,FALSE))</f>
        <v/>
      </c>
      <c r="H97" s="136" t="str">
        <f>IF(ISERROR(VLOOKUP(A97,'[1]Z04 支出决算表(财决04表)'!$A$10:$J$500,9,FALSE)),"",VLOOKUP(A97,'[1]Z04 支出决算表(财决04表)'!$A$10:$J$500,9,FALSE))</f>
        <v/>
      </c>
      <c r="I97" s="136" t="str">
        <f>IF(ISERROR(VLOOKUP(A97,'[1]Z04 支出决算表(财决04表)'!$A$10:$J$500,10,FALSE)),"",VLOOKUP(A97,'[1]Z04 支出决算表(财决04表)'!$A$10:$J$500,10,FALSE))</f>
        <v/>
      </c>
      <c r="J97" s="147">
        <f>'[1]Z04 支出决算表(财决04表)'!$A96</f>
        <v>0</v>
      </c>
      <c r="K97" s="148">
        <f>'[1]Z04 支出决算表(财决04表)'!$E96</f>
        <v>0</v>
      </c>
      <c r="L97" s="125" t="str">
        <f t="shared" si="3"/>
        <v/>
      </c>
    </row>
    <row r="98" spans="1:12" ht="22.7" customHeight="1">
      <c r="A98" s="133" t="str">
        <f t="shared" si="2"/>
        <v/>
      </c>
      <c r="B98" s="134"/>
      <c r="C98" s="135" t="str">
        <f>IF(ISERROR(VLOOKUP(A98,'[1]Z04 支出决算表(财决04表)'!$A$10:$J$500,4,FALSE)),"",VLOOKUP(A98,'[1]Z04 支出决算表(财决04表)'!$A$10:$J$500,4,FALSE))</f>
        <v/>
      </c>
      <c r="D98" s="136" t="str">
        <f>IF(ISERROR(VLOOKUP(A98,'[1]Z04 支出决算表(财决04表)'!$A$10:$J$500,5,FALSE)),"",VLOOKUP(A98,'[1]Z04 支出决算表(财决04表)'!$A$10:$J$500,5,FALSE))</f>
        <v/>
      </c>
      <c r="E98" s="136" t="str">
        <f>IF(ISERROR(VLOOKUP(A98,'[1]Z04 支出决算表(财决04表)'!$A$10:$J$500,6,FALSE)),"",VLOOKUP(A98,'[1]Z04 支出决算表(财决04表)'!$A$10:$J$500,6,FALSE))</f>
        <v/>
      </c>
      <c r="F98" s="136" t="str">
        <f>IF(ISERROR(VLOOKUP(A98,'[1]Z04 支出决算表(财决04表)'!$A$10:$J$500,7,FALSE)),"",VLOOKUP(A98,'[1]Z04 支出决算表(财决04表)'!$A$10:$J$500,7,FALSE))</f>
        <v/>
      </c>
      <c r="G98" s="136" t="str">
        <f>IF(ISERROR(VLOOKUP(A98,'[1]Z04 支出决算表(财决04表)'!$A$10:$J$500,8,FALSE)),"",VLOOKUP(A98,'[1]Z04 支出决算表(财决04表)'!$A$10:$J$500,8,FALSE))</f>
        <v/>
      </c>
      <c r="H98" s="136" t="str">
        <f>IF(ISERROR(VLOOKUP(A98,'[1]Z04 支出决算表(财决04表)'!$A$10:$J$500,9,FALSE)),"",VLOOKUP(A98,'[1]Z04 支出决算表(财决04表)'!$A$10:$J$500,9,FALSE))</f>
        <v/>
      </c>
      <c r="I98" s="136" t="str">
        <f>IF(ISERROR(VLOOKUP(A98,'[1]Z04 支出决算表(财决04表)'!$A$10:$J$500,10,FALSE)),"",VLOOKUP(A98,'[1]Z04 支出决算表(财决04表)'!$A$10:$J$500,10,FALSE))</f>
        <v/>
      </c>
      <c r="J98" s="147">
        <f>'[1]Z04 支出决算表(财决04表)'!$A97</f>
        <v>0</v>
      </c>
      <c r="K98" s="148">
        <f>'[1]Z04 支出决算表(财决04表)'!$E97</f>
        <v>0</v>
      </c>
      <c r="L98" s="125" t="str">
        <f t="shared" si="3"/>
        <v/>
      </c>
    </row>
    <row r="99" spans="1:12" ht="22.7" customHeight="1">
      <c r="A99" s="133" t="str">
        <f t="shared" si="2"/>
        <v/>
      </c>
      <c r="B99" s="134"/>
      <c r="C99" s="135" t="str">
        <f>IF(ISERROR(VLOOKUP(A99,'[1]Z04 支出决算表(财决04表)'!$A$10:$J$500,4,FALSE)),"",VLOOKUP(A99,'[1]Z04 支出决算表(财决04表)'!$A$10:$J$500,4,FALSE))</f>
        <v/>
      </c>
      <c r="D99" s="136" t="str">
        <f>IF(ISERROR(VLOOKUP(A99,'[1]Z04 支出决算表(财决04表)'!$A$10:$J$500,5,FALSE)),"",VLOOKUP(A99,'[1]Z04 支出决算表(财决04表)'!$A$10:$J$500,5,FALSE))</f>
        <v/>
      </c>
      <c r="E99" s="136" t="str">
        <f>IF(ISERROR(VLOOKUP(A99,'[1]Z04 支出决算表(财决04表)'!$A$10:$J$500,6,FALSE)),"",VLOOKUP(A99,'[1]Z04 支出决算表(财决04表)'!$A$10:$J$500,6,FALSE))</f>
        <v/>
      </c>
      <c r="F99" s="136" t="str">
        <f>IF(ISERROR(VLOOKUP(A99,'[1]Z04 支出决算表(财决04表)'!$A$10:$J$500,7,FALSE)),"",VLOOKUP(A99,'[1]Z04 支出决算表(财决04表)'!$A$10:$J$500,7,FALSE))</f>
        <v/>
      </c>
      <c r="G99" s="136" t="str">
        <f>IF(ISERROR(VLOOKUP(A99,'[1]Z04 支出决算表(财决04表)'!$A$10:$J$500,8,FALSE)),"",VLOOKUP(A99,'[1]Z04 支出决算表(财决04表)'!$A$10:$J$500,8,FALSE))</f>
        <v/>
      </c>
      <c r="H99" s="136" t="str">
        <f>IF(ISERROR(VLOOKUP(A99,'[1]Z04 支出决算表(财决04表)'!$A$10:$J$500,9,FALSE)),"",VLOOKUP(A99,'[1]Z04 支出决算表(财决04表)'!$A$10:$J$500,9,FALSE))</f>
        <v/>
      </c>
      <c r="I99" s="136" t="str">
        <f>IF(ISERROR(VLOOKUP(A99,'[1]Z04 支出决算表(财决04表)'!$A$10:$J$500,10,FALSE)),"",VLOOKUP(A99,'[1]Z04 支出决算表(财决04表)'!$A$10:$J$500,10,FALSE))</f>
        <v/>
      </c>
      <c r="J99" s="147">
        <f>'[1]Z04 支出决算表(财决04表)'!$A98</f>
        <v>0</v>
      </c>
      <c r="K99" s="148">
        <f>'[1]Z04 支出决算表(财决04表)'!$E98</f>
        <v>0</v>
      </c>
      <c r="L99" s="125" t="str">
        <f t="shared" si="3"/>
        <v/>
      </c>
    </row>
    <row r="100" spans="1:12" ht="22.7" customHeight="1">
      <c r="A100" s="133" t="str">
        <f t="shared" si="2"/>
        <v/>
      </c>
      <c r="B100" s="134"/>
      <c r="C100" s="135" t="str">
        <f>IF(ISERROR(VLOOKUP(A100,'[1]Z04 支出决算表(财决04表)'!$A$10:$J$500,4,FALSE)),"",VLOOKUP(A100,'[1]Z04 支出决算表(财决04表)'!$A$10:$J$500,4,FALSE))</f>
        <v/>
      </c>
      <c r="D100" s="136" t="str">
        <f>IF(ISERROR(VLOOKUP(A100,'[1]Z04 支出决算表(财决04表)'!$A$10:$J$500,5,FALSE)),"",VLOOKUP(A100,'[1]Z04 支出决算表(财决04表)'!$A$10:$J$500,5,FALSE))</f>
        <v/>
      </c>
      <c r="E100" s="136" t="str">
        <f>IF(ISERROR(VLOOKUP(A100,'[1]Z04 支出决算表(财决04表)'!$A$10:$J$500,6,FALSE)),"",VLOOKUP(A100,'[1]Z04 支出决算表(财决04表)'!$A$10:$J$500,6,FALSE))</f>
        <v/>
      </c>
      <c r="F100" s="136" t="str">
        <f>IF(ISERROR(VLOOKUP(A100,'[1]Z04 支出决算表(财决04表)'!$A$10:$J$500,7,FALSE)),"",VLOOKUP(A100,'[1]Z04 支出决算表(财决04表)'!$A$10:$J$500,7,FALSE))</f>
        <v/>
      </c>
      <c r="G100" s="136" t="str">
        <f>IF(ISERROR(VLOOKUP(A100,'[1]Z04 支出决算表(财决04表)'!$A$10:$J$500,8,FALSE)),"",VLOOKUP(A100,'[1]Z04 支出决算表(财决04表)'!$A$10:$J$500,8,FALSE))</f>
        <v/>
      </c>
      <c r="H100" s="136" t="str">
        <f>IF(ISERROR(VLOOKUP(A100,'[1]Z04 支出决算表(财决04表)'!$A$10:$J$500,9,FALSE)),"",VLOOKUP(A100,'[1]Z04 支出决算表(财决04表)'!$A$10:$J$500,9,FALSE))</f>
        <v/>
      </c>
      <c r="I100" s="136" t="str">
        <f>IF(ISERROR(VLOOKUP(A100,'[1]Z04 支出决算表(财决04表)'!$A$10:$J$500,10,FALSE)),"",VLOOKUP(A100,'[1]Z04 支出决算表(财决04表)'!$A$10:$J$500,10,FALSE))</f>
        <v/>
      </c>
      <c r="J100" s="147">
        <f>'[1]Z04 支出决算表(财决04表)'!$A99</f>
        <v>0</v>
      </c>
      <c r="K100" s="148">
        <f>'[1]Z04 支出决算表(财决04表)'!$E99</f>
        <v>0</v>
      </c>
      <c r="L100" s="125" t="str">
        <f t="shared" si="3"/>
        <v/>
      </c>
    </row>
    <row r="101" spans="1:12" ht="22.7" customHeight="1">
      <c r="A101" s="133" t="str">
        <f t="shared" si="2"/>
        <v/>
      </c>
      <c r="B101" s="134"/>
      <c r="C101" s="135" t="str">
        <f>IF(ISERROR(VLOOKUP(A101,'[1]Z04 支出决算表(财决04表)'!$A$10:$J$500,4,FALSE)),"",VLOOKUP(A101,'[1]Z04 支出决算表(财决04表)'!$A$10:$J$500,4,FALSE))</f>
        <v/>
      </c>
      <c r="D101" s="136" t="str">
        <f>IF(ISERROR(VLOOKUP(A101,'[1]Z04 支出决算表(财决04表)'!$A$10:$J$500,5,FALSE)),"",VLOOKUP(A101,'[1]Z04 支出决算表(财决04表)'!$A$10:$J$500,5,FALSE))</f>
        <v/>
      </c>
      <c r="E101" s="136" t="str">
        <f>IF(ISERROR(VLOOKUP(A101,'[1]Z04 支出决算表(财决04表)'!$A$10:$J$500,6,FALSE)),"",VLOOKUP(A101,'[1]Z04 支出决算表(财决04表)'!$A$10:$J$500,6,FALSE))</f>
        <v/>
      </c>
      <c r="F101" s="136" t="str">
        <f>IF(ISERROR(VLOOKUP(A101,'[1]Z04 支出决算表(财决04表)'!$A$10:$J$500,7,FALSE)),"",VLOOKUP(A101,'[1]Z04 支出决算表(财决04表)'!$A$10:$J$500,7,FALSE))</f>
        <v/>
      </c>
      <c r="G101" s="136" t="str">
        <f>IF(ISERROR(VLOOKUP(A101,'[1]Z04 支出决算表(财决04表)'!$A$10:$J$500,8,FALSE)),"",VLOOKUP(A101,'[1]Z04 支出决算表(财决04表)'!$A$10:$J$500,8,FALSE))</f>
        <v/>
      </c>
      <c r="H101" s="136" t="str">
        <f>IF(ISERROR(VLOOKUP(A101,'[1]Z04 支出决算表(财决04表)'!$A$10:$J$500,9,FALSE)),"",VLOOKUP(A101,'[1]Z04 支出决算表(财决04表)'!$A$10:$J$500,9,FALSE))</f>
        <v/>
      </c>
      <c r="I101" s="136" t="str">
        <f>IF(ISERROR(VLOOKUP(A101,'[1]Z04 支出决算表(财决04表)'!$A$10:$J$500,10,FALSE)),"",VLOOKUP(A101,'[1]Z04 支出决算表(财决04表)'!$A$10:$J$500,10,FALSE))</f>
        <v/>
      </c>
      <c r="J101" s="147">
        <f>'[1]Z04 支出决算表(财决04表)'!$A100</f>
        <v>0</v>
      </c>
      <c r="K101" s="148">
        <f>'[1]Z04 支出决算表(财决04表)'!$E100</f>
        <v>0</v>
      </c>
      <c r="L101" s="125" t="str">
        <f t="shared" si="3"/>
        <v/>
      </c>
    </row>
    <row r="102" spans="1:12" ht="22.7" customHeight="1">
      <c r="A102" s="133" t="str">
        <f t="shared" si="2"/>
        <v/>
      </c>
      <c r="B102" s="134"/>
      <c r="C102" s="135" t="str">
        <f>IF(ISERROR(VLOOKUP(A102,'[1]Z04 支出决算表(财决04表)'!$A$10:$J$500,4,FALSE)),"",VLOOKUP(A102,'[1]Z04 支出决算表(财决04表)'!$A$10:$J$500,4,FALSE))</f>
        <v/>
      </c>
      <c r="D102" s="136" t="str">
        <f>IF(ISERROR(VLOOKUP(A102,'[1]Z04 支出决算表(财决04表)'!$A$10:$J$500,5,FALSE)),"",VLOOKUP(A102,'[1]Z04 支出决算表(财决04表)'!$A$10:$J$500,5,FALSE))</f>
        <v/>
      </c>
      <c r="E102" s="136" t="str">
        <f>IF(ISERROR(VLOOKUP(A102,'[1]Z04 支出决算表(财决04表)'!$A$10:$J$500,6,FALSE)),"",VLOOKUP(A102,'[1]Z04 支出决算表(财决04表)'!$A$10:$J$500,6,FALSE))</f>
        <v/>
      </c>
      <c r="F102" s="136" t="str">
        <f>IF(ISERROR(VLOOKUP(A102,'[1]Z04 支出决算表(财决04表)'!$A$10:$J$500,7,FALSE)),"",VLOOKUP(A102,'[1]Z04 支出决算表(财决04表)'!$A$10:$J$500,7,FALSE))</f>
        <v/>
      </c>
      <c r="G102" s="136" t="str">
        <f>IF(ISERROR(VLOOKUP(A102,'[1]Z04 支出决算表(财决04表)'!$A$10:$J$500,8,FALSE)),"",VLOOKUP(A102,'[1]Z04 支出决算表(财决04表)'!$A$10:$J$500,8,FALSE))</f>
        <v/>
      </c>
      <c r="H102" s="136" t="str">
        <f>IF(ISERROR(VLOOKUP(A102,'[1]Z04 支出决算表(财决04表)'!$A$10:$J$500,9,FALSE)),"",VLOOKUP(A102,'[1]Z04 支出决算表(财决04表)'!$A$10:$J$500,9,FALSE))</f>
        <v/>
      </c>
      <c r="I102" s="136" t="str">
        <f>IF(ISERROR(VLOOKUP(A102,'[1]Z04 支出决算表(财决04表)'!$A$10:$J$500,10,FALSE)),"",VLOOKUP(A102,'[1]Z04 支出决算表(财决04表)'!$A$10:$J$500,10,FALSE))</f>
        <v/>
      </c>
      <c r="J102" s="147">
        <f>'[1]Z04 支出决算表(财决04表)'!$A101</f>
        <v>0</v>
      </c>
      <c r="K102" s="148">
        <f>'[1]Z04 支出决算表(财决04表)'!$E101</f>
        <v>0</v>
      </c>
      <c r="L102" s="125" t="str">
        <f t="shared" si="3"/>
        <v/>
      </c>
    </row>
    <row r="103" spans="1:12" ht="22.7" customHeight="1">
      <c r="A103" s="133" t="str">
        <f t="shared" si="2"/>
        <v/>
      </c>
      <c r="B103" s="134"/>
      <c r="C103" s="135" t="str">
        <f>IF(ISERROR(VLOOKUP(A103,'[1]Z04 支出决算表(财决04表)'!$A$10:$J$500,4,FALSE)),"",VLOOKUP(A103,'[1]Z04 支出决算表(财决04表)'!$A$10:$J$500,4,FALSE))</f>
        <v/>
      </c>
      <c r="D103" s="136" t="str">
        <f>IF(ISERROR(VLOOKUP(A103,'[1]Z04 支出决算表(财决04表)'!$A$10:$J$500,5,FALSE)),"",VLOOKUP(A103,'[1]Z04 支出决算表(财决04表)'!$A$10:$J$500,5,FALSE))</f>
        <v/>
      </c>
      <c r="E103" s="136" t="str">
        <f>IF(ISERROR(VLOOKUP(A103,'[1]Z04 支出决算表(财决04表)'!$A$10:$J$500,6,FALSE)),"",VLOOKUP(A103,'[1]Z04 支出决算表(财决04表)'!$A$10:$J$500,6,FALSE))</f>
        <v/>
      </c>
      <c r="F103" s="136" t="str">
        <f>IF(ISERROR(VLOOKUP(A103,'[1]Z04 支出决算表(财决04表)'!$A$10:$J$500,7,FALSE)),"",VLOOKUP(A103,'[1]Z04 支出决算表(财决04表)'!$A$10:$J$500,7,FALSE))</f>
        <v/>
      </c>
      <c r="G103" s="136" t="str">
        <f>IF(ISERROR(VLOOKUP(A103,'[1]Z04 支出决算表(财决04表)'!$A$10:$J$500,8,FALSE)),"",VLOOKUP(A103,'[1]Z04 支出决算表(财决04表)'!$A$10:$J$500,8,FALSE))</f>
        <v/>
      </c>
      <c r="H103" s="136" t="str">
        <f>IF(ISERROR(VLOOKUP(A103,'[1]Z04 支出决算表(财决04表)'!$A$10:$J$500,9,FALSE)),"",VLOOKUP(A103,'[1]Z04 支出决算表(财决04表)'!$A$10:$J$500,9,FALSE))</f>
        <v/>
      </c>
      <c r="I103" s="136" t="str">
        <f>IF(ISERROR(VLOOKUP(A103,'[1]Z04 支出决算表(财决04表)'!$A$10:$J$500,10,FALSE)),"",VLOOKUP(A103,'[1]Z04 支出决算表(财决04表)'!$A$10:$J$500,10,FALSE))</f>
        <v/>
      </c>
      <c r="J103" s="147">
        <f>'[1]Z04 支出决算表(财决04表)'!$A102</f>
        <v>0</v>
      </c>
      <c r="K103" s="148">
        <f>'[1]Z04 支出决算表(财决04表)'!$E102</f>
        <v>0</v>
      </c>
      <c r="L103" s="125" t="str">
        <f t="shared" si="3"/>
        <v/>
      </c>
    </row>
    <row r="104" spans="1:12" ht="22.7" customHeight="1">
      <c r="A104" s="133" t="str">
        <f t="shared" si="2"/>
        <v/>
      </c>
      <c r="B104" s="134"/>
      <c r="C104" s="135" t="str">
        <f>IF(ISERROR(VLOOKUP(A104,'[1]Z04 支出决算表(财决04表)'!$A$10:$J$500,4,FALSE)),"",VLOOKUP(A104,'[1]Z04 支出决算表(财决04表)'!$A$10:$J$500,4,FALSE))</f>
        <v/>
      </c>
      <c r="D104" s="136" t="str">
        <f>IF(ISERROR(VLOOKUP(A104,'[1]Z04 支出决算表(财决04表)'!$A$10:$J$500,5,FALSE)),"",VLOOKUP(A104,'[1]Z04 支出决算表(财决04表)'!$A$10:$J$500,5,FALSE))</f>
        <v/>
      </c>
      <c r="E104" s="136" t="str">
        <f>IF(ISERROR(VLOOKUP(A104,'[1]Z04 支出决算表(财决04表)'!$A$10:$J$500,6,FALSE)),"",VLOOKUP(A104,'[1]Z04 支出决算表(财决04表)'!$A$10:$J$500,6,FALSE))</f>
        <v/>
      </c>
      <c r="F104" s="136" t="str">
        <f>IF(ISERROR(VLOOKUP(A104,'[1]Z04 支出决算表(财决04表)'!$A$10:$J$500,7,FALSE)),"",VLOOKUP(A104,'[1]Z04 支出决算表(财决04表)'!$A$10:$J$500,7,FALSE))</f>
        <v/>
      </c>
      <c r="G104" s="136" t="str">
        <f>IF(ISERROR(VLOOKUP(A104,'[1]Z04 支出决算表(财决04表)'!$A$10:$J$500,8,FALSE)),"",VLOOKUP(A104,'[1]Z04 支出决算表(财决04表)'!$A$10:$J$500,8,FALSE))</f>
        <v/>
      </c>
      <c r="H104" s="136" t="str">
        <f>IF(ISERROR(VLOOKUP(A104,'[1]Z04 支出决算表(财决04表)'!$A$10:$J$500,9,FALSE)),"",VLOOKUP(A104,'[1]Z04 支出决算表(财决04表)'!$A$10:$J$500,9,FALSE))</f>
        <v/>
      </c>
      <c r="I104" s="136" t="str">
        <f>IF(ISERROR(VLOOKUP(A104,'[1]Z04 支出决算表(财决04表)'!$A$10:$J$500,10,FALSE)),"",VLOOKUP(A104,'[1]Z04 支出决算表(财决04表)'!$A$10:$J$500,10,FALSE))</f>
        <v/>
      </c>
      <c r="J104" s="147">
        <f>'[1]Z04 支出决算表(财决04表)'!$A103</f>
        <v>0</v>
      </c>
      <c r="K104" s="148">
        <f>'[1]Z04 支出决算表(财决04表)'!$E103</f>
        <v>0</v>
      </c>
      <c r="L104" s="125" t="str">
        <f t="shared" si="3"/>
        <v/>
      </c>
    </row>
    <row r="105" spans="1:12" ht="22.7" customHeight="1">
      <c r="A105" s="133" t="str">
        <f t="shared" si="2"/>
        <v/>
      </c>
      <c r="B105" s="134"/>
      <c r="C105" s="135" t="str">
        <f>IF(ISERROR(VLOOKUP(A105,'[1]Z04 支出决算表(财决04表)'!$A$10:$J$500,4,FALSE)),"",VLOOKUP(A105,'[1]Z04 支出决算表(财决04表)'!$A$10:$J$500,4,FALSE))</f>
        <v/>
      </c>
      <c r="D105" s="136" t="str">
        <f>IF(ISERROR(VLOOKUP(A105,'[1]Z04 支出决算表(财决04表)'!$A$10:$J$500,5,FALSE)),"",VLOOKUP(A105,'[1]Z04 支出决算表(财决04表)'!$A$10:$J$500,5,FALSE))</f>
        <v/>
      </c>
      <c r="E105" s="136" t="str">
        <f>IF(ISERROR(VLOOKUP(A105,'[1]Z04 支出决算表(财决04表)'!$A$10:$J$500,6,FALSE)),"",VLOOKUP(A105,'[1]Z04 支出决算表(财决04表)'!$A$10:$J$500,6,FALSE))</f>
        <v/>
      </c>
      <c r="F105" s="136" t="str">
        <f>IF(ISERROR(VLOOKUP(A105,'[1]Z04 支出决算表(财决04表)'!$A$10:$J$500,7,FALSE)),"",VLOOKUP(A105,'[1]Z04 支出决算表(财决04表)'!$A$10:$J$500,7,FALSE))</f>
        <v/>
      </c>
      <c r="G105" s="136" t="str">
        <f>IF(ISERROR(VLOOKUP(A105,'[1]Z04 支出决算表(财决04表)'!$A$10:$J$500,8,FALSE)),"",VLOOKUP(A105,'[1]Z04 支出决算表(财决04表)'!$A$10:$J$500,8,FALSE))</f>
        <v/>
      </c>
      <c r="H105" s="136" t="str">
        <f>IF(ISERROR(VLOOKUP(A105,'[1]Z04 支出决算表(财决04表)'!$A$10:$J$500,9,FALSE)),"",VLOOKUP(A105,'[1]Z04 支出决算表(财决04表)'!$A$10:$J$500,9,FALSE))</f>
        <v/>
      </c>
      <c r="I105" s="136" t="str">
        <f>IF(ISERROR(VLOOKUP(A105,'[1]Z04 支出决算表(财决04表)'!$A$10:$J$500,10,FALSE)),"",VLOOKUP(A105,'[1]Z04 支出决算表(财决04表)'!$A$10:$J$500,10,FALSE))</f>
        <v/>
      </c>
      <c r="J105" s="147">
        <f>'[1]Z04 支出决算表(财决04表)'!$A104</f>
        <v>0</v>
      </c>
      <c r="K105" s="148">
        <f>'[1]Z04 支出决算表(财决04表)'!$E104</f>
        <v>0</v>
      </c>
      <c r="L105" s="125" t="str">
        <f t="shared" si="3"/>
        <v/>
      </c>
    </row>
    <row r="106" spans="1:12" ht="22.7" customHeight="1">
      <c r="A106" s="133" t="str">
        <f t="shared" si="2"/>
        <v/>
      </c>
      <c r="B106" s="134"/>
      <c r="C106" s="135" t="str">
        <f>IF(ISERROR(VLOOKUP(A106,'[1]Z04 支出决算表(财决04表)'!$A$10:$J$500,4,FALSE)),"",VLOOKUP(A106,'[1]Z04 支出决算表(财决04表)'!$A$10:$J$500,4,FALSE))</f>
        <v/>
      </c>
      <c r="D106" s="136" t="str">
        <f>IF(ISERROR(VLOOKUP(A106,'[1]Z04 支出决算表(财决04表)'!$A$10:$J$500,5,FALSE)),"",VLOOKUP(A106,'[1]Z04 支出决算表(财决04表)'!$A$10:$J$500,5,FALSE))</f>
        <v/>
      </c>
      <c r="E106" s="136" t="str">
        <f>IF(ISERROR(VLOOKUP(A106,'[1]Z04 支出决算表(财决04表)'!$A$10:$J$500,6,FALSE)),"",VLOOKUP(A106,'[1]Z04 支出决算表(财决04表)'!$A$10:$J$500,6,FALSE))</f>
        <v/>
      </c>
      <c r="F106" s="136" t="str">
        <f>IF(ISERROR(VLOOKUP(A106,'[1]Z04 支出决算表(财决04表)'!$A$10:$J$500,7,FALSE)),"",VLOOKUP(A106,'[1]Z04 支出决算表(财决04表)'!$A$10:$J$500,7,FALSE))</f>
        <v/>
      </c>
      <c r="G106" s="136" t="str">
        <f>IF(ISERROR(VLOOKUP(A106,'[1]Z04 支出决算表(财决04表)'!$A$10:$J$500,8,FALSE)),"",VLOOKUP(A106,'[1]Z04 支出决算表(财决04表)'!$A$10:$J$500,8,FALSE))</f>
        <v/>
      </c>
      <c r="H106" s="136" t="str">
        <f>IF(ISERROR(VLOOKUP(A106,'[1]Z04 支出决算表(财决04表)'!$A$10:$J$500,9,FALSE)),"",VLOOKUP(A106,'[1]Z04 支出决算表(财决04表)'!$A$10:$J$500,9,FALSE))</f>
        <v/>
      </c>
      <c r="I106" s="136" t="str">
        <f>IF(ISERROR(VLOOKUP(A106,'[1]Z04 支出决算表(财决04表)'!$A$10:$J$500,10,FALSE)),"",VLOOKUP(A106,'[1]Z04 支出决算表(财决04表)'!$A$10:$J$500,10,FALSE))</f>
        <v/>
      </c>
      <c r="J106" s="147">
        <f>'[1]Z04 支出决算表(财决04表)'!$A105</f>
        <v>0</v>
      </c>
      <c r="K106" s="148">
        <f>'[1]Z04 支出决算表(财决04表)'!$E105</f>
        <v>0</v>
      </c>
      <c r="L106" s="125" t="str">
        <f t="shared" si="3"/>
        <v/>
      </c>
    </row>
    <row r="107" spans="1:12" ht="22.7" customHeight="1">
      <c r="A107" s="133" t="str">
        <f t="shared" si="2"/>
        <v/>
      </c>
      <c r="B107" s="134"/>
      <c r="C107" s="135" t="str">
        <f>IF(ISERROR(VLOOKUP(A107,'[1]Z04 支出决算表(财决04表)'!$A$10:$J$500,4,FALSE)),"",VLOOKUP(A107,'[1]Z04 支出决算表(财决04表)'!$A$10:$J$500,4,FALSE))</f>
        <v/>
      </c>
      <c r="D107" s="136" t="str">
        <f>IF(ISERROR(VLOOKUP(A107,'[1]Z04 支出决算表(财决04表)'!$A$10:$J$500,5,FALSE)),"",VLOOKUP(A107,'[1]Z04 支出决算表(财决04表)'!$A$10:$J$500,5,FALSE))</f>
        <v/>
      </c>
      <c r="E107" s="136" t="str">
        <f>IF(ISERROR(VLOOKUP(A107,'[1]Z04 支出决算表(财决04表)'!$A$10:$J$500,6,FALSE)),"",VLOOKUP(A107,'[1]Z04 支出决算表(财决04表)'!$A$10:$J$500,6,FALSE))</f>
        <v/>
      </c>
      <c r="F107" s="136" t="str">
        <f>IF(ISERROR(VLOOKUP(A107,'[1]Z04 支出决算表(财决04表)'!$A$10:$J$500,7,FALSE)),"",VLOOKUP(A107,'[1]Z04 支出决算表(财决04表)'!$A$10:$J$500,7,FALSE))</f>
        <v/>
      </c>
      <c r="G107" s="136" t="str">
        <f>IF(ISERROR(VLOOKUP(A107,'[1]Z04 支出决算表(财决04表)'!$A$10:$J$500,8,FALSE)),"",VLOOKUP(A107,'[1]Z04 支出决算表(财决04表)'!$A$10:$J$500,8,FALSE))</f>
        <v/>
      </c>
      <c r="H107" s="136" t="str">
        <f>IF(ISERROR(VLOOKUP(A107,'[1]Z04 支出决算表(财决04表)'!$A$10:$J$500,9,FALSE)),"",VLOOKUP(A107,'[1]Z04 支出决算表(财决04表)'!$A$10:$J$500,9,FALSE))</f>
        <v/>
      </c>
      <c r="I107" s="136" t="str">
        <f>IF(ISERROR(VLOOKUP(A107,'[1]Z04 支出决算表(财决04表)'!$A$10:$J$500,10,FALSE)),"",VLOOKUP(A107,'[1]Z04 支出决算表(财决04表)'!$A$10:$J$500,10,FALSE))</f>
        <v/>
      </c>
      <c r="J107" s="147">
        <f>'[1]Z04 支出决算表(财决04表)'!$A106</f>
        <v>0</v>
      </c>
      <c r="K107" s="148">
        <f>'[1]Z04 支出决算表(财决04表)'!$E106</f>
        <v>0</v>
      </c>
      <c r="L107" s="125" t="str">
        <f t="shared" si="3"/>
        <v/>
      </c>
    </row>
    <row r="108" spans="1:12" ht="22.7" customHeight="1">
      <c r="A108" s="133" t="str">
        <f t="shared" si="2"/>
        <v/>
      </c>
      <c r="B108" s="134"/>
      <c r="C108" s="135" t="str">
        <f>IF(ISERROR(VLOOKUP(A108,'[1]Z04 支出决算表(财决04表)'!$A$10:$J$500,4,FALSE)),"",VLOOKUP(A108,'[1]Z04 支出决算表(财决04表)'!$A$10:$J$500,4,FALSE))</f>
        <v/>
      </c>
      <c r="D108" s="136" t="str">
        <f>IF(ISERROR(VLOOKUP(A108,'[1]Z04 支出决算表(财决04表)'!$A$10:$J$500,5,FALSE)),"",VLOOKUP(A108,'[1]Z04 支出决算表(财决04表)'!$A$10:$J$500,5,FALSE))</f>
        <v/>
      </c>
      <c r="E108" s="136" t="str">
        <f>IF(ISERROR(VLOOKUP(A108,'[1]Z04 支出决算表(财决04表)'!$A$10:$J$500,6,FALSE)),"",VLOOKUP(A108,'[1]Z04 支出决算表(财决04表)'!$A$10:$J$500,6,FALSE))</f>
        <v/>
      </c>
      <c r="F108" s="136" t="str">
        <f>IF(ISERROR(VLOOKUP(A108,'[1]Z04 支出决算表(财决04表)'!$A$10:$J$500,7,FALSE)),"",VLOOKUP(A108,'[1]Z04 支出决算表(财决04表)'!$A$10:$J$500,7,FALSE))</f>
        <v/>
      </c>
      <c r="G108" s="136" t="str">
        <f>IF(ISERROR(VLOOKUP(A108,'[1]Z04 支出决算表(财决04表)'!$A$10:$J$500,8,FALSE)),"",VLOOKUP(A108,'[1]Z04 支出决算表(财决04表)'!$A$10:$J$500,8,FALSE))</f>
        <v/>
      </c>
      <c r="H108" s="136" t="str">
        <f>IF(ISERROR(VLOOKUP(A108,'[1]Z04 支出决算表(财决04表)'!$A$10:$J$500,9,FALSE)),"",VLOOKUP(A108,'[1]Z04 支出决算表(财决04表)'!$A$10:$J$500,9,FALSE))</f>
        <v/>
      </c>
      <c r="I108" s="136" t="str">
        <f>IF(ISERROR(VLOOKUP(A108,'[1]Z04 支出决算表(财决04表)'!$A$10:$J$500,10,FALSE)),"",VLOOKUP(A108,'[1]Z04 支出决算表(财决04表)'!$A$10:$J$500,10,FALSE))</f>
        <v/>
      </c>
      <c r="J108" s="147">
        <f>'[1]Z04 支出决算表(财决04表)'!$A107</f>
        <v>0</v>
      </c>
      <c r="K108" s="148">
        <f>'[1]Z04 支出决算表(财决04表)'!$E107</f>
        <v>0</v>
      </c>
      <c r="L108" s="125" t="str">
        <f t="shared" si="3"/>
        <v/>
      </c>
    </row>
    <row r="109" spans="1:12" ht="22.7" customHeight="1">
      <c r="A109" s="133" t="str">
        <f t="shared" si="2"/>
        <v/>
      </c>
      <c r="B109" s="134"/>
      <c r="C109" s="135" t="str">
        <f>IF(ISERROR(VLOOKUP(A109,'[1]Z04 支出决算表(财决04表)'!$A$10:$J$500,4,FALSE)),"",VLOOKUP(A109,'[1]Z04 支出决算表(财决04表)'!$A$10:$J$500,4,FALSE))</f>
        <v/>
      </c>
      <c r="D109" s="136" t="str">
        <f>IF(ISERROR(VLOOKUP(A109,'[1]Z04 支出决算表(财决04表)'!$A$10:$J$500,5,FALSE)),"",VLOOKUP(A109,'[1]Z04 支出决算表(财决04表)'!$A$10:$J$500,5,FALSE))</f>
        <v/>
      </c>
      <c r="E109" s="136" t="str">
        <f>IF(ISERROR(VLOOKUP(A109,'[1]Z04 支出决算表(财决04表)'!$A$10:$J$500,6,FALSE)),"",VLOOKUP(A109,'[1]Z04 支出决算表(财决04表)'!$A$10:$J$500,6,FALSE))</f>
        <v/>
      </c>
      <c r="F109" s="136" t="str">
        <f>IF(ISERROR(VLOOKUP(A109,'[1]Z04 支出决算表(财决04表)'!$A$10:$J$500,7,FALSE)),"",VLOOKUP(A109,'[1]Z04 支出决算表(财决04表)'!$A$10:$J$500,7,FALSE))</f>
        <v/>
      </c>
      <c r="G109" s="136" t="str">
        <f>IF(ISERROR(VLOOKUP(A109,'[1]Z04 支出决算表(财决04表)'!$A$10:$J$500,8,FALSE)),"",VLOOKUP(A109,'[1]Z04 支出决算表(财决04表)'!$A$10:$J$500,8,FALSE))</f>
        <v/>
      </c>
      <c r="H109" s="136" t="str">
        <f>IF(ISERROR(VLOOKUP(A109,'[1]Z04 支出决算表(财决04表)'!$A$10:$J$500,9,FALSE)),"",VLOOKUP(A109,'[1]Z04 支出决算表(财决04表)'!$A$10:$J$500,9,FALSE))</f>
        <v/>
      </c>
      <c r="I109" s="136" t="str">
        <f>IF(ISERROR(VLOOKUP(A109,'[1]Z04 支出决算表(财决04表)'!$A$10:$J$500,10,FALSE)),"",VLOOKUP(A109,'[1]Z04 支出决算表(财决04表)'!$A$10:$J$500,10,FALSE))</f>
        <v/>
      </c>
      <c r="J109" s="147">
        <f>'[1]Z04 支出决算表(财决04表)'!$A108</f>
        <v>0</v>
      </c>
      <c r="K109" s="148">
        <f>'[1]Z04 支出决算表(财决04表)'!$E108</f>
        <v>0</v>
      </c>
      <c r="L109" s="125" t="str">
        <f t="shared" si="3"/>
        <v/>
      </c>
    </row>
    <row r="110" spans="1:12" ht="22.7" customHeight="1">
      <c r="A110" s="133" t="str">
        <f t="shared" si="2"/>
        <v/>
      </c>
      <c r="B110" s="134"/>
      <c r="C110" s="135" t="str">
        <f>IF(ISERROR(VLOOKUP(A110,'[1]Z04 支出决算表(财决04表)'!$A$10:$J$500,4,FALSE)),"",VLOOKUP(A110,'[1]Z04 支出决算表(财决04表)'!$A$10:$J$500,4,FALSE))</f>
        <v/>
      </c>
      <c r="D110" s="136" t="str">
        <f>IF(ISERROR(VLOOKUP(A110,'[1]Z04 支出决算表(财决04表)'!$A$10:$J$500,5,FALSE)),"",VLOOKUP(A110,'[1]Z04 支出决算表(财决04表)'!$A$10:$J$500,5,FALSE))</f>
        <v/>
      </c>
      <c r="E110" s="136" t="str">
        <f>IF(ISERROR(VLOOKUP(A110,'[1]Z04 支出决算表(财决04表)'!$A$10:$J$500,6,FALSE)),"",VLOOKUP(A110,'[1]Z04 支出决算表(财决04表)'!$A$10:$J$500,6,FALSE))</f>
        <v/>
      </c>
      <c r="F110" s="136" t="str">
        <f>IF(ISERROR(VLOOKUP(A110,'[1]Z04 支出决算表(财决04表)'!$A$10:$J$500,7,FALSE)),"",VLOOKUP(A110,'[1]Z04 支出决算表(财决04表)'!$A$10:$J$500,7,FALSE))</f>
        <v/>
      </c>
      <c r="G110" s="136" t="str">
        <f>IF(ISERROR(VLOOKUP(A110,'[1]Z04 支出决算表(财决04表)'!$A$10:$J$500,8,FALSE)),"",VLOOKUP(A110,'[1]Z04 支出决算表(财决04表)'!$A$10:$J$500,8,FALSE))</f>
        <v/>
      </c>
      <c r="H110" s="136" t="str">
        <f>IF(ISERROR(VLOOKUP(A110,'[1]Z04 支出决算表(财决04表)'!$A$10:$J$500,9,FALSE)),"",VLOOKUP(A110,'[1]Z04 支出决算表(财决04表)'!$A$10:$J$500,9,FALSE))</f>
        <v/>
      </c>
      <c r="I110" s="136" t="str">
        <f>IF(ISERROR(VLOOKUP(A110,'[1]Z04 支出决算表(财决04表)'!$A$10:$J$500,10,FALSE)),"",VLOOKUP(A110,'[1]Z04 支出决算表(财决04表)'!$A$10:$J$500,10,FALSE))</f>
        <v/>
      </c>
      <c r="J110" s="147">
        <f>'[1]Z04 支出决算表(财决04表)'!$A109</f>
        <v>0</v>
      </c>
      <c r="K110" s="148">
        <f>'[1]Z04 支出决算表(财决04表)'!$E109</f>
        <v>0</v>
      </c>
      <c r="L110" s="125" t="str">
        <f t="shared" si="3"/>
        <v/>
      </c>
    </row>
    <row r="111" spans="1:12" ht="22.7" customHeight="1">
      <c r="A111" s="133" t="str">
        <f t="shared" si="2"/>
        <v/>
      </c>
      <c r="B111" s="134"/>
      <c r="C111" s="135" t="str">
        <f>IF(ISERROR(VLOOKUP(A111,'[1]Z04 支出决算表(财决04表)'!$A$10:$J$500,4,FALSE)),"",VLOOKUP(A111,'[1]Z04 支出决算表(财决04表)'!$A$10:$J$500,4,FALSE))</f>
        <v/>
      </c>
      <c r="D111" s="136" t="str">
        <f>IF(ISERROR(VLOOKUP(A111,'[1]Z04 支出决算表(财决04表)'!$A$10:$J$500,5,FALSE)),"",VLOOKUP(A111,'[1]Z04 支出决算表(财决04表)'!$A$10:$J$500,5,FALSE))</f>
        <v/>
      </c>
      <c r="E111" s="136" t="str">
        <f>IF(ISERROR(VLOOKUP(A111,'[1]Z04 支出决算表(财决04表)'!$A$10:$J$500,6,FALSE)),"",VLOOKUP(A111,'[1]Z04 支出决算表(财决04表)'!$A$10:$J$500,6,FALSE))</f>
        <v/>
      </c>
      <c r="F111" s="136" t="str">
        <f>IF(ISERROR(VLOOKUP(A111,'[1]Z04 支出决算表(财决04表)'!$A$10:$J$500,7,FALSE)),"",VLOOKUP(A111,'[1]Z04 支出决算表(财决04表)'!$A$10:$J$500,7,FALSE))</f>
        <v/>
      </c>
      <c r="G111" s="136" t="str">
        <f>IF(ISERROR(VLOOKUP(A111,'[1]Z04 支出决算表(财决04表)'!$A$10:$J$500,8,FALSE)),"",VLOOKUP(A111,'[1]Z04 支出决算表(财决04表)'!$A$10:$J$500,8,FALSE))</f>
        <v/>
      </c>
      <c r="H111" s="136" t="str">
        <f>IF(ISERROR(VLOOKUP(A111,'[1]Z04 支出决算表(财决04表)'!$A$10:$J$500,9,FALSE)),"",VLOOKUP(A111,'[1]Z04 支出决算表(财决04表)'!$A$10:$J$500,9,FALSE))</f>
        <v/>
      </c>
      <c r="I111" s="136" t="str">
        <f>IF(ISERROR(VLOOKUP(A111,'[1]Z04 支出决算表(财决04表)'!$A$10:$J$500,10,FALSE)),"",VLOOKUP(A111,'[1]Z04 支出决算表(财决04表)'!$A$10:$J$500,10,FALSE))</f>
        <v/>
      </c>
      <c r="J111" s="147">
        <f>'[1]Z04 支出决算表(财决04表)'!$A110</f>
        <v>0</v>
      </c>
      <c r="K111" s="148">
        <f>'[1]Z04 支出决算表(财决04表)'!$E110</f>
        <v>0</v>
      </c>
      <c r="L111" s="125" t="str">
        <f t="shared" si="3"/>
        <v/>
      </c>
    </row>
    <row r="112" spans="1:12" ht="22.7" customHeight="1">
      <c r="A112" s="133" t="str">
        <f t="shared" si="2"/>
        <v/>
      </c>
      <c r="B112" s="134"/>
      <c r="C112" s="135" t="str">
        <f>IF(ISERROR(VLOOKUP(A112,'[1]Z04 支出决算表(财决04表)'!$A$10:$J$500,4,FALSE)),"",VLOOKUP(A112,'[1]Z04 支出决算表(财决04表)'!$A$10:$J$500,4,FALSE))</f>
        <v/>
      </c>
      <c r="D112" s="136" t="str">
        <f>IF(ISERROR(VLOOKUP(A112,'[1]Z04 支出决算表(财决04表)'!$A$10:$J$500,5,FALSE)),"",VLOOKUP(A112,'[1]Z04 支出决算表(财决04表)'!$A$10:$J$500,5,FALSE))</f>
        <v/>
      </c>
      <c r="E112" s="136" t="str">
        <f>IF(ISERROR(VLOOKUP(A112,'[1]Z04 支出决算表(财决04表)'!$A$10:$J$500,6,FALSE)),"",VLOOKUP(A112,'[1]Z04 支出决算表(财决04表)'!$A$10:$J$500,6,FALSE))</f>
        <v/>
      </c>
      <c r="F112" s="136" t="str">
        <f>IF(ISERROR(VLOOKUP(A112,'[1]Z04 支出决算表(财决04表)'!$A$10:$J$500,7,FALSE)),"",VLOOKUP(A112,'[1]Z04 支出决算表(财决04表)'!$A$10:$J$500,7,FALSE))</f>
        <v/>
      </c>
      <c r="G112" s="136" t="str">
        <f>IF(ISERROR(VLOOKUP(A112,'[1]Z04 支出决算表(财决04表)'!$A$10:$J$500,8,FALSE)),"",VLOOKUP(A112,'[1]Z04 支出决算表(财决04表)'!$A$10:$J$500,8,FALSE))</f>
        <v/>
      </c>
      <c r="H112" s="136" t="str">
        <f>IF(ISERROR(VLOOKUP(A112,'[1]Z04 支出决算表(财决04表)'!$A$10:$J$500,9,FALSE)),"",VLOOKUP(A112,'[1]Z04 支出决算表(财决04表)'!$A$10:$J$500,9,FALSE))</f>
        <v/>
      </c>
      <c r="I112" s="136" t="str">
        <f>IF(ISERROR(VLOOKUP(A112,'[1]Z04 支出决算表(财决04表)'!$A$10:$J$500,10,FALSE)),"",VLOOKUP(A112,'[1]Z04 支出决算表(财决04表)'!$A$10:$J$500,10,FALSE))</f>
        <v/>
      </c>
      <c r="J112" s="147">
        <f>'[1]Z04 支出决算表(财决04表)'!$A111</f>
        <v>0</v>
      </c>
      <c r="K112" s="148">
        <f>'[1]Z04 支出决算表(财决04表)'!$E111</f>
        <v>0</v>
      </c>
      <c r="L112" s="125" t="str">
        <f t="shared" si="3"/>
        <v/>
      </c>
    </row>
    <row r="113" spans="1:12" ht="22.7" customHeight="1">
      <c r="A113" s="133" t="str">
        <f t="shared" si="2"/>
        <v/>
      </c>
      <c r="B113" s="134"/>
      <c r="C113" s="135" t="str">
        <f>IF(ISERROR(VLOOKUP(A113,'[1]Z04 支出决算表(财决04表)'!$A$10:$J$500,4,FALSE)),"",VLOOKUP(A113,'[1]Z04 支出决算表(财决04表)'!$A$10:$J$500,4,FALSE))</f>
        <v/>
      </c>
      <c r="D113" s="136" t="str">
        <f>IF(ISERROR(VLOOKUP(A113,'[1]Z04 支出决算表(财决04表)'!$A$10:$J$500,5,FALSE)),"",VLOOKUP(A113,'[1]Z04 支出决算表(财决04表)'!$A$10:$J$500,5,FALSE))</f>
        <v/>
      </c>
      <c r="E113" s="136" t="str">
        <f>IF(ISERROR(VLOOKUP(A113,'[1]Z04 支出决算表(财决04表)'!$A$10:$J$500,6,FALSE)),"",VLOOKUP(A113,'[1]Z04 支出决算表(财决04表)'!$A$10:$J$500,6,FALSE))</f>
        <v/>
      </c>
      <c r="F113" s="136" t="str">
        <f>IF(ISERROR(VLOOKUP(A113,'[1]Z04 支出决算表(财决04表)'!$A$10:$J$500,7,FALSE)),"",VLOOKUP(A113,'[1]Z04 支出决算表(财决04表)'!$A$10:$J$500,7,FALSE))</f>
        <v/>
      </c>
      <c r="G113" s="136" t="str">
        <f>IF(ISERROR(VLOOKUP(A113,'[1]Z04 支出决算表(财决04表)'!$A$10:$J$500,8,FALSE)),"",VLOOKUP(A113,'[1]Z04 支出决算表(财决04表)'!$A$10:$J$500,8,FALSE))</f>
        <v/>
      </c>
      <c r="H113" s="136" t="str">
        <f>IF(ISERROR(VLOOKUP(A113,'[1]Z04 支出决算表(财决04表)'!$A$10:$J$500,9,FALSE)),"",VLOOKUP(A113,'[1]Z04 支出决算表(财决04表)'!$A$10:$J$500,9,FALSE))</f>
        <v/>
      </c>
      <c r="I113" s="136" t="str">
        <f>IF(ISERROR(VLOOKUP(A113,'[1]Z04 支出决算表(财决04表)'!$A$10:$J$500,10,FALSE)),"",VLOOKUP(A113,'[1]Z04 支出决算表(财决04表)'!$A$10:$J$500,10,FALSE))</f>
        <v/>
      </c>
      <c r="J113" s="147">
        <f>'[1]Z04 支出决算表(财决04表)'!$A112</f>
        <v>0</v>
      </c>
      <c r="K113" s="148">
        <f>'[1]Z04 支出决算表(财决04表)'!$E112</f>
        <v>0</v>
      </c>
      <c r="L113" s="125" t="str">
        <f t="shared" si="3"/>
        <v/>
      </c>
    </row>
    <row r="114" spans="1:12" ht="22.7" customHeight="1">
      <c r="A114" s="133" t="str">
        <f t="shared" si="2"/>
        <v/>
      </c>
      <c r="B114" s="134"/>
      <c r="C114" s="135" t="str">
        <f>IF(ISERROR(VLOOKUP(A114,'[1]Z04 支出决算表(财决04表)'!$A$10:$J$500,4,FALSE)),"",VLOOKUP(A114,'[1]Z04 支出决算表(财决04表)'!$A$10:$J$500,4,FALSE))</f>
        <v/>
      </c>
      <c r="D114" s="136" t="str">
        <f>IF(ISERROR(VLOOKUP(A114,'[1]Z04 支出决算表(财决04表)'!$A$10:$J$500,5,FALSE)),"",VLOOKUP(A114,'[1]Z04 支出决算表(财决04表)'!$A$10:$J$500,5,FALSE))</f>
        <v/>
      </c>
      <c r="E114" s="136" t="str">
        <f>IF(ISERROR(VLOOKUP(A114,'[1]Z04 支出决算表(财决04表)'!$A$10:$J$500,6,FALSE)),"",VLOOKUP(A114,'[1]Z04 支出决算表(财决04表)'!$A$10:$J$500,6,FALSE))</f>
        <v/>
      </c>
      <c r="F114" s="136" t="str">
        <f>IF(ISERROR(VLOOKUP(A114,'[1]Z04 支出决算表(财决04表)'!$A$10:$J$500,7,FALSE)),"",VLOOKUP(A114,'[1]Z04 支出决算表(财决04表)'!$A$10:$J$500,7,FALSE))</f>
        <v/>
      </c>
      <c r="G114" s="136" t="str">
        <f>IF(ISERROR(VLOOKUP(A114,'[1]Z04 支出决算表(财决04表)'!$A$10:$J$500,8,FALSE)),"",VLOOKUP(A114,'[1]Z04 支出决算表(财决04表)'!$A$10:$J$500,8,FALSE))</f>
        <v/>
      </c>
      <c r="H114" s="136" t="str">
        <f>IF(ISERROR(VLOOKUP(A114,'[1]Z04 支出决算表(财决04表)'!$A$10:$J$500,9,FALSE)),"",VLOOKUP(A114,'[1]Z04 支出决算表(财决04表)'!$A$10:$J$500,9,FALSE))</f>
        <v/>
      </c>
      <c r="I114" s="136" t="str">
        <f>IF(ISERROR(VLOOKUP(A114,'[1]Z04 支出决算表(财决04表)'!$A$10:$J$500,10,FALSE)),"",VLOOKUP(A114,'[1]Z04 支出决算表(财决04表)'!$A$10:$J$500,10,FALSE))</f>
        <v/>
      </c>
      <c r="J114" s="147">
        <f>'[1]Z04 支出决算表(财决04表)'!$A113</f>
        <v>0</v>
      </c>
      <c r="K114" s="148">
        <f>'[1]Z04 支出决算表(财决04表)'!$E113</f>
        <v>0</v>
      </c>
      <c r="L114" s="125" t="str">
        <f t="shared" si="3"/>
        <v/>
      </c>
    </row>
    <row r="115" spans="1:12" ht="22.7" customHeight="1">
      <c r="A115" s="133" t="str">
        <f t="shared" si="2"/>
        <v/>
      </c>
      <c r="B115" s="134"/>
      <c r="C115" s="135" t="str">
        <f>IF(ISERROR(VLOOKUP(A115,'[1]Z04 支出决算表(财决04表)'!$A$10:$J$500,4,FALSE)),"",VLOOKUP(A115,'[1]Z04 支出决算表(财决04表)'!$A$10:$J$500,4,FALSE))</f>
        <v/>
      </c>
      <c r="D115" s="136" t="str">
        <f>IF(ISERROR(VLOOKUP(A115,'[1]Z04 支出决算表(财决04表)'!$A$10:$J$500,5,FALSE)),"",VLOOKUP(A115,'[1]Z04 支出决算表(财决04表)'!$A$10:$J$500,5,FALSE))</f>
        <v/>
      </c>
      <c r="E115" s="136" t="str">
        <f>IF(ISERROR(VLOOKUP(A115,'[1]Z04 支出决算表(财决04表)'!$A$10:$J$500,6,FALSE)),"",VLOOKUP(A115,'[1]Z04 支出决算表(财决04表)'!$A$10:$J$500,6,FALSE))</f>
        <v/>
      </c>
      <c r="F115" s="136" t="str">
        <f>IF(ISERROR(VLOOKUP(A115,'[1]Z04 支出决算表(财决04表)'!$A$10:$J$500,7,FALSE)),"",VLOOKUP(A115,'[1]Z04 支出决算表(财决04表)'!$A$10:$J$500,7,FALSE))</f>
        <v/>
      </c>
      <c r="G115" s="136" t="str">
        <f>IF(ISERROR(VLOOKUP(A115,'[1]Z04 支出决算表(财决04表)'!$A$10:$J$500,8,FALSE)),"",VLOOKUP(A115,'[1]Z04 支出决算表(财决04表)'!$A$10:$J$500,8,FALSE))</f>
        <v/>
      </c>
      <c r="H115" s="136" t="str">
        <f>IF(ISERROR(VLOOKUP(A115,'[1]Z04 支出决算表(财决04表)'!$A$10:$J$500,9,FALSE)),"",VLOOKUP(A115,'[1]Z04 支出决算表(财决04表)'!$A$10:$J$500,9,FALSE))</f>
        <v/>
      </c>
      <c r="I115" s="136" t="str">
        <f>IF(ISERROR(VLOOKUP(A115,'[1]Z04 支出决算表(财决04表)'!$A$10:$J$500,10,FALSE)),"",VLOOKUP(A115,'[1]Z04 支出决算表(财决04表)'!$A$10:$J$500,10,FALSE))</f>
        <v/>
      </c>
      <c r="J115" s="147">
        <f>'[1]Z04 支出决算表(财决04表)'!$A114</f>
        <v>0</v>
      </c>
      <c r="K115" s="148">
        <f>'[1]Z04 支出决算表(财决04表)'!$E114</f>
        <v>0</v>
      </c>
      <c r="L115" s="125" t="str">
        <f t="shared" si="3"/>
        <v/>
      </c>
    </row>
    <row r="116" spans="1:12" ht="22.7" customHeight="1">
      <c r="A116" s="133" t="str">
        <f t="shared" si="2"/>
        <v/>
      </c>
      <c r="B116" s="134"/>
      <c r="C116" s="135" t="str">
        <f>IF(ISERROR(VLOOKUP(A116,'[1]Z04 支出决算表(财决04表)'!$A$10:$J$500,4,FALSE)),"",VLOOKUP(A116,'[1]Z04 支出决算表(财决04表)'!$A$10:$J$500,4,FALSE))</f>
        <v/>
      </c>
      <c r="D116" s="136" t="str">
        <f>IF(ISERROR(VLOOKUP(A116,'[1]Z04 支出决算表(财决04表)'!$A$10:$J$500,5,FALSE)),"",VLOOKUP(A116,'[1]Z04 支出决算表(财决04表)'!$A$10:$J$500,5,FALSE))</f>
        <v/>
      </c>
      <c r="E116" s="136" t="str">
        <f>IF(ISERROR(VLOOKUP(A116,'[1]Z04 支出决算表(财决04表)'!$A$10:$J$500,6,FALSE)),"",VLOOKUP(A116,'[1]Z04 支出决算表(财决04表)'!$A$10:$J$500,6,FALSE))</f>
        <v/>
      </c>
      <c r="F116" s="136" t="str">
        <f>IF(ISERROR(VLOOKUP(A116,'[1]Z04 支出决算表(财决04表)'!$A$10:$J$500,7,FALSE)),"",VLOOKUP(A116,'[1]Z04 支出决算表(财决04表)'!$A$10:$J$500,7,FALSE))</f>
        <v/>
      </c>
      <c r="G116" s="136" t="str">
        <f>IF(ISERROR(VLOOKUP(A116,'[1]Z04 支出决算表(财决04表)'!$A$10:$J$500,8,FALSE)),"",VLOOKUP(A116,'[1]Z04 支出决算表(财决04表)'!$A$10:$J$500,8,FALSE))</f>
        <v/>
      </c>
      <c r="H116" s="136" t="str">
        <f>IF(ISERROR(VLOOKUP(A116,'[1]Z04 支出决算表(财决04表)'!$A$10:$J$500,9,FALSE)),"",VLOOKUP(A116,'[1]Z04 支出决算表(财决04表)'!$A$10:$J$500,9,FALSE))</f>
        <v/>
      </c>
      <c r="I116" s="136" t="str">
        <f>IF(ISERROR(VLOOKUP(A116,'[1]Z04 支出决算表(财决04表)'!$A$10:$J$500,10,FALSE)),"",VLOOKUP(A116,'[1]Z04 支出决算表(财决04表)'!$A$10:$J$500,10,FALSE))</f>
        <v/>
      </c>
      <c r="J116" s="147">
        <f>'[1]Z04 支出决算表(财决04表)'!$A115</f>
        <v>0</v>
      </c>
      <c r="K116" s="148">
        <f>'[1]Z04 支出决算表(财决04表)'!$E115</f>
        <v>0</v>
      </c>
      <c r="L116" s="125" t="str">
        <f t="shared" si="3"/>
        <v/>
      </c>
    </row>
    <row r="117" spans="1:12" ht="22.7" customHeight="1">
      <c r="A117" s="133" t="str">
        <f t="shared" si="2"/>
        <v/>
      </c>
      <c r="B117" s="134"/>
      <c r="C117" s="135" t="str">
        <f>IF(ISERROR(VLOOKUP(A117,'[1]Z04 支出决算表(财决04表)'!$A$10:$J$500,4,FALSE)),"",VLOOKUP(A117,'[1]Z04 支出决算表(财决04表)'!$A$10:$J$500,4,FALSE))</f>
        <v/>
      </c>
      <c r="D117" s="136" t="str">
        <f>IF(ISERROR(VLOOKUP(A117,'[1]Z04 支出决算表(财决04表)'!$A$10:$J$500,5,FALSE)),"",VLOOKUP(A117,'[1]Z04 支出决算表(财决04表)'!$A$10:$J$500,5,FALSE))</f>
        <v/>
      </c>
      <c r="E117" s="136" t="str">
        <f>IF(ISERROR(VLOOKUP(A117,'[1]Z04 支出决算表(财决04表)'!$A$10:$J$500,6,FALSE)),"",VLOOKUP(A117,'[1]Z04 支出决算表(财决04表)'!$A$10:$J$500,6,FALSE))</f>
        <v/>
      </c>
      <c r="F117" s="136" t="str">
        <f>IF(ISERROR(VLOOKUP(A117,'[1]Z04 支出决算表(财决04表)'!$A$10:$J$500,7,FALSE)),"",VLOOKUP(A117,'[1]Z04 支出决算表(财决04表)'!$A$10:$J$500,7,FALSE))</f>
        <v/>
      </c>
      <c r="G117" s="136" t="str">
        <f>IF(ISERROR(VLOOKUP(A117,'[1]Z04 支出决算表(财决04表)'!$A$10:$J$500,8,FALSE)),"",VLOOKUP(A117,'[1]Z04 支出决算表(财决04表)'!$A$10:$J$500,8,FALSE))</f>
        <v/>
      </c>
      <c r="H117" s="136" t="str">
        <f>IF(ISERROR(VLOOKUP(A117,'[1]Z04 支出决算表(财决04表)'!$A$10:$J$500,9,FALSE)),"",VLOOKUP(A117,'[1]Z04 支出决算表(财决04表)'!$A$10:$J$500,9,FALSE))</f>
        <v/>
      </c>
      <c r="I117" s="136" t="str">
        <f>IF(ISERROR(VLOOKUP(A117,'[1]Z04 支出决算表(财决04表)'!$A$10:$J$500,10,FALSE)),"",VLOOKUP(A117,'[1]Z04 支出决算表(财决04表)'!$A$10:$J$500,10,FALSE))</f>
        <v/>
      </c>
      <c r="J117" s="147">
        <f>'[1]Z04 支出决算表(财决04表)'!$A116</f>
        <v>0</v>
      </c>
      <c r="K117" s="148">
        <f>'[1]Z04 支出决算表(财决04表)'!$E116</f>
        <v>0</v>
      </c>
      <c r="L117" s="125" t="str">
        <f t="shared" si="3"/>
        <v/>
      </c>
    </row>
    <row r="118" spans="1:12" ht="22.7" customHeight="1">
      <c r="A118" s="133" t="str">
        <f t="shared" si="2"/>
        <v/>
      </c>
      <c r="B118" s="134"/>
      <c r="C118" s="135" t="str">
        <f>IF(ISERROR(VLOOKUP(A118,'[1]Z04 支出决算表(财决04表)'!$A$10:$J$500,4,FALSE)),"",VLOOKUP(A118,'[1]Z04 支出决算表(财决04表)'!$A$10:$J$500,4,FALSE))</f>
        <v/>
      </c>
      <c r="D118" s="136" t="str">
        <f>IF(ISERROR(VLOOKUP(A118,'[1]Z04 支出决算表(财决04表)'!$A$10:$J$500,5,FALSE)),"",VLOOKUP(A118,'[1]Z04 支出决算表(财决04表)'!$A$10:$J$500,5,FALSE))</f>
        <v/>
      </c>
      <c r="E118" s="136" t="str">
        <f>IF(ISERROR(VLOOKUP(A118,'[1]Z04 支出决算表(财决04表)'!$A$10:$J$500,6,FALSE)),"",VLOOKUP(A118,'[1]Z04 支出决算表(财决04表)'!$A$10:$J$500,6,FALSE))</f>
        <v/>
      </c>
      <c r="F118" s="136" t="str">
        <f>IF(ISERROR(VLOOKUP(A118,'[1]Z04 支出决算表(财决04表)'!$A$10:$J$500,7,FALSE)),"",VLOOKUP(A118,'[1]Z04 支出决算表(财决04表)'!$A$10:$J$500,7,FALSE))</f>
        <v/>
      </c>
      <c r="G118" s="136" t="str">
        <f>IF(ISERROR(VLOOKUP(A118,'[1]Z04 支出决算表(财决04表)'!$A$10:$J$500,8,FALSE)),"",VLOOKUP(A118,'[1]Z04 支出决算表(财决04表)'!$A$10:$J$500,8,FALSE))</f>
        <v/>
      </c>
      <c r="H118" s="136" t="str">
        <f>IF(ISERROR(VLOOKUP(A118,'[1]Z04 支出决算表(财决04表)'!$A$10:$J$500,9,FALSE)),"",VLOOKUP(A118,'[1]Z04 支出决算表(财决04表)'!$A$10:$J$500,9,FALSE))</f>
        <v/>
      </c>
      <c r="I118" s="136" t="str">
        <f>IF(ISERROR(VLOOKUP(A118,'[1]Z04 支出决算表(财决04表)'!$A$10:$J$500,10,FALSE)),"",VLOOKUP(A118,'[1]Z04 支出决算表(财决04表)'!$A$10:$J$500,10,FALSE))</f>
        <v/>
      </c>
      <c r="J118" s="147">
        <f>'[1]Z04 支出决算表(财决04表)'!$A117</f>
        <v>0</v>
      </c>
      <c r="K118" s="148">
        <f>'[1]Z04 支出决算表(财决04表)'!$E117</f>
        <v>0</v>
      </c>
      <c r="L118" s="125" t="str">
        <f t="shared" si="3"/>
        <v/>
      </c>
    </row>
    <row r="119" spans="1:12" ht="22.7" customHeight="1">
      <c r="A119" s="133" t="str">
        <f t="shared" si="2"/>
        <v/>
      </c>
      <c r="B119" s="134"/>
      <c r="C119" s="135" t="str">
        <f>IF(ISERROR(VLOOKUP(A119,'[1]Z04 支出决算表(财决04表)'!$A$10:$J$500,4,FALSE)),"",VLOOKUP(A119,'[1]Z04 支出决算表(财决04表)'!$A$10:$J$500,4,FALSE))</f>
        <v/>
      </c>
      <c r="D119" s="136" t="str">
        <f>IF(ISERROR(VLOOKUP(A119,'[1]Z04 支出决算表(财决04表)'!$A$10:$J$500,5,FALSE)),"",VLOOKUP(A119,'[1]Z04 支出决算表(财决04表)'!$A$10:$J$500,5,FALSE))</f>
        <v/>
      </c>
      <c r="E119" s="136" t="str">
        <f>IF(ISERROR(VLOOKUP(A119,'[1]Z04 支出决算表(财决04表)'!$A$10:$J$500,6,FALSE)),"",VLOOKUP(A119,'[1]Z04 支出决算表(财决04表)'!$A$10:$J$500,6,FALSE))</f>
        <v/>
      </c>
      <c r="F119" s="136" t="str">
        <f>IF(ISERROR(VLOOKUP(A119,'[1]Z04 支出决算表(财决04表)'!$A$10:$J$500,7,FALSE)),"",VLOOKUP(A119,'[1]Z04 支出决算表(财决04表)'!$A$10:$J$500,7,FALSE))</f>
        <v/>
      </c>
      <c r="G119" s="136" t="str">
        <f>IF(ISERROR(VLOOKUP(A119,'[1]Z04 支出决算表(财决04表)'!$A$10:$J$500,8,FALSE)),"",VLOOKUP(A119,'[1]Z04 支出决算表(财决04表)'!$A$10:$J$500,8,FALSE))</f>
        <v/>
      </c>
      <c r="H119" s="136" t="str">
        <f>IF(ISERROR(VLOOKUP(A119,'[1]Z04 支出决算表(财决04表)'!$A$10:$J$500,9,FALSE)),"",VLOOKUP(A119,'[1]Z04 支出决算表(财决04表)'!$A$10:$J$500,9,FALSE))</f>
        <v/>
      </c>
      <c r="I119" s="136" t="str">
        <f>IF(ISERROR(VLOOKUP(A119,'[1]Z04 支出决算表(财决04表)'!$A$10:$J$500,10,FALSE)),"",VLOOKUP(A119,'[1]Z04 支出决算表(财决04表)'!$A$10:$J$500,10,FALSE))</f>
        <v/>
      </c>
      <c r="J119" s="147">
        <f>'[1]Z04 支出决算表(财决04表)'!$A118</f>
        <v>0</v>
      </c>
      <c r="K119" s="148">
        <f>'[1]Z04 支出决算表(财决04表)'!$E118</f>
        <v>0</v>
      </c>
      <c r="L119" s="125" t="str">
        <f t="shared" si="3"/>
        <v/>
      </c>
    </row>
    <row r="120" spans="1:12" ht="22.7" customHeight="1">
      <c r="A120" s="133" t="str">
        <f t="shared" si="2"/>
        <v/>
      </c>
      <c r="B120" s="134"/>
      <c r="C120" s="135" t="str">
        <f>IF(ISERROR(VLOOKUP(A120,'[1]Z04 支出决算表(财决04表)'!$A$10:$J$500,4,FALSE)),"",VLOOKUP(A120,'[1]Z04 支出决算表(财决04表)'!$A$10:$J$500,4,FALSE))</f>
        <v/>
      </c>
      <c r="D120" s="136" t="str">
        <f>IF(ISERROR(VLOOKUP(A120,'[1]Z04 支出决算表(财决04表)'!$A$10:$J$500,5,FALSE)),"",VLOOKUP(A120,'[1]Z04 支出决算表(财决04表)'!$A$10:$J$500,5,FALSE))</f>
        <v/>
      </c>
      <c r="E120" s="136" t="str">
        <f>IF(ISERROR(VLOOKUP(A120,'[1]Z04 支出决算表(财决04表)'!$A$10:$J$500,6,FALSE)),"",VLOOKUP(A120,'[1]Z04 支出决算表(财决04表)'!$A$10:$J$500,6,FALSE))</f>
        <v/>
      </c>
      <c r="F120" s="136" t="str">
        <f>IF(ISERROR(VLOOKUP(A120,'[1]Z04 支出决算表(财决04表)'!$A$10:$J$500,7,FALSE)),"",VLOOKUP(A120,'[1]Z04 支出决算表(财决04表)'!$A$10:$J$500,7,FALSE))</f>
        <v/>
      </c>
      <c r="G120" s="136" t="str">
        <f>IF(ISERROR(VLOOKUP(A120,'[1]Z04 支出决算表(财决04表)'!$A$10:$J$500,8,FALSE)),"",VLOOKUP(A120,'[1]Z04 支出决算表(财决04表)'!$A$10:$J$500,8,FALSE))</f>
        <v/>
      </c>
      <c r="H120" s="136" t="str">
        <f>IF(ISERROR(VLOOKUP(A120,'[1]Z04 支出决算表(财决04表)'!$A$10:$J$500,9,FALSE)),"",VLOOKUP(A120,'[1]Z04 支出决算表(财决04表)'!$A$10:$J$500,9,FALSE))</f>
        <v/>
      </c>
      <c r="I120" s="136" t="str">
        <f>IF(ISERROR(VLOOKUP(A120,'[1]Z04 支出决算表(财决04表)'!$A$10:$J$500,10,FALSE)),"",VLOOKUP(A120,'[1]Z04 支出决算表(财决04表)'!$A$10:$J$500,10,FALSE))</f>
        <v/>
      </c>
      <c r="J120" s="147">
        <f>'[1]Z04 支出决算表(财决04表)'!$A119</f>
        <v>0</v>
      </c>
      <c r="K120" s="148">
        <f>'[1]Z04 支出决算表(财决04表)'!$E119</f>
        <v>0</v>
      </c>
      <c r="L120" s="125" t="str">
        <f t="shared" si="3"/>
        <v/>
      </c>
    </row>
    <row r="121" spans="1:12" ht="22.7" customHeight="1">
      <c r="A121" s="133" t="str">
        <f t="shared" si="2"/>
        <v/>
      </c>
      <c r="B121" s="134"/>
      <c r="C121" s="135" t="str">
        <f>IF(ISERROR(VLOOKUP(A121,'[1]Z04 支出决算表(财决04表)'!$A$10:$J$500,4,FALSE)),"",VLOOKUP(A121,'[1]Z04 支出决算表(财决04表)'!$A$10:$J$500,4,FALSE))</f>
        <v/>
      </c>
      <c r="D121" s="136" t="str">
        <f>IF(ISERROR(VLOOKUP(A121,'[1]Z04 支出决算表(财决04表)'!$A$10:$J$500,5,FALSE)),"",VLOOKUP(A121,'[1]Z04 支出决算表(财决04表)'!$A$10:$J$500,5,FALSE))</f>
        <v/>
      </c>
      <c r="E121" s="136" t="str">
        <f>IF(ISERROR(VLOOKUP(A121,'[1]Z04 支出决算表(财决04表)'!$A$10:$J$500,6,FALSE)),"",VLOOKUP(A121,'[1]Z04 支出决算表(财决04表)'!$A$10:$J$500,6,FALSE))</f>
        <v/>
      </c>
      <c r="F121" s="136" t="str">
        <f>IF(ISERROR(VLOOKUP(A121,'[1]Z04 支出决算表(财决04表)'!$A$10:$J$500,7,FALSE)),"",VLOOKUP(A121,'[1]Z04 支出决算表(财决04表)'!$A$10:$J$500,7,FALSE))</f>
        <v/>
      </c>
      <c r="G121" s="136" t="str">
        <f>IF(ISERROR(VLOOKUP(A121,'[1]Z04 支出决算表(财决04表)'!$A$10:$J$500,8,FALSE)),"",VLOOKUP(A121,'[1]Z04 支出决算表(财决04表)'!$A$10:$J$500,8,FALSE))</f>
        <v/>
      </c>
      <c r="H121" s="136" t="str">
        <f>IF(ISERROR(VLOOKUP(A121,'[1]Z04 支出决算表(财决04表)'!$A$10:$J$500,9,FALSE)),"",VLOOKUP(A121,'[1]Z04 支出决算表(财决04表)'!$A$10:$J$500,9,FALSE))</f>
        <v/>
      </c>
      <c r="I121" s="136" t="str">
        <f>IF(ISERROR(VLOOKUP(A121,'[1]Z04 支出决算表(财决04表)'!$A$10:$J$500,10,FALSE)),"",VLOOKUP(A121,'[1]Z04 支出决算表(财决04表)'!$A$10:$J$500,10,FALSE))</f>
        <v/>
      </c>
      <c r="J121" s="147">
        <f>'[1]Z04 支出决算表(财决04表)'!$A120</f>
        <v>0</v>
      </c>
      <c r="K121" s="148">
        <f>'[1]Z04 支出决算表(财决04表)'!$E120</f>
        <v>0</v>
      </c>
      <c r="L121" s="125" t="str">
        <f t="shared" si="3"/>
        <v/>
      </c>
    </row>
    <row r="122" spans="1:12" ht="22.7" customHeight="1">
      <c r="A122" s="133" t="str">
        <f t="shared" si="2"/>
        <v/>
      </c>
      <c r="B122" s="134"/>
      <c r="C122" s="135" t="str">
        <f>IF(ISERROR(VLOOKUP(A122,'[1]Z04 支出决算表(财决04表)'!$A$10:$J$500,4,FALSE)),"",VLOOKUP(A122,'[1]Z04 支出决算表(财决04表)'!$A$10:$J$500,4,FALSE))</f>
        <v/>
      </c>
      <c r="D122" s="136" t="str">
        <f>IF(ISERROR(VLOOKUP(A122,'[1]Z04 支出决算表(财决04表)'!$A$10:$J$500,5,FALSE)),"",VLOOKUP(A122,'[1]Z04 支出决算表(财决04表)'!$A$10:$J$500,5,FALSE))</f>
        <v/>
      </c>
      <c r="E122" s="136" t="str">
        <f>IF(ISERROR(VLOOKUP(A122,'[1]Z04 支出决算表(财决04表)'!$A$10:$J$500,6,FALSE)),"",VLOOKUP(A122,'[1]Z04 支出决算表(财决04表)'!$A$10:$J$500,6,FALSE))</f>
        <v/>
      </c>
      <c r="F122" s="136" t="str">
        <f>IF(ISERROR(VLOOKUP(A122,'[1]Z04 支出决算表(财决04表)'!$A$10:$J$500,7,FALSE)),"",VLOOKUP(A122,'[1]Z04 支出决算表(财决04表)'!$A$10:$J$500,7,FALSE))</f>
        <v/>
      </c>
      <c r="G122" s="136" t="str">
        <f>IF(ISERROR(VLOOKUP(A122,'[1]Z04 支出决算表(财决04表)'!$A$10:$J$500,8,FALSE)),"",VLOOKUP(A122,'[1]Z04 支出决算表(财决04表)'!$A$10:$J$500,8,FALSE))</f>
        <v/>
      </c>
      <c r="H122" s="136" t="str">
        <f>IF(ISERROR(VLOOKUP(A122,'[1]Z04 支出决算表(财决04表)'!$A$10:$J$500,9,FALSE)),"",VLOOKUP(A122,'[1]Z04 支出决算表(财决04表)'!$A$10:$J$500,9,FALSE))</f>
        <v/>
      </c>
      <c r="I122" s="136" t="str">
        <f>IF(ISERROR(VLOOKUP(A122,'[1]Z04 支出决算表(财决04表)'!$A$10:$J$500,10,FALSE)),"",VLOOKUP(A122,'[1]Z04 支出决算表(财决04表)'!$A$10:$J$500,10,FALSE))</f>
        <v/>
      </c>
      <c r="J122" s="147">
        <f>'[1]Z04 支出决算表(财决04表)'!$A121</f>
        <v>0</v>
      </c>
      <c r="K122" s="148">
        <f>'[1]Z04 支出决算表(财决04表)'!$E121</f>
        <v>0</v>
      </c>
      <c r="L122" s="125" t="str">
        <f t="shared" si="3"/>
        <v/>
      </c>
    </row>
    <row r="123" spans="1:12" ht="22.7" customHeight="1">
      <c r="A123" s="133" t="str">
        <f t="shared" si="2"/>
        <v/>
      </c>
      <c r="B123" s="134"/>
      <c r="C123" s="135" t="str">
        <f>IF(ISERROR(VLOOKUP(A123,'[1]Z04 支出决算表(财决04表)'!$A$10:$J$500,4,FALSE)),"",VLOOKUP(A123,'[1]Z04 支出决算表(财决04表)'!$A$10:$J$500,4,FALSE))</f>
        <v/>
      </c>
      <c r="D123" s="136" t="str">
        <f>IF(ISERROR(VLOOKUP(A123,'[1]Z04 支出决算表(财决04表)'!$A$10:$J$500,5,FALSE)),"",VLOOKUP(A123,'[1]Z04 支出决算表(财决04表)'!$A$10:$J$500,5,FALSE))</f>
        <v/>
      </c>
      <c r="E123" s="136" t="str">
        <f>IF(ISERROR(VLOOKUP(A123,'[1]Z04 支出决算表(财决04表)'!$A$10:$J$500,6,FALSE)),"",VLOOKUP(A123,'[1]Z04 支出决算表(财决04表)'!$A$10:$J$500,6,FALSE))</f>
        <v/>
      </c>
      <c r="F123" s="136" t="str">
        <f>IF(ISERROR(VLOOKUP(A123,'[1]Z04 支出决算表(财决04表)'!$A$10:$J$500,7,FALSE)),"",VLOOKUP(A123,'[1]Z04 支出决算表(财决04表)'!$A$10:$J$500,7,FALSE))</f>
        <v/>
      </c>
      <c r="G123" s="136" t="str">
        <f>IF(ISERROR(VLOOKUP(A123,'[1]Z04 支出决算表(财决04表)'!$A$10:$J$500,8,FALSE)),"",VLOOKUP(A123,'[1]Z04 支出决算表(财决04表)'!$A$10:$J$500,8,FALSE))</f>
        <v/>
      </c>
      <c r="H123" s="136" t="str">
        <f>IF(ISERROR(VLOOKUP(A123,'[1]Z04 支出决算表(财决04表)'!$A$10:$J$500,9,FALSE)),"",VLOOKUP(A123,'[1]Z04 支出决算表(财决04表)'!$A$10:$J$500,9,FALSE))</f>
        <v/>
      </c>
      <c r="I123" s="136" t="str">
        <f>IF(ISERROR(VLOOKUP(A123,'[1]Z04 支出决算表(财决04表)'!$A$10:$J$500,10,FALSE)),"",VLOOKUP(A123,'[1]Z04 支出决算表(财决04表)'!$A$10:$J$500,10,FALSE))</f>
        <v/>
      </c>
      <c r="J123" s="147">
        <f>'[1]Z04 支出决算表(财决04表)'!$A122</f>
        <v>0</v>
      </c>
      <c r="K123" s="148">
        <f>'[1]Z04 支出决算表(财决04表)'!$E122</f>
        <v>0</v>
      </c>
      <c r="L123" s="125" t="str">
        <f t="shared" si="3"/>
        <v/>
      </c>
    </row>
    <row r="124" spans="1:12" ht="22.7" customHeight="1">
      <c r="A124" s="133" t="str">
        <f t="shared" si="2"/>
        <v/>
      </c>
      <c r="B124" s="134"/>
      <c r="C124" s="135" t="str">
        <f>IF(ISERROR(VLOOKUP(A124,'[1]Z04 支出决算表(财决04表)'!$A$10:$J$500,4,FALSE)),"",VLOOKUP(A124,'[1]Z04 支出决算表(财决04表)'!$A$10:$J$500,4,FALSE))</f>
        <v/>
      </c>
      <c r="D124" s="136" t="str">
        <f>IF(ISERROR(VLOOKUP(A124,'[1]Z04 支出决算表(财决04表)'!$A$10:$J$500,5,FALSE)),"",VLOOKUP(A124,'[1]Z04 支出决算表(财决04表)'!$A$10:$J$500,5,FALSE))</f>
        <v/>
      </c>
      <c r="E124" s="136" t="str">
        <f>IF(ISERROR(VLOOKUP(A124,'[1]Z04 支出决算表(财决04表)'!$A$10:$J$500,6,FALSE)),"",VLOOKUP(A124,'[1]Z04 支出决算表(财决04表)'!$A$10:$J$500,6,FALSE))</f>
        <v/>
      </c>
      <c r="F124" s="136" t="str">
        <f>IF(ISERROR(VLOOKUP(A124,'[1]Z04 支出决算表(财决04表)'!$A$10:$J$500,7,FALSE)),"",VLOOKUP(A124,'[1]Z04 支出决算表(财决04表)'!$A$10:$J$500,7,FALSE))</f>
        <v/>
      </c>
      <c r="G124" s="136" t="str">
        <f>IF(ISERROR(VLOOKUP(A124,'[1]Z04 支出决算表(财决04表)'!$A$10:$J$500,8,FALSE)),"",VLOOKUP(A124,'[1]Z04 支出决算表(财决04表)'!$A$10:$J$500,8,FALSE))</f>
        <v/>
      </c>
      <c r="H124" s="136" t="str">
        <f>IF(ISERROR(VLOOKUP(A124,'[1]Z04 支出决算表(财决04表)'!$A$10:$J$500,9,FALSE)),"",VLOOKUP(A124,'[1]Z04 支出决算表(财决04表)'!$A$10:$J$500,9,FALSE))</f>
        <v/>
      </c>
      <c r="I124" s="136" t="str">
        <f>IF(ISERROR(VLOOKUP(A124,'[1]Z04 支出决算表(财决04表)'!$A$10:$J$500,10,FALSE)),"",VLOOKUP(A124,'[1]Z04 支出决算表(财决04表)'!$A$10:$J$500,10,FALSE))</f>
        <v/>
      </c>
      <c r="J124" s="147">
        <f>'[1]Z04 支出决算表(财决04表)'!$A123</f>
        <v>0</v>
      </c>
      <c r="K124" s="148">
        <f>'[1]Z04 支出决算表(财决04表)'!$E123</f>
        <v>0</v>
      </c>
      <c r="L124" s="125" t="str">
        <f t="shared" si="3"/>
        <v/>
      </c>
    </row>
    <row r="125" spans="1:12" ht="22.7" customHeight="1">
      <c r="A125" s="133" t="str">
        <f t="shared" si="2"/>
        <v/>
      </c>
      <c r="B125" s="134"/>
      <c r="C125" s="135" t="str">
        <f>IF(ISERROR(VLOOKUP(A125,'[1]Z04 支出决算表(财决04表)'!$A$10:$J$500,4,FALSE)),"",VLOOKUP(A125,'[1]Z04 支出决算表(财决04表)'!$A$10:$J$500,4,FALSE))</f>
        <v/>
      </c>
      <c r="D125" s="136" t="str">
        <f>IF(ISERROR(VLOOKUP(A125,'[1]Z04 支出决算表(财决04表)'!$A$10:$J$500,5,FALSE)),"",VLOOKUP(A125,'[1]Z04 支出决算表(财决04表)'!$A$10:$J$500,5,FALSE))</f>
        <v/>
      </c>
      <c r="E125" s="136" t="str">
        <f>IF(ISERROR(VLOOKUP(A125,'[1]Z04 支出决算表(财决04表)'!$A$10:$J$500,6,FALSE)),"",VLOOKUP(A125,'[1]Z04 支出决算表(财决04表)'!$A$10:$J$500,6,FALSE))</f>
        <v/>
      </c>
      <c r="F125" s="136" t="str">
        <f>IF(ISERROR(VLOOKUP(A125,'[1]Z04 支出决算表(财决04表)'!$A$10:$J$500,7,FALSE)),"",VLOOKUP(A125,'[1]Z04 支出决算表(财决04表)'!$A$10:$J$500,7,FALSE))</f>
        <v/>
      </c>
      <c r="G125" s="136" t="str">
        <f>IF(ISERROR(VLOOKUP(A125,'[1]Z04 支出决算表(财决04表)'!$A$10:$J$500,8,FALSE)),"",VLOOKUP(A125,'[1]Z04 支出决算表(财决04表)'!$A$10:$J$500,8,FALSE))</f>
        <v/>
      </c>
      <c r="H125" s="136" t="str">
        <f>IF(ISERROR(VLOOKUP(A125,'[1]Z04 支出决算表(财决04表)'!$A$10:$J$500,9,FALSE)),"",VLOOKUP(A125,'[1]Z04 支出决算表(财决04表)'!$A$10:$J$500,9,FALSE))</f>
        <v/>
      </c>
      <c r="I125" s="136" t="str">
        <f>IF(ISERROR(VLOOKUP(A125,'[1]Z04 支出决算表(财决04表)'!$A$10:$J$500,10,FALSE)),"",VLOOKUP(A125,'[1]Z04 支出决算表(财决04表)'!$A$10:$J$500,10,FALSE))</f>
        <v/>
      </c>
      <c r="J125" s="147">
        <f>'[1]Z04 支出决算表(财决04表)'!$A124</f>
        <v>0</v>
      </c>
      <c r="K125" s="148">
        <f>'[1]Z04 支出决算表(财决04表)'!$E124</f>
        <v>0</v>
      </c>
      <c r="L125" s="125" t="str">
        <f t="shared" si="3"/>
        <v/>
      </c>
    </row>
    <row r="126" spans="1:12" ht="22.7" customHeight="1">
      <c r="A126" s="133" t="str">
        <f t="shared" si="2"/>
        <v/>
      </c>
      <c r="B126" s="134"/>
      <c r="C126" s="135" t="str">
        <f>IF(ISERROR(VLOOKUP(A126,'[1]Z04 支出决算表(财决04表)'!$A$10:$J$500,4,FALSE)),"",VLOOKUP(A126,'[1]Z04 支出决算表(财决04表)'!$A$10:$J$500,4,FALSE))</f>
        <v/>
      </c>
      <c r="D126" s="136" t="str">
        <f>IF(ISERROR(VLOOKUP(A126,'[1]Z04 支出决算表(财决04表)'!$A$10:$J$500,5,FALSE)),"",VLOOKUP(A126,'[1]Z04 支出决算表(财决04表)'!$A$10:$J$500,5,FALSE))</f>
        <v/>
      </c>
      <c r="E126" s="136" t="str">
        <f>IF(ISERROR(VLOOKUP(A126,'[1]Z04 支出决算表(财决04表)'!$A$10:$J$500,6,FALSE)),"",VLOOKUP(A126,'[1]Z04 支出决算表(财决04表)'!$A$10:$J$500,6,FALSE))</f>
        <v/>
      </c>
      <c r="F126" s="136" t="str">
        <f>IF(ISERROR(VLOOKUP(A126,'[1]Z04 支出决算表(财决04表)'!$A$10:$J$500,7,FALSE)),"",VLOOKUP(A126,'[1]Z04 支出决算表(财决04表)'!$A$10:$J$500,7,FALSE))</f>
        <v/>
      </c>
      <c r="G126" s="136" t="str">
        <f>IF(ISERROR(VLOOKUP(A126,'[1]Z04 支出决算表(财决04表)'!$A$10:$J$500,8,FALSE)),"",VLOOKUP(A126,'[1]Z04 支出决算表(财决04表)'!$A$10:$J$500,8,FALSE))</f>
        <v/>
      </c>
      <c r="H126" s="136" t="str">
        <f>IF(ISERROR(VLOOKUP(A126,'[1]Z04 支出决算表(财决04表)'!$A$10:$J$500,9,FALSE)),"",VLOOKUP(A126,'[1]Z04 支出决算表(财决04表)'!$A$10:$J$500,9,FALSE))</f>
        <v/>
      </c>
      <c r="I126" s="136" t="str">
        <f>IF(ISERROR(VLOOKUP(A126,'[1]Z04 支出决算表(财决04表)'!$A$10:$J$500,10,FALSE)),"",VLOOKUP(A126,'[1]Z04 支出决算表(财决04表)'!$A$10:$J$500,10,FALSE))</f>
        <v/>
      </c>
      <c r="J126" s="147">
        <f>'[1]Z04 支出决算表(财决04表)'!$A125</f>
        <v>0</v>
      </c>
      <c r="K126" s="148">
        <f>'[1]Z04 支出决算表(财决04表)'!$E125</f>
        <v>0</v>
      </c>
      <c r="L126" s="125" t="str">
        <f t="shared" si="3"/>
        <v/>
      </c>
    </row>
    <row r="127" spans="1:12" ht="22.7" customHeight="1">
      <c r="A127" s="133" t="str">
        <f t="shared" si="2"/>
        <v/>
      </c>
      <c r="B127" s="134"/>
      <c r="C127" s="135" t="str">
        <f>IF(ISERROR(VLOOKUP(A127,'[1]Z04 支出决算表(财决04表)'!$A$10:$J$500,4,FALSE)),"",VLOOKUP(A127,'[1]Z04 支出决算表(财决04表)'!$A$10:$J$500,4,FALSE))</f>
        <v/>
      </c>
      <c r="D127" s="136" t="str">
        <f>IF(ISERROR(VLOOKUP(A127,'[1]Z04 支出决算表(财决04表)'!$A$10:$J$500,5,FALSE)),"",VLOOKUP(A127,'[1]Z04 支出决算表(财决04表)'!$A$10:$J$500,5,FALSE))</f>
        <v/>
      </c>
      <c r="E127" s="136" t="str">
        <f>IF(ISERROR(VLOOKUP(A127,'[1]Z04 支出决算表(财决04表)'!$A$10:$J$500,6,FALSE)),"",VLOOKUP(A127,'[1]Z04 支出决算表(财决04表)'!$A$10:$J$500,6,FALSE))</f>
        <v/>
      </c>
      <c r="F127" s="136" t="str">
        <f>IF(ISERROR(VLOOKUP(A127,'[1]Z04 支出决算表(财决04表)'!$A$10:$J$500,7,FALSE)),"",VLOOKUP(A127,'[1]Z04 支出决算表(财决04表)'!$A$10:$J$500,7,FALSE))</f>
        <v/>
      </c>
      <c r="G127" s="136" t="str">
        <f>IF(ISERROR(VLOOKUP(A127,'[1]Z04 支出决算表(财决04表)'!$A$10:$J$500,8,FALSE)),"",VLOOKUP(A127,'[1]Z04 支出决算表(财决04表)'!$A$10:$J$500,8,FALSE))</f>
        <v/>
      </c>
      <c r="H127" s="136" t="str">
        <f>IF(ISERROR(VLOOKUP(A127,'[1]Z04 支出决算表(财决04表)'!$A$10:$J$500,9,FALSE)),"",VLOOKUP(A127,'[1]Z04 支出决算表(财决04表)'!$A$10:$J$500,9,FALSE))</f>
        <v/>
      </c>
      <c r="I127" s="136" t="str">
        <f>IF(ISERROR(VLOOKUP(A127,'[1]Z04 支出决算表(财决04表)'!$A$10:$J$500,10,FALSE)),"",VLOOKUP(A127,'[1]Z04 支出决算表(财决04表)'!$A$10:$J$500,10,FALSE))</f>
        <v/>
      </c>
      <c r="J127" s="147">
        <f>'[1]Z04 支出决算表(财决04表)'!$A126</f>
        <v>0</v>
      </c>
      <c r="K127" s="148">
        <f>'[1]Z04 支出决算表(财决04表)'!$E126</f>
        <v>0</v>
      </c>
      <c r="L127" s="125" t="str">
        <f t="shared" si="3"/>
        <v/>
      </c>
    </row>
    <row r="128" spans="1:12" ht="22.7" customHeight="1">
      <c r="A128" s="133" t="str">
        <f t="shared" si="2"/>
        <v/>
      </c>
      <c r="B128" s="134"/>
      <c r="C128" s="135" t="str">
        <f>IF(ISERROR(VLOOKUP(A128,'[1]Z04 支出决算表(财决04表)'!$A$10:$J$500,4,FALSE)),"",VLOOKUP(A128,'[1]Z04 支出决算表(财决04表)'!$A$10:$J$500,4,FALSE))</f>
        <v/>
      </c>
      <c r="D128" s="136" t="str">
        <f>IF(ISERROR(VLOOKUP(A128,'[1]Z04 支出决算表(财决04表)'!$A$10:$J$500,5,FALSE)),"",VLOOKUP(A128,'[1]Z04 支出决算表(财决04表)'!$A$10:$J$500,5,FALSE))</f>
        <v/>
      </c>
      <c r="E128" s="136" t="str">
        <f>IF(ISERROR(VLOOKUP(A128,'[1]Z04 支出决算表(财决04表)'!$A$10:$J$500,6,FALSE)),"",VLOOKUP(A128,'[1]Z04 支出决算表(财决04表)'!$A$10:$J$500,6,FALSE))</f>
        <v/>
      </c>
      <c r="F128" s="136" t="str">
        <f>IF(ISERROR(VLOOKUP(A128,'[1]Z04 支出决算表(财决04表)'!$A$10:$J$500,7,FALSE)),"",VLOOKUP(A128,'[1]Z04 支出决算表(财决04表)'!$A$10:$J$500,7,FALSE))</f>
        <v/>
      </c>
      <c r="G128" s="136" t="str">
        <f>IF(ISERROR(VLOOKUP(A128,'[1]Z04 支出决算表(财决04表)'!$A$10:$J$500,8,FALSE)),"",VLOOKUP(A128,'[1]Z04 支出决算表(财决04表)'!$A$10:$J$500,8,FALSE))</f>
        <v/>
      </c>
      <c r="H128" s="136" t="str">
        <f>IF(ISERROR(VLOOKUP(A128,'[1]Z04 支出决算表(财决04表)'!$A$10:$J$500,9,FALSE)),"",VLOOKUP(A128,'[1]Z04 支出决算表(财决04表)'!$A$10:$J$500,9,FALSE))</f>
        <v/>
      </c>
      <c r="I128" s="136" t="str">
        <f>IF(ISERROR(VLOOKUP(A128,'[1]Z04 支出决算表(财决04表)'!$A$10:$J$500,10,FALSE)),"",VLOOKUP(A128,'[1]Z04 支出决算表(财决04表)'!$A$10:$J$500,10,FALSE))</f>
        <v/>
      </c>
      <c r="J128" s="147">
        <f>'[1]Z04 支出决算表(财决04表)'!$A127</f>
        <v>0</v>
      </c>
      <c r="K128" s="148">
        <f>'[1]Z04 支出决算表(财决04表)'!$E127</f>
        <v>0</v>
      </c>
      <c r="L128" s="125" t="str">
        <f t="shared" si="3"/>
        <v/>
      </c>
    </row>
    <row r="129" spans="1:12" ht="22.7" customHeight="1">
      <c r="A129" s="133" t="str">
        <f t="shared" si="2"/>
        <v/>
      </c>
      <c r="B129" s="134"/>
      <c r="C129" s="135" t="str">
        <f>IF(ISERROR(VLOOKUP(A129,'[1]Z04 支出决算表(财决04表)'!$A$10:$J$500,4,FALSE)),"",VLOOKUP(A129,'[1]Z04 支出决算表(财决04表)'!$A$10:$J$500,4,FALSE))</f>
        <v/>
      </c>
      <c r="D129" s="136" t="str">
        <f>IF(ISERROR(VLOOKUP(A129,'[1]Z04 支出决算表(财决04表)'!$A$10:$J$500,5,FALSE)),"",VLOOKUP(A129,'[1]Z04 支出决算表(财决04表)'!$A$10:$J$500,5,FALSE))</f>
        <v/>
      </c>
      <c r="E129" s="136" t="str">
        <f>IF(ISERROR(VLOOKUP(A129,'[1]Z04 支出决算表(财决04表)'!$A$10:$J$500,6,FALSE)),"",VLOOKUP(A129,'[1]Z04 支出决算表(财决04表)'!$A$10:$J$500,6,FALSE))</f>
        <v/>
      </c>
      <c r="F129" s="136" t="str">
        <f>IF(ISERROR(VLOOKUP(A129,'[1]Z04 支出决算表(财决04表)'!$A$10:$J$500,7,FALSE)),"",VLOOKUP(A129,'[1]Z04 支出决算表(财决04表)'!$A$10:$J$500,7,FALSE))</f>
        <v/>
      </c>
      <c r="G129" s="136" t="str">
        <f>IF(ISERROR(VLOOKUP(A129,'[1]Z04 支出决算表(财决04表)'!$A$10:$J$500,8,FALSE)),"",VLOOKUP(A129,'[1]Z04 支出决算表(财决04表)'!$A$10:$J$500,8,FALSE))</f>
        <v/>
      </c>
      <c r="H129" s="136" t="str">
        <f>IF(ISERROR(VLOOKUP(A129,'[1]Z04 支出决算表(财决04表)'!$A$10:$J$500,9,FALSE)),"",VLOOKUP(A129,'[1]Z04 支出决算表(财决04表)'!$A$10:$J$500,9,FALSE))</f>
        <v/>
      </c>
      <c r="I129" s="136" t="str">
        <f>IF(ISERROR(VLOOKUP(A129,'[1]Z04 支出决算表(财决04表)'!$A$10:$J$500,10,FALSE)),"",VLOOKUP(A129,'[1]Z04 支出决算表(财决04表)'!$A$10:$J$500,10,FALSE))</f>
        <v/>
      </c>
      <c r="J129" s="147">
        <f>'[1]Z04 支出决算表(财决04表)'!$A128</f>
        <v>0</v>
      </c>
      <c r="K129" s="148">
        <f>'[1]Z04 支出决算表(财决04表)'!$E128</f>
        <v>0</v>
      </c>
      <c r="L129" s="125" t="str">
        <f t="shared" si="3"/>
        <v/>
      </c>
    </row>
    <row r="130" spans="1:12" ht="22.7" customHeight="1">
      <c r="A130" s="133" t="str">
        <f t="shared" si="2"/>
        <v/>
      </c>
      <c r="B130" s="134"/>
      <c r="C130" s="135" t="str">
        <f>IF(ISERROR(VLOOKUP(A130,'[1]Z04 支出决算表(财决04表)'!$A$10:$J$500,4,FALSE)),"",VLOOKUP(A130,'[1]Z04 支出决算表(财决04表)'!$A$10:$J$500,4,FALSE))</f>
        <v/>
      </c>
      <c r="D130" s="136" t="str">
        <f>IF(ISERROR(VLOOKUP(A130,'[1]Z04 支出决算表(财决04表)'!$A$10:$J$500,5,FALSE)),"",VLOOKUP(A130,'[1]Z04 支出决算表(财决04表)'!$A$10:$J$500,5,FALSE))</f>
        <v/>
      </c>
      <c r="E130" s="136" t="str">
        <f>IF(ISERROR(VLOOKUP(A130,'[1]Z04 支出决算表(财决04表)'!$A$10:$J$500,6,FALSE)),"",VLOOKUP(A130,'[1]Z04 支出决算表(财决04表)'!$A$10:$J$500,6,FALSE))</f>
        <v/>
      </c>
      <c r="F130" s="136" t="str">
        <f>IF(ISERROR(VLOOKUP(A130,'[1]Z04 支出决算表(财决04表)'!$A$10:$J$500,7,FALSE)),"",VLOOKUP(A130,'[1]Z04 支出决算表(财决04表)'!$A$10:$J$500,7,FALSE))</f>
        <v/>
      </c>
      <c r="G130" s="136" t="str">
        <f>IF(ISERROR(VLOOKUP(A130,'[1]Z04 支出决算表(财决04表)'!$A$10:$J$500,8,FALSE)),"",VLOOKUP(A130,'[1]Z04 支出决算表(财决04表)'!$A$10:$J$500,8,FALSE))</f>
        <v/>
      </c>
      <c r="H130" s="136" t="str">
        <f>IF(ISERROR(VLOOKUP(A130,'[1]Z04 支出决算表(财决04表)'!$A$10:$J$500,9,FALSE)),"",VLOOKUP(A130,'[1]Z04 支出决算表(财决04表)'!$A$10:$J$500,9,FALSE))</f>
        <v/>
      </c>
      <c r="I130" s="136" t="str">
        <f>IF(ISERROR(VLOOKUP(A130,'[1]Z04 支出决算表(财决04表)'!$A$10:$J$500,10,FALSE)),"",VLOOKUP(A130,'[1]Z04 支出决算表(财决04表)'!$A$10:$J$500,10,FALSE))</f>
        <v/>
      </c>
      <c r="J130" s="147">
        <f>'[1]Z04 支出决算表(财决04表)'!$A129</f>
        <v>0</v>
      </c>
      <c r="K130" s="148">
        <f>'[1]Z04 支出决算表(财决04表)'!$E129</f>
        <v>0</v>
      </c>
      <c r="L130" s="125" t="str">
        <f t="shared" si="3"/>
        <v/>
      </c>
    </row>
    <row r="131" spans="1:12" ht="22.7" customHeight="1">
      <c r="A131" s="133" t="str">
        <f t="shared" si="2"/>
        <v/>
      </c>
      <c r="B131" s="134"/>
      <c r="C131" s="135" t="str">
        <f>IF(ISERROR(VLOOKUP(A131,'[1]Z04 支出决算表(财决04表)'!$A$10:$J$500,4,FALSE)),"",VLOOKUP(A131,'[1]Z04 支出决算表(财决04表)'!$A$10:$J$500,4,FALSE))</f>
        <v/>
      </c>
      <c r="D131" s="136" t="str">
        <f>IF(ISERROR(VLOOKUP(A131,'[1]Z04 支出决算表(财决04表)'!$A$10:$J$500,5,FALSE)),"",VLOOKUP(A131,'[1]Z04 支出决算表(财决04表)'!$A$10:$J$500,5,FALSE))</f>
        <v/>
      </c>
      <c r="E131" s="136" t="str">
        <f>IF(ISERROR(VLOOKUP(A131,'[1]Z04 支出决算表(财决04表)'!$A$10:$J$500,6,FALSE)),"",VLOOKUP(A131,'[1]Z04 支出决算表(财决04表)'!$A$10:$J$500,6,FALSE))</f>
        <v/>
      </c>
      <c r="F131" s="136" t="str">
        <f>IF(ISERROR(VLOOKUP(A131,'[1]Z04 支出决算表(财决04表)'!$A$10:$J$500,7,FALSE)),"",VLOOKUP(A131,'[1]Z04 支出决算表(财决04表)'!$A$10:$J$500,7,FALSE))</f>
        <v/>
      </c>
      <c r="G131" s="136" t="str">
        <f>IF(ISERROR(VLOOKUP(A131,'[1]Z04 支出决算表(财决04表)'!$A$10:$J$500,8,FALSE)),"",VLOOKUP(A131,'[1]Z04 支出决算表(财决04表)'!$A$10:$J$500,8,FALSE))</f>
        <v/>
      </c>
      <c r="H131" s="136" t="str">
        <f>IF(ISERROR(VLOOKUP(A131,'[1]Z04 支出决算表(财决04表)'!$A$10:$J$500,9,FALSE)),"",VLOOKUP(A131,'[1]Z04 支出决算表(财决04表)'!$A$10:$J$500,9,FALSE))</f>
        <v/>
      </c>
      <c r="I131" s="136" t="str">
        <f>IF(ISERROR(VLOOKUP(A131,'[1]Z04 支出决算表(财决04表)'!$A$10:$J$500,10,FALSE)),"",VLOOKUP(A131,'[1]Z04 支出决算表(财决04表)'!$A$10:$J$500,10,FALSE))</f>
        <v/>
      </c>
      <c r="J131" s="147">
        <f>'[1]Z04 支出决算表(财决04表)'!$A130</f>
        <v>0</v>
      </c>
      <c r="K131" s="148">
        <f>'[1]Z04 支出决算表(财决04表)'!$E130</f>
        <v>0</v>
      </c>
      <c r="L131" s="125" t="str">
        <f t="shared" si="3"/>
        <v/>
      </c>
    </row>
    <row r="132" spans="1:12" ht="22.7" customHeight="1">
      <c r="A132" s="133" t="str">
        <f t="shared" si="2"/>
        <v/>
      </c>
      <c r="B132" s="134"/>
      <c r="C132" s="135" t="str">
        <f>IF(ISERROR(VLOOKUP(A132,'[1]Z04 支出决算表(财决04表)'!$A$10:$J$500,4,FALSE)),"",VLOOKUP(A132,'[1]Z04 支出决算表(财决04表)'!$A$10:$J$500,4,FALSE))</f>
        <v/>
      </c>
      <c r="D132" s="136" t="str">
        <f>IF(ISERROR(VLOOKUP(A132,'[1]Z04 支出决算表(财决04表)'!$A$10:$J$500,5,FALSE)),"",VLOOKUP(A132,'[1]Z04 支出决算表(财决04表)'!$A$10:$J$500,5,FALSE))</f>
        <v/>
      </c>
      <c r="E132" s="136" t="str">
        <f>IF(ISERROR(VLOOKUP(A132,'[1]Z04 支出决算表(财决04表)'!$A$10:$J$500,6,FALSE)),"",VLOOKUP(A132,'[1]Z04 支出决算表(财决04表)'!$A$10:$J$500,6,FALSE))</f>
        <v/>
      </c>
      <c r="F132" s="136" t="str">
        <f>IF(ISERROR(VLOOKUP(A132,'[1]Z04 支出决算表(财决04表)'!$A$10:$J$500,7,FALSE)),"",VLOOKUP(A132,'[1]Z04 支出决算表(财决04表)'!$A$10:$J$500,7,FALSE))</f>
        <v/>
      </c>
      <c r="G132" s="136" t="str">
        <f>IF(ISERROR(VLOOKUP(A132,'[1]Z04 支出决算表(财决04表)'!$A$10:$J$500,8,FALSE)),"",VLOOKUP(A132,'[1]Z04 支出决算表(财决04表)'!$A$10:$J$500,8,FALSE))</f>
        <v/>
      </c>
      <c r="H132" s="136" t="str">
        <f>IF(ISERROR(VLOOKUP(A132,'[1]Z04 支出决算表(财决04表)'!$A$10:$J$500,9,FALSE)),"",VLOOKUP(A132,'[1]Z04 支出决算表(财决04表)'!$A$10:$J$500,9,FALSE))</f>
        <v/>
      </c>
      <c r="I132" s="136" t="str">
        <f>IF(ISERROR(VLOOKUP(A132,'[1]Z04 支出决算表(财决04表)'!$A$10:$J$500,10,FALSE)),"",VLOOKUP(A132,'[1]Z04 支出决算表(财决04表)'!$A$10:$J$500,10,FALSE))</f>
        <v/>
      </c>
      <c r="J132" s="147">
        <f>'[1]Z04 支出决算表(财决04表)'!$A131</f>
        <v>0</v>
      </c>
      <c r="K132" s="148">
        <f>'[1]Z04 支出决算表(财决04表)'!$E131</f>
        <v>0</v>
      </c>
      <c r="L132" s="125" t="str">
        <f t="shared" si="3"/>
        <v/>
      </c>
    </row>
    <row r="133" spans="1:12" ht="22.7" customHeight="1">
      <c r="A133" s="133" t="str">
        <f t="shared" si="2"/>
        <v/>
      </c>
      <c r="B133" s="134"/>
      <c r="C133" s="135" t="str">
        <f>IF(ISERROR(VLOOKUP(A133,'[1]Z04 支出决算表(财决04表)'!$A$10:$J$500,4,FALSE)),"",VLOOKUP(A133,'[1]Z04 支出决算表(财决04表)'!$A$10:$J$500,4,FALSE))</f>
        <v/>
      </c>
      <c r="D133" s="136" t="str">
        <f>IF(ISERROR(VLOOKUP(A133,'[1]Z04 支出决算表(财决04表)'!$A$10:$J$500,5,FALSE)),"",VLOOKUP(A133,'[1]Z04 支出决算表(财决04表)'!$A$10:$J$500,5,FALSE))</f>
        <v/>
      </c>
      <c r="E133" s="136" t="str">
        <f>IF(ISERROR(VLOOKUP(A133,'[1]Z04 支出决算表(财决04表)'!$A$10:$J$500,6,FALSE)),"",VLOOKUP(A133,'[1]Z04 支出决算表(财决04表)'!$A$10:$J$500,6,FALSE))</f>
        <v/>
      </c>
      <c r="F133" s="136" t="str">
        <f>IF(ISERROR(VLOOKUP(A133,'[1]Z04 支出决算表(财决04表)'!$A$10:$J$500,7,FALSE)),"",VLOOKUP(A133,'[1]Z04 支出决算表(财决04表)'!$A$10:$J$500,7,FALSE))</f>
        <v/>
      </c>
      <c r="G133" s="136" t="str">
        <f>IF(ISERROR(VLOOKUP(A133,'[1]Z04 支出决算表(财决04表)'!$A$10:$J$500,8,FALSE)),"",VLOOKUP(A133,'[1]Z04 支出决算表(财决04表)'!$A$10:$J$500,8,FALSE))</f>
        <v/>
      </c>
      <c r="H133" s="136" t="str">
        <f>IF(ISERROR(VLOOKUP(A133,'[1]Z04 支出决算表(财决04表)'!$A$10:$J$500,9,FALSE)),"",VLOOKUP(A133,'[1]Z04 支出决算表(财决04表)'!$A$10:$J$500,9,FALSE))</f>
        <v/>
      </c>
      <c r="I133" s="136" t="str">
        <f>IF(ISERROR(VLOOKUP(A133,'[1]Z04 支出决算表(财决04表)'!$A$10:$J$500,10,FALSE)),"",VLOOKUP(A133,'[1]Z04 支出决算表(财决04表)'!$A$10:$J$500,10,FALSE))</f>
        <v/>
      </c>
      <c r="J133" s="147">
        <f>'[1]Z04 支出决算表(财决04表)'!$A132</f>
        <v>0</v>
      </c>
      <c r="K133" s="148">
        <f>'[1]Z04 支出决算表(财决04表)'!$E132</f>
        <v>0</v>
      </c>
      <c r="L133" s="125" t="str">
        <f t="shared" si="3"/>
        <v/>
      </c>
    </row>
    <row r="134" spans="1:12" ht="22.7" customHeight="1">
      <c r="A134" s="133" t="str">
        <f t="shared" si="2"/>
        <v/>
      </c>
      <c r="B134" s="134"/>
      <c r="C134" s="135" t="str">
        <f>IF(ISERROR(VLOOKUP(A134,'[1]Z04 支出决算表(财决04表)'!$A$10:$J$500,4,FALSE)),"",VLOOKUP(A134,'[1]Z04 支出决算表(财决04表)'!$A$10:$J$500,4,FALSE))</f>
        <v/>
      </c>
      <c r="D134" s="136" t="str">
        <f>IF(ISERROR(VLOOKUP(A134,'[1]Z04 支出决算表(财决04表)'!$A$10:$J$500,5,FALSE)),"",VLOOKUP(A134,'[1]Z04 支出决算表(财决04表)'!$A$10:$J$500,5,FALSE))</f>
        <v/>
      </c>
      <c r="E134" s="136" t="str">
        <f>IF(ISERROR(VLOOKUP(A134,'[1]Z04 支出决算表(财决04表)'!$A$10:$J$500,6,FALSE)),"",VLOOKUP(A134,'[1]Z04 支出决算表(财决04表)'!$A$10:$J$500,6,FALSE))</f>
        <v/>
      </c>
      <c r="F134" s="136" t="str">
        <f>IF(ISERROR(VLOOKUP(A134,'[1]Z04 支出决算表(财决04表)'!$A$10:$J$500,7,FALSE)),"",VLOOKUP(A134,'[1]Z04 支出决算表(财决04表)'!$A$10:$J$500,7,FALSE))</f>
        <v/>
      </c>
      <c r="G134" s="136" t="str">
        <f>IF(ISERROR(VLOOKUP(A134,'[1]Z04 支出决算表(财决04表)'!$A$10:$J$500,8,FALSE)),"",VLOOKUP(A134,'[1]Z04 支出决算表(财决04表)'!$A$10:$J$500,8,FALSE))</f>
        <v/>
      </c>
      <c r="H134" s="136" t="str">
        <f>IF(ISERROR(VLOOKUP(A134,'[1]Z04 支出决算表(财决04表)'!$A$10:$J$500,9,FALSE)),"",VLOOKUP(A134,'[1]Z04 支出决算表(财决04表)'!$A$10:$J$500,9,FALSE))</f>
        <v/>
      </c>
      <c r="I134" s="136" t="str">
        <f>IF(ISERROR(VLOOKUP(A134,'[1]Z04 支出决算表(财决04表)'!$A$10:$J$500,10,FALSE)),"",VLOOKUP(A134,'[1]Z04 支出决算表(财决04表)'!$A$10:$J$500,10,FALSE))</f>
        <v/>
      </c>
      <c r="J134" s="147">
        <f>'[1]Z04 支出决算表(财决04表)'!$A133</f>
        <v>0</v>
      </c>
      <c r="K134" s="148">
        <f>'[1]Z04 支出决算表(财决04表)'!$E133</f>
        <v>0</v>
      </c>
      <c r="L134" s="125" t="str">
        <f t="shared" si="3"/>
        <v/>
      </c>
    </row>
    <row r="135" spans="1:12" ht="22.7" customHeight="1">
      <c r="A135" s="133" t="str">
        <f t="shared" si="2"/>
        <v/>
      </c>
      <c r="B135" s="134"/>
      <c r="C135" s="135" t="str">
        <f>IF(ISERROR(VLOOKUP(A135,'[1]Z04 支出决算表(财决04表)'!$A$10:$J$500,4,FALSE)),"",VLOOKUP(A135,'[1]Z04 支出决算表(财决04表)'!$A$10:$J$500,4,FALSE))</f>
        <v/>
      </c>
      <c r="D135" s="136" t="str">
        <f>IF(ISERROR(VLOOKUP(A135,'[1]Z04 支出决算表(财决04表)'!$A$10:$J$500,5,FALSE)),"",VLOOKUP(A135,'[1]Z04 支出决算表(财决04表)'!$A$10:$J$500,5,FALSE))</f>
        <v/>
      </c>
      <c r="E135" s="136" t="str">
        <f>IF(ISERROR(VLOOKUP(A135,'[1]Z04 支出决算表(财决04表)'!$A$10:$J$500,6,FALSE)),"",VLOOKUP(A135,'[1]Z04 支出决算表(财决04表)'!$A$10:$J$500,6,FALSE))</f>
        <v/>
      </c>
      <c r="F135" s="136" t="str">
        <f>IF(ISERROR(VLOOKUP(A135,'[1]Z04 支出决算表(财决04表)'!$A$10:$J$500,7,FALSE)),"",VLOOKUP(A135,'[1]Z04 支出决算表(财决04表)'!$A$10:$J$500,7,FALSE))</f>
        <v/>
      </c>
      <c r="G135" s="136" t="str">
        <f>IF(ISERROR(VLOOKUP(A135,'[1]Z04 支出决算表(财决04表)'!$A$10:$J$500,8,FALSE)),"",VLOOKUP(A135,'[1]Z04 支出决算表(财决04表)'!$A$10:$J$500,8,FALSE))</f>
        <v/>
      </c>
      <c r="H135" s="136" t="str">
        <f>IF(ISERROR(VLOOKUP(A135,'[1]Z04 支出决算表(财决04表)'!$A$10:$J$500,9,FALSE)),"",VLOOKUP(A135,'[1]Z04 支出决算表(财决04表)'!$A$10:$J$500,9,FALSE))</f>
        <v/>
      </c>
      <c r="I135" s="136" t="str">
        <f>IF(ISERROR(VLOOKUP(A135,'[1]Z04 支出决算表(财决04表)'!$A$10:$J$500,10,FALSE)),"",VLOOKUP(A135,'[1]Z04 支出决算表(财决04表)'!$A$10:$J$500,10,FALSE))</f>
        <v/>
      </c>
      <c r="J135" s="147">
        <f>'[1]Z04 支出决算表(财决04表)'!$A134</f>
        <v>0</v>
      </c>
      <c r="K135" s="148">
        <f>'[1]Z04 支出决算表(财决04表)'!$E134</f>
        <v>0</v>
      </c>
      <c r="L135" s="125" t="str">
        <f t="shared" si="3"/>
        <v/>
      </c>
    </row>
    <row r="136" spans="1:12" ht="22.7" customHeight="1">
      <c r="A136" s="133" t="str">
        <f t="shared" si="2"/>
        <v/>
      </c>
      <c r="B136" s="134"/>
      <c r="C136" s="135" t="str">
        <f>IF(ISERROR(VLOOKUP(A136,'[1]Z04 支出决算表(财决04表)'!$A$10:$J$500,4,FALSE)),"",VLOOKUP(A136,'[1]Z04 支出决算表(财决04表)'!$A$10:$J$500,4,FALSE))</f>
        <v/>
      </c>
      <c r="D136" s="136" t="str">
        <f>IF(ISERROR(VLOOKUP(A136,'[1]Z04 支出决算表(财决04表)'!$A$10:$J$500,5,FALSE)),"",VLOOKUP(A136,'[1]Z04 支出决算表(财决04表)'!$A$10:$J$500,5,FALSE))</f>
        <v/>
      </c>
      <c r="E136" s="136" t="str">
        <f>IF(ISERROR(VLOOKUP(A136,'[1]Z04 支出决算表(财决04表)'!$A$10:$J$500,6,FALSE)),"",VLOOKUP(A136,'[1]Z04 支出决算表(财决04表)'!$A$10:$J$500,6,FALSE))</f>
        <v/>
      </c>
      <c r="F136" s="136" t="str">
        <f>IF(ISERROR(VLOOKUP(A136,'[1]Z04 支出决算表(财决04表)'!$A$10:$J$500,7,FALSE)),"",VLOOKUP(A136,'[1]Z04 支出决算表(财决04表)'!$A$10:$J$500,7,FALSE))</f>
        <v/>
      </c>
      <c r="G136" s="136" t="str">
        <f>IF(ISERROR(VLOOKUP(A136,'[1]Z04 支出决算表(财决04表)'!$A$10:$J$500,8,FALSE)),"",VLOOKUP(A136,'[1]Z04 支出决算表(财决04表)'!$A$10:$J$500,8,FALSE))</f>
        <v/>
      </c>
      <c r="H136" s="136" t="str">
        <f>IF(ISERROR(VLOOKUP(A136,'[1]Z04 支出决算表(财决04表)'!$A$10:$J$500,9,FALSE)),"",VLOOKUP(A136,'[1]Z04 支出决算表(财决04表)'!$A$10:$J$500,9,FALSE))</f>
        <v/>
      </c>
      <c r="I136" s="136" t="str">
        <f>IF(ISERROR(VLOOKUP(A136,'[1]Z04 支出决算表(财决04表)'!$A$10:$J$500,10,FALSE)),"",VLOOKUP(A136,'[1]Z04 支出决算表(财决04表)'!$A$10:$J$500,10,FALSE))</f>
        <v/>
      </c>
      <c r="J136" s="147">
        <f>'[1]Z04 支出决算表(财决04表)'!$A135</f>
        <v>0</v>
      </c>
      <c r="K136" s="148">
        <f>'[1]Z04 支出决算表(财决04表)'!$E135</f>
        <v>0</v>
      </c>
      <c r="L136" s="125" t="str">
        <f t="shared" si="3"/>
        <v/>
      </c>
    </row>
    <row r="137" spans="1:12" ht="22.7" customHeight="1">
      <c r="A137" s="133" t="str">
        <f t="shared" si="2"/>
        <v/>
      </c>
      <c r="B137" s="134"/>
      <c r="C137" s="135" t="str">
        <f>IF(ISERROR(VLOOKUP(A137,'[1]Z04 支出决算表(财决04表)'!$A$10:$J$500,4,FALSE)),"",VLOOKUP(A137,'[1]Z04 支出决算表(财决04表)'!$A$10:$J$500,4,FALSE))</f>
        <v/>
      </c>
      <c r="D137" s="136" t="str">
        <f>IF(ISERROR(VLOOKUP(A137,'[1]Z04 支出决算表(财决04表)'!$A$10:$J$500,5,FALSE)),"",VLOOKUP(A137,'[1]Z04 支出决算表(财决04表)'!$A$10:$J$500,5,FALSE))</f>
        <v/>
      </c>
      <c r="E137" s="136" t="str">
        <f>IF(ISERROR(VLOOKUP(A137,'[1]Z04 支出决算表(财决04表)'!$A$10:$J$500,6,FALSE)),"",VLOOKUP(A137,'[1]Z04 支出决算表(财决04表)'!$A$10:$J$500,6,FALSE))</f>
        <v/>
      </c>
      <c r="F137" s="136" t="str">
        <f>IF(ISERROR(VLOOKUP(A137,'[1]Z04 支出决算表(财决04表)'!$A$10:$J$500,7,FALSE)),"",VLOOKUP(A137,'[1]Z04 支出决算表(财决04表)'!$A$10:$J$500,7,FALSE))</f>
        <v/>
      </c>
      <c r="G137" s="136" t="str">
        <f>IF(ISERROR(VLOOKUP(A137,'[1]Z04 支出决算表(财决04表)'!$A$10:$J$500,8,FALSE)),"",VLOOKUP(A137,'[1]Z04 支出决算表(财决04表)'!$A$10:$J$500,8,FALSE))</f>
        <v/>
      </c>
      <c r="H137" s="136" t="str">
        <f>IF(ISERROR(VLOOKUP(A137,'[1]Z04 支出决算表(财决04表)'!$A$10:$J$500,9,FALSE)),"",VLOOKUP(A137,'[1]Z04 支出决算表(财决04表)'!$A$10:$J$500,9,FALSE))</f>
        <v/>
      </c>
      <c r="I137" s="136" t="str">
        <f>IF(ISERROR(VLOOKUP(A137,'[1]Z04 支出决算表(财决04表)'!$A$10:$J$500,10,FALSE)),"",VLOOKUP(A137,'[1]Z04 支出决算表(财决04表)'!$A$10:$J$500,10,FALSE))</f>
        <v/>
      </c>
      <c r="J137" s="147">
        <f>'[1]Z04 支出决算表(财决04表)'!$A136</f>
        <v>0</v>
      </c>
      <c r="K137" s="148">
        <f>'[1]Z04 支出决算表(财决04表)'!$E136</f>
        <v>0</v>
      </c>
      <c r="L137" s="125" t="str">
        <f t="shared" si="3"/>
        <v/>
      </c>
    </row>
    <row r="138" spans="1:12" ht="22.7" customHeight="1">
      <c r="A138" s="133" t="str">
        <f t="shared" si="2"/>
        <v/>
      </c>
      <c r="B138" s="134"/>
      <c r="C138" s="135" t="str">
        <f>IF(ISERROR(VLOOKUP(A138,'[1]Z04 支出决算表(财决04表)'!$A$10:$J$500,4,FALSE)),"",VLOOKUP(A138,'[1]Z04 支出决算表(财决04表)'!$A$10:$J$500,4,FALSE))</f>
        <v/>
      </c>
      <c r="D138" s="136" t="str">
        <f>IF(ISERROR(VLOOKUP(A138,'[1]Z04 支出决算表(财决04表)'!$A$10:$J$500,5,FALSE)),"",VLOOKUP(A138,'[1]Z04 支出决算表(财决04表)'!$A$10:$J$500,5,FALSE))</f>
        <v/>
      </c>
      <c r="E138" s="136" t="str">
        <f>IF(ISERROR(VLOOKUP(A138,'[1]Z04 支出决算表(财决04表)'!$A$10:$J$500,6,FALSE)),"",VLOOKUP(A138,'[1]Z04 支出决算表(财决04表)'!$A$10:$J$500,6,FALSE))</f>
        <v/>
      </c>
      <c r="F138" s="136" t="str">
        <f>IF(ISERROR(VLOOKUP(A138,'[1]Z04 支出决算表(财决04表)'!$A$10:$J$500,7,FALSE)),"",VLOOKUP(A138,'[1]Z04 支出决算表(财决04表)'!$A$10:$J$500,7,FALSE))</f>
        <v/>
      </c>
      <c r="G138" s="136" t="str">
        <f>IF(ISERROR(VLOOKUP(A138,'[1]Z04 支出决算表(财决04表)'!$A$10:$J$500,8,FALSE)),"",VLOOKUP(A138,'[1]Z04 支出决算表(财决04表)'!$A$10:$J$500,8,FALSE))</f>
        <v/>
      </c>
      <c r="H138" s="136" t="str">
        <f>IF(ISERROR(VLOOKUP(A138,'[1]Z04 支出决算表(财决04表)'!$A$10:$J$500,9,FALSE)),"",VLOOKUP(A138,'[1]Z04 支出决算表(财决04表)'!$A$10:$J$500,9,FALSE))</f>
        <v/>
      </c>
      <c r="I138" s="136" t="str">
        <f>IF(ISERROR(VLOOKUP(A138,'[1]Z04 支出决算表(财决04表)'!$A$10:$J$500,10,FALSE)),"",VLOOKUP(A138,'[1]Z04 支出决算表(财决04表)'!$A$10:$J$500,10,FALSE))</f>
        <v/>
      </c>
      <c r="J138" s="147">
        <f>'[1]Z04 支出决算表(财决04表)'!$A137</f>
        <v>0</v>
      </c>
      <c r="K138" s="148">
        <f>'[1]Z04 支出决算表(财决04表)'!$E137</f>
        <v>0</v>
      </c>
      <c r="L138" s="125" t="str">
        <f t="shared" si="3"/>
        <v/>
      </c>
    </row>
    <row r="139" spans="1:12" ht="22.7" customHeight="1">
      <c r="A139" s="133" t="str">
        <f t="shared" si="2"/>
        <v/>
      </c>
      <c r="B139" s="134"/>
      <c r="C139" s="135" t="str">
        <f>IF(ISERROR(VLOOKUP(A139,'[1]Z04 支出决算表(财决04表)'!$A$10:$J$500,4,FALSE)),"",VLOOKUP(A139,'[1]Z04 支出决算表(财决04表)'!$A$10:$J$500,4,FALSE))</f>
        <v/>
      </c>
      <c r="D139" s="136" t="str">
        <f>IF(ISERROR(VLOOKUP(A139,'[1]Z04 支出决算表(财决04表)'!$A$10:$J$500,5,FALSE)),"",VLOOKUP(A139,'[1]Z04 支出决算表(财决04表)'!$A$10:$J$500,5,FALSE))</f>
        <v/>
      </c>
      <c r="E139" s="136" t="str">
        <f>IF(ISERROR(VLOOKUP(A139,'[1]Z04 支出决算表(财决04表)'!$A$10:$J$500,6,FALSE)),"",VLOOKUP(A139,'[1]Z04 支出决算表(财决04表)'!$A$10:$J$500,6,FALSE))</f>
        <v/>
      </c>
      <c r="F139" s="136" t="str">
        <f>IF(ISERROR(VLOOKUP(A139,'[1]Z04 支出决算表(财决04表)'!$A$10:$J$500,7,FALSE)),"",VLOOKUP(A139,'[1]Z04 支出决算表(财决04表)'!$A$10:$J$500,7,FALSE))</f>
        <v/>
      </c>
      <c r="G139" s="136" t="str">
        <f>IF(ISERROR(VLOOKUP(A139,'[1]Z04 支出决算表(财决04表)'!$A$10:$J$500,8,FALSE)),"",VLOOKUP(A139,'[1]Z04 支出决算表(财决04表)'!$A$10:$J$500,8,FALSE))</f>
        <v/>
      </c>
      <c r="H139" s="136" t="str">
        <f>IF(ISERROR(VLOOKUP(A139,'[1]Z04 支出决算表(财决04表)'!$A$10:$J$500,9,FALSE)),"",VLOOKUP(A139,'[1]Z04 支出决算表(财决04表)'!$A$10:$J$500,9,FALSE))</f>
        <v/>
      </c>
      <c r="I139" s="136" t="str">
        <f>IF(ISERROR(VLOOKUP(A139,'[1]Z04 支出决算表(财决04表)'!$A$10:$J$500,10,FALSE)),"",VLOOKUP(A139,'[1]Z04 支出决算表(财决04表)'!$A$10:$J$500,10,FALSE))</f>
        <v/>
      </c>
      <c r="J139" s="147">
        <f>'[1]Z04 支出决算表(财决04表)'!$A138</f>
        <v>0</v>
      </c>
      <c r="K139" s="148">
        <f>'[1]Z04 支出决算表(财决04表)'!$E138</f>
        <v>0</v>
      </c>
      <c r="L139" s="125" t="str">
        <f t="shared" si="3"/>
        <v/>
      </c>
    </row>
    <row r="140" spans="1:12" ht="22.7" customHeight="1">
      <c r="A140" s="133" t="str">
        <f t="shared" ref="A140:A203" si="4">IF(J140&gt;0,J140,"")</f>
        <v/>
      </c>
      <c r="B140" s="134"/>
      <c r="C140" s="135" t="str">
        <f>IF(ISERROR(VLOOKUP(A140,'[1]Z04 支出决算表(财决04表)'!$A$10:$J$500,4,FALSE)),"",VLOOKUP(A140,'[1]Z04 支出决算表(财决04表)'!$A$10:$J$500,4,FALSE))</f>
        <v/>
      </c>
      <c r="D140" s="136" t="str">
        <f>IF(ISERROR(VLOOKUP(A140,'[1]Z04 支出决算表(财决04表)'!$A$10:$J$500,5,FALSE)),"",VLOOKUP(A140,'[1]Z04 支出决算表(财决04表)'!$A$10:$J$500,5,FALSE))</f>
        <v/>
      </c>
      <c r="E140" s="136" t="str">
        <f>IF(ISERROR(VLOOKUP(A140,'[1]Z04 支出决算表(财决04表)'!$A$10:$J$500,6,FALSE)),"",VLOOKUP(A140,'[1]Z04 支出决算表(财决04表)'!$A$10:$J$500,6,FALSE))</f>
        <v/>
      </c>
      <c r="F140" s="136" t="str">
        <f>IF(ISERROR(VLOOKUP(A140,'[1]Z04 支出决算表(财决04表)'!$A$10:$J$500,7,FALSE)),"",VLOOKUP(A140,'[1]Z04 支出决算表(财决04表)'!$A$10:$J$500,7,FALSE))</f>
        <v/>
      </c>
      <c r="G140" s="136" t="str">
        <f>IF(ISERROR(VLOOKUP(A140,'[1]Z04 支出决算表(财决04表)'!$A$10:$J$500,8,FALSE)),"",VLOOKUP(A140,'[1]Z04 支出决算表(财决04表)'!$A$10:$J$500,8,FALSE))</f>
        <v/>
      </c>
      <c r="H140" s="136" t="str">
        <f>IF(ISERROR(VLOOKUP(A140,'[1]Z04 支出决算表(财决04表)'!$A$10:$J$500,9,FALSE)),"",VLOOKUP(A140,'[1]Z04 支出决算表(财决04表)'!$A$10:$J$500,9,FALSE))</f>
        <v/>
      </c>
      <c r="I140" s="136" t="str">
        <f>IF(ISERROR(VLOOKUP(A140,'[1]Z04 支出决算表(财决04表)'!$A$10:$J$500,10,FALSE)),"",VLOOKUP(A140,'[1]Z04 支出决算表(财决04表)'!$A$10:$J$500,10,FALSE))</f>
        <v/>
      </c>
      <c r="J140" s="147">
        <f>'[1]Z04 支出决算表(财决04表)'!$A139</f>
        <v>0</v>
      </c>
      <c r="K140" s="148">
        <f>'[1]Z04 支出决算表(财决04表)'!$E139</f>
        <v>0</v>
      </c>
      <c r="L140" s="125" t="str">
        <f t="shared" ref="L140:L203" si="5">IF(C140&lt;&gt;"",ROW(),"")</f>
        <v/>
      </c>
    </row>
    <row r="141" spans="1:12" ht="22.7" customHeight="1">
      <c r="A141" s="133" t="str">
        <f t="shared" si="4"/>
        <v/>
      </c>
      <c r="B141" s="134"/>
      <c r="C141" s="135" t="str">
        <f>IF(ISERROR(VLOOKUP(A141,'[1]Z04 支出决算表(财决04表)'!$A$10:$J$500,4,FALSE)),"",VLOOKUP(A141,'[1]Z04 支出决算表(财决04表)'!$A$10:$J$500,4,FALSE))</f>
        <v/>
      </c>
      <c r="D141" s="136" t="str">
        <f>IF(ISERROR(VLOOKUP(A141,'[1]Z04 支出决算表(财决04表)'!$A$10:$J$500,5,FALSE)),"",VLOOKUP(A141,'[1]Z04 支出决算表(财决04表)'!$A$10:$J$500,5,FALSE))</f>
        <v/>
      </c>
      <c r="E141" s="136" t="str">
        <f>IF(ISERROR(VLOOKUP(A141,'[1]Z04 支出决算表(财决04表)'!$A$10:$J$500,6,FALSE)),"",VLOOKUP(A141,'[1]Z04 支出决算表(财决04表)'!$A$10:$J$500,6,FALSE))</f>
        <v/>
      </c>
      <c r="F141" s="136" t="str">
        <f>IF(ISERROR(VLOOKUP(A141,'[1]Z04 支出决算表(财决04表)'!$A$10:$J$500,7,FALSE)),"",VLOOKUP(A141,'[1]Z04 支出决算表(财决04表)'!$A$10:$J$500,7,FALSE))</f>
        <v/>
      </c>
      <c r="G141" s="136" t="str">
        <f>IF(ISERROR(VLOOKUP(A141,'[1]Z04 支出决算表(财决04表)'!$A$10:$J$500,8,FALSE)),"",VLOOKUP(A141,'[1]Z04 支出决算表(财决04表)'!$A$10:$J$500,8,FALSE))</f>
        <v/>
      </c>
      <c r="H141" s="136" t="str">
        <f>IF(ISERROR(VLOOKUP(A141,'[1]Z04 支出决算表(财决04表)'!$A$10:$J$500,9,FALSE)),"",VLOOKUP(A141,'[1]Z04 支出决算表(财决04表)'!$A$10:$J$500,9,FALSE))</f>
        <v/>
      </c>
      <c r="I141" s="136" t="str">
        <f>IF(ISERROR(VLOOKUP(A141,'[1]Z04 支出决算表(财决04表)'!$A$10:$J$500,10,FALSE)),"",VLOOKUP(A141,'[1]Z04 支出决算表(财决04表)'!$A$10:$J$500,10,FALSE))</f>
        <v/>
      </c>
      <c r="J141" s="147">
        <f>'[1]Z04 支出决算表(财决04表)'!$A140</f>
        <v>0</v>
      </c>
      <c r="K141" s="148">
        <f>'[1]Z04 支出决算表(财决04表)'!$E140</f>
        <v>0</v>
      </c>
      <c r="L141" s="125" t="str">
        <f t="shared" si="5"/>
        <v/>
      </c>
    </row>
    <row r="142" spans="1:12" ht="22.7" customHeight="1">
      <c r="A142" s="133" t="str">
        <f t="shared" si="4"/>
        <v/>
      </c>
      <c r="B142" s="134"/>
      <c r="C142" s="135" t="str">
        <f>IF(ISERROR(VLOOKUP(A142,'[1]Z04 支出决算表(财决04表)'!$A$10:$J$500,4,FALSE)),"",VLOOKUP(A142,'[1]Z04 支出决算表(财决04表)'!$A$10:$J$500,4,FALSE))</f>
        <v/>
      </c>
      <c r="D142" s="136" t="str">
        <f>IF(ISERROR(VLOOKUP(A142,'[1]Z04 支出决算表(财决04表)'!$A$10:$J$500,5,FALSE)),"",VLOOKUP(A142,'[1]Z04 支出决算表(财决04表)'!$A$10:$J$500,5,FALSE))</f>
        <v/>
      </c>
      <c r="E142" s="136" t="str">
        <f>IF(ISERROR(VLOOKUP(A142,'[1]Z04 支出决算表(财决04表)'!$A$10:$J$500,6,FALSE)),"",VLOOKUP(A142,'[1]Z04 支出决算表(财决04表)'!$A$10:$J$500,6,FALSE))</f>
        <v/>
      </c>
      <c r="F142" s="136" t="str">
        <f>IF(ISERROR(VLOOKUP(A142,'[1]Z04 支出决算表(财决04表)'!$A$10:$J$500,7,FALSE)),"",VLOOKUP(A142,'[1]Z04 支出决算表(财决04表)'!$A$10:$J$500,7,FALSE))</f>
        <v/>
      </c>
      <c r="G142" s="136" t="str">
        <f>IF(ISERROR(VLOOKUP(A142,'[1]Z04 支出决算表(财决04表)'!$A$10:$J$500,8,FALSE)),"",VLOOKUP(A142,'[1]Z04 支出决算表(财决04表)'!$A$10:$J$500,8,FALSE))</f>
        <v/>
      </c>
      <c r="H142" s="136" t="str">
        <f>IF(ISERROR(VLOOKUP(A142,'[1]Z04 支出决算表(财决04表)'!$A$10:$J$500,9,FALSE)),"",VLOOKUP(A142,'[1]Z04 支出决算表(财决04表)'!$A$10:$J$500,9,FALSE))</f>
        <v/>
      </c>
      <c r="I142" s="136" t="str">
        <f>IF(ISERROR(VLOOKUP(A142,'[1]Z04 支出决算表(财决04表)'!$A$10:$J$500,10,FALSE)),"",VLOOKUP(A142,'[1]Z04 支出决算表(财决04表)'!$A$10:$J$500,10,FALSE))</f>
        <v/>
      </c>
      <c r="J142" s="147">
        <f>'[1]Z04 支出决算表(财决04表)'!$A141</f>
        <v>0</v>
      </c>
      <c r="K142" s="148">
        <f>'[1]Z04 支出决算表(财决04表)'!$E141</f>
        <v>0</v>
      </c>
      <c r="L142" s="125" t="str">
        <f t="shared" si="5"/>
        <v/>
      </c>
    </row>
    <row r="143" spans="1:12" ht="22.7" customHeight="1">
      <c r="A143" s="133" t="str">
        <f t="shared" si="4"/>
        <v/>
      </c>
      <c r="B143" s="134"/>
      <c r="C143" s="135" t="str">
        <f>IF(ISERROR(VLOOKUP(A143,'[1]Z04 支出决算表(财决04表)'!$A$10:$J$500,4,FALSE)),"",VLOOKUP(A143,'[1]Z04 支出决算表(财决04表)'!$A$10:$J$500,4,FALSE))</f>
        <v/>
      </c>
      <c r="D143" s="136" t="str">
        <f>IF(ISERROR(VLOOKUP(A143,'[1]Z04 支出决算表(财决04表)'!$A$10:$J$500,5,FALSE)),"",VLOOKUP(A143,'[1]Z04 支出决算表(财决04表)'!$A$10:$J$500,5,FALSE))</f>
        <v/>
      </c>
      <c r="E143" s="136" t="str">
        <f>IF(ISERROR(VLOOKUP(A143,'[1]Z04 支出决算表(财决04表)'!$A$10:$J$500,6,FALSE)),"",VLOOKUP(A143,'[1]Z04 支出决算表(财决04表)'!$A$10:$J$500,6,FALSE))</f>
        <v/>
      </c>
      <c r="F143" s="136" t="str">
        <f>IF(ISERROR(VLOOKUP(A143,'[1]Z04 支出决算表(财决04表)'!$A$10:$J$500,7,FALSE)),"",VLOOKUP(A143,'[1]Z04 支出决算表(财决04表)'!$A$10:$J$500,7,FALSE))</f>
        <v/>
      </c>
      <c r="G143" s="136" t="str">
        <f>IF(ISERROR(VLOOKUP(A143,'[1]Z04 支出决算表(财决04表)'!$A$10:$J$500,8,FALSE)),"",VLOOKUP(A143,'[1]Z04 支出决算表(财决04表)'!$A$10:$J$500,8,FALSE))</f>
        <v/>
      </c>
      <c r="H143" s="136" t="str">
        <f>IF(ISERROR(VLOOKUP(A143,'[1]Z04 支出决算表(财决04表)'!$A$10:$J$500,9,FALSE)),"",VLOOKUP(A143,'[1]Z04 支出决算表(财决04表)'!$A$10:$J$500,9,FALSE))</f>
        <v/>
      </c>
      <c r="I143" s="136" t="str">
        <f>IF(ISERROR(VLOOKUP(A143,'[1]Z04 支出决算表(财决04表)'!$A$10:$J$500,10,FALSE)),"",VLOOKUP(A143,'[1]Z04 支出决算表(财决04表)'!$A$10:$J$500,10,FALSE))</f>
        <v/>
      </c>
      <c r="J143" s="147">
        <f>'[1]Z04 支出决算表(财决04表)'!$A142</f>
        <v>0</v>
      </c>
      <c r="K143" s="148">
        <f>'[1]Z04 支出决算表(财决04表)'!$E142</f>
        <v>0</v>
      </c>
      <c r="L143" s="125" t="str">
        <f t="shared" si="5"/>
        <v/>
      </c>
    </row>
    <row r="144" spans="1:12" ht="22.7" customHeight="1">
      <c r="A144" s="133" t="str">
        <f t="shared" si="4"/>
        <v/>
      </c>
      <c r="B144" s="134"/>
      <c r="C144" s="135" t="str">
        <f>IF(ISERROR(VLOOKUP(A144,'[1]Z04 支出决算表(财决04表)'!$A$10:$J$500,4,FALSE)),"",VLOOKUP(A144,'[1]Z04 支出决算表(财决04表)'!$A$10:$J$500,4,FALSE))</f>
        <v/>
      </c>
      <c r="D144" s="136" t="str">
        <f>IF(ISERROR(VLOOKUP(A144,'[1]Z04 支出决算表(财决04表)'!$A$10:$J$500,5,FALSE)),"",VLOOKUP(A144,'[1]Z04 支出决算表(财决04表)'!$A$10:$J$500,5,FALSE))</f>
        <v/>
      </c>
      <c r="E144" s="136" t="str">
        <f>IF(ISERROR(VLOOKUP(A144,'[1]Z04 支出决算表(财决04表)'!$A$10:$J$500,6,FALSE)),"",VLOOKUP(A144,'[1]Z04 支出决算表(财决04表)'!$A$10:$J$500,6,FALSE))</f>
        <v/>
      </c>
      <c r="F144" s="136" t="str">
        <f>IF(ISERROR(VLOOKUP(A144,'[1]Z04 支出决算表(财决04表)'!$A$10:$J$500,7,FALSE)),"",VLOOKUP(A144,'[1]Z04 支出决算表(财决04表)'!$A$10:$J$500,7,FALSE))</f>
        <v/>
      </c>
      <c r="G144" s="136" t="str">
        <f>IF(ISERROR(VLOOKUP(A144,'[1]Z04 支出决算表(财决04表)'!$A$10:$J$500,8,FALSE)),"",VLOOKUP(A144,'[1]Z04 支出决算表(财决04表)'!$A$10:$J$500,8,FALSE))</f>
        <v/>
      </c>
      <c r="H144" s="136" t="str">
        <f>IF(ISERROR(VLOOKUP(A144,'[1]Z04 支出决算表(财决04表)'!$A$10:$J$500,9,FALSE)),"",VLOOKUP(A144,'[1]Z04 支出决算表(财决04表)'!$A$10:$J$500,9,FALSE))</f>
        <v/>
      </c>
      <c r="I144" s="136" t="str">
        <f>IF(ISERROR(VLOOKUP(A144,'[1]Z04 支出决算表(财决04表)'!$A$10:$J$500,10,FALSE)),"",VLOOKUP(A144,'[1]Z04 支出决算表(财决04表)'!$A$10:$J$500,10,FALSE))</f>
        <v/>
      </c>
      <c r="J144" s="147">
        <f>'[1]Z04 支出决算表(财决04表)'!$A143</f>
        <v>0</v>
      </c>
      <c r="K144" s="148">
        <f>'[1]Z04 支出决算表(财决04表)'!$E143</f>
        <v>0</v>
      </c>
      <c r="L144" s="125" t="str">
        <f t="shared" si="5"/>
        <v/>
      </c>
    </row>
    <row r="145" spans="1:12" ht="22.7" customHeight="1">
      <c r="A145" s="133" t="str">
        <f t="shared" si="4"/>
        <v/>
      </c>
      <c r="B145" s="134"/>
      <c r="C145" s="135" t="str">
        <f>IF(ISERROR(VLOOKUP(A145,'[1]Z04 支出决算表(财决04表)'!$A$10:$J$500,4,FALSE)),"",VLOOKUP(A145,'[1]Z04 支出决算表(财决04表)'!$A$10:$J$500,4,FALSE))</f>
        <v/>
      </c>
      <c r="D145" s="136" t="str">
        <f>IF(ISERROR(VLOOKUP(A145,'[1]Z04 支出决算表(财决04表)'!$A$10:$J$500,5,FALSE)),"",VLOOKUP(A145,'[1]Z04 支出决算表(财决04表)'!$A$10:$J$500,5,FALSE))</f>
        <v/>
      </c>
      <c r="E145" s="136" t="str">
        <f>IF(ISERROR(VLOOKUP(A145,'[1]Z04 支出决算表(财决04表)'!$A$10:$J$500,6,FALSE)),"",VLOOKUP(A145,'[1]Z04 支出决算表(财决04表)'!$A$10:$J$500,6,FALSE))</f>
        <v/>
      </c>
      <c r="F145" s="136" t="str">
        <f>IF(ISERROR(VLOOKUP(A145,'[1]Z04 支出决算表(财决04表)'!$A$10:$J$500,7,FALSE)),"",VLOOKUP(A145,'[1]Z04 支出决算表(财决04表)'!$A$10:$J$500,7,FALSE))</f>
        <v/>
      </c>
      <c r="G145" s="136" t="str">
        <f>IF(ISERROR(VLOOKUP(A145,'[1]Z04 支出决算表(财决04表)'!$A$10:$J$500,8,FALSE)),"",VLOOKUP(A145,'[1]Z04 支出决算表(财决04表)'!$A$10:$J$500,8,FALSE))</f>
        <v/>
      </c>
      <c r="H145" s="136" t="str">
        <f>IF(ISERROR(VLOOKUP(A145,'[1]Z04 支出决算表(财决04表)'!$A$10:$J$500,9,FALSE)),"",VLOOKUP(A145,'[1]Z04 支出决算表(财决04表)'!$A$10:$J$500,9,FALSE))</f>
        <v/>
      </c>
      <c r="I145" s="136" t="str">
        <f>IF(ISERROR(VLOOKUP(A145,'[1]Z04 支出决算表(财决04表)'!$A$10:$J$500,10,FALSE)),"",VLOOKUP(A145,'[1]Z04 支出决算表(财决04表)'!$A$10:$J$500,10,FALSE))</f>
        <v/>
      </c>
      <c r="J145" s="147">
        <f>'[1]Z04 支出决算表(财决04表)'!$A144</f>
        <v>0</v>
      </c>
      <c r="K145" s="148">
        <f>'[1]Z04 支出决算表(财决04表)'!$E144</f>
        <v>0</v>
      </c>
      <c r="L145" s="125" t="str">
        <f t="shared" si="5"/>
        <v/>
      </c>
    </row>
    <row r="146" spans="1:12" ht="22.7" customHeight="1">
      <c r="A146" s="133" t="str">
        <f t="shared" si="4"/>
        <v/>
      </c>
      <c r="B146" s="134"/>
      <c r="C146" s="135" t="str">
        <f>IF(ISERROR(VLOOKUP(A146,'[1]Z04 支出决算表(财决04表)'!$A$10:$J$500,4,FALSE)),"",VLOOKUP(A146,'[1]Z04 支出决算表(财决04表)'!$A$10:$J$500,4,FALSE))</f>
        <v/>
      </c>
      <c r="D146" s="136" t="str">
        <f>IF(ISERROR(VLOOKUP(A146,'[1]Z04 支出决算表(财决04表)'!$A$10:$J$500,5,FALSE)),"",VLOOKUP(A146,'[1]Z04 支出决算表(财决04表)'!$A$10:$J$500,5,FALSE))</f>
        <v/>
      </c>
      <c r="E146" s="136" t="str">
        <f>IF(ISERROR(VLOOKUP(A146,'[1]Z04 支出决算表(财决04表)'!$A$10:$J$500,6,FALSE)),"",VLOOKUP(A146,'[1]Z04 支出决算表(财决04表)'!$A$10:$J$500,6,FALSE))</f>
        <v/>
      </c>
      <c r="F146" s="136" t="str">
        <f>IF(ISERROR(VLOOKUP(A146,'[1]Z04 支出决算表(财决04表)'!$A$10:$J$500,7,FALSE)),"",VLOOKUP(A146,'[1]Z04 支出决算表(财决04表)'!$A$10:$J$500,7,FALSE))</f>
        <v/>
      </c>
      <c r="G146" s="136" t="str">
        <f>IF(ISERROR(VLOOKUP(A146,'[1]Z04 支出决算表(财决04表)'!$A$10:$J$500,8,FALSE)),"",VLOOKUP(A146,'[1]Z04 支出决算表(财决04表)'!$A$10:$J$500,8,FALSE))</f>
        <v/>
      </c>
      <c r="H146" s="136" t="str">
        <f>IF(ISERROR(VLOOKUP(A146,'[1]Z04 支出决算表(财决04表)'!$A$10:$J$500,9,FALSE)),"",VLOOKUP(A146,'[1]Z04 支出决算表(财决04表)'!$A$10:$J$500,9,FALSE))</f>
        <v/>
      </c>
      <c r="I146" s="136" t="str">
        <f>IF(ISERROR(VLOOKUP(A146,'[1]Z04 支出决算表(财决04表)'!$A$10:$J$500,10,FALSE)),"",VLOOKUP(A146,'[1]Z04 支出决算表(财决04表)'!$A$10:$J$500,10,FALSE))</f>
        <v/>
      </c>
      <c r="J146" s="147">
        <f>'[1]Z04 支出决算表(财决04表)'!$A145</f>
        <v>0</v>
      </c>
      <c r="K146" s="148">
        <f>'[1]Z04 支出决算表(财决04表)'!$E145</f>
        <v>0</v>
      </c>
      <c r="L146" s="125" t="str">
        <f t="shared" si="5"/>
        <v/>
      </c>
    </row>
    <row r="147" spans="1:12" ht="22.7" customHeight="1">
      <c r="A147" s="133" t="str">
        <f t="shared" si="4"/>
        <v/>
      </c>
      <c r="B147" s="134"/>
      <c r="C147" s="135" t="str">
        <f>IF(ISERROR(VLOOKUP(A147,'[1]Z04 支出决算表(财决04表)'!$A$10:$J$500,4,FALSE)),"",VLOOKUP(A147,'[1]Z04 支出决算表(财决04表)'!$A$10:$J$500,4,FALSE))</f>
        <v/>
      </c>
      <c r="D147" s="136" t="str">
        <f>IF(ISERROR(VLOOKUP(A147,'[1]Z04 支出决算表(财决04表)'!$A$10:$J$500,5,FALSE)),"",VLOOKUP(A147,'[1]Z04 支出决算表(财决04表)'!$A$10:$J$500,5,FALSE))</f>
        <v/>
      </c>
      <c r="E147" s="136" t="str">
        <f>IF(ISERROR(VLOOKUP(A147,'[1]Z04 支出决算表(财决04表)'!$A$10:$J$500,6,FALSE)),"",VLOOKUP(A147,'[1]Z04 支出决算表(财决04表)'!$A$10:$J$500,6,FALSE))</f>
        <v/>
      </c>
      <c r="F147" s="136" t="str">
        <f>IF(ISERROR(VLOOKUP(A147,'[1]Z04 支出决算表(财决04表)'!$A$10:$J$500,7,FALSE)),"",VLOOKUP(A147,'[1]Z04 支出决算表(财决04表)'!$A$10:$J$500,7,FALSE))</f>
        <v/>
      </c>
      <c r="G147" s="136" t="str">
        <f>IF(ISERROR(VLOOKUP(A147,'[1]Z04 支出决算表(财决04表)'!$A$10:$J$500,8,FALSE)),"",VLOOKUP(A147,'[1]Z04 支出决算表(财决04表)'!$A$10:$J$500,8,FALSE))</f>
        <v/>
      </c>
      <c r="H147" s="136" t="str">
        <f>IF(ISERROR(VLOOKUP(A147,'[1]Z04 支出决算表(财决04表)'!$A$10:$J$500,9,FALSE)),"",VLOOKUP(A147,'[1]Z04 支出决算表(财决04表)'!$A$10:$J$500,9,FALSE))</f>
        <v/>
      </c>
      <c r="I147" s="136" t="str">
        <f>IF(ISERROR(VLOOKUP(A147,'[1]Z04 支出决算表(财决04表)'!$A$10:$J$500,10,FALSE)),"",VLOOKUP(A147,'[1]Z04 支出决算表(财决04表)'!$A$10:$J$500,10,FALSE))</f>
        <v/>
      </c>
      <c r="J147" s="147">
        <f>'[1]Z04 支出决算表(财决04表)'!$A146</f>
        <v>0</v>
      </c>
      <c r="K147" s="148">
        <f>'[1]Z04 支出决算表(财决04表)'!$E146</f>
        <v>0</v>
      </c>
      <c r="L147" s="125" t="str">
        <f t="shared" si="5"/>
        <v/>
      </c>
    </row>
    <row r="148" spans="1:12" ht="22.7" customHeight="1">
      <c r="A148" s="133" t="str">
        <f t="shared" si="4"/>
        <v/>
      </c>
      <c r="B148" s="134"/>
      <c r="C148" s="135" t="str">
        <f>IF(ISERROR(VLOOKUP(A148,'[1]Z04 支出决算表(财决04表)'!$A$10:$J$500,4,FALSE)),"",VLOOKUP(A148,'[1]Z04 支出决算表(财决04表)'!$A$10:$J$500,4,FALSE))</f>
        <v/>
      </c>
      <c r="D148" s="136" t="str">
        <f>IF(ISERROR(VLOOKUP(A148,'[1]Z04 支出决算表(财决04表)'!$A$10:$J$500,5,FALSE)),"",VLOOKUP(A148,'[1]Z04 支出决算表(财决04表)'!$A$10:$J$500,5,FALSE))</f>
        <v/>
      </c>
      <c r="E148" s="136" t="str">
        <f>IF(ISERROR(VLOOKUP(A148,'[1]Z04 支出决算表(财决04表)'!$A$10:$J$500,6,FALSE)),"",VLOOKUP(A148,'[1]Z04 支出决算表(财决04表)'!$A$10:$J$500,6,FALSE))</f>
        <v/>
      </c>
      <c r="F148" s="136" t="str">
        <f>IF(ISERROR(VLOOKUP(A148,'[1]Z04 支出决算表(财决04表)'!$A$10:$J$500,7,FALSE)),"",VLOOKUP(A148,'[1]Z04 支出决算表(财决04表)'!$A$10:$J$500,7,FALSE))</f>
        <v/>
      </c>
      <c r="G148" s="136" t="str">
        <f>IF(ISERROR(VLOOKUP(A148,'[1]Z04 支出决算表(财决04表)'!$A$10:$J$500,8,FALSE)),"",VLOOKUP(A148,'[1]Z04 支出决算表(财决04表)'!$A$10:$J$500,8,FALSE))</f>
        <v/>
      </c>
      <c r="H148" s="136" t="str">
        <f>IF(ISERROR(VLOOKUP(A148,'[1]Z04 支出决算表(财决04表)'!$A$10:$J$500,9,FALSE)),"",VLOOKUP(A148,'[1]Z04 支出决算表(财决04表)'!$A$10:$J$500,9,FALSE))</f>
        <v/>
      </c>
      <c r="I148" s="136" t="str">
        <f>IF(ISERROR(VLOOKUP(A148,'[1]Z04 支出决算表(财决04表)'!$A$10:$J$500,10,FALSE)),"",VLOOKUP(A148,'[1]Z04 支出决算表(财决04表)'!$A$10:$J$500,10,FALSE))</f>
        <v/>
      </c>
      <c r="J148" s="147">
        <f>'[1]Z04 支出决算表(财决04表)'!$A147</f>
        <v>0</v>
      </c>
      <c r="K148" s="148">
        <f>'[1]Z04 支出决算表(财决04表)'!$E147</f>
        <v>0</v>
      </c>
      <c r="L148" s="125" t="str">
        <f t="shared" si="5"/>
        <v/>
      </c>
    </row>
    <row r="149" spans="1:12" ht="22.7" customHeight="1">
      <c r="A149" s="133" t="str">
        <f t="shared" si="4"/>
        <v/>
      </c>
      <c r="B149" s="134"/>
      <c r="C149" s="135" t="str">
        <f>IF(ISERROR(VLOOKUP(A149,'[1]Z04 支出决算表(财决04表)'!$A$10:$J$500,4,FALSE)),"",VLOOKUP(A149,'[1]Z04 支出决算表(财决04表)'!$A$10:$J$500,4,FALSE))</f>
        <v/>
      </c>
      <c r="D149" s="136" t="str">
        <f>IF(ISERROR(VLOOKUP(A149,'[1]Z04 支出决算表(财决04表)'!$A$10:$J$500,5,FALSE)),"",VLOOKUP(A149,'[1]Z04 支出决算表(财决04表)'!$A$10:$J$500,5,FALSE))</f>
        <v/>
      </c>
      <c r="E149" s="136" t="str">
        <f>IF(ISERROR(VLOOKUP(A149,'[1]Z04 支出决算表(财决04表)'!$A$10:$J$500,6,FALSE)),"",VLOOKUP(A149,'[1]Z04 支出决算表(财决04表)'!$A$10:$J$500,6,FALSE))</f>
        <v/>
      </c>
      <c r="F149" s="136" t="str">
        <f>IF(ISERROR(VLOOKUP(A149,'[1]Z04 支出决算表(财决04表)'!$A$10:$J$500,7,FALSE)),"",VLOOKUP(A149,'[1]Z04 支出决算表(财决04表)'!$A$10:$J$500,7,FALSE))</f>
        <v/>
      </c>
      <c r="G149" s="136" t="str">
        <f>IF(ISERROR(VLOOKUP(A149,'[1]Z04 支出决算表(财决04表)'!$A$10:$J$500,8,FALSE)),"",VLOOKUP(A149,'[1]Z04 支出决算表(财决04表)'!$A$10:$J$500,8,FALSE))</f>
        <v/>
      </c>
      <c r="H149" s="136" t="str">
        <f>IF(ISERROR(VLOOKUP(A149,'[1]Z04 支出决算表(财决04表)'!$A$10:$J$500,9,FALSE)),"",VLOOKUP(A149,'[1]Z04 支出决算表(财决04表)'!$A$10:$J$500,9,FALSE))</f>
        <v/>
      </c>
      <c r="I149" s="136" t="str">
        <f>IF(ISERROR(VLOOKUP(A149,'[1]Z04 支出决算表(财决04表)'!$A$10:$J$500,10,FALSE)),"",VLOOKUP(A149,'[1]Z04 支出决算表(财决04表)'!$A$10:$J$500,10,FALSE))</f>
        <v/>
      </c>
      <c r="J149" s="147">
        <f>'[1]Z04 支出决算表(财决04表)'!$A148</f>
        <v>0</v>
      </c>
      <c r="K149" s="148">
        <f>'[1]Z04 支出决算表(财决04表)'!$E148</f>
        <v>0</v>
      </c>
      <c r="L149" s="125" t="str">
        <f t="shared" si="5"/>
        <v/>
      </c>
    </row>
    <row r="150" spans="1:12" ht="22.7" customHeight="1">
      <c r="A150" s="133" t="str">
        <f t="shared" si="4"/>
        <v/>
      </c>
      <c r="B150" s="134"/>
      <c r="C150" s="135" t="str">
        <f>IF(ISERROR(VLOOKUP(A150,'[1]Z04 支出决算表(财决04表)'!$A$10:$J$500,4,FALSE)),"",VLOOKUP(A150,'[1]Z04 支出决算表(财决04表)'!$A$10:$J$500,4,FALSE))</f>
        <v/>
      </c>
      <c r="D150" s="136" t="str">
        <f>IF(ISERROR(VLOOKUP(A150,'[1]Z04 支出决算表(财决04表)'!$A$10:$J$500,5,FALSE)),"",VLOOKUP(A150,'[1]Z04 支出决算表(财决04表)'!$A$10:$J$500,5,FALSE))</f>
        <v/>
      </c>
      <c r="E150" s="136" t="str">
        <f>IF(ISERROR(VLOOKUP(A150,'[1]Z04 支出决算表(财决04表)'!$A$10:$J$500,6,FALSE)),"",VLOOKUP(A150,'[1]Z04 支出决算表(财决04表)'!$A$10:$J$500,6,FALSE))</f>
        <v/>
      </c>
      <c r="F150" s="136" t="str">
        <f>IF(ISERROR(VLOOKUP(A150,'[1]Z04 支出决算表(财决04表)'!$A$10:$J$500,7,FALSE)),"",VLOOKUP(A150,'[1]Z04 支出决算表(财决04表)'!$A$10:$J$500,7,FALSE))</f>
        <v/>
      </c>
      <c r="G150" s="136" t="str">
        <f>IF(ISERROR(VLOOKUP(A150,'[1]Z04 支出决算表(财决04表)'!$A$10:$J$500,8,FALSE)),"",VLOOKUP(A150,'[1]Z04 支出决算表(财决04表)'!$A$10:$J$500,8,FALSE))</f>
        <v/>
      </c>
      <c r="H150" s="136" t="str">
        <f>IF(ISERROR(VLOOKUP(A150,'[1]Z04 支出决算表(财决04表)'!$A$10:$J$500,9,FALSE)),"",VLOOKUP(A150,'[1]Z04 支出决算表(财决04表)'!$A$10:$J$500,9,FALSE))</f>
        <v/>
      </c>
      <c r="I150" s="136" t="str">
        <f>IF(ISERROR(VLOOKUP(A150,'[1]Z04 支出决算表(财决04表)'!$A$10:$J$500,10,FALSE)),"",VLOOKUP(A150,'[1]Z04 支出决算表(财决04表)'!$A$10:$J$500,10,FALSE))</f>
        <v/>
      </c>
      <c r="J150" s="147">
        <f>'[1]Z04 支出决算表(财决04表)'!$A149</f>
        <v>0</v>
      </c>
      <c r="K150" s="148">
        <f>'[1]Z04 支出决算表(财决04表)'!$E149</f>
        <v>0</v>
      </c>
      <c r="L150" s="125" t="str">
        <f t="shared" si="5"/>
        <v/>
      </c>
    </row>
    <row r="151" spans="1:12" ht="22.7" customHeight="1">
      <c r="A151" s="133" t="str">
        <f t="shared" si="4"/>
        <v/>
      </c>
      <c r="B151" s="134"/>
      <c r="C151" s="135" t="str">
        <f>IF(ISERROR(VLOOKUP(A151,'[1]Z04 支出决算表(财决04表)'!$A$10:$J$500,4,FALSE)),"",VLOOKUP(A151,'[1]Z04 支出决算表(财决04表)'!$A$10:$J$500,4,FALSE))</f>
        <v/>
      </c>
      <c r="D151" s="136" t="str">
        <f>IF(ISERROR(VLOOKUP(A151,'[1]Z04 支出决算表(财决04表)'!$A$10:$J$500,5,FALSE)),"",VLOOKUP(A151,'[1]Z04 支出决算表(财决04表)'!$A$10:$J$500,5,FALSE))</f>
        <v/>
      </c>
      <c r="E151" s="136" t="str">
        <f>IF(ISERROR(VLOOKUP(A151,'[1]Z04 支出决算表(财决04表)'!$A$10:$J$500,6,FALSE)),"",VLOOKUP(A151,'[1]Z04 支出决算表(财决04表)'!$A$10:$J$500,6,FALSE))</f>
        <v/>
      </c>
      <c r="F151" s="136" t="str">
        <f>IF(ISERROR(VLOOKUP(A151,'[1]Z04 支出决算表(财决04表)'!$A$10:$J$500,7,FALSE)),"",VLOOKUP(A151,'[1]Z04 支出决算表(财决04表)'!$A$10:$J$500,7,FALSE))</f>
        <v/>
      </c>
      <c r="G151" s="136" t="str">
        <f>IF(ISERROR(VLOOKUP(A151,'[1]Z04 支出决算表(财决04表)'!$A$10:$J$500,8,FALSE)),"",VLOOKUP(A151,'[1]Z04 支出决算表(财决04表)'!$A$10:$J$500,8,FALSE))</f>
        <v/>
      </c>
      <c r="H151" s="136" t="str">
        <f>IF(ISERROR(VLOOKUP(A151,'[1]Z04 支出决算表(财决04表)'!$A$10:$J$500,9,FALSE)),"",VLOOKUP(A151,'[1]Z04 支出决算表(财决04表)'!$A$10:$J$500,9,FALSE))</f>
        <v/>
      </c>
      <c r="I151" s="136" t="str">
        <f>IF(ISERROR(VLOOKUP(A151,'[1]Z04 支出决算表(财决04表)'!$A$10:$J$500,10,FALSE)),"",VLOOKUP(A151,'[1]Z04 支出决算表(财决04表)'!$A$10:$J$500,10,FALSE))</f>
        <v/>
      </c>
      <c r="J151" s="147">
        <f>'[1]Z04 支出决算表(财决04表)'!$A150</f>
        <v>0</v>
      </c>
      <c r="K151" s="148">
        <f>'[1]Z04 支出决算表(财决04表)'!$E150</f>
        <v>0</v>
      </c>
      <c r="L151" s="125" t="str">
        <f t="shared" si="5"/>
        <v/>
      </c>
    </row>
    <row r="152" spans="1:12" ht="22.7" customHeight="1">
      <c r="A152" s="133" t="str">
        <f t="shared" si="4"/>
        <v/>
      </c>
      <c r="B152" s="134"/>
      <c r="C152" s="135" t="str">
        <f>IF(ISERROR(VLOOKUP(A152,'[1]Z04 支出决算表(财决04表)'!$A$10:$J$500,4,FALSE)),"",VLOOKUP(A152,'[1]Z04 支出决算表(财决04表)'!$A$10:$J$500,4,FALSE))</f>
        <v/>
      </c>
      <c r="D152" s="136" t="str">
        <f>IF(ISERROR(VLOOKUP(A152,'[1]Z04 支出决算表(财决04表)'!$A$10:$J$500,5,FALSE)),"",VLOOKUP(A152,'[1]Z04 支出决算表(财决04表)'!$A$10:$J$500,5,FALSE))</f>
        <v/>
      </c>
      <c r="E152" s="136" t="str">
        <f>IF(ISERROR(VLOOKUP(A152,'[1]Z04 支出决算表(财决04表)'!$A$10:$J$500,6,FALSE)),"",VLOOKUP(A152,'[1]Z04 支出决算表(财决04表)'!$A$10:$J$500,6,FALSE))</f>
        <v/>
      </c>
      <c r="F152" s="136" t="str">
        <f>IF(ISERROR(VLOOKUP(A152,'[1]Z04 支出决算表(财决04表)'!$A$10:$J$500,7,FALSE)),"",VLOOKUP(A152,'[1]Z04 支出决算表(财决04表)'!$A$10:$J$500,7,FALSE))</f>
        <v/>
      </c>
      <c r="G152" s="136" t="str">
        <f>IF(ISERROR(VLOOKUP(A152,'[1]Z04 支出决算表(财决04表)'!$A$10:$J$500,8,FALSE)),"",VLOOKUP(A152,'[1]Z04 支出决算表(财决04表)'!$A$10:$J$500,8,FALSE))</f>
        <v/>
      </c>
      <c r="H152" s="136" t="str">
        <f>IF(ISERROR(VLOOKUP(A152,'[1]Z04 支出决算表(财决04表)'!$A$10:$J$500,9,FALSE)),"",VLOOKUP(A152,'[1]Z04 支出决算表(财决04表)'!$A$10:$J$500,9,FALSE))</f>
        <v/>
      </c>
      <c r="I152" s="136" t="str">
        <f>IF(ISERROR(VLOOKUP(A152,'[1]Z04 支出决算表(财决04表)'!$A$10:$J$500,10,FALSE)),"",VLOOKUP(A152,'[1]Z04 支出决算表(财决04表)'!$A$10:$J$500,10,FALSE))</f>
        <v/>
      </c>
      <c r="J152" s="147">
        <f>'[1]Z04 支出决算表(财决04表)'!$A151</f>
        <v>0</v>
      </c>
      <c r="K152" s="148">
        <f>'[1]Z04 支出决算表(财决04表)'!$E151</f>
        <v>0</v>
      </c>
      <c r="L152" s="125" t="str">
        <f t="shared" si="5"/>
        <v/>
      </c>
    </row>
    <row r="153" spans="1:12" ht="22.7" customHeight="1">
      <c r="A153" s="133" t="str">
        <f t="shared" si="4"/>
        <v/>
      </c>
      <c r="B153" s="134"/>
      <c r="C153" s="135" t="str">
        <f>IF(ISERROR(VLOOKUP(A153,'[1]Z04 支出决算表(财决04表)'!$A$10:$J$500,4,FALSE)),"",VLOOKUP(A153,'[1]Z04 支出决算表(财决04表)'!$A$10:$J$500,4,FALSE))</f>
        <v/>
      </c>
      <c r="D153" s="136" t="str">
        <f>IF(ISERROR(VLOOKUP(A153,'[1]Z04 支出决算表(财决04表)'!$A$10:$J$500,5,FALSE)),"",VLOOKUP(A153,'[1]Z04 支出决算表(财决04表)'!$A$10:$J$500,5,FALSE))</f>
        <v/>
      </c>
      <c r="E153" s="136" t="str">
        <f>IF(ISERROR(VLOOKUP(A153,'[1]Z04 支出决算表(财决04表)'!$A$10:$J$500,6,FALSE)),"",VLOOKUP(A153,'[1]Z04 支出决算表(财决04表)'!$A$10:$J$500,6,FALSE))</f>
        <v/>
      </c>
      <c r="F153" s="136" t="str">
        <f>IF(ISERROR(VLOOKUP(A153,'[1]Z04 支出决算表(财决04表)'!$A$10:$J$500,7,FALSE)),"",VLOOKUP(A153,'[1]Z04 支出决算表(财决04表)'!$A$10:$J$500,7,FALSE))</f>
        <v/>
      </c>
      <c r="G153" s="136" t="str">
        <f>IF(ISERROR(VLOOKUP(A153,'[1]Z04 支出决算表(财决04表)'!$A$10:$J$500,8,FALSE)),"",VLOOKUP(A153,'[1]Z04 支出决算表(财决04表)'!$A$10:$J$500,8,FALSE))</f>
        <v/>
      </c>
      <c r="H153" s="136" t="str">
        <f>IF(ISERROR(VLOOKUP(A153,'[1]Z04 支出决算表(财决04表)'!$A$10:$J$500,9,FALSE)),"",VLOOKUP(A153,'[1]Z04 支出决算表(财决04表)'!$A$10:$J$500,9,FALSE))</f>
        <v/>
      </c>
      <c r="I153" s="136" t="str">
        <f>IF(ISERROR(VLOOKUP(A153,'[1]Z04 支出决算表(财决04表)'!$A$10:$J$500,10,FALSE)),"",VLOOKUP(A153,'[1]Z04 支出决算表(财决04表)'!$A$10:$J$500,10,FALSE))</f>
        <v/>
      </c>
      <c r="J153" s="147">
        <f>'[1]Z04 支出决算表(财决04表)'!$A152</f>
        <v>0</v>
      </c>
      <c r="K153" s="148">
        <f>'[1]Z04 支出决算表(财决04表)'!$E152</f>
        <v>0</v>
      </c>
      <c r="L153" s="125" t="str">
        <f t="shared" si="5"/>
        <v/>
      </c>
    </row>
    <row r="154" spans="1:12" ht="22.7" customHeight="1">
      <c r="A154" s="133" t="str">
        <f t="shared" si="4"/>
        <v/>
      </c>
      <c r="B154" s="134"/>
      <c r="C154" s="135" t="str">
        <f>IF(ISERROR(VLOOKUP(A154,'[1]Z04 支出决算表(财决04表)'!$A$10:$J$500,4,FALSE)),"",VLOOKUP(A154,'[1]Z04 支出决算表(财决04表)'!$A$10:$J$500,4,FALSE))</f>
        <v/>
      </c>
      <c r="D154" s="136" t="str">
        <f>IF(ISERROR(VLOOKUP(A154,'[1]Z04 支出决算表(财决04表)'!$A$10:$J$500,5,FALSE)),"",VLOOKUP(A154,'[1]Z04 支出决算表(财决04表)'!$A$10:$J$500,5,FALSE))</f>
        <v/>
      </c>
      <c r="E154" s="136" t="str">
        <f>IF(ISERROR(VLOOKUP(A154,'[1]Z04 支出决算表(财决04表)'!$A$10:$J$500,6,FALSE)),"",VLOOKUP(A154,'[1]Z04 支出决算表(财决04表)'!$A$10:$J$500,6,FALSE))</f>
        <v/>
      </c>
      <c r="F154" s="136" t="str">
        <f>IF(ISERROR(VLOOKUP(A154,'[1]Z04 支出决算表(财决04表)'!$A$10:$J$500,7,FALSE)),"",VLOOKUP(A154,'[1]Z04 支出决算表(财决04表)'!$A$10:$J$500,7,FALSE))</f>
        <v/>
      </c>
      <c r="G154" s="136" t="str">
        <f>IF(ISERROR(VLOOKUP(A154,'[1]Z04 支出决算表(财决04表)'!$A$10:$J$500,8,FALSE)),"",VLOOKUP(A154,'[1]Z04 支出决算表(财决04表)'!$A$10:$J$500,8,FALSE))</f>
        <v/>
      </c>
      <c r="H154" s="136" t="str">
        <f>IF(ISERROR(VLOOKUP(A154,'[1]Z04 支出决算表(财决04表)'!$A$10:$J$500,9,FALSE)),"",VLOOKUP(A154,'[1]Z04 支出决算表(财决04表)'!$A$10:$J$500,9,FALSE))</f>
        <v/>
      </c>
      <c r="I154" s="136" t="str">
        <f>IF(ISERROR(VLOOKUP(A154,'[1]Z04 支出决算表(财决04表)'!$A$10:$J$500,10,FALSE)),"",VLOOKUP(A154,'[1]Z04 支出决算表(财决04表)'!$A$10:$J$500,10,FALSE))</f>
        <v/>
      </c>
      <c r="J154" s="147">
        <f>'[1]Z04 支出决算表(财决04表)'!$A153</f>
        <v>0</v>
      </c>
      <c r="K154" s="148">
        <f>'[1]Z04 支出决算表(财决04表)'!$E153</f>
        <v>0</v>
      </c>
      <c r="L154" s="125" t="str">
        <f t="shared" si="5"/>
        <v/>
      </c>
    </row>
    <row r="155" spans="1:12" ht="22.7" customHeight="1">
      <c r="A155" s="133" t="str">
        <f t="shared" si="4"/>
        <v/>
      </c>
      <c r="B155" s="134"/>
      <c r="C155" s="135" t="str">
        <f>IF(ISERROR(VLOOKUP(A155,'[1]Z04 支出决算表(财决04表)'!$A$10:$J$500,4,FALSE)),"",VLOOKUP(A155,'[1]Z04 支出决算表(财决04表)'!$A$10:$J$500,4,FALSE))</f>
        <v/>
      </c>
      <c r="D155" s="136" t="str">
        <f>IF(ISERROR(VLOOKUP(A155,'[1]Z04 支出决算表(财决04表)'!$A$10:$J$500,5,FALSE)),"",VLOOKUP(A155,'[1]Z04 支出决算表(财决04表)'!$A$10:$J$500,5,FALSE))</f>
        <v/>
      </c>
      <c r="E155" s="136" t="str">
        <f>IF(ISERROR(VLOOKUP(A155,'[1]Z04 支出决算表(财决04表)'!$A$10:$J$500,6,FALSE)),"",VLOOKUP(A155,'[1]Z04 支出决算表(财决04表)'!$A$10:$J$500,6,FALSE))</f>
        <v/>
      </c>
      <c r="F155" s="136" t="str">
        <f>IF(ISERROR(VLOOKUP(A155,'[1]Z04 支出决算表(财决04表)'!$A$10:$J$500,7,FALSE)),"",VLOOKUP(A155,'[1]Z04 支出决算表(财决04表)'!$A$10:$J$500,7,FALSE))</f>
        <v/>
      </c>
      <c r="G155" s="136" t="str">
        <f>IF(ISERROR(VLOOKUP(A155,'[1]Z04 支出决算表(财决04表)'!$A$10:$J$500,8,FALSE)),"",VLOOKUP(A155,'[1]Z04 支出决算表(财决04表)'!$A$10:$J$500,8,FALSE))</f>
        <v/>
      </c>
      <c r="H155" s="136" t="str">
        <f>IF(ISERROR(VLOOKUP(A155,'[1]Z04 支出决算表(财决04表)'!$A$10:$J$500,9,FALSE)),"",VLOOKUP(A155,'[1]Z04 支出决算表(财决04表)'!$A$10:$J$500,9,FALSE))</f>
        <v/>
      </c>
      <c r="I155" s="136" t="str">
        <f>IF(ISERROR(VLOOKUP(A155,'[1]Z04 支出决算表(财决04表)'!$A$10:$J$500,10,FALSE)),"",VLOOKUP(A155,'[1]Z04 支出决算表(财决04表)'!$A$10:$J$500,10,FALSE))</f>
        <v/>
      </c>
      <c r="J155" s="147">
        <f>'[1]Z04 支出决算表(财决04表)'!$A154</f>
        <v>0</v>
      </c>
      <c r="K155" s="148">
        <f>'[1]Z04 支出决算表(财决04表)'!$E154</f>
        <v>0</v>
      </c>
      <c r="L155" s="125" t="str">
        <f t="shared" si="5"/>
        <v/>
      </c>
    </row>
    <row r="156" spans="1:12" ht="22.7" customHeight="1">
      <c r="A156" s="133" t="str">
        <f t="shared" si="4"/>
        <v/>
      </c>
      <c r="B156" s="134"/>
      <c r="C156" s="135" t="str">
        <f>IF(ISERROR(VLOOKUP(A156,'[1]Z04 支出决算表(财决04表)'!$A$10:$J$500,4,FALSE)),"",VLOOKUP(A156,'[1]Z04 支出决算表(财决04表)'!$A$10:$J$500,4,FALSE))</f>
        <v/>
      </c>
      <c r="D156" s="136" t="str">
        <f>IF(ISERROR(VLOOKUP(A156,'[1]Z04 支出决算表(财决04表)'!$A$10:$J$500,5,FALSE)),"",VLOOKUP(A156,'[1]Z04 支出决算表(财决04表)'!$A$10:$J$500,5,FALSE))</f>
        <v/>
      </c>
      <c r="E156" s="136" t="str">
        <f>IF(ISERROR(VLOOKUP(A156,'[1]Z04 支出决算表(财决04表)'!$A$10:$J$500,6,FALSE)),"",VLOOKUP(A156,'[1]Z04 支出决算表(财决04表)'!$A$10:$J$500,6,FALSE))</f>
        <v/>
      </c>
      <c r="F156" s="136" t="str">
        <f>IF(ISERROR(VLOOKUP(A156,'[1]Z04 支出决算表(财决04表)'!$A$10:$J$500,7,FALSE)),"",VLOOKUP(A156,'[1]Z04 支出决算表(财决04表)'!$A$10:$J$500,7,FALSE))</f>
        <v/>
      </c>
      <c r="G156" s="136" t="str">
        <f>IF(ISERROR(VLOOKUP(A156,'[1]Z04 支出决算表(财决04表)'!$A$10:$J$500,8,FALSE)),"",VLOOKUP(A156,'[1]Z04 支出决算表(财决04表)'!$A$10:$J$500,8,FALSE))</f>
        <v/>
      </c>
      <c r="H156" s="136" t="str">
        <f>IF(ISERROR(VLOOKUP(A156,'[1]Z04 支出决算表(财决04表)'!$A$10:$J$500,9,FALSE)),"",VLOOKUP(A156,'[1]Z04 支出决算表(财决04表)'!$A$10:$J$500,9,FALSE))</f>
        <v/>
      </c>
      <c r="I156" s="136" t="str">
        <f>IF(ISERROR(VLOOKUP(A156,'[1]Z04 支出决算表(财决04表)'!$A$10:$J$500,10,FALSE)),"",VLOOKUP(A156,'[1]Z04 支出决算表(财决04表)'!$A$10:$J$500,10,FALSE))</f>
        <v/>
      </c>
      <c r="J156" s="147">
        <f>'[1]Z04 支出决算表(财决04表)'!$A155</f>
        <v>0</v>
      </c>
      <c r="K156" s="148">
        <f>'[1]Z04 支出决算表(财决04表)'!$E155</f>
        <v>0</v>
      </c>
      <c r="L156" s="125" t="str">
        <f t="shared" si="5"/>
        <v/>
      </c>
    </row>
    <row r="157" spans="1:12" ht="22.7" customHeight="1">
      <c r="A157" s="133" t="str">
        <f t="shared" si="4"/>
        <v/>
      </c>
      <c r="B157" s="134"/>
      <c r="C157" s="135" t="str">
        <f>IF(ISERROR(VLOOKUP(A157,'[1]Z04 支出决算表(财决04表)'!$A$10:$J$500,4,FALSE)),"",VLOOKUP(A157,'[1]Z04 支出决算表(财决04表)'!$A$10:$J$500,4,FALSE))</f>
        <v/>
      </c>
      <c r="D157" s="136" t="str">
        <f>IF(ISERROR(VLOOKUP(A157,'[1]Z04 支出决算表(财决04表)'!$A$10:$J$500,5,FALSE)),"",VLOOKUP(A157,'[1]Z04 支出决算表(财决04表)'!$A$10:$J$500,5,FALSE))</f>
        <v/>
      </c>
      <c r="E157" s="136" t="str">
        <f>IF(ISERROR(VLOOKUP(A157,'[1]Z04 支出决算表(财决04表)'!$A$10:$J$500,6,FALSE)),"",VLOOKUP(A157,'[1]Z04 支出决算表(财决04表)'!$A$10:$J$500,6,FALSE))</f>
        <v/>
      </c>
      <c r="F157" s="136" t="str">
        <f>IF(ISERROR(VLOOKUP(A157,'[1]Z04 支出决算表(财决04表)'!$A$10:$J$500,7,FALSE)),"",VLOOKUP(A157,'[1]Z04 支出决算表(财决04表)'!$A$10:$J$500,7,FALSE))</f>
        <v/>
      </c>
      <c r="G157" s="136" t="str">
        <f>IF(ISERROR(VLOOKUP(A157,'[1]Z04 支出决算表(财决04表)'!$A$10:$J$500,8,FALSE)),"",VLOOKUP(A157,'[1]Z04 支出决算表(财决04表)'!$A$10:$J$500,8,FALSE))</f>
        <v/>
      </c>
      <c r="H157" s="136" t="str">
        <f>IF(ISERROR(VLOOKUP(A157,'[1]Z04 支出决算表(财决04表)'!$A$10:$J$500,9,FALSE)),"",VLOOKUP(A157,'[1]Z04 支出决算表(财决04表)'!$A$10:$J$500,9,FALSE))</f>
        <v/>
      </c>
      <c r="I157" s="136" t="str">
        <f>IF(ISERROR(VLOOKUP(A157,'[1]Z04 支出决算表(财决04表)'!$A$10:$J$500,10,FALSE)),"",VLOOKUP(A157,'[1]Z04 支出决算表(财决04表)'!$A$10:$J$500,10,FALSE))</f>
        <v/>
      </c>
      <c r="J157" s="147">
        <f>'[1]Z04 支出决算表(财决04表)'!$A156</f>
        <v>0</v>
      </c>
      <c r="K157" s="148">
        <f>'[1]Z04 支出决算表(财决04表)'!$E156</f>
        <v>0</v>
      </c>
      <c r="L157" s="125" t="str">
        <f t="shared" si="5"/>
        <v/>
      </c>
    </row>
    <row r="158" spans="1:12" ht="22.7" customHeight="1">
      <c r="A158" s="133" t="str">
        <f t="shared" si="4"/>
        <v/>
      </c>
      <c r="B158" s="134"/>
      <c r="C158" s="135" t="str">
        <f>IF(ISERROR(VLOOKUP(A158,'[1]Z04 支出决算表(财决04表)'!$A$10:$J$500,4,FALSE)),"",VLOOKUP(A158,'[1]Z04 支出决算表(财决04表)'!$A$10:$J$500,4,FALSE))</f>
        <v/>
      </c>
      <c r="D158" s="136" t="str">
        <f>IF(ISERROR(VLOOKUP(A158,'[1]Z04 支出决算表(财决04表)'!$A$10:$J$500,5,FALSE)),"",VLOOKUP(A158,'[1]Z04 支出决算表(财决04表)'!$A$10:$J$500,5,FALSE))</f>
        <v/>
      </c>
      <c r="E158" s="136" t="str">
        <f>IF(ISERROR(VLOOKUP(A158,'[1]Z04 支出决算表(财决04表)'!$A$10:$J$500,6,FALSE)),"",VLOOKUP(A158,'[1]Z04 支出决算表(财决04表)'!$A$10:$J$500,6,FALSE))</f>
        <v/>
      </c>
      <c r="F158" s="136" t="str">
        <f>IF(ISERROR(VLOOKUP(A158,'[1]Z04 支出决算表(财决04表)'!$A$10:$J$500,7,FALSE)),"",VLOOKUP(A158,'[1]Z04 支出决算表(财决04表)'!$A$10:$J$500,7,FALSE))</f>
        <v/>
      </c>
      <c r="G158" s="136" t="str">
        <f>IF(ISERROR(VLOOKUP(A158,'[1]Z04 支出决算表(财决04表)'!$A$10:$J$500,8,FALSE)),"",VLOOKUP(A158,'[1]Z04 支出决算表(财决04表)'!$A$10:$J$500,8,FALSE))</f>
        <v/>
      </c>
      <c r="H158" s="136" t="str">
        <f>IF(ISERROR(VLOOKUP(A158,'[1]Z04 支出决算表(财决04表)'!$A$10:$J$500,9,FALSE)),"",VLOOKUP(A158,'[1]Z04 支出决算表(财决04表)'!$A$10:$J$500,9,FALSE))</f>
        <v/>
      </c>
      <c r="I158" s="136" t="str">
        <f>IF(ISERROR(VLOOKUP(A158,'[1]Z04 支出决算表(财决04表)'!$A$10:$J$500,10,FALSE)),"",VLOOKUP(A158,'[1]Z04 支出决算表(财决04表)'!$A$10:$J$500,10,FALSE))</f>
        <v/>
      </c>
      <c r="J158" s="147">
        <f>'[1]Z04 支出决算表(财决04表)'!$A157</f>
        <v>0</v>
      </c>
      <c r="K158" s="148">
        <f>'[1]Z04 支出决算表(财决04表)'!$E157</f>
        <v>0</v>
      </c>
      <c r="L158" s="125" t="str">
        <f t="shared" si="5"/>
        <v/>
      </c>
    </row>
    <row r="159" spans="1:12" ht="22.7" customHeight="1">
      <c r="A159" s="133" t="str">
        <f t="shared" si="4"/>
        <v/>
      </c>
      <c r="B159" s="134"/>
      <c r="C159" s="135" t="str">
        <f>IF(ISERROR(VLOOKUP(A159,'[1]Z04 支出决算表(财决04表)'!$A$10:$J$500,4,FALSE)),"",VLOOKUP(A159,'[1]Z04 支出决算表(财决04表)'!$A$10:$J$500,4,FALSE))</f>
        <v/>
      </c>
      <c r="D159" s="136" t="str">
        <f>IF(ISERROR(VLOOKUP(A159,'[1]Z04 支出决算表(财决04表)'!$A$10:$J$500,5,FALSE)),"",VLOOKUP(A159,'[1]Z04 支出决算表(财决04表)'!$A$10:$J$500,5,FALSE))</f>
        <v/>
      </c>
      <c r="E159" s="136" t="str">
        <f>IF(ISERROR(VLOOKUP(A159,'[1]Z04 支出决算表(财决04表)'!$A$10:$J$500,6,FALSE)),"",VLOOKUP(A159,'[1]Z04 支出决算表(财决04表)'!$A$10:$J$500,6,FALSE))</f>
        <v/>
      </c>
      <c r="F159" s="136" t="str">
        <f>IF(ISERROR(VLOOKUP(A159,'[1]Z04 支出决算表(财决04表)'!$A$10:$J$500,7,FALSE)),"",VLOOKUP(A159,'[1]Z04 支出决算表(财决04表)'!$A$10:$J$500,7,FALSE))</f>
        <v/>
      </c>
      <c r="G159" s="136" t="str">
        <f>IF(ISERROR(VLOOKUP(A159,'[1]Z04 支出决算表(财决04表)'!$A$10:$J$500,8,FALSE)),"",VLOOKUP(A159,'[1]Z04 支出决算表(财决04表)'!$A$10:$J$500,8,FALSE))</f>
        <v/>
      </c>
      <c r="H159" s="136" t="str">
        <f>IF(ISERROR(VLOOKUP(A159,'[1]Z04 支出决算表(财决04表)'!$A$10:$J$500,9,FALSE)),"",VLOOKUP(A159,'[1]Z04 支出决算表(财决04表)'!$A$10:$J$500,9,FALSE))</f>
        <v/>
      </c>
      <c r="I159" s="136" t="str">
        <f>IF(ISERROR(VLOOKUP(A159,'[1]Z04 支出决算表(财决04表)'!$A$10:$J$500,10,FALSE)),"",VLOOKUP(A159,'[1]Z04 支出决算表(财决04表)'!$A$10:$J$500,10,FALSE))</f>
        <v/>
      </c>
      <c r="J159" s="147">
        <f>'[1]Z04 支出决算表(财决04表)'!$A158</f>
        <v>0</v>
      </c>
      <c r="K159" s="148">
        <f>'[1]Z04 支出决算表(财决04表)'!$E158</f>
        <v>0</v>
      </c>
      <c r="L159" s="125" t="str">
        <f t="shared" si="5"/>
        <v/>
      </c>
    </row>
    <row r="160" spans="1:12" ht="22.7" customHeight="1">
      <c r="A160" s="133" t="str">
        <f t="shared" si="4"/>
        <v/>
      </c>
      <c r="B160" s="134"/>
      <c r="C160" s="135" t="str">
        <f>IF(ISERROR(VLOOKUP(A160,'[1]Z04 支出决算表(财决04表)'!$A$10:$J$500,4,FALSE)),"",VLOOKUP(A160,'[1]Z04 支出决算表(财决04表)'!$A$10:$J$500,4,FALSE))</f>
        <v/>
      </c>
      <c r="D160" s="136" t="str">
        <f>IF(ISERROR(VLOOKUP(A160,'[1]Z04 支出决算表(财决04表)'!$A$10:$J$500,5,FALSE)),"",VLOOKUP(A160,'[1]Z04 支出决算表(财决04表)'!$A$10:$J$500,5,FALSE))</f>
        <v/>
      </c>
      <c r="E160" s="136" t="str">
        <f>IF(ISERROR(VLOOKUP(A160,'[1]Z04 支出决算表(财决04表)'!$A$10:$J$500,6,FALSE)),"",VLOOKUP(A160,'[1]Z04 支出决算表(财决04表)'!$A$10:$J$500,6,FALSE))</f>
        <v/>
      </c>
      <c r="F160" s="136" t="str">
        <f>IF(ISERROR(VLOOKUP(A160,'[1]Z04 支出决算表(财决04表)'!$A$10:$J$500,7,FALSE)),"",VLOOKUP(A160,'[1]Z04 支出决算表(财决04表)'!$A$10:$J$500,7,FALSE))</f>
        <v/>
      </c>
      <c r="G160" s="136" t="str">
        <f>IF(ISERROR(VLOOKUP(A160,'[1]Z04 支出决算表(财决04表)'!$A$10:$J$500,8,FALSE)),"",VLOOKUP(A160,'[1]Z04 支出决算表(财决04表)'!$A$10:$J$500,8,FALSE))</f>
        <v/>
      </c>
      <c r="H160" s="136" t="str">
        <f>IF(ISERROR(VLOOKUP(A160,'[1]Z04 支出决算表(财决04表)'!$A$10:$J$500,9,FALSE)),"",VLOOKUP(A160,'[1]Z04 支出决算表(财决04表)'!$A$10:$J$500,9,FALSE))</f>
        <v/>
      </c>
      <c r="I160" s="136" t="str">
        <f>IF(ISERROR(VLOOKUP(A160,'[1]Z04 支出决算表(财决04表)'!$A$10:$J$500,10,FALSE)),"",VLOOKUP(A160,'[1]Z04 支出决算表(财决04表)'!$A$10:$J$500,10,FALSE))</f>
        <v/>
      </c>
      <c r="J160" s="147">
        <f>'[1]Z04 支出决算表(财决04表)'!$A159</f>
        <v>0</v>
      </c>
      <c r="K160" s="148">
        <f>'[1]Z04 支出决算表(财决04表)'!$E159</f>
        <v>0</v>
      </c>
      <c r="L160" s="125" t="str">
        <f t="shared" si="5"/>
        <v/>
      </c>
    </row>
    <row r="161" spans="1:12" ht="22.7" customHeight="1">
      <c r="A161" s="133" t="str">
        <f t="shared" si="4"/>
        <v/>
      </c>
      <c r="B161" s="134"/>
      <c r="C161" s="135" t="str">
        <f>IF(ISERROR(VLOOKUP(A161,'[1]Z04 支出决算表(财决04表)'!$A$10:$J$500,4,FALSE)),"",VLOOKUP(A161,'[1]Z04 支出决算表(财决04表)'!$A$10:$J$500,4,FALSE))</f>
        <v/>
      </c>
      <c r="D161" s="136" t="str">
        <f>IF(ISERROR(VLOOKUP(A161,'[1]Z04 支出决算表(财决04表)'!$A$10:$J$500,5,FALSE)),"",VLOOKUP(A161,'[1]Z04 支出决算表(财决04表)'!$A$10:$J$500,5,FALSE))</f>
        <v/>
      </c>
      <c r="E161" s="136" t="str">
        <f>IF(ISERROR(VLOOKUP(A161,'[1]Z04 支出决算表(财决04表)'!$A$10:$J$500,6,FALSE)),"",VLOOKUP(A161,'[1]Z04 支出决算表(财决04表)'!$A$10:$J$500,6,FALSE))</f>
        <v/>
      </c>
      <c r="F161" s="136" t="str">
        <f>IF(ISERROR(VLOOKUP(A161,'[1]Z04 支出决算表(财决04表)'!$A$10:$J$500,7,FALSE)),"",VLOOKUP(A161,'[1]Z04 支出决算表(财决04表)'!$A$10:$J$500,7,FALSE))</f>
        <v/>
      </c>
      <c r="G161" s="136" t="str">
        <f>IF(ISERROR(VLOOKUP(A161,'[1]Z04 支出决算表(财决04表)'!$A$10:$J$500,8,FALSE)),"",VLOOKUP(A161,'[1]Z04 支出决算表(财决04表)'!$A$10:$J$500,8,FALSE))</f>
        <v/>
      </c>
      <c r="H161" s="136" t="str">
        <f>IF(ISERROR(VLOOKUP(A161,'[1]Z04 支出决算表(财决04表)'!$A$10:$J$500,9,FALSE)),"",VLOOKUP(A161,'[1]Z04 支出决算表(财决04表)'!$A$10:$J$500,9,FALSE))</f>
        <v/>
      </c>
      <c r="I161" s="136" t="str">
        <f>IF(ISERROR(VLOOKUP(A161,'[1]Z04 支出决算表(财决04表)'!$A$10:$J$500,10,FALSE)),"",VLOOKUP(A161,'[1]Z04 支出决算表(财决04表)'!$A$10:$J$500,10,FALSE))</f>
        <v/>
      </c>
      <c r="J161" s="147">
        <f>'[1]Z04 支出决算表(财决04表)'!$A160</f>
        <v>0</v>
      </c>
      <c r="K161" s="148">
        <f>'[1]Z04 支出决算表(财决04表)'!$E160</f>
        <v>0</v>
      </c>
      <c r="L161" s="125" t="str">
        <f t="shared" si="5"/>
        <v/>
      </c>
    </row>
    <row r="162" spans="1:12" ht="22.7" customHeight="1">
      <c r="A162" s="133" t="str">
        <f t="shared" si="4"/>
        <v/>
      </c>
      <c r="B162" s="134"/>
      <c r="C162" s="135" t="str">
        <f>IF(ISERROR(VLOOKUP(A162,'[1]Z04 支出决算表(财决04表)'!$A$10:$J$500,4,FALSE)),"",VLOOKUP(A162,'[1]Z04 支出决算表(财决04表)'!$A$10:$J$500,4,FALSE))</f>
        <v/>
      </c>
      <c r="D162" s="136" t="str">
        <f>IF(ISERROR(VLOOKUP(A162,'[1]Z04 支出决算表(财决04表)'!$A$10:$J$500,5,FALSE)),"",VLOOKUP(A162,'[1]Z04 支出决算表(财决04表)'!$A$10:$J$500,5,FALSE))</f>
        <v/>
      </c>
      <c r="E162" s="136" t="str">
        <f>IF(ISERROR(VLOOKUP(A162,'[1]Z04 支出决算表(财决04表)'!$A$10:$J$500,6,FALSE)),"",VLOOKUP(A162,'[1]Z04 支出决算表(财决04表)'!$A$10:$J$500,6,FALSE))</f>
        <v/>
      </c>
      <c r="F162" s="136" t="str">
        <f>IF(ISERROR(VLOOKUP(A162,'[1]Z04 支出决算表(财决04表)'!$A$10:$J$500,7,FALSE)),"",VLOOKUP(A162,'[1]Z04 支出决算表(财决04表)'!$A$10:$J$500,7,FALSE))</f>
        <v/>
      </c>
      <c r="G162" s="136" t="str">
        <f>IF(ISERROR(VLOOKUP(A162,'[1]Z04 支出决算表(财决04表)'!$A$10:$J$500,8,FALSE)),"",VLOOKUP(A162,'[1]Z04 支出决算表(财决04表)'!$A$10:$J$500,8,FALSE))</f>
        <v/>
      </c>
      <c r="H162" s="136" t="str">
        <f>IF(ISERROR(VLOOKUP(A162,'[1]Z04 支出决算表(财决04表)'!$A$10:$J$500,9,FALSE)),"",VLOOKUP(A162,'[1]Z04 支出决算表(财决04表)'!$A$10:$J$500,9,FALSE))</f>
        <v/>
      </c>
      <c r="I162" s="136" t="str">
        <f>IF(ISERROR(VLOOKUP(A162,'[1]Z04 支出决算表(财决04表)'!$A$10:$J$500,10,FALSE)),"",VLOOKUP(A162,'[1]Z04 支出决算表(财决04表)'!$A$10:$J$500,10,FALSE))</f>
        <v/>
      </c>
      <c r="J162" s="147">
        <f>'[1]Z04 支出决算表(财决04表)'!$A161</f>
        <v>0</v>
      </c>
      <c r="K162" s="148">
        <f>'[1]Z04 支出决算表(财决04表)'!$E161</f>
        <v>0</v>
      </c>
      <c r="L162" s="125" t="str">
        <f t="shared" si="5"/>
        <v/>
      </c>
    </row>
    <row r="163" spans="1:12" ht="22.7" customHeight="1">
      <c r="A163" s="133" t="str">
        <f t="shared" si="4"/>
        <v/>
      </c>
      <c r="B163" s="134"/>
      <c r="C163" s="135" t="str">
        <f>IF(ISERROR(VLOOKUP(A163,'[1]Z04 支出决算表(财决04表)'!$A$10:$J$500,4,FALSE)),"",VLOOKUP(A163,'[1]Z04 支出决算表(财决04表)'!$A$10:$J$500,4,FALSE))</f>
        <v/>
      </c>
      <c r="D163" s="136" t="str">
        <f>IF(ISERROR(VLOOKUP(A163,'[1]Z04 支出决算表(财决04表)'!$A$10:$J$500,5,FALSE)),"",VLOOKUP(A163,'[1]Z04 支出决算表(财决04表)'!$A$10:$J$500,5,FALSE))</f>
        <v/>
      </c>
      <c r="E163" s="136" t="str">
        <f>IF(ISERROR(VLOOKUP(A163,'[1]Z04 支出决算表(财决04表)'!$A$10:$J$500,6,FALSE)),"",VLOOKUP(A163,'[1]Z04 支出决算表(财决04表)'!$A$10:$J$500,6,FALSE))</f>
        <v/>
      </c>
      <c r="F163" s="136" t="str">
        <f>IF(ISERROR(VLOOKUP(A163,'[1]Z04 支出决算表(财决04表)'!$A$10:$J$500,7,FALSE)),"",VLOOKUP(A163,'[1]Z04 支出决算表(财决04表)'!$A$10:$J$500,7,FALSE))</f>
        <v/>
      </c>
      <c r="G163" s="136" t="str">
        <f>IF(ISERROR(VLOOKUP(A163,'[1]Z04 支出决算表(财决04表)'!$A$10:$J$500,8,FALSE)),"",VLOOKUP(A163,'[1]Z04 支出决算表(财决04表)'!$A$10:$J$500,8,FALSE))</f>
        <v/>
      </c>
      <c r="H163" s="136" t="str">
        <f>IF(ISERROR(VLOOKUP(A163,'[1]Z04 支出决算表(财决04表)'!$A$10:$J$500,9,FALSE)),"",VLOOKUP(A163,'[1]Z04 支出决算表(财决04表)'!$A$10:$J$500,9,FALSE))</f>
        <v/>
      </c>
      <c r="I163" s="136" t="str">
        <f>IF(ISERROR(VLOOKUP(A163,'[1]Z04 支出决算表(财决04表)'!$A$10:$J$500,10,FALSE)),"",VLOOKUP(A163,'[1]Z04 支出决算表(财决04表)'!$A$10:$J$500,10,FALSE))</f>
        <v/>
      </c>
      <c r="J163" s="147">
        <f>'[1]Z04 支出决算表(财决04表)'!$A162</f>
        <v>0</v>
      </c>
      <c r="K163" s="148">
        <f>'[1]Z04 支出决算表(财决04表)'!$E162</f>
        <v>0</v>
      </c>
      <c r="L163" s="125" t="str">
        <f t="shared" si="5"/>
        <v/>
      </c>
    </row>
    <row r="164" spans="1:12" ht="22.7" customHeight="1">
      <c r="A164" s="133" t="str">
        <f t="shared" si="4"/>
        <v/>
      </c>
      <c r="B164" s="134"/>
      <c r="C164" s="135" t="str">
        <f>IF(ISERROR(VLOOKUP(A164,'[1]Z04 支出决算表(财决04表)'!$A$10:$J$500,4,FALSE)),"",VLOOKUP(A164,'[1]Z04 支出决算表(财决04表)'!$A$10:$J$500,4,FALSE))</f>
        <v/>
      </c>
      <c r="D164" s="136" t="str">
        <f>IF(ISERROR(VLOOKUP(A164,'[1]Z04 支出决算表(财决04表)'!$A$10:$J$500,5,FALSE)),"",VLOOKUP(A164,'[1]Z04 支出决算表(财决04表)'!$A$10:$J$500,5,FALSE))</f>
        <v/>
      </c>
      <c r="E164" s="136" t="str">
        <f>IF(ISERROR(VLOOKUP(A164,'[1]Z04 支出决算表(财决04表)'!$A$10:$J$500,6,FALSE)),"",VLOOKUP(A164,'[1]Z04 支出决算表(财决04表)'!$A$10:$J$500,6,FALSE))</f>
        <v/>
      </c>
      <c r="F164" s="136" t="str">
        <f>IF(ISERROR(VLOOKUP(A164,'[1]Z04 支出决算表(财决04表)'!$A$10:$J$500,7,FALSE)),"",VLOOKUP(A164,'[1]Z04 支出决算表(财决04表)'!$A$10:$J$500,7,FALSE))</f>
        <v/>
      </c>
      <c r="G164" s="136" t="str">
        <f>IF(ISERROR(VLOOKUP(A164,'[1]Z04 支出决算表(财决04表)'!$A$10:$J$500,8,FALSE)),"",VLOOKUP(A164,'[1]Z04 支出决算表(财决04表)'!$A$10:$J$500,8,FALSE))</f>
        <v/>
      </c>
      <c r="H164" s="136" t="str">
        <f>IF(ISERROR(VLOOKUP(A164,'[1]Z04 支出决算表(财决04表)'!$A$10:$J$500,9,FALSE)),"",VLOOKUP(A164,'[1]Z04 支出决算表(财决04表)'!$A$10:$J$500,9,FALSE))</f>
        <v/>
      </c>
      <c r="I164" s="136" t="str">
        <f>IF(ISERROR(VLOOKUP(A164,'[1]Z04 支出决算表(财决04表)'!$A$10:$J$500,10,FALSE)),"",VLOOKUP(A164,'[1]Z04 支出决算表(财决04表)'!$A$10:$J$500,10,FALSE))</f>
        <v/>
      </c>
      <c r="J164" s="147">
        <f>'[1]Z04 支出决算表(财决04表)'!$A163</f>
        <v>0</v>
      </c>
      <c r="K164" s="148">
        <f>'[1]Z04 支出决算表(财决04表)'!$E163</f>
        <v>0</v>
      </c>
      <c r="L164" s="125" t="str">
        <f t="shared" si="5"/>
        <v/>
      </c>
    </row>
    <row r="165" spans="1:12" ht="22.7" customHeight="1">
      <c r="A165" s="133" t="str">
        <f t="shared" si="4"/>
        <v/>
      </c>
      <c r="B165" s="134"/>
      <c r="C165" s="135" t="str">
        <f>IF(ISERROR(VLOOKUP(A165,'[1]Z04 支出决算表(财决04表)'!$A$10:$J$500,4,FALSE)),"",VLOOKUP(A165,'[1]Z04 支出决算表(财决04表)'!$A$10:$J$500,4,FALSE))</f>
        <v/>
      </c>
      <c r="D165" s="136" t="str">
        <f>IF(ISERROR(VLOOKUP(A165,'[1]Z04 支出决算表(财决04表)'!$A$10:$J$500,5,FALSE)),"",VLOOKUP(A165,'[1]Z04 支出决算表(财决04表)'!$A$10:$J$500,5,FALSE))</f>
        <v/>
      </c>
      <c r="E165" s="136" t="str">
        <f>IF(ISERROR(VLOOKUP(A165,'[1]Z04 支出决算表(财决04表)'!$A$10:$J$500,6,FALSE)),"",VLOOKUP(A165,'[1]Z04 支出决算表(财决04表)'!$A$10:$J$500,6,FALSE))</f>
        <v/>
      </c>
      <c r="F165" s="136" t="str">
        <f>IF(ISERROR(VLOOKUP(A165,'[1]Z04 支出决算表(财决04表)'!$A$10:$J$500,7,FALSE)),"",VLOOKUP(A165,'[1]Z04 支出决算表(财决04表)'!$A$10:$J$500,7,FALSE))</f>
        <v/>
      </c>
      <c r="G165" s="136" t="str">
        <f>IF(ISERROR(VLOOKUP(A165,'[1]Z04 支出决算表(财决04表)'!$A$10:$J$500,8,FALSE)),"",VLOOKUP(A165,'[1]Z04 支出决算表(财决04表)'!$A$10:$J$500,8,FALSE))</f>
        <v/>
      </c>
      <c r="H165" s="136" t="str">
        <f>IF(ISERROR(VLOOKUP(A165,'[1]Z04 支出决算表(财决04表)'!$A$10:$J$500,9,FALSE)),"",VLOOKUP(A165,'[1]Z04 支出决算表(财决04表)'!$A$10:$J$500,9,FALSE))</f>
        <v/>
      </c>
      <c r="I165" s="136" t="str">
        <f>IF(ISERROR(VLOOKUP(A165,'[1]Z04 支出决算表(财决04表)'!$A$10:$J$500,10,FALSE)),"",VLOOKUP(A165,'[1]Z04 支出决算表(财决04表)'!$A$10:$J$500,10,FALSE))</f>
        <v/>
      </c>
      <c r="J165" s="147">
        <f>'[1]Z04 支出决算表(财决04表)'!$A164</f>
        <v>0</v>
      </c>
      <c r="K165" s="148">
        <f>'[1]Z04 支出决算表(财决04表)'!$E164</f>
        <v>0</v>
      </c>
      <c r="L165" s="125" t="str">
        <f t="shared" si="5"/>
        <v/>
      </c>
    </row>
    <row r="166" spans="1:12" ht="22.7" customHeight="1">
      <c r="A166" s="133" t="str">
        <f t="shared" si="4"/>
        <v/>
      </c>
      <c r="B166" s="134"/>
      <c r="C166" s="135" t="str">
        <f>IF(ISERROR(VLOOKUP(A166,'[1]Z04 支出决算表(财决04表)'!$A$10:$J$500,4,FALSE)),"",VLOOKUP(A166,'[1]Z04 支出决算表(财决04表)'!$A$10:$J$500,4,FALSE))</f>
        <v/>
      </c>
      <c r="D166" s="136" t="str">
        <f>IF(ISERROR(VLOOKUP(A166,'[1]Z04 支出决算表(财决04表)'!$A$10:$J$500,5,FALSE)),"",VLOOKUP(A166,'[1]Z04 支出决算表(财决04表)'!$A$10:$J$500,5,FALSE))</f>
        <v/>
      </c>
      <c r="E166" s="136" t="str">
        <f>IF(ISERROR(VLOOKUP(A166,'[1]Z04 支出决算表(财决04表)'!$A$10:$J$500,6,FALSE)),"",VLOOKUP(A166,'[1]Z04 支出决算表(财决04表)'!$A$10:$J$500,6,FALSE))</f>
        <v/>
      </c>
      <c r="F166" s="136" t="str">
        <f>IF(ISERROR(VLOOKUP(A166,'[1]Z04 支出决算表(财决04表)'!$A$10:$J$500,7,FALSE)),"",VLOOKUP(A166,'[1]Z04 支出决算表(财决04表)'!$A$10:$J$500,7,FALSE))</f>
        <v/>
      </c>
      <c r="G166" s="136" t="str">
        <f>IF(ISERROR(VLOOKUP(A166,'[1]Z04 支出决算表(财决04表)'!$A$10:$J$500,8,FALSE)),"",VLOOKUP(A166,'[1]Z04 支出决算表(财决04表)'!$A$10:$J$500,8,FALSE))</f>
        <v/>
      </c>
      <c r="H166" s="136" t="str">
        <f>IF(ISERROR(VLOOKUP(A166,'[1]Z04 支出决算表(财决04表)'!$A$10:$J$500,9,FALSE)),"",VLOOKUP(A166,'[1]Z04 支出决算表(财决04表)'!$A$10:$J$500,9,FALSE))</f>
        <v/>
      </c>
      <c r="I166" s="136" t="str">
        <f>IF(ISERROR(VLOOKUP(A166,'[1]Z04 支出决算表(财决04表)'!$A$10:$J$500,10,FALSE)),"",VLOOKUP(A166,'[1]Z04 支出决算表(财决04表)'!$A$10:$J$500,10,FALSE))</f>
        <v/>
      </c>
      <c r="J166" s="147">
        <f>'[1]Z04 支出决算表(财决04表)'!$A165</f>
        <v>0</v>
      </c>
      <c r="K166" s="148">
        <f>'[1]Z04 支出决算表(财决04表)'!$E165</f>
        <v>0</v>
      </c>
      <c r="L166" s="125" t="str">
        <f t="shared" si="5"/>
        <v/>
      </c>
    </row>
    <row r="167" spans="1:12" ht="22.7" customHeight="1">
      <c r="A167" s="133" t="str">
        <f t="shared" si="4"/>
        <v/>
      </c>
      <c r="B167" s="134"/>
      <c r="C167" s="135" t="str">
        <f>IF(ISERROR(VLOOKUP(A167,'[1]Z04 支出决算表(财决04表)'!$A$10:$J$500,4,FALSE)),"",VLOOKUP(A167,'[1]Z04 支出决算表(财决04表)'!$A$10:$J$500,4,FALSE))</f>
        <v/>
      </c>
      <c r="D167" s="136" t="str">
        <f>IF(ISERROR(VLOOKUP(A167,'[1]Z04 支出决算表(财决04表)'!$A$10:$J$500,5,FALSE)),"",VLOOKUP(A167,'[1]Z04 支出决算表(财决04表)'!$A$10:$J$500,5,FALSE))</f>
        <v/>
      </c>
      <c r="E167" s="136" t="str">
        <f>IF(ISERROR(VLOOKUP(A167,'[1]Z04 支出决算表(财决04表)'!$A$10:$J$500,6,FALSE)),"",VLOOKUP(A167,'[1]Z04 支出决算表(财决04表)'!$A$10:$J$500,6,FALSE))</f>
        <v/>
      </c>
      <c r="F167" s="136" t="str">
        <f>IF(ISERROR(VLOOKUP(A167,'[1]Z04 支出决算表(财决04表)'!$A$10:$J$500,7,FALSE)),"",VLOOKUP(A167,'[1]Z04 支出决算表(财决04表)'!$A$10:$J$500,7,FALSE))</f>
        <v/>
      </c>
      <c r="G167" s="136" t="str">
        <f>IF(ISERROR(VLOOKUP(A167,'[1]Z04 支出决算表(财决04表)'!$A$10:$J$500,8,FALSE)),"",VLOOKUP(A167,'[1]Z04 支出决算表(财决04表)'!$A$10:$J$500,8,FALSE))</f>
        <v/>
      </c>
      <c r="H167" s="136" t="str">
        <f>IF(ISERROR(VLOOKUP(A167,'[1]Z04 支出决算表(财决04表)'!$A$10:$J$500,9,FALSE)),"",VLOOKUP(A167,'[1]Z04 支出决算表(财决04表)'!$A$10:$J$500,9,FALSE))</f>
        <v/>
      </c>
      <c r="I167" s="136" t="str">
        <f>IF(ISERROR(VLOOKUP(A167,'[1]Z04 支出决算表(财决04表)'!$A$10:$J$500,10,FALSE)),"",VLOOKUP(A167,'[1]Z04 支出决算表(财决04表)'!$A$10:$J$500,10,FALSE))</f>
        <v/>
      </c>
      <c r="J167" s="147">
        <f>'[1]Z04 支出决算表(财决04表)'!$A166</f>
        <v>0</v>
      </c>
      <c r="K167" s="148">
        <f>'[1]Z04 支出决算表(财决04表)'!$E166</f>
        <v>0</v>
      </c>
      <c r="L167" s="125" t="str">
        <f t="shared" si="5"/>
        <v/>
      </c>
    </row>
    <row r="168" spans="1:12" ht="22.7" customHeight="1">
      <c r="A168" s="133" t="str">
        <f t="shared" si="4"/>
        <v/>
      </c>
      <c r="B168" s="134"/>
      <c r="C168" s="135" t="str">
        <f>IF(ISERROR(VLOOKUP(A168,'[1]Z04 支出决算表(财决04表)'!$A$10:$J$500,4,FALSE)),"",VLOOKUP(A168,'[1]Z04 支出决算表(财决04表)'!$A$10:$J$500,4,FALSE))</f>
        <v/>
      </c>
      <c r="D168" s="136" t="str">
        <f>IF(ISERROR(VLOOKUP(A168,'[1]Z04 支出决算表(财决04表)'!$A$10:$J$500,5,FALSE)),"",VLOOKUP(A168,'[1]Z04 支出决算表(财决04表)'!$A$10:$J$500,5,FALSE))</f>
        <v/>
      </c>
      <c r="E168" s="136" t="str">
        <f>IF(ISERROR(VLOOKUP(A168,'[1]Z04 支出决算表(财决04表)'!$A$10:$J$500,6,FALSE)),"",VLOOKUP(A168,'[1]Z04 支出决算表(财决04表)'!$A$10:$J$500,6,FALSE))</f>
        <v/>
      </c>
      <c r="F168" s="136" t="str">
        <f>IF(ISERROR(VLOOKUP(A168,'[1]Z04 支出决算表(财决04表)'!$A$10:$J$500,7,FALSE)),"",VLOOKUP(A168,'[1]Z04 支出决算表(财决04表)'!$A$10:$J$500,7,FALSE))</f>
        <v/>
      </c>
      <c r="G168" s="136" t="str">
        <f>IF(ISERROR(VLOOKUP(A168,'[1]Z04 支出决算表(财决04表)'!$A$10:$J$500,8,FALSE)),"",VLOOKUP(A168,'[1]Z04 支出决算表(财决04表)'!$A$10:$J$500,8,FALSE))</f>
        <v/>
      </c>
      <c r="H168" s="136" t="str">
        <f>IF(ISERROR(VLOOKUP(A168,'[1]Z04 支出决算表(财决04表)'!$A$10:$J$500,9,FALSE)),"",VLOOKUP(A168,'[1]Z04 支出决算表(财决04表)'!$A$10:$J$500,9,FALSE))</f>
        <v/>
      </c>
      <c r="I168" s="136" t="str">
        <f>IF(ISERROR(VLOOKUP(A168,'[1]Z04 支出决算表(财决04表)'!$A$10:$J$500,10,FALSE)),"",VLOOKUP(A168,'[1]Z04 支出决算表(财决04表)'!$A$10:$J$500,10,FALSE))</f>
        <v/>
      </c>
      <c r="J168" s="147">
        <f>'[1]Z04 支出决算表(财决04表)'!$A167</f>
        <v>0</v>
      </c>
      <c r="K168" s="148">
        <f>'[1]Z04 支出决算表(财决04表)'!$E167</f>
        <v>0</v>
      </c>
      <c r="L168" s="125" t="str">
        <f t="shared" si="5"/>
        <v/>
      </c>
    </row>
    <row r="169" spans="1:12" ht="22.7" customHeight="1">
      <c r="A169" s="133" t="str">
        <f t="shared" si="4"/>
        <v/>
      </c>
      <c r="B169" s="134"/>
      <c r="C169" s="135" t="str">
        <f>IF(ISERROR(VLOOKUP(A169,'[1]Z04 支出决算表(财决04表)'!$A$10:$J$500,4,FALSE)),"",VLOOKUP(A169,'[1]Z04 支出决算表(财决04表)'!$A$10:$J$500,4,FALSE))</f>
        <v/>
      </c>
      <c r="D169" s="136" t="str">
        <f>IF(ISERROR(VLOOKUP(A169,'[1]Z04 支出决算表(财决04表)'!$A$10:$J$500,5,FALSE)),"",VLOOKUP(A169,'[1]Z04 支出决算表(财决04表)'!$A$10:$J$500,5,FALSE))</f>
        <v/>
      </c>
      <c r="E169" s="136" t="str">
        <f>IF(ISERROR(VLOOKUP(A169,'[1]Z04 支出决算表(财决04表)'!$A$10:$J$500,6,FALSE)),"",VLOOKUP(A169,'[1]Z04 支出决算表(财决04表)'!$A$10:$J$500,6,FALSE))</f>
        <v/>
      </c>
      <c r="F169" s="136" t="str">
        <f>IF(ISERROR(VLOOKUP(A169,'[1]Z04 支出决算表(财决04表)'!$A$10:$J$500,7,FALSE)),"",VLOOKUP(A169,'[1]Z04 支出决算表(财决04表)'!$A$10:$J$500,7,FALSE))</f>
        <v/>
      </c>
      <c r="G169" s="136" t="str">
        <f>IF(ISERROR(VLOOKUP(A169,'[1]Z04 支出决算表(财决04表)'!$A$10:$J$500,8,FALSE)),"",VLOOKUP(A169,'[1]Z04 支出决算表(财决04表)'!$A$10:$J$500,8,FALSE))</f>
        <v/>
      </c>
      <c r="H169" s="136" t="str">
        <f>IF(ISERROR(VLOOKUP(A169,'[1]Z04 支出决算表(财决04表)'!$A$10:$J$500,9,FALSE)),"",VLOOKUP(A169,'[1]Z04 支出决算表(财决04表)'!$A$10:$J$500,9,FALSE))</f>
        <v/>
      </c>
      <c r="I169" s="136" t="str">
        <f>IF(ISERROR(VLOOKUP(A169,'[1]Z04 支出决算表(财决04表)'!$A$10:$J$500,10,FALSE)),"",VLOOKUP(A169,'[1]Z04 支出决算表(财决04表)'!$A$10:$J$500,10,FALSE))</f>
        <v/>
      </c>
      <c r="J169" s="147">
        <f>'[1]Z04 支出决算表(财决04表)'!$A168</f>
        <v>0</v>
      </c>
      <c r="K169" s="148">
        <f>'[1]Z04 支出决算表(财决04表)'!$E168</f>
        <v>0</v>
      </c>
      <c r="L169" s="125" t="str">
        <f t="shared" si="5"/>
        <v/>
      </c>
    </row>
    <row r="170" spans="1:12" ht="22.7" customHeight="1">
      <c r="A170" s="133" t="str">
        <f t="shared" si="4"/>
        <v/>
      </c>
      <c r="B170" s="134"/>
      <c r="C170" s="135" t="str">
        <f>IF(ISERROR(VLOOKUP(A170,'[1]Z04 支出决算表(财决04表)'!$A$10:$J$500,4,FALSE)),"",VLOOKUP(A170,'[1]Z04 支出决算表(财决04表)'!$A$10:$J$500,4,FALSE))</f>
        <v/>
      </c>
      <c r="D170" s="136" t="str">
        <f>IF(ISERROR(VLOOKUP(A170,'[1]Z04 支出决算表(财决04表)'!$A$10:$J$500,5,FALSE)),"",VLOOKUP(A170,'[1]Z04 支出决算表(财决04表)'!$A$10:$J$500,5,FALSE))</f>
        <v/>
      </c>
      <c r="E170" s="136" t="str">
        <f>IF(ISERROR(VLOOKUP(A170,'[1]Z04 支出决算表(财决04表)'!$A$10:$J$500,6,FALSE)),"",VLOOKUP(A170,'[1]Z04 支出决算表(财决04表)'!$A$10:$J$500,6,FALSE))</f>
        <v/>
      </c>
      <c r="F170" s="136" t="str">
        <f>IF(ISERROR(VLOOKUP(A170,'[1]Z04 支出决算表(财决04表)'!$A$10:$J$500,7,FALSE)),"",VLOOKUP(A170,'[1]Z04 支出决算表(财决04表)'!$A$10:$J$500,7,FALSE))</f>
        <v/>
      </c>
      <c r="G170" s="136" t="str">
        <f>IF(ISERROR(VLOOKUP(A170,'[1]Z04 支出决算表(财决04表)'!$A$10:$J$500,8,FALSE)),"",VLOOKUP(A170,'[1]Z04 支出决算表(财决04表)'!$A$10:$J$500,8,FALSE))</f>
        <v/>
      </c>
      <c r="H170" s="136" t="str">
        <f>IF(ISERROR(VLOOKUP(A170,'[1]Z04 支出决算表(财决04表)'!$A$10:$J$500,9,FALSE)),"",VLOOKUP(A170,'[1]Z04 支出决算表(财决04表)'!$A$10:$J$500,9,FALSE))</f>
        <v/>
      </c>
      <c r="I170" s="136" t="str">
        <f>IF(ISERROR(VLOOKUP(A170,'[1]Z04 支出决算表(财决04表)'!$A$10:$J$500,10,FALSE)),"",VLOOKUP(A170,'[1]Z04 支出决算表(财决04表)'!$A$10:$J$500,10,FALSE))</f>
        <v/>
      </c>
      <c r="J170" s="147">
        <f>'[1]Z04 支出决算表(财决04表)'!$A169</f>
        <v>0</v>
      </c>
      <c r="K170" s="148">
        <f>'[1]Z04 支出决算表(财决04表)'!$E169</f>
        <v>0</v>
      </c>
      <c r="L170" s="125" t="str">
        <f t="shared" si="5"/>
        <v/>
      </c>
    </row>
    <row r="171" spans="1:12" ht="22.7" customHeight="1">
      <c r="A171" s="133" t="str">
        <f t="shared" si="4"/>
        <v/>
      </c>
      <c r="B171" s="134"/>
      <c r="C171" s="135" t="str">
        <f>IF(ISERROR(VLOOKUP(A171,'[1]Z04 支出决算表(财决04表)'!$A$10:$J$500,4,FALSE)),"",VLOOKUP(A171,'[1]Z04 支出决算表(财决04表)'!$A$10:$J$500,4,FALSE))</f>
        <v/>
      </c>
      <c r="D171" s="136" t="str">
        <f>IF(ISERROR(VLOOKUP(A171,'[1]Z04 支出决算表(财决04表)'!$A$10:$J$500,5,FALSE)),"",VLOOKUP(A171,'[1]Z04 支出决算表(财决04表)'!$A$10:$J$500,5,FALSE))</f>
        <v/>
      </c>
      <c r="E171" s="136" t="str">
        <f>IF(ISERROR(VLOOKUP(A171,'[1]Z04 支出决算表(财决04表)'!$A$10:$J$500,6,FALSE)),"",VLOOKUP(A171,'[1]Z04 支出决算表(财决04表)'!$A$10:$J$500,6,FALSE))</f>
        <v/>
      </c>
      <c r="F171" s="136" t="str">
        <f>IF(ISERROR(VLOOKUP(A171,'[1]Z04 支出决算表(财决04表)'!$A$10:$J$500,7,FALSE)),"",VLOOKUP(A171,'[1]Z04 支出决算表(财决04表)'!$A$10:$J$500,7,FALSE))</f>
        <v/>
      </c>
      <c r="G171" s="136" t="str">
        <f>IF(ISERROR(VLOOKUP(A171,'[1]Z04 支出决算表(财决04表)'!$A$10:$J$500,8,FALSE)),"",VLOOKUP(A171,'[1]Z04 支出决算表(财决04表)'!$A$10:$J$500,8,FALSE))</f>
        <v/>
      </c>
      <c r="H171" s="136" t="str">
        <f>IF(ISERROR(VLOOKUP(A171,'[1]Z04 支出决算表(财决04表)'!$A$10:$J$500,9,FALSE)),"",VLOOKUP(A171,'[1]Z04 支出决算表(财决04表)'!$A$10:$J$500,9,FALSE))</f>
        <v/>
      </c>
      <c r="I171" s="136" t="str">
        <f>IF(ISERROR(VLOOKUP(A171,'[1]Z04 支出决算表(财决04表)'!$A$10:$J$500,10,FALSE)),"",VLOOKUP(A171,'[1]Z04 支出决算表(财决04表)'!$A$10:$J$500,10,FALSE))</f>
        <v/>
      </c>
      <c r="J171" s="147">
        <f>'[1]Z04 支出决算表(财决04表)'!$A170</f>
        <v>0</v>
      </c>
      <c r="K171" s="148">
        <f>'[1]Z04 支出决算表(财决04表)'!$E170</f>
        <v>0</v>
      </c>
      <c r="L171" s="125" t="str">
        <f t="shared" si="5"/>
        <v/>
      </c>
    </row>
    <row r="172" spans="1:12" ht="22.7" customHeight="1">
      <c r="A172" s="133" t="str">
        <f t="shared" si="4"/>
        <v/>
      </c>
      <c r="B172" s="134"/>
      <c r="C172" s="135" t="str">
        <f>IF(ISERROR(VLOOKUP(A172,'[1]Z04 支出决算表(财决04表)'!$A$10:$J$500,4,FALSE)),"",VLOOKUP(A172,'[1]Z04 支出决算表(财决04表)'!$A$10:$J$500,4,FALSE))</f>
        <v/>
      </c>
      <c r="D172" s="136" t="str">
        <f>IF(ISERROR(VLOOKUP(A172,'[1]Z04 支出决算表(财决04表)'!$A$10:$J$500,5,FALSE)),"",VLOOKUP(A172,'[1]Z04 支出决算表(财决04表)'!$A$10:$J$500,5,FALSE))</f>
        <v/>
      </c>
      <c r="E172" s="136" t="str">
        <f>IF(ISERROR(VLOOKUP(A172,'[1]Z04 支出决算表(财决04表)'!$A$10:$J$500,6,FALSE)),"",VLOOKUP(A172,'[1]Z04 支出决算表(财决04表)'!$A$10:$J$500,6,FALSE))</f>
        <v/>
      </c>
      <c r="F172" s="136" t="str">
        <f>IF(ISERROR(VLOOKUP(A172,'[1]Z04 支出决算表(财决04表)'!$A$10:$J$500,7,FALSE)),"",VLOOKUP(A172,'[1]Z04 支出决算表(财决04表)'!$A$10:$J$500,7,FALSE))</f>
        <v/>
      </c>
      <c r="G172" s="136" t="str">
        <f>IF(ISERROR(VLOOKUP(A172,'[1]Z04 支出决算表(财决04表)'!$A$10:$J$500,8,FALSE)),"",VLOOKUP(A172,'[1]Z04 支出决算表(财决04表)'!$A$10:$J$500,8,FALSE))</f>
        <v/>
      </c>
      <c r="H172" s="136" t="str">
        <f>IF(ISERROR(VLOOKUP(A172,'[1]Z04 支出决算表(财决04表)'!$A$10:$J$500,9,FALSE)),"",VLOOKUP(A172,'[1]Z04 支出决算表(财决04表)'!$A$10:$J$500,9,FALSE))</f>
        <v/>
      </c>
      <c r="I172" s="136" t="str">
        <f>IF(ISERROR(VLOOKUP(A172,'[1]Z04 支出决算表(财决04表)'!$A$10:$J$500,10,FALSE)),"",VLOOKUP(A172,'[1]Z04 支出决算表(财决04表)'!$A$10:$J$500,10,FALSE))</f>
        <v/>
      </c>
      <c r="J172" s="147">
        <f>'[1]Z04 支出决算表(财决04表)'!$A171</f>
        <v>0</v>
      </c>
      <c r="K172" s="148">
        <f>'[1]Z04 支出决算表(财决04表)'!$E171</f>
        <v>0</v>
      </c>
      <c r="L172" s="125" t="str">
        <f t="shared" si="5"/>
        <v/>
      </c>
    </row>
    <row r="173" spans="1:12" ht="22.7" customHeight="1">
      <c r="A173" s="133" t="str">
        <f t="shared" si="4"/>
        <v/>
      </c>
      <c r="B173" s="134"/>
      <c r="C173" s="135" t="str">
        <f>IF(ISERROR(VLOOKUP(A173,'[1]Z04 支出决算表(财决04表)'!$A$10:$J$500,4,FALSE)),"",VLOOKUP(A173,'[1]Z04 支出决算表(财决04表)'!$A$10:$J$500,4,FALSE))</f>
        <v/>
      </c>
      <c r="D173" s="136" t="str">
        <f>IF(ISERROR(VLOOKUP(A173,'[1]Z04 支出决算表(财决04表)'!$A$10:$J$500,5,FALSE)),"",VLOOKUP(A173,'[1]Z04 支出决算表(财决04表)'!$A$10:$J$500,5,FALSE))</f>
        <v/>
      </c>
      <c r="E173" s="136" t="str">
        <f>IF(ISERROR(VLOOKUP(A173,'[1]Z04 支出决算表(财决04表)'!$A$10:$J$500,6,FALSE)),"",VLOOKUP(A173,'[1]Z04 支出决算表(财决04表)'!$A$10:$J$500,6,FALSE))</f>
        <v/>
      </c>
      <c r="F173" s="136" t="str">
        <f>IF(ISERROR(VLOOKUP(A173,'[1]Z04 支出决算表(财决04表)'!$A$10:$J$500,7,FALSE)),"",VLOOKUP(A173,'[1]Z04 支出决算表(财决04表)'!$A$10:$J$500,7,FALSE))</f>
        <v/>
      </c>
      <c r="G173" s="136" t="str">
        <f>IF(ISERROR(VLOOKUP(A173,'[1]Z04 支出决算表(财决04表)'!$A$10:$J$500,8,FALSE)),"",VLOOKUP(A173,'[1]Z04 支出决算表(财决04表)'!$A$10:$J$500,8,FALSE))</f>
        <v/>
      </c>
      <c r="H173" s="136" t="str">
        <f>IF(ISERROR(VLOOKUP(A173,'[1]Z04 支出决算表(财决04表)'!$A$10:$J$500,9,FALSE)),"",VLOOKUP(A173,'[1]Z04 支出决算表(财决04表)'!$A$10:$J$500,9,FALSE))</f>
        <v/>
      </c>
      <c r="I173" s="136" t="str">
        <f>IF(ISERROR(VLOOKUP(A173,'[1]Z04 支出决算表(财决04表)'!$A$10:$J$500,10,FALSE)),"",VLOOKUP(A173,'[1]Z04 支出决算表(财决04表)'!$A$10:$J$500,10,FALSE))</f>
        <v/>
      </c>
      <c r="J173" s="147">
        <f>'[1]Z04 支出决算表(财决04表)'!$A172</f>
        <v>0</v>
      </c>
      <c r="K173" s="148">
        <f>'[1]Z04 支出决算表(财决04表)'!$E172</f>
        <v>0</v>
      </c>
      <c r="L173" s="125" t="str">
        <f t="shared" si="5"/>
        <v/>
      </c>
    </row>
    <row r="174" spans="1:12" ht="22.7" customHeight="1">
      <c r="A174" s="133" t="str">
        <f t="shared" si="4"/>
        <v/>
      </c>
      <c r="B174" s="134"/>
      <c r="C174" s="135" t="str">
        <f>IF(ISERROR(VLOOKUP(A174,'[1]Z04 支出决算表(财决04表)'!$A$10:$J$500,4,FALSE)),"",VLOOKUP(A174,'[1]Z04 支出决算表(财决04表)'!$A$10:$J$500,4,FALSE))</f>
        <v/>
      </c>
      <c r="D174" s="136" t="str">
        <f>IF(ISERROR(VLOOKUP(A174,'[1]Z04 支出决算表(财决04表)'!$A$10:$J$500,5,FALSE)),"",VLOOKUP(A174,'[1]Z04 支出决算表(财决04表)'!$A$10:$J$500,5,FALSE))</f>
        <v/>
      </c>
      <c r="E174" s="136" t="str">
        <f>IF(ISERROR(VLOOKUP(A174,'[1]Z04 支出决算表(财决04表)'!$A$10:$J$500,6,FALSE)),"",VLOOKUP(A174,'[1]Z04 支出决算表(财决04表)'!$A$10:$J$500,6,FALSE))</f>
        <v/>
      </c>
      <c r="F174" s="136" t="str">
        <f>IF(ISERROR(VLOOKUP(A174,'[1]Z04 支出决算表(财决04表)'!$A$10:$J$500,7,FALSE)),"",VLOOKUP(A174,'[1]Z04 支出决算表(财决04表)'!$A$10:$J$500,7,FALSE))</f>
        <v/>
      </c>
      <c r="G174" s="136" t="str">
        <f>IF(ISERROR(VLOOKUP(A174,'[1]Z04 支出决算表(财决04表)'!$A$10:$J$500,8,FALSE)),"",VLOOKUP(A174,'[1]Z04 支出决算表(财决04表)'!$A$10:$J$500,8,FALSE))</f>
        <v/>
      </c>
      <c r="H174" s="136" t="str">
        <f>IF(ISERROR(VLOOKUP(A174,'[1]Z04 支出决算表(财决04表)'!$A$10:$J$500,9,FALSE)),"",VLOOKUP(A174,'[1]Z04 支出决算表(财决04表)'!$A$10:$J$500,9,FALSE))</f>
        <v/>
      </c>
      <c r="I174" s="136" t="str">
        <f>IF(ISERROR(VLOOKUP(A174,'[1]Z04 支出决算表(财决04表)'!$A$10:$J$500,10,FALSE)),"",VLOOKUP(A174,'[1]Z04 支出决算表(财决04表)'!$A$10:$J$500,10,FALSE))</f>
        <v/>
      </c>
      <c r="J174" s="147">
        <f>'[1]Z04 支出决算表(财决04表)'!$A173</f>
        <v>0</v>
      </c>
      <c r="K174" s="148">
        <f>'[1]Z04 支出决算表(财决04表)'!$E173</f>
        <v>0</v>
      </c>
      <c r="L174" s="125" t="str">
        <f t="shared" si="5"/>
        <v/>
      </c>
    </row>
    <row r="175" spans="1:12" ht="22.7" customHeight="1">
      <c r="A175" s="133" t="str">
        <f t="shared" si="4"/>
        <v/>
      </c>
      <c r="B175" s="134"/>
      <c r="C175" s="135" t="str">
        <f>IF(ISERROR(VLOOKUP(A175,'[1]Z04 支出决算表(财决04表)'!$A$10:$J$500,4,FALSE)),"",VLOOKUP(A175,'[1]Z04 支出决算表(财决04表)'!$A$10:$J$500,4,FALSE))</f>
        <v/>
      </c>
      <c r="D175" s="136" t="str">
        <f>IF(ISERROR(VLOOKUP(A175,'[1]Z04 支出决算表(财决04表)'!$A$10:$J$500,5,FALSE)),"",VLOOKUP(A175,'[1]Z04 支出决算表(财决04表)'!$A$10:$J$500,5,FALSE))</f>
        <v/>
      </c>
      <c r="E175" s="136" t="str">
        <f>IF(ISERROR(VLOOKUP(A175,'[1]Z04 支出决算表(财决04表)'!$A$10:$J$500,6,FALSE)),"",VLOOKUP(A175,'[1]Z04 支出决算表(财决04表)'!$A$10:$J$500,6,FALSE))</f>
        <v/>
      </c>
      <c r="F175" s="136" t="str">
        <f>IF(ISERROR(VLOOKUP(A175,'[1]Z04 支出决算表(财决04表)'!$A$10:$J$500,7,FALSE)),"",VLOOKUP(A175,'[1]Z04 支出决算表(财决04表)'!$A$10:$J$500,7,FALSE))</f>
        <v/>
      </c>
      <c r="G175" s="136" t="str">
        <f>IF(ISERROR(VLOOKUP(A175,'[1]Z04 支出决算表(财决04表)'!$A$10:$J$500,8,FALSE)),"",VLOOKUP(A175,'[1]Z04 支出决算表(财决04表)'!$A$10:$J$500,8,FALSE))</f>
        <v/>
      </c>
      <c r="H175" s="136" t="str">
        <f>IF(ISERROR(VLOOKUP(A175,'[1]Z04 支出决算表(财决04表)'!$A$10:$J$500,9,FALSE)),"",VLOOKUP(A175,'[1]Z04 支出决算表(财决04表)'!$A$10:$J$500,9,FALSE))</f>
        <v/>
      </c>
      <c r="I175" s="136" t="str">
        <f>IF(ISERROR(VLOOKUP(A175,'[1]Z04 支出决算表(财决04表)'!$A$10:$J$500,10,FALSE)),"",VLOOKUP(A175,'[1]Z04 支出决算表(财决04表)'!$A$10:$J$500,10,FALSE))</f>
        <v/>
      </c>
      <c r="J175" s="147">
        <f>'[1]Z04 支出决算表(财决04表)'!$A174</f>
        <v>0</v>
      </c>
      <c r="K175" s="148">
        <f>'[1]Z04 支出决算表(财决04表)'!$E174</f>
        <v>0</v>
      </c>
      <c r="L175" s="125" t="str">
        <f t="shared" si="5"/>
        <v/>
      </c>
    </row>
    <row r="176" spans="1:12" ht="22.7" customHeight="1">
      <c r="A176" s="133" t="str">
        <f t="shared" si="4"/>
        <v/>
      </c>
      <c r="B176" s="134"/>
      <c r="C176" s="135" t="str">
        <f>IF(ISERROR(VLOOKUP(A176,'[1]Z04 支出决算表(财决04表)'!$A$10:$J$500,4,FALSE)),"",VLOOKUP(A176,'[1]Z04 支出决算表(财决04表)'!$A$10:$J$500,4,FALSE))</f>
        <v/>
      </c>
      <c r="D176" s="136" t="str">
        <f>IF(ISERROR(VLOOKUP(A176,'[1]Z04 支出决算表(财决04表)'!$A$10:$J$500,5,FALSE)),"",VLOOKUP(A176,'[1]Z04 支出决算表(财决04表)'!$A$10:$J$500,5,FALSE))</f>
        <v/>
      </c>
      <c r="E176" s="136" t="str">
        <f>IF(ISERROR(VLOOKUP(A176,'[1]Z04 支出决算表(财决04表)'!$A$10:$J$500,6,FALSE)),"",VLOOKUP(A176,'[1]Z04 支出决算表(财决04表)'!$A$10:$J$500,6,FALSE))</f>
        <v/>
      </c>
      <c r="F176" s="136" t="str">
        <f>IF(ISERROR(VLOOKUP(A176,'[1]Z04 支出决算表(财决04表)'!$A$10:$J$500,7,FALSE)),"",VLOOKUP(A176,'[1]Z04 支出决算表(财决04表)'!$A$10:$J$500,7,FALSE))</f>
        <v/>
      </c>
      <c r="G176" s="136" t="str">
        <f>IF(ISERROR(VLOOKUP(A176,'[1]Z04 支出决算表(财决04表)'!$A$10:$J$500,8,FALSE)),"",VLOOKUP(A176,'[1]Z04 支出决算表(财决04表)'!$A$10:$J$500,8,FALSE))</f>
        <v/>
      </c>
      <c r="H176" s="136" t="str">
        <f>IF(ISERROR(VLOOKUP(A176,'[1]Z04 支出决算表(财决04表)'!$A$10:$J$500,9,FALSE)),"",VLOOKUP(A176,'[1]Z04 支出决算表(财决04表)'!$A$10:$J$500,9,FALSE))</f>
        <v/>
      </c>
      <c r="I176" s="136" t="str">
        <f>IF(ISERROR(VLOOKUP(A176,'[1]Z04 支出决算表(财决04表)'!$A$10:$J$500,10,FALSE)),"",VLOOKUP(A176,'[1]Z04 支出决算表(财决04表)'!$A$10:$J$500,10,FALSE))</f>
        <v/>
      </c>
      <c r="J176" s="147">
        <f>'[1]Z04 支出决算表(财决04表)'!$A175</f>
        <v>0</v>
      </c>
      <c r="K176" s="148">
        <f>'[1]Z04 支出决算表(财决04表)'!$E175</f>
        <v>0</v>
      </c>
      <c r="L176" s="125" t="str">
        <f t="shared" si="5"/>
        <v/>
      </c>
    </row>
    <row r="177" spans="1:12" ht="22.7" customHeight="1">
      <c r="A177" s="133" t="str">
        <f t="shared" si="4"/>
        <v/>
      </c>
      <c r="B177" s="134"/>
      <c r="C177" s="135" t="str">
        <f>IF(ISERROR(VLOOKUP(A177,'[1]Z04 支出决算表(财决04表)'!$A$10:$J$500,4,FALSE)),"",VLOOKUP(A177,'[1]Z04 支出决算表(财决04表)'!$A$10:$J$500,4,FALSE))</f>
        <v/>
      </c>
      <c r="D177" s="136" t="str">
        <f>IF(ISERROR(VLOOKUP(A177,'[1]Z04 支出决算表(财决04表)'!$A$10:$J$500,5,FALSE)),"",VLOOKUP(A177,'[1]Z04 支出决算表(财决04表)'!$A$10:$J$500,5,FALSE))</f>
        <v/>
      </c>
      <c r="E177" s="136" t="str">
        <f>IF(ISERROR(VLOOKUP(A177,'[1]Z04 支出决算表(财决04表)'!$A$10:$J$500,6,FALSE)),"",VLOOKUP(A177,'[1]Z04 支出决算表(财决04表)'!$A$10:$J$500,6,FALSE))</f>
        <v/>
      </c>
      <c r="F177" s="136" t="str">
        <f>IF(ISERROR(VLOOKUP(A177,'[1]Z04 支出决算表(财决04表)'!$A$10:$J$500,7,FALSE)),"",VLOOKUP(A177,'[1]Z04 支出决算表(财决04表)'!$A$10:$J$500,7,FALSE))</f>
        <v/>
      </c>
      <c r="G177" s="136" t="str">
        <f>IF(ISERROR(VLOOKUP(A177,'[1]Z04 支出决算表(财决04表)'!$A$10:$J$500,8,FALSE)),"",VLOOKUP(A177,'[1]Z04 支出决算表(财决04表)'!$A$10:$J$500,8,FALSE))</f>
        <v/>
      </c>
      <c r="H177" s="136" t="str">
        <f>IF(ISERROR(VLOOKUP(A177,'[1]Z04 支出决算表(财决04表)'!$A$10:$J$500,9,FALSE)),"",VLOOKUP(A177,'[1]Z04 支出决算表(财决04表)'!$A$10:$J$500,9,FALSE))</f>
        <v/>
      </c>
      <c r="I177" s="136" t="str">
        <f>IF(ISERROR(VLOOKUP(A177,'[1]Z04 支出决算表(财决04表)'!$A$10:$J$500,10,FALSE)),"",VLOOKUP(A177,'[1]Z04 支出决算表(财决04表)'!$A$10:$J$500,10,FALSE))</f>
        <v/>
      </c>
      <c r="J177" s="147">
        <f>'[1]Z04 支出决算表(财决04表)'!$A176</f>
        <v>0</v>
      </c>
      <c r="K177" s="148">
        <f>'[1]Z04 支出决算表(财决04表)'!$E176</f>
        <v>0</v>
      </c>
      <c r="L177" s="125" t="str">
        <f t="shared" si="5"/>
        <v/>
      </c>
    </row>
    <row r="178" spans="1:12" ht="22.7" customHeight="1">
      <c r="A178" s="133" t="str">
        <f t="shared" si="4"/>
        <v/>
      </c>
      <c r="B178" s="134"/>
      <c r="C178" s="135" t="str">
        <f>IF(ISERROR(VLOOKUP(A178,'[1]Z04 支出决算表(财决04表)'!$A$10:$J$500,4,FALSE)),"",VLOOKUP(A178,'[1]Z04 支出决算表(财决04表)'!$A$10:$J$500,4,FALSE))</f>
        <v/>
      </c>
      <c r="D178" s="136" t="str">
        <f>IF(ISERROR(VLOOKUP(A178,'[1]Z04 支出决算表(财决04表)'!$A$10:$J$500,5,FALSE)),"",VLOOKUP(A178,'[1]Z04 支出决算表(财决04表)'!$A$10:$J$500,5,FALSE))</f>
        <v/>
      </c>
      <c r="E178" s="136" t="str">
        <f>IF(ISERROR(VLOOKUP(A178,'[1]Z04 支出决算表(财决04表)'!$A$10:$J$500,6,FALSE)),"",VLOOKUP(A178,'[1]Z04 支出决算表(财决04表)'!$A$10:$J$500,6,FALSE))</f>
        <v/>
      </c>
      <c r="F178" s="136" t="str">
        <f>IF(ISERROR(VLOOKUP(A178,'[1]Z04 支出决算表(财决04表)'!$A$10:$J$500,7,FALSE)),"",VLOOKUP(A178,'[1]Z04 支出决算表(财决04表)'!$A$10:$J$500,7,FALSE))</f>
        <v/>
      </c>
      <c r="G178" s="136" t="str">
        <f>IF(ISERROR(VLOOKUP(A178,'[1]Z04 支出决算表(财决04表)'!$A$10:$J$500,8,FALSE)),"",VLOOKUP(A178,'[1]Z04 支出决算表(财决04表)'!$A$10:$J$500,8,FALSE))</f>
        <v/>
      </c>
      <c r="H178" s="136" t="str">
        <f>IF(ISERROR(VLOOKUP(A178,'[1]Z04 支出决算表(财决04表)'!$A$10:$J$500,9,FALSE)),"",VLOOKUP(A178,'[1]Z04 支出决算表(财决04表)'!$A$10:$J$500,9,FALSE))</f>
        <v/>
      </c>
      <c r="I178" s="136" t="str">
        <f>IF(ISERROR(VLOOKUP(A178,'[1]Z04 支出决算表(财决04表)'!$A$10:$J$500,10,FALSE)),"",VLOOKUP(A178,'[1]Z04 支出决算表(财决04表)'!$A$10:$J$500,10,FALSE))</f>
        <v/>
      </c>
      <c r="J178" s="147">
        <f>'[1]Z04 支出决算表(财决04表)'!$A177</f>
        <v>0</v>
      </c>
      <c r="K178" s="148">
        <f>'[1]Z04 支出决算表(财决04表)'!$E177</f>
        <v>0</v>
      </c>
      <c r="L178" s="125" t="str">
        <f t="shared" si="5"/>
        <v/>
      </c>
    </row>
    <row r="179" spans="1:12" ht="22.7" customHeight="1">
      <c r="A179" s="133" t="str">
        <f t="shared" si="4"/>
        <v/>
      </c>
      <c r="B179" s="134"/>
      <c r="C179" s="135" t="str">
        <f>IF(ISERROR(VLOOKUP(A179,'[1]Z04 支出决算表(财决04表)'!$A$10:$J$500,4,FALSE)),"",VLOOKUP(A179,'[1]Z04 支出决算表(财决04表)'!$A$10:$J$500,4,FALSE))</f>
        <v/>
      </c>
      <c r="D179" s="136" t="str">
        <f>IF(ISERROR(VLOOKUP(A179,'[1]Z04 支出决算表(财决04表)'!$A$10:$J$500,5,FALSE)),"",VLOOKUP(A179,'[1]Z04 支出决算表(财决04表)'!$A$10:$J$500,5,FALSE))</f>
        <v/>
      </c>
      <c r="E179" s="136" t="str">
        <f>IF(ISERROR(VLOOKUP(A179,'[1]Z04 支出决算表(财决04表)'!$A$10:$J$500,6,FALSE)),"",VLOOKUP(A179,'[1]Z04 支出决算表(财决04表)'!$A$10:$J$500,6,FALSE))</f>
        <v/>
      </c>
      <c r="F179" s="136" t="str">
        <f>IF(ISERROR(VLOOKUP(A179,'[1]Z04 支出决算表(财决04表)'!$A$10:$J$500,7,FALSE)),"",VLOOKUP(A179,'[1]Z04 支出决算表(财决04表)'!$A$10:$J$500,7,FALSE))</f>
        <v/>
      </c>
      <c r="G179" s="136" t="str">
        <f>IF(ISERROR(VLOOKUP(A179,'[1]Z04 支出决算表(财决04表)'!$A$10:$J$500,8,FALSE)),"",VLOOKUP(A179,'[1]Z04 支出决算表(财决04表)'!$A$10:$J$500,8,FALSE))</f>
        <v/>
      </c>
      <c r="H179" s="136" t="str">
        <f>IF(ISERROR(VLOOKUP(A179,'[1]Z04 支出决算表(财决04表)'!$A$10:$J$500,9,FALSE)),"",VLOOKUP(A179,'[1]Z04 支出决算表(财决04表)'!$A$10:$J$500,9,FALSE))</f>
        <v/>
      </c>
      <c r="I179" s="136" t="str">
        <f>IF(ISERROR(VLOOKUP(A179,'[1]Z04 支出决算表(财决04表)'!$A$10:$J$500,10,FALSE)),"",VLOOKUP(A179,'[1]Z04 支出决算表(财决04表)'!$A$10:$J$500,10,FALSE))</f>
        <v/>
      </c>
      <c r="J179" s="147">
        <f>'[1]Z04 支出决算表(财决04表)'!$A178</f>
        <v>0</v>
      </c>
      <c r="K179" s="148">
        <f>'[1]Z04 支出决算表(财决04表)'!$E178</f>
        <v>0</v>
      </c>
      <c r="L179" s="125" t="str">
        <f t="shared" si="5"/>
        <v/>
      </c>
    </row>
    <row r="180" spans="1:12" ht="22.7" customHeight="1">
      <c r="A180" s="133" t="str">
        <f t="shared" si="4"/>
        <v/>
      </c>
      <c r="B180" s="134"/>
      <c r="C180" s="135" t="str">
        <f>IF(ISERROR(VLOOKUP(A180,'[1]Z04 支出决算表(财决04表)'!$A$10:$J$500,4,FALSE)),"",VLOOKUP(A180,'[1]Z04 支出决算表(财决04表)'!$A$10:$J$500,4,FALSE))</f>
        <v/>
      </c>
      <c r="D180" s="136" t="str">
        <f>IF(ISERROR(VLOOKUP(A180,'[1]Z04 支出决算表(财决04表)'!$A$10:$J$500,5,FALSE)),"",VLOOKUP(A180,'[1]Z04 支出决算表(财决04表)'!$A$10:$J$500,5,FALSE))</f>
        <v/>
      </c>
      <c r="E180" s="136" t="str">
        <f>IF(ISERROR(VLOOKUP(A180,'[1]Z04 支出决算表(财决04表)'!$A$10:$J$500,6,FALSE)),"",VLOOKUP(A180,'[1]Z04 支出决算表(财决04表)'!$A$10:$J$500,6,FALSE))</f>
        <v/>
      </c>
      <c r="F180" s="136" t="str">
        <f>IF(ISERROR(VLOOKUP(A180,'[1]Z04 支出决算表(财决04表)'!$A$10:$J$500,7,FALSE)),"",VLOOKUP(A180,'[1]Z04 支出决算表(财决04表)'!$A$10:$J$500,7,FALSE))</f>
        <v/>
      </c>
      <c r="G180" s="136" t="str">
        <f>IF(ISERROR(VLOOKUP(A180,'[1]Z04 支出决算表(财决04表)'!$A$10:$J$500,8,FALSE)),"",VLOOKUP(A180,'[1]Z04 支出决算表(财决04表)'!$A$10:$J$500,8,FALSE))</f>
        <v/>
      </c>
      <c r="H180" s="136" t="str">
        <f>IF(ISERROR(VLOOKUP(A180,'[1]Z04 支出决算表(财决04表)'!$A$10:$J$500,9,FALSE)),"",VLOOKUP(A180,'[1]Z04 支出决算表(财决04表)'!$A$10:$J$500,9,FALSE))</f>
        <v/>
      </c>
      <c r="I180" s="136" t="str">
        <f>IF(ISERROR(VLOOKUP(A180,'[1]Z04 支出决算表(财决04表)'!$A$10:$J$500,10,FALSE)),"",VLOOKUP(A180,'[1]Z04 支出决算表(财决04表)'!$A$10:$J$500,10,FALSE))</f>
        <v/>
      </c>
      <c r="J180" s="147">
        <f>'[1]Z04 支出决算表(财决04表)'!$A179</f>
        <v>0</v>
      </c>
      <c r="K180" s="148">
        <f>'[1]Z04 支出决算表(财决04表)'!$E179</f>
        <v>0</v>
      </c>
      <c r="L180" s="125" t="str">
        <f t="shared" si="5"/>
        <v/>
      </c>
    </row>
    <row r="181" spans="1:12" ht="22.7" customHeight="1">
      <c r="A181" s="133" t="str">
        <f t="shared" si="4"/>
        <v/>
      </c>
      <c r="B181" s="134"/>
      <c r="C181" s="135" t="str">
        <f>IF(ISERROR(VLOOKUP(A181,'[1]Z04 支出决算表(财决04表)'!$A$10:$J$500,4,FALSE)),"",VLOOKUP(A181,'[1]Z04 支出决算表(财决04表)'!$A$10:$J$500,4,FALSE))</f>
        <v/>
      </c>
      <c r="D181" s="136" t="str">
        <f>IF(ISERROR(VLOOKUP(A181,'[1]Z04 支出决算表(财决04表)'!$A$10:$J$500,5,FALSE)),"",VLOOKUP(A181,'[1]Z04 支出决算表(财决04表)'!$A$10:$J$500,5,FALSE))</f>
        <v/>
      </c>
      <c r="E181" s="136" t="str">
        <f>IF(ISERROR(VLOOKUP(A181,'[1]Z04 支出决算表(财决04表)'!$A$10:$J$500,6,FALSE)),"",VLOOKUP(A181,'[1]Z04 支出决算表(财决04表)'!$A$10:$J$500,6,FALSE))</f>
        <v/>
      </c>
      <c r="F181" s="136" t="str">
        <f>IF(ISERROR(VLOOKUP(A181,'[1]Z04 支出决算表(财决04表)'!$A$10:$J$500,7,FALSE)),"",VLOOKUP(A181,'[1]Z04 支出决算表(财决04表)'!$A$10:$J$500,7,FALSE))</f>
        <v/>
      </c>
      <c r="G181" s="136" t="str">
        <f>IF(ISERROR(VLOOKUP(A181,'[1]Z04 支出决算表(财决04表)'!$A$10:$J$500,8,FALSE)),"",VLOOKUP(A181,'[1]Z04 支出决算表(财决04表)'!$A$10:$J$500,8,FALSE))</f>
        <v/>
      </c>
      <c r="H181" s="136" t="str">
        <f>IF(ISERROR(VLOOKUP(A181,'[1]Z04 支出决算表(财决04表)'!$A$10:$J$500,9,FALSE)),"",VLOOKUP(A181,'[1]Z04 支出决算表(财决04表)'!$A$10:$J$500,9,FALSE))</f>
        <v/>
      </c>
      <c r="I181" s="136" t="str">
        <f>IF(ISERROR(VLOOKUP(A181,'[1]Z04 支出决算表(财决04表)'!$A$10:$J$500,10,FALSE)),"",VLOOKUP(A181,'[1]Z04 支出决算表(财决04表)'!$A$10:$J$500,10,FALSE))</f>
        <v/>
      </c>
      <c r="J181" s="147">
        <f>'[1]Z04 支出决算表(财决04表)'!$A180</f>
        <v>0</v>
      </c>
      <c r="K181" s="148">
        <f>'[1]Z04 支出决算表(财决04表)'!$E180</f>
        <v>0</v>
      </c>
      <c r="L181" s="125" t="str">
        <f t="shared" si="5"/>
        <v/>
      </c>
    </row>
    <row r="182" spans="1:12" ht="22.7" customHeight="1">
      <c r="A182" s="133" t="str">
        <f t="shared" si="4"/>
        <v/>
      </c>
      <c r="B182" s="134"/>
      <c r="C182" s="135" t="str">
        <f>IF(ISERROR(VLOOKUP(A182,'[1]Z04 支出决算表(财决04表)'!$A$10:$J$500,4,FALSE)),"",VLOOKUP(A182,'[1]Z04 支出决算表(财决04表)'!$A$10:$J$500,4,FALSE))</f>
        <v/>
      </c>
      <c r="D182" s="136" t="str">
        <f>IF(ISERROR(VLOOKUP(A182,'[1]Z04 支出决算表(财决04表)'!$A$10:$J$500,5,FALSE)),"",VLOOKUP(A182,'[1]Z04 支出决算表(财决04表)'!$A$10:$J$500,5,FALSE))</f>
        <v/>
      </c>
      <c r="E182" s="136" t="str">
        <f>IF(ISERROR(VLOOKUP(A182,'[1]Z04 支出决算表(财决04表)'!$A$10:$J$500,6,FALSE)),"",VLOOKUP(A182,'[1]Z04 支出决算表(财决04表)'!$A$10:$J$500,6,FALSE))</f>
        <v/>
      </c>
      <c r="F182" s="136" t="str">
        <f>IF(ISERROR(VLOOKUP(A182,'[1]Z04 支出决算表(财决04表)'!$A$10:$J$500,7,FALSE)),"",VLOOKUP(A182,'[1]Z04 支出决算表(财决04表)'!$A$10:$J$500,7,FALSE))</f>
        <v/>
      </c>
      <c r="G182" s="136" t="str">
        <f>IF(ISERROR(VLOOKUP(A182,'[1]Z04 支出决算表(财决04表)'!$A$10:$J$500,8,FALSE)),"",VLOOKUP(A182,'[1]Z04 支出决算表(财决04表)'!$A$10:$J$500,8,FALSE))</f>
        <v/>
      </c>
      <c r="H182" s="136" t="str">
        <f>IF(ISERROR(VLOOKUP(A182,'[1]Z04 支出决算表(财决04表)'!$A$10:$J$500,9,FALSE)),"",VLOOKUP(A182,'[1]Z04 支出决算表(财决04表)'!$A$10:$J$500,9,FALSE))</f>
        <v/>
      </c>
      <c r="I182" s="136" t="str">
        <f>IF(ISERROR(VLOOKUP(A182,'[1]Z04 支出决算表(财决04表)'!$A$10:$J$500,10,FALSE)),"",VLOOKUP(A182,'[1]Z04 支出决算表(财决04表)'!$A$10:$J$500,10,FALSE))</f>
        <v/>
      </c>
      <c r="J182" s="147">
        <f>'[1]Z04 支出决算表(财决04表)'!$A181</f>
        <v>0</v>
      </c>
      <c r="K182" s="148">
        <f>'[1]Z04 支出决算表(财决04表)'!$E181</f>
        <v>0</v>
      </c>
      <c r="L182" s="125" t="str">
        <f t="shared" si="5"/>
        <v/>
      </c>
    </row>
    <row r="183" spans="1:12" ht="22.7" customHeight="1">
      <c r="A183" s="133" t="str">
        <f t="shared" si="4"/>
        <v/>
      </c>
      <c r="B183" s="134"/>
      <c r="C183" s="135" t="str">
        <f>IF(ISERROR(VLOOKUP(A183,'[1]Z04 支出决算表(财决04表)'!$A$10:$J$500,4,FALSE)),"",VLOOKUP(A183,'[1]Z04 支出决算表(财决04表)'!$A$10:$J$500,4,FALSE))</f>
        <v/>
      </c>
      <c r="D183" s="136" t="str">
        <f>IF(ISERROR(VLOOKUP(A183,'[1]Z04 支出决算表(财决04表)'!$A$10:$J$500,5,FALSE)),"",VLOOKUP(A183,'[1]Z04 支出决算表(财决04表)'!$A$10:$J$500,5,FALSE))</f>
        <v/>
      </c>
      <c r="E183" s="136" t="str">
        <f>IF(ISERROR(VLOOKUP(A183,'[1]Z04 支出决算表(财决04表)'!$A$10:$J$500,6,FALSE)),"",VLOOKUP(A183,'[1]Z04 支出决算表(财决04表)'!$A$10:$J$500,6,FALSE))</f>
        <v/>
      </c>
      <c r="F183" s="136" t="str">
        <f>IF(ISERROR(VLOOKUP(A183,'[1]Z04 支出决算表(财决04表)'!$A$10:$J$500,7,FALSE)),"",VLOOKUP(A183,'[1]Z04 支出决算表(财决04表)'!$A$10:$J$500,7,FALSE))</f>
        <v/>
      </c>
      <c r="G183" s="136" t="str">
        <f>IF(ISERROR(VLOOKUP(A183,'[1]Z04 支出决算表(财决04表)'!$A$10:$J$500,8,FALSE)),"",VLOOKUP(A183,'[1]Z04 支出决算表(财决04表)'!$A$10:$J$500,8,FALSE))</f>
        <v/>
      </c>
      <c r="H183" s="136" t="str">
        <f>IF(ISERROR(VLOOKUP(A183,'[1]Z04 支出决算表(财决04表)'!$A$10:$J$500,9,FALSE)),"",VLOOKUP(A183,'[1]Z04 支出决算表(财决04表)'!$A$10:$J$500,9,FALSE))</f>
        <v/>
      </c>
      <c r="I183" s="136" t="str">
        <f>IF(ISERROR(VLOOKUP(A183,'[1]Z04 支出决算表(财决04表)'!$A$10:$J$500,10,FALSE)),"",VLOOKUP(A183,'[1]Z04 支出决算表(财决04表)'!$A$10:$J$500,10,FALSE))</f>
        <v/>
      </c>
      <c r="J183" s="147">
        <f>'[1]Z04 支出决算表(财决04表)'!$A182</f>
        <v>0</v>
      </c>
      <c r="K183" s="148">
        <f>'[1]Z04 支出决算表(财决04表)'!$E182</f>
        <v>0</v>
      </c>
      <c r="L183" s="125" t="str">
        <f t="shared" si="5"/>
        <v/>
      </c>
    </row>
    <row r="184" spans="1:12" ht="22.7" customHeight="1">
      <c r="A184" s="133" t="str">
        <f t="shared" si="4"/>
        <v/>
      </c>
      <c r="B184" s="134"/>
      <c r="C184" s="135" t="str">
        <f>IF(ISERROR(VLOOKUP(A184,'[1]Z04 支出决算表(财决04表)'!$A$10:$J$500,4,FALSE)),"",VLOOKUP(A184,'[1]Z04 支出决算表(财决04表)'!$A$10:$J$500,4,FALSE))</f>
        <v/>
      </c>
      <c r="D184" s="136" t="str">
        <f>IF(ISERROR(VLOOKUP(A184,'[1]Z04 支出决算表(财决04表)'!$A$10:$J$500,5,FALSE)),"",VLOOKUP(A184,'[1]Z04 支出决算表(财决04表)'!$A$10:$J$500,5,FALSE))</f>
        <v/>
      </c>
      <c r="E184" s="136" t="str">
        <f>IF(ISERROR(VLOOKUP(A184,'[1]Z04 支出决算表(财决04表)'!$A$10:$J$500,6,FALSE)),"",VLOOKUP(A184,'[1]Z04 支出决算表(财决04表)'!$A$10:$J$500,6,FALSE))</f>
        <v/>
      </c>
      <c r="F184" s="136" t="str">
        <f>IF(ISERROR(VLOOKUP(A184,'[1]Z04 支出决算表(财决04表)'!$A$10:$J$500,7,FALSE)),"",VLOOKUP(A184,'[1]Z04 支出决算表(财决04表)'!$A$10:$J$500,7,FALSE))</f>
        <v/>
      </c>
      <c r="G184" s="136" t="str">
        <f>IF(ISERROR(VLOOKUP(A184,'[1]Z04 支出决算表(财决04表)'!$A$10:$J$500,8,FALSE)),"",VLOOKUP(A184,'[1]Z04 支出决算表(财决04表)'!$A$10:$J$500,8,FALSE))</f>
        <v/>
      </c>
      <c r="H184" s="136" t="str">
        <f>IF(ISERROR(VLOOKUP(A184,'[1]Z04 支出决算表(财决04表)'!$A$10:$J$500,9,FALSE)),"",VLOOKUP(A184,'[1]Z04 支出决算表(财决04表)'!$A$10:$J$500,9,FALSE))</f>
        <v/>
      </c>
      <c r="I184" s="136" t="str">
        <f>IF(ISERROR(VLOOKUP(A184,'[1]Z04 支出决算表(财决04表)'!$A$10:$J$500,10,FALSE)),"",VLOOKUP(A184,'[1]Z04 支出决算表(财决04表)'!$A$10:$J$500,10,FALSE))</f>
        <v/>
      </c>
      <c r="J184" s="147">
        <f>'[1]Z04 支出决算表(财决04表)'!$A183</f>
        <v>0</v>
      </c>
      <c r="K184" s="148">
        <f>'[1]Z04 支出决算表(财决04表)'!$E183</f>
        <v>0</v>
      </c>
      <c r="L184" s="125" t="str">
        <f t="shared" si="5"/>
        <v/>
      </c>
    </row>
    <row r="185" spans="1:12" ht="22.7" customHeight="1">
      <c r="A185" s="133" t="str">
        <f t="shared" si="4"/>
        <v/>
      </c>
      <c r="B185" s="134"/>
      <c r="C185" s="135" t="str">
        <f>IF(ISERROR(VLOOKUP(A185,'[1]Z04 支出决算表(财决04表)'!$A$10:$J$500,4,FALSE)),"",VLOOKUP(A185,'[1]Z04 支出决算表(财决04表)'!$A$10:$J$500,4,FALSE))</f>
        <v/>
      </c>
      <c r="D185" s="136" t="str">
        <f>IF(ISERROR(VLOOKUP(A185,'[1]Z04 支出决算表(财决04表)'!$A$10:$J$500,5,FALSE)),"",VLOOKUP(A185,'[1]Z04 支出决算表(财决04表)'!$A$10:$J$500,5,FALSE))</f>
        <v/>
      </c>
      <c r="E185" s="136" t="str">
        <f>IF(ISERROR(VLOOKUP(A185,'[1]Z04 支出决算表(财决04表)'!$A$10:$J$500,6,FALSE)),"",VLOOKUP(A185,'[1]Z04 支出决算表(财决04表)'!$A$10:$J$500,6,FALSE))</f>
        <v/>
      </c>
      <c r="F185" s="136" t="str">
        <f>IF(ISERROR(VLOOKUP(A185,'[1]Z04 支出决算表(财决04表)'!$A$10:$J$500,7,FALSE)),"",VLOOKUP(A185,'[1]Z04 支出决算表(财决04表)'!$A$10:$J$500,7,FALSE))</f>
        <v/>
      </c>
      <c r="G185" s="136" t="str">
        <f>IF(ISERROR(VLOOKUP(A185,'[1]Z04 支出决算表(财决04表)'!$A$10:$J$500,8,FALSE)),"",VLOOKUP(A185,'[1]Z04 支出决算表(财决04表)'!$A$10:$J$500,8,FALSE))</f>
        <v/>
      </c>
      <c r="H185" s="136" t="str">
        <f>IF(ISERROR(VLOOKUP(A185,'[1]Z04 支出决算表(财决04表)'!$A$10:$J$500,9,FALSE)),"",VLOOKUP(A185,'[1]Z04 支出决算表(财决04表)'!$A$10:$J$500,9,FALSE))</f>
        <v/>
      </c>
      <c r="I185" s="136" t="str">
        <f>IF(ISERROR(VLOOKUP(A185,'[1]Z04 支出决算表(财决04表)'!$A$10:$J$500,10,FALSE)),"",VLOOKUP(A185,'[1]Z04 支出决算表(财决04表)'!$A$10:$J$500,10,FALSE))</f>
        <v/>
      </c>
      <c r="J185" s="147">
        <f>'[1]Z04 支出决算表(财决04表)'!$A184</f>
        <v>0</v>
      </c>
      <c r="K185" s="148">
        <f>'[1]Z04 支出决算表(财决04表)'!$E184</f>
        <v>0</v>
      </c>
      <c r="L185" s="125" t="str">
        <f t="shared" si="5"/>
        <v/>
      </c>
    </row>
    <row r="186" spans="1:12" ht="22.7" customHeight="1">
      <c r="A186" s="133" t="str">
        <f t="shared" si="4"/>
        <v/>
      </c>
      <c r="B186" s="134"/>
      <c r="C186" s="135" t="str">
        <f>IF(ISERROR(VLOOKUP(A186,'[1]Z04 支出决算表(财决04表)'!$A$10:$J$500,4,FALSE)),"",VLOOKUP(A186,'[1]Z04 支出决算表(财决04表)'!$A$10:$J$500,4,FALSE))</f>
        <v/>
      </c>
      <c r="D186" s="136" t="str">
        <f>IF(ISERROR(VLOOKUP(A186,'[1]Z04 支出决算表(财决04表)'!$A$10:$J$500,5,FALSE)),"",VLOOKUP(A186,'[1]Z04 支出决算表(财决04表)'!$A$10:$J$500,5,FALSE))</f>
        <v/>
      </c>
      <c r="E186" s="136" t="str">
        <f>IF(ISERROR(VLOOKUP(A186,'[1]Z04 支出决算表(财决04表)'!$A$10:$J$500,6,FALSE)),"",VLOOKUP(A186,'[1]Z04 支出决算表(财决04表)'!$A$10:$J$500,6,FALSE))</f>
        <v/>
      </c>
      <c r="F186" s="136" t="str">
        <f>IF(ISERROR(VLOOKUP(A186,'[1]Z04 支出决算表(财决04表)'!$A$10:$J$500,7,FALSE)),"",VLOOKUP(A186,'[1]Z04 支出决算表(财决04表)'!$A$10:$J$500,7,FALSE))</f>
        <v/>
      </c>
      <c r="G186" s="136" t="str">
        <f>IF(ISERROR(VLOOKUP(A186,'[1]Z04 支出决算表(财决04表)'!$A$10:$J$500,8,FALSE)),"",VLOOKUP(A186,'[1]Z04 支出决算表(财决04表)'!$A$10:$J$500,8,FALSE))</f>
        <v/>
      </c>
      <c r="H186" s="136" t="str">
        <f>IF(ISERROR(VLOOKUP(A186,'[1]Z04 支出决算表(财决04表)'!$A$10:$J$500,9,FALSE)),"",VLOOKUP(A186,'[1]Z04 支出决算表(财决04表)'!$A$10:$J$500,9,FALSE))</f>
        <v/>
      </c>
      <c r="I186" s="136" t="str">
        <f>IF(ISERROR(VLOOKUP(A186,'[1]Z04 支出决算表(财决04表)'!$A$10:$J$500,10,FALSE)),"",VLOOKUP(A186,'[1]Z04 支出决算表(财决04表)'!$A$10:$J$500,10,FALSE))</f>
        <v/>
      </c>
      <c r="J186" s="147">
        <f>'[1]Z04 支出决算表(财决04表)'!$A185</f>
        <v>0</v>
      </c>
      <c r="K186" s="148">
        <f>'[1]Z04 支出决算表(财决04表)'!$E185</f>
        <v>0</v>
      </c>
      <c r="L186" s="125" t="str">
        <f t="shared" si="5"/>
        <v/>
      </c>
    </row>
    <row r="187" spans="1:12" ht="22.7" customHeight="1">
      <c r="A187" s="133" t="str">
        <f t="shared" si="4"/>
        <v/>
      </c>
      <c r="B187" s="134"/>
      <c r="C187" s="135" t="str">
        <f>IF(ISERROR(VLOOKUP(A187,'[1]Z04 支出决算表(财决04表)'!$A$10:$J$500,4,FALSE)),"",VLOOKUP(A187,'[1]Z04 支出决算表(财决04表)'!$A$10:$J$500,4,FALSE))</f>
        <v/>
      </c>
      <c r="D187" s="136" t="str">
        <f>IF(ISERROR(VLOOKUP(A187,'[1]Z04 支出决算表(财决04表)'!$A$10:$J$500,5,FALSE)),"",VLOOKUP(A187,'[1]Z04 支出决算表(财决04表)'!$A$10:$J$500,5,FALSE))</f>
        <v/>
      </c>
      <c r="E187" s="136" t="str">
        <f>IF(ISERROR(VLOOKUP(A187,'[1]Z04 支出决算表(财决04表)'!$A$10:$J$500,6,FALSE)),"",VLOOKUP(A187,'[1]Z04 支出决算表(财决04表)'!$A$10:$J$500,6,FALSE))</f>
        <v/>
      </c>
      <c r="F187" s="136" t="str">
        <f>IF(ISERROR(VLOOKUP(A187,'[1]Z04 支出决算表(财决04表)'!$A$10:$J$500,7,FALSE)),"",VLOOKUP(A187,'[1]Z04 支出决算表(财决04表)'!$A$10:$J$500,7,FALSE))</f>
        <v/>
      </c>
      <c r="G187" s="136" t="str">
        <f>IF(ISERROR(VLOOKUP(A187,'[1]Z04 支出决算表(财决04表)'!$A$10:$J$500,8,FALSE)),"",VLOOKUP(A187,'[1]Z04 支出决算表(财决04表)'!$A$10:$J$500,8,FALSE))</f>
        <v/>
      </c>
      <c r="H187" s="136" t="str">
        <f>IF(ISERROR(VLOOKUP(A187,'[1]Z04 支出决算表(财决04表)'!$A$10:$J$500,9,FALSE)),"",VLOOKUP(A187,'[1]Z04 支出决算表(财决04表)'!$A$10:$J$500,9,FALSE))</f>
        <v/>
      </c>
      <c r="I187" s="136" t="str">
        <f>IF(ISERROR(VLOOKUP(A187,'[1]Z04 支出决算表(财决04表)'!$A$10:$J$500,10,FALSE)),"",VLOOKUP(A187,'[1]Z04 支出决算表(财决04表)'!$A$10:$J$500,10,FALSE))</f>
        <v/>
      </c>
      <c r="J187" s="147">
        <f>'[1]Z04 支出决算表(财决04表)'!$A186</f>
        <v>0</v>
      </c>
      <c r="K187" s="148">
        <f>'[1]Z04 支出决算表(财决04表)'!$E186</f>
        <v>0</v>
      </c>
      <c r="L187" s="125" t="str">
        <f t="shared" si="5"/>
        <v/>
      </c>
    </row>
    <row r="188" spans="1:12" ht="22.7" customHeight="1">
      <c r="A188" s="133" t="str">
        <f t="shared" si="4"/>
        <v/>
      </c>
      <c r="B188" s="134"/>
      <c r="C188" s="135" t="str">
        <f>IF(ISERROR(VLOOKUP(A188,'[1]Z04 支出决算表(财决04表)'!$A$10:$J$500,4,FALSE)),"",VLOOKUP(A188,'[1]Z04 支出决算表(财决04表)'!$A$10:$J$500,4,FALSE))</f>
        <v/>
      </c>
      <c r="D188" s="136" t="str">
        <f>IF(ISERROR(VLOOKUP(A188,'[1]Z04 支出决算表(财决04表)'!$A$10:$J$500,5,FALSE)),"",VLOOKUP(A188,'[1]Z04 支出决算表(财决04表)'!$A$10:$J$500,5,FALSE))</f>
        <v/>
      </c>
      <c r="E188" s="136" t="str">
        <f>IF(ISERROR(VLOOKUP(A188,'[1]Z04 支出决算表(财决04表)'!$A$10:$J$500,6,FALSE)),"",VLOOKUP(A188,'[1]Z04 支出决算表(财决04表)'!$A$10:$J$500,6,FALSE))</f>
        <v/>
      </c>
      <c r="F188" s="136" t="str">
        <f>IF(ISERROR(VLOOKUP(A188,'[1]Z04 支出决算表(财决04表)'!$A$10:$J$500,7,FALSE)),"",VLOOKUP(A188,'[1]Z04 支出决算表(财决04表)'!$A$10:$J$500,7,FALSE))</f>
        <v/>
      </c>
      <c r="G188" s="136" t="str">
        <f>IF(ISERROR(VLOOKUP(A188,'[1]Z04 支出决算表(财决04表)'!$A$10:$J$500,8,FALSE)),"",VLOOKUP(A188,'[1]Z04 支出决算表(财决04表)'!$A$10:$J$500,8,FALSE))</f>
        <v/>
      </c>
      <c r="H188" s="136" t="str">
        <f>IF(ISERROR(VLOOKUP(A188,'[1]Z04 支出决算表(财决04表)'!$A$10:$J$500,9,FALSE)),"",VLOOKUP(A188,'[1]Z04 支出决算表(财决04表)'!$A$10:$J$500,9,FALSE))</f>
        <v/>
      </c>
      <c r="I188" s="136" t="str">
        <f>IF(ISERROR(VLOOKUP(A188,'[1]Z04 支出决算表(财决04表)'!$A$10:$J$500,10,FALSE)),"",VLOOKUP(A188,'[1]Z04 支出决算表(财决04表)'!$A$10:$J$500,10,FALSE))</f>
        <v/>
      </c>
      <c r="J188" s="147">
        <f>'[1]Z04 支出决算表(财决04表)'!$A187</f>
        <v>0</v>
      </c>
      <c r="K188" s="148">
        <f>'[1]Z04 支出决算表(财决04表)'!$E187</f>
        <v>0</v>
      </c>
      <c r="L188" s="125" t="str">
        <f t="shared" si="5"/>
        <v/>
      </c>
    </row>
    <row r="189" spans="1:12" ht="22.7" customHeight="1">
      <c r="A189" s="133" t="str">
        <f t="shared" si="4"/>
        <v/>
      </c>
      <c r="B189" s="134"/>
      <c r="C189" s="135" t="str">
        <f>IF(ISERROR(VLOOKUP(A189,'[1]Z04 支出决算表(财决04表)'!$A$10:$J$500,4,FALSE)),"",VLOOKUP(A189,'[1]Z04 支出决算表(财决04表)'!$A$10:$J$500,4,FALSE))</f>
        <v/>
      </c>
      <c r="D189" s="136" t="str">
        <f>IF(ISERROR(VLOOKUP(A189,'[1]Z04 支出决算表(财决04表)'!$A$10:$J$500,5,FALSE)),"",VLOOKUP(A189,'[1]Z04 支出决算表(财决04表)'!$A$10:$J$500,5,FALSE))</f>
        <v/>
      </c>
      <c r="E189" s="136" t="str">
        <f>IF(ISERROR(VLOOKUP(A189,'[1]Z04 支出决算表(财决04表)'!$A$10:$J$500,6,FALSE)),"",VLOOKUP(A189,'[1]Z04 支出决算表(财决04表)'!$A$10:$J$500,6,FALSE))</f>
        <v/>
      </c>
      <c r="F189" s="136" t="str">
        <f>IF(ISERROR(VLOOKUP(A189,'[1]Z04 支出决算表(财决04表)'!$A$10:$J$500,7,FALSE)),"",VLOOKUP(A189,'[1]Z04 支出决算表(财决04表)'!$A$10:$J$500,7,FALSE))</f>
        <v/>
      </c>
      <c r="G189" s="136" t="str">
        <f>IF(ISERROR(VLOOKUP(A189,'[1]Z04 支出决算表(财决04表)'!$A$10:$J$500,8,FALSE)),"",VLOOKUP(A189,'[1]Z04 支出决算表(财决04表)'!$A$10:$J$500,8,FALSE))</f>
        <v/>
      </c>
      <c r="H189" s="136" t="str">
        <f>IF(ISERROR(VLOOKUP(A189,'[1]Z04 支出决算表(财决04表)'!$A$10:$J$500,9,FALSE)),"",VLOOKUP(A189,'[1]Z04 支出决算表(财决04表)'!$A$10:$J$500,9,FALSE))</f>
        <v/>
      </c>
      <c r="I189" s="136" t="str">
        <f>IF(ISERROR(VLOOKUP(A189,'[1]Z04 支出决算表(财决04表)'!$A$10:$J$500,10,FALSE)),"",VLOOKUP(A189,'[1]Z04 支出决算表(财决04表)'!$A$10:$J$500,10,FALSE))</f>
        <v/>
      </c>
      <c r="J189" s="147">
        <f>'[1]Z04 支出决算表(财决04表)'!$A188</f>
        <v>0</v>
      </c>
      <c r="K189" s="148">
        <f>'[1]Z04 支出决算表(财决04表)'!$E188</f>
        <v>0</v>
      </c>
      <c r="L189" s="125" t="str">
        <f t="shared" si="5"/>
        <v/>
      </c>
    </row>
    <row r="190" spans="1:12" ht="22.7" customHeight="1">
      <c r="A190" s="133" t="str">
        <f t="shared" si="4"/>
        <v/>
      </c>
      <c r="B190" s="134"/>
      <c r="C190" s="135" t="str">
        <f>IF(ISERROR(VLOOKUP(A190,'[1]Z04 支出决算表(财决04表)'!$A$10:$J$500,4,FALSE)),"",VLOOKUP(A190,'[1]Z04 支出决算表(财决04表)'!$A$10:$J$500,4,FALSE))</f>
        <v/>
      </c>
      <c r="D190" s="136" t="str">
        <f>IF(ISERROR(VLOOKUP(A190,'[1]Z04 支出决算表(财决04表)'!$A$10:$J$500,5,FALSE)),"",VLOOKUP(A190,'[1]Z04 支出决算表(财决04表)'!$A$10:$J$500,5,FALSE))</f>
        <v/>
      </c>
      <c r="E190" s="136" t="str">
        <f>IF(ISERROR(VLOOKUP(A190,'[1]Z04 支出决算表(财决04表)'!$A$10:$J$500,6,FALSE)),"",VLOOKUP(A190,'[1]Z04 支出决算表(财决04表)'!$A$10:$J$500,6,FALSE))</f>
        <v/>
      </c>
      <c r="F190" s="136" t="str">
        <f>IF(ISERROR(VLOOKUP(A190,'[1]Z04 支出决算表(财决04表)'!$A$10:$J$500,7,FALSE)),"",VLOOKUP(A190,'[1]Z04 支出决算表(财决04表)'!$A$10:$J$500,7,FALSE))</f>
        <v/>
      </c>
      <c r="G190" s="136" t="str">
        <f>IF(ISERROR(VLOOKUP(A190,'[1]Z04 支出决算表(财决04表)'!$A$10:$J$500,8,FALSE)),"",VLOOKUP(A190,'[1]Z04 支出决算表(财决04表)'!$A$10:$J$500,8,FALSE))</f>
        <v/>
      </c>
      <c r="H190" s="136" t="str">
        <f>IF(ISERROR(VLOOKUP(A190,'[1]Z04 支出决算表(财决04表)'!$A$10:$J$500,9,FALSE)),"",VLOOKUP(A190,'[1]Z04 支出决算表(财决04表)'!$A$10:$J$500,9,FALSE))</f>
        <v/>
      </c>
      <c r="I190" s="136" t="str">
        <f>IF(ISERROR(VLOOKUP(A190,'[1]Z04 支出决算表(财决04表)'!$A$10:$J$500,10,FALSE)),"",VLOOKUP(A190,'[1]Z04 支出决算表(财决04表)'!$A$10:$J$500,10,FALSE))</f>
        <v/>
      </c>
      <c r="J190" s="147">
        <f>'[1]Z04 支出决算表(财决04表)'!$A189</f>
        <v>0</v>
      </c>
      <c r="K190" s="148">
        <f>'[1]Z04 支出决算表(财决04表)'!$E189</f>
        <v>0</v>
      </c>
      <c r="L190" s="125" t="str">
        <f t="shared" si="5"/>
        <v/>
      </c>
    </row>
    <row r="191" spans="1:12" ht="22.7" customHeight="1">
      <c r="A191" s="133" t="str">
        <f t="shared" si="4"/>
        <v/>
      </c>
      <c r="B191" s="134"/>
      <c r="C191" s="135" t="str">
        <f>IF(ISERROR(VLOOKUP(A191,'[1]Z04 支出决算表(财决04表)'!$A$10:$J$500,4,FALSE)),"",VLOOKUP(A191,'[1]Z04 支出决算表(财决04表)'!$A$10:$J$500,4,FALSE))</f>
        <v/>
      </c>
      <c r="D191" s="136" t="str">
        <f>IF(ISERROR(VLOOKUP(A191,'[1]Z04 支出决算表(财决04表)'!$A$10:$J$500,5,FALSE)),"",VLOOKUP(A191,'[1]Z04 支出决算表(财决04表)'!$A$10:$J$500,5,FALSE))</f>
        <v/>
      </c>
      <c r="E191" s="136" t="str">
        <f>IF(ISERROR(VLOOKUP(A191,'[1]Z04 支出决算表(财决04表)'!$A$10:$J$500,6,FALSE)),"",VLOOKUP(A191,'[1]Z04 支出决算表(财决04表)'!$A$10:$J$500,6,FALSE))</f>
        <v/>
      </c>
      <c r="F191" s="136" t="str">
        <f>IF(ISERROR(VLOOKUP(A191,'[1]Z04 支出决算表(财决04表)'!$A$10:$J$500,7,FALSE)),"",VLOOKUP(A191,'[1]Z04 支出决算表(财决04表)'!$A$10:$J$500,7,FALSE))</f>
        <v/>
      </c>
      <c r="G191" s="136" t="str">
        <f>IF(ISERROR(VLOOKUP(A191,'[1]Z04 支出决算表(财决04表)'!$A$10:$J$500,8,FALSE)),"",VLOOKUP(A191,'[1]Z04 支出决算表(财决04表)'!$A$10:$J$500,8,FALSE))</f>
        <v/>
      </c>
      <c r="H191" s="136" t="str">
        <f>IF(ISERROR(VLOOKUP(A191,'[1]Z04 支出决算表(财决04表)'!$A$10:$J$500,9,FALSE)),"",VLOOKUP(A191,'[1]Z04 支出决算表(财决04表)'!$A$10:$J$500,9,FALSE))</f>
        <v/>
      </c>
      <c r="I191" s="136" t="str">
        <f>IF(ISERROR(VLOOKUP(A191,'[1]Z04 支出决算表(财决04表)'!$A$10:$J$500,10,FALSE)),"",VLOOKUP(A191,'[1]Z04 支出决算表(财决04表)'!$A$10:$J$500,10,FALSE))</f>
        <v/>
      </c>
      <c r="J191" s="147">
        <f>'[1]Z04 支出决算表(财决04表)'!$A190</f>
        <v>0</v>
      </c>
      <c r="K191" s="148">
        <f>'[1]Z04 支出决算表(财决04表)'!$E190</f>
        <v>0</v>
      </c>
      <c r="L191" s="125" t="str">
        <f t="shared" si="5"/>
        <v/>
      </c>
    </row>
    <row r="192" spans="1:12" ht="22.7" customHeight="1">
      <c r="A192" s="133" t="str">
        <f t="shared" si="4"/>
        <v/>
      </c>
      <c r="B192" s="134"/>
      <c r="C192" s="135" t="str">
        <f>IF(ISERROR(VLOOKUP(A192,'[1]Z04 支出决算表(财决04表)'!$A$10:$J$500,4,FALSE)),"",VLOOKUP(A192,'[1]Z04 支出决算表(财决04表)'!$A$10:$J$500,4,FALSE))</f>
        <v/>
      </c>
      <c r="D192" s="136" t="str">
        <f>IF(ISERROR(VLOOKUP(A192,'[1]Z04 支出决算表(财决04表)'!$A$10:$J$500,5,FALSE)),"",VLOOKUP(A192,'[1]Z04 支出决算表(财决04表)'!$A$10:$J$500,5,FALSE))</f>
        <v/>
      </c>
      <c r="E192" s="136" t="str">
        <f>IF(ISERROR(VLOOKUP(A192,'[1]Z04 支出决算表(财决04表)'!$A$10:$J$500,6,FALSE)),"",VLOOKUP(A192,'[1]Z04 支出决算表(财决04表)'!$A$10:$J$500,6,FALSE))</f>
        <v/>
      </c>
      <c r="F192" s="136" t="str">
        <f>IF(ISERROR(VLOOKUP(A192,'[1]Z04 支出决算表(财决04表)'!$A$10:$J$500,7,FALSE)),"",VLOOKUP(A192,'[1]Z04 支出决算表(财决04表)'!$A$10:$J$500,7,FALSE))</f>
        <v/>
      </c>
      <c r="G192" s="136" t="str">
        <f>IF(ISERROR(VLOOKUP(A192,'[1]Z04 支出决算表(财决04表)'!$A$10:$J$500,8,FALSE)),"",VLOOKUP(A192,'[1]Z04 支出决算表(财决04表)'!$A$10:$J$500,8,FALSE))</f>
        <v/>
      </c>
      <c r="H192" s="136" t="str">
        <f>IF(ISERROR(VLOOKUP(A192,'[1]Z04 支出决算表(财决04表)'!$A$10:$J$500,9,FALSE)),"",VLOOKUP(A192,'[1]Z04 支出决算表(财决04表)'!$A$10:$J$500,9,FALSE))</f>
        <v/>
      </c>
      <c r="I192" s="136" t="str">
        <f>IF(ISERROR(VLOOKUP(A192,'[1]Z04 支出决算表(财决04表)'!$A$10:$J$500,10,FALSE)),"",VLOOKUP(A192,'[1]Z04 支出决算表(财决04表)'!$A$10:$J$500,10,FALSE))</f>
        <v/>
      </c>
      <c r="J192" s="147">
        <f>'[1]Z04 支出决算表(财决04表)'!$A191</f>
        <v>0</v>
      </c>
      <c r="K192" s="148">
        <f>'[1]Z04 支出决算表(财决04表)'!$E191</f>
        <v>0</v>
      </c>
      <c r="L192" s="125" t="str">
        <f t="shared" si="5"/>
        <v/>
      </c>
    </row>
    <row r="193" spans="1:12" ht="22.7" customHeight="1">
      <c r="A193" s="133" t="str">
        <f t="shared" si="4"/>
        <v/>
      </c>
      <c r="B193" s="134"/>
      <c r="C193" s="135" t="str">
        <f>IF(ISERROR(VLOOKUP(A193,'[1]Z04 支出决算表(财决04表)'!$A$10:$J$500,4,FALSE)),"",VLOOKUP(A193,'[1]Z04 支出决算表(财决04表)'!$A$10:$J$500,4,FALSE))</f>
        <v/>
      </c>
      <c r="D193" s="136" t="str">
        <f>IF(ISERROR(VLOOKUP(A193,'[1]Z04 支出决算表(财决04表)'!$A$10:$J$500,5,FALSE)),"",VLOOKUP(A193,'[1]Z04 支出决算表(财决04表)'!$A$10:$J$500,5,FALSE))</f>
        <v/>
      </c>
      <c r="E193" s="136" t="str">
        <f>IF(ISERROR(VLOOKUP(A193,'[1]Z04 支出决算表(财决04表)'!$A$10:$J$500,6,FALSE)),"",VLOOKUP(A193,'[1]Z04 支出决算表(财决04表)'!$A$10:$J$500,6,FALSE))</f>
        <v/>
      </c>
      <c r="F193" s="136" t="str">
        <f>IF(ISERROR(VLOOKUP(A193,'[1]Z04 支出决算表(财决04表)'!$A$10:$J$500,7,FALSE)),"",VLOOKUP(A193,'[1]Z04 支出决算表(财决04表)'!$A$10:$J$500,7,FALSE))</f>
        <v/>
      </c>
      <c r="G193" s="136" t="str">
        <f>IF(ISERROR(VLOOKUP(A193,'[1]Z04 支出决算表(财决04表)'!$A$10:$J$500,8,FALSE)),"",VLOOKUP(A193,'[1]Z04 支出决算表(财决04表)'!$A$10:$J$500,8,FALSE))</f>
        <v/>
      </c>
      <c r="H193" s="136" t="str">
        <f>IF(ISERROR(VLOOKUP(A193,'[1]Z04 支出决算表(财决04表)'!$A$10:$J$500,9,FALSE)),"",VLOOKUP(A193,'[1]Z04 支出决算表(财决04表)'!$A$10:$J$500,9,FALSE))</f>
        <v/>
      </c>
      <c r="I193" s="136" t="str">
        <f>IF(ISERROR(VLOOKUP(A193,'[1]Z04 支出决算表(财决04表)'!$A$10:$J$500,10,FALSE)),"",VLOOKUP(A193,'[1]Z04 支出决算表(财决04表)'!$A$10:$J$500,10,FALSE))</f>
        <v/>
      </c>
      <c r="J193" s="147">
        <f>'[1]Z04 支出决算表(财决04表)'!$A192</f>
        <v>0</v>
      </c>
      <c r="K193" s="148">
        <f>'[1]Z04 支出决算表(财决04表)'!$E192</f>
        <v>0</v>
      </c>
      <c r="L193" s="125" t="str">
        <f t="shared" si="5"/>
        <v/>
      </c>
    </row>
    <row r="194" spans="1:12" ht="22.7" customHeight="1">
      <c r="A194" s="133" t="str">
        <f t="shared" si="4"/>
        <v/>
      </c>
      <c r="B194" s="134"/>
      <c r="C194" s="135" t="str">
        <f>IF(ISERROR(VLOOKUP(A194,'[1]Z04 支出决算表(财决04表)'!$A$10:$J$500,4,FALSE)),"",VLOOKUP(A194,'[1]Z04 支出决算表(财决04表)'!$A$10:$J$500,4,FALSE))</f>
        <v/>
      </c>
      <c r="D194" s="136" t="str">
        <f>IF(ISERROR(VLOOKUP(A194,'[1]Z04 支出决算表(财决04表)'!$A$10:$J$500,5,FALSE)),"",VLOOKUP(A194,'[1]Z04 支出决算表(财决04表)'!$A$10:$J$500,5,FALSE))</f>
        <v/>
      </c>
      <c r="E194" s="136" t="str">
        <f>IF(ISERROR(VLOOKUP(A194,'[1]Z04 支出决算表(财决04表)'!$A$10:$J$500,6,FALSE)),"",VLOOKUP(A194,'[1]Z04 支出决算表(财决04表)'!$A$10:$J$500,6,FALSE))</f>
        <v/>
      </c>
      <c r="F194" s="136" t="str">
        <f>IF(ISERROR(VLOOKUP(A194,'[1]Z04 支出决算表(财决04表)'!$A$10:$J$500,7,FALSE)),"",VLOOKUP(A194,'[1]Z04 支出决算表(财决04表)'!$A$10:$J$500,7,FALSE))</f>
        <v/>
      </c>
      <c r="G194" s="136" t="str">
        <f>IF(ISERROR(VLOOKUP(A194,'[1]Z04 支出决算表(财决04表)'!$A$10:$J$500,8,FALSE)),"",VLOOKUP(A194,'[1]Z04 支出决算表(财决04表)'!$A$10:$J$500,8,FALSE))</f>
        <v/>
      </c>
      <c r="H194" s="136" t="str">
        <f>IF(ISERROR(VLOOKUP(A194,'[1]Z04 支出决算表(财决04表)'!$A$10:$J$500,9,FALSE)),"",VLOOKUP(A194,'[1]Z04 支出决算表(财决04表)'!$A$10:$J$500,9,FALSE))</f>
        <v/>
      </c>
      <c r="I194" s="136" t="str">
        <f>IF(ISERROR(VLOOKUP(A194,'[1]Z04 支出决算表(财决04表)'!$A$10:$J$500,10,FALSE)),"",VLOOKUP(A194,'[1]Z04 支出决算表(财决04表)'!$A$10:$J$500,10,FALSE))</f>
        <v/>
      </c>
      <c r="J194" s="147">
        <f>'[1]Z04 支出决算表(财决04表)'!$A193</f>
        <v>0</v>
      </c>
      <c r="K194" s="148">
        <f>'[1]Z04 支出决算表(财决04表)'!$E193</f>
        <v>0</v>
      </c>
      <c r="L194" s="125" t="str">
        <f t="shared" si="5"/>
        <v/>
      </c>
    </row>
    <row r="195" spans="1:12" ht="22.7" customHeight="1">
      <c r="A195" s="133" t="str">
        <f t="shared" si="4"/>
        <v/>
      </c>
      <c r="B195" s="134"/>
      <c r="C195" s="135" t="str">
        <f>IF(ISERROR(VLOOKUP(A195,'[1]Z04 支出决算表(财决04表)'!$A$10:$J$500,4,FALSE)),"",VLOOKUP(A195,'[1]Z04 支出决算表(财决04表)'!$A$10:$J$500,4,FALSE))</f>
        <v/>
      </c>
      <c r="D195" s="136" t="str">
        <f>IF(ISERROR(VLOOKUP(A195,'[1]Z04 支出决算表(财决04表)'!$A$10:$J$500,5,FALSE)),"",VLOOKUP(A195,'[1]Z04 支出决算表(财决04表)'!$A$10:$J$500,5,FALSE))</f>
        <v/>
      </c>
      <c r="E195" s="136" t="str">
        <f>IF(ISERROR(VLOOKUP(A195,'[1]Z04 支出决算表(财决04表)'!$A$10:$J$500,6,FALSE)),"",VLOOKUP(A195,'[1]Z04 支出决算表(财决04表)'!$A$10:$J$500,6,FALSE))</f>
        <v/>
      </c>
      <c r="F195" s="136" t="str">
        <f>IF(ISERROR(VLOOKUP(A195,'[1]Z04 支出决算表(财决04表)'!$A$10:$J$500,7,FALSE)),"",VLOOKUP(A195,'[1]Z04 支出决算表(财决04表)'!$A$10:$J$500,7,FALSE))</f>
        <v/>
      </c>
      <c r="G195" s="136" t="str">
        <f>IF(ISERROR(VLOOKUP(A195,'[1]Z04 支出决算表(财决04表)'!$A$10:$J$500,8,FALSE)),"",VLOOKUP(A195,'[1]Z04 支出决算表(财决04表)'!$A$10:$J$500,8,FALSE))</f>
        <v/>
      </c>
      <c r="H195" s="136" t="str">
        <f>IF(ISERROR(VLOOKUP(A195,'[1]Z04 支出决算表(财决04表)'!$A$10:$J$500,9,FALSE)),"",VLOOKUP(A195,'[1]Z04 支出决算表(财决04表)'!$A$10:$J$500,9,FALSE))</f>
        <v/>
      </c>
      <c r="I195" s="136" t="str">
        <f>IF(ISERROR(VLOOKUP(A195,'[1]Z04 支出决算表(财决04表)'!$A$10:$J$500,10,FALSE)),"",VLOOKUP(A195,'[1]Z04 支出决算表(财决04表)'!$A$10:$J$500,10,FALSE))</f>
        <v/>
      </c>
      <c r="J195" s="147">
        <f>'[1]Z04 支出决算表(财决04表)'!$A194</f>
        <v>0</v>
      </c>
      <c r="K195" s="148">
        <f>'[1]Z04 支出决算表(财决04表)'!$E194</f>
        <v>0</v>
      </c>
      <c r="L195" s="125" t="str">
        <f t="shared" si="5"/>
        <v/>
      </c>
    </row>
    <row r="196" spans="1:12" ht="22.7" customHeight="1">
      <c r="A196" s="133" t="str">
        <f t="shared" si="4"/>
        <v/>
      </c>
      <c r="B196" s="134"/>
      <c r="C196" s="135" t="str">
        <f>IF(ISERROR(VLOOKUP(A196,'[1]Z04 支出决算表(财决04表)'!$A$10:$J$500,4,FALSE)),"",VLOOKUP(A196,'[1]Z04 支出决算表(财决04表)'!$A$10:$J$500,4,FALSE))</f>
        <v/>
      </c>
      <c r="D196" s="136" t="str">
        <f>IF(ISERROR(VLOOKUP(A196,'[1]Z04 支出决算表(财决04表)'!$A$10:$J$500,5,FALSE)),"",VLOOKUP(A196,'[1]Z04 支出决算表(财决04表)'!$A$10:$J$500,5,FALSE))</f>
        <v/>
      </c>
      <c r="E196" s="136" t="str">
        <f>IF(ISERROR(VLOOKUP(A196,'[1]Z04 支出决算表(财决04表)'!$A$10:$J$500,6,FALSE)),"",VLOOKUP(A196,'[1]Z04 支出决算表(财决04表)'!$A$10:$J$500,6,FALSE))</f>
        <v/>
      </c>
      <c r="F196" s="136" t="str">
        <f>IF(ISERROR(VLOOKUP(A196,'[1]Z04 支出决算表(财决04表)'!$A$10:$J$500,7,FALSE)),"",VLOOKUP(A196,'[1]Z04 支出决算表(财决04表)'!$A$10:$J$500,7,FALSE))</f>
        <v/>
      </c>
      <c r="G196" s="136" t="str">
        <f>IF(ISERROR(VLOOKUP(A196,'[1]Z04 支出决算表(财决04表)'!$A$10:$J$500,8,FALSE)),"",VLOOKUP(A196,'[1]Z04 支出决算表(财决04表)'!$A$10:$J$500,8,FALSE))</f>
        <v/>
      </c>
      <c r="H196" s="136" t="str">
        <f>IF(ISERROR(VLOOKUP(A196,'[1]Z04 支出决算表(财决04表)'!$A$10:$J$500,9,FALSE)),"",VLOOKUP(A196,'[1]Z04 支出决算表(财决04表)'!$A$10:$J$500,9,FALSE))</f>
        <v/>
      </c>
      <c r="I196" s="136" t="str">
        <f>IF(ISERROR(VLOOKUP(A196,'[1]Z04 支出决算表(财决04表)'!$A$10:$J$500,10,FALSE)),"",VLOOKUP(A196,'[1]Z04 支出决算表(财决04表)'!$A$10:$J$500,10,FALSE))</f>
        <v/>
      </c>
      <c r="J196" s="147">
        <f>'[1]Z04 支出决算表(财决04表)'!$A195</f>
        <v>0</v>
      </c>
      <c r="K196" s="148">
        <f>'[1]Z04 支出决算表(财决04表)'!$E195</f>
        <v>0</v>
      </c>
      <c r="L196" s="125" t="str">
        <f t="shared" si="5"/>
        <v/>
      </c>
    </row>
    <row r="197" spans="1:12" ht="22.7" customHeight="1">
      <c r="A197" s="133" t="str">
        <f t="shared" si="4"/>
        <v/>
      </c>
      <c r="B197" s="134"/>
      <c r="C197" s="135" t="str">
        <f>IF(ISERROR(VLOOKUP(A197,'[1]Z04 支出决算表(财决04表)'!$A$10:$J$500,4,FALSE)),"",VLOOKUP(A197,'[1]Z04 支出决算表(财决04表)'!$A$10:$J$500,4,FALSE))</f>
        <v/>
      </c>
      <c r="D197" s="136" t="str">
        <f>IF(ISERROR(VLOOKUP(A197,'[1]Z04 支出决算表(财决04表)'!$A$10:$J$500,5,FALSE)),"",VLOOKUP(A197,'[1]Z04 支出决算表(财决04表)'!$A$10:$J$500,5,FALSE))</f>
        <v/>
      </c>
      <c r="E197" s="136" t="str">
        <f>IF(ISERROR(VLOOKUP(A197,'[1]Z04 支出决算表(财决04表)'!$A$10:$J$500,6,FALSE)),"",VLOOKUP(A197,'[1]Z04 支出决算表(财决04表)'!$A$10:$J$500,6,FALSE))</f>
        <v/>
      </c>
      <c r="F197" s="136" t="str">
        <f>IF(ISERROR(VLOOKUP(A197,'[1]Z04 支出决算表(财决04表)'!$A$10:$J$500,7,FALSE)),"",VLOOKUP(A197,'[1]Z04 支出决算表(财决04表)'!$A$10:$J$500,7,FALSE))</f>
        <v/>
      </c>
      <c r="G197" s="136" t="str">
        <f>IF(ISERROR(VLOOKUP(A197,'[1]Z04 支出决算表(财决04表)'!$A$10:$J$500,8,FALSE)),"",VLOOKUP(A197,'[1]Z04 支出决算表(财决04表)'!$A$10:$J$500,8,FALSE))</f>
        <v/>
      </c>
      <c r="H197" s="136" t="str">
        <f>IF(ISERROR(VLOOKUP(A197,'[1]Z04 支出决算表(财决04表)'!$A$10:$J$500,9,FALSE)),"",VLOOKUP(A197,'[1]Z04 支出决算表(财决04表)'!$A$10:$J$500,9,FALSE))</f>
        <v/>
      </c>
      <c r="I197" s="136" t="str">
        <f>IF(ISERROR(VLOOKUP(A197,'[1]Z04 支出决算表(财决04表)'!$A$10:$J$500,10,FALSE)),"",VLOOKUP(A197,'[1]Z04 支出决算表(财决04表)'!$A$10:$J$500,10,FALSE))</f>
        <v/>
      </c>
      <c r="J197" s="147">
        <f>'[1]Z04 支出决算表(财决04表)'!$A196</f>
        <v>0</v>
      </c>
      <c r="K197" s="148">
        <f>'[1]Z04 支出决算表(财决04表)'!$E196</f>
        <v>0</v>
      </c>
      <c r="L197" s="125" t="str">
        <f t="shared" si="5"/>
        <v/>
      </c>
    </row>
    <row r="198" spans="1:12" ht="22.7" customHeight="1">
      <c r="A198" s="133" t="str">
        <f t="shared" si="4"/>
        <v/>
      </c>
      <c r="B198" s="134"/>
      <c r="C198" s="135" t="str">
        <f>IF(ISERROR(VLOOKUP(A198,'[1]Z04 支出决算表(财决04表)'!$A$10:$J$500,4,FALSE)),"",VLOOKUP(A198,'[1]Z04 支出决算表(财决04表)'!$A$10:$J$500,4,FALSE))</f>
        <v/>
      </c>
      <c r="D198" s="136" t="str">
        <f>IF(ISERROR(VLOOKUP(A198,'[1]Z04 支出决算表(财决04表)'!$A$10:$J$500,5,FALSE)),"",VLOOKUP(A198,'[1]Z04 支出决算表(财决04表)'!$A$10:$J$500,5,FALSE))</f>
        <v/>
      </c>
      <c r="E198" s="136" t="str">
        <f>IF(ISERROR(VLOOKUP(A198,'[1]Z04 支出决算表(财决04表)'!$A$10:$J$500,6,FALSE)),"",VLOOKUP(A198,'[1]Z04 支出决算表(财决04表)'!$A$10:$J$500,6,FALSE))</f>
        <v/>
      </c>
      <c r="F198" s="136" t="str">
        <f>IF(ISERROR(VLOOKUP(A198,'[1]Z04 支出决算表(财决04表)'!$A$10:$J$500,7,FALSE)),"",VLOOKUP(A198,'[1]Z04 支出决算表(财决04表)'!$A$10:$J$500,7,FALSE))</f>
        <v/>
      </c>
      <c r="G198" s="136" t="str">
        <f>IF(ISERROR(VLOOKUP(A198,'[1]Z04 支出决算表(财决04表)'!$A$10:$J$500,8,FALSE)),"",VLOOKUP(A198,'[1]Z04 支出决算表(财决04表)'!$A$10:$J$500,8,FALSE))</f>
        <v/>
      </c>
      <c r="H198" s="136" t="str">
        <f>IF(ISERROR(VLOOKUP(A198,'[1]Z04 支出决算表(财决04表)'!$A$10:$J$500,9,FALSE)),"",VLOOKUP(A198,'[1]Z04 支出决算表(财决04表)'!$A$10:$J$500,9,FALSE))</f>
        <v/>
      </c>
      <c r="I198" s="136" t="str">
        <f>IF(ISERROR(VLOOKUP(A198,'[1]Z04 支出决算表(财决04表)'!$A$10:$J$500,10,FALSE)),"",VLOOKUP(A198,'[1]Z04 支出决算表(财决04表)'!$A$10:$J$500,10,FALSE))</f>
        <v/>
      </c>
      <c r="J198" s="147">
        <f>'[1]Z04 支出决算表(财决04表)'!$A197</f>
        <v>0</v>
      </c>
      <c r="K198" s="148">
        <f>'[1]Z04 支出决算表(财决04表)'!$E197</f>
        <v>0</v>
      </c>
      <c r="L198" s="125" t="str">
        <f t="shared" si="5"/>
        <v/>
      </c>
    </row>
    <row r="199" spans="1:12" ht="22.7" customHeight="1">
      <c r="A199" s="133" t="str">
        <f t="shared" si="4"/>
        <v/>
      </c>
      <c r="B199" s="134"/>
      <c r="C199" s="135" t="str">
        <f>IF(ISERROR(VLOOKUP(A199,'[1]Z04 支出决算表(财决04表)'!$A$10:$J$500,4,FALSE)),"",VLOOKUP(A199,'[1]Z04 支出决算表(财决04表)'!$A$10:$J$500,4,FALSE))</f>
        <v/>
      </c>
      <c r="D199" s="136" t="str">
        <f>IF(ISERROR(VLOOKUP(A199,'[1]Z04 支出决算表(财决04表)'!$A$10:$J$500,5,FALSE)),"",VLOOKUP(A199,'[1]Z04 支出决算表(财决04表)'!$A$10:$J$500,5,FALSE))</f>
        <v/>
      </c>
      <c r="E199" s="136" t="str">
        <f>IF(ISERROR(VLOOKUP(A199,'[1]Z04 支出决算表(财决04表)'!$A$10:$J$500,6,FALSE)),"",VLOOKUP(A199,'[1]Z04 支出决算表(财决04表)'!$A$10:$J$500,6,FALSE))</f>
        <v/>
      </c>
      <c r="F199" s="136" t="str">
        <f>IF(ISERROR(VLOOKUP(A199,'[1]Z04 支出决算表(财决04表)'!$A$10:$J$500,7,FALSE)),"",VLOOKUP(A199,'[1]Z04 支出决算表(财决04表)'!$A$10:$J$500,7,FALSE))</f>
        <v/>
      </c>
      <c r="G199" s="136" t="str">
        <f>IF(ISERROR(VLOOKUP(A199,'[1]Z04 支出决算表(财决04表)'!$A$10:$J$500,8,FALSE)),"",VLOOKUP(A199,'[1]Z04 支出决算表(财决04表)'!$A$10:$J$500,8,FALSE))</f>
        <v/>
      </c>
      <c r="H199" s="136" t="str">
        <f>IF(ISERROR(VLOOKUP(A199,'[1]Z04 支出决算表(财决04表)'!$A$10:$J$500,9,FALSE)),"",VLOOKUP(A199,'[1]Z04 支出决算表(财决04表)'!$A$10:$J$500,9,FALSE))</f>
        <v/>
      </c>
      <c r="I199" s="136" t="str">
        <f>IF(ISERROR(VLOOKUP(A199,'[1]Z04 支出决算表(财决04表)'!$A$10:$J$500,10,FALSE)),"",VLOOKUP(A199,'[1]Z04 支出决算表(财决04表)'!$A$10:$J$500,10,FALSE))</f>
        <v/>
      </c>
      <c r="J199" s="147">
        <f>'[1]Z04 支出决算表(财决04表)'!$A198</f>
        <v>0</v>
      </c>
      <c r="K199" s="148">
        <f>'[1]Z04 支出决算表(财决04表)'!$E198</f>
        <v>0</v>
      </c>
      <c r="L199" s="125" t="str">
        <f t="shared" si="5"/>
        <v/>
      </c>
    </row>
    <row r="200" spans="1:12" ht="22.7" customHeight="1">
      <c r="A200" s="133" t="str">
        <f t="shared" si="4"/>
        <v/>
      </c>
      <c r="B200" s="134"/>
      <c r="C200" s="135" t="str">
        <f>IF(ISERROR(VLOOKUP(A200,'[1]Z04 支出决算表(财决04表)'!$A$10:$J$500,4,FALSE)),"",VLOOKUP(A200,'[1]Z04 支出决算表(财决04表)'!$A$10:$J$500,4,FALSE))</f>
        <v/>
      </c>
      <c r="D200" s="136" t="str">
        <f>IF(ISERROR(VLOOKUP(A200,'[1]Z04 支出决算表(财决04表)'!$A$10:$J$500,5,FALSE)),"",VLOOKUP(A200,'[1]Z04 支出决算表(财决04表)'!$A$10:$J$500,5,FALSE))</f>
        <v/>
      </c>
      <c r="E200" s="136" t="str">
        <f>IF(ISERROR(VLOOKUP(A200,'[1]Z04 支出决算表(财决04表)'!$A$10:$J$500,6,FALSE)),"",VLOOKUP(A200,'[1]Z04 支出决算表(财决04表)'!$A$10:$J$500,6,FALSE))</f>
        <v/>
      </c>
      <c r="F200" s="136" t="str">
        <f>IF(ISERROR(VLOOKUP(A200,'[1]Z04 支出决算表(财决04表)'!$A$10:$J$500,7,FALSE)),"",VLOOKUP(A200,'[1]Z04 支出决算表(财决04表)'!$A$10:$J$500,7,FALSE))</f>
        <v/>
      </c>
      <c r="G200" s="136" t="str">
        <f>IF(ISERROR(VLOOKUP(A200,'[1]Z04 支出决算表(财决04表)'!$A$10:$J$500,8,FALSE)),"",VLOOKUP(A200,'[1]Z04 支出决算表(财决04表)'!$A$10:$J$500,8,FALSE))</f>
        <v/>
      </c>
      <c r="H200" s="136" t="str">
        <f>IF(ISERROR(VLOOKUP(A200,'[1]Z04 支出决算表(财决04表)'!$A$10:$J$500,9,FALSE)),"",VLOOKUP(A200,'[1]Z04 支出决算表(财决04表)'!$A$10:$J$500,9,FALSE))</f>
        <v/>
      </c>
      <c r="I200" s="136" t="str">
        <f>IF(ISERROR(VLOOKUP(A200,'[1]Z04 支出决算表(财决04表)'!$A$10:$J$500,10,FALSE)),"",VLOOKUP(A200,'[1]Z04 支出决算表(财决04表)'!$A$10:$J$500,10,FALSE))</f>
        <v/>
      </c>
      <c r="J200" s="147">
        <f>'[1]Z04 支出决算表(财决04表)'!$A199</f>
        <v>0</v>
      </c>
      <c r="K200" s="148">
        <f>'[1]Z04 支出决算表(财决04表)'!$E199</f>
        <v>0</v>
      </c>
      <c r="L200" s="125" t="str">
        <f t="shared" si="5"/>
        <v/>
      </c>
    </row>
    <row r="201" spans="1:12" ht="22.7" customHeight="1">
      <c r="A201" s="133" t="str">
        <f t="shared" si="4"/>
        <v/>
      </c>
      <c r="B201" s="134"/>
      <c r="C201" s="135" t="str">
        <f>IF(ISERROR(VLOOKUP(A201,'[1]Z04 支出决算表(财决04表)'!$A$10:$J$500,4,FALSE)),"",VLOOKUP(A201,'[1]Z04 支出决算表(财决04表)'!$A$10:$J$500,4,FALSE))</f>
        <v/>
      </c>
      <c r="D201" s="136" t="str">
        <f>IF(ISERROR(VLOOKUP(A201,'[1]Z04 支出决算表(财决04表)'!$A$10:$J$500,5,FALSE)),"",VLOOKUP(A201,'[1]Z04 支出决算表(财决04表)'!$A$10:$J$500,5,FALSE))</f>
        <v/>
      </c>
      <c r="E201" s="136" t="str">
        <f>IF(ISERROR(VLOOKUP(A201,'[1]Z04 支出决算表(财决04表)'!$A$10:$J$500,6,FALSE)),"",VLOOKUP(A201,'[1]Z04 支出决算表(财决04表)'!$A$10:$J$500,6,FALSE))</f>
        <v/>
      </c>
      <c r="F201" s="136" t="str">
        <f>IF(ISERROR(VLOOKUP(A201,'[1]Z04 支出决算表(财决04表)'!$A$10:$J$500,7,FALSE)),"",VLOOKUP(A201,'[1]Z04 支出决算表(财决04表)'!$A$10:$J$500,7,FALSE))</f>
        <v/>
      </c>
      <c r="G201" s="136" t="str">
        <f>IF(ISERROR(VLOOKUP(A201,'[1]Z04 支出决算表(财决04表)'!$A$10:$J$500,8,FALSE)),"",VLOOKUP(A201,'[1]Z04 支出决算表(财决04表)'!$A$10:$J$500,8,FALSE))</f>
        <v/>
      </c>
      <c r="H201" s="136" t="str">
        <f>IF(ISERROR(VLOOKUP(A201,'[1]Z04 支出决算表(财决04表)'!$A$10:$J$500,9,FALSE)),"",VLOOKUP(A201,'[1]Z04 支出决算表(财决04表)'!$A$10:$J$500,9,FALSE))</f>
        <v/>
      </c>
      <c r="I201" s="136" t="str">
        <f>IF(ISERROR(VLOOKUP(A201,'[1]Z04 支出决算表(财决04表)'!$A$10:$J$500,10,FALSE)),"",VLOOKUP(A201,'[1]Z04 支出决算表(财决04表)'!$A$10:$J$500,10,FALSE))</f>
        <v/>
      </c>
      <c r="J201" s="147">
        <f>'[1]Z04 支出决算表(财决04表)'!$A200</f>
        <v>0</v>
      </c>
      <c r="K201" s="148">
        <f>'[1]Z04 支出决算表(财决04表)'!$E200</f>
        <v>0</v>
      </c>
      <c r="L201" s="125" t="str">
        <f t="shared" si="5"/>
        <v/>
      </c>
    </row>
    <row r="202" spans="1:12" ht="22.7" customHeight="1">
      <c r="A202" s="133" t="str">
        <f t="shared" si="4"/>
        <v/>
      </c>
      <c r="B202" s="134"/>
      <c r="C202" s="135" t="str">
        <f>IF(ISERROR(VLOOKUP(A202,'[1]Z04 支出决算表(财决04表)'!$A$10:$J$500,4,FALSE)),"",VLOOKUP(A202,'[1]Z04 支出决算表(财决04表)'!$A$10:$J$500,4,FALSE))</f>
        <v/>
      </c>
      <c r="D202" s="136" t="str">
        <f>IF(ISERROR(VLOOKUP(A202,'[1]Z04 支出决算表(财决04表)'!$A$10:$J$500,5,FALSE)),"",VLOOKUP(A202,'[1]Z04 支出决算表(财决04表)'!$A$10:$J$500,5,FALSE))</f>
        <v/>
      </c>
      <c r="E202" s="136" t="str">
        <f>IF(ISERROR(VLOOKUP(A202,'[1]Z04 支出决算表(财决04表)'!$A$10:$J$500,6,FALSE)),"",VLOOKUP(A202,'[1]Z04 支出决算表(财决04表)'!$A$10:$J$500,6,FALSE))</f>
        <v/>
      </c>
      <c r="F202" s="136" t="str">
        <f>IF(ISERROR(VLOOKUP(A202,'[1]Z04 支出决算表(财决04表)'!$A$10:$J$500,7,FALSE)),"",VLOOKUP(A202,'[1]Z04 支出决算表(财决04表)'!$A$10:$J$500,7,FALSE))</f>
        <v/>
      </c>
      <c r="G202" s="136" t="str">
        <f>IF(ISERROR(VLOOKUP(A202,'[1]Z04 支出决算表(财决04表)'!$A$10:$J$500,8,FALSE)),"",VLOOKUP(A202,'[1]Z04 支出决算表(财决04表)'!$A$10:$J$500,8,FALSE))</f>
        <v/>
      </c>
      <c r="H202" s="136" t="str">
        <f>IF(ISERROR(VLOOKUP(A202,'[1]Z04 支出决算表(财决04表)'!$A$10:$J$500,9,FALSE)),"",VLOOKUP(A202,'[1]Z04 支出决算表(财决04表)'!$A$10:$J$500,9,FALSE))</f>
        <v/>
      </c>
      <c r="I202" s="136" t="str">
        <f>IF(ISERROR(VLOOKUP(A202,'[1]Z04 支出决算表(财决04表)'!$A$10:$J$500,10,FALSE)),"",VLOOKUP(A202,'[1]Z04 支出决算表(财决04表)'!$A$10:$J$500,10,FALSE))</f>
        <v/>
      </c>
      <c r="J202" s="147">
        <f>'[1]Z04 支出决算表(财决04表)'!$A201</f>
        <v>0</v>
      </c>
      <c r="K202" s="148">
        <f>'[1]Z04 支出决算表(财决04表)'!$E201</f>
        <v>0</v>
      </c>
      <c r="L202" s="125" t="str">
        <f t="shared" si="5"/>
        <v/>
      </c>
    </row>
    <row r="203" spans="1:12" ht="22.7" customHeight="1">
      <c r="A203" s="133" t="str">
        <f t="shared" si="4"/>
        <v/>
      </c>
      <c r="B203" s="134"/>
      <c r="C203" s="135" t="str">
        <f>IF(ISERROR(VLOOKUP(A203,'[1]Z04 支出决算表(财决04表)'!$A$10:$J$500,4,FALSE)),"",VLOOKUP(A203,'[1]Z04 支出决算表(财决04表)'!$A$10:$J$500,4,FALSE))</f>
        <v/>
      </c>
      <c r="D203" s="136" t="str">
        <f>IF(ISERROR(VLOOKUP(A203,'[1]Z04 支出决算表(财决04表)'!$A$10:$J$500,5,FALSE)),"",VLOOKUP(A203,'[1]Z04 支出决算表(财决04表)'!$A$10:$J$500,5,FALSE))</f>
        <v/>
      </c>
      <c r="E203" s="136" t="str">
        <f>IF(ISERROR(VLOOKUP(A203,'[1]Z04 支出决算表(财决04表)'!$A$10:$J$500,6,FALSE)),"",VLOOKUP(A203,'[1]Z04 支出决算表(财决04表)'!$A$10:$J$500,6,FALSE))</f>
        <v/>
      </c>
      <c r="F203" s="136" t="str">
        <f>IF(ISERROR(VLOOKUP(A203,'[1]Z04 支出决算表(财决04表)'!$A$10:$J$500,7,FALSE)),"",VLOOKUP(A203,'[1]Z04 支出决算表(财决04表)'!$A$10:$J$500,7,FALSE))</f>
        <v/>
      </c>
      <c r="G203" s="136" t="str">
        <f>IF(ISERROR(VLOOKUP(A203,'[1]Z04 支出决算表(财决04表)'!$A$10:$J$500,8,FALSE)),"",VLOOKUP(A203,'[1]Z04 支出决算表(财决04表)'!$A$10:$J$500,8,FALSE))</f>
        <v/>
      </c>
      <c r="H203" s="136" t="str">
        <f>IF(ISERROR(VLOOKUP(A203,'[1]Z04 支出决算表(财决04表)'!$A$10:$J$500,9,FALSE)),"",VLOOKUP(A203,'[1]Z04 支出决算表(财决04表)'!$A$10:$J$500,9,FALSE))</f>
        <v/>
      </c>
      <c r="I203" s="136" t="str">
        <f>IF(ISERROR(VLOOKUP(A203,'[1]Z04 支出决算表(财决04表)'!$A$10:$J$500,10,FALSE)),"",VLOOKUP(A203,'[1]Z04 支出决算表(财决04表)'!$A$10:$J$500,10,FALSE))</f>
        <v/>
      </c>
      <c r="J203" s="147">
        <f>'[1]Z04 支出决算表(财决04表)'!$A202</f>
        <v>0</v>
      </c>
      <c r="K203" s="148">
        <f>'[1]Z04 支出决算表(财决04表)'!$E202</f>
        <v>0</v>
      </c>
      <c r="L203" s="125" t="str">
        <f t="shared" si="5"/>
        <v/>
      </c>
    </row>
    <row r="204" spans="1:12" ht="22.7" customHeight="1">
      <c r="A204" s="133" t="str">
        <f t="shared" ref="A204:A267" si="6">IF(J204&gt;0,J204,"")</f>
        <v/>
      </c>
      <c r="B204" s="134"/>
      <c r="C204" s="135" t="str">
        <f>IF(ISERROR(VLOOKUP(A204,'[1]Z04 支出决算表(财决04表)'!$A$10:$J$500,4,FALSE)),"",VLOOKUP(A204,'[1]Z04 支出决算表(财决04表)'!$A$10:$J$500,4,FALSE))</f>
        <v/>
      </c>
      <c r="D204" s="136" t="str">
        <f>IF(ISERROR(VLOOKUP(A204,'[1]Z04 支出决算表(财决04表)'!$A$10:$J$500,5,FALSE)),"",VLOOKUP(A204,'[1]Z04 支出决算表(财决04表)'!$A$10:$J$500,5,FALSE))</f>
        <v/>
      </c>
      <c r="E204" s="136" t="str">
        <f>IF(ISERROR(VLOOKUP(A204,'[1]Z04 支出决算表(财决04表)'!$A$10:$J$500,6,FALSE)),"",VLOOKUP(A204,'[1]Z04 支出决算表(财决04表)'!$A$10:$J$500,6,FALSE))</f>
        <v/>
      </c>
      <c r="F204" s="136" t="str">
        <f>IF(ISERROR(VLOOKUP(A204,'[1]Z04 支出决算表(财决04表)'!$A$10:$J$500,7,FALSE)),"",VLOOKUP(A204,'[1]Z04 支出决算表(财决04表)'!$A$10:$J$500,7,FALSE))</f>
        <v/>
      </c>
      <c r="G204" s="136" t="str">
        <f>IF(ISERROR(VLOOKUP(A204,'[1]Z04 支出决算表(财决04表)'!$A$10:$J$500,8,FALSE)),"",VLOOKUP(A204,'[1]Z04 支出决算表(财决04表)'!$A$10:$J$500,8,FALSE))</f>
        <v/>
      </c>
      <c r="H204" s="136" t="str">
        <f>IF(ISERROR(VLOOKUP(A204,'[1]Z04 支出决算表(财决04表)'!$A$10:$J$500,9,FALSE)),"",VLOOKUP(A204,'[1]Z04 支出决算表(财决04表)'!$A$10:$J$500,9,FALSE))</f>
        <v/>
      </c>
      <c r="I204" s="136" t="str">
        <f>IF(ISERROR(VLOOKUP(A204,'[1]Z04 支出决算表(财决04表)'!$A$10:$J$500,10,FALSE)),"",VLOOKUP(A204,'[1]Z04 支出决算表(财决04表)'!$A$10:$J$500,10,FALSE))</f>
        <v/>
      </c>
      <c r="J204" s="147">
        <f>'[1]Z04 支出决算表(财决04表)'!$A203</f>
        <v>0</v>
      </c>
      <c r="K204" s="148">
        <f>'[1]Z04 支出决算表(财决04表)'!$E203</f>
        <v>0</v>
      </c>
      <c r="L204" s="125" t="str">
        <f t="shared" ref="L204:L267" si="7">IF(C204&lt;&gt;"",ROW(),"")</f>
        <v/>
      </c>
    </row>
    <row r="205" spans="1:12" ht="22.7" customHeight="1">
      <c r="A205" s="133" t="str">
        <f t="shared" si="6"/>
        <v/>
      </c>
      <c r="B205" s="134"/>
      <c r="C205" s="135" t="str">
        <f>IF(ISERROR(VLOOKUP(A205,'[1]Z04 支出决算表(财决04表)'!$A$10:$J$500,4,FALSE)),"",VLOOKUP(A205,'[1]Z04 支出决算表(财决04表)'!$A$10:$J$500,4,FALSE))</f>
        <v/>
      </c>
      <c r="D205" s="136" t="str">
        <f>IF(ISERROR(VLOOKUP(A205,'[1]Z04 支出决算表(财决04表)'!$A$10:$J$500,5,FALSE)),"",VLOOKUP(A205,'[1]Z04 支出决算表(财决04表)'!$A$10:$J$500,5,FALSE))</f>
        <v/>
      </c>
      <c r="E205" s="136" t="str">
        <f>IF(ISERROR(VLOOKUP(A205,'[1]Z04 支出决算表(财决04表)'!$A$10:$J$500,6,FALSE)),"",VLOOKUP(A205,'[1]Z04 支出决算表(财决04表)'!$A$10:$J$500,6,FALSE))</f>
        <v/>
      </c>
      <c r="F205" s="136" t="str">
        <f>IF(ISERROR(VLOOKUP(A205,'[1]Z04 支出决算表(财决04表)'!$A$10:$J$500,7,FALSE)),"",VLOOKUP(A205,'[1]Z04 支出决算表(财决04表)'!$A$10:$J$500,7,FALSE))</f>
        <v/>
      </c>
      <c r="G205" s="136" t="str">
        <f>IF(ISERROR(VLOOKUP(A205,'[1]Z04 支出决算表(财决04表)'!$A$10:$J$500,8,FALSE)),"",VLOOKUP(A205,'[1]Z04 支出决算表(财决04表)'!$A$10:$J$500,8,FALSE))</f>
        <v/>
      </c>
      <c r="H205" s="136" t="str">
        <f>IF(ISERROR(VLOOKUP(A205,'[1]Z04 支出决算表(财决04表)'!$A$10:$J$500,9,FALSE)),"",VLOOKUP(A205,'[1]Z04 支出决算表(财决04表)'!$A$10:$J$500,9,FALSE))</f>
        <v/>
      </c>
      <c r="I205" s="136" t="str">
        <f>IF(ISERROR(VLOOKUP(A205,'[1]Z04 支出决算表(财决04表)'!$A$10:$J$500,10,FALSE)),"",VLOOKUP(A205,'[1]Z04 支出决算表(财决04表)'!$A$10:$J$500,10,FALSE))</f>
        <v/>
      </c>
      <c r="J205" s="147">
        <f>'[1]Z04 支出决算表(财决04表)'!$A204</f>
        <v>0</v>
      </c>
      <c r="K205" s="148">
        <f>'[1]Z04 支出决算表(财决04表)'!$E204</f>
        <v>0</v>
      </c>
      <c r="L205" s="125" t="str">
        <f t="shared" si="7"/>
        <v/>
      </c>
    </row>
    <row r="206" spans="1:12" ht="22.7" customHeight="1">
      <c r="A206" s="133" t="str">
        <f t="shared" si="6"/>
        <v/>
      </c>
      <c r="B206" s="134"/>
      <c r="C206" s="135" t="str">
        <f>IF(ISERROR(VLOOKUP(A206,'[1]Z04 支出决算表(财决04表)'!$A$10:$J$500,4,FALSE)),"",VLOOKUP(A206,'[1]Z04 支出决算表(财决04表)'!$A$10:$J$500,4,FALSE))</f>
        <v/>
      </c>
      <c r="D206" s="136" t="str">
        <f>IF(ISERROR(VLOOKUP(A206,'[1]Z04 支出决算表(财决04表)'!$A$10:$J$500,5,FALSE)),"",VLOOKUP(A206,'[1]Z04 支出决算表(财决04表)'!$A$10:$J$500,5,FALSE))</f>
        <v/>
      </c>
      <c r="E206" s="136" t="str">
        <f>IF(ISERROR(VLOOKUP(A206,'[1]Z04 支出决算表(财决04表)'!$A$10:$J$500,6,FALSE)),"",VLOOKUP(A206,'[1]Z04 支出决算表(财决04表)'!$A$10:$J$500,6,FALSE))</f>
        <v/>
      </c>
      <c r="F206" s="136" t="str">
        <f>IF(ISERROR(VLOOKUP(A206,'[1]Z04 支出决算表(财决04表)'!$A$10:$J$500,7,FALSE)),"",VLOOKUP(A206,'[1]Z04 支出决算表(财决04表)'!$A$10:$J$500,7,FALSE))</f>
        <v/>
      </c>
      <c r="G206" s="136" t="str">
        <f>IF(ISERROR(VLOOKUP(A206,'[1]Z04 支出决算表(财决04表)'!$A$10:$J$500,8,FALSE)),"",VLOOKUP(A206,'[1]Z04 支出决算表(财决04表)'!$A$10:$J$500,8,FALSE))</f>
        <v/>
      </c>
      <c r="H206" s="136" t="str">
        <f>IF(ISERROR(VLOOKUP(A206,'[1]Z04 支出决算表(财决04表)'!$A$10:$J$500,9,FALSE)),"",VLOOKUP(A206,'[1]Z04 支出决算表(财决04表)'!$A$10:$J$500,9,FALSE))</f>
        <v/>
      </c>
      <c r="I206" s="136" t="str">
        <f>IF(ISERROR(VLOOKUP(A206,'[1]Z04 支出决算表(财决04表)'!$A$10:$J$500,10,FALSE)),"",VLOOKUP(A206,'[1]Z04 支出决算表(财决04表)'!$A$10:$J$500,10,FALSE))</f>
        <v/>
      </c>
      <c r="J206" s="147">
        <f>'[1]Z04 支出决算表(财决04表)'!$A205</f>
        <v>0</v>
      </c>
      <c r="K206" s="148">
        <f>'[1]Z04 支出决算表(财决04表)'!$E205</f>
        <v>0</v>
      </c>
      <c r="L206" s="125" t="str">
        <f t="shared" si="7"/>
        <v/>
      </c>
    </row>
    <row r="207" spans="1:12" ht="22.7" customHeight="1">
      <c r="A207" s="133" t="str">
        <f t="shared" si="6"/>
        <v/>
      </c>
      <c r="B207" s="134"/>
      <c r="C207" s="135" t="str">
        <f>IF(ISERROR(VLOOKUP(A207,'[1]Z04 支出决算表(财决04表)'!$A$10:$J$500,4,FALSE)),"",VLOOKUP(A207,'[1]Z04 支出决算表(财决04表)'!$A$10:$J$500,4,FALSE))</f>
        <v/>
      </c>
      <c r="D207" s="136" t="str">
        <f>IF(ISERROR(VLOOKUP(A207,'[1]Z04 支出决算表(财决04表)'!$A$10:$J$500,5,FALSE)),"",VLOOKUP(A207,'[1]Z04 支出决算表(财决04表)'!$A$10:$J$500,5,FALSE))</f>
        <v/>
      </c>
      <c r="E207" s="136" t="str">
        <f>IF(ISERROR(VLOOKUP(A207,'[1]Z04 支出决算表(财决04表)'!$A$10:$J$500,6,FALSE)),"",VLOOKUP(A207,'[1]Z04 支出决算表(财决04表)'!$A$10:$J$500,6,FALSE))</f>
        <v/>
      </c>
      <c r="F207" s="136" t="str">
        <f>IF(ISERROR(VLOOKUP(A207,'[1]Z04 支出决算表(财决04表)'!$A$10:$J$500,7,FALSE)),"",VLOOKUP(A207,'[1]Z04 支出决算表(财决04表)'!$A$10:$J$500,7,FALSE))</f>
        <v/>
      </c>
      <c r="G207" s="136" t="str">
        <f>IF(ISERROR(VLOOKUP(A207,'[1]Z04 支出决算表(财决04表)'!$A$10:$J$500,8,FALSE)),"",VLOOKUP(A207,'[1]Z04 支出决算表(财决04表)'!$A$10:$J$500,8,FALSE))</f>
        <v/>
      </c>
      <c r="H207" s="136" t="str">
        <f>IF(ISERROR(VLOOKUP(A207,'[1]Z04 支出决算表(财决04表)'!$A$10:$J$500,9,FALSE)),"",VLOOKUP(A207,'[1]Z04 支出决算表(财决04表)'!$A$10:$J$500,9,FALSE))</f>
        <v/>
      </c>
      <c r="I207" s="136" t="str">
        <f>IF(ISERROR(VLOOKUP(A207,'[1]Z04 支出决算表(财决04表)'!$A$10:$J$500,10,FALSE)),"",VLOOKUP(A207,'[1]Z04 支出决算表(财决04表)'!$A$10:$J$500,10,FALSE))</f>
        <v/>
      </c>
      <c r="J207" s="147">
        <f>'[1]Z04 支出决算表(财决04表)'!$A206</f>
        <v>0</v>
      </c>
      <c r="K207" s="148">
        <f>'[1]Z04 支出决算表(财决04表)'!$E206</f>
        <v>0</v>
      </c>
      <c r="L207" s="125" t="str">
        <f t="shared" si="7"/>
        <v/>
      </c>
    </row>
    <row r="208" spans="1:12" ht="22.7" customHeight="1">
      <c r="A208" s="133" t="str">
        <f t="shared" si="6"/>
        <v/>
      </c>
      <c r="B208" s="134"/>
      <c r="C208" s="135" t="str">
        <f>IF(ISERROR(VLOOKUP(A208,'[1]Z04 支出决算表(财决04表)'!$A$10:$J$500,4,FALSE)),"",VLOOKUP(A208,'[1]Z04 支出决算表(财决04表)'!$A$10:$J$500,4,FALSE))</f>
        <v/>
      </c>
      <c r="D208" s="136" t="str">
        <f>IF(ISERROR(VLOOKUP(A208,'[1]Z04 支出决算表(财决04表)'!$A$10:$J$500,5,FALSE)),"",VLOOKUP(A208,'[1]Z04 支出决算表(财决04表)'!$A$10:$J$500,5,FALSE))</f>
        <v/>
      </c>
      <c r="E208" s="136" t="str">
        <f>IF(ISERROR(VLOOKUP(A208,'[1]Z04 支出决算表(财决04表)'!$A$10:$J$500,6,FALSE)),"",VLOOKUP(A208,'[1]Z04 支出决算表(财决04表)'!$A$10:$J$500,6,FALSE))</f>
        <v/>
      </c>
      <c r="F208" s="136" t="str">
        <f>IF(ISERROR(VLOOKUP(A208,'[1]Z04 支出决算表(财决04表)'!$A$10:$J$500,7,FALSE)),"",VLOOKUP(A208,'[1]Z04 支出决算表(财决04表)'!$A$10:$J$500,7,FALSE))</f>
        <v/>
      </c>
      <c r="G208" s="136" t="str">
        <f>IF(ISERROR(VLOOKUP(A208,'[1]Z04 支出决算表(财决04表)'!$A$10:$J$500,8,FALSE)),"",VLOOKUP(A208,'[1]Z04 支出决算表(财决04表)'!$A$10:$J$500,8,FALSE))</f>
        <v/>
      </c>
      <c r="H208" s="136" t="str">
        <f>IF(ISERROR(VLOOKUP(A208,'[1]Z04 支出决算表(财决04表)'!$A$10:$J$500,9,FALSE)),"",VLOOKUP(A208,'[1]Z04 支出决算表(财决04表)'!$A$10:$J$500,9,FALSE))</f>
        <v/>
      </c>
      <c r="I208" s="136" t="str">
        <f>IF(ISERROR(VLOOKUP(A208,'[1]Z04 支出决算表(财决04表)'!$A$10:$J$500,10,FALSE)),"",VLOOKUP(A208,'[1]Z04 支出决算表(财决04表)'!$A$10:$J$500,10,FALSE))</f>
        <v/>
      </c>
      <c r="J208" s="147">
        <f>'[1]Z04 支出决算表(财决04表)'!$A207</f>
        <v>0</v>
      </c>
      <c r="K208" s="148">
        <f>'[1]Z04 支出决算表(财决04表)'!$E207</f>
        <v>0</v>
      </c>
      <c r="L208" s="125" t="str">
        <f t="shared" si="7"/>
        <v/>
      </c>
    </row>
    <row r="209" spans="1:12" ht="22.7" customHeight="1">
      <c r="A209" s="133" t="str">
        <f t="shared" si="6"/>
        <v/>
      </c>
      <c r="B209" s="134"/>
      <c r="C209" s="135" t="str">
        <f>IF(ISERROR(VLOOKUP(A209,'[1]Z04 支出决算表(财决04表)'!$A$10:$J$500,4,FALSE)),"",VLOOKUP(A209,'[1]Z04 支出决算表(财决04表)'!$A$10:$J$500,4,FALSE))</f>
        <v/>
      </c>
      <c r="D209" s="136" t="str">
        <f>IF(ISERROR(VLOOKUP(A209,'[1]Z04 支出决算表(财决04表)'!$A$10:$J$500,5,FALSE)),"",VLOOKUP(A209,'[1]Z04 支出决算表(财决04表)'!$A$10:$J$500,5,FALSE))</f>
        <v/>
      </c>
      <c r="E209" s="136" t="str">
        <f>IF(ISERROR(VLOOKUP(A209,'[1]Z04 支出决算表(财决04表)'!$A$10:$J$500,6,FALSE)),"",VLOOKUP(A209,'[1]Z04 支出决算表(财决04表)'!$A$10:$J$500,6,FALSE))</f>
        <v/>
      </c>
      <c r="F209" s="136" t="str">
        <f>IF(ISERROR(VLOOKUP(A209,'[1]Z04 支出决算表(财决04表)'!$A$10:$J$500,7,FALSE)),"",VLOOKUP(A209,'[1]Z04 支出决算表(财决04表)'!$A$10:$J$500,7,FALSE))</f>
        <v/>
      </c>
      <c r="G209" s="136" t="str">
        <f>IF(ISERROR(VLOOKUP(A209,'[1]Z04 支出决算表(财决04表)'!$A$10:$J$500,8,FALSE)),"",VLOOKUP(A209,'[1]Z04 支出决算表(财决04表)'!$A$10:$J$500,8,FALSE))</f>
        <v/>
      </c>
      <c r="H209" s="136" t="str">
        <f>IF(ISERROR(VLOOKUP(A209,'[1]Z04 支出决算表(财决04表)'!$A$10:$J$500,9,FALSE)),"",VLOOKUP(A209,'[1]Z04 支出决算表(财决04表)'!$A$10:$J$500,9,FALSE))</f>
        <v/>
      </c>
      <c r="I209" s="136" t="str">
        <f>IF(ISERROR(VLOOKUP(A209,'[1]Z04 支出决算表(财决04表)'!$A$10:$J$500,10,FALSE)),"",VLOOKUP(A209,'[1]Z04 支出决算表(财决04表)'!$A$10:$J$500,10,FALSE))</f>
        <v/>
      </c>
      <c r="J209" s="147">
        <f>'[1]Z04 支出决算表(财决04表)'!$A208</f>
        <v>0</v>
      </c>
      <c r="K209" s="148">
        <f>'[1]Z04 支出决算表(财决04表)'!$E208</f>
        <v>0</v>
      </c>
      <c r="L209" s="125" t="str">
        <f t="shared" si="7"/>
        <v/>
      </c>
    </row>
    <row r="210" spans="1:12" ht="22.7" customHeight="1">
      <c r="A210" s="133" t="str">
        <f t="shared" si="6"/>
        <v/>
      </c>
      <c r="B210" s="134"/>
      <c r="C210" s="135" t="str">
        <f>IF(ISERROR(VLOOKUP(A210,'[1]Z04 支出决算表(财决04表)'!$A$10:$J$500,4,FALSE)),"",VLOOKUP(A210,'[1]Z04 支出决算表(财决04表)'!$A$10:$J$500,4,FALSE))</f>
        <v/>
      </c>
      <c r="D210" s="136" t="str">
        <f>IF(ISERROR(VLOOKUP(A210,'[1]Z04 支出决算表(财决04表)'!$A$10:$J$500,5,FALSE)),"",VLOOKUP(A210,'[1]Z04 支出决算表(财决04表)'!$A$10:$J$500,5,FALSE))</f>
        <v/>
      </c>
      <c r="E210" s="136" t="str">
        <f>IF(ISERROR(VLOOKUP(A210,'[1]Z04 支出决算表(财决04表)'!$A$10:$J$500,6,FALSE)),"",VLOOKUP(A210,'[1]Z04 支出决算表(财决04表)'!$A$10:$J$500,6,FALSE))</f>
        <v/>
      </c>
      <c r="F210" s="136" t="str">
        <f>IF(ISERROR(VLOOKUP(A210,'[1]Z04 支出决算表(财决04表)'!$A$10:$J$500,7,FALSE)),"",VLOOKUP(A210,'[1]Z04 支出决算表(财决04表)'!$A$10:$J$500,7,FALSE))</f>
        <v/>
      </c>
      <c r="G210" s="136" t="str">
        <f>IF(ISERROR(VLOOKUP(A210,'[1]Z04 支出决算表(财决04表)'!$A$10:$J$500,8,FALSE)),"",VLOOKUP(A210,'[1]Z04 支出决算表(财决04表)'!$A$10:$J$500,8,FALSE))</f>
        <v/>
      </c>
      <c r="H210" s="136" t="str">
        <f>IF(ISERROR(VLOOKUP(A210,'[1]Z04 支出决算表(财决04表)'!$A$10:$J$500,9,FALSE)),"",VLOOKUP(A210,'[1]Z04 支出决算表(财决04表)'!$A$10:$J$500,9,FALSE))</f>
        <v/>
      </c>
      <c r="I210" s="136" t="str">
        <f>IF(ISERROR(VLOOKUP(A210,'[1]Z04 支出决算表(财决04表)'!$A$10:$J$500,10,FALSE)),"",VLOOKUP(A210,'[1]Z04 支出决算表(财决04表)'!$A$10:$J$500,10,FALSE))</f>
        <v/>
      </c>
      <c r="J210" s="147">
        <f>'[1]Z04 支出决算表(财决04表)'!$A209</f>
        <v>0</v>
      </c>
      <c r="K210" s="148">
        <f>'[1]Z04 支出决算表(财决04表)'!$E209</f>
        <v>0</v>
      </c>
      <c r="L210" s="125" t="str">
        <f t="shared" si="7"/>
        <v/>
      </c>
    </row>
    <row r="211" spans="1:12" ht="22.7" customHeight="1">
      <c r="A211" s="133" t="str">
        <f t="shared" si="6"/>
        <v/>
      </c>
      <c r="B211" s="134"/>
      <c r="C211" s="135" t="str">
        <f>IF(ISERROR(VLOOKUP(A211,'[1]Z04 支出决算表(财决04表)'!$A$10:$J$500,4,FALSE)),"",VLOOKUP(A211,'[1]Z04 支出决算表(财决04表)'!$A$10:$J$500,4,FALSE))</f>
        <v/>
      </c>
      <c r="D211" s="136" t="str">
        <f>IF(ISERROR(VLOOKUP(A211,'[1]Z04 支出决算表(财决04表)'!$A$10:$J$500,5,FALSE)),"",VLOOKUP(A211,'[1]Z04 支出决算表(财决04表)'!$A$10:$J$500,5,FALSE))</f>
        <v/>
      </c>
      <c r="E211" s="136" t="str">
        <f>IF(ISERROR(VLOOKUP(A211,'[1]Z04 支出决算表(财决04表)'!$A$10:$J$500,6,FALSE)),"",VLOOKUP(A211,'[1]Z04 支出决算表(财决04表)'!$A$10:$J$500,6,FALSE))</f>
        <v/>
      </c>
      <c r="F211" s="136" t="str">
        <f>IF(ISERROR(VLOOKUP(A211,'[1]Z04 支出决算表(财决04表)'!$A$10:$J$500,7,FALSE)),"",VLOOKUP(A211,'[1]Z04 支出决算表(财决04表)'!$A$10:$J$500,7,FALSE))</f>
        <v/>
      </c>
      <c r="G211" s="136" t="str">
        <f>IF(ISERROR(VLOOKUP(A211,'[1]Z04 支出决算表(财决04表)'!$A$10:$J$500,8,FALSE)),"",VLOOKUP(A211,'[1]Z04 支出决算表(财决04表)'!$A$10:$J$500,8,FALSE))</f>
        <v/>
      </c>
      <c r="H211" s="136" t="str">
        <f>IF(ISERROR(VLOOKUP(A211,'[1]Z04 支出决算表(财决04表)'!$A$10:$J$500,9,FALSE)),"",VLOOKUP(A211,'[1]Z04 支出决算表(财决04表)'!$A$10:$J$500,9,FALSE))</f>
        <v/>
      </c>
      <c r="I211" s="136" t="str">
        <f>IF(ISERROR(VLOOKUP(A211,'[1]Z04 支出决算表(财决04表)'!$A$10:$J$500,10,FALSE)),"",VLOOKUP(A211,'[1]Z04 支出决算表(财决04表)'!$A$10:$J$500,10,FALSE))</f>
        <v/>
      </c>
      <c r="J211" s="147">
        <f>'[1]Z04 支出决算表(财决04表)'!$A210</f>
        <v>0</v>
      </c>
      <c r="K211" s="148">
        <f>'[1]Z04 支出决算表(财决04表)'!$E210</f>
        <v>0</v>
      </c>
      <c r="L211" s="125" t="str">
        <f t="shared" si="7"/>
        <v/>
      </c>
    </row>
    <row r="212" spans="1:12" ht="22.7" customHeight="1">
      <c r="A212" s="133" t="str">
        <f t="shared" si="6"/>
        <v/>
      </c>
      <c r="B212" s="134"/>
      <c r="C212" s="135" t="str">
        <f>IF(ISERROR(VLOOKUP(A212,'[1]Z04 支出决算表(财决04表)'!$A$10:$J$500,4,FALSE)),"",VLOOKUP(A212,'[1]Z04 支出决算表(财决04表)'!$A$10:$J$500,4,FALSE))</f>
        <v/>
      </c>
      <c r="D212" s="136" t="str">
        <f>IF(ISERROR(VLOOKUP(A212,'[1]Z04 支出决算表(财决04表)'!$A$10:$J$500,5,FALSE)),"",VLOOKUP(A212,'[1]Z04 支出决算表(财决04表)'!$A$10:$J$500,5,FALSE))</f>
        <v/>
      </c>
      <c r="E212" s="136" t="str">
        <f>IF(ISERROR(VLOOKUP(A212,'[1]Z04 支出决算表(财决04表)'!$A$10:$J$500,6,FALSE)),"",VLOOKUP(A212,'[1]Z04 支出决算表(财决04表)'!$A$10:$J$500,6,FALSE))</f>
        <v/>
      </c>
      <c r="F212" s="136" t="str">
        <f>IF(ISERROR(VLOOKUP(A212,'[1]Z04 支出决算表(财决04表)'!$A$10:$J$500,7,FALSE)),"",VLOOKUP(A212,'[1]Z04 支出决算表(财决04表)'!$A$10:$J$500,7,FALSE))</f>
        <v/>
      </c>
      <c r="G212" s="136" t="str">
        <f>IF(ISERROR(VLOOKUP(A212,'[1]Z04 支出决算表(财决04表)'!$A$10:$J$500,8,FALSE)),"",VLOOKUP(A212,'[1]Z04 支出决算表(财决04表)'!$A$10:$J$500,8,FALSE))</f>
        <v/>
      </c>
      <c r="H212" s="136" t="str">
        <f>IF(ISERROR(VLOOKUP(A212,'[1]Z04 支出决算表(财决04表)'!$A$10:$J$500,9,FALSE)),"",VLOOKUP(A212,'[1]Z04 支出决算表(财决04表)'!$A$10:$J$500,9,FALSE))</f>
        <v/>
      </c>
      <c r="I212" s="136" t="str">
        <f>IF(ISERROR(VLOOKUP(A212,'[1]Z04 支出决算表(财决04表)'!$A$10:$J$500,10,FALSE)),"",VLOOKUP(A212,'[1]Z04 支出决算表(财决04表)'!$A$10:$J$500,10,FALSE))</f>
        <v/>
      </c>
      <c r="J212" s="147">
        <f>'[1]Z04 支出决算表(财决04表)'!$A211</f>
        <v>0</v>
      </c>
      <c r="K212" s="148">
        <f>'[1]Z04 支出决算表(财决04表)'!$E211</f>
        <v>0</v>
      </c>
      <c r="L212" s="125" t="str">
        <f t="shared" si="7"/>
        <v/>
      </c>
    </row>
    <row r="213" spans="1:12" ht="22.7" customHeight="1">
      <c r="A213" s="133" t="str">
        <f t="shared" si="6"/>
        <v/>
      </c>
      <c r="B213" s="134"/>
      <c r="C213" s="135" t="str">
        <f>IF(ISERROR(VLOOKUP(A213,'[1]Z04 支出决算表(财决04表)'!$A$10:$J$500,4,FALSE)),"",VLOOKUP(A213,'[1]Z04 支出决算表(财决04表)'!$A$10:$J$500,4,FALSE))</f>
        <v/>
      </c>
      <c r="D213" s="136" t="str">
        <f>IF(ISERROR(VLOOKUP(A213,'[1]Z04 支出决算表(财决04表)'!$A$10:$J$500,5,FALSE)),"",VLOOKUP(A213,'[1]Z04 支出决算表(财决04表)'!$A$10:$J$500,5,FALSE))</f>
        <v/>
      </c>
      <c r="E213" s="136" t="str">
        <f>IF(ISERROR(VLOOKUP(A213,'[1]Z04 支出决算表(财决04表)'!$A$10:$J$500,6,FALSE)),"",VLOOKUP(A213,'[1]Z04 支出决算表(财决04表)'!$A$10:$J$500,6,FALSE))</f>
        <v/>
      </c>
      <c r="F213" s="136" t="str">
        <f>IF(ISERROR(VLOOKUP(A213,'[1]Z04 支出决算表(财决04表)'!$A$10:$J$500,7,FALSE)),"",VLOOKUP(A213,'[1]Z04 支出决算表(财决04表)'!$A$10:$J$500,7,FALSE))</f>
        <v/>
      </c>
      <c r="G213" s="136" t="str">
        <f>IF(ISERROR(VLOOKUP(A213,'[1]Z04 支出决算表(财决04表)'!$A$10:$J$500,8,FALSE)),"",VLOOKUP(A213,'[1]Z04 支出决算表(财决04表)'!$A$10:$J$500,8,FALSE))</f>
        <v/>
      </c>
      <c r="H213" s="136" t="str">
        <f>IF(ISERROR(VLOOKUP(A213,'[1]Z04 支出决算表(财决04表)'!$A$10:$J$500,9,FALSE)),"",VLOOKUP(A213,'[1]Z04 支出决算表(财决04表)'!$A$10:$J$500,9,FALSE))</f>
        <v/>
      </c>
      <c r="I213" s="136" t="str">
        <f>IF(ISERROR(VLOOKUP(A213,'[1]Z04 支出决算表(财决04表)'!$A$10:$J$500,10,FALSE)),"",VLOOKUP(A213,'[1]Z04 支出决算表(财决04表)'!$A$10:$J$500,10,FALSE))</f>
        <v/>
      </c>
      <c r="J213" s="147">
        <f>'[1]Z04 支出决算表(财决04表)'!$A212</f>
        <v>0</v>
      </c>
      <c r="K213" s="148">
        <f>'[1]Z04 支出决算表(财决04表)'!$E212</f>
        <v>0</v>
      </c>
      <c r="L213" s="125" t="str">
        <f t="shared" si="7"/>
        <v/>
      </c>
    </row>
    <row r="214" spans="1:12" ht="22.7" customHeight="1">
      <c r="A214" s="133" t="str">
        <f t="shared" si="6"/>
        <v/>
      </c>
      <c r="B214" s="134"/>
      <c r="C214" s="135" t="str">
        <f>IF(ISERROR(VLOOKUP(A214,'[1]Z04 支出决算表(财决04表)'!$A$10:$J$500,4,FALSE)),"",VLOOKUP(A214,'[1]Z04 支出决算表(财决04表)'!$A$10:$J$500,4,FALSE))</f>
        <v/>
      </c>
      <c r="D214" s="136" t="str">
        <f>IF(ISERROR(VLOOKUP(A214,'[1]Z04 支出决算表(财决04表)'!$A$10:$J$500,5,FALSE)),"",VLOOKUP(A214,'[1]Z04 支出决算表(财决04表)'!$A$10:$J$500,5,FALSE))</f>
        <v/>
      </c>
      <c r="E214" s="136" t="str">
        <f>IF(ISERROR(VLOOKUP(A214,'[1]Z04 支出决算表(财决04表)'!$A$10:$J$500,6,FALSE)),"",VLOOKUP(A214,'[1]Z04 支出决算表(财决04表)'!$A$10:$J$500,6,FALSE))</f>
        <v/>
      </c>
      <c r="F214" s="136" t="str">
        <f>IF(ISERROR(VLOOKUP(A214,'[1]Z04 支出决算表(财决04表)'!$A$10:$J$500,7,FALSE)),"",VLOOKUP(A214,'[1]Z04 支出决算表(财决04表)'!$A$10:$J$500,7,FALSE))</f>
        <v/>
      </c>
      <c r="G214" s="136" t="str">
        <f>IF(ISERROR(VLOOKUP(A214,'[1]Z04 支出决算表(财决04表)'!$A$10:$J$500,8,FALSE)),"",VLOOKUP(A214,'[1]Z04 支出决算表(财决04表)'!$A$10:$J$500,8,FALSE))</f>
        <v/>
      </c>
      <c r="H214" s="136" t="str">
        <f>IF(ISERROR(VLOOKUP(A214,'[1]Z04 支出决算表(财决04表)'!$A$10:$J$500,9,FALSE)),"",VLOOKUP(A214,'[1]Z04 支出决算表(财决04表)'!$A$10:$J$500,9,FALSE))</f>
        <v/>
      </c>
      <c r="I214" s="136" t="str">
        <f>IF(ISERROR(VLOOKUP(A214,'[1]Z04 支出决算表(财决04表)'!$A$10:$J$500,10,FALSE)),"",VLOOKUP(A214,'[1]Z04 支出决算表(财决04表)'!$A$10:$J$500,10,FALSE))</f>
        <v/>
      </c>
      <c r="J214" s="147">
        <f>'[1]Z04 支出决算表(财决04表)'!$A213</f>
        <v>0</v>
      </c>
      <c r="K214" s="148">
        <f>'[1]Z04 支出决算表(财决04表)'!$E213</f>
        <v>0</v>
      </c>
      <c r="L214" s="125" t="str">
        <f t="shared" si="7"/>
        <v/>
      </c>
    </row>
    <row r="215" spans="1:12" ht="22.7" customHeight="1">
      <c r="A215" s="133" t="str">
        <f t="shared" si="6"/>
        <v/>
      </c>
      <c r="B215" s="134"/>
      <c r="C215" s="135" t="str">
        <f>IF(ISERROR(VLOOKUP(A215,'[1]Z04 支出决算表(财决04表)'!$A$10:$J$500,4,FALSE)),"",VLOOKUP(A215,'[1]Z04 支出决算表(财决04表)'!$A$10:$J$500,4,FALSE))</f>
        <v/>
      </c>
      <c r="D215" s="136" t="str">
        <f>IF(ISERROR(VLOOKUP(A215,'[1]Z04 支出决算表(财决04表)'!$A$10:$J$500,5,FALSE)),"",VLOOKUP(A215,'[1]Z04 支出决算表(财决04表)'!$A$10:$J$500,5,FALSE))</f>
        <v/>
      </c>
      <c r="E215" s="136" t="str">
        <f>IF(ISERROR(VLOOKUP(A215,'[1]Z04 支出决算表(财决04表)'!$A$10:$J$500,6,FALSE)),"",VLOOKUP(A215,'[1]Z04 支出决算表(财决04表)'!$A$10:$J$500,6,FALSE))</f>
        <v/>
      </c>
      <c r="F215" s="136" t="str">
        <f>IF(ISERROR(VLOOKUP(A215,'[1]Z04 支出决算表(财决04表)'!$A$10:$J$500,7,FALSE)),"",VLOOKUP(A215,'[1]Z04 支出决算表(财决04表)'!$A$10:$J$500,7,FALSE))</f>
        <v/>
      </c>
      <c r="G215" s="136" t="str">
        <f>IF(ISERROR(VLOOKUP(A215,'[1]Z04 支出决算表(财决04表)'!$A$10:$J$500,8,FALSE)),"",VLOOKUP(A215,'[1]Z04 支出决算表(财决04表)'!$A$10:$J$500,8,FALSE))</f>
        <v/>
      </c>
      <c r="H215" s="136" t="str">
        <f>IF(ISERROR(VLOOKUP(A215,'[1]Z04 支出决算表(财决04表)'!$A$10:$J$500,9,FALSE)),"",VLOOKUP(A215,'[1]Z04 支出决算表(财决04表)'!$A$10:$J$500,9,FALSE))</f>
        <v/>
      </c>
      <c r="I215" s="136" t="str">
        <f>IF(ISERROR(VLOOKUP(A215,'[1]Z04 支出决算表(财决04表)'!$A$10:$J$500,10,FALSE)),"",VLOOKUP(A215,'[1]Z04 支出决算表(财决04表)'!$A$10:$J$500,10,FALSE))</f>
        <v/>
      </c>
      <c r="J215" s="147">
        <f>'[1]Z04 支出决算表(财决04表)'!$A214</f>
        <v>0</v>
      </c>
      <c r="K215" s="148">
        <f>'[1]Z04 支出决算表(财决04表)'!$E214</f>
        <v>0</v>
      </c>
      <c r="L215" s="125" t="str">
        <f t="shared" si="7"/>
        <v/>
      </c>
    </row>
    <row r="216" spans="1:12" ht="22.7" customHeight="1">
      <c r="A216" s="133" t="str">
        <f t="shared" si="6"/>
        <v/>
      </c>
      <c r="B216" s="134"/>
      <c r="C216" s="135" t="str">
        <f>IF(ISERROR(VLOOKUP(A216,'[1]Z04 支出决算表(财决04表)'!$A$10:$J$500,4,FALSE)),"",VLOOKUP(A216,'[1]Z04 支出决算表(财决04表)'!$A$10:$J$500,4,FALSE))</f>
        <v/>
      </c>
      <c r="D216" s="136" t="str">
        <f>IF(ISERROR(VLOOKUP(A216,'[1]Z04 支出决算表(财决04表)'!$A$10:$J$500,5,FALSE)),"",VLOOKUP(A216,'[1]Z04 支出决算表(财决04表)'!$A$10:$J$500,5,FALSE))</f>
        <v/>
      </c>
      <c r="E216" s="136" t="str">
        <f>IF(ISERROR(VLOOKUP(A216,'[1]Z04 支出决算表(财决04表)'!$A$10:$J$500,6,FALSE)),"",VLOOKUP(A216,'[1]Z04 支出决算表(财决04表)'!$A$10:$J$500,6,FALSE))</f>
        <v/>
      </c>
      <c r="F216" s="136" t="str">
        <f>IF(ISERROR(VLOOKUP(A216,'[1]Z04 支出决算表(财决04表)'!$A$10:$J$500,7,FALSE)),"",VLOOKUP(A216,'[1]Z04 支出决算表(财决04表)'!$A$10:$J$500,7,FALSE))</f>
        <v/>
      </c>
      <c r="G216" s="136" t="str">
        <f>IF(ISERROR(VLOOKUP(A216,'[1]Z04 支出决算表(财决04表)'!$A$10:$J$500,8,FALSE)),"",VLOOKUP(A216,'[1]Z04 支出决算表(财决04表)'!$A$10:$J$500,8,FALSE))</f>
        <v/>
      </c>
      <c r="H216" s="136" t="str">
        <f>IF(ISERROR(VLOOKUP(A216,'[1]Z04 支出决算表(财决04表)'!$A$10:$J$500,9,FALSE)),"",VLOOKUP(A216,'[1]Z04 支出决算表(财决04表)'!$A$10:$J$500,9,FALSE))</f>
        <v/>
      </c>
      <c r="I216" s="136" t="str">
        <f>IF(ISERROR(VLOOKUP(A216,'[1]Z04 支出决算表(财决04表)'!$A$10:$J$500,10,FALSE)),"",VLOOKUP(A216,'[1]Z04 支出决算表(财决04表)'!$A$10:$J$500,10,FALSE))</f>
        <v/>
      </c>
      <c r="J216" s="147">
        <f>'[1]Z04 支出决算表(财决04表)'!$A215</f>
        <v>0</v>
      </c>
      <c r="K216" s="148">
        <f>'[1]Z04 支出决算表(财决04表)'!$E215</f>
        <v>0</v>
      </c>
      <c r="L216" s="125" t="str">
        <f t="shared" si="7"/>
        <v/>
      </c>
    </row>
    <row r="217" spans="1:12" ht="22.7" customHeight="1">
      <c r="A217" s="133" t="str">
        <f t="shared" si="6"/>
        <v/>
      </c>
      <c r="B217" s="134"/>
      <c r="C217" s="135" t="str">
        <f>IF(ISERROR(VLOOKUP(A217,'[1]Z04 支出决算表(财决04表)'!$A$10:$J$500,4,FALSE)),"",VLOOKUP(A217,'[1]Z04 支出决算表(财决04表)'!$A$10:$J$500,4,FALSE))</f>
        <v/>
      </c>
      <c r="D217" s="136" t="str">
        <f>IF(ISERROR(VLOOKUP(A217,'[1]Z04 支出决算表(财决04表)'!$A$10:$J$500,5,FALSE)),"",VLOOKUP(A217,'[1]Z04 支出决算表(财决04表)'!$A$10:$J$500,5,FALSE))</f>
        <v/>
      </c>
      <c r="E217" s="136" t="str">
        <f>IF(ISERROR(VLOOKUP(A217,'[1]Z04 支出决算表(财决04表)'!$A$10:$J$500,6,FALSE)),"",VLOOKUP(A217,'[1]Z04 支出决算表(财决04表)'!$A$10:$J$500,6,FALSE))</f>
        <v/>
      </c>
      <c r="F217" s="136" t="str">
        <f>IF(ISERROR(VLOOKUP(A217,'[1]Z04 支出决算表(财决04表)'!$A$10:$J$500,7,FALSE)),"",VLOOKUP(A217,'[1]Z04 支出决算表(财决04表)'!$A$10:$J$500,7,FALSE))</f>
        <v/>
      </c>
      <c r="G217" s="136" t="str">
        <f>IF(ISERROR(VLOOKUP(A217,'[1]Z04 支出决算表(财决04表)'!$A$10:$J$500,8,FALSE)),"",VLOOKUP(A217,'[1]Z04 支出决算表(财决04表)'!$A$10:$J$500,8,FALSE))</f>
        <v/>
      </c>
      <c r="H217" s="136" t="str">
        <f>IF(ISERROR(VLOOKUP(A217,'[1]Z04 支出决算表(财决04表)'!$A$10:$J$500,9,FALSE)),"",VLOOKUP(A217,'[1]Z04 支出决算表(财决04表)'!$A$10:$J$500,9,FALSE))</f>
        <v/>
      </c>
      <c r="I217" s="136" t="str">
        <f>IF(ISERROR(VLOOKUP(A217,'[1]Z04 支出决算表(财决04表)'!$A$10:$J$500,10,FALSE)),"",VLOOKUP(A217,'[1]Z04 支出决算表(财决04表)'!$A$10:$J$500,10,FALSE))</f>
        <v/>
      </c>
      <c r="J217" s="147">
        <f>'[1]Z04 支出决算表(财决04表)'!$A216</f>
        <v>0</v>
      </c>
      <c r="K217" s="148">
        <f>'[1]Z04 支出决算表(财决04表)'!$E216</f>
        <v>0</v>
      </c>
      <c r="L217" s="125" t="str">
        <f t="shared" si="7"/>
        <v/>
      </c>
    </row>
    <row r="218" spans="1:12" ht="22.7" customHeight="1">
      <c r="A218" s="133" t="str">
        <f t="shared" si="6"/>
        <v/>
      </c>
      <c r="B218" s="134"/>
      <c r="C218" s="135" t="str">
        <f>IF(ISERROR(VLOOKUP(A218,'[1]Z04 支出决算表(财决04表)'!$A$10:$J$500,4,FALSE)),"",VLOOKUP(A218,'[1]Z04 支出决算表(财决04表)'!$A$10:$J$500,4,FALSE))</f>
        <v/>
      </c>
      <c r="D218" s="136" t="str">
        <f>IF(ISERROR(VLOOKUP(A218,'[1]Z04 支出决算表(财决04表)'!$A$10:$J$500,5,FALSE)),"",VLOOKUP(A218,'[1]Z04 支出决算表(财决04表)'!$A$10:$J$500,5,FALSE))</f>
        <v/>
      </c>
      <c r="E218" s="136" t="str">
        <f>IF(ISERROR(VLOOKUP(A218,'[1]Z04 支出决算表(财决04表)'!$A$10:$J$500,6,FALSE)),"",VLOOKUP(A218,'[1]Z04 支出决算表(财决04表)'!$A$10:$J$500,6,FALSE))</f>
        <v/>
      </c>
      <c r="F218" s="136" t="str">
        <f>IF(ISERROR(VLOOKUP(A218,'[1]Z04 支出决算表(财决04表)'!$A$10:$J$500,7,FALSE)),"",VLOOKUP(A218,'[1]Z04 支出决算表(财决04表)'!$A$10:$J$500,7,FALSE))</f>
        <v/>
      </c>
      <c r="G218" s="136" t="str">
        <f>IF(ISERROR(VLOOKUP(A218,'[1]Z04 支出决算表(财决04表)'!$A$10:$J$500,8,FALSE)),"",VLOOKUP(A218,'[1]Z04 支出决算表(财决04表)'!$A$10:$J$500,8,FALSE))</f>
        <v/>
      </c>
      <c r="H218" s="136" t="str">
        <f>IF(ISERROR(VLOOKUP(A218,'[1]Z04 支出决算表(财决04表)'!$A$10:$J$500,9,FALSE)),"",VLOOKUP(A218,'[1]Z04 支出决算表(财决04表)'!$A$10:$J$500,9,FALSE))</f>
        <v/>
      </c>
      <c r="I218" s="136" t="str">
        <f>IF(ISERROR(VLOOKUP(A218,'[1]Z04 支出决算表(财决04表)'!$A$10:$J$500,10,FALSE)),"",VLOOKUP(A218,'[1]Z04 支出决算表(财决04表)'!$A$10:$J$500,10,FALSE))</f>
        <v/>
      </c>
      <c r="J218" s="147">
        <f>'[1]Z04 支出决算表(财决04表)'!$A217</f>
        <v>0</v>
      </c>
      <c r="K218" s="148">
        <f>'[1]Z04 支出决算表(财决04表)'!$E217</f>
        <v>0</v>
      </c>
      <c r="L218" s="125" t="str">
        <f t="shared" si="7"/>
        <v/>
      </c>
    </row>
    <row r="219" spans="1:12" ht="22.7" customHeight="1">
      <c r="A219" s="133" t="str">
        <f t="shared" si="6"/>
        <v/>
      </c>
      <c r="B219" s="134"/>
      <c r="C219" s="135" t="str">
        <f>IF(ISERROR(VLOOKUP(A219,'[1]Z04 支出决算表(财决04表)'!$A$10:$J$500,4,FALSE)),"",VLOOKUP(A219,'[1]Z04 支出决算表(财决04表)'!$A$10:$J$500,4,FALSE))</f>
        <v/>
      </c>
      <c r="D219" s="136" t="str">
        <f>IF(ISERROR(VLOOKUP(A219,'[1]Z04 支出决算表(财决04表)'!$A$10:$J$500,5,FALSE)),"",VLOOKUP(A219,'[1]Z04 支出决算表(财决04表)'!$A$10:$J$500,5,FALSE))</f>
        <v/>
      </c>
      <c r="E219" s="136" t="str">
        <f>IF(ISERROR(VLOOKUP(A219,'[1]Z04 支出决算表(财决04表)'!$A$10:$J$500,6,FALSE)),"",VLOOKUP(A219,'[1]Z04 支出决算表(财决04表)'!$A$10:$J$500,6,FALSE))</f>
        <v/>
      </c>
      <c r="F219" s="136" t="str">
        <f>IF(ISERROR(VLOOKUP(A219,'[1]Z04 支出决算表(财决04表)'!$A$10:$J$500,7,FALSE)),"",VLOOKUP(A219,'[1]Z04 支出决算表(财决04表)'!$A$10:$J$500,7,FALSE))</f>
        <v/>
      </c>
      <c r="G219" s="136" t="str">
        <f>IF(ISERROR(VLOOKUP(A219,'[1]Z04 支出决算表(财决04表)'!$A$10:$J$500,8,FALSE)),"",VLOOKUP(A219,'[1]Z04 支出决算表(财决04表)'!$A$10:$J$500,8,FALSE))</f>
        <v/>
      </c>
      <c r="H219" s="136" t="str">
        <f>IF(ISERROR(VLOOKUP(A219,'[1]Z04 支出决算表(财决04表)'!$A$10:$J$500,9,FALSE)),"",VLOOKUP(A219,'[1]Z04 支出决算表(财决04表)'!$A$10:$J$500,9,FALSE))</f>
        <v/>
      </c>
      <c r="I219" s="136" t="str">
        <f>IF(ISERROR(VLOOKUP(A219,'[1]Z04 支出决算表(财决04表)'!$A$10:$J$500,10,FALSE)),"",VLOOKUP(A219,'[1]Z04 支出决算表(财决04表)'!$A$10:$J$500,10,FALSE))</f>
        <v/>
      </c>
      <c r="J219" s="147">
        <f>'[1]Z04 支出决算表(财决04表)'!$A218</f>
        <v>0</v>
      </c>
      <c r="K219" s="148">
        <f>'[1]Z04 支出决算表(财决04表)'!$E218</f>
        <v>0</v>
      </c>
      <c r="L219" s="125" t="str">
        <f t="shared" si="7"/>
        <v/>
      </c>
    </row>
    <row r="220" spans="1:12" ht="22.7" customHeight="1">
      <c r="A220" s="133" t="str">
        <f t="shared" si="6"/>
        <v/>
      </c>
      <c r="B220" s="134"/>
      <c r="C220" s="135" t="str">
        <f>IF(ISERROR(VLOOKUP(A220,'[1]Z04 支出决算表(财决04表)'!$A$10:$J$500,4,FALSE)),"",VLOOKUP(A220,'[1]Z04 支出决算表(财决04表)'!$A$10:$J$500,4,FALSE))</f>
        <v/>
      </c>
      <c r="D220" s="136" t="str">
        <f>IF(ISERROR(VLOOKUP(A220,'[1]Z04 支出决算表(财决04表)'!$A$10:$J$500,5,FALSE)),"",VLOOKUP(A220,'[1]Z04 支出决算表(财决04表)'!$A$10:$J$500,5,FALSE))</f>
        <v/>
      </c>
      <c r="E220" s="136" t="str">
        <f>IF(ISERROR(VLOOKUP(A220,'[1]Z04 支出决算表(财决04表)'!$A$10:$J$500,6,FALSE)),"",VLOOKUP(A220,'[1]Z04 支出决算表(财决04表)'!$A$10:$J$500,6,FALSE))</f>
        <v/>
      </c>
      <c r="F220" s="136" t="str">
        <f>IF(ISERROR(VLOOKUP(A220,'[1]Z04 支出决算表(财决04表)'!$A$10:$J$500,7,FALSE)),"",VLOOKUP(A220,'[1]Z04 支出决算表(财决04表)'!$A$10:$J$500,7,FALSE))</f>
        <v/>
      </c>
      <c r="G220" s="136" t="str">
        <f>IF(ISERROR(VLOOKUP(A220,'[1]Z04 支出决算表(财决04表)'!$A$10:$J$500,8,FALSE)),"",VLOOKUP(A220,'[1]Z04 支出决算表(财决04表)'!$A$10:$J$500,8,FALSE))</f>
        <v/>
      </c>
      <c r="H220" s="136" t="str">
        <f>IF(ISERROR(VLOOKUP(A220,'[1]Z04 支出决算表(财决04表)'!$A$10:$J$500,9,FALSE)),"",VLOOKUP(A220,'[1]Z04 支出决算表(财决04表)'!$A$10:$J$500,9,FALSE))</f>
        <v/>
      </c>
      <c r="I220" s="136" t="str">
        <f>IF(ISERROR(VLOOKUP(A220,'[1]Z04 支出决算表(财决04表)'!$A$10:$J$500,10,FALSE)),"",VLOOKUP(A220,'[1]Z04 支出决算表(财决04表)'!$A$10:$J$500,10,FALSE))</f>
        <v/>
      </c>
      <c r="J220" s="147">
        <f>'[1]Z04 支出决算表(财决04表)'!$A219</f>
        <v>0</v>
      </c>
      <c r="K220" s="148">
        <f>'[1]Z04 支出决算表(财决04表)'!$E219</f>
        <v>0</v>
      </c>
      <c r="L220" s="125" t="str">
        <f t="shared" si="7"/>
        <v/>
      </c>
    </row>
    <row r="221" spans="1:12" ht="22.7" customHeight="1">
      <c r="A221" s="133" t="str">
        <f t="shared" si="6"/>
        <v/>
      </c>
      <c r="B221" s="134"/>
      <c r="C221" s="135" t="str">
        <f>IF(ISERROR(VLOOKUP(A221,'[1]Z04 支出决算表(财决04表)'!$A$10:$J$500,4,FALSE)),"",VLOOKUP(A221,'[1]Z04 支出决算表(财决04表)'!$A$10:$J$500,4,FALSE))</f>
        <v/>
      </c>
      <c r="D221" s="136" t="str">
        <f>IF(ISERROR(VLOOKUP(A221,'[1]Z04 支出决算表(财决04表)'!$A$10:$J$500,5,FALSE)),"",VLOOKUP(A221,'[1]Z04 支出决算表(财决04表)'!$A$10:$J$500,5,FALSE))</f>
        <v/>
      </c>
      <c r="E221" s="136" t="str">
        <f>IF(ISERROR(VLOOKUP(A221,'[1]Z04 支出决算表(财决04表)'!$A$10:$J$500,6,FALSE)),"",VLOOKUP(A221,'[1]Z04 支出决算表(财决04表)'!$A$10:$J$500,6,FALSE))</f>
        <v/>
      </c>
      <c r="F221" s="136" t="str">
        <f>IF(ISERROR(VLOOKUP(A221,'[1]Z04 支出决算表(财决04表)'!$A$10:$J$500,7,FALSE)),"",VLOOKUP(A221,'[1]Z04 支出决算表(财决04表)'!$A$10:$J$500,7,FALSE))</f>
        <v/>
      </c>
      <c r="G221" s="136" t="str">
        <f>IF(ISERROR(VLOOKUP(A221,'[1]Z04 支出决算表(财决04表)'!$A$10:$J$500,8,FALSE)),"",VLOOKUP(A221,'[1]Z04 支出决算表(财决04表)'!$A$10:$J$500,8,FALSE))</f>
        <v/>
      </c>
      <c r="H221" s="136" t="str">
        <f>IF(ISERROR(VLOOKUP(A221,'[1]Z04 支出决算表(财决04表)'!$A$10:$J$500,9,FALSE)),"",VLOOKUP(A221,'[1]Z04 支出决算表(财决04表)'!$A$10:$J$500,9,FALSE))</f>
        <v/>
      </c>
      <c r="I221" s="136" t="str">
        <f>IF(ISERROR(VLOOKUP(A221,'[1]Z04 支出决算表(财决04表)'!$A$10:$J$500,10,FALSE)),"",VLOOKUP(A221,'[1]Z04 支出决算表(财决04表)'!$A$10:$J$500,10,FALSE))</f>
        <v/>
      </c>
      <c r="J221" s="147">
        <f>'[1]Z04 支出决算表(财决04表)'!$A220</f>
        <v>0</v>
      </c>
      <c r="K221" s="148">
        <f>'[1]Z04 支出决算表(财决04表)'!$E220</f>
        <v>0</v>
      </c>
      <c r="L221" s="125" t="str">
        <f t="shared" si="7"/>
        <v/>
      </c>
    </row>
    <row r="222" spans="1:12" ht="22.7" customHeight="1">
      <c r="A222" s="133" t="str">
        <f t="shared" si="6"/>
        <v/>
      </c>
      <c r="B222" s="134"/>
      <c r="C222" s="135" t="str">
        <f>IF(ISERROR(VLOOKUP(A222,'[1]Z04 支出决算表(财决04表)'!$A$10:$J$500,4,FALSE)),"",VLOOKUP(A222,'[1]Z04 支出决算表(财决04表)'!$A$10:$J$500,4,FALSE))</f>
        <v/>
      </c>
      <c r="D222" s="136" t="str">
        <f>IF(ISERROR(VLOOKUP(A222,'[1]Z04 支出决算表(财决04表)'!$A$10:$J$500,5,FALSE)),"",VLOOKUP(A222,'[1]Z04 支出决算表(财决04表)'!$A$10:$J$500,5,FALSE))</f>
        <v/>
      </c>
      <c r="E222" s="136" t="str">
        <f>IF(ISERROR(VLOOKUP(A222,'[1]Z04 支出决算表(财决04表)'!$A$10:$J$500,6,FALSE)),"",VLOOKUP(A222,'[1]Z04 支出决算表(财决04表)'!$A$10:$J$500,6,FALSE))</f>
        <v/>
      </c>
      <c r="F222" s="136" t="str">
        <f>IF(ISERROR(VLOOKUP(A222,'[1]Z04 支出决算表(财决04表)'!$A$10:$J$500,7,FALSE)),"",VLOOKUP(A222,'[1]Z04 支出决算表(财决04表)'!$A$10:$J$500,7,FALSE))</f>
        <v/>
      </c>
      <c r="G222" s="136" t="str">
        <f>IF(ISERROR(VLOOKUP(A222,'[1]Z04 支出决算表(财决04表)'!$A$10:$J$500,8,FALSE)),"",VLOOKUP(A222,'[1]Z04 支出决算表(财决04表)'!$A$10:$J$500,8,FALSE))</f>
        <v/>
      </c>
      <c r="H222" s="136" t="str">
        <f>IF(ISERROR(VLOOKUP(A222,'[1]Z04 支出决算表(财决04表)'!$A$10:$J$500,9,FALSE)),"",VLOOKUP(A222,'[1]Z04 支出决算表(财决04表)'!$A$10:$J$500,9,FALSE))</f>
        <v/>
      </c>
      <c r="I222" s="136" t="str">
        <f>IF(ISERROR(VLOOKUP(A222,'[1]Z04 支出决算表(财决04表)'!$A$10:$J$500,10,FALSE)),"",VLOOKUP(A222,'[1]Z04 支出决算表(财决04表)'!$A$10:$J$500,10,FALSE))</f>
        <v/>
      </c>
      <c r="J222" s="147">
        <f>'[1]Z04 支出决算表(财决04表)'!$A221</f>
        <v>0</v>
      </c>
      <c r="K222" s="148">
        <f>'[1]Z04 支出决算表(财决04表)'!$E221</f>
        <v>0</v>
      </c>
      <c r="L222" s="125" t="str">
        <f t="shared" si="7"/>
        <v/>
      </c>
    </row>
    <row r="223" spans="1:12" ht="22.7" customHeight="1">
      <c r="A223" s="133" t="str">
        <f t="shared" si="6"/>
        <v/>
      </c>
      <c r="B223" s="134"/>
      <c r="C223" s="135" t="str">
        <f>IF(ISERROR(VLOOKUP(A223,'[1]Z04 支出决算表(财决04表)'!$A$10:$J$500,4,FALSE)),"",VLOOKUP(A223,'[1]Z04 支出决算表(财决04表)'!$A$10:$J$500,4,FALSE))</f>
        <v/>
      </c>
      <c r="D223" s="136" t="str">
        <f>IF(ISERROR(VLOOKUP(A223,'[1]Z04 支出决算表(财决04表)'!$A$10:$J$500,5,FALSE)),"",VLOOKUP(A223,'[1]Z04 支出决算表(财决04表)'!$A$10:$J$500,5,FALSE))</f>
        <v/>
      </c>
      <c r="E223" s="136" t="str">
        <f>IF(ISERROR(VLOOKUP(A223,'[1]Z04 支出决算表(财决04表)'!$A$10:$J$500,6,FALSE)),"",VLOOKUP(A223,'[1]Z04 支出决算表(财决04表)'!$A$10:$J$500,6,FALSE))</f>
        <v/>
      </c>
      <c r="F223" s="136" t="str">
        <f>IF(ISERROR(VLOOKUP(A223,'[1]Z04 支出决算表(财决04表)'!$A$10:$J$500,7,FALSE)),"",VLOOKUP(A223,'[1]Z04 支出决算表(财决04表)'!$A$10:$J$500,7,FALSE))</f>
        <v/>
      </c>
      <c r="G223" s="136" t="str">
        <f>IF(ISERROR(VLOOKUP(A223,'[1]Z04 支出决算表(财决04表)'!$A$10:$J$500,8,FALSE)),"",VLOOKUP(A223,'[1]Z04 支出决算表(财决04表)'!$A$10:$J$500,8,FALSE))</f>
        <v/>
      </c>
      <c r="H223" s="136" t="str">
        <f>IF(ISERROR(VLOOKUP(A223,'[1]Z04 支出决算表(财决04表)'!$A$10:$J$500,9,FALSE)),"",VLOOKUP(A223,'[1]Z04 支出决算表(财决04表)'!$A$10:$J$500,9,FALSE))</f>
        <v/>
      </c>
      <c r="I223" s="136" t="str">
        <f>IF(ISERROR(VLOOKUP(A223,'[1]Z04 支出决算表(财决04表)'!$A$10:$J$500,10,FALSE)),"",VLOOKUP(A223,'[1]Z04 支出决算表(财决04表)'!$A$10:$J$500,10,FALSE))</f>
        <v/>
      </c>
      <c r="J223" s="147">
        <f>'[1]Z04 支出决算表(财决04表)'!$A222</f>
        <v>0</v>
      </c>
      <c r="K223" s="148">
        <f>'[1]Z04 支出决算表(财决04表)'!$E222</f>
        <v>0</v>
      </c>
      <c r="L223" s="125" t="str">
        <f t="shared" si="7"/>
        <v/>
      </c>
    </row>
    <row r="224" spans="1:12" ht="22.7" customHeight="1">
      <c r="A224" s="133" t="str">
        <f t="shared" si="6"/>
        <v/>
      </c>
      <c r="B224" s="134"/>
      <c r="C224" s="135" t="str">
        <f>IF(ISERROR(VLOOKUP(A224,'[1]Z04 支出决算表(财决04表)'!$A$10:$J$500,4,FALSE)),"",VLOOKUP(A224,'[1]Z04 支出决算表(财决04表)'!$A$10:$J$500,4,FALSE))</f>
        <v/>
      </c>
      <c r="D224" s="136" t="str">
        <f>IF(ISERROR(VLOOKUP(A224,'[1]Z04 支出决算表(财决04表)'!$A$10:$J$500,5,FALSE)),"",VLOOKUP(A224,'[1]Z04 支出决算表(财决04表)'!$A$10:$J$500,5,FALSE))</f>
        <v/>
      </c>
      <c r="E224" s="136" t="str">
        <f>IF(ISERROR(VLOOKUP(A224,'[1]Z04 支出决算表(财决04表)'!$A$10:$J$500,6,FALSE)),"",VLOOKUP(A224,'[1]Z04 支出决算表(财决04表)'!$A$10:$J$500,6,FALSE))</f>
        <v/>
      </c>
      <c r="F224" s="136" t="str">
        <f>IF(ISERROR(VLOOKUP(A224,'[1]Z04 支出决算表(财决04表)'!$A$10:$J$500,7,FALSE)),"",VLOOKUP(A224,'[1]Z04 支出决算表(财决04表)'!$A$10:$J$500,7,FALSE))</f>
        <v/>
      </c>
      <c r="G224" s="136" t="str">
        <f>IF(ISERROR(VLOOKUP(A224,'[1]Z04 支出决算表(财决04表)'!$A$10:$J$500,8,FALSE)),"",VLOOKUP(A224,'[1]Z04 支出决算表(财决04表)'!$A$10:$J$500,8,FALSE))</f>
        <v/>
      </c>
      <c r="H224" s="136" t="str">
        <f>IF(ISERROR(VLOOKUP(A224,'[1]Z04 支出决算表(财决04表)'!$A$10:$J$500,9,FALSE)),"",VLOOKUP(A224,'[1]Z04 支出决算表(财决04表)'!$A$10:$J$500,9,FALSE))</f>
        <v/>
      </c>
      <c r="I224" s="136" t="str">
        <f>IF(ISERROR(VLOOKUP(A224,'[1]Z04 支出决算表(财决04表)'!$A$10:$J$500,10,FALSE)),"",VLOOKUP(A224,'[1]Z04 支出决算表(财决04表)'!$A$10:$J$500,10,FALSE))</f>
        <v/>
      </c>
      <c r="J224" s="147">
        <f>'[1]Z04 支出决算表(财决04表)'!$A223</f>
        <v>0</v>
      </c>
      <c r="K224" s="148">
        <f>'[1]Z04 支出决算表(财决04表)'!$E223</f>
        <v>0</v>
      </c>
      <c r="L224" s="125" t="str">
        <f t="shared" si="7"/>
        <v/>
      </c>
    </row>
    <row r="225" spans="1:12" ht="22.7" customHeight="1">
      <c r="A225" s="133" t="str">
        <f t="shared" si="6"/>
        <v/>
      </c>
      <c r="B225" s="134"/>
      <c r="C225" s="135" t="str">
        <f>IF(ISERROR(VLOOKUP(A225,'[1]Z04 支出决算表(财决04表)'!$A$10:$J$500,4,FALSE)),"",VLOOKUP(A225,'[1]Z04 支出决算表(财决04表)'!$A$10:$J$500,4,FALSE))</f>
        <v/>
      </c>
      <c r="D225" s="136" t="str">
        <f>IF(ISERROR(VLOOKUP(A225,'[1]Z04 支出决算表(财决04表)'!$A$10:$J$500,5,FALSE)),"",VLOOKUP(A225,'[1]Z04 支出决算表(财决04表)'!$A$10:$J$500,5,FALSE))</f>
        <v/>
      </c>
      <c r="E225" s="136" t="str">
        <f>IF(ISERROR(VLOOKUP(A225,'[1]Z04 支出决算表(财决04表)'!$A$10:$J$500,6,FALSE)),"",VLOOKUP(A225,'[1]Z04 支出决算表(财决04表)'!$A$10:$J$500,6,FALSE))</f>
        <v/>
      </c>
      <c r="F225" s="136" t="str">
        <f>IF(ISERROR(VLOOKUP(A225,'[1]Z04 支出决算表(财决04表)'!$A$10:$J$500,7,FALSE)),"",VLOOKUP(A225,'[1]Z04 支出决算表(财决04表)'!$A$10:$J$500,7,FALSE))</f>
        <v/>
      </c>
      <c r="G225" s="136" t="str">
        <f>IF(ISERROR(VLOOKUP(A225,'[1]Z04 支出决算表(财决04表)'!$A$10:$J$500,8,FALSE)),"",VLOOKUP(A225,'[1]Z04 支出决算表(财决04表)'!$A$10:$J$500,8,FALSE))</f>
        <v/>
      </c>
      <c r="H225" s="136" t="str">
        <f>IF(ISERROR(VLOOKUP(A225,'[1]Z04 支出决算表(财决04表)'!$A$10:$J$500,9,FALSE)),"",VLOOKUP(A225,'[1]Z04 支出决算表(财决04表)'!$A$10:$J$500,9,FALSE))</f>
        <v/>
      </c>
      <c r="I225" s="136" t="str">
        <f>IF(ISERROR(VLOOKUP(A225,'[1]Z04 支出决算表(财决04表)'!$A$10:$J$500,10,FALSE)),"",VLOOKUP(A225,'[1]Z04 支出决算表(财决04表)'!$A$10:$J$500,10,FALSE))</f>
        <v/>
      </c>
      <c r="J225" s="147">
        <f>'[1]Z04 支出决算表(财决04表)'!$A224</f>
        <v>0</v>
      </c>
      <c r="K225" s="148">
        <f>'[1]Z04 支出决算表(财决04表)'!$E224</f>
        <v>0</v>
      </c>
      <c r="L225" s="125" t="str">
        <f t="shared" si="7"/>
        <v/>
      </c>
    </row>
    <row r="226" spans="1:12" ht="22.7" customHeight="1">
      <c r="A226" s="133" t="str">
        <f t="shared" si="6"/>
        <v/>
      </c>
      <c r="B226" s="134"/>
      <c r="C226" s="135" t="str">
        <f>IF(ISERROR(VLOOKUP(A226,'[1]Z04 支出决算表(财决04表)'!$A$10:$J$500,4,FALSE)),"",VLOOKUP(A226,'[1]Z04 支出决算表(财决04表)'!$A$10:$J$500,4,FALSE))</f>
        <v/>
      </c>
      <c r="D226" s="136" t="str">
        <f>IF(ISERROR(VLOOKUP(A226,'[1]Z04 支出决算表(财决04表)'!$A$10:$J$500,5,FALSE)),"",VLOOKUP(A226,'[1]Z04 支出决算表(财决04表)'!$A$10:$J$500,5,FALSE))</f>
        <v/>
      </c>
      <c r="E226" s="136" t="str">
        <f>IF(ISERROR(VLOOKUP(A226,'[1]Z04 支出决算表(财决04表)'!$A$10:$J$500,6,FALSE)),"",VLOOKUP(A226,'[1]Z04 支出决算表(财决04表)'!$A$10:$J$500,6,FALSE))</f>
        <v/>
      </c>
      <c r="F226" s="136" t="str">
        <f>IF(ISERROR(VLOOKUP(A226,'[1]Z04 支出决算表(财决04表)'!$A$10:$J$500,7,FALSE)),"",VLOOKUP(A226,'[1]Z04 支出决算表(财决04表)'!$A$10:$J$500,7,FALSE))</f>
        <v/>
      </c>
      <c r="G226" s="136" t="str">
        <f>IF(ISERROR(VLOOKUP(A226,'[1]Z04 支出决算表(财决04表)'!$A$10:$J$500,8,FALSE)),"",VLOOKUP(A226,'[1]Z04 支出决算表(财决04表)'!$A$10:$J$500,8,FALSE))</f>
        <v/>
      </c>
      <c r="H226" s="136" t="str">
        <f>IF(ISERROR(VLOOKUP(A226,'[1]Z04 支出决算表(财决04表)'!$A$10:$J$500,9,FALSE)),"",VLOOKUP(A226,'[1]Z04 支出决算表(财决04表)'!$A$10:$J$500,9,FALSE))</f>
        <v/>
      </c>
      <c r="I226" s="136" t="str">
        <f>IF(ISERROR(VLOOKUP(A226,'[1]Z04 支出决算表(财决04表)'!$A$10:$J$500,10,FALSE)),"",VLOOKUP(A226,'[1]Z04 支出决算表(财决04表)'!$A$10:$J$500,10,FALSE))</f>
        <v/>
      </c>
      <c r="J226" s="147">
        <f>'[1]Z04 支出决算表(财决04表)'!$A225</f>
        <v>0</v>
      </c>
      <c r="K226" s="148">
        <f>'[1]Z04 支出决算表(财决04表)'!$E225</f>
        <v>0</v>
      </c>
      <c r="L226" s="125" t="str">
        <f t="shared" si="7"/>
        <v/>
      </c>
    </row>
    <row r="227" spans="1:12" ht="22.7" customHeight="1">
      <c r="A227" s="133" t="str">
        <f t="shared" si="6"/>
        <v/>
      </c>
      <c r="B227" s="134"/>
      <c r="C227" s="135" t="str">
        <f>IF(ISERROR(VLOOKUP(A227,'[1]Z04 支出决算表(财决04表)'!$A$10:$J$500,4,FALSE)),"",VLOOKUP(A227,'[1]Z04 支出决算表(财决04表)'!$A$10:$J$500,4,FALSE))</f>
        <v/>
      </c>
      <c r="D227" s="136" t="str">
        <f>IF(ISERROR(VLOOKUP(A227,'[1]Z04 支出决算表(财决04表)'!$A$10:$J$500,5,FALSE)),"",VLOOKUP(A227,'[1]Z04 支出决算表(财决04表)'!$A$10:$J$500,5,FALSE))</f>
        <v/>
      </c>
      <c r="E227" s="136" t="str">
        <f>IF(ISERROR(VLOOKUP(A227,'[1]Z04 支出决算表(财决04表)'!$A$10:$J$500,6,FALSE)),"",VLOOKUP(A227,'[1]Z04 支出决算表(财决04表)'!$A$10:$J$500,6,FALSE))</f>
        <v/>
      </c>
      <c r="F227" s="136" t="str">
        <f>IF(ISERROR(VLOOKUP(A227,'[1]Z04 支出决算表(财决04表)'!$A$10:$J$500,7,FALSE)),"",VLOOKUP(A227,'[1]Z04 支出决算表(财决04表)'!$A$10:$J$500,7,FALSE))</f>
        <v/>
      </c>
      <c r="G227" s="136" t="str">
        <f>IF(ISERROR(VLOOKUP(A227,'[1]Z04 支出决算表(财决04表)'!$A$10:$J$500,8,FALSE)),"",VLOOKUP(A227,'[1]Z04 支出决算表(财决04表)'!$A$10:$J$500,8,FALSE))</f>
        <v/>
      </c>
      <c r="H227" s="136" t="str">
        <f>IF(ISERROR(VLOOKUP(A227,'[1]Z04 支出决算表(财决04表)'!$A$10:$J$500,9,FALSE)),"",VLOOKUP(A227,'[1]Z04 支出决算表(财决04表)'!$A$10:$J$500,9,FALSE))</f>
        <v/>
      </c>
      <c r="I227" s="136" t="str">
        <f>IF(ISERROR(VLOOKUP(A227,'[1]Z04 支出决算表(财决04表)'!$A$10:$J$500,10,FALSE)),"",VLOOKUP(A227,'[1]Z04 支出决算表(财决04表)'!$A$10:$J$500,10,FALSE))</f>
        <v/>
      </c>
      <c r="J227" s="147">
        <f>'[1]Z04 支出决算表(财决04表)'!$A226</f>
        <v>0</v>
      </c>
      <c r="K227" s="148">
        <f>'[1]Z04 支出决算表(财决04表)'!$E226</f>
        <v>0</v>
      </c>
      <c r="L227" s="125" t="str">
        <f t="shared" si="7"/>
        <v/>
      </c>
    </row>
    <row r="228" spans="1:12" ht="22.7" customHeight="1">
      <c r="A228" s="133" t="str">
        <f t="shared" si="6"/>
        <v/>
      </c>
      <c r="B228" s="134"/>
      <c r="C228" s="135" t="str">
        <f>IF(ISERROR(VLOOKUP(A228,'[1]Z04 支出决算表(财决04表)'!$A$10:$J$500,4,FALSE)),"",VLOOKUP(A228,'[1]Z04 支出决算表(财决04表)'!$A$10:$J$500,4,FALSE))</f>
        <v/>
      </c>
      <c r="D228" s="136" t="str">
        <f>IF(ISERROR(VLOOKUP(A228,'[1]Z04 支出决算表(财决04表)'!$A$10:$J$500,5,FALSE)),"",VLOOKUP(A228,'[1]Z04 支出决算表(财决04表)'!$A$10:$J$500,5,FALSE))</f>
        <v/>
      </c>
      <c r="E228" s="136" t="str">
        <f>IF(ISERROR(VLOOKUP(A228,'[1]Z04 支出决算表(财决04表)'!$A$10:$J$500,6,FALSE)),"",VLOOKUP(A228,'[1]Z04 支出决算表(财决04表)'!$A$10:$J$500,6,FALSE))</f>
        <v/>
      </c>
      <c r="F228" s="136" t="str">
        <f>IF(ISERROR(VLOOKUP(A228,'[1]Z04 支出决算表(财决04表)'!$A$10:$J$500,7,FALSE)),"",VLOOKUP(A228,'[1]Z04 支出决算表(财决04表)'!$A$10:$J$500,7,FALSE))</f>
        <v/>
      </c>
      <c r="G228" s="136" t="str">
        <f>IF(ISERROR(VLOOKUP(A228,'[1]Z04 支出决算表(财决04表)'!$A$10:$J$500,8,FALSE)),"",VLOOKUP(A228,'[1]Z04 支出决算表(财决04表)'!$A$10:$J$500,8,FALSE))</f>
        <v/>
      </c>
      <c r="H228" s="136" t="str">
        <f>IF(ISERROR(VLOOKUP(A228,'[1]Z04 支出决算表(财决04表)'!$A$10:$J$500,9,FALSE)),"",VLOOKUP(A228,'[1]Z04 支出决算表(财决04表)'!$A$10:$J$500,9,FALSE))</f>
        <v/>
      </c>
      <c r="I228" s="136" t="str">
        <f>IF(ISERROR(VLOOKUP(A228,'[1]Z04 支出决算表(财决04表)'!$A$10:$J$500,10,FALSE)),"",VLOOKUP(A228,'[1]Z04 支出决算表(财决04表)'!$A$10:$J$500,10,FALSE))</f>
        <v/>
      </c>
      <c r="J228" s="147">
        <f>'[1]Z04 支出决算表(财决04表)'!$A227</f>
        <v>0</v>
      </c>
      <c r="K228" s="148">
        <f>'[1]Z04 支出决算表(财决04表)'!$E227</f>
        <v>0</v>
      </c>
      <c r="L228" s="125" t="str">
        <f t="shared" si="7"/>
        <v/>
      </c>
    </row>
    <row r="229" spans="1:12" ht="22.7" customHeight="1">
      <c r="A229" s="133" t="str">
        <f t="shared" si="6"/>
        <v/>
      </c>
      <c r="B229" s="134"/>
      <c r="C229" s="135" t="str">
        <f>IF(ISERROR(VLOOKUP(A229,'[1]Z04 支出决算表(财决04表)'!$A$10:$J$500,4,FALSE)),"",VLOOKUP(A229,'[1]Z04 支出决算表(财决04表)'!$A$10:$J$500,4,FALSE))</f>
        <v/>
      </c>
      <c r="D229" s="136" t="str">
        <f>IF(ISERROR(VLOOKUP(A229,'[1]Z04 支出决算表(财决04表)'!$A$10:$J$500,5,FALSE)),"",VLOOKUP(A229,'[1]Z04 支出决算表(财决04表)'!$A$10:$J$500,5,FALSE))</f>
        <v/>
      </c>
      <c r="E229" s="136" t="str">
        <f>IF(ISERROR(VLOOKUP(A229,'[1]Z04 支出决算表(财决04表)'!$A$10:$J$500,6,FALSE)),"",VLOOKUP(A229,'[1]Z04 支出决算表(财决04表)'!$A$10:$J$500,6,FALSE))</f>
        <v/>
      </c>
      <c r="F229" s="136" t="str">
        <f>IF(ISERROR(VLOOKUP(A229,'[1]Z04 支出决算表(财决04表)'!$A$10:$J$500,7,FALSE)),"",VLOOKUP(A229,'[1]Z04 支出决算表(财决04表)'!$A$10:$J$500,7,FALSE))</f>
        <v/>
      </c>
      <c r="G229" s="136" t="str">
        <f>IF(ISERROR(VLOOKUP(A229,'[1]Z04 支出决算表(财决04表)'!$A$10:$J$500,8,FALSE)),"",VLOOKUP(A229,'[1]Z04 支出决算表(财决04表)'!$A$10:$J$500,8,FALSE))</f>
        <v/>
      </c>
      <c r="H229" s="136" t="str">
        <f>IF(ISERROR(VLOOKUP(A229,'[1]Z04 支出决算表(财决04表)'!$A$10:$J$500,9,FALSE)),"",VLOOKUP(A229,'[1]Z04 支出决算表(财决04表)'!$A$10:$J$500,9,FALSE))</f>
        <v/>
      </c>
      <c r="I229" s="136" t="str">
        <f>IF(ISERROR(VLOOKUP(A229,'[1]Z04 支出决算表(财决04表)'!$A$10:$J$500,10,FALSE)),"",VLOOKUP(A229,'[1]Z04 支出决算表(财决04表)'!$A$10:$J$500,10,FALSE))</f>
        <v/>
      </c>
      <c r="J229" s="147">
        <f>'[1]Z04 支出决算表(财决04表)'!$A228</f>
        <v>0</v>
      </c>
      <c r="K229" s="148">
        <f>'[1]Z04 支出决算表(财决04表)'!$E228</f>
        <v>0</v>
      </c>
      <c r="L229" s="125" t="str">
        <f t="shared" si="7"/>
        <v/>
      </c>
    </row>
    <row r="230" spans="1:12" ht="22.7" customHeight="1">
      <c r="A230" s="133" t="str">
        <f t="shared" si="6"/>
        <v/>
      </c>
      <c r="B230" s="134"/>
      <c r="C230" s="135" t="str">
        <f>IF(ISERROR(VLOOKUP(A230,'[1]Z04 支出决算表(财决04表)'!$A$10:$J$500,4,FALSE)),"",VLOOKUP(A230,'[1]Z04 支出决算表(财决04表)'!$A$10:$J$500,4,FALSE))</f>
        <v/>
      </c>
      <c r="D230" s="136" t="str">
        <f>IF(ISERROR(VLOOKUP(A230,'[1]Z04 支出决算表(财决04表)'!$A$10:$J$500,5,FALSE)),"",VLOOKUP(A230,'[1]Z04 支出决算表(财决04表)'!$A$10:$J$500,5,FALSE))</f>
        <v/>
      </c>
      <c r="E230" s="136" t="str">
        <f>IF(ISERROR(VLOOKUP(A230,'[1]Z04 支出决算表(财决04表)'!$A$10:$J$500,6,FALSE)),"",VLOOKUP(A230,'[1]Z04 支出决算表(财决04表)'!$A$10:$J$500,6,FALSE))</f>
        <v/>
      </c>
      <c r="F230" s="136" t="str">
        <f>IF(ISERROR(VLOOKUP(A230,'[1]Z04 支出决算表(财决04表)'!$A$10:$J$500,7,FALSE)),"",VLOOKUP(A230,'[1]Z04 支出决算表(财决04表)'!$A$10:$J$500,7,FALSE))</f>
        <v/>
      </c>
      <c r="G230" s="136" t="str">
        <f>IF(ISERROR(VLOOKUP(A230,'[1]Z04 支出决算表(财决04表)'!$A$10:$J$500,8,FALSE)),"",VLOOKUP(A230,'[1]Z04 支出决算表(财决04表)'!$A$10:$J$500,8,FALSE))</f>
        <v/>
      </c>
      <c r="H230" s="136" t="str">
        <f>IF(ISERROR(VLOOKUP(A230,'[1]Z04 支出决算表(财决04表)'!$A$10:$J$500,9,FALSE)),"",VLOOKUP(A230,'[1]Z04 支出决算表(财决04表)'!$A$10:$J$500,9,FALSE))</f>
        <v/>
      </c>
      <c r="I230" s="136" t="str">
        <f>IF(ISERROR(VLOOKUP(A230,'[1]Z04 支出决算表(财决04表)'!$A$10:$J$500,10,FALSE)),"",VLOOKUP(A230,'[1]Z04 支出决算表(财决04表)'!$A$10:$J$500,10,FALSE))</f>
        <v/>
      </c>
      <c r="J230" s="147">
        <f>'[1]Z04 支出决算表(财决04表)'!$A229</f>
        <v>0</v>
      </c>
      <c r="K230" s="148">
        <f>'[1]Z04 支出决算表(财决04表)'!$E229</f>
        <v>0</v>
      </c>
      <c r="L230" s="125" t="str">
        <f t="shared" si="7"/>
        <v/>
      </c>
    </row>
    <row r="231" spans="1:12" ht="22.7" customHeight="1">
      <c r="A231" s="133" t="str">
        <f t="shared" si="6"/>
        <v/>
      </c>
      <c r="B231" s="134"/>
      <c r="C231" s="135" t="str">
        <f>IF(ISERROR(VLOOKUP(A231,'[1]Z04 支出决算表(财决04表)'!$A$10:$J$500,4,FALSE)),"",VLOOKUP(A231,'[1]Z04 支出决算表(财决04表)'!$A$10:$J$500,4,FALSE))</f>
        <v/>
      </c>
      <c r="D231" s="136" t="str">
        <f>IF(ISERROR(VLOOKUP(A231,'[1]Z04 支出决算表(财决04表)'!$A$10:$J$500,5,FALSE)),"",VLOOKUP(A231,'[1]Z04 支出决算表(财决04表)'!$A$10:$J$500,5,FALSE))</f>
        <v/>
      </c>
      <c r="E231" s="136" t="str">
        <f>IF(ISERROR(VLOOKUP(A231,'[1]Z04 支出决算表(财决04表)'!$A$10:$J$500,6,FALSE)),"",VLOOKUP(A231,'[1]Z04 支出决算表(财决04表)'!$A$10:$J$500,6,FALSE))</f>
        <v/>
      </c>
      <c r="F231" s="136" t="str">
        <f>IF(ISERROR(VLOOKUP(A231,'[1]Z04 支出决算表(财决04表)'!$A$10:$J$500,7,FALSE)),"",VLOOKUP(A231,'[1]Z04 支出决算表(财决04表)'!$A$10:$J$500,7,FALSE))</f>
        <v/>
      </c>
      <c r="G231" s="136" t="str">
        <f>IF(ISERROR(VLOOKUP(A231,'[1]Z04 支出决算表(财决04表)'!$A$10:$J$500,8,FALSE)),"",VLOOKUP(A231,'[1]Z04 支出决算表(财决04表)'!$A$10:$J$500,8,FALSE))</f>
        <v/>
      </c>
      <c r="H231" s="136" t="str">
        <f>IF(ISERROR(VLOOKUP(A231,'[1]Z04 支出决算表(财决04表)'!$A$10:$J$500,9,FALSE)),"",VLOOKUP(A231,'[1]Z04 支出决算表(财决04表)'!$A$10:$J$500,9,FALSE))</f>
        <v/>
      </c>
      <c r="I231" s="136" t="str">
        <f>IF(ISERROR(VLOOKUP(A231,'[1]Z04 支出决算表(财决04表)'!$A$10:$J$500,10,FALSE)),"",VLOOKUP(A231,'[1]Z04 支出决算表(财决04表)'!$A$10:$J$500,10,FALSE))</f>
        <v/>
      </c>
      <c r="J231" s="147">
        <f>'[1]Z04 支出决算表(财决04表)'!$A230</f>
        <v>0</v>
      </c>
      <c r="K231" s="148">
        <f>'[1]Z04 支出决算表(财决04表)'!$E230</f>
        <v>0</v>
      </c>
      <c r="L231" s="125" t="str">
        <f t="shared" si="7"/>
        <v/>
      </c>
    </row>
    <row r="232" spans="1:12" ht="22.7" customHeight="1">
      <c r="A232" s="133" t="str">
        <f t="shared" si="6"/>
        <v/>
      </c>
      <c r="B232" s="134"/>
      <c r="C232" s="135" t="str">
        <f>IF(ISERROR(VLOOKUP(A232,'[1]Z04 支出决算表(财决04表)'!$A$10:$J$500,4,FALSE)),"",VLOOKUP(A232,'[1]Z04 支出决算表(财决04表)'!$A$10:$J$500,4,FALSE))</f>
        <v/>
      </c>
      <c r="D232" s="136" t="str">
        <f>IF(ISERROR(VLOOKUP(A232,'[1]Z04 支出决算表(财决04表)'!$A$10:$J$500,5,FALSE)),"",VLOOKUP(A232,'[1]Z04 支出决算表(财决04表)'!$A$10:$J$500,5,FALSE))</f>
        <v/>
      </c>
      <c r="E232" s="136" t="str">
        <f>IF(ISERROR(VLOOKUP(A232,'[1]Z04 支出决算表(财决04表)'!$A$10:$J$500,6,FALSE)),"",VLOOKUP(A232,'[1]Z04 支出决算表(财决04表)'!$A$10:$J$500,6,FALSE))</f>
        <v/>
      </c>
      <c r="F232" s="136" t="str">
        <f>IF(ISERROR(VLOOKUP(A232,'[1]Z04 支出决算表(财决04表)'!$A$10:$J$500,7,FALSE)),"",VLOOKUP(A232,'[1]Z04 支出决算表(财决04表)'!$A$10:$J$500,7,FALSE))</f>
        <v/>
      </c>
      <c r="G232" s="136" t="str">
        <f>IF(ISERROR(VLOOKUP(A232,'[1]Z04 支出决算表(财决04表)'!$A$10:$J$500,8,FALSE)),"",VLOOKUP(A232,'[1]Z04 支出决算表(财决04表)'!$A$10:$J$500,8,FALSE))</f>
        <v/>
      </c>
      <c r="H232" s="136" t="str">
        <f>IF(ISERROR(VLOOKUP(A232,'[1]Z04 支出决算表(财决04表)'!$A$10:$J$500,9,FALSE)),"",VLOOKUP(A232,'[1]Z04 支出决算表(财决04表)'!$A$10:$J$500,9,FALSE))</f>
        <v/>
      </c>
      <c r="I232" s="136" t="str">
        <f>IF(ISERROR(VLOOKUP(A232,'[1]Z04 支出决算表(财决04表)'!$A$10:$J$500,10,FALSE)),"",VLOOKUP(A232,'[1]Z04 支出决算表(财决04表)'!$A$10:$J$500,10,FALSE))</f>
        <v/>
      </c>
      <c r="J232" s="147">
        <f>'[1]Z04 支出决算表(财决04表)'!$A231</f>
        <v>0</v>
      </c>
      <c r="K232" s="148">
        <f>'[1]Z04 支出决算表(财决04表)'!$E231</f>
        <v>0</v>
      </c>
      <c r="L232" s="125" t="str">
        <f t="shared" si="7"/>
        <v/>
      </c>
    </row>
    <row r="233" spans="1:12" ht="22.7" customHeight="1">
      <c r="A233" s="133" t="str">
        <f t="shared" si="6"/>
        <v/>
      </c>
      <c r="B233" s="134"/>
      <c r="C233" s="135" t="str">
        <f>IF(ISERROR(VLOOKUP(A233,'[1]Z04 支出决算表(财决04表)'!$A$10:$J$500,4,FALSE)),"",VLOOKUP(A233,'[1]Z04 支出决算表(财决04表)'!$A$10:$J$500,4,FALSE))</f>
        <v/>
      </c>
      <c r="D233" s="136" t="str">
        <f>IF(ISERROR(VLOOKUP(A233,'[1]Z04 支出决算表(财决04表)'!$A$10:$J$500,5,FALSE)),"",VLOOKUP(A233,'[1]Z04 支出决算表(财决04表)'!$A$10:$J$500,5,FALSE))</f>
        <v/>
      </c>
      <c r="E233" s="136" t="str">
        <f>IF(ISERROR(VLOOKUP(A233,'[1]Z04 支出决算表(财决04表)'!$A$10:$J$500,6,FALSE)),"",VLOOKUP(A233,'[1]Z04 支出决算表(财决04表)'!$A$10:$J$500,6,FALSE))</f>
        <v/>
      </c>
      <c r="F233" s="136" t="str">
        <f>IF(ISERROR(VLOOKUP(A233,'[1]Z04 支出决算表(财决04表)'!$A$10:$J$500,7,FALSE)),"",VLOOKUP(A233,'[1]Z04 支出决算表(财决04表)'!$A$10:$J$500,7,FALSE))</f>
        <v/>
      </c>
      <c r="G233" s="136" t="str">
        <f>IF(ISERROR(VLOOKUP(A233,'[1]Z04 支出决算表(财决04表)'!$A$10:$J$500,8,FALSE)),"",VLOOKUP(A233,'[1]Z04 支出决算表(财决04表)'!$A$10:$J$500,8,FALSE))</f>
        <v/>
      </c>
      <c r="H233" s="136" t="str">
        <f>IF(ISERROR(VLOOKUP(A233,'[1]Z04 支出决算表(财决04表)'!$A$10:$J$500,9,FALSE)),"",VLOOKUP(A233,'[1]Z04 支出决算表(财决04表)'!$A$10:$J$500,9,FALSE))</f>
        <v/>
      </c>
      <c r="I233" s="136" t="str">
        <f>IF(ISERROR(VLOOKUP(A233,'[1]Z04 支出决算表(财决04表)'!$A$10:$J$500,10,FALSE)),"",VLOOKUP(A233,'[1]Z04 支出决算表(财决04表)'!$A$10:$J$500,10,FALSE))</f>
        <v/>
      </c>
      <c r="J233" s="147">
        <f>'[1]Z04 支出决算表(财决04表)'!$A232</f>
        <v>0</v>
      </c>
      <c r="K233" s="148">
        <f>'[1]Z04 支出决算表(财决04表)'!$E232</f>
        <v>0</v>
      </c>
      <c r="L233" s="125" t="str">
        <f t="shared" si="7"/>
        <v/>
      </c>
    </row>
    <row r="234" spans="1:12" ht="22.7" customHeight="1">
      <c r="A234" s="133" t="str">
        <f t="shared" si="6"/>
        <v/>
      </c>
      <c r="B234" s="134"/>
      <c r="C234" s="135" t="str">
        <f>IF(ISERROR(VLOOKUP(A234,'[1]Z04 支出决算表(财决04表)'!$A$10:$J$500,4,FALSE)),"",VLOOKUP(A234,'[1]Z04 支出决算表(财决04表)'!$A$10:$J$500,4,FALSE))</f>
        <v/>
      </c>
      <c r="D234" s="136" t="str">
        <f>IF(ISERROR(VLOOKUP(A234,'[1]Z04 支出决算表(财决04表)'!$A$10:$J$500,5,FALSE)),"",VLOOKUP(A234,'[1]Z04 支出决算表(财决04表)'!$A$10:$J$500,5,FALSE))</f>
        <v/>
      </c>
      <c r="E234" s="136" t="str">
        <f>IF(ISERROR(VLOOKUP(A234,'[1]Z04 支出决算表(财决04表)'!$A$10:$J$500,6,FALSE)),"",VLOOKUP(A234,'[1]Z04 支出决算表(财决04表)'!$A$10:$J$500,6,FALSE))</f>
        <v/>
      </c>
      <c r="F234" s="136" t="str">
        <f>IF(ISERROR(VLOOKUP(A234,'[1]Z04 支出决算表(财决04表)'!$A$10:$J$500,7,FALSE)),"",VLOOKUP(A234,'[1]Z04 支出决算表(财决04表)'!$A$10:$J$500,7,FALSE))</f>
        <v/>
      </c>
      <c r="G234" s="136" t="str">
        <f>IF(ISERROR(VLOOKUP(A234,'[1]Z04 支出决算表(财决04表)'!$A$10:$J$500,8,FALSE)),"",VLOOKUP(A234,'[1]Z04 支出决算表(财决04表)'!$A$10:$J$500,8,FALSE))</f>
        <v/>
      </c>
      <c r="H234" s="136" t="str">
        <f>IF(ISERROR(VLOOKUP(A234,'[1]Z04 支出决算表(财决04表)'!$A$10:$J$500,9,FALSE)),"",VLOOKUP(A234,'[1]Z04 支出决算表(财决04表)'!$A$10:$J$500,9,FALSE))</f>
        <v/>
      </c>
      <c r="I234" s="136" t="str">
        <f>IF(ISERROR(VLOOKUP(A234,'[1]Z04 支出决算表(财决04表)'!$A$10:$J$500,10,FALSE)),"",VLOOKUP(A234,'[1]Z04 支出决算表(财决04表)'!$A$10:$J$500,10,FALSE))</f>
        <v/>
      </c>
      <c r="J234" s="147">
        <f>'[1]Z04 支出决算表(财决04表)'!$A233</f>
        <v>0</v>
      </c>
      <c r="K234" s="148">
        <f>'[1]Z04 支出决算表(财决04表)'!$E233</f>
        <v>0</v>
      </c>
      <c r="L234" s="125" t="str">
        <f t="shared" si="7"/>
        <v/>
      </c>
    </row>
    <row r="235" spans="1:12" ht="22.7" customHeight="1">
      <c r="A235" s="133" t="str">
        <f t="shared" si="6"/>
        <v/>
      </c>
      <c r="B235" s="134"/>
      <c r="C235" s="135" t="str">
        <f>IF(ISERROR(VLOOKUP(A235,'[1]Z04 支出决算表(财决04表)'!$A$10:$J$500,4,FALSE)),"",VLOOKUP(A235,'[1]Z04 支出决算表(财决04表)'!$A$10:$J$500,4,FALSE))</f>
        <v/>
      </c>
      <c r="D235" s="136" t="str">
        <f>IF(ISERROR(VLOOKUP(A235,'[1]Z04 支出决算表(财决04表)'!$A$10:$J$500,5,FALSE)),"",VLOOKUP(A235,'[1]Z04 支出决算表(财决04表)'!$A$10:$J$500,5,FALSE))</f>
        <v/>
      </c>
      <c r="E235" s="136" t="str">
        <f>IF(ISERROR(VLOOKUP(A235,'[1]Z04 支出决算表(财决04表)'!$A$10:$J$500,6,FALSE)),"",VLOOKUP(A235,'[1]Z04 支出决算表(财决04表)'!$A$10:$J$500,6,FALSE))</f>
        <v/>
      </c>
      <c r="F235" s="136" t="str">
        <f>IF(ISERROR(VLOOKUP(A235,'[1]Z04 支出决算表(财决04表)'!$A$10:$J$500,7,FALSE)),"",VLOOKUP(A235,'[1]Z04 支出决算表(财决04表)'!$A$10:$J$500,7,FALSE))</f>
        <v/>
      </c>
      <c r="G235" s="136" t="str">
        <f>IF(ISERROR(VLOOKUP(A235,'[1]Z04 支出决算表(财决04表)'!$A$10:$J$500,8,FALSE)),"",VLOOKUP(A235,'[1]Z04 支出决算表(财决04表)'!$A$10:$J$500,8,FALSE))</f>
        <v/>
      </c>
      <c r="H235" s="136" t="str">
        <f>IF(ISERROR(VLOOKUP(A235,'[1]Z04 支出决算表(财决04表)'!$A$10:$J$500,9,FALSE)),"",VLOOKUP(A235,'[1]Z04 支出决算表(财决04表)'!$A$10:$J$500,9,FALSE))</f>
        <v/>
      </c>
      <c r="I235" s="136" t="str">
        <f>IF(ISERROR(VLOOKUP(A235,'[1]Z04 支出决算表(财决04表)'!$A$10:$J$500,10,FALSE)),"",VLOOKUP(A235,'[1]Z04 支出决算表(财决04表)'!$A$10:$J$500,10,FALSE))</f>
        <v/>
      </c>
      <c r="J235" s="147">
        <f>'[1]Z04 支出决算表(财决04表)'!$A234</f>
        <v>0</v>
      </c>
      <c r="K235" s="148">
        <f>'[1]Z04 支出决算表(财决04表)'!$E234</f>
        <v>0</v>
      </c>
      <c r="L235" s="125" t="str">
        <f t="shared" si="7"/>
        <v/>
      </c>
    </row>
    <row r="236" spans="1:12" ht="22.7" customHeight="1">
      <c r="A236" s="133" t="str">
        <f t="shared" si="6"/>
        <v/>
      </c>
      <c r="B236" s="134"/>
      <c r="C236" s="135" t="str">
        <f>IF(ISERROR(VLOOKUP(A236,'[1]Z04 支出决算表(财决04表)'!$A$10:$J$500,4,FALSE)),"",VLOOKUP(A236,'[1]Z04 支出决算表(财决04表)'!$A$10:$J$500,4,FALSE))</f>
        <v/>
      </c>
      <c r="D236" s="136" t="str">
        <f>IF(ISERROR(VLOOKUP(A236,'[1]Z04 支出决算表(财决04表)'!$A$10:$J$500,5,FALSE)),"",VLOOKUP(A236,'[1]Z04 支出决算表(财决04表)'!$A$10:$J$500,5,FALSE))</f>
        <v/>
      </c>
      <c r="E236" s="136" t="str">
        <f>IF(ISERROR(VLOOKUP(A236,'[1]Z04 支出决算表(财决04表)'!$A$10:$J$500,6,FALSE)),"",VLOOKUP(A236,'[1]Z04 支出决算表(财决04表)'!$A$10:$J$500,6,FALSE))</f>
        <v/>
      </c>
      <c r="F236" s="136" t="str">
        <f>IF(ISERROR(VLOOKUP(A236,'[1]Z04 支出决算表(财决04表)'!$A$10:$J$500,7,FALSE)),"",VLOOKUP(A236,'[1]Z04 支出决算表(财决04表)'!$A$10:$J$500,7,FALSE))</f>
        <v/>
      </c>
      <c r="G236" s="136" t="str">
        <f>IF(ISERROR(VLOOKUP(A236,'[1]Z04 支出决算表(财决04表)'!$A$10:$J$500,8,FALSE)),"",VLOOKUP(A236,'[1]Z04 支出决算表(财决04表)'!$A$10:$J$500,8,FALSE))</f>
        <v/>
      </c>
      <c r="H236" s="136" t="str">
        <f>IF(ISERROR(VLOOKUP(A236,'[1]Z04 支出决算表(财决04表)'!$A$10:$J$500,9,FALSE)),"",VLOOKUP(A236,'[1]Z04 支出决算表(财决04表)'!$A$10:$J$500,9,FALSE))</f>
        <v/>
      </c>
      <c r="I236" s="136" t="str">
        <f>IF(ISERROR(VLOOKUP(A236,'[1]Z04 支出决算表(财决04表)'!$A$10:$J$500,10,FALSE)),"",VLOOKUP(A236,'[1]Z04 支出决算表(财决04表)'!$A$10:$J$500,10,FALSE))</f>
        <v/>
      </c>
      <c r="J236" s="147">
        <f>'[1]Z04 支出决算表(财决04表)'!$A235</f>
        <v>0</v>
      </c>
      <c r="K236" s="148">
        <f>'[1]Z04 支出决算表(财决04表)'!$E235</f>
        <v>0</v>
      </c>
      <c r="L236" s="125" t="str">
        <f t="shared" si="7"/>
        <v/>
      </c>
    </row>
    <row r="237" spans="1:12" ht="22.7" customHeight="1">
      <c r="A237" s="133" t="str">
        <f t="shared" si="6"/>
        <v/>
      </c>
      <c r="B237" s="134"/>
      <c r="C237" s="135" t="str">
        <f>IF(ISERROR(VLOOKUP(A237,'[1]Z04 支出决算表(财决04表)'!$A$10:$J$500,4,FALSE)),"",VLOOKUP(A237,'[1]Z04 支出决算表(财决04表)'!$A$10:$J$500,4,FALSE))</f>
        <v/>
      </c>
      <c r="D237" s="136" t="str">
        <f>IF(ISERROR(VLOOKUP(A237,'[1]Z04 支出决算表(财决04表)'!$A$10:$J$500,5,FALSE)),"",VLOOKUP(A237,'[1]Z04 支出决算表(财决04表)'!$A$10:$J$500,5,FALSE))</f>
        <v/>
      </c>
      <c r="E237" s="136" t="str">
        <f>IF(ISERROR(VLOOKUP(A237,'[1]Z04 支出决算表(财决04表)'!$A$10:$J$500,6,FALSE)),"",VLOOKUP(A237,'[1]Z04 支出决算表(财决04表)'!$A$10:$J$500,6,FALSE))</f>
        <v/>
      </c>
      <c r="F237" s="136" t="str">
        <f>IF(ISERROR(VLOOKUP(A237,'[1]Z04 支出决算表(财决04表)'!$A$10:$J$500,7,FALSE)),"",VLOOKUP(A237,'[1]Z04 支出决算表(财决04表)'!$A$10:$J$500,7,FALSE))</f>
        <v/>
      </c>
      <c r="G237" s="136" t="str">
        <f>IF(ISERROR(VLOOKUP(A237,'[1]Z04 支出决算表(财决04表)'!$A$10:$J$500,8,FALSE)),"",VLOOKUP(A237,'[1]Z04 支出决算表(财决04表)'!$A$10:$J$500,8,FALSE))</f>
        <v/>
      </c>
      <c r="H237" s="136" t="str">
        <f>IF(ISERROR(VLOOKUP(A237,'[1]Z04 支出决算表(财决04表)'!$A$10:$J$500,9,FALSE)),"",VLOOKUP(A237,'[1]Z04 支出决算表(财决04表)'!$A$10:$J$500,9,FALSE))</f>
        <v/>
      </c>
      <c r="I237" s="136" t="str">
        <f>IF(ISERROR(VLOOKUP(A237,'[1]Z04 支出决算表(财决04表)'!$A$10:$J$500,10,FALSE)),"",VLOOKUP(A237,'[1]Z04 支出决算表(财决04表)'!$A$10:$J$500,10,FALSE))</f>
        <v/>
      </c>
      <c r="J237" s="147">
        <f>'[1]Z04 支出决算表(财决04表)'!$A236</f>
        <v>0</v>
      </c>
      <c r="K237" s="148">
        <f>'[1]Z04 支出决算表(财决04表)'!$E236</f>
        <v>0</v>
      </c>
      <c r="L237" s="125" t="str">
        <f t="shared" si="7"/>
        <v/>
      </c>
    </row>
    <row r="238" spans="1:12" ht="22.7" customHeight="1">
      <c r="A238" s="133" t="str">
        <f t="shared" si="6"/>
        <v/>
      </c>
      <c r="B238" s="134"/>
      <c r="C238" s="135" t="str">
        <f>IF(ISERROR(VLOOKUP(A238,'[1]Z04 支出决算表(财决04表)'!$A$10:$J$500,4,FALSE)),"",VLOOKUP(A238,'[1]Z04 支出决算表(财决04表)'!$A$10:$J$500,4,FALSE))</f>
        <v/>
      </c>
      <c r="D238" s="136" t="str">
        <f>IF(ISERROR(VLOOKUP(A238,'[1]Z04 支出决算表(财决04表)'!$A$10:$J$500,5,FALSE)),"",VLOOKUP(A238,'[1]Z04 支出决算表(财决04表)'!$A$10:$J$500,5,FALSE))</f>
        <v/>
      </c>
      <c r="E238" s="136" t="str">
        <f>IF(ISERROR(VLOOKUP(A238,'[1]Z04 支出决算表(财决04表)'!$A$10:$J$500,6,FALSE)),"",VLOOKUP(A238,'[1]Z04 支出决算表(财决04表)'!$A$10:$J$500,6,FALSE))</f>
        <v/>
      </c>
      <c r="F238" s="136" t="str">
        <f>IF(ISERROR(VLOOKUP(A238,'[1]Z04 支出决算表(财决04表)'!$A$10:$J$500,7,FALSE)),"",VLOOKUP(A238,'[1]Z04 支出决算表(财决04表)'!$A$10:$J$500,7,FALSE))</f>
        <v/>
      </c>
      <c r="G238" s="136" t="str">
        <f>IF(ISERROR(VLOOKUP(A238,'[1]Z04 支出决算表(财决04表)'!$A$10:$J$500,8,FALSE)),"",VLOOKUP(A238,'[1]Z04 支出决算表(财决04表)'!$A$10:$J$500,8,FALSE))</f>
        <v/>
      </c>
      <c r="H238" s="136" t="str">
        <f>IF(ISERROR(VLOOKUP(A238,'[1]Z04 支出决算表(财决04表)'!$A$10:$J$500,9,FALSE)),"",VLOOKUP(A238,'[1]Z04 支出决算表(财决04表)'!$A$10:$J$500,9,FALSE))</f>
        <v/>
      </c>
      <c r="I238" s="136" t="str">
        <f>IF(ISERROR(VLOOKUP(A238,'[1]Z04 支出决算表(财决04表)'!$A$10:$J$500,10,FALSE)),"",VLOOKUP(A238,'[1]Z04 支出决算表(财决04表)'!$A$10:$J$500,10,FALSE))</f>
        <v/>
      </c>
      <c r="J238" s="147">
        <f>'[1]Z04 支出决算表(财决04表)'!$A237</f>
        <v>0</v>
      </c>
      <c r="K238" s="148">
        <f>'[1]Z04 支出决算表(财决04表)'!$E237</f>
        <v>0</v>
      </c>
      <c r="L238" s="125" t="str">
        <f t="shared" si="7"/>
        <v/>
      </c>
    </row>
    <row r="239" spans="1:12" ht="22.7" customHeight="1">
      <c r="A239" s="133" t="str">
        <f t="shared" si="6"/>
        <v/>
      </c>
      <c r="B239" s="134"/>
      <c r="C239" s="135" t="str">
        <f>IF(ISERROR(VLOOKUP(A239,'[1]Z04 支出决算表(财决04表)'!$A$10:$J$500,4,FALSE)),"",VLOOKUP(A239,'[1]Z04 支出决算表(财决04表)'!$A$10:$J$500,4,FALSE))</f>
        <v/>
      </c>
      <c r="D239" s="136" t="str">
        <f>IF(ISERROR(VLOOKUP(A239,'[1]Z04 支出决算表(财决04表)'!$A$10:$J$500,5,FALSE)),"",VLOOKUP(A239,'[1]Z04 支出决算表(财决04表)'!$A$10:$J$500,5,FALSE))</f>
        <v/>
      </c>
      <c r="E239" s="136" t="str">
        <f>IF(ISERROR(VLOOKUP(A239,'[1]Z04 支出决算表(财决04表)'!$A$10:$J$500,6,FALSE)),"",VLOOKUP(A239,'[1]Z04 支出决算表(财决04表)'!$A$10:$J$500,6,FALSE))</f>
        <v/>
      </c>
      <c r="F239" s="136" t="str">
        <f>IF(ISERROR(VLOOKUP(A239,'[1]Z04 支出决算表(财决04表)'!$A$10:$J$500,7,FALSE)),"",VLOOKUP(A239,'[1]Z04 支出决算表(财决04表)'!$A$10:$J$500,7,FALSE))</f>
        <v/>
      </c>
      <c r="G239" s="136" t="str">
        <f>IF(ISERROR(VLOOKUP(A239,'[1]Z04 支出决算表(财决04表)'!$A$10:$J$500,8,FALSE)),"",VLOOKUP(A239,'[1]Z04 支出决算表(财决04表)'!$A$10:$J$500,8,FALSE))</f>
        <v/>
      </c>
      <c r="H239" s="136" t="str">
        <f>IF(ISERROR(VLOOKUP(A239,'[1]Z04 支出决算表(财决04表)'!$A$10:$J$500,9,FALSE)),"",VLOOKUP(A239,'[1]Z04 支出决算表(财决04表)'!$A$10:$J$500,9,FALSE))</f>
        <v/>
      </c>
      <c r="I239" s="136" t="str">
        <f>IF(ISERROR(VLOOKUP(A239,'[1]Z04 支出决算表(财决04表)'!$A$10:$J$500,10,FALSE)),"",VLOOKUP(A239,'[1]Z04 支出决算表(财决04表)'!$A$10:$J$500,10,FALSE))</f>
        <v/>
      </c>
      <c r="J239" s="147">
        <f>'[1]Z04 支出决算表(财决04表)'!$A238</f>
        <v>0</v>
      </c>
      <c r="K239" s="148">
        <f>'[1]Z04 支出决算表(财决04表)'!$E238</f>
        <v>0</v>
      </c>
      <c r="L239" s="125" t="str">
        <f t="shared" si="7"/>
        <v/>
      </c>
    </row>
    <row r="240" spans="1:12" ht="22.7" customHeight="1">
      <c r="A240" s="133" t="str">
        <f t="shared" si="6"/>
        <v/>
      </c>
      <c r="B240" s="134"/>
      <c r="C240" s="135" t="str">
        <f>IF(ISERROR(VLOOKUP(A240,'[1]Z04 支出决算表(财决04表)'!$A$10:$J$500,4,FALSE)),"",VLOOKUP(A240,'[1]Z04 支出决算表(财决04表)'!$A$10:$J$500,4,FALSE))</f>
        <v/>
      </c>
      <c r="D240" s="136" t="str">
        <f>IF(ISERROR(VLOOKUP(A240,'[1]Z04 支出决算表(财决04表)'!$A$10:$J$500,5,FALSE)),"",VLOOKUP(A240,'[1]Z04 支出决算表(财决04表)'!$A$10:$J$500,5,FALSE))</f>
        <v/>
      </c>
      <c r="E240" s="136" t="str">
        <f>IF(ISERROR(VLOOKUP(A240,'[1]Z04 支出决算表(财决04表)'!$A$10:$J$500,6,FALSE)),"",VLOOKUP(A240,'[1]Z04 支出决算表(财决04表)'!$A$10:$J$500,6,FALSE))</f>
        <v/>
      </c>
      <c r="F240" s="136" t="str">
        <f>IF(ISERROR(VLOOKUP(A240,'[1]Z04 支出决算表(财决04表)'!$A$10:$J$500,7,FALSE)),"",VLOOKUP(A240,'[1]Z04 支出决算表(财决04表)'!$A$10:$J$500,7,FALSE))</f>
        <v/>
      </c>
      <c r="G240" s="136" t="str">
        <f>IF(ISERROR(VLOOKUP(A240,'[1]Z04 支出决算表(财决04表)'!$A$10:$J$500,8,FALSE)),"",VLOOKUP(A240,'[1]Z04 支出决算表(财决04表)'!$A$10:$J$500,8,FALSE))</f>
        <v/>
      </c>
      <c r="H240" s="136" t="str">
        <f>IF(ISERROR(VLOOKUP(A240,'[1]Z04 支出决算表(财决04表)'!$A$10:$J$500,9,FALSE)),"",VLOOKUP(A240,'[1]Z04 支出决算表(财决04表)'!$A$10:$J$500,9,FALSE))</f>
        <v/>
      </c>
      <c r="I240" s="136" t="str">
        <f>IF(ISERROR(VLOOKUP(A240,'[1]Z04 支出决算表(财决04表)'!$A$10:$J$500,10,FALSE)),"",VLOOKUP(A240,'[1]Z04 支出决算表(财决04表)'!$A$10:$J$500,10,FALSE))</f>
        <v/>
      </c>
      <c r="J240" s="147">
        <f>'[1]Z04 支出决算表(财决04表)'!$A239</f>
        <v>0</v>
      </c>
      <c r="K240" s="148">
        <f>'[1]Z04 支出决算表(财决04表)'!$E239</f>
        <v>0</v>
      </c>
      <c r="L240" s="125" t="str">
        <f t="shared" si="7"/>
        <v/>
      </c>
    </row>
    <row r="241" spans="1:12" ht="22.7" customHeight="1">
      <c r="A241" s="133" t="str">
        <f t="shared" si="6"/>
        <v/>
      </c>
      <c r="B241" s="134"/>
      <c r="C241" s="135" t="str">
        <f>IF(ISERROR(VLOOKUP(A241,'[1]Z04 支出决算表(财决04表)'!$A$10:$J$500,4,FALSE)),"",VLOOKUP(A241,'[1]Z04 支出决算表(财决04表)'!$A$10:$J$500,4,FALSE))</f>
        <v/>
      </c>
      <c r="D241" s="136" t="str">
        <f>IF(ISERROR(VLOOKUP(A241,'[1]Z04 支出决算表(财决04表)'!$A$10:$J$500,5,FALSE)),"",VLOOKUP(A241,'[1]Z04 支出决算表(财决04表)'!$A$10:$J$500,5,FALSE))</f>
        <v/>
      </c>
      <c r="E241" s="136" t="str">
        <f>IF(ISERROR(VLOOKUP(A241,'[1]Z04 支出决算表(财决04表)'!$A$10:$J$500,6,FALSE)),"",VLOOKUP(A241,'[1]Z04 支出决算表(财决04表)'!$A$10:$J$500,6,FALSE))</f>
        <v/>
      </c>
      <c r="F241" s="136" t="str">
        <f>IF(ISERROR(VLOOKUP(A241,'[1]Z04 支出决算表(财决04表)'!$A$10:$J$500,7,FALSE)),"",VLOOKUP(A241,'[1]Z04 支出决算表(财决04表)'!$A$10:$J$500,7,FALSE))</f>
        <v/>
      </c>
      <c r="G241" s="136" t="str">
        <f>IF(ISERROR(VLOOKUP(A241,'[1]Z04 支出决算表(财决04表)'!$A$10:$J$500,8,FALSE)),"",VLOOKUP(A241,'[1]Z04 支出决算表(财决04表)'!$A$10:$J$500,8,FALSE))</f>
        <v/>
      </c>
      <c r="H241" s="136" t="str">
        <f>IF(ISERROR(VLOOKUP(A241,'[1]Z04 支出决算表(财决04表)'!$A$10:$J$500,9,FALSE)),"",VLOOKUP(A241,'[1]Z04 支出决算表(财决04表)'!$A$10:$J$500,9,FALSE))</f>
        <v/>
      </c>
      <c r="I241" s="136" t="str">
        <f>IF(ISERROR(VLOOKUP(A241,'[1]Z04 支出决算表(财决04表)'!$A$10:$J$500,10,FALSE)),"",VLOOKUP(A241,'[1]Z04 支出决算表(财决04表)'!$A$10:$J$500,10,FALSE))</f>
        <v/>
      </c>
      <c r="J241" s="147">
        <f>'[1]Z04 支出决算表(财决04表)'!$A240</f>
        <v>0</v>
      </c>
      <c r="K241" s="148">
        <f>'[1]Z04 支出决算表(财决04表)'!$E240</f>
        <v>0</v>
      </c>
      <c r="L241" s="125" t="str">
        <f t="shared" si="7"/>
        <v/>
      </c>
    </row>
    <row r="242" spans="1:12" ht="22.7" customHeight="1">
      <c r="A242" s="133" t="str">
        <f t="shared" si="6"/>
        <v/>
      </c>
      <c r="B242" s="134"/>
      <c r="C242" s="135" t="str">
        <f>IF(ISERROR(VLOOKUP(A242,'[1]Z04 支出决算表(财决04表)'!$A$10:$J$500,4,FALSE)),"",VLOOKUP(A242,'[1]Z04 支出决算表(财决04表)'!$A$10:$J$500,4,FALSE))</f>
        <v/>
      </c>
      <c r="D242" s="136" t="str">
        <f>IF(ISERROR(VLOOKUP(A242,'[1]Z04 支出决算表(财决04表)'!$A$10:$J$500,5,FALSE)),"",VLOOKUP(A242,'[1]Z04 支出决算表(财决04表)'!$A$10:$J$500,5,FALSE))</f>
        <v/>
      </c>
      <c r="E242" s="136" t="str">
        <f>IF(ISERROR(VLOOKUP(A242,'[1]Z04 支出决算表(财决04表)'!$A$10:$J$500,6,FALSE)),"",VLOOKUP(A242,'[1]Z04 支出决算表(财决04表)'!$A$10:$J$500,6,FALSE))</f>
        <v/>
      </c>
      <c r="F242" s="136" t="str">
        <f>IF(ISERROR(VLOOKUP(A242,'[1]Z04 支出决算表(财决04表)'!$A$10:$J$500,7,FALSE)),"",VLOOKUP(A242,'[1]Z04 支出决算表(财决04表)'!$A$10:$J$500,7,FALSE))</f>
        <v/>
      </c>
      <c r="G242" s="136" t="str">
        <f>IF(ISERROR(VLOOKUP(A242,'[1]Z04 支出决算表(财决04表)'!$A$10:$J$500,8,FALSE)),"",VLOOKUP(A242,'[1]Z04 支出决算表(财决04表)'!$A$10:$J$500,8,FALSE))</f>
        <v/>
      </c>
      <c r="H242" s="136" t="str">
        <f>IF(ISERROR(VLOOKUP(A242,'[1]Z04 支出决算表(财决04表)'!$A$10:$J$500,9,FALSE)),"",VLOOKUP(A242,'[1]Z04 支出决算表(财决04表)'!$A$10:$J$500,9,FALSE))</f>
        <v/>
      </c>
      <c r="I242" s="136" t="str">
        <f>IF(ISERROR(VLOOKUP(A242,'[1]Z04 支出决算表(财决04表)'!$A$10:$J$500,10,FALSE)),"",VLOOKUP(A242,'[1]Z04 支出决算表(财决04表)'!$A$10:$J$500,10,FALSE))</f>
        <v/>
      </c>
      <c r="J242" s="147">
        <f>'[1]Z04 支出决算表(财决04表)'!$A241</f>
        <v>0</v>
      </c>
      <c r="K242" s="148">
        <f>'[1]Z04 支出决算表(财决04表)'!$E241</f>
        <v>0</v>
      </c>
      <c r="L242" s="125" t="str">
        <f t="shared" si="7"/>
        <v/>
      </c>
    </row>
    <row r="243" spans="1:12" ht="22.7" customHeight="1">
      <c r="A243" s="133" t="str">
        <f t="shared" si="6"/>
        <v/>
      </c>
      <c r="B243" s="134"/>
      <c r="C243" s="135" t="str">
        <f>IF(ISERROR(VLOOKUP(A243,'[1]Z04 支出决算表(财决04表)'!$A$10:$J$500,4,FALSE)),"",VLOOKUP(A243,'[1]Z04 支出决算表(财决04表)'!$A$10:$J$500,4,FALSE))</f>
        <v/>
      </c>
      <c r="D243" s="136" t="str">
        <f>IF(ISERROR(VLOOKUP(A243,'[1]Z04 支出决算表(财决04表)'!$A$10:$J$500,5,FALSE)),"",VLOOKUP(A243,'[1]Z04 支出决算表(财决04表)'!$A$10:$J$500,5,FALSE))</f>
        <v/>
      </c>
      <c r="E243" s="136" t="str">
        <f>IF(ISERROR(VLOOKUP(A243,'[1]Z04 支出决算表(财决04表)'!$A$10:$J$500,6,FALSE)),"",VLOOKUP(A243,'[1]Z04 支出决算表(财决04表)'!$A$10:$J$500,6,FALSE))</f>
        <v/>
      </c>
      <c r="F243" s="136" t="str">
        <f>IF(ISERROR(VLOOKUP(A243,'[1]Z04 支出决算表(财决04表)'!$A$10:$J$500,7,FALSE)),"",VLOOKUP(A243,'[1]Z04 支出决算表(财决04表)'!$A$10:$J$500,7,FALSE))</f>
        <v/>
      </c>
      <c r="G243" s="136" t="str">
        <f>IF(ISERROR(VLOOKUP(A243,'[1]Z04 支出决算表(财决04表)'!$A$10:$J$500,8,FALSE)),"",VLOOKUP(A243,'[1]Z04 支出决算表(财决04表)'!$A$10:$J$500,8,FALSE))</f>
        <v/>
      </c>
      <c r="H243" s="136" t="str">
        <f>IF(ISERROR(VLOOKUP(A243,'[1]Z04 支出决算表(财决04表)'!$A$10:$J$500,9,FALSE)),"",VLOOKUP(A243,'[1]Z04 支出决算表(财决04表)'!$A$10:$J$500,9,FALSE))</f>
        <v/>
      </c>
      <c r="I243" s="136" t="str">
        <f>IF(ISERROR(VLOOKUP(A243,'[1]Z04 支出决算表(财决04表)'!$A$10:$J$500,10,FALSE)),"",VLOOKUP(A243,'[1]Z04 支出决算表(财决04表)'!$A$10:$J$500,10,FALSE))</f>
        <v/>
      </c>
      <c r="J243" s="147">
        <f>'[1]Z04 支出决算表(财决04表)'!$A242</f>
        <v>0</v>
      </c>
      <c r="K243" s="148">
        <f>'[1]Z04 支出决算表(财决04表)'!$E242</f>
        <v>0</v>
      </c>
      <c r="L243" s="125" t="str">
        <f t="shared" si="7"/>
        <v/>
      </c>
    </row>
    <row r="244" spans="1:12" ht="22.7" customHeight="1">
      <c r="A244" s="133" t="str">
        <f t="shared" si="6"/>
        <v/>
      </c>
      <c r="B244" s="134"/>
      <c r="C244" s="135" t="str">
        <f>IF(ISERROR(VLOOKUP(A244,'[1]Z04 支出决算表(财决04表)'!$A$10:$J$500,4,FALSE)),"",VLOOKUP(A244,'[1]Z04 支出决算表(财决04表)'!$A$10:$J$500,4,FALSE))</f>
        <v/>
      </c>
      <c r="D244" s="136" t="str">
        <f>IF(ISERROR(VLOOKUP(A244,'[1]Z04 支出决算表(财决04表)'!$A$10:$J$500,5,FALSE)),"",VLOOKUP(A244,'[1]Z04 支出决算表(财决04表)'!$A$10:$J$500,5,FALSE))</f>
        <v/>
      </c>
      <c r="E244" s="136" t="str">
        <f>IF(ISERROR(VLOOKUP(A244,'[1]Z04 支出决算表(财决04表)'!$A$10:$J$500,6,FALSE)),"",VLOOKUP(A244,'[1]Z04 支出决算表(财决04表)'!$A$10:$J$500,6,FALSE))</f>
        <v/>
      </c>
      <c r="F244" s="136" t="str">
        <f>IF(ISERROR(VLOOKUP(A244,'[1]Z04 支出决算表(财决04表)'!$A$10:$J$500,7,FALSE)),"",VLOOKUP(A244,'[1]Z04 支出决算表(财决04表)'!$A$10:$J$500,7,FALSE))</f>
        <v/>
      </c>
      <c r="G244" s="136" t="str">
        <f>IF(ISERROR(VLOOKUP(A244,'[1]Z04 支出决算表(财决04表)'!$A$10:$J$500,8,FALSE)),"",VLOOKUP(A244,'[1]Z04 支出决算表(财决04表)'!$A$10:$J$500,8,FALSE))</f>
        <v/>
      </c>
      <c r="H244" s="136" t="str">
        <f>IF(ISERROR(VLOOKUP(A244,'[1]Z04 支出决算表(财决04表)'!$A$10:$J$500,9,FALSE)),"",VLOOKUP(A244,'[1]Z04 支出决算表(财决04表)'!$A$10:$J$500,9,FALSE))</f>
        <v/>
      </c>
      <c r="I244" s="136" t="str">
        <f>IF(ISERROR(VLOOKUP(A244,'[1]Z04 支出决算表(财决04表)'!$A$10:$J$500,10,FALSE)),"",VLOOKUP(A244,'[1]Z04 支出决算表(财决04表)'!$A$10:$J$500,10,FALSE))</f>
        <v/>
      </c>
      <c r="J244" s="147">
        <f>'[1]Z04 支出决算表(财决04表)'!$A243</f>
        <v>0</v>
      </c>
      <c r="K244" s="148">
        <f>'[1]Z04 支出决算表(财决04表)'!$E243</f>
        <v>0</v>
      </c>
      <c r="L244" s="125" t="str">
        <f t="shared" si="7"/>
        <v/>
      </c>
    </row>
    <row r="245" spans="1:12" ht="22.7" customHeight="1">
      <c r="A245" s="133" t="str">
        <f t="shared" si="6"/>
        <v/>
      </c>
      <c r="B245" s="134"/>
      <c r="C245" s="135" t="str">
        <f>IF(ISERROR(VLOOKUP(A245,'[1]Z04 支出决算表(财决04表)'!$A$10:$J$500,4,FALSE)),"",VLOOKUP(A245,'[1]Z04 支出决算表(财决04表)'!$A$10:$J$500,4,FALSE))</f>
        <v/>
      </c>
      <c r="D245" s="136" t="str">
        <f>IF(ISERROR(VLOOKUP(A245,'[1]Z04 支出决算表(财决04表)'!$A$10:$J$500,5,FALSE)),"",VLOOKUP(A245,'[1]Z04 支出决算表(财决04表)'!$A$10:$J$500,5,FALSE))</f>
        <v/>
      </c>
      <c r="E245" s="136" t="str">
        <f>IF(ISERROR(VLOOKUP(A245,'[1]Z04 支出决算表(财决04表)'!$A$10:$J$500,6,FALSE)),"",VLOOKUP(A245,'[1]Z04 支出决算表(财决04表)'!$A$10:$J$500,6,FALSE))</f>
        <v/>
      </c>
      <c r="F245" s="136" t="str">
        <f>IF(ISERROR(VLOOKUP(A245,'[1]Z04 支出决算表(财决04表)'!$A$10:$J$500,7,FALSE)),"",VLOOKUP(A245,'[1]Z04 支出决算表(财决04表)'!$A$10:$J$500,7,FALSE))</f>
        <v/>
      </c>
      <c r="G245" s="136" t="str">
        <f>IF(ISERROR(VLOOKUP(A245,'[1]Z04 支出决算表(财决04表)'!$A$10:$J$500,8,FALSE)),"",VLOOKUP(A245,'[1]Z04 支出决算表(财决04表)'!$A$10:$J$500,8,FALSE))</f>
        <v/>
      </c>
      <c r="H245" s="136" t="str">
        <f>IF(ISERROR(VLOOKUP(A245,'[1]Z04 支出决算表(财决04表)'!$A$10:$J$500,9,FALSE)),"",VLOOKUP(A245,'[1]Z04 支出决算表(财决04表)'!$A$10:$J$500,9,FALSE))</f>
        <v/>
      </c>
      <c r="I245" s="136" t="str">
        <f>IF(ISERROR(VLOOKUP(A245,'[1]Z04 支出决算表(财决04表)'!$A$10:$J$500,10,FALSE)),"",VLOOKUP(A245,'[1]Z04 支出决算表(财决04表)'!$A$10:$J$500,10,FALSE))</f>
        <v/>
      </c>
      <c r="J245" s="147">
        <f>'[1]Z04 支出决算表(财决04表)'!$A244</f>
        <v>0</v>
      </c>
      <c r="K245" s="148">
        <f>'[1]Z04 支出决算表(财决04表)'!$E244</f>
        <v>0</v>
      </c>
      <c r="L245" s="125" t="str">
        <f t="shared" si="7"/>
        <v/>
      </c>
    </row>
    <row r="246" spans="1:12" ht="22.7" customHeight="1">
      <c r="A246" s="133" t="str">
        <f t="shared" si="6"/>
        <v/>
      </c>
      <c r="B246" s="134"/>
      <c r="C246" s="135" t="str">
        <f>IF(ISERROR(VLOOKUP(A246,'[1]Z04 支出决算表(财决04表)'!$A$10:$J$500,4,FALSE)),"",VLOOKUP(A246,'[1]Z04 支出决算表(财决04表)'!$A$10:$J$500,4,FALSE))</f>
        <v/>
      </c>
      <c r="D246" s="136" t="str">
        <f>IF(ISERROR(VLOOKUP(A246,'[1]Z04 支出决算表(财决04表)'!$A$10:$J$500,5,FALSE)),"",VLOOKUP(A246,'[1]Z04 支出决算表(财决04表)'!$A$10:$J$500,5,FALSE))</f>
        <v/>
      </c>
      <c r="E246" s="136" t="str">
        <f>IF(ISERROR(VLOOKUP(A246,'[1]Z04 支出决算表(财决04表)'!$A$10:$J$500,6,FALSE)),"",VLOOKUP(A246,'[1]Z04 支出决算表(财决04表)'!$A$10:$J$500,6,FALSE))</f>
        <v/>
      </c>
      <c r="F246" s="136" t="str">
        <f>IF(ISERROR(VLOOKUP(A246,'[1]Z04 支出决算表(财决04表)'!$A$10:$J$500,7,FALSE)),"",VLOOKUP(A246,'[1]Z04 支出决算表(财决04表)'!$A$10:$J$500,7,FALSE))</f>
        <v/>
      </c>
      <c r="G246" s="136" t="str">
        <f>IF(ISERROR(VLOOKUP(A246,'[1]Z04 支出决算表(财决04表)'!$A$10:$J$500,8,FALSE)),"",VLOOKUP(A246,'[1]Z04 支出决算表(财决04表)'!$A$10:$J$500,8,FALSE))</f>
        <v/>
      </c>
      <c r="H246" s="136" t="str">
        <f>IF(ISERROR(VLOOKUP(A246,'[1]Z04 支出决算表(财决04表)'!$A$10:$J$500,9,FALSE)),"",VLOOKUP(A246,'[1]Z04 支出决算表(财决04表)'!$A$10:$J$500,9,FALSE))</f>
        <v/>
      </c>
      <c r="I246" s="136" t="str">
        <f>IF(ISERROR(VLOOKUP(A246,'[1]Z04 支出决算表(财决04表)'!$A$10:$J$500,10,FALSE)),"",VLOOKUP(A246,'[1]Z04 支出决算表(财决04表)'!$A$10:$J$500,10,FALSE))</f>
        <v/>
      </c>
      <c r="J246" s="147">
        <f>'[1]Z04 支出决算表(财决04表)'!$A245</f>
        <v>0</v>
      </c>
      <c r="K246" s="148">
        <f>'[1]Z04 支出决算表(财决04表)'!$E245</f>
        <v>0</v>
      </c>
      <c r="L246" s="125" t="str">
        <f t="shared" si="7"/>
        <v/>
      </c>
    </row>
    <row r="247" spans="1:12" ht="22.7" customHeight="1">
      <c r="A247" s="133" t="str">
        <f t="shared" si="6"/>
        <v/>
      </c>
      <c r="B247" s="134"/>
      <c r="C247" s="135" t="str">
        <f>IF(ISERROR(VLOOKUP(A247,'[1]Z04 支出决算表(财决04表)'!$A$10:$J$500,4,FALSE)),"",VLOOKUP(A247,'[1]Z04 支出决算表(财决04表)'!$A$10:$J$500,4,FALSE))</f>
        <v/>
      </c>
      <c r="D247" s="136" t="str">
        <f>IF(ISERROR(VLOOKUP(A247,'[1]Z04 支出决算表(财决04表)'!$A$10:$J$500,5,FALSE)),"",VLOOKUP(A247,'[1]Z04 支出决算表(财决04表)'!$A$10:$J$500,5,FALSE))</f>
        <v/>
      </c>
      <c r="E247" s="136" t="str">
        <f>IF(ISERROR(VLOOKUP(A247,'[1]Z04 支出决算表(财决04表)'!$A$10:$J$500,6,FALSE)),"",VLOOKUP(A247,'[1]Z04 支出决算表(财决04表)'!$A$10:$J$500,6,FALSE))</f>
        <v/>
      </c>
      <c r="F247" s="136" t="str">
        <f>IF(ISERROR(VLOOKUP(A247,'[1]Z04 支出决算表(财决04表)'!$A$10:$J$500,7,FALSE)),"",VLOOKUP(A247,'[1]Z04 支出决算表(财决04表)'!$A$10:$J$500,7,FALSE))</f>
        <v/>
      </c>
      <c r="G247" s="136" t="str">
        <f>IF(ISERROR(VLOOKUP(A247,'[1]Z04 支出决算表(财决04表)'!$A$10:$J$500,8,FALSE)),"",VLOOKUP(A247,'[1]Z04 支出决算表(财决04表)'!$A$10:$J$500,8,FALSE))</f>
        <v/>
      </c>
      <c r="H247" s="136" t="str">
        <f>IF(ISERROR(VLOOKUP(A247,'[1]Z04 支出决算表(财决04表)'!$A$10:$J$500,9,FALSE)),"",VLOOKUP(A247,'[1]Z04 支出决算表(财决04表)'!$A$10:$J$500,9,FALSE))</f>
        <v/>
      </c>
      <c r="I247" s="136" t="str">
        <f>IF(ISERROR(VLOOKUP(A247,'[1]Z04 支出决算表(财决04表)'!$A$10:$J$500,10,FALSE)),"",VLOOKUP(A247,'[1]Z04 支出决算表(财决04表)'!$A$10:$J$500,10,FALSE))</f>
        <v/>
      </c>
      <c r="J247" s="147">
        <f>'[1]Z04 支出决算表(财决04表)'!$A246</f>
        <v>0</v>
      </c>
      <c r="K247" s="148">
        <f>'[1]Z04 支出决算表(财决04表)'!$E246</f>
        <v>0</v>
      </c>
      <c r="L247" s="125" t="str">
        <f t="shared" si="7"/>
        <v/>
      </c>
    </row>
    <row r="248" spans="1:12" ht="22.7" customHeight="1">
      <c r="A248" s="133" t="str">
        <f t="shared" si="6"/>
        <v/>
      </c>
      <c r="B248" s="134"/>
      <c r="C248" s="135" t="str">
        <f>IF(ISERROR(VLOOKUP(A248,'[1]Z04 支出决算表(财决04表)'!$A$10:$J$500,4,FALSE)),"",VLOOKUP(A248,'[1]Z04 支出决算表(财决04表)'!$A$10:$J$500,4,FALSE))</f>
        <v/>
      </c>
      <c r="D248" s="136" t="str">
        <f>IF(ISERROR(VLOOKUP(A248,'[1]Z04 支出决算表(财决04表)'!$A$10:$J$500,5,FALSE)),"",VLOOKUP(A248,'[1]Z04 支出决算表(财决04表)'!$A$10:$J$500,5,FALSE))</f>
        <v/>
      </c>
      <c r="E248" s="136" t="str">
        <f>IF(ISERROR(VLOOKUP(A248,'[1]Z04 支出决算表(财决04表)'!$A$10:$J$500,6,FALSE)),"",VLOOKUP(A248,'[1]Z04 支出决算表(财决04表)'!$A$10:$J$500,6,FALSE))</f>
        <v/>
      </c>
      <c r="F248" s="136" t="str">
        <f>IF(ISERROR(VLOOKUP(A248,'[1]Z04 支出决算表(财决04表)'!$A$10:$J$500,7,FALSE)),"",VLOOKUP(A248,'[1]Z04 支出决算表(财决04表)'!$A$10:$J$500,7,FALSE))</f>
        <v/>
      </c>
      <c r="G248" s="136" t="str">
        <f>IF(ISERROR(VLOOKUP(A248,'[1]Z04 支出决算表(财决04表)'!$A$10:$J$500,8,FALSE)),"",VLOOKUP(A248,'[1]Z04 支出决算表(财决04表)'!$A$10:$J$500,8,FALSE))</f>
        <v/>
      </c>
      <c r="H248" s="136" t="str">
        <f>IF(ISERROR(VLOOKUP(A248,'[1]Z04 支出决算表(财决04表)'!$A$10:$J$500,9,FALSE)),"",VLOOKUP(A248,'[1]Z04 支出决算表(财决04表)'!$A$10:$J$500,9,FALSE))</f>
        <v/>
      </c>
      <c r="I248" s="136" t="str">
        <f>IF(ISERROR(VLOOKUP(A248,'[1]Z04 支出决算表(财决04表)'!$A$10:$J$500,10,FALSE)),"",VLOOKUP(A248,'[1]Z04 支出决算表(财决04表)'!$A$10:$J$500,10,FALSE))</f>
        <v/>
      </c>
      <c r="J248" s="147">
        <f>'[1]Z04 支出决算表(财决04表)'!$A247</f>
        <v>0</v>
      </c>
      <c r="K248" s="148">
        <f>'[1]Z04 支出决算表(财决04表)'!$E247</f>
        <v>0</v>
      </c>
      <c r="L248" s="125" t="str">
        <f t="shared" si="7"/>
        <v/>
      </c>
    </row>
    <row r="249" spans="1:12" ht="22.7" customHeight="1">
      <c r="A249" s="133" t="str">
        <f t="shared" si="6"/>
        <v/>
      </c>
      <c r="B249" s="134"/>
      <c r="C249" s="135" t="str">
        <f>IF(ISERROR(VLOOKUP(A249,'[1]Z04 支出决算表(财决04表)'!$A$10:$J$500,4,FALSE)),"",VLOOKUP(A249,'[1]Z04 支出决算表(财决04表)'!$A$10:$J$500,4,FALSE))</f>
        <v/>
      </c>
      <c r="D249" s="136" t="str">
        <f>IF(ISERROR(VLOOKUP(A249,'[1]Z04 支出决算表(财决04表)'!$A$10:$J$500,5,FALSE)),"",VLOOKUP(A249,'[1]Z04 支出决算表(财决04表)'!$A$10:$J$500,5,FALSE))</f>
        <v/>
      </c>
      <c r="E249" s="136" t="str">
        <f>IF(ISERROR(VLOOKUP(A249,'[1]Z04 支出决算表(财决04表)'!$A$10:$J$500,6,FALSE)),"",VLOOKUP(A249,'[1]Z04 支出决算表(财决04表)'!$A$10:$J$500,6,FALSE))</f>
        <v/>
      </c>
      <c r="F249" s="136" t="str">
        <f>IF(ISERROR(VLOOKUP(A249,'[1]Z04 支出决算表(财决04表)'!$A$10:$J$500,7,FALSE)),"",VLOOKUP(A249,'[1]Z04 支出决算表(财决04表)'!$A$10:$J$500,7,FALSE))</f>
        <v/>
      </c>
      <c r="G249" s="136" t="str">
        <f>IF(ISERROR(VLOOKUP(A249,'[1]Z04 支出决算表(财决04表)'!$A$10:$J$500,8,FALSE)),"",VLOOKUP(A249,'[1]Z04 支出决算表(财决04表)'!$A$10:$J$500,8,FALSE))</f>
        <v/>
      </c>
      <c r="H249" s="136" t="str">
        <f>IF(ISERROR(VLOOKUP(A249,'[1]Z04 支出决算表(财决04表)'!$A$10:$J$500,9,FALSE)),"",VLOOKUP(A249,'[1]Z04 支出决算表(财决04表)'!$A$10:$J$500,9,FALSE))</f>
        <v/>
      </c>
      <c r="I249" s="136" t="str">
        <f>IF(ISERROR(VLOOKUP(A249,'[1]Z04 支出决算表(财决04表)'!$A$10:$J$500,10,FALSE)),"",VLOOKUP(A249,'[1]Z04 支出决算表(财决04表)'!$A$10:$J$500,10,FALSE))</f>
        <v/>
      </c>
      <c r="J249" s="147">
        <f>'[1]Z04 支出决算表(财决04表)'!$A248</f>
        <v>0</v>
      </c>
      <c r="K249" s="148">
        <f>'[1]Z04 支出决算表(财决04表)'!$E248</f>
        <v>0</v>
      </c>
      <c r="L249" s="125" t="str">
        <f t="shared" si="7"/>
        <v/>
      </c>
    </row>
    <row r="250" spans="1:12" ht="22.7" customHeight="1">
      <c r="A250" s="133" t="str">
        <f t="shared" si="6"/>
        <v/>
      </c>
      <c r="B250" s="134"/>
      <c r="C250" s="135" t="str">
        <f>IF(ISERROR(VLOOKUP(A250,'[1]Z04 支出决算表(财决04表)'!$A$10:$J$500,4,FALSE)),"",VLOOKUP(A250,'[1]Z04 支出决算表(财决04表)'!$A$10:$J$500,4,FALSE))</f>
        <v/>
      </c>
      <c r="D250" s="136" t="str">
        <f>IF(ISERROR(VLOOKUP(A250,'[1]Z04 支出决算表(财决04表)'!$A$10:$J$500,5,FALSE)),"",VLOOKUP(A250,'[1]Z04 支出决算表(财决04表)'!$A$10:$J$500,5,FALSE))</f>
        <v/>
      </c>
      <c r="E250" s="136" t="str">
        <f>IF(ISERROR(VLOOKUP(A250,'[1]Z04 支出决算表(财决04表)'!$A$10:$J$500,6,FALSE)),"",VLOOKUP(A250,'[1]Z04 支出决算表(财决04表)'!$A$10:$J$500,6,FALSE))</f>
        <v/>
      </c>
      <c r="F250" s="136" t="str">
        <f>IF(ISERROR(VLOOKUP(A250,'[1]Z04 支出决算表(财决04表)'!$A$10:$J$500,7,FALSE)),"",VLOOKUP(A250,'[1]Z04 支出决算表(财决04表)'!$A$10:$J$500,7,FALSE))</f>
        <v/>
      </c>
      <c r="G250" s="136" t="str">
        <f>IF(ISERROR(VLOOKUP(A250,'[1]Z04 支出决算表(财决04表)'!$A$10:$J$500,8,FALSE)),"",VLOOKUP(A250,'[1]Z04 支出决算表(财决04表)'!$A$10:$J$500,8,FALSE))</f>
        <v/>
      </c>
      <c r="H250" s="136" t="str">
        <f>IF(ISERROR(VLOOKUP(A250,'[1]Z04 支出决算表(财决04表)'!$A$10:$J$500,9,FALSE)),"",VLOOKUP(A250,'[1]Z04 支出决算表(财决04表)'!$A$10:$J$500,9,FALSE))</f>
        <v/>
      </c>
      <c r="I250" s="136" t="str">
        <f>IF(ISERROR(VLOOKUP(A250,'[1]Z04 支出决算表(财决04表)'!$A$10:$J$500,10,FALSE)),"",VLOOKUP(A250,'[1]Z04 支出决算表(财决04表)'!$A$10:$J$500,10,FALSE))</f>
        <v/>
      </c>
      <c r="J250" s="147">
        <f>'[1]Z04 支出决算表(财决04表)'!$A249</f>
        <v>0</v>
      </c>
      <c r="K250" s="148">
        <f>'[1]Z04 支出决算表(财决04表)'!$E249</f>
        <v>0</v>
      </c>
      <c r="L250" s="125" t="str">
        <f t="shared" si="7"/>
        <v/>
      </c>
    </row>
    <row r="251" spans="1:12" ht="22.7" customHeight="1">
      <c r="A251" s="133" t="str">
        <f t="shared" si="6"/>
        <v/>
      </c>
      <c r="B251" s="134"/>
      <c r="C251" s="135" t="str">
        <f>IF(ISERROR(VLOOKUP(A251,'[1]Z04 支出决算表(财决04表)'!$A$10:$J$500,4,FALSE)),"",VLOOKUP(A251,'[1]Z04 支出决算表(财决04表)'!$A$10:$J$500,4,FALSE))</f>
        <v/>
      </c>
      <c r="D251" s="136" t="str">
        <f>IF(ISERROR(VLOOKUP(A251,'[1]Z04 支出决算表(财决04表)'!$A$10:$J$500,5,FALSE)),"",VLOOKUP(A251,'[1]Z04 支出决算表(财决04表)'!$A$10:$J$500,5,FALSE))</f>
        <v/>
      </c>
      <c r="E251" s="136" t="str">
        <f>IF(ISERROR(VLOOKUP(A251,'[1]Z04 支出决算表(财决04表)'!$A$10:$J$500,6,FALSE)),"",VLOOKUP(A251,'[1]Z04 支出决算表(财决04表)'!$A$10:$J$500,6,FALSE))</f>
        <v/>
      </c>
      <c r="F251" s="136" t="str">
        <f>IF(ISERROR(VLOOKUP(A251,'[1]Z04 支出决算表(财决04表)'!$A$10:$J$500,7,FALSE)),"",VLOOKUP(A251,'[1]Z04 支出决算表(财决04表)'!$A$10:$J$500,7,FALSE))</f>
        <v/>
      </c>
      <c r="G251" s="136" t="str">
        <f>IF(ISERROR(VLOOKUP(A251,'[1]Z04 支出决算表(财决04表)'!$A$10:$J$500,8,FALSE)),"",VLOOKUP(A251,'[1]Z04 支出决算表(财决04表)'!$A$10:$J$500,8,FALSE))</f>
        <v/>
      </c>
      <c r="H251" s="136" t="str">
        <f>IF(ISERROR(VLOOKUP(A251,'[1]Z04 支出决算表(财决04表)'!$A$10:$J$500,9,FALSE)),"",VLOOKUP(A251,'[1]Z04 支出决算表(财决04表)'!$A$10:$J$500,9,FALSE))</f>
        <v/>
      </c>
      <c r="I251" s="136" t="str">
        <f>IF(ISERROR(VLOOKUP(A251,'[1]Z04 支出决算表(财决04表)'!$A$10:$J$500,10,FALSE)),"",VLOOKUP(A251,'[1]Z04 支出决算表(财决04表)'!$A$10:$J$500,10,FALSE))</f>
        <v/>
      </c>
      <c r="J251" s="147">
        <f>'[1]Z04 支出决算表(财决04表)'!$A250</f>
        <v>0</v>
      </c>
      <c r="K251" s="148">
        <f>'[1]Z04 支出决算表(财决04表)'!$E250</f>
        <v>0</v>
      </c>
      <c r="L251" s="125" t="str">
        <f t="shared" si="7"/>
        <v/>
      </c>
    </row>
    <row r="252" spans="1:12" ht="22.7" customHeight="1">
      <c r="A252" s="133" t="str">
        <f t="shared" si="6"/>
        <v/>
      </c>
      <c r="B252" s="134"/>
      <c r="C252" s="135" t="str">
        <f>IF(ISERROR(VLOOKUP(A252,'[1]Z04 支出决算表(财决04表)'!$A$10:$J$500,4,FALSE)),"",VLOOKUP(A252,'[1]Z04 支出决算表(财决04表)'!$A$10:$J$500,4,FALSE))</f>
        <v/>
      </c>
      <c r="D252" s="136" t="str">
        <f>IF(ISERROR(VLOOKUP(A252,'[1]Z04 支出决算表(财决04表)'!$A$10:$J$500,5,FALSE)),"",VLOOKUP(A252,'[1]Z04 支出决算表(财决04表)'!$A$10:$J$500,5,FALSE))</f>
        <v/>
      </c>
      <c r="E252" s="136" t="str">
        <f>IF(ISERROR(VLOOKUP(A252,'[1]Z04 支出决算表(财决04表)'!$A$10:$J$500,6,FALSE)),"",VLOOKUP(A252,'[1]Z04 支出决算表(财决04表)'!$A$10:$J$500,6,FALSE))</f>
        <v/>
      </c>
      <c r="F252" s="136" t="str">
        <f>IF(ISERROR(VLOOKUP(A252,'[1]Z04 支出决算表(财决04表)'!$A$10:$J$500,7,FALSE)),"",VLOOKUP(A252,'[1]Z04 支出决算表(财决04表)'!$A$10:$J$500,7,FALSE))</f>
        <v/>
      </c>
      <c r="G252" s="136" t="str">
        <f>IF(ISERROR(VLOOKUP(A252,'[1]Z04 支出决算表(财决04表)'!$A$10:$J$500,8,FALSE)),"",VLOOKUP(A252,'[1]Z04 支出决算表(财决04表)'!$A$10:$J$500,8,FALSE))</f>
        <v/>
      </c>
      <c r="H252" s="136" t="str">
        <f>IF(ISERROR(VLOOKUP(A252,'[1]Z04 支出决算表(财决04表)'!$A$10:$J$500,9,FALSE)),"",VLOOKUP(A252,'[1]Z04 支出决算表(财决04表)'!$A$10:$J$500,9,FALSE))</f>
        <v/>
      </c>
      <c r="I252" s="136" t="str">
        <f>IF(ISERROR(VLOOKUP(A252,'[1]Z04 支出决算表(财决04表)'!$A$10:$J$500,10,FALSE)),"",VLOOKUP(A252,'[1]Z04 支出决算表(财决04表)'!$A$10:$J$500,10,FALSE))</f>
        <v/>
      </c>
      <c r="J252" s="147">
        <f>'[1]Z04 支出决算表(财决04表)'!$A251</f>
        <v>0</v>
      </c>
      <c r="K252" s="148">
        <f>'[1]Z04 支出决算表(财决04表)'!$E251</f>
        <v>0</v>
      </c>
      <c r="L252" s="125" t="str">
        <f t="shared" si="7"/>
        <v/>
      </c>
    </row>
    <row r="253" spans="1:12" ht="22.7" customHeight="1">
      <c r="A253" s="133" t="str">
        <f t="shared" si="6"/>
        <v/>
      </c>
      <c r="B253" s="134"/>
      <c r="C253" s="135" t="str">
        <f>IF(ISERROR(VLOOKUP(A253,'[1]Z04 支出决算表(财决04表)'!$A$10:$J$500,4,FALSE)),"",VLOOKUP(A253,'[1]Z04 支出决算表(财决04表)'!$A$10:$J$500,4,FALSE))</f>
        <v/>
      </c>
      <c r="D253" s="136" t="str">
        <f>IF(ISERROR(VLOOKUP(A253,'[1]Z04 支出决算表(财决04表)'!$A$10:$J$500,5,FALSE)),"",VLOOKUP(A253,'[1]Z04 支出决算表(财决04表)'!$A$10:$J$500,5,FALSE))</f>
        <v/>
      </c>
      <c r="E253" s="136" t="str">
        <f>IF(ISERROR(VLOOKUP(A253,'[1]Z04 支出决算表(财决04表)'!$A$10:$J$500,6,FALSE)),"",VLOOKUP(A253,'[1]Z04 支出决算表(财决04表)'!$A$10:$J$500,6,FALSE))</f>
        <v/>
      </c>
      <c r="F253" s="136" t="str">
        <f>IF(ISERROR(VLOOKUP(A253,'[1]Z04 支出决算表(财决04表)'!$A$10:$J$500,7,FALSE)),"",VLOOKUP(A253,'[1]Z04 支出决算表(财决04表)'!$A$10:$J$500,7,FALSE))</f>
        <v/>
      </c>
      <c r="G253" s="136" t="str">
        <f>IF(ISERROR(VLOOKUP(A253,'[1]Z04 支出决算表(财决04表)'!$A$10:$J$500,8,FALSE)),"",VLOOKUP(A253,'[1]Z04 支出决算表(财决04表)'!$A$10:$J$500,8,FALSE))</f>
        <v/>
      </c>
      <c r="H253" s="136" t="str">
        <f>IF(ISERROR(VLOOKUP(A253,'[1]Z04 支出决算表(财决04表)'!$A$10:$J$500,9,FALSE)),"",VLOOKUP(A253,'[1]Z04 支出决算表(财决04表)'!$A$10:$J$500,9,FALSE))</f>
        <v/>
      </c>
      <c r="I253" s="136" t="str">
        <f>IF(ISERROR(VLOOKUP(A253,'[1]Z04 支出决算表(财决04表)'!$A$10:$J$500,10,FALSE)),"",VLOOKUP(A253,'[1]Z04 支出决算表(财决04表)'!$A$10:$J$500,10,FALSE))</f>
        <v/>
      </c>
      <c r="J253" s="147">
        <f>'[1]Z04 支出决算表(财决04表)'!$A252</f>
        <v>0</v>
      </c>
      <c r="K253" s="148">
        <f>'[1]Z04 支出决算表(财决04表)'!$E252</f>
        <v>0</v>
      </c>
      <c r="L253" s="125" t="str">
        <f t="shared" si="7"/>
        <v/>
      </c>
    </row>
    <row r="254" spans="1:12" ht="22.7" customHeight="1">
      <c r="A254" s="133" t="str">
        <f t="shared" si="6"/>
        <v/>
      </c>
      <c r="B254" s="134"/>
      <c r="C254" s="135" t="str">
        <f>IF(ISERROR(VLOOKUP(A254,'[1]Z04 支出决算表(财决04表)'!$A$10:$J$500,4,FALSE)),"",VLOOKUP(A254,'[1]Z04 支出决算表(财决04表)'!$A$10:$J$500,4,FALSE))</f>
        <v/>
      </c>
      <c r="D254" s="136" t="str">
        <f>IF(ISERROR(VLOOKUP(A254,'[1]Z04 支出决算表(财决04表)'!$A$10:$J$500,5,FALSE)),"",VLOOKUP(A254,'[1]Z04 支出决算表(财决04表)'!$A$10:$J$500,5,FALSE))</f>
        <v/>
      </c>
      <c r="E254" s="136" t="str">
        <f>IF(ISERROR(VLOOKUP(A254,'[1]Z04 支出决算表(财决04表)'!$A$10:$J$500,6,FALSE)),"",VLOOKUP(A254,'[1]Z04 支出决算表(财决04表)'!$A$10:$J$500,6,FALSE))</f>
        <v/>
      </c>
      <c r="F254" s="136" t="str">
        <f>IF(ISERROR(VLOOKUP(A254,'[1]Z04 支出决算表(财决04表)'!$A$10:$J$500,7,FALSE)),"",VLOOKUP(A254,'[1]Z04 支出决算表(财决04表)'!$A$10:$J$500,7,FALSE))</f>
        <v/>
      </c>
      <c r="G254" s="136" t="str">
        <f>IF(ISERROR(VLOOKUP(A254,'[1]Z04 支出决算表(财决04表)'!$A$10:$J$500,8,FALSE)),"",VLOOKUP(A254,'[1]Z04 支出决算表(财决04表)'!$A$10:$J$500,8,FALSE))</f>
        <v/>
      </c>
      <c r="H254" s="136" t="str">
        <f>IF(ISERROR(VLOOKUP(A254,'[1]Z04 支出决算表(财决04表)'!$A$10:$J$500,9,FALSE)),"",VLOOKUP(A254,'[1]Z04 支出决算表(财决04表)'!$A$10:$J$500,9,FALSE))</f>
        <v/>
      </c>
      <c r="I254" s="136" t="str">
        <f>IF(ISERROR(VLOOKUP(A254,'[1]Z04 支出决算表(财决04表)'!$A$10:$J$500,10,FALSE)),"",VLOOKUP(A254,'[1]Z04 支出决算表(财决04表)'!$A$10:$J$500,10,FALSE))</f>
        <v/>
      </c>
      <c r="J254" s="147">
        <f>'[1]Z04 支出决算表(财决04表)'!$A253</f>
        <v>0</v>
      </c>
      <c r="K254" s="148">
        <f>'[1]Z04 支出决算表(财决04表)'!$E253</f>
        <v>0</v>
      </c>
      <c r="L254" s="125" t="str">
        <f t="shared" si="7"/>
        <v/>
      </c>
    </row>
    <row r="255" spans="1:12" ht="22.7" customHeight="1">
      <c r="A255" s="133" t="str">
        <f t="shared" si="6"/>
        <v/>
      </c>
      <c r="B255" s="134"/>
      <c r="C255" s="135" t="str">
        <f>IF(ISERROR(VLOOKUP(A255,'[1]Z04 支出决算表(财决04表)'!$A$10:$J$500,4,FALSE)),"",VLOOKUP(A255,'[1]Z04 支出决算表(财决04表)'!$A$10:$J$500,4,FALSE))</f>
        <v/>
      </c>
      <c r="D255" s="136" t="str">
        <f>IF(ISERROR(VLOOKUP(A255,'[1]Z04 支出决算表(财决04表)'!$A$10:$J$500,5,FALSE)),"",VLOOKUP(A255,'[1]Z04 支出决算表(财决04表)'!$A$10:$J$500,5,FALSE))</f>
        <v/>
      </c>
      <c r="E255" s="136" t="str">
        <f>IF(ISERROR(VLOOKUP(A255,'[1]Z04 支出决算表(财决04表)'!$A$10:$J$500,6,FALSE)),"",VLOOKUP(A255,'[1]Z04 支出决算表(财决04表)'!$A$10:$J$500,6,FALSE))</f>
        <v/>
      </c>
      <c r="F255" s="136" t="str">
        <f>IF(ISERROR(VLOOKUP(A255,'[1]Z04 支出决算表(财决04表)'!$A$10:$J$500,7,FALSE)),"",VLOOKUP(A255,'[1]Z04 支出决算表(财决04表)'!$A$10:$J$500,7,FALSE))</f>
        <v/>
      </c>
      <c r="G255" s="136" t="str">
        <f>IF(ISERROR(VLOOKUP(A255,'[1]Z04 支出决算表(财决04表)'!$A$10:$J$500,8,FALSE)),"",VLOOKUP(A255,'[1]Z04 支出决算表(财决04表)'!$A$10:$J$500,8,FALSE))</f>
        <v/>
      </c>
      <c r="H255" s="136" t="str">
        <f>IF(ISERROR(VLOOKUP(A255,'[1]Z04 支出决算表(财决04表)'!$A$10:$J$500,9,FALSE)),"",VLOOKUP(A255,'[1]Z04 支出决算表(财决04表)'!$A$10:$J$500,9,FALSE))</f>
        <v/>
      </c>
      <c r="I255" s="136" t="str">
        <f>IF(ISERROR(VLOOKUP(A255,'[1]Z04 支出决算表(财决04表)'!$A$10:$J$500,10,FALSE)),"",VLOOKUP(A255,'[1]Z04 支出决算表(财决04表)'!$A$10:$J$500,10,FALSE))</f>
        <v/>
      </c>
      <c r="J255" s="147">
        <f>'[1]Z04 支出决算表(财决04表)'!$A254</f>
        <v>0</v>
      </c>
      <c r="K255" s="148">
        <f>'[1]Z04 支出决算表(财决04表)'!$E254</f>
        <v>0</v>
      </c>
      <c r="L255" s="125" t="str">
        <f t="shared" si="7"/>
        <v/>
      </c>
    </row>
    <row r="256" spans="1:12" ht="22.7" customHeight="1">
      <c r="A256" s="133" t="str">
        <f t="shared" si="6"/>
        <v/>
      </c>
      <c r="B256" s="134"/>
      <c r="C256" s="135" t="str">
        <f>IF(ISERROR(VLOOKUP(A256,'[1]Z04 支出决算表(财决04表)'!$A$10:$J$500,4,FALSE)),"",VLOOKUP(A256,'[1]Z04 支出决算表(财决04表)'!$A$10:$J$500,4,FALSE))</f>
        <v/>
      </c>
      <c r="D256" s="136" t="str">
        <f>IF(ISERROR(VLOOKUP(A256,'[1]Z04 支出决算表(财决04表)'!$A$10:$J$500,5,FALSE)),"",VLOOKUP(A256,'[1]Z04 支出决算表(财决04表)'!$A$10:$J$500,5,FALSE))</f>
        <v/>
      </c>
      <c r="E256" s="136" t="str">
        <f>IF(ISERROR(VLOOKUP(A256,'[1]Z04 支出决算表(财决04表)'!$A$10:$J$500,6,FALSE)),"",VLOOKUP(A256,'[1]Z04 支出决算表(财决04表)'!$A$10:$J$500,6,FALSE))</f>
        <v/>
      </c>
      <c r="F256" s="136" t="str">
        <f>IF(ISERROR(VLOOKUP(A256,'[1]Z04 支出决算表(财决04表)'!$A$10:$J$500,7,FALSE)),"",VLOOKUP(A256,'[1]Z04 支出决算表(财决04表)'!$A$10:$J$500,7,FALSE))</f>
        <v/>
      </c>
      <c r="G256" s="136" t="str">
        <f>IF(ISERROR(VLOOKUP(A256,'[1]Z04 支出决算表(财决04表)'!$A$10:$J$500,8,FALSE)),"",VLOOKUP(A256,'[1]Z04 支出决算表(财决04表)'!$A$10:$J$500,8,FALSE))</f>
        <v/>
      </c>
      <c r="H256" s="136" t="str">
        <f>IF(ISERROR(VLOOKUP(A256,'[1]Z04 支出决算表(财决04表)'!$A$10:$J$500,9,FALSE)),"",VLOOKUP(A256,'[1]Z04 支出决算表(财决04表)'!$A$10:$J$500,9,FALSE))</f>
        <v/>
      </c>
      <c r="I256" s="136" t="str">
        <f>IF(ISERROR(VLOOKUP(A256,'[1]Z04 支出决算表(财决04表)'!$A$10:$J$500,10,FALSE)),"",VLOOKUP(A256,'[1]Z04 支出决算表(财决04表)'!$A$10:$J$500,10,FALSE))</f>
        <v/>
      </c>
      <c r="J256" s="147">
        <f>'[1]Z04 支出决算表(财决04表)'!$A255</f>
        <v>0</v>
      </c>
      <c r="K256" s="148">
        <f>'[1]Z04 支出决算表(财决04表)'!$E255</f>
        <v>0</v>
      </c>
      <c r="L256" s="125" t="str">
        <f t="shared" si="7"/>
        <v/>
      </c>
    </row>
    <row r="257" spans="1:12" ht="22.7" customHeight="1">
      <c r="A257" s="133" t="str">
        <f t="shared" si="6"/>
        <v/>
      </c>
      <c r="B257" s="134"/>
      <c r="C257" s="135" t="str">
        <f>IF(ISERROR(VLOOKUP(A257,'[1]Z04 支出决算表(财决04表)'!$A$10:$J$500,4,FALSE)),"",VLOOKUP(A257,'[1]Z04 支出决算表(财决04表)'!$A$10:$J$500,4,FALSE))</f>
        <v/>
      </c>
      <c r="D257" s="136" t="str">
        <f>IF(ISERROR(VLOOKUP(A257,'[1]Z04 支出决算表(财决04表)'!$A$10:$J$500,5,FALSE)),"",VLOOKUP(A257,'[1]Z04 支出决算表(财决04表)'!$A$10:$J$500,5,FALSE))</f>
        <v/>
      </c>
      <c r="E257" s="136" t="str">
        <f>IF(ISERROR(VLOOKUP(A257,'[1]Z04 支出决算表(财决04表)'!$A$10:$J$500,6,FALSE)),"",VLOOKUP(A257,'[1]Z04 支出决算表(财决04表)'!$A$10:$J$500,6,FALSE))</f>
        <v/>
      </c>
      <c r="F257" s="136" t="str">
        <f>IF(ISERROR(VLOOKUP(A257,'[1]Z04 支出决算表(财决04表)'!$A$10:$J$500,7,FALSE)),"",VLOOKUP(A257,'[1]Z04 支出决算表(财决04表)'!$A$10:$J$500,7,FALSE))</f>
        <v/>
      </c>
      <c r="G257" s="136" t="str">
        <f>IF(ISERROR(VLOOKUP(A257,'[1]Z04 支出决算表(财决04表)'!$A$10:$J$500,8,FALSE)),"",VLOOKUP(A257,'[1]Z04 支出决算表(财决04表)'!$A$10:$J$500,8,FALSE))</f>
        <v/>
      </c>
      <c r="H257" s="136" t="str">
        <f>IF(ISERROR(VLOOKUP(A257,'[1]Z04 支出决算表(财决04表)'!$A$10:$J$500,9,FALSE)),"",VLOOKUP(A257,'[1]Z04 支出决算表(财决04表)'!$A$10:$J$500,9,FALSE))</f>
        <v/>
      </c>
      <c r="I257" s="136" t="str">
        <f>IF(ISERROR(VLOOKUP(A257,'[1]Z04 支出决算表(财决04表)'!$A$10:$J$500,10,FALSE)),"",VLOOKUP(A257,'[1]Z04 支出决算表(财决04表)'!$A$10:$J$500,10,FALSE))</f>
        <v/>
      </c>
      <c r="J257" s="147">
        <f>'[1]Z04 支出决算表(财决04表)'!$A256</f>
        <v>0</v>
      </c>
      <c r="K257" s="148">
        <f>'[1]Z04 支出决算表(财决04表)'!$E256</f>
        <v>0</v>
      </c>
      <c r="L257" s="125" t="str">
        <f t="shared" si="7"/>
        <v/>
      </c>
    </row>
    <row r="258" spans="1:12" ht="22.7" customHeight="1">
      <c r="A258" s="133" t="str">
        <f t="shared" si="6"/>
        <v/>
      </c>
      <c r="B258" s="134"/>
      <c r="C258" s="135" t="str">
        <f>IF(ISERROR(VLOOKUP(A258,'[1]Z04 支出决算表(财决04表)'!$A$10:$J$500,4,FALSE)),"",VLOOKUP(A258,'[1]Z04 支出决算表(财决04表)'!$A$10:$J$500,4,FALSE))</f>
        <v/>
      </c>
      <c r="D258" s="136" t="str">
        <f>IF(ISERROR(VLOOKUP(A258,'[1]Z04 支出决算表(财决04表)'!$A$10:$J$500,5,FALSE)),"",VLOOKUP(A258,'[1]Z04 支出决算表(财决04表)'!$A$10:$J$500,5,FALSE))</f>
        <v/>
      </c>
      <c r="E258" s="136" t="str">
        <f>IF(ISERROR(VLOOKUP(A258,'[1]Z04 支出决算表(财决04表)'!$A$10:$J$500,6,FALSE)),"",VLOOKUP(A258,'[1]Z04 支出决算表(财决04表)'!$A$10:$J$500,6,FALSE))</f>
        <v/>
      </c>
      <c r="F258" s="136" t="str">
        <f>IF(ISERROR(VLOOKUP(A258,'[1]Z04 支出决算表(财决04表)'!$A$10:$J$500,7,FALSE)),"",VLOOKUP(A258,'[1]Z04 支出决算表(财决04表)'!$A$10:$J$500,7,FALSE))</f>
        <v/>
      </c>
      <c r="G258" s="136" t="str">
        <f>IF(ISERROR(VLOOKUP(A258,'[1]Z04 支出决算表(财决04表)'!$A$10:$J$500,8,FALSE)),"",VLOOKUP(A258,'[1]Z04 支出决算表(财决04表)'!$A$10:$J$500,8,FALSE))</f>
        <v/>
      </c>
      <c r="H258" s="136" t="str">
        <f>IF(ISERROR(VLOOKUP(A258,'[1]Z04 支出决算表(财决04表)'!$A$10:$J$500,9,FALSE)),"",VLOOKUP(A258,'[1]Z04 支出决算表(财决04表)'!$A$10:$J$500,9,FALSE))</f>
        <v/>
      </c>
      <c r="I258" s="136" t="str">
        <f>IF(ISERROR(VLOOKUP(A258,'[1]Z04 支出决算表(财决04表)'!$A$10:$J$500,10,FALSE)),"",VLOOKUP(A258,'[1]Z04 支出决算表(财决04表)'!$A$10:$J$500,10,FALSE))</f>
        <v/>
      </c>
      <c r="J258" s="147">
        <f>'[1]Z04 支出决算表(财决04表)'!$A257</f>
        <v>0</v>
      </c>
      <c r="K258" s="148">
        <f>'[1]Z04 支出决算表(财决04表)'!$E257</f>
        <v>0</v>
      </c>
      <c r="L258" s="125" t="str">
        <f t="shared" si="7"/>
        <v/>
      </c>
    </row>
    <row r="259" spans="1:12" ht="22.7" customHeight="1">
      <c r="A259" s="133" t="str">
        <f t="shared" si="6"/>
        <v/>
      </c>
      <c r="B259" s="134"/>
      <c r="C259" s="135" t="str">
        <f>IF(ISERROR(VLOOKUP(A259,'[1]Z04 支出决算表(财决04表)'!$A$10:$J$500,4,FALSE)),"",VLOOKUP(A259,'[1]Z04 支出决算表(财决04表)'!$A$10:$J$500,4,FALSE))</f>
        <v/>
      </c>
      <c r="D259" s="136" t="str">
        <f>IF(ISERROR(VLOOKUP(A259,'[1]Z04 支出决算表(财决04表)'!$A$10:$J$500,5,FALSE)),"",VLOOKUP(A259,'[1]Z04 支出决算表(财决04表)'!$A$10:$J$500,5,FALSE))</f>
        <v/>
      </c>
      <c r="E259" s="136" t="str">
        <f>IF(ISERROR(VLOOKUP(A259,'[1]Z04 支出决算表(财决04表)'!$A$10:$J$500,6,FALSE)),"",VLOOKUP(A259,'[1]Z04 支出决算表(财决04表)'!$A$10:$J$500,6,FALSE))</f>
        <v/>
      </c>
      <c r="F259" s="136" t="str">
        <f>IF(ISERROR(VLOOKUP(A259,'[1]Z04 支出决算表(财决04表)'!$A$10:$J$500,7,FALSE)),"",VLOOKUP(A259,'[1]Z04 支出决算表(财决04表)'!$A$10:$J$500,7,FALSE))</f>
        <v/>
      </c>
      <c r="G259" s="136" t="str">
        <f>IF(ISERROR(VLOOKUP(A259,'[1]Z04 支出决算表(财决04表)'!$A$10:$J$500,8,FALSE)),"",VLOOKUP(A259,'[1]Z04 支出决算表(财决04表)'!$A$10:$J$500,8,FALSE))</f>
        <v/>
      </c>
      <c r="H259" s="136" t="str">
        <f>IF(ISERROR(VLOOKUP(A259,'[1]Z04 支出决算表(财决04表)'!$A$10:$J$500,9,FALSE)),"",VLOOKUP(A259,'[1]Z04 支出决算表(财决04表)'!$A$10:$J$500,9,FALSE))</f>
        <v/>
      </c>
      <c r="I259" s="136" t="str">
        <f>IF(ISERROR(VLOOKUP(A259,'[1]Z04 支出决算表(财决04表)'!$A$10:$J$500,10,FALSE)),"",VLOOKUP(A259,'[1]Z04 支出决算表(财决04表)'!$A$10:$J$500,10,FALSE))</f>
        <v/>
      </c>
      <c r="J259" s="147">
        <f>'[1]Z04 支出决算表(财决04表)'!$A258</f>
        <v>0</v>
      </c>
      <c r="K259" s="148">
        <f>'[1]Z04 支出决算表(财决04表)'!$E258</f>
        <v>0</v>
      </c>
      <c r="L259" s="125" t="str">
        <f t="shared" si="7"/>
        <v/>
      </c>
    </row>
    <row r="260" spans="1:12" ht="22.7" customHeight="1">
      <c r="A260" s="133" t="str">
        <f t="shared" si="6"/>
        <v/>
      </c>
      <c r="B260" s="134"/>
      <c r="C260" s="135" t="str">
        <f>IF(ISERROR(VLOOKUP(A260,'[1]Z04 支出决算表(财决04表)'!$A$10:$J$500,4,FALSE)),"",VLOOKUP(A260,'[1]Z04 支出决算表(财决04表)'!$A$10:$J$500,4,FALSE))</f>
        <v/>
      </c>
      <c r="D260" s="136" t="str">
        <f>IF(ISERROR(VLOOKUP(A260,'[1]Z04 支出决算表(财决04表)'!$A$10:$J$500,5,FALSE)),"",VLOOKUP(A260,'[1]Z04 支出决算表(财决04表)'!$A$10:$J$500,5,FALSE))</f>
        <v/>
      </c>
      <c r="E260" s="136" t="str">
        <f>IF(ISERROR(VLOOKUP(A260,'[1]Z04 支出决算表(财决04表)'!$A$10:$J$500,6,FALSE)),"",VLOOKUP(A260,'[1]Z04 支出决算表(财决04表)'!$A$10:$J$500,6,FALSE))</f>
        <v/>
      </c>
      <c r="F260" s="136" t="str">
        <f>IF(ISERROR(VLOOKUP(A260,'[1]Z04 支出决算表(财决04表)'!$A$10:$J$500,7,FALSE)),"",VLOOKUP(A260,'[1]Z04 支出决算表(财决04表)'!$A$10:$J$500,7,FALSE))</f>
        <v/>
      </c>
      <c r="G260" s="136" t="str">
        <f>IF(ISERROR(VLOOKUP(A260,'[1]Z04 支出决算表(财决04表)'!$A$10:$J$500,8,FALSE)),"",VLOOKUP(A260,'[1]Z04 支出决算表(财决04表)'!$A$10:$J$500,8,FALSE))</f>
        <v/>
      </c>
      <c r="H260" s="136" t="str">
        <f>IF(ISERROR(VLOOKUP(A260,'[1]Z04 支出决算表(财决04表)'!$A$10:$J$500,9,FALSE)),"",VLOOKUP(A260,'[1]Z04 支出决算表(财决04表)'!$A$10:$J$500,9,FALSE))</f>
        <v/>
      </c>
      <c r="I260" s="136" t="str">
        <f>IF(ISERROR(VLOOKUP(A260,'[1]Z04 支出决算表(财决04表)'!$A$10:$J$500,10,FALSE)),"",VLOOKUP(A260,'[1]Z04 支出决算表(财决04表)'!$A$10:$J$500,10,FALSE))</f>
        <v/>
      </c>
      <c r="J260" s="147">
        <f>'[1]Z04 支出决算表(财决04表)'!$A259</f>
        <v>0</v>
      </c>
      <c r="K260" s="148">
        <f>'[1]Z04 支出决算表(财决04表)'!$E259</f>
        <v>0</v>
      </c>
      <c r="L260" s="125" t="str">
        <f t="shared" si="7"/>
        <v/>
      </c>
    </row>
    <row r="261" spans="1:12" ht="22.7" customHeight="1">
      <c r="A261" s="133" t="str">
        <f t="shared" si="6"/>
        <v/>
      </c>
      <c r="B261" s="134"/>
      <c r="C261" s="135" t="str">
        <f>IF(ISERROR(VLOOKUP(A261,'[1]Z04 支出决算表(财决04表)'!$A$10:$J$500,4,FALSE)),"",VLOOKUP(A261,'[1]Z04 支出决算表(财决04表)'!$A$10:$J$500,4,FALSE))</f>
        <v/>
      </c>
      <c r="D261" s="136" t="str">
        <f>IF(ISERROR(VLOOKUP(A261,'[1]Z04 支出决算表(财决04表)'!$A$10:$J$500,5,FALSE)),"",VLOOKUP(A261,'[1]Z04 支出决算表(财决04表)'!$A$10:$J$500,5,FALSE))</f>
        <v/>
      </c>
      <c r="E261" s="136" t="str">
        <f>IF(ISERROR(VLOOKUP(A261,'[1]Z04 支出决算表(财决04表)'!$A$10:$J$500,6,FALSE)),"",VLOOKUP(A261,'[1]Z04 支出决算表(财决04表)'!$A$10:$J$500,6,FALSE))</f>
        <v/>
      </c>
      <c r="F261" s="136" t="str">
        <f>IF(ISERROR(VLOOKUP(A261,'[1]Z04 支出决算表(财决04表)'!$A$10:$J$500,7,FALSE)),"",VLOOKUP(A261,'[1]Z04 支出决算表(财决04表)'!$A$10:$J$500,7,FALSE))</f>
        <v/>
      </c>
      <c r="G261" s="136" t="str">
        <f>IF(ISERROR(VLOOKUP(A261,'[1]Z04 支出决算表(财决04表)'!$A$10:$J$500,8,FALSE)),"",VLOOKUP(A261,'[1]Z04 支出决算表(财决04表)'!$A$10:$J$500,8,FALSE))</f>
        <v/>
      </c>
      <c r="H261" s="136" t="str">
        <f>IF(ISERROR(VLOOKUP(A261,'[1]Z04 支出决算表(财决04表)'!$A$10:$J$500,9,FALSE)),"",VLOOKUP(A261,'[1]Z04 支出决算表(财决04表)'!$A$10:$J$500,9,FALSE))</f>
        <v/>
      </c>
      <c r="I261" s="136" t="str">
        <f>IF(ISERROR(VLOOKUP(A261,'[1]Z04 支出决算表(财决04表)'!$A$10:$J$500,10,FALSE)),"",VLOOKUP(A261,'[1]Z04 支出决算表(财决04表)'!$A$10:$J$500,10,FALSE))</f>
        <v/>
      </c>
      <c r="J261" s="147">
        <f>'[1]Z04 支出决算表(财决04表)'!$A260</f>
        <v>0</v>
      </c>
      <c r="K261" s="148">
        <f>'[1]Z04 支出决算表(财决04表)'!$E260</f>
        <v>0</v>
      </c>
      <c r="L261" s="125" t="str">
        <f t="shared" si="7"/>
        <v/>
      </c>
    </row>
    <row r="262" spans="1:12" ht="22.7" customHeight="1">
      <c r="A262" s="133" t="str">
        <f t="shared" si="6"/>
        <v/>
      </c>
      <c r="B262" s="134"/>
      <c r="C262" s="135" t="str">
        <f>IF(ISERROR(VLOOKUP(A262,'[1]Z04 支出决算表(财决04表)'!$A$10:$J$500,4,FALSE)),"",VLOOKUP(A262,'[1]Z04 支出决算表(财决04表)'!$A$10:$J$500,4,FALSE))</f>
        <v/>
      </c>
      <c r="D262" s="136" t="str">
        <f>IF(ISERROR(VLOOKUP(A262,'[1]Z04 支出决算表(财决04表)'!$A$10:$J$500,5,FALSE)),"",VLOOKUP(A262,'[1]Z04 支出决算表(财决04表)'!$A$10:$J$500,5,FALSE))</f>
        <v/>
      </c>
      <c r="E262" s="136" t="str">
        <f>IF(ISERROR(VLOOKUP(A262,'[1]Z04 支出决算表(财决04表)'!$A$10:$J$500,6,FALSE)),"",VLOOKUP(A262,'[1]Z04 支出决算表(财决04表)'!$A$10:$J$500,6,FALSE))</f>
        <v/>
      </c>
      <c r="F262" s="136" t="str">
        <f>IF(ISERROR(VLOOKUP(A262,'[1]Z04 支出决算表(财决04表)'!$A$10:$J$500,7,FALSE)),"",VLOOKUP(A262,'[1]Z04 支出决算表(财决04表)'!$A$10:$J$500,7,FALSE))</f>
        <v/>
      </c>
      <c r="G262" s="136" t="str">
        <f>IF(ISERROR(VLOOKUP(A262,'[1]Z04 支出决算表(财决04表)'!$A$10:$J$500,8,FALSE)),"",VLOOKUP(A262,'[1]Z04 支出决算表(财决04表)'!$A$10:$J$500,8,FALSE))</f>
        <v/>
      </c>
      <c r="H262" s="136" t="str">
        <f>IF(ISERROR(VLOOKUP(A262,'[1]Z04 支出决算表(财决04表)'!$A$10:$J$500,9,FALSE)),"",VLOOKUP(A262,'[1]Z04 支出决算表(财决04表)'!$A$10:$J$500,9,FALSE))</f>
        <v/>
      </c>
      <c r="I262" s="136" t="str">
        <f>IF(ISERROR(VLOOKUP(A262,'[1]Z04 支出决算表(财决04表)'!$A$10:$J$500,10,FALSE)),"",VLOOKUP(A262,'[1]Z04 支出决算表(财决04表)'!$A$10:$J$500,10,FALSE))</f>
        <v/>
      </c>
      <c r="J262" s="147">
        <f>'[1]Z04 支出决算表(财决04表)'!$A261</f>
        <v>0</v>
      </c>
      <c r="K262" s="148">
        <f>'[1]Z04 支出决算表(财决04表)'!$E261</f>
        <v>0</v>
      </c>
      <c r="L262" s="125" t="str">
        <f t="shared" si="7"/>
        <v/>
      </c>
    </row>
    <row r="263" spans="1:12" ht="22.7" customHeight="1">
      <c r="A263" s="133" t="str">
        <f t="shared" si="6"/>
        <v/>
      </c>
      <c r="B263" s="134"/>
      <c r="C263" s="135" t="str">
        <f>IF(ISERROR(VLOOKUP(A263,'[1]Z04 支出决算表(财决04表)'!$A$10:$J$500,4,FALSE)),"",VLOOKUP(A263,'[1]Z04 支出决算表(财决04表)'!$A$10:$J$500,4,FALSE))</f>
        <v/>
      </c>
      <c r="D263" s="136" t="str">
        <f>IF(ISERROR(VLOOKUP(A263,'[1]Z04 支出决算表(财决04表)'!$A$10:$J$500,5,FALSE)),"",VLOOKUP(A263,'[1]Z04 支出决算表(财决04表)'!$A$10:$J$500,5,FALSE))</f>
        <v/>
      </c>
      <c r="E263" s="136" t="str">
        <f>IF(ISERROR(VLOOKUP(A263,'[1]Z04 支出决算表(财决04表)'!$A$10:$J$500,6,FALSE)),"",VLOOKUP(A263,'[1]Z04 支出决算表(财决04表)'!$A$10:$J$500,6,FALSE))</f>
        <v/>
      </c>
      <c r="F263" s="136" t="str">
        <f>IF(ISERROR(VLOOKUP(A263,'[1]Z04 支出决算表(财决04表)'!$A$10:$J$500,7,FALSE)),"",VLOOKUP(A263,'[1]Z04 支出决算表(财决04表)'!$A$10:$J$500,7,FALSE))</f>
        <v/>
      </c>
      <c r="G263" s="136" t="str">
        <f>IF(ISERROR(VLOOKUP(A263,'[1]Z04 支出决算表(财决04表)'!$A$10:$J$500,8,FALSE)),"",VLOOKUP(A263,'[1]Z04 支出决算表(财决04表)'!$A$10:$J$500,8,FALSE))</f>
        <v/>
      </c>
      <c r="H263" s="136" t="str">
        <f>IF(ISERROR(VLOOKUP(A263,'[1]Z04 支出决算表(财决04表)'!$A$10:$J$500,9,FALSE)),"",VLOOKUP(A263,'[1]Z04 支出决算表(财决04表)'!$A$10:$J$500,9,FALSE))</f>
        <v/>
      </c>
      <c r="I263" s="136" t="str">
        <f>IF(ISERROR(VLOOKUP(A263,'[1]Z04 支出决算表(财决04表)'!$A$10:$J$500,10,FALSE)),"",VLOOKUP(A263,'[1]Z04 支出决算表(财决04表)'!$A$10:$J$500,10,FALSE))</f>
        <v/>
      </c>
      <c r="J263" s="147">
        <f>'[1]Z04 支出决算表(财决04表)'!$A262</f>
        <v>0</v>
      </c>
      <c r="K263" s="148">
        <f>'[1]Z04 支出决算表(财决04表)'!$E262</f>
        <v>0</v>
      </c>
      <c r="L263" s="125" t="str">
        <f t="shared" si="7"/>
        <v/>
      </c>
    </row>
    <row r="264" spans="1:12" ht="22.7" customHeight="1">
      <c r="A264" s="133" t="str">
        <f t="shared" si="6"/>
        <v/>
      </c>
      <c r="B264" s="134"/>
      <c r="C264" s="135" t="str">
        <f>IF(ISERROR(VLOOKUP(A264,'[1]Z04 支出决算表(财决04表)'!$A$10:$J$500,4,FALSE)),"",VLOOKUP(A264,'[1]Z04 支出决算表(财决04表)'!$A$10:$J$500,4,FALSE))</f>
        <v/>
      </c>
      <c r="D264" s="136" t="str">
        <f>IF(ISERROR(VLOOKUP(A264,'[1]Z04 支出决算表(财决04表)'!$A$10:$J$500,5,FALSE)),"",VLOOKUP(A264,'[1]Z04 支出决算表(财决04表)'!$A$10:$J$500,5,FALSE))</f>
        <v/>
      </c>
      <c r="E264" s="136" t="str">
        <f>IF(ISERROR(VLOOKUP(A264,'[1]Z04 支出决算表(财决04表)'!$A$10:$J$500,6,FALSE)),"",VLOOKUP(A264,'[1]Z04 支出决算表(财决04表)'!$A$10:$J$500,6,FALSE))</f>
        <v/>
      </c>
      <c r="F264" s="136" t="str">
        <f>IF(ISERROR(VLOOKUP(A264,'[1]Z04 支出决算表(财决04表)'!$A$10:$J$500,7,FALSE)),"",VLOOKUP(A264,'[1]Z04 支出决算表(财决04表)'!$A$10:$J$500,7,FALSE))</f>
        <v/>
      </c>
      <c r="G264" s="136" t="str">
        <f>IF(ISERROR(VLOOKUP(A264,'[1]Z04 支出决算表(财决04表)'!$A$10:$J$500,8,FALSE)),"",VLOOKUP(A264,'[1]Z04 支出决算表(财决04表)'!$A$10:$J$500,8,FALSE))</f>
        <v/>
      </c>
      <c r="H264" s="136" t="str">
        <f>IF(ISERROR(VLOOKUP(A264,'[1]Z04 支出决算表(财决04表)'!$A$10:$J$500,9,FALSE)),"",VLOOKUP(A264,'[1]Z04 支出决算表(财决04表)'!$A$10:$J$500,9,FALSE))</f>
        <v/>
      </c>
      <c r="I264" s="136" t="str">
        <f>IF(ISERROR(VLOOKUP(A264,'[1]Z04 支出决算表(财决04表)'!$A$10:$J$500,10,FALSE)),"",VLOOKUP(A264,'[1]Z04 支出决算表(财决04表)'!$A$10:$J$500,10,FALSE))</f>
        <v/>
      </c>
      <c r="J264" s="147">
        <f>'[1]Z04 支出决算表(财决04表)'!$A263</f>
        <v>0</v>
      </c>
      <c r="K264" s="148">
        <f>'[1]Z04 支出决算表(财决04表)'!$E263</f>
        <v>0</v>
      </c>
      <c r="L264" s="125" t="str">
        <f t="shared" si="7"/>
        <v/>
      </c>
    </row>
    <row r="265" spans="1:12" ht="22.7" customHeight="1">
      <c r="A265" s="133" t="str">
        <f t="shared" si="6"/>
        <v/>
      </c>
      <c r="B265" s="134"/>
      <c r="C265" s="135" t="str">
        <f>IF(ISERROR(VLOOKUP(A265,'[1]Z04 支出决算表(财决04表)'!$A$10:$J$500,4,FALSE)),"",VLOOKUP(A265,'[1]Z04 支出决算表(财决04表)'!$A$10:$J$500,4,FALSE))</f>
        <v/>
      </c>
      <c r="D265" s="136" t="str">
        <f>IF(ISERROR(VLOOKUP(A265,'[1]Z04 支出决算表(财决04表)'!$A$10:$J$500,5,FALSE)),"",VLOOKUP(A265,'[1]Z04 支出决算表(财决04表)'!$A$10:$J$500,5,FALSE))</f>
        <v/>
      </c>
      <c r="E265" s="136" t="str">
        <f>IF(ISERROR(VLOOKUP(A265,'[1]Z04 支出决算表(财决04表)'!$A$10:$J$500,6,FALSE)),"",VLOOKUP(A265,'[1]Z04 支出决算表(财决04表)'!$A$10:$J$500,6,FALSE))</f>
        <v/>
      </c>
      <c r="F265" s="136" t="str">
        <f>IF(ISERROR(VLOOKUP(A265,'[1]Z04 支出决算表(财决04表)'!$A$10:$J$500,7,FALSE)),"",VLOOKUP(A265,'[1]Z04 支出决算表(财决04表)'!$A$10:$J$500,7,FALSE))</f>
        <v/>
      </c>
      <c r="G265" s="136" t="str">
        <f>IF(ISERROR(VLOOKUP(A265,'[1]Z04 支出决算表(财决04表)'!$A$10:$J$500,8,FALSE)),"",VLOOKUP(A265,'[1]Z04 支出决算表(财决04表)'!$A$10:$J$500,8,FALSE))</f>
        <v/>
      </c>
      <c r="H265" s="136" t="str">
        <f>IF(ISERROR(VLOOKUP(A265,'[1]Z04 支出决算表(财决04表)'!$A$10:$J$500,9,FALSE)),"",VLOOKUP(A265,'[1]Z04 支出决算表(财决04表)'!$A$10:$J$500,9,FALSE))</f>
        <v/>
      </c>
      <c r="I265" s="136" t="str">
        <f>IF(ISERROR(VLOOKUP(A265,'[1]Z04 支出决算表(财决04表)'!$A$10:$J$500,10,FALSE)),"",VLOOKUP(A265,'[1]Z04 支出决算表(财决04表)'!$A$10:$J$500,10,FALSE))</f>
        <v/>
      </c>
      <c r="J265" s="147">
        <f>'[1]Z04 支出决算表(财决04表)'!$A264</f>
        <v>0</v>
      </c>
      <c r="K265" s="148">
        <f>'[1]Z04 支出决算表(财决04表)'!$E264</f>
        <v>0</v>
      </c>
      <c r="L265" s="125" t="str">
        <f t="shared" si="7"/>
        <v/>
      </c>
    </row>
    <row r="266" spans="1:12" ht="22.7" customHeight="1">
      <c r="A266" s="133" t="str">
        <f t="shared" si="6"/>
        <v/>
      </c>
      <c r="B266" s="134"/>
      <c r="C266" s="135" t="str">
        <f>IF(ISERROR(VLOOKUP(A266,'[1]Z04 支出决算表(财决04表)'!$A$10:$J$500,4,FALSE)),"",VLOOKUP(A266,'[1]Z04 支出决算表(财决04表)'!$A$10:$J$500,4,FALSE))</f>
        <v/>
      </c>
      <c r="D266" s="136" t="str">
        <f>IF(ISERROR(VLOOKUP(A266,'[1]Z04 支出决算表(财决04表)'!$A$10:$J$500,5,FALSE)),"",VLOOKUP(A266,'[1]Z04 支出决算表(财决04表)'!$A$10:$J$500,5,FALSE))</f>
        <v/>
      </c>
      <c r="E266" s="136" t="str">
        <f>IF(ISERROR(VLOOKUP(A266,'[1]Z04 支出决算表(财决04表)'!$A$10:$J$500,6,FALSE)),"",VLOOKUP(A266,'[1]Z04 支出决算表(财决04表)'!$A$10:$J$500,6,FALSE))</f>
        <v/>
      </c>
      <c r="F266" s="136" t="str">
        <f>IF(ISERROR(VLOOKUP(A266,'[1]Z04 支出决算表(财决04表)'!$A$10:$J$500,7,FALSE)),"",VLOOKUP(A266,'[1]Z04 支出决算表(财决04表)'!$A$10:$J$500,7,FALSE))</f>
        <v/>
      </c>
      <c r="G266" s="136" t="str">
        <f>IF(ISERROR(VLOOKUP(A266,'[1]Z04 支出决算表(财决04表)'!$A$10:$J$500,8,FALSE)),"",VLOOKUP(A266,'[1]Z04 支出决算表(财决04表)'!$A$10:$J$500,8,FALSE))</f>
        <v/>
      </c>
      <c r="H266" s="136" t="str">
        <f>IF(ISERROR(VLOOKUP(A266,'[1]Z04 支出决算表(财决04表)'!$A$10:$J$500,9,FALSE)),"",VLOOKUP(A266,'[1]Z04 支出决算表(财决04表)'!$A$10:$J$500,9,FALSE))</f>
        <v/>
      </c>
      <c r="I266" s="136" t="str">
        <f>IF(ISERROR(VLOOKUP(A266,'[1]Z04 支出决算表(财决04表)'!$A$10:$J$500,10,FALSE)),"",VLOOKUP(A266,'[1]Z04 支出决算表(财决04表)'!$A$10:$J$500,10,FALSE))</f>
        <v/>
      </c>
      <c r="J266" s="147">
        <f>'[1]Z04 支出决算表(财决04表)'!$A265</f>
        <v>0</v>
      </c>
      <c r="K266" s="148">
        <f>'[1]Z04 支出决算表(财决04表)'!$E265</f>
        <v>0</v>
      </c>
      <c r="L266" s="125" t="str">
        <f t="shared" si="7"/>
        <v/>
      </c>
    </row>
    <row r="267" spans="1:12" ht="22.7" customHeight="1">
      <c r="A267" s="133" t="str">
        <f t="shared" si="6"/>
        <v/>
      </c>
      <c r="B267" s="134"/>
      <c r="C267" s="135" t="str">
        <f>IF(ISERROR(VLOOKUP(A267,'[1]Z04 支出决算表(财决04表)'!$A$10:$J$500,4,FALSE)),"",VLOOKUP(A267,'[1]Z04 支出决算表(财决04表)'!$A$10:$J$500,4,FALSE))</f>
        <v/>
      </c>
      <c r="D267" s="136" t="str">
        <f>IF(ISERROR(VLOOKUP(A267,'[1]Z04 支出决算表(财决04表)'!$A$10:$J$500,5,FALSE)),"",VLOOKUP(A267,'[1]Z04 支出决算表(财决04表)'!$A$10:$J$500,5,FALSE))</f>
        <v/>
      </c>
      <c r="E267" s="136" t="str">
        <f>IF(ISERROR(VLOOKUP(A267,'[1]Z04 支出决算表(财决04表)'!$A$10:$J$500,6,FALSE)),"",VLOOKUP(A267,'[1]Z04 支出决算表(财决04表)'!$A$10:$J$500,6,FALSE))</f>
        <v/>
      </c>
      <c r="F267" s="136" t="str">
        <f>IF(ISERROR(VLOOKUP(A267,'[1]Z04 支出决算表(财决04表)'!$A$10:$J$500,7,FALSE)),"",VLOOKUP(A267,'[1]Z04 支出决算表(财决04表)'!$A$10:$J$500,7,FALSE))</f>
        <v/>
      </c>
      <c r="G267" s="136" t="str">
        <f>IF(ISERROR(VLOOKUP(A267,'[1]Z04 支出决算表(财决04表)'!$A$10:$J$500,8,FALSE)),"",VLOOKUP(A267,'[1]Z04 支出决算表(财决04表)'!$A$10:$J$500,8,FALSE))</f>
        <v/>
      </c>
      <c r="H267" s="136" t="str">
        <f>IF(ISERROR(VLOOKUP(A267,'[1]Z04 支出决算表(财决04表)'!$A$10:$J$500,9,FALSE)),"",VLOOKUP(A267,'[1]Z04 支出决算表(财决04表)'!$A$10:$J$500,9,FALSE))</f>
        <v/>
      </c>
      <c r="I267" s="136" t="str">
        <f>IF(ISERROR(VLOOKUP(A267,'[1]Z04 支出决算表(财决04表)'!$A$10:$J$500,10,FALSE)),"",VLOOKUP(A267,'[1]Z04 支出决算表(财决04表)'!$A$10:$J$500,10,FALSE))</f>
        <v/>
      </c>
      <c r="J267" s="147">
        <f>'[1]Z04 支出决算表(财决04表)'!$A266</f>
        <v>0</v>
      </c>
      <c r="K267" s="148">
        <f>'[1]Z04 支出决算表(财决04表)'!$E266</f>
        <v>0</v>
      </c>
      <c r="L267" s="125" t="str">
        <f t="shared" si="7"/>
        <v/>
      </c>
    </row>
    <row r="268" spans="1:12" ht="22.7" customHeight="1">
      <c r="A268" s="133" t="str">
        <f t="shared" ref="A268:A300" si="8">IF(J268&gt;0,J268,"")</f>
        <v/>
      </c>
      <c r="B268" s="134"/>
      <c r="C268" s="135" t="str">
        <f>IF(ISERROR(VLOOKUP(A268,'[1]Z04 支出决算表(财决04表)'!$A$10:$J$500,4,FALSE)),"",VLOOKUP(A268,'[1]Z04 支出决算表(财决04表)'!$A$10:$J$500,4,FALSE))</f>
        <v/>
      </c>
      <c r="D268" s="136" t="str">
        <f>IF(ISERROR(VLOOKUP(A268,'[1]Z04 支出决算表(财决04表)'!$A$10:$J$500,5,FALSE)),"",VLOOKUP(A268,'[1]Z04 支出决算表(财决04表)'!$A$10:$J$500,5,FALSE))</f>
        <v/>
      </c>
      <c r="E268" s="136" t="str">
        <f>IF(ISERROR(VLOOKUP(A268,'[1]Z04 支出决算表(财决04表)'!$A$10:$J$500,6,FALSE)),"",VLOOKUP(A268,'[1]Z04 支出决算表(财决04表)'!$A$10:$J$500,6,FALSE))</f>
        <v/>
      </c>
      <c r="F268" s="136" t="str">
        <f>IF(ISERROR(VLOOKUP(A268,'[1]Z04 支出决算表(财决04表)'!$A$10:$J$500,7,FALSE)),"",VLOOKUP(A268,'[1]Z04 支出决算表(财决04表)'!$A$10:$J$500,7,FALSE))</f>
        <v/>
      </c>
      <c r="G268" s="136" t="str">
        <f>IF(ISERROR(VLOOKUP(A268,'[1]Z04 支出决算表(财决04表)'!$A$10:$J$500,8,FALSE)),"",VLOOKUP(A268,'[1]Z04 支出决算表(财决04表)'!$A$10:$J$500,8,FALSE))</f>
        <v/>
      </c>
      <c r="H268" s="136" t="str">
        <f>IF(ISERROR(VLOOKUP(A268,'[1]Z04 支出决算表(财决04表)'!$A$10:$J$500,9,FALSE)),"",VLOOKUP(A268,'[1]Z04 支出决算表(财决04表)'!$A$10:$J$500,9,FALSE))</f>
        <v/>
      </c>
      <c r="I268" s="136" t="str">
        <f>IF(ISERROR(VLOOKUP(A268,'[1]Z04 支出决算表(财决04表)'!$A$10:$J$500,10,FALSE)),"",VLOOKUP(A268,'[1]Z04 支出决算表(财决04表)'!$A$10:$J$500,10,FALSE))</f>
        <v/>
      </c>
      <c r="J268" s="147">
        <f>'[1]Z04 支出决算表(财决04表)'!$A267</f>
        <v>0</v>
      </c>
      <c r="K268" s="148">
        <f>'[1]Z04 支出决算表(财决04表)'!$E267</f>
        <v>0</v>
      </c>
      <c r="L268" s="125" t="str">
        <f t="shared" ref="L268:L331" si="9">IF(C268&lt;&gt;"",ROW(),"")</f>
        <v/>
      </c>
    </row>
    <row r="269" spans="1:12" ht="22.7" customHeight="1">
      <c r="A269" s="133" t="str">
        <f t="shared" si="8"/>
        <v/>
      </c>
      <c r="B269" s="134"/>
      <c r="C269" s="135" t="str">
        <f>IF(ISERROR(VLOOKUP(A269,'[1]Z04 支出决算表(财决04表)'!$A$10:$J$500,4,FALSE)),"",VLOOKUP(A269,'[1]Z04 支出决算表(财决04表)'!$A$10:$J$500,4,FALSE))</f>
        <v/>
      </c>
      <c r="D269" s="136" t="str">
        <f>IF(ISERROR(VLOOKUP(A269,'[1]Z04 支出决算表(财决04表)'!$A$10:$J$500,5,FALSE)),"",VLOOKUP(A269,'[1]Z04 支出决算表(财决04表)'!$A$10:$J$500,5,FALSE))</f>
        <v/>
      </c>
      <c r="E269" s="136" t="str">
        <f>IF(ISERROR(VLOOKUP(A269,'[1]Z04 支出决算表(财决04表)'!$A$10:$J$500,6,FALSE)),"",VLOOKUP(A269,'[1]Z04 支出决算表(财决04表)'!$A$10:$J$500,6,FALSE))</f>
        <v/>
      </c>
      <c r="F269" s="136" t="str">
        <f>IF(ISERROR(VLOOKUP(A269,'[1]Z04 支出决算表(财决04表)'!$A$10:$J$500,7,FALSE)),"",VLOOKUP(A269,'[1]Z04 支出决算表(财决04表)'!$A$10:$J$500,7,FALSE))</f>
        <v/>
      </c>
      <c r="G269" s="136" t="str">
        <f>IF(ISERROR(VLOOKUP(A269,'[1]Z04 支出决算表(财决04表)'!$A$10:$J$500,8,FALSE)),"",VLOOKUP(A269,'[1]Z04 支出决算表(财决04表)'!$A$10:$J$500,8,FALSE))</f>
        <v/>
      </c>
      <c r="H269" s="136" t="str">
        <f>IF(ISERROR(VLOOKUP(A269,'[1]Z04 支出决算表(财决04表)'!$A$10:$J$500,9,FALSE)),"",VLOOKUP(A269,'[1]Z04 支出决算表(财决04表)'!$A$10:$J$500,9,FALSE))</f>
        <v/>
      </c>
      <c r="I269" s="136" t="str">
        <f>IF(ISERROR(VLOOKUP(A269,'[1]Z04 支出决算表(财决04表)'!$A$10:$J$500,10,FALSE)),"",VLOOKUP(A269,'[1]Z04 支出决算表(财决04表)'!$A$10:$J$500,10,FALSE))</f>
        <v/>
      </c>
      <c r="J269" s="147">
        <f>'[1]Z04 支出决算表(财决04表)'!$A268</f>
        <v>0</v>
      </c>
      <c r="K269" s="148">
        <f>'[1]Z04 支出决算表(财决04表)'!$E268</f>
        <v>0</v>
      </c>
      <c r="L269" s="125" t="str">
        <f t="shared" si="9"/>
        <v/>
      </c>
    </row>
    <row r="270" spans="1:12" ht="22.7" customHeight="1">
      <c r="A270" s="133" t="str">
        <f t="shared" si="8"/>
        <v/>
      </c>
      <c r="B270" s="134"/>
      <c r="C270" s="135" t="str">
        <f>IF(ISERROR(VLOOKUP(A270,'[1]Z04 支出决算表(财决04表)'!$A$10:$J$500,4,FALSE)),"",VLOOKUP(A270,'[1]Z04 支出决算表(财决04表)'!$A$10:$J$500,4,FALSE))</f>
        <v/>
      </c>
      <c r="D270" s="136" t="str">
        <f>IF(ISERROR(VLOOKUP(A270,'[1]Z04 支出决算表(财决04表)'!$A$10:$J$500,5,FALSE)),"",VLOOKUP(A270,'[1]Z04 支出决算表(财决04表)'!$A$10:$J$500,5,FALSE))</f>
        <v/>
      </c>
      <c r="E270" s="136" t="str">
        <f>IF(ISERROR(VLOOKUP(A270,'[1]Z04 支出决算表(财决04表)'!$A$10:$J$500,6,FALSE)),"",VLOOKUP(A270,'[1]Z04 支出决算表(财决04表)'!$A$10:$J$500,6,FALSE))</f>
        <v/>
      </c>
      <c r="F270" s="136" t="str">
        <f>IF(ISERROR(VLOOKUP(A270,'[1]Z04 支出决算表(财决04表)'!$A$10:$J$500,7,FALSE)),"",VLOOKUP(A270,'[1]Z04 支出决算表(财决04表)'!$A$10:$J$500,7,FALSE))</f>
        <v/>
      </c>
      <c r="G270" s="136" t="str">
        <f>IF(ISERROR(VLOOKUP(A270,'[1]Z04 支出决算表(财决04表)'!$A$10:$J$500,8,FALSE)),"",VLOOKUP(A270,'[1]Z04 支出决算表(财决04表)'!$A$10:$J$500,8,FALSE))</f>
        <v/>
      </c>
      <c r="H270" s="136" t="str">
        <f>IF(ISERROR(VLOOKUP(A270,'[1]Z04 支出决算表(财决04表)'!$A$10:$J$500,9,FALSE)),"",VLOOKUP(A270,'[1]Z04 支出决算表(财决04表)'!$A$10:$J$500,9,FALSE))</f>
        <v/>
      </c>
      <c r="I270" s="136" t="str">
        <f>IF(ISERROR(VLOOKUP(A270,'[1]Z04 支出决算表(财决04表)'!$A$10:$J$500,10,FALSE)),"",VLOOKUP(A270,'[1]Z04 支出决算表(财决04表)'!$A$10:$J$500,10,FALSE))</f>
        <v/>
      </c>
      <c r="J270" s="147">
        <f>'[1]Z04 支出决算表(财决04表)'!$A269</f>
        <v>0</v>
      </c>
      <c r="K270" s="148">
        <f>'[1]Z04 支出决算表(财决04表)'!$E269</f>
        <v>0</v>
      </c>
      <c r="L270" s="125" t="str">
        <f t="shared" si="9"/>
        <v/>
      </c>
    </row>
    <row r="271" spans="1:12" ht="22.7" customHeight="1">
      <c r="A271" s="133" t="str">
        <f t="shared" si="8"/>
        <v/>
      </c>
      <c r="B271" s="134"/>
      <c r="C271" s="135" t="str">
        <f>IF(ISERROR(VLOOKUP(A271,'[1]Z04 支出决算表(财决04表)'!$A$10:$J$500,4,FALSE)),"",VLOOKUP(A271,'[1]Z04 支出决算表(财决04表)'!$A$10:$J$500,4,FALSE))</f>
        <v/>
      </c>
      <c r="D271" s="136" t="str">
        <f>IF(ISERROR(VLOOKUP(A271,'[1]Z04 支出决算表(财决04表)'!$A$10:$J$500,5,FALSE)),"",VLOOKUP(A271,'[1]Z04 支出决算表(财决04表)'!$A$10:$J$500,5,FALSE))</f>
        <v/>
      </c>
      <c r="E271" s="136" t="str">
        <f>IF(ISERROR(VLOOKUP(A271,'[1]Z04 支出决算表(财决04表)'!$A$10:$J$500,6,FALSE)),"",VLOOKUP(A271,'[1]Z04 支出决算表(财决04表)'!$A$10:$J$500,6,FALSE))</f>
        <v/>
      </c>
      <c r="F271" s="136" t="str">
        <f>IF(ISERROR(VLOOKUP(A271,'[1]Z04 支出决算表(财决04表)'!$A$10:$J$500,7,FALSE)),"",VLOOKUP(A271,'[1]Z04 支出决算表(财决04表)'!$A$10:$J$500,7,FALSE))</f>
        <v/>
      </c>
      <c r="G271" s="136" t="str">
        <f>IF(ISERROR(VLOOKUP(A271,'[1]Z04 支出决算表(财决04表)'!$A$10:$J$500,8,FALSE)),"",VLOOKUP(A271,'[1]Z04 支出决算表(财决04表)'!$A$10:$J$500,8,FALSE))</f>
        <v/>
      </c>
      <c r="H271" s="136" t="str">
        <f>IF(ISERROR(VLOOKUP(A271,'[1]Z04 支出决算表(财决04表)'!$A$10:$J$500,9,FALSE)),"",VLOOKUP(A271,'[1]Z04 支出决算表(财决04表)'!$A$10:$J$500,9,FALSE))</f>
        <v/>
      </c>
      <c r="I271" s="136" t="str">
        <f>IF(ISERROR(VLOOKUP(A271,'[1]Z04 支出决算表(财决04表)'!$A$10:$J$500,10,FALSE)),"",VLOOKUP(A271,'[1]Z04 支出决算表(财决04表)'!$A$10:$J$500,10,FALSE))</f>
        <v/>
      </c>
      <c r="J271" s="147">
        <f>'[1]Z04 支出决算表(财决04表)'!$A270</f>
        <v>0</v>
      </c>
      <c r="K271" s="148">
        <f>'[1]Z04 支出决算表(财决04表)'!$E270</f>
        <v>0</v>
      </c>
      <c r="L271" s="125" t="str">
        <f t="shared" si="9"/>
        <v/>
      </c>
    </row>
    <row r="272" spans="1:12" ht="22.7" customHeight="1">
      <c r="A272" s="133" t="str">
        <f t="shared" si="8"/>
        <v/>
      </c>
      <c r="B272" s="134"/>
      <c r="C272" s="135" t="str">
        <f>IF(ISERROR(VLOOKUP(A272,'[1]Z04 支出决算表(财决04表)'!$A$10:$J$500,4,FALSE)),"",VLOOKUP(A272,'[1]Z04 支出决算表(财决04表)'!$A$10:$J$500,4,FALSE))</f>
        <v/>
      </c>
      <c r="D272" s="136" t="str">
        <f>IF(ISERROR(VLOOKUP(A272,'[1]Z04 支出决算表(财决04表)'!$A$10:$J$500,5,FALSE)),"",VLOOKUP(A272,'[1]Z04 支出决算表(财决04表)'!$A$10:$J$500,5,FALSE))</f>
        <v/>
      </c>
      <c r="E272" s="136" t="str">
        <f>IF(ISERROR(VLOOKUP(A272,'[1]Z04 支出决算表(财决04表)'!$A$10:$J$500,6,FALSE)),"",VLOOKUP(A272,'[1]Z04 支出决算表(财决04表)'!$A$10:$J$500,6,FALSE))</f>
        <v/>
      </c>
      <c r="F272" s="136" t="str">
        <f>IF(ISERROR(VLOOKUP(A272,'[1]Z04 支出决算表(财决04表)'!$A$10:$J$500,7,FALSE)),"",VLOOKUP(A272,'[1]Z04 支出决算表(财决04表)'!$A$10:$J$500,7,FALSE))</f>
        <v/>
      </c>
      <c r="G272" s="136" t="str">
        <f>IF(ISERROR(VLOOKUP(A272,'[1]Z04 支出决算表(财决04表)'!$A$10:$J$500,8,FALSE)),"",VLOOKUP(A272,'[1]Z04 支出决算表(财决04表)'!$A$10:$J$500,8,FALSE))</f>
        <v/>
      </c>
      <c r="H272" s="136" t="str">
        <f>IF(ISERROR(VLOOKUP(A272,'[1]Z04 支出决算表(财决04表)'!$A$10:$J$500,9,FALSE)),"",VLOOKUP(A272,'[1]Z04 支出决算表(财决04表)'!$A$10:$J$500,9,FALSE))</f>
        <v/>
      </c>
      <c r="I272" s="136" t="str">
        <f>IF(ISERROR(VLOOKUP(A272,'[1]Z04 支出决算表(财决04表)'!$A$10:$J$500,10,FALSE)),"",VLOOKUP(A272,'[1]Z04 支出决算表(财决04表)'!$A$10:$J$500,10,FALSE))</f>
        <v/>
      </c>
      <c r="J272" s="147">
        <f>'[1]Z04 支出决算表(财决04表)'!$A271</f>
        <v>0</v>
      </c>
      <c r="K272" s="148">
        <f>'[1]Z04 支出决算表(财决04表)'!$E271</f>
        <v>0</v>
      </c>
      <c r="L272" s="125" t="str">
        <f t="shared" si="9"/>
        <v/>
      </c>
    </row>
    <row r="273" spans="1:12" ht="22.7" customHeight="1">
      <c r="A273" s="133" t="str">
        <f t="shared" si="8"/>
        <v/>
      </c>
      <c r="B273" s="134"/>
      <c r="C273" s="135" t="str">
        <f>IF(ISERROR(VLOOKUP(A273,'[1]Z04 支出决算表(财决04表)'!$A$10:$J$500,4,FALSE)),"",VLOOKUP(A273,'[1]Z04 支出决算表(财决04表)'!$A$10:$J$500,4,FALSE))</f>
        <v/>
      </c>
      <c r="D273" s="136" t="str">
        <f>IF(ISERROR(VLOOKUP(A273,'[1]Z04 支出决算表(财决04表)'!$A$10:$J$500,5,FALSE)),"",VLOOKUP(A273,'[1]Z04 支出决算表(财决04表)'!$A$10:$J$500,5,FALSE))</f>
        <v/>
      </c>
      <c r="E273" s="136" t="str">
        <f>IF(ISERROR(VLOOKUP(A273,'[1]Z04 支出决算表(财决04表)'!$A$10:$J$500,6,FALSE)),"",VLOOKUP(A273,'[1]Z04 支出决算表(财决04表)'!$A$10:$J$500,6,FALSE))</f>
        <v/>
      </c>
      <c r="F273" s="136" t="str">
        <f>IF(ISERROR(VLOOKUP(A273,'[1]Z04 支出决算表(财决04表)'!$A$10:$J$500,7,FALSE)),"",VLOOKUP(A273,'[1]Z04 支出决算表(财决04表)'!$A$10:$J$500,7,FALSE))</f>
        <v/>
      </c>
      <c r="G273" s="136" t="str">
        <f>IF(ISERROR(VLOOKUP(A273,'[1]Z04 支出决算表(财决04表)'!$A$10:$J$500,8,FALSE)),"",VLOOKUP(A273,'[1]Z04 支出决算表(财决04表)'!$A$10:$J$500,8,FALSE))</f>
        <v/>
      </c>
      <c r="H273" s="136" t="str">
        <f>IF(ISERROR(VLOOKUP(A273,'[1]Z04 支出决算表(财决04表)'!$A$10:$J$500,9,FALSE)),"",VLOOKUP(A273,'[1]Z04 支出决算表(财决04表)'!$A$10:$J$500,9,FALSE))</f>
        <v/>
      </c>
      <c r="I273" s="136" t="str">
        <f>IF(ISERROR(VLOOKUP(A273,'[1]Z04 支出决算表(财决04表)'!$A$10:$J$500,10,FALSE)),"",VLOOKUP(A273,'[1]Z04 支出决算表(财决04表)'!$A$10:$J$500,10,FALSE))</f>
        <v/>
      </c>
      <c r="J273" s="147">
        <f>'[1]Z04 支出决算表(财决04表)'!$A272</f>
        <v>0</v>
      </c>
      <c r="K273" s="148">
        <f>'[1]Z04 支出决算表(财决04表)'!$E272</f>
        <v>0</v>
      </c>
      <c r="L273" s="125" t="str">
        <f t="shared" si="9"/>
        <v/>
      </c>
    </row>
    <row r="274" spans="1:12" ht="22.7" customHeight="1">
      <c r="A274" s="133" t="str">
        <f t="shared" si="8"/>
        <v/>
      </c>
      <c r="B274" s="134"/>
      <c r="C274" s="135" t="str">
        <f>IF(ISERROR(VLOOKUP(A274,'[1]Z04 支出决算表(财决04表)'!$A$10:$J$500,4,FALSE)),"",VLOOKUP(A274,'[1]Z04 支出决算表(财决04表)'!$A$10:$J$500,4,FALSE))</f>
        <v/>
      </c>
      <c r="D274" s="136" t="str">
        <f>IF(ISERROR(VLOOKUP(A274,'[1]Z04 支出决算表(财决04表)'!$A$10:$J$500,5,FALSE)),"",VLOOKUP(A274,'[1]Z04 支出决算表(财决04表)'!$A$10:$J$500,5,FALSE))</f>
        <v/>
      </c>
      <c r="E274" s="136" t="str">
        <f>IF(ISERROR(VLOOKUP(A274,'[1]Z04 支出决算表(财决04表)'!$A$10:$J$500,6,FALSE)),"",VLOOKUP(A274,'[1]Z04 支出决算表(财决04表)'!$A$10:$J$500,6,FALSE))</f>
        <v/>
      </c>
      <c r="F274" s="136" t="str">
        <f>IF(ISERROR(VLOOKUP(A274,'[1]Z04 支出决算表(财决04表)'!$A$10:$J$500,7,FALSE)),"",VLOOKUP(A274,'[1]Z04 支出决算表(财决04表)'!$A$10:$J$500,7,FALSE))</f>
        <v/>
      </c>
      <c r="G274" s="136" t="str">
        <f>IF(ISERROR(VLOOKUP(A274,'[1]Z04 支出决算表(财决04表)'!$A$10:$J$500,8,FALSE)),"",VLOOKUP(A274,'[1]Z04 支出决算表(财决04表)'!$A$10:$J$500,8,FALSE))</f>
        <v/>
      </c>
      <c r="H274" s="136" t="str">
        <f>IF(ISERROR(VLOOKUP(A274,'[1]Z04 支出决算表(财决04表)'!$A$10:$J$500,9,FALSE)),"",VLOOKUP(A274,'[1]Z04 支出决算表(财决04表)'!$A$10:$J$500,9,FALSE))</f>
        <v/>
      </c>
      <c r="I274" s="136" t="str">
        <f>IF(ISERROR(VLOOKUP(A274,'[1]Z04 支出决算表(财决04表)'!$A$10:$J$500,10,FALSE)),"",VLOOKUP(A274,'[1]Z04 支出决算表(财决04表)'!$A$10:$J$500,10,FALSE))</f>
        <v/>
      </c>
      <c r="J274" s="147">
        <f>'[1]Z04 支出决算表(财决04表)'!$A273</f>
        <v>0</v>
      </c>
      <c r="K274" s="148">
        <f>'[1]Z04 支出决算表(财决04表)'!$E273</f>
        <v>0</v>
      </c>
      <c r="L274" s="125" t="str">
        <f t="shared" si="9"/>
        <v/>
      </c>
    </row>
    <row r="275" spans="1:12" ht="22.7" customHeight="1">
      <c r="A275" s="133" t="str">
        <f t="shared" si="8"/>
        <v/>
      </c>
      <c r="B275" s="134"/>
      <c r="C275" s="135" t="str">
        <f>IF(ISERROR(VLOOKUP(A275,'[1]Z04 支出决算表(财决04表)'!$A$10:$J$500,4,FALSE)),"",VLOOKUP(A275,'[1]Z04 支出决算表(财决04表)'!$A$10:$J$500,4,FALSE))</f>
        <v/>
      </c>
      <c r="D275" s="136" t="str">
        <f>IF(ISERROR(VLOOKUP(A275,'[1]Z04 支出决算表(财决04表)'!$A$10:$J$500,5,FALSE)),"",VLOOKUP(A275,'[1]Z04 支出决算表(财决04表)'!$A$10:$J$500,5,FALSE))</f>
        <v/>
      </c>
      <c r="E275" s="136" t="str">
        <f>IF(ISERROR(VLOOKUP(A275,'[1]Z04 支出决算表(财决04表)'!$A$10:$J$500,6,FALSE)),"",VLOOKUP(A275,'[1]Z04 支出决算表(财决04表)'!$A$10:$J$500,6,FALSE))</f>
        <v/>
      </c>
      <c r="F275" s="136" t="str">
        <f>IF(ISERROR(VLOOKUP(A275,'[1]Z04 支出决算表(财决04表)'!$A$10:$J$500,7,FALSE)),"",VLOOKUP(A275,'[1]Z04 支出决算表(财决04表)'!$A$10:$J$500,7,FALSE))</f>
        <v/>
      </c>
      <c r="G275" s="136" t="str">
        <f>IF(ISERROR(VLOOKUP(A275,'[1]Z04 支出决算表(财决04表)'!$A$10:$J$500,8,FALSE)),"",VLOOKUP(A275,'[1]Z04 支出决算表(财决04表)'!$A$10:$J$500,8,FALSE))</f>
        <v/>
      </c>
      <c r="H275" s="136" t="str">
        <f>IF(ISERROR(VLOOKUP(A275,'[1]Z04 支出决算表(财决04表)'!$A$10:$J$500,9,FALSE)),"",VLOOKUP(A275,'[1]Z04 支出决算表(财决04表)'!$A$10:$J$500,9,FALSE))</f>
        <v/>
      </c>
      <c r="I275" s="136" t="str">
        <f>IF(ISERROR(VLOOKUP(A275,'[1]Z04 支出决算表(财决04表)'!$A$10:$J$500,10,FALSE)),"",VLOOKUP(A275,'[1]Z04 支出决算表(财决04表)'!$A$10:$J$500,10,FALSE))</f>
        <v/>
      </c>
      <c r="J275" s="147">
        <f>'[1]Z04 支出决算表(财决04表)'!$A274</f>
        <v>0</v>
      </c>
      <c r="K275" s="148">
        <f>'[1]Z04 支出决算表(财决04表)'!$E274</f>
        <v>0</v>
      </c>
      <c r="L275" s="125" t="str">
        <f t="shared" si="9"/>
        <v/>
      </c>
    </row>
    <row r="276" spans="1:12" ht="22.7" customHeight="1">
      <c r="A276" s="133" t="str">
        <f t="shared" si="8"/>
        <v/>
      </c>
      <c r="B276" s="134"/>
      <c r="C276" s="135" t="str">
        <f>IF(ISERROR(VLOOKUP(A276,'[1]Z04 支出决算表(财决04表)'!$A$10:$J$500,4,FALSE)),"",VLOOKUP(A276,'[1]Z04 支出决算表(财决04表)'!$A$10:$J$500,4,FALSE))</f>
        <v/>
      </c>
      <c r="D276" s="136" t="str">
        <f>IF(ISERROR(VLOOKUP(A276,'[1]Z04 支出决算表(财决04表)'!$A$10:$J$500,5,FALSE)),"",VLOOKUP(A276,'[1]Z04 支出决算表(财决04表)'!$A$10:$J$500,5,FALSE))</f>
        <v/>
      </c>
      <c r="E276" s="136" t="str">
        <f>IF(ISERROR(VLOOKUP(A276,'[1]Z04 支出决算表(财决04表)'!$A$10:$J$500,6,FALSE)),"",VLOOKUP(A276,'[1]Z04 支出决算表(财决04表)'!$A$10:$J$500,6,FALSE))</f>
        <v/>
      </c>
      <c r="F276" s="136" t="str">
        <f>IF(ISERROR(VLOOKUP(A276,'[1]Z04 支出决算表(财决04表)'!$A$10:$J$500,7,FALSE)),"",VLOOKUP(A276,'[1]Z04 支出决算表(财决04表)'!$A$10:$J$500,7,FALSE))</f>
        <v/>
      </c>
      <c r="G276" s="136" t="str">
        <f>IF(ISERROR(VLOOKUP(A276,'[1]Z04 支出决算表(财决04表)'!$A$10:$J$500,8,FALSE)),"",VLOOKUP(A276,'[1]Z04 支出决算表(财决04表)'!$A$10:$J$500,8,FALSE))</f>
        <v/>
      </c>
      <c r="H276" s="136" t="str">
        <f>IF(ISERROR(VLOOKUP(A276,'[1]Z04 支出决算表(财决04表)'!$A$10:$J$500,9,FALSE)),"",VLOOKUP(A276,'[1]Z04 支出决算表(财决04表)'!$A$10:$J$500,9,FALSE))</f>
        <v/>
      </c>
      <c r="I276" s="136" t="str">
        <f>IF(ISERROR(VLOOKUP(A276,'[1]Z04 支出决算表(财决04表)'!$A$10:$J$500,10,FALSE)),"",VLOOKUP(A276,'[1]Z04 支出决算表(财决04表)'!$A$10:$J$500,10,FALSE))</f>
        <v/>
      </c>
      <c r="J276" s="147">
        <f>'[1]Z04 支出决算表(财决04表)'!$A275</f>
        <v>0</v>
      </c>
      <c r="K276" s="148">
        <f>'[1]Z04 支出决算表(财决04表)'!$E275</f>
        <v>0</v>
      </c>
      <c r="L276" s="125" t="str">
        <f t="shared" si="9"/>
        <v/>
      </c>
    </row>
    <row r="277" spans="1:12" ht="22.7" customHeight="1">
      <c r="A277" s="133" t="str">
        <f t="shared" si="8"/>
        <v/>
      </c>
      <c r="B277" s="134"/>
      <c r="C277" s="135" t="str">
        <f>IF(ISERROR(VLOOKUP(A277,'[1]Z04 支出决算表(财决04表)'!$A$10:$J$500,4,FALSE)),"",VLOOKUP(A277,'[1]Z04 支出决算表(财决04表)'!$A$10:$J$500,4,FALSE))</f>
        <v/>
      </c>
      <c r="D277" s="136" t="str">
        <f>IF(ISERROR(VLOOKUP(A277,'[1]Z04 支出决算表(财决04表)'!$A$10:$J$500,5,FALSE)),"",VLOOKUP(A277,'[1]Z04 支出决算表(财决04表)'!$A$10:$J$500,5,FALSE))</f>
        <v/>
      </c>
      <c r="E277" s="136" t="str">
        <f>IF(ISERROR(VLOOKUP(A277,'[1]Z04 支出决算表(财决04表)'!$A$10:$J$500,6,FALSE)),"",VLOOKUP(A277,'[1]Z04 支出决算表(财决04表)'!$A$10:$J$500,6,FALSE))</f>
        <v/>
      </c>
      <c r="F277" s="136" t="str">
        <f>IF(ISERROR(VLOOKUP(A277,'[1]Z04 支出决算表(财决04表)'!$A$10:$J$500,7,FALSE)),"",VLOOKUP(A277,'[1]Z04 支出决算表(财决04表)'!$A$10:$J$500,7,FALSE))</f>
        <v/>
      </c>
      <c r="G277" s="136" t="str">
        <f>IF(ISERROR(VLOOKUP(A277,'[1]Z04 支出决算表(财决04表)'!$A$10:$J$500,8,FALSE)),"",VLOOKUP(A277,'[1]Z04 支出决算表(财决04表)'!$A$10:$J$500,8,FALSE))</f>
        <v/>
      </c>
      <c r="H277" s="136" t="str">
        <f>IF(ISERROR(VLOOKUP(A277,'[1]Z04 支出决算表(财决04表)'!$A$10:$J$500,9,FALSE)),"",VLOOKUP(A277,'[1]Z04 支出决算表(财决04表)'!$A$10:$J$500,9,FALSE))</f>
        <v/>
      </c>
      <c r="I277" s="136" t="str">
        <f>IF(ISERROR(VLOOKUP(A277,'[1]Z04 支出决算表(财决04表)'!$A$10:$J$500,10,FALSE)),"",VLOOKUP(A277,'[1]Z04 支出决算表(财决04表)'!$A$10:$J$500,10,FALSE))</f>
        <v/>
      </c>
      <c r="J277" s="147">
        <f>'[1]Z04 支出决算表(财决04表)'!$A276</f>
        <v>0</v>
      </c>
      <c r="K277" s="148">
        <f>'[1]Z04 支出决算表(财决04表)'!$E276</f>
        <v>0</v>
      </c>
      <c r="L277" s="125" t="str">
        <f t="shared" si="9"/>
        <v/>
      </c>
    </row>
    <row r="278" spans="1:12" ht="22.7" customHeight="1">
      <c r="A278" s="133" t="str">
        <f t="shared" si="8"/>
        <v/>
      </c>
      <c r="B278" s="134"/>
      <c r="C278" s="135" t="str">
        <f>IF(ISERROR(VLOOKUP(A278,'[1]Z04 支出决算表(财决04表)'!$A$10:$J$500,4,FALSE)),"",VLOOKUP(A278,'[1]Z04 支出决算表(财决04表)'!$A$10:$J$500,4,FALSE))</f>
        <v/>
      </c>
      <c r="D278" s="136" t="str">
        <f>IF(ISERROR(VLOOKUP(A278,'[1]Z04 支出决算表(财决04表)'!$A$10:$J$500,5,FALSE)),"",VLOOKUP(A278,'[1]Z04 支出决算表(财决04表)'!$A$10:$J$500,5,FALSE))</f>
        <v/>
      </c>
      <c r="E278" s="136" t="str">
        <f>IF(ISERROR(VLOOKUP(A278,'[1]Z04 支出决算表(财决04表)'!$A$10:$J$500,6,FALSE)),"",VLOOKUP(A278,'[1]Z04 支出决算表(财决04表)'!$A$10:$J$500,6,FALSE))</f>
        <v/>
      </c>
      <c r="F278" s="136" t="str">
        <f>IF(ISERROR(VLOOKUP(A278,'[1]Z04 支出决算表(财决04表)'!$A$10:$J$500,7,FALSE)),"",VLOOKUP(A278,'[1]Z04 支出决算表(财决04表)'!$A$10:$J$500,7,FALSE))</f>
        <v/>
      </c>
      <c r="G278" s="136" t="str">
        <f>IF(ISERROR(VLOOKUP(A278,'[1]Z04 支出决算表(财决04表)'!$A$10:$J$500,8,FALSE)),"",VLOOKUP(A278,'[1]Z04 支出决算表(财决04表)'!$A$10:$J$500,8,FALSE))</f>
        <v/>
      </c>
      <c r="H278" s="136" t="str">
        <f>IF(ISERROR(VLOOKUP(A278,'[1]Z04 支出决算表(财决04表)'!$A$10:$J$500,9,FALSE)),"",VLOOKUP(A278,'[1]Z04 支出决算表(财决04表)'!$A$10:$J$500,9,FALSE))</f>
        <v/>
      </c>
      <c r="I278" s="136" t="str">
        <f>IF(ISERROR(VLOOKUP(A278,'[1]Z04 支出决算表(财决04表)'!$A$10:$J$500,10,FALSE)),"",VLOOKUP(A278,'[1]Z04 支出决算表(财决04表)'!$A$10:$J$500,10,FALSE))</f>
        <v/>
      </c>
      <c r="J278" s="147">
        <f>'[1]Z04 支出决算表(财决04表)'!$A277</f>
        <v>0</v>
      </c>
      <c r="K278" s="148">
        <f>'[1]Z04 支出决算表(财决04表)'!$E277</f>
        <v>0</v>
      </c>
      <c r="L278" s="125" t="str">
        <f t="shared" si="9"/>
        <v/>
      </c>
    </row>
    <row r="279" spans="1:12" ht="22.7" customHeight="1">
      <c r="A279" s="133" t="str">
        <f t="shared" si="8"/>
        <v/>
      </c>
      <c r="B279" s="134"/>
      <c r="C279" s="135" t="str">
        <f>IF(ISERROR(VLOOKUP(A279,'[1]Z04 支出决算表(财决04表)'!$A$10:$J$500,4,FALSE)),"",VLOOKUP(A279,'[1]Z04 支出决算表(财决04表)'!$A$10:$J$500,4,FALSE))</f>
        <v/>
      </c>
      <c r="D279" s="136" t="str">
        <f>IF(ISERROR(VLOOKUP(A279,'[1]Z04 支出决算表(财决04表)'!$A$10:$J$500,5,FALSE)),"",VLOOKUP(A279,'[1]Z04 支出决算表(财决04表)'!$A$10:$J$500,5,FALSE))</f>
        <v/>
      </c>
      <c r="E279" s="136" t="str">
        <f>IF(ISERROR(VLOOKUP(A279,'[1]Z04 支出决算表(财决04表)'!$A$10:$J$500,6,FALSE)),"",VLOOKUP(A279,'[1]Z04 支出决算表(财决04表)'!$A$10:$J$500,6,FALSE))</f>
        <v/>
      </c>
      <c r="F279" s="136" t="str">
        <f>IF(ISERROR(VLOOKUP(A279,'[1]Z04 支出决算表(财决04表)'!$A$10:$J$500,7,FALSE)),"",VLOOKUP(A279,'[1]Z04 支出决算表(财决04表)'!$A$10:$J$500,7,FALSE))</f>
        <v/>
      </c>
      <c r="G279" s="136" t="str">
        <f>IF(ISERROR(VLOOKUP(A279,'[1]Z04 支出决算表(财决04表)'!$A$10:$J$500,8,FALSE)),"",VLOOKUP(A279,'[1]Z04 支出决算表(财决04表)'!$A$10:$J$500,8,FALSE))</f>
        <v/>
      </c>
      <c r="H279" s="136" t="str">
        <f>IF(ISERROR(VLOOKUP(A279,'[1]Z04 支出决算表(财决04表)'!$A$10:$J$500,9,FALSE)),"",VLOOKUP(A279,'[1]Z04 支出决算表(财决04表)'!$A$10:$J$500,9,FALSE))</f>
        <v/>
      </c>
      <c r="I279" s="136" t="str">
        <f>IF(ISERROR(VLOOKUP(A279,'[1]Z04 支出决算表(财决04表)'!$A$10:$J$500,10,FALSE)),"",VLOOKUP(A279,'[1]Z04 支出决算表(财决04表)'!$A$10:$J$500,10,FALSE))</f>
        <v/>
      </c>
      <c r="J279" s="147">
        <f>'[1]Z04 支出决算表(财决04表)'!$A278</f>
        <v>0</v>
      </c>
      <c r="K279" s="148">
        <f>'[1]Z04 支出决算表(财决04表)'!$E278</f>
        <v>0</v>
      </c>
      <c r="L279" s="125" t="str">
        <f t="shared" si="9"/>
        <v/>
      </c>
    </row>
    <row r="280" spans="1:12" ht="22.7" customHeight="1">
      <c r="A280" s="133" t="str">
        <f t="shared" si="8"/>
        <v/>
      </c>
      <c r="B280" s="134"/>
      <c r="C280" s="135" t="str">
        <f>IF(ISERROR(VLOOKUP(A280,'[1]Z04 支出决算表(财决04表)'!$A$10:$J$500,4,FALSE)),"",VLOOKUP(A280,'[1]Z04 支出决算表(财决04表)'!$A$10:$J$500,4,FALSE))</f>
        <v/>
      </c>
      <c r="D280" s="136" t="str">
        <f>IF(ISERROR(VLOOKUP(A280,'[1]Z04 支出决算表(财决04表)'!$A$10:$J$500,5,FALSE)),"",VLOOKUP(A280,'[1]Z04 支出决算表(财决04表)'!$A$10:$J$500,5,FALSE))</f>
        <v/>
      </c>
      <c r="E280" s="136" t="str">
        <f>IF(ISERROR(VLOOKUP(A280,'[1]Z04 支出决算表(财决04表)'!$A$10:$J$500,6,FALSE)),"",VLOOKUP(A280,'[1]Z04 支出决算表(财决04表)'!$A$10:$J$500,6,FALSE))</f>
        <v/>
      </c>
      <c r="F280" s="136" t="str">
        <f>IF(ISERROR(VLOOKUP(A280,'[1]Z04 支出决算表(财决04表)'!$A$10:$J$500,7,FALSE)),"",VLOOKUP(A280,'[1]Z04 支出决算表(财决04表)'!$A$10:$J$500,7,FALSE))</f>
        <v/>
      </c>
      <c r="G280" s="136" t="str">
        <f>IF(ISERROR(VLOOKUP(A280,'[1]Z04 支出决算表(财决04表)'!$A$10:$J$500,8,FALSE)),"",VLOOKUP(A280,'[1]Z04 支出决算表(财决04表)'!$A$10:$J$500,8,FALSE))</f>
        <v/>
      </c>
      <c r="H280" s="136" t="str">
        <f>IF(ISERROR(VLOOKUP(A280,'[1]Z04 支出决算表(财决04表)'!$A$10:$J$500,9,FALSE)),"",VLOOKUP(A280,'[1]Z04 支出决算表(财决04表)'!$A$10:$J$500,9,FALSE))</f>
        <v/>
      </c>
      <c r="I280" s="136" t="str">
        <f>IF(ISERROR(VLOOKUP(A280,'[1]Z04 支出决算表(财决04表)'!$A$10:$J$500,10,FALSE)),"",VLOOKUP(A280,'[1]Z04 支出决算表(财决04表)'!$A$10:$J$500,10,FALSE))</f>
        <v/>
      </c>
      <c r="J280" s="147">
        <f>'[1]Z04 支出决算表(财决04表)'!$A279</f>
        <v>0</v>
      </c>
      <c r="K280" s="148">
        <f>'[1]Z04 支出决算表(财决04表)'!$E279</f>
        <v>0</v>
      </c>
      <c r="L280" s="125" t="str">
        <f t="shared" si="9"/>
        <v/>
      </c>
    </row>
    <row r="281" spans="1:12" ht="22.7" customHeight="1">
      <c r="A281" s="133" t="str">
        <f t="shared" si="8"/>
        <v/>
      </c>
      <c r="B281" s="134"/>
      <c r="C281" s="135" t="str">
        <f>IF(ISERROR(VLOOKUP(A281,'[1]Z04 支出决算表(财决04表)'!$A$10:$J$500,4,FALSE)),"",VLOOKUP(A281,'[1]Z04 支出决算表(财决04表)'!$A$10:$J$500,4,FALSE))</f>
        <v/>
      </c>
      <c r="D281" s="136" t="str">
        <f>IF(ISERROR(VLOOKUP(A281,'[1]Z04 支出决算表(财决04表)'!$A$10:$J$500,5,FALSE)),"",VLOOKUP(A281,'[1]Z04 支出决算表(财决04表)'!$A$10:$J$500,5,FALSE))</f>
        <v/>
      </c>
      <c r="E281" s="136" t="str">
        <f>IF(ISERROR(VLOOKUP(A281,'[1]Z04 支出决算表(财决04表)'!$A$10:$J$500,6,FALSE)),"",VLOOKUP(A281,'[1]Z04 支出决算表(财决04表)'!$A$10:$J$500,6,FALSE))</f>
        <v/>
      </c>
      <c r="F281" s="136" t="str">
        <f>IF(ISERROR(VLOOKUP(A281,'[1]Z04 支出决算表(财决04表)'!$A$10:$J$500,7,FALSE)),"",VLOOKUP(A281,'[1]Z04 支出决算表(财决04表)'!$A$10:$J$500,7,FALSE))</f>
        <v/>
      </c>
      <c r="G281" s="136" t="str">
        <f>IF(ISERROR(VLOOKUP(A281,'[1]Z04 支出决算表(财决04表)'!$A$10:$J$500,8,FALSE)),"",VLOOKUP(A281,'[1]Z04 支出决算表(财决04表)'!$A$10:$J$500,8,FALSE))</f>
        <v/>
      </c>
      <c r="H281" s="136" t="str">
        <f>IF(ISERROR(VLOOKUP(A281,'[1]Z04 支出决算表(财决04表)'!$A$10:$J$500,9,FALSE)),"",VLOOKUP(A281,'[1]Z04 支出决算表(财决04表)'!$A$10:$J$500,9,FALSE))</f>
        <v/>
      </c>
      <c r="I281" s="136" t="str">
        <f>IF(ISERROR(VLOOKUP(A281,'[1]Z04 支出决算表(财决04表)'!$A$10:$J$500,10,FALSE)),"",VLOOKUP(A281,'[1]Z04 支出决算表(财决04表)'!$A$10:$J$500,10,FALSE))</f>
        <v/>
      </c>
      <c r="J281" s="147">
        <f>'[1]Z04 支出决算表(财决04表)'!$A280</f>
        <v>0</v>
      </c>
      <c r="K281" s="148">
        <f>'[1]Z04 支出决算表(财决04表)'!$E280</f>
        <v>0</v>
      </c>
      <c r="L281" s="125" t="str">
        <f t="shared" si="9"/>
        <v/>
      </c>
    </row>
    <row r="282" spans="1:12" ht="22.7" customHeight="1">
      <c r="A282" s="133" t="str">
        <f t="shared" si="8"/>
        <v/>
      </c>
      <c r="B282" s="134"/>
      <c r="C282" s="135" t="str">
        <f>IF(ISERROR(VLOOKUP(A282,'[1]Z04 支出决算表(财决04表)'!$A$10:$J$500,4,FALSE)),"",VLOOKUP(A282,'[1]Z04 支出决算表(财决04表)'!$A$10:$J$500,4,FALSE))</f>
        <v/>
      </c>
      <c r="D282" s="136" t="str">
        <f>IF(ISERROR(VLOOKUP(A282,'[1]Z04 支出决算表(财决04表)'!$A$10:$J$500,5,FALSE)),"",VLOOKUP(A282,'[1]Z04 支出决算表(财决04表)'!$A$10:$J$500,5,FALSE))</f>
        <v/>
      </c>
      <c r="E282" s="136" t="str">
        <f>IF(ISERROR(VLOOKUP(A282,'[1]Z04 支出决算表(财决04表)'!$A$10:$J$500,6,FALSE)),"",VLOOKUP(A282,'[1]Z04 支出决算表(财决04表)'!$A$10:$J$500,6,FALSE))</f>
        <v/>
      </c>
      <c r="F282" s="136" t="str">
        <f>IF(ISERROR(VLOOKUP(A282,'[1]Z04 支出决算表(财决04表)'!$A$10:$J$500,7,FALSE)),"",VLOOKUP(A282,'[1]Z04 支出决算表(财决04表)'!$A$10:$J$500,7,FALSE))</f>
        <v/>
      </c>
      <c r="G282" s="136" t="str">
        <f>IF(ISERROR(VLOOKUP(A282,'[1]Z04 支出决算表(财决04表)'!$A$10:$J$500,8,FALSE)),"",VLOOKUP(A282,'[1]Z04 支出决算表(财决04表)'!$A$10:$J$500,8,FALSE))</f>
        <v/>
      </c>
      <c r="H282" s="136" t="str">
        <f>IF(ISERROR(VLOOKUP(A282,'[1]Z04 支出决算表(财决04表)'!$A$10:$J$500,9,FALSE)),"",VLOOKUP(A282,'[1]Z04 支出决算表(财决04表)'!$A$10:$J$500,9,FALSE))</f>
        <v/>
      </c>
      <c r="I282" s="136" t="str">
        <f>IF(ISERROR(VLOOKUP(A282,'[1]Z04 支出决算表(财决04表)'!$A$10:$J$500,10,FALSE)),"",VLOOKUP(A282,'[1]Z04 支出决算表(财决04表)'!$A$10:$J$500,10,FALSE))</f>
        <v/>
      </c>
      <c r="J282" s="147">
        <f>'[1]Z04 支出决算表(财决04表)'!$A281</f>
        <v>0</v>
      </c>
      <c r="K282" s="148">
        <f>'[1]Z04 支出决算表(财决04表)'!$E281</f>
        <v>0</v>
      </c>
      <c r="L282" s="125" t="str">
        <f t="shared" si="9"/>
        <v/>
      </c>
    </row>
    <row r="283" spans="1:12" ht="22.7" customHeight="1">
      <c r="A283" s="133" t="str">
        <f t="shared" si="8"/>
        <v/>
      </c>
      <c r="B283" s="134"/>
      <c r="C283" s="135" t="str">
        <f>IF(ISERROR(VLOOKUP(A283,'[1]Z04 支出决算表(财决04表)'!$A$10:$J$500,4,FALSE)),"",VLOOKUP(A283,'[1]Z04 支出决算表(财决04表)'!$A$10:$J$500,4,FALSE))</f>
        <v/>
      </c>
      <c r="D283" s="136" t="str">
        <f>IF(ISERROR(VLOOKUP(A283,'[1]Z04 支出决算表(财决04表)'!$A$10:$J$500,5,FALSE)),"",VLOOKUP(A283,'[1]Z04 支出决算表(财决04表)'!$A$10:$J$500,5,FALSE))</f>
        <v/>
      </c>
      <c r="E283" s="136" t="str">
        <f>IF(ISERROR(VLOOKUP(A283,'[1]Z04 支出决算表(财决04表)'!$A$10:$J$500,6,FALSE)),"",VLOOKUP(A283,'[1]Z04 支出决算表(财决04表)'!$A$10:$J$500,6,FALSE))</f>
        <v/>
      </c>
      <c r="F283" s="136" t="str">
        <f>IF(ISERROR(VLOOKUP(A283,'[1]Z04 支出决算表(财决04表)'!$A$10:$J$500,7,FALSE)),"",VLOOKUP(A283,'[1]Z04 支出决算表(财决04表)'!$A$10:$J$500,7,FALSE))</f>
        <v/>
      </c>
      <c r="G283" s="136" t="str">
        <f>IF(ISERROR(VLOOKUP(A283,'[1]Z04 支出决算表(财决04表)'!$A$10:$J$500,8,FALSE)),"",VLOOKUP(A283,'[1]Z04 支出决算表(财决04表)'!$A$10:$J$500,8,FALSE))</f>
        <v/>
      </c>
      <c r="H283" s="136" t="str">
        <f>IF(ISERROR(VLOOKUP(A283,'[1]Z04 支出决算表(财决04表)'!$A$10:$J$500,9,FALSE)),"",VLOOKUP(A283,'[1]Z04 支出决算表(财决04表)'!$A$10:$J$500,9,FALSE))</f>
        <v/>
      </c>
      <c r="I283" s="136" t="str">
        <f>IF(ISERROR(VLOOKUP(A283,'[1]Z04 支出决算表(财决04表)'!$A$10:$J$500,10,FALSE)),"",VLOOKUP(A283,'[1]Z04 支出决算表(财决04表)'!$A$10:$J$500,10,FALSE))</f>
        <v/>
      </c>
      <c r="J283" s="147">
        <f>'[1]Z04 支出决算表(财决04表)'!$A282</f>
        <v>0</v>
      </c>
      <c r="K283" s="148">
        <f>'[1]Z04 支出决算表(财决04表)'!$E282</f>
        <v>0</v>
      </c>
      <c r="L283" s="125" t="str">
        <f t="shared" si="9"/>
        <v/>
      </c>
    </row>
    <row r="284" spans="1:12" ht="22.7" customHeight="1">
      <c r="A284" s="133" t="str">
        <f t="shared" si="8"/>
        <v/>
      </c>
      <c r="B284" s="134"/>
      <c r="C284" s="135" t="str">
        <f>IF(ISERROR(VLOOKUP(A284,'[1]Z04 支出决算表(财决04表)'!$A$10:$J$500,4,FALSE)),"",VLOOKUP(A284,'[1]Z04 支出决算表(财决04表)'!$A$10:$J$500,4,FALSE))</f>
        <v/>
      </c>
      <c r="D284" s="136" t="str">
        <f>IF(ISERROR(VLOOKUP(A284,'[1]Z04 支出决算表(财决04表)'!$A$10:$J$500,5,FALSE)),"",VLOOKUP(A284,'[1]Z04 支出决算表(财决04表)'!$A$10:$J$500,5,FALSE))</f>
        <v/>
      </c>
      <c r="E284" s="136" t="str">
        <f>IF(ISERROR(VLOOKUP(A284,'[1]Z04 支出决算表(财决04表)'!$A$10:$J$500,6,FALSE)),"",VLOOKUP(A284,'[1]Z04 支出决算表(财决04表)'!$A$10:$J$500,6,FALSE))</f>
        <v/>
      </c>
      <c r="F284" s="136" t="str">
        <f>IF(ISERROR(VLOOKUP(A284,'[1]Z04 支出决算表(财决04表)'!$A$10:$J$500,7,FALSE)),"",VLOOKUP(A284,'[1]Z04 支出决算表(财决04表)'!$A$10:$J$500,7,FALSE))</f>
        <v/>
      </c>
      <c r="G284" s="136" t="str">
        <f>IF(ISERROR(VLOOKUP(A284,'[1]Z04 支出决算表(财决04表)'!$A$10:$J$500,8,FALSE)),"",VLOOKUP(A284,'[1]Z04 支出决算表(财决04表)'!$A$10:$J$500,8,FALSE))</f>
        <v/>
      </c>
      <c r="H284" s="136" t="str">
        <f>IF(ISERROR(VLOOKUP(A284,'[1]Z04 支出决算表(财决04表)'!$A$10:$J$500,9,FALSE)),"",VLOOKUP(A284,'[1]Z04 支出决算表(财决04表)'!$A$10:$J$500,9,FALSE))</f>
        <v/>
      </c>
      <c r="I284" s="136" t="str">
        <f>IF(ISERROR(VLOOKUP(A284,'[1]Z04 支出决算表(财决04表)'!$A$10:$J$500,10,FALSE)),"",VLOOKUP(A284,'[1]Z04 支出决算表(财决04表)'!$A$10:$J$500,10,FALSE))</f>
        <v/>
      </c>
      <c r="J284" s="147">
        <f>'[1]Z04 支出决算表(财决04表)'!$A283</f>
        <v>0</v>
      </c>
      <c r="K284" s="148">
        <f>'[1]Z04 支出决算表(财决04表)'!$E283</f>
        <v>0</v>
      </c>
      <c r="L284" s="125" t="str">
        <f t="shared" si="9"/>
        <v/>
      </c>
    </row>
    <row r="285" spans="1:12" ht="22.7" customHeight="1">
      <c r="A285" s="133" t="str">
        <f t="shared" si="8"/>
        <v/>
      </c>
      <c r="B285" s="134"/>
      <c r="C285" s="135" t="str">
        <f>IF(ISERROR(VLOOKUP(A285,'[1]Z04 支出决算表(财决04表)'!$A$10:$J$500,4,FALSE)),"",VLOOKUP(A285,'[1]Z04 支出决算表(财决04表)'!$A$10:$J$500,4,FALSE))</f>
        <v/>
      </c>
      <c r="D285" s="136" t="str">
        <f>IF(ISERROR(VLOOKUP(A285,'[1]Z04 支出决算表(财决04表)'!$A$10:$J$500,5,FALSE)),"",VLOOKUP(A285,'[1]Z04 支出决算表(财决04表)'!$A$10:$J$500,5,FALSE))</f>
        <v/>
      </c>
      <c r="E285" s="136" t="str">
        <f>IF(ISERROR(VLOOKUP(A285,'[1]Z04 支出决算表(财决04表)'!$A$10:$J$500,6,FALSE)),"",VLOOKUP(A285,'[1]Z04 支出决算表(财决04表)'!$A$10:$J$500,6,FALSE))</f>
        <v/>
      </c>
      <c r="F285" s="136" t="str">
        <f>IF(ISERROR(VLOOKUP(A285,'[1]Z04 支出决算表(财决04表)'!$A$10:$J$500,7,FALSE)),"",VLOOKUP(A285,'[1]Z04 支出决算表(财决04表)'!$A$10:$J$500,7,FALSE))</f>
        <v/>
      </c>
      <c r="G285" s="136" t="str">
        <f>IF(ISERROR(VLOOKUP(A285,'[1]Z04 支出决算表(财决04表)'!$A$10:$J$500,8,FALSE)),"",VLOOKUP(A285,'[1]Z04 支出决算表(财决04表)'!$A$10:$J$500,8,FALSE))</f>
        <v/>
      </c>
      <c r="H285" s="136" t="str">
        <f>IF(ISERROR(VLOOKUP(A285,'[1]Z04 支出决算表(财决04表)'!$A$10:$J$500,9,FALSE)),"",VLOOKUP(A285,'[1]Z04 支出决算表(财决04表)'!$A$10:$J$500,9,FALSE))</f>
        <v/>
      </c>
      <c r="I285" s="136" t="str">
        <f>IF(ISERROR(VLOOKUP(A285,'[1]Z04 支出决算表(财决04表)'!$A$10:$J$500,10,FALSE)),"",VLOOKUP(A285,'[1]Z04 支出决算表(财决04表)'!$A$10:$J$500,10,FALSE))</f>
        <v/>
      </c>
      <c r="J285" s="147">
        <f>'[1]Z04 支出决算表(财决04表)'!$A284</f>
        <v>0</v>
      </c>
      <c r="K285" s="148">
        <f>'[1]Z04 支出决算表(财决04表)'!$E284</f>
        <v>0</v>
      </c>
      <c r="L285" s="125" t="str">
        <f t="shared" si="9"/>
        <v/>
      </c>
    </row>
    <row r="286" spans="1:12" ht="22.7" customHeight="1">
      <c r="A286" s="133" t="str">
        <f t="shared" si="8"/>
        <v/>
      </c>
      <c r="B286" s="134"/>
      <c r="C286" s="135" t="str">
        <f>IF(ISERROR(VLOOKUP(A286,'[1]Z04 支出决算表(财决04表)'!$A$10:$J$500,4,FALSE)),"",VLOOKUP(A286,'[1]Z04 支出决算表(财决04表)'!$A$10:$J$500,4,FALSE))</f>
        <v/>
      </c>
      <c r="D286" s="136" t="str">
        <f>IF(ISERROR(VLOOKUP(A286,'[1]Z04 支出决算表(财决04表)'!$A$10:$J$500,5,FALSE)),"",VLOOKUP(A286,'[1]Z04 支出决算表(财决04表)'!$A$10:$J$500,5,FALSE))</f>
        <v/>
      </c>
      <c r="E286" s="136" t="str">
        <f>IF(ISERROR(VLOOKUP(A286,'[1]Z04 支出决算表(财决04表)'!$A$10:$J$500,6,FALSE)),"",VLOOKUP(A286,'[1]Z04 支出决算表(财决04表)'!$A$10:$J$500,6,FALSE))</f>
        <v/>
      </c>
      <c r="F286" s="136" t="str">
        <f>IF(ISERROR(VLOOKUP(A286,'[1]Z04 支出决算表(财决04表)'!$A$10:$J$500,7,FALSE)),"",VLOOKUP(A286,'[1]Z04 支出决算表(财决04表)'!$A$10:$J$500,7,FALSE))</f>
        <v/>
      </c>
      <c r="G286" s="136" t="str">
        <f>IF(ISERROR(VLOOKUP(A286,'[1]Z04 支出决算表(财决04表)'!$A$10:$J$500,8,FALSE)),"",VLOOKUP(A286,'[1]Z04 支出决算表(财决04表)'!$A$10:$J$500,8,FALSE))</f>
        <v/>
      </c>
      <c r="H286" s="136" t="str">
        <f>IF(ISERROR(VLOOKUP(A286,'[1]Z04 支出决算表(财决04表)'!$A$10:$J$500,9,FALSE)),"",VLOOKUP(A286,'[1]Z04 支出决算表(财决04表)'!$A$10:$J$500,9,FALSE))</f>
        <v/>
      </c>
      <c r="I286" s="136" t="str">
        <f>IF(ISERROR(VLOOKUP(A286,'[1]Z04 支出决算表(财决04表)'!$A$10:$J$500,10,FALSE)),"",VLOOKUP(A286,'[1]Z04 支出决算表(财决04表)'!$A$10:$J$500,10,FALSE))</f>
        <v/>
      </c>
      <c r="J286" s="147">
        <f>'[1]Z04 支出决算表(财决04表)'!$A285</f>
        <v>0</v>
      </c>
      <c r="K286" s="148">
        <f>'[1]Z04 支出决算表(财决04表)'!$E285</f>
        <v>0</v>
      </c>
      <c r="L286" s="125" t="str">
        <f t="shared" si="9"/>
        <v/>
      </c>
    </row>
    <row r="287" spans="1:12" ht="22.7" customHeight="1">
      <c r="A287" s="133" t="str">
        <f t="shared" si="8"/>
        <v/>
      </c>
      <c r="B287" s="134"/>
      <c r="C287" s="135" t="str">
        <f>IF(ISERROR(VLOOKUP(A287,'[1]Z04 支出决算表(财决04表)'!$A$10:$J$500,4,FALSE)),"",VLOOKUP(A287,'[1]Z04 支出决算表(财决04表)'!$A$10:$J$500,4,FALSE))</f>
        <v/>
      </c>
      <c r="D287" s="136" t="str">
        <f>IF(ISERROR(VLOOKUP(A287,'[1]Z04 支出决算表(财决04表)'!$A$10:$J$500,5,FALSE)),"",VLOOKUP(A287,'[1]Z04 支出决算表(财决04表)'!$A$10:$J$500,5,FALSE))</f>
        <v/>
      </c>
      <c r="E287" s="136" t="str">
        <f>IF(ISERROR(VLOOKUP(A287,'[1]Z04 支出决算表(财决04表)'!$A$10:$J$500,6,FALSE)),"",VLOOKUP(A287,'[1]Z04 支出决算表(财决04表)'!$A$10:$J$500,6,FALSE))</f>
        <v/>
      </c>
      <c r="F287" s="136" t="str">
        <f>IF(ISERROR(VLOOKUP(A287,'[1]Z04 支出决算表(财决04表)'!$A$10:$J$500,7,FALSE)),"",VLOOKUP(A287,'[1]Z04 支出决算表(财决04表)'!$A$10:$J$500,7,FALSE))</f>
        <v/>
      </c>
      <c r="G287" s="136" t="str">
        <f>IF(ISERROR(VLOOKUP(A287,'[1]Z04 支出决算表(财决04表)'!$A$10:$J$500,8,FALSE)),"",VLOOKUP(A287,'[1]Z04 支出决算表(财决04表)'!$A$10:$J$500,8,FALSE))</f>
        <v/>
      </c>
      <c r="H287" s="136" t="str">
        <f>IF(ISERROR(VLOOKUP(A287,'[1]Z04 支出决算表(财决04表)'!$A$10:$J$500,9,FALSE)),"",VLOOKUP(A287,'[1]Z04 支出决算表(财决04表)'!$A$10:$J$500,9,FALSE))</f>
        <v/>
      </c>
      <c r="I287" s="136" t="str">
        <f>IF(ISERROR(VLOOKUP(A287,'[1]Z04 支出决算表(财决04表)'!$A$10:$J$500,10,FALSE)),"",VLOOKUP(A287,'[1]Z04 支出决算表(财决04表)'!$A$10:$J$500,10,FALSE))</f>
        <v/>
      </c>
      <c r="J287" s="147">
        <f>'[1]Z04 支出决算表(财决04表)'!$A286</f>
        <v>0</v>
      </c>
      <c r="K287" s="148">
        <f>'[1]Z04 支出决算表(财决04表)'!$E286</f>
        <v>0</v>
      </c>
      <c r="L287" s="125" t="str">
        <f t="shared" si="9"/>
        <v/>
      </c>
    </row>
    <row r="288" spans="1:12" ht="22.7" customHeight="1">
      <c r="A288" s="133" t="str">
        <f t="shared" si="8"/>
        <v/>
      </c>
      <c r="B288" s="134"/>
      <c r="C288" s="135" t="str">
        <f>IF(ISERROR(VLOOKUP(A288,'[1]Z04 支出决算表(财决04表)'!$A$10:$J$500,4,FALSE)),"",VLOOKUP(A288,'[1]Z04 支出决算表(财决04表)'!$A$10:$J$500,4,FALSE))</f>
        <v/>
      </c>
      <c r="D288" s="136" t="str">
        <f>IF(ISERROR(VLOOKUP(A288,'[1]Z04 支出决算表(财决04表)'!$A$10:$J$500,5,FALSE)),"",VLOOKUP(A288,'[1]Z04 支出决算表(财决04表)'!$A$10:$J$500,5,FALSE))</f>
        <v/>
      </c>
      <c r="E288" s="136" t="str">
        <f>IF(ISERROR(VLOOKUP(A288,'[1]Z04 支出决算表(财决04表)'!$A$10:$J$500,6,FALSE)),"",VLOOKUP(A288,'[1]Z04 支出决算表(财决04表)'!$A$10:$J$500,6,FALSE))</f>
        <v/>
      </c>
      <c r="F288" s="136" t="str">
        <f>IF(ISERROR(VLOOKUP(A288,'[1]Z04 支出决算表(财决04表)'!$A$10:$J$500,7,FALSE)),"",VLOOKUP(A288,'[1]Z04 支出决算表(财决04表)'!$A$10:$J$500,7,FALSE))</f>
        <v/>
      </c>
      <c r="G288" s="136" t="str">
        <f>IF(ISERROR(VLOOKUP(A288,'[1]Z04 支出决算表(财决04表)'!$A$10:$J$500,8,FALSE)),"",VLOOKUP(A288,'[1]Z04 支出决算表(财决04表)'!$A$10:$J$500,8,FALSE))</f>
        <v/>
      </c>
      <c r="H288" s="136" t="str">
        <f>IF(ISERROR(VLOOKUP(A288,'[1]Z04 支出决算表(财决04表)'!$A$10:$J$500,9,FALSE)),"",VLOOKUP(A288,'[1]Z04 支出决算表(财决04表)'!$A$10:$J$500,9,FALSE))</f>
        <v/>
      </c>
      <c r="I288" s="136" t="str">
        <f>IF(ISERROR(VLOOKUP(A288,'[1]Z04 支出决算表(财决04表)'!$A$10:$J$500,10,FALSE)),"",VLOOKUP(A288,'[1]Z04 支出决算表(财决04表)'!$A$10:$J$500,10,FALSE))</f>
        <v/>
      </c>
      <c r="J288" s="147">
        <f>'[1]Z04 支出决算表(财决04表)'!$A287</f>
        <v>0</v>
      </c>
      <c r="K288" s="148">
        <f>'[1]Z04 支出决算表(财决04表)'!$E287</f>
        <v>0</v>
      </c>
      <c r="L288" s="125" t="str">
        <f t="shared" si="9"/>
        <v/>
      </c>
    </row>
    <row r="289" spans="1:12" ht="22.7" customHeight="1">
      <c r="A289" s="133" t="str">
        <f t="shared" si="8"/>
        <v/>
      </c>
      <c r="B289" s="134"/>
      <c r="C289" s="135" t="str">
        <f>IF(ISERROR(VLOOKUP(A289,'[1]Z04 支出决算表(财决04表)'!$A$10:$J$500,4,FALSE)),"",VLOOKUP(A289,'[1]Z04 支出决算表(财决04表)'!$A$10:$J$500,4,FALSE))</f>
        <v/>
      </c>
      <c r="D289" s="136" t="str">
        <f>IF(ISERROR(VLOOKUP(A289,'[1]Z04 支出决算表(财决04表)'!$A$10:$J$500,5,FALSE)),"",VLOOKUP(A289,'[1]Z04 支出决算表(财决04表)'!$A$10:$J$500,5,FALSE))</f>
        <v/>
      </c>
      <c r="E289" s="136" t="str">
        <f>IF(ISERROR(VLOOKUP(A289,'[1]Z04 支出决算表(财决04表)'!$A$10:$J$500,6,FALSE)),"",VLOOKUP(A289,'[1]Z04 支出决算表(财决04表)'!$A$10:$J$500,6,FALSE))</f>
        <v/>
      </c>
      <c r="F289" s="136" t="str">
        <f>IF(ISERROR(VLOOKUP(A289,'[1]Z04 支出决算表(财决04表)'!$A$10:$J$500,7,FALSE)),"",VLOOKUP(A289,'[1]Z04 支出决算表(财决04表)'!$A$10:$J$500,7,FALSE))</f>
        <v/>
      </c>
      <c r="G289" s="136" t="str">
        <f>IF(ISERROR(VLOOKUP(A289,'[1]Z04 支出决算表(财决04表)'!$A$10:$J$500,8,FALSE)),"",VLOOKUP(A289,'[1]Z04 支出决算表(财决04表)'!$A$10:$J$500,8,FALSE))</f>
        <v/>
      </c>
      <c r="H289" s="136" t="str">
        <f>IF(ISERROR(VLOOKUP(A289,'[1]Z04 支出决算表(财决04表)'!$A$10:$J$500,9,FALSE)),"",VLOOKUP(A289,'[1]Z04 支出决算表(财决04表)'!$A$10:$J$500,9,FALSE))</f>
        <v/>
      </c>
      <c r="I289" s="136" t="str">
        <f>IF(ISERROR(VLOOKUP(A289,'[1]Z04 支出决算表(财决04表)'!$A$10:$J$500,10,FALSE)),"",VLOOKUP(A289,'[1]Z04 支出决算表(财决04表)'!$A$10:$J$500,10,FALSE))</f>
        <v/>
      </c>
      <c r="J289" s="147">
        <f>'[1]Z04 支出决算表(财决04表)'!$A288</f>
        <v>0</v>
      </c>
      <c r="K289" s="148">
        <f>'[1]Z04 支出决算表(财决04表)'!$E288</f>
        <v>0</v>
      </c>
      <c r="L289" s="125" t="str">
        <f t="shared" si="9"/>
        <v/>
      </c>
    </row>
    <row r="290" spans="1:12" ht="22.7" customHeight="1">
      <c r="A290" s="133" t="str">
        <f t="shared" si="8"/>
        <v/>
      </c>
      <c r="B290" s="134"/>
      <c r="C290" s="135" t="str">
        <f>IF(ISERROR(VLOOKUP(A290,'[1]Z04 支出决算表(财决04表)'!$A$10:$J$500,4,FALSE)),"",VLOOKUP(A290,'[1]Z04 支出决算表(财决04表)'!$A$10:$J$500,4,FALSE))</f>
        <v/>
      </c>
      <c r="D290" s="136" t="str">
        <f>IF(ISERROR(VLOOKUP(A290,'[1]Z04 支出决算表(财决04表)'!$A$10:$J$500,5,FALSE)),"",VLOOKUP(A290,'[1]Z04 支出决算表(财决04表)'!$A$10:$J$500,5,FALSE))</f>
        <v/>
      </c>
      <c r="E290" s="136" t="str">
        <f>IF(ISERROR(VLOOKUP(A290,'[1]Z04 支出决算表(财决04表)'!$A$10:$J$500,6,FALSE)),"",VLOOKUP(A290,'[1]Z04 支出决算表(财决04表)'!$A$10:$J$500,6,FALSE))</f>
        <v/>
      </c>
      <c r="F290" s="136" t="str">
        <f>IF(ISERROR(VLOOKUP(A290,'[1]Z04 支出决算表(财决04表)'!$A$10:$J$500,7,FALSE)),"",VLOOKUP(A290,'[1]Z04 支出决算表(财决04表)'!$A$10:$J$500,7,FALSE))</f>
        <v/>
      </c>
      <c r="G290" s="136" t="str">
        <f>IF(ISERROR(VLOOKUP(A290,'[1]Z04 支出决算表(财决04表)'!$A$10:$J$500,8,FALSE)),"",VLOOKUP(A290,'[1]Z04 支出决算表(财决04表)'!$A$10:$J$500,8,FALSE))</f>
        <v/>
      </c>
      <c r="H290" s="136" t="str">
        <f>IF(ISERROR(VLOOKUP(A290,'[1]Z04 支出决算表(财决04表)'!$A$10:$J$500,9,FALSE)),"",VLOOKUP(A290,'[1]Z04 支出决算表(财决04表)'!$A$10:$J$500,9,FALSE))</f>
        <v/>
      </c>
      <c r="I290" s="136" t="str">
        <f>IF(ISERROR(VLOOKUP(A290,'[1]Z04 支出决算表(财决04表)'!$A$10:$J$500,10,FALSE)),"",VLOOKUP(A290,'[1]Z04 支出决算表(财决04表)'!$A$10:$J$500,10,FALSE))</f>
        <v/>
      </c>
      <c r="J290" s="147">
        <f>'[1]Z04 支出决算表(财决04表)'!$A289</f>
        <v>0</v>
      </c>
      <c r="K290" s="148">
        <f>'[1]Z04 支出决算表(财决04表)'!$E289</f>
        <v>0</v>
      </c>
      <c r="L290" s="125" t="str">
        <f t="shared" si="9"/>
        <v/>
      </c>
    </row>
    <row r="291" spans="1:12" ht="22.7" customHeight="1">
      <c r="A291" s="133" t="str">
        <f t="shared" si="8"/>
        <v/>
      </c>
      <c r="B291" s="134"/>
      <c r="C291" s="135" t="str">
        <f>IF(ISERROR(VLOOKUP(A291,'[1]Z04 支出决算表(财决04表)'!$A$10:$J$500,4,FALSE)),"",VLOOKUP(A291,'[1]Z04 支出决算表(财决04表)'!$A$10:$J$500,4,FALSE))</f>
        <v/>
      </c>
      <c r="D291" s="136" t="str">
        <f>IF(ISERROR(VLOOKUP(A291,'[1]Z04 支出决算表(财决04表)'!$A$10:$J$500,5,FALSE)),"",VLOOKUP(A291,'[1]Z04 支出决算表(财决04表)'!$A$10:$J$500,5,FALSE))</f>
        <v/>
      </c>
      <c r="E291" s="136" t="str">
        <f>IF(ISERROR(VLOOKUP(A291,'[1]Z04 支出决算表(财决04表)'!$A$10:$J$500,6,FALSE)),"",VLOOKUP(A291,'[1]Z04 支出决算表(财决04表)'!$A$10:$J$500,6,FALSE))</f>
        <v/>
      </c>
      <c r="F291" s="136" t="str">
        <f>IF(ISERROR(VLOOKUP(A291,'[1]Z04 支出决算表(财决04表)'!$A$10:$J$500,7,FALSE)),"",VLOOKUP(A291,'[1]Z04 支出决算表(财决04表)'!$A$10:$J$500,7,FALSE))</f>
        <v/>
      </c>
      <c r="G291" s="136" t="str">
        <f>IF(ISERROR(VLOOKUP(A291,'[1]Z04 支出决算表(财决04表)'!$A$10:$J$500,8,FALSE)),"",VLOOKUP(A291,'[1]Z04 支出决算表(财决04表)'!$A$10:$J$500,8,FALSE))</f>
        <v/>
      </c>
      <c r="H291" s="136" t="str">
        <f>IF(ISERROR(VLOOKUP(A291,'[1]Z04 支出决算表(财决04表)'!$A$10:$J$500,9,FALSE)),"",VLOOKUP(A291,'[1]Z04 支出决算表(财决04表)'!$A$10:$J$500,9,FALSE))</f>
        <v/>
      </c>
      <c r="I291" s="136" t="str">
        <f>IF(ISERROR(VLOOKUP(A291,'[1]Z04 支出决算表(财决04表)'!$A$10:$J$500,10,FALSE)),"",VLOOKUP(A291,'[1]Z04 支出决算表(财决04表)'!$A$10:$J$500,10,FALSE))</f>
        <v/>
      </c>
      <c r="J291" s="147">
        <f>'[1]Z04 支出决算表(财决04表)'!$A290</f>
        <v>0</v>
      </c>
      <c r="K291" s="148">
        <f>'[1]Z04 支出决算表(财决04表)'!$E290</f>
        <v>0</v>
      </c>
      <c r="L291" s="125" t="str">
        <f t="shared" si="9"/>
        <v/>
      </c>
    </row>
    <row r="292" spans="1:12" ht="22.7" customHeight="1">
      <c r="A292" s="133" t="str">
        <f t="shared" si="8"/>
        <v/>
      </c>
      <c r="B292" s="134"/>
      <c r="C292" s="135" t="str">
        <f>IF(ISERROR(VLOOKUP(A292,'[1]Z04 支出决算表(财决04表)'!$A$10:$J$500,4,FALSE)),"",VLOOKUP(A292,'[1]Z04 支出决算表(财决04表)'!$A$10:$J$500,4,FALSE))</f>
        <v/>
      </c>
      <c r="D292" s="136" t="str">
        <f>IF(ISERROR(VLOOKUP(A292,'[1]Z04 支出决算表(财决04表)'!$A$10:$J$500,5,FALSE)),"",VLOOKUP(A292,'[1]Z04 支出决算表(财决04表)'!$A$10:$J$500,5,FALSE))</f>
        <v/>
      </c>
      <c r="E292" s="136" t="str">
        <f>IF(ISERROR(VLOOKUP(A292,'[1]Z04 支出决算表(财决04表)'!$A$10:$J$500,6,FALSE)),"",VLOOKUP(A292,'[1]Z04 支出决算表(财决04表)'!$A$10:$J$500,6,FALSE))</f>
        <v/>
      </c>
      <c r="F292" s="136" t="str">
        <f>IF(ISERROR(VLOOKUP(A292,'[1]Z04 支出决算表(财决04表)'!$A$10:$J$500,7,FALSE)),"",VLOOKUP(A292,'[1]Z04 支出决算表(财决04表)'!$A$10:$J$500,7,FALSE))</f>
        <v/>
      </c>
      <c r="G292" s="136" t="str">
        <f>IF(ISERROR(VLOOKUP(A292,'[1]Z04 支出决算表(财决04表)'!$A$10:$J$500,8,FALSE)),"",VLOOKUP(A292,'[1]Z04 支出决算表(财决04表)'!$A$10:$J$500,8,FALSE))</f>
        <v/>
      </c>
      <c r="H292" s="136" t="str">
        <f>IF(ISERROR(VLOOKUP(A292,'[1]Z04 支出决算表(财决04表)'!$A$10:$J$500,9,FALSE)),"",VLOOKUP(A292,'[1]Z04 支出决算表(财决04表)'!$A$10:$J$500,9,FALSE))</f>
        <v/>
      </c>
      <c r="I292" s="136" t="str">
        <f>IF(ISERROR(VLOOKUP(A292,'[1]Z04 支出决算表(财决04表)'!$A$10:$J$500,10,FALSE)),"",VLOOKUP(A292,'[1]Z04 支出决算表(财决04表)'!$A$10:$J$500,10,FALSE))</f>
        <v/>
      </c>
      <c r="J292" s="147">
        <f>'[1]Z04 支出决算表(财决04表)'!$A291</f>
        <v>0</v>
      </c>
      <c r="K292" s="148">
        <f>'[1]Z04 支出决算表(财决04表)'!$E291</f>
        <v>0</v>
      </c>
      <c r="L292" s="125" t="str">
        <f t="shared" si="9"/>
        <v/>
      </c>
    </row>
    <row r="293" spans="1:12" ht="22.7" customHeight="1">
      <c r="A293" s="133" t="str">
        <f t="shared" si="8"/>
        <v/>
      </c>
      <c r="B293" s="134"/>
      <c r="C293" s="135" t="str">
        <f>IF(ISERROR(VLOOKUP(A293,'[1]Z04 支出决算表(财决04表)'!$A$10:$J$500,4,FALSE)),"",VLOOKUP(A293,'[1]Z04 支出决算表(财决04表)'!$A$10:$J$500,4,FALSE))</f>
        <v/>
      </c>
      <c r="D293" s="136" t="str">
        <f>IF(ISERROR(VLOOKUP(A293,'[1]Z04 支出决算表(财决04表)'!$A$10:$J$500,5,FALSE)),"",VLOOKUP(A293,'[1]Z04 支出决算表(财决04表)'!$A$10:$J$500,5,FALSE))</f>
        <v/>
      </c>
      <c r="E293" s="136" t="str">
        <f>IF(ISERROR(VLOOKUP(A293,'[1]Z04 支出决算表(财决04表)'!$A$10:$J$500,6,FALSE)),"",VLOOKUP(A293,'[1]Z04 支出决算表(财决04表)'!$A$10:$J$500,6,FALSE))</f>
        <v/>
      </c>
      <c r="F293" s="136" t="str">
        <f>IF(ISERROR(VLOOKUP(A293,'[1]Z04 支出决算表(财决04表)'!$A$10:$J$500,7,FALSE)),"",VLOOKUP(A293,'[1]Z04 支出决算表(财决04表)'!$A$10:$J$500,7,FALSE))</f>
        <v/>
      </c>
      <c r="G293" s="136" t="str">
        <f>IF(ISERROR(VLOOKUP(A293,'[1]Z04 支出决算表(财决04表)'!$A$10:$J$500,8,FALSE)),"",VLOOKUP(A293,'[1]Z04 支出决算表(财决04表)'!$A$10:$J$500,8,FALSE))</f>
        <v/>
      </c>
      <c r="H293" s="136" t="str">
        <f>IF(ISERROR(VLOOKUP(A293,'[1]Z04 支出决算表(财决04表)'!$A$10:$J$500,9,FALSE)),"",VLOOKUP(A293,'[1]Z04 支出决算表(财决04表)'!$A$10:$J$500,9,FALSE))</f>
        <v/>
      </c>
      <c r="I293" s="136" t="str">
        <f>IF(ISERROR(VLOOKUP(A293,'[1]Z04 支出决算表(财决04表)'!$A$10:$J$500,10,FALSE)),"",VLOOKUP(A293,'[1]Z04 支出决算表(财决04表)'!$A$10:$J$500,10,FALSE))</f>
        <v/>
      </c>
      <c r="J293" s="147">
        <f>'[1]Z04 支出决算表(财决04表)'!$A292</f>
        <v>0</v>
      </c>
      <c r="K293" s="148">
        <f>'[1]Z04 支出决算表(财决04表)'!$E292</f>
        <v>0</v>
      </c>
      <c r="L293" s="125" t="str">
        <f t="shared" si="9"/>
        <v/>
      </c>
    </row>
    <row r="294" spans="1:12" ht="22.7" customHeight="1">
      <c r="A294" s="133" t="str">
        <f t="shared" si="8"/>
        <v/>
      </c>
      <c r="B294" s="134"/>
      <c r="C294" s="135" t="str">
        <f>IF(ISERROR(VLOOKUP(A294,'[1]Z04 支出决算表(财决04表)'!$A$10:$J$500,4,FALSE)),"",VLOOKUP(A294,'[1]Z04 支出决算表(财决04表)'!$A$10:$J$500,4,FALSE))</f>
        <v/>
      </c>
      <c r="D294" s="136" t="str">
        <f>IF(ISERROR(VLOOKUP(A294,'[1]Z04 支出决算表(财决04表)'!$A$10:$J$500,5,FALSE)),"",VLOOKUP(A294,'[1]Z04 支出决算表(财决04表)'!$A$10:$J$500,5,FALSE))</f>
        <v/>
      </c>
      <c r="E294" s="136" t="str">
        <f>IF(ISERROR(VLOOKUP(A294,'[1]Z04 支出决算表(财决04表)'!$A$10:$J$500,6,FALSE)),"",VLOOKUP(A294,'[1]Z04 支出决算表(财决04表)'!$A$10:$J$500,6,FALSE))</f>
        <v/>
      </c>
      <c r="F294" s="136" t="str">
        <f>IF(ISERROR(VLOOKUP(A294,'[1]Z04 支出决算表(财决04表)'!$A$10:$J$500,7,FALSE)),"",VLOOKUP(A294,'[1]Z04 支出决算表(财决04表)'!$A$10:$J$500,7,FALSE))</f>
        <v/>
      </c>
      <c r="G294" s="136" t="str">
        <f>IF(ISERROR(VLOOKUP(A294,'[1]Z04 支出决算表(财决04表)'!$A$10:$J$500,8,FALSE)),"",VLOOKUP(A294,'[1]Z04 支出决算表(财决04表)'!$A$10:$J$500,8,FALSE))</f>
        <v/>
      </c>
      <c r="H294" s="136" t="str">
        <f>IF(ISERROR(VLOOKUP(A294,'[1]Z04 支出决算表(财决04表)'!$A$10:$J$500,9,FALSE)),"",VLOOKUP(A294,'[1]Z04 支出决算表(财决04表)'!$A$10:$J$500,9,FALSE))</f>
        <v/>
      </c>
      <c r="I294" s="136" t="str">
        <f>IF(ISERROR(VLOOKUP(A294,'[1]Z04 支出决算表(财决04表)'!$A$10:$J$500,10,FALSE)),"",VLOOKUP(A294,'[1]Z04 支出决算表(财决04表)'!$A$10:$J$500,10,FALSE))</f>
        <v/>
      </c>
      <c r="J294" s="147">
        <f>'[1]Z04 支出决算表(财决04表)'!$A293</f>
        <v>0</v>
      </c>
      <c r="K294" s="148">
        <f>'[1]Z04 支出决算表(财决04表)'!$E293</f>
        <v>0</v>
      </c>
      <c r="L294" s="125" t="str">
        <f t="shared" si="9"/>
        <v/>
      </c>
    </row>
    <row r="295" spans="1:12" ht="22.7" customHeight="1">
      <c r="A295" s="133" t="str">
        <f t="shared" si="8"/>
        <v/>
      </c>
      <c r="B295" s="134"/>
      <c r="C295" s="135" t="str">
        <f>IF(ISERROR(VLOOKUP(A295,'[1]Z04 支出决算表(财决04表)'!$A$10:$J$500,4,FALSE)),"",VLOOKUP(A295,'[1]Z04 支出决算表(财决04表)'!$A$10:$J$500,4,FALSE))</f>
        <v/>
      </c>
      <c r="D295" s="136" t="str">
        <f>IF(ISERROR(VLOOKUP(A295,'[1]Z04 支出决算表(财决04表)'!$A$10:$J$500,5,FALSE)),"",VLOOKUP(A295,'[1]Z04 支出决算表(财决04表)'!$A$10:$J$500,5,FALSE))</f>
        <v/>
      </c>
      <c r="E295" s="136" t="str">
        <f>IF(ISERROR(VLOOKUP(A295,'[1]Z04 支出决算表(财决04表)'!$A$10:$J$500,6,FALSE)),"",VLOOKUP(A295,'[1]Z04 支出决算表(财决04表)'!$A$10:$J$500,6,FALSE))</f>
        <v/>
      </c>
      <c r="F295" s="136" t="str">
        <f>IF(ISERROR(VLOOKUP(A295,'[1]Z04 支出决算表(财决04表)'!$A$10:$J$500,7,FALSE)),"",VLOOKUP(A295,'[1]Z04 支出决算表(财决04表)'!$A$10:$J$500,7,FALSE))</f>
        <v/>
      </c>
      <c r="G295" s="136" t="str">
        <f>IF(ISERROR(VLOOKUP(A295,'[1]Z04 支出决算表(财决04表)'!$A$10:$J$500,8,FALSE)),"",VLOOKUP(A295,'[1]Z04 支出决算表(财决04表)'!$A$10:$J$500,8,FALSE))</f>
        <v/>
      </c>
      <c r="H295" s="136" t="str">
        <f>IF(ISERROR(VLOOKUP(A295,'[1]Z04 支出决算表(财决04表)'!$A$10:$J$500,9,FALSE)),"",VLOOKUP(A295,'[1]Z04 支出决算表(财决04表)'!$A$10:$J$500,9,FALSE))</f>
        <v/>
      </c>
      <c r="I295" s="136" t="str">
        <f>IF(ISERROR(VLOOKUP(A295,'[1]Z04 支出决算表(财决04表)'!$A$10:$J$500,10,FALSE)),"",VLOOKUP(A295,'[1]Z04 支出决算表(财决04表)'!$A$10:$J$500,10,FALSE))</f>
        <v/>
      </c>
      <c r="J295" s="147">
        <f>'[1]Z04 支出决算表(财决04表)'!$A294</f>
        <v>0</v>
      </c>
      <c r="K295" s="148">
        <f>'[1]Z04 支出决算表(财决04表)'!$E294</f>
        <v>0</v>
      </c>
      <c r="L295" s="125" t="str">
        <f t="shared" si="9"/>
        <v/>
      </c>
    </row>
    <row r="296" spans="1:12" ht="22.7" customHeight="1">
      <c r="A296" s="133" t="str">
        <f t="shared" si="8"/>
        <v/>
      </c>
      <c r="B296" s="134"/>
      <c r="C296" s="135" t="str">
        <f>IF(ISERROR(VLOOKUP(A296,'[1]Z04 支出决算表(财决04表)'!$A$10:$J$500,4,FALSE)),"",VLOOKUP(A296,'[1]Z04 支出决算表(财决04表)'!$A$10:$J$500,4,FALSE))</f>
        <v/>
      </c>
      <c r="D296" s="136" t="str">
        <f>IF(ISERROR(VLOOKUP(A296,'[1]Z04 支出决算表(财决04表)'!$A$10:$J$500,5,FALSE)),"",VLOOKUP(A296,'[1]Z04 支出决算表(财决04表)'!$A$10:$J$500,5,FALSE))</f>
        <v/>
      </c>
      <c r="E296" s="136" t="str">
        <f>IF(ISERROR(VLOOKUP(A296,'[1]Z04 支出决算表(财决04表)'!$A$10:$J$500,6,FALSE)),"",VLOOKUP(A296,'[1]Z04 支出决算表(财决04表)'!$A$10:$J$500,6,FALSE))</f>
        <v/>
      </c>
      <c r="F296" s="136" t="str">
        <f>IF(ISERROR(VLOOKUP(A296,'[1]Z04 支出决算表(财决04表)'!$A$10:$J$500,7,FALSE)),"",VLOOKUP(A296,'[1]Z04 支出决算表(财决04表)'!$A$10:$J$500,7,FALSE))</f>
        <v/>
      </c>
      <c r="G296" s="136" t="str">
        <f>IF(ISERROR(VLOOKUP(A296,'[1]Z04 支出决算表(财决04表)'!$A$10:$J$500,8,FALSE)),"",VLOOKUP(A296,'[1]Z04 支出决算表(财决04表)'!$A$10:$J$500,8,FALSE))</f>
        <v/>
      </c>
      <c r="H296" s="136" t="str">
        <f>IF(ISERROR(VLOOKUP(A296,'[1]Z04 支出决算表(财决04表)'!$A$10:$J$500,9,FALSE)),"",VLOOKUP(A296,'[1]Z04 支出决算表(财决04表)'!$A$10:$J$500,9,FALSE))</f>
        <v/>
      </c>
      <c r="I296" s="136" t="str">
        <f>IF(ISERROR(VLOOKUP(A296,'[1]Z04 支出决算表(财决04表)'!$A$10:$J$500,10,FALSE)),"",VLOOKUP(A296,'[1]Z04 支出决算表(财决04表)'!$A$10:$J$500,10,FALSE))</f>
        <v/>
      </c>
      <c r="J296" s="147">
        <f>'[1]Z04 支出决算表(财决04表)'!$A295</f>
        <v>0</v>
      </c>
      <c r="K296" s="148">
        <f>'[1]Z04 支出决算表(财决04表)'!$E295</f>
        <v>0</v>
      </c>
      <c r="L296" s="125" t="str">
        <f t="shared" si="9"/>
        <v/>
      </c>
    </row>
    <row r="297" spans="1:12" ht="22.7" customHeight="1">
      <c r="A297" s="133" t="str">
        <f t="shared" si="8"/>
        <v/>
      </c>
      <c r="B297" s="134"/>
      <c r="C297" s="135" t="str">
        <f>IF(ISERROR(VLOOKUP(A297,'[1]Z04 支出决算表(财决04表)'!$A$10:$J$500,4,FALSE)),"",VLOOKUP(A297,'[1]Z04 支出决算表(财决04表)'!$A$10:$J$500,4,FALSE))</f>
        <v/>
      </c>
      <c r="D297" s="136" t="str">
        <f>IF(ISERROR(VLOOKUP(A297,'[1]Z04 支出决算表(财决04表)'!$A$10:$J$500,5,FALSE)),"",VLOOKUP(A297,'[1]Z04 支出决算表(财决04表)'!$A$10:$J$500,5,FALSE))</f>
        <v/>
      </c>
      <c r="E297" s="136" t="str">
        <f>IF(ISERROR(VLOOKUP(A297,'[1]Z04 支出决算表(财决04表)'!$A$10:$J$500,6,FALSE)),"",VLOOKUP(A297,'[1]Z04 支出决算表(财决04表)'!$A$10:$J$500,6,FALSE))</f>
        <v/>
      </c>
      <c r="F297" s="136" t="str">
        <f>IF(ISERROR(VLOOKUP(A297,'[1]Z04 支出决算表(财决04表)'!$A$10:$J$500,7,FALSE)),"",VLOOKUP(A297,'[1]Z04 支出决算表(财决04表)'!$A$10:$J$500,7,FALSE))</f>
        <v/>
      </c>
      <c r="G297" s="136" t="str">
        <f>IF(ISERROR(VLOOKUP(A297,'[1]Z04 支出决算表(财决04表)'!$A$10:$J$500,8,FALSE)),"",VLOOKUP(A297,'[1]Z04 支出决算表(财决04表)'!$A$10:$J$500,8,FALSE))</f>
        <v/>
      </c>
      <c r="H297" s="136" t="str">
        <f>IF(ISERROR(VLOOKUP(A297,'[1]Z04 支出决算表(财决04表)'!$A$10:$J$500,9,FALSE)),"",VLOOKUP(A297,'[1]Z04 支出决算表(财决04表)'!$A$10:$J$500,9,FALSE))</f>
        <v/>
      </c>
      <c r="I297" s="136" t="str">
        <f>IF(ISERROR(VLOOKUP(A297,'[1]Z04 支出决算表(财决04表)'!$A$10:$J$500,10,FALSE)),"",VLOOKUP(A297,'[1]Z04 支出决算表(财决04表)'!$A$10:$J$500,10,FALSE))</f>
        <v/>
      </c>
      <c r="J297" s="147">
        <f>'[1]Z04 支出决算表(财决04表)'!$A296</f>
        <v>0</v>
      </c>
      <c r="K297" s="148">
        <f>'[1]Z04 支出决算表(财决04表)'!$E296</f>
        <v>0</v>
      </c>
      <c r="L297" s="125" t="str">
        <f t="shared" si="9"/>
        <v/>
      </c>
    </row>
    <row r="298" spans="1:12" ht="22.7" customHeight="1">
      <c r="A298" s="133" t="str">
        <f t="shared" si="8"/>
        <v/>
      </c>
      <c r="B298" s="134"/>
      <c r="C298" s="135" t="str">
        <f>IF(ISERROR(VLOOKUP(A298,'[1]Z04 支出决算表(财决04表)'!$A$10:$J$500,4,FALSE)),"",VLOOKUP(A298,'[1]Z04 支出决算表(财决04表)'!$A$10:$J$500,4,FALSE))</f>
        <v/>
      </c>
      <c r="D298" s="136" t="str">
        <f>IF(ISERROR(VLOOKUP(A298,'[1]Z04 支出决算表(财决04表)'!$A$10:$J$500,5,FALSE)),"",VLOOKUP(A298,'[1]Z04 支出决算表(财决04表)'!$A$10:$J$500,5,FALSE))</f>
        <v/>
      </c>
      <c r="E298" s="136" t="str">
        <f>IF(ISERROR(VLOOKUP(A298,'[1]Z04 支出决算表(财决04表)'!$A$10:$J$500,6,FALSE)),"",VLOOKUP(A298,'[1]Z04 支出决算表(财决04表)'!$A$10:$J$500,6,FALSE))</f>
        <v/>
      </c>
      <c r="F298" s="136" t="str">
        <f>IF(ISERROR(VLOOKUP(A298,'[1]Z04 支出决算表(财决04表)'!$A$10:$J$500,7,FALSE)),"",VLOOKUP(A298,'[1]Z04 支出决算表(财决04表)'!$A$10:$J$500,7,FALSE))</f>
        <v/>
      </c>
      <c r="G298" s="136" t="str">
        <f>IF(ISERROR(VLOOKUP(A298,'[1]Z04 支出决算表(财决04表)'!$A$10:$J$500,8,FALSE)),"",VLOOKUP(A298,'[1]Z04 支出决算表(财决04表)'!$A$10:$J$500,8,FALSE))</f>
        <v/>
      </c>
      <c r="H298" s="136" t="str">
        <f>IF(ISERROR(VLOOKUP(A298,'[1]Z04 支出决算表(财决04表)'!$A$10:$J$500,9,FALSE)),"",VLOOKUP(A298,'[1]Z04 支出决算表(财决04表)'!$A$10:$J$500,9,FALSE))</f>
        <v/>
      </c>
      <c r="I298" s="136" t="str">
        <f>IF(ISERROR(VLOOKUP(A298,'[1]Z04 支出决算表(财决04表)'!$A$10:$J$500,10,FALSE)),"",VLOOKUP(A298,'[1]Z04 支出决算表(财决04表)'!$A$10:$J$500,10,FALSE))</f>
        <v/>
      </c>
      <c r="J298" s="147">
        <f>'[1]Z04 支出决算表(财决04表)'!$A297</f>
        <v>0</v>
      </c>
      <c r="K298" s="148">
        <f>'[1]Z04 支出决算表(财决04表)'!$E297</f>
        <v>0</v>
      </c>
      <c r="L298" s="125" t="str">
        <f t="shared" si="9"/>
        <v/>
      </c>
    </row>
    <row r="299" spans="1:12" ht="22.7" customHeight="1">
      <c r="A299" s="133" t="str">
        <f t="shared" si="8"/>
        <v/>
      </c>
      <c r="B299" s="134"/>
      <c r="C299" s="135" t="str">
        <f>IF(ISERROR(VLOOKUP(A299,'[1]Z04 支出决算表(财决04表)'!$A$10:$J$500,4,FALSE)),"",VLOOKUP(A299,'[1]Z04 支出决算表(财决04表)'!$A$10:$J$500,4,FALSE))</f>
        <v/>
      </c>
      <c r="D299" s="136" t="str">
        <f>IF(ISERROR(VLOOKUP(A299,'[1]Z04 支出决算表(财决04表)'!$A$10:$J$500,5,FALSE)),"",VLOOKUP(A299,'[1]Z04 支出决算表(财决04表)'!$A$10:$J$500,5,FALSE))</f>
        <v/>
      </c>
      <c r="E299" s="136" t="str">
        <f>IF(ISERROR(VLOOKUP(A299,'[1]Z04 支出决算表(财决04表)'!$A$10:$J$500,6,FALSE)),"",VLOOKUP(A299,'[1]Z04 支出决算表(财决04表)'!$A$10:$J$500,6,FALSE))</f>
        <v/>
      </c>
      <c r="F299" s="136" t="str">
        <f>IF(ISERROR(VLOOKUP(A299,'[1]Z04 支出决算表(财决04表)'!$A$10:$J$500,7,FALSE)),"",VLOOKUP(A299,'[1]Z04 支出决算表(财决04表)'!$A$10:$J$500,7,FALSE))</f>
        <v/>
      </c>
      <c r="G299" s="136" t="str">
        <f>IF(ISERROR(VLOOKUP(A299,'[1]Z04 支出决算表(财决04表)'!$A$10:$J$500,8,FALSE)),"",VLOOKUP(A299,'[1]Z04 支出决算表(财决04表)'!$A$10:$J$500,8,FALSE))</f>
        <v/>
      </c>
      <c r="H299" s="136" t="str">
        <f>IF(ISERROR(VLOOKUP(A299,'[1]Z04 支出决算表(财决04表)'!$A$10:$J$500,9,FALSE)),"",VLOOKUP(A299,'[1]Z04 支出决算表(财决04表)'!$A$10:$J$500,9,FALSE))</f>
        <v/>
      </c>
      <c r="I299" s="136" t="str">
        <f>IF(ISERROR(VLOOKUP(A299,'[1]Z04 支出决算表(财决04表)'!$A$10:$J$500,10,FALSE)),"",VLOOKUP(A299,'[1]Z04 支出决算表(财决04表)'!$A$10:$J$500,10,FALSE))</f>
        <v/>
      </c>
      <c r="J299" s="147">
        <f>'[1]Z04 支出决算表(财决04表)'!$A298</f>
        <v>0</v>
      </c>
      <c r="K299" s="148">
        <f>'[1]Z04 支出决算表(财决04表)'!$E298</f>
        <v>0</v>
      </c>
      <c r="L299" s="125" t="str">
        <f t="shared" si="9"/>
        <v/>
      </c>
    </row>
    <row r="300" spans="1:12" ht="22.7" customHeight="1">
      <c r="A300" s="133" t="str">
        <f t="shared" si="8"/>
        <v/>
      </c>
      <c r="B300" s="134"/>
      <c r="C300" s="135" t="str">
        <f>IF(ISERROR(VLOOKUP(A300,'[1]Z04 支出决算表(财决04表)'!$A$10:$J$500,4,FALSE)),"",VLOOKUP(A300,'[1]Z04 支出决算表(财决04表)'!$A$10:$J$500,4,FALSE))</f>
        <v/>
      </c>
      <c r="D300" s="136" t="str">
        <f>IF(ISERROR(VLOOKUP(A300,'[1]Z04 支出决算表(财决04表)'!$A$10:$J$500,5,FALSE)),"",VLOOKUP(A300,'[1]Z04 支出决算表(财决04表)'!$A$10:$J$500,5,FALSE))</f>
        <v/>
      </c>
      <c r="E300" s="136" t="str">
        <f>IF(ISERROR(VLOOKUP(A300,'[1]Z04 支出决算表(财决04表)'!$A$10:$J$500,6,FALSE)),"",VLOOKUP(A300,'[1]Z04 支出决算表(财决04表)'!$A$10:$J$500,6,FALSE))</f>
        <v/>
      </c>
      <c r="F300" s="136" t="str">
        <f>IF(ISERROR(VLOOKUP(A300,'[1]Z04 支出决算表(财决04表)'!$A$10:$J$500,7,FALSE)),"",VLOOKUP(A300,'[1]Z04 支出决算表(财决04表)'!$A$10:$J$500,7,FALSE))</f>
        <v/>
      </c>
      <c r="G300" s="136" t="str">
        <f>IF(ISERROR(VLOOKUP(A300,'[1]Z04 支出决算表(财决04表)'!$A$10:$J$500,8,FALSE)),"",VLOOKUP(A300,'[1]Z04 支出决算表(财决04表)'!$A$10:$J$500,8,FALSE))</f>
        <v/>
      </c>
      <c r="H300" s="136" t="str">
        <f>IF(ISERROR(VLOOKUP(A300,'[1]Z04 支出决算表(财决04表)'!$A$10:$J$500,9,FALSE)),"",VLOOKUP(A300,'[1]Z04 支出决算表(财决04表)'!$A$10:$J$500,9,FALSE))</f>
        <v/>
      </c>
      <c r="I300" s="136" t="str">
        <f>IF(ISERROR(VLOOKUP(A300,'[1]Z04 支出决算表(财决04表)'!$A$10:$J$500,10,FALSE)),"",VLOOKUP(A300,'[1]Z04 支出决算表(财决04表)'!$A$10:$J$500,10,FALSE))</f>
        <v/>
      </c>
      <c r="J300" s="147">
        <f>'[1]Z04 支出决算表(财决04表)'!$A299</f>
        <v>0</v>
      </c>
      <c r="K300" s="148">
        <f>'[1]Z04 支出决算表(财决04表)'!$E299</f>
        <v>0</v>
      </c>
      <c r="L300" s="125" t="str">
        <f t="shared" si="9"/>
        <v/>
      </c>
    </row>
    <row r="301" spans="1:12">
      <c r="J301" s="147">
        <f>'[1]Z04 支出决算表(财决04表)'!$A300</f>
        <v>0</v>
      </c>
      <c r="K301" s="148">
        <f>'[1]Z04 支出决算表(财决04表)'!$E300</f>
        <v>0</v>
      </c>
      <c r="L301" s="125" t="str">
        <f t="shared" si="9"/>
        <v/>
      </c>
    </row>
    <row r="302" spans="1:12">
      <c r="J302" s="147">
        <f>'[1]Z04 支出决算表(财决04表)'!$A301</f>
        <v>0</v>
      </c>
      <c r="K302" s="148">
        <f>'[1]Z04 支出决算表(财决04表)'!$E301</f>
        <v>0</v>
      </c>
      <c r="L302" s="125" t="str">
        <f t="shared" si="9"/>
        <v/>
      </c>
    </row>
    <row r="303" spans="1:12">
      <c r="J303" s="147">
        <f>'[1]Z04 支出决算表(财决04表)'!$A302</f>
        <v>0</v>
      </c>
      <c r="K303" s="148">
        <f>'[1]Z04 支出决算表(财决04表)'!$E302</f>
        <v>0</v>
      </c>
      <c r="L303" s="125" t="str">
        <f t="shared" si="9"/>
        <v/>
      </c>
    </row>
    <row r="304" spans="1:12">
      <c r="J304" s="147">
        <f>'[1]Z04 支出决算表(财决04表)'!$A303</f>
        <v>0</v>
      </c>
      <c r="K304" s="148">
        <f>'[1]Z04 支出决算表(财决04表)'!$E303</f>
        <v>0</v>
      </c>
      <c r="L304" s="125" t="str">
        <f t="shared" si="9"/>
        <v/>
      </c>
    </row>
    <row r="305" spans="10:12">
      <c r="J305" s="147">
        <f>'[1]Z04 支出决算表(财决04表)'!$A304</f>
        <v>0</v>
      </c>
      <c r="K305" s="148">
        <f>'[1]Z04 支出决算表(财决04表)'!$E304</f>
        <v>0</v>
      </c>
      <c r="L305" s="125" t="str">
        <f t="shared" si="9"/>
        <v/>
      </c>
    </row>
    <row r="306" spans="10:12">
      <c r="J306" s="147">
        <f>'[1]Z04 支出决算表(财决04表)'!$A305</f>
        <v>0</v>
      </c>
      <c r="K306" s="148">
        <f>'[1]Z04 支出决算表(财决04表)'!$E305</f>
        <v>0</v>
      </c>
      <c r="L306" s="125" t="str">
        <f t="shared" si="9"/>
        <v/>
      </c>
    </row>
    <row r="307" spans="10:12">
      <c r="J307" s="147">
        <f>'[1]Z04 支出决算表(财决04表)'!$A306</f>
        <v>0</v>
      </c>
      <c r="K307" s="148">
        <f>'[1]Z04 支出决算表(财决04表)'!$E306</f>
        <v>0</v>
      </c>
      <c r="L307" s="125" t="str">
        <f t="shared" si="9"/>
        <v/>
      </c>
    </row>
    <row r="308" spans="10:12">
      <c r="J308" s="147">
        <f>'[1]Z04 支出决算表(财决04表)'!$A307</f>
        <v>0</v>
      </c>
      <c r="K308" s="148">
        <f>'[1]Z04 支出决算表(财决04表)'!$E307</f>
        <v>0</v>
      </c>
      <c r="L308" s="125" t="str">
        <f t="shared" si="9"/>
        <v/>
      </c>
    </row>
    <row r="309" spans="10:12">
      <c r="J309" s="147">
        <f>'[1]Z04 支出决算表(财决04表)'!$A308</f>
        <v>0</v>
      </c>
      <c r="K309" s="148">
        <f>'[1]Z04 支出决算表(财决04表)'!$E308</f>
        <v>0</v>
      </c>
      <c r="L309" s="125" t="str">
        <f t="shared" si="9"/>
        <v/>
      </c>
    </row>
    <row r="310" spans="10:12">
      <c r="J310" s="147">
        <f>'[1]Z04 支出决算表(财决04表)'!$A309</f>
        <v>0</v>
      </c>
      <c r="K310" s="148">
        <f>'[1]Z04 支出决算表(财决04表)'!$E309</f>
        <v>0</v>
      </c>
      <c r="L310" s="125" t="str">
        <f t="shared" si="9"/>
        <v/>
      </c>
    </row>
    <row r="311" spans="10:12">
      <c r="J311" s="147">
        <f>'[1]Z04 支出决算表(财决04表)'!$A310</f>
        <v>0</v>
      </c>
      <c r="K311" s="148">
        <f>'[1]Z04 支出决算表(财决04表)'!$E310</f>
        <v>0</v>
      </c>
      <c r="L311" s="125" t="str">
        <f t="shared" si="9"/>
        <v/>
      </c>
    </row>
    <row r="312" spans="10:12">
      <c r="J312" s="147">
        <f>'[1]Z04 支出决算表(财决04表)'!$A311</f>
        <v>0</v>
      </c>
      <c r="K312" s="148">
        <f>'[1]Z04 支出决算表(财决04表)'!$E311</f>
        <v>0</v>
      </c>
      <c r="L312" s="125" t="str">
        <f t="shared" si="9"/>
        <v/>
      </c>
    </row>
    <row r="313" spans="10:12">
      <c r="J313" s="147">
        <f>'[1]Z04 支出决算表(财决04表)'!$A312</f>
        <v>0</v>
      </c>
      <c r="K313" s="148">
        <f>'[1]Z04 支出决算表(财决04表)'!$E312</f>
        <v>0</v>
      </c>
      <c r="L313" s="125" t="str">
        <f t="shared" si="9"/>
        <v/>
      </c>
    </row>
    <row r="314" spans="10:12">
      <c r="J314" s="147">
        <f>'[1]Z04 支出决算表(财决04表)'!$A313</f>
        <v>0</v>
      </c>
      <c r="K314" s="148">
        <f>'[1]Z04 支出决算表(财决04表)'!$E313</f>
        <v>0</v>
      </c>
      <c r="L314" s="125" t="str">
        <f t="shared" si="9"/>
        <v/>
      </c>
    </row>
    <row r="315" spans="10:12">
      <c r="J315" s="147">
        <f>'[1]Z04 支出决算表(财决04表)'!$A314</f>
        <v>0</v>
      </c>
      <c r="K315" s="148">
        <f>'[1]Z04 支出决算表(财决04表)'!$E314</f>
        <v>0</v>
      </c>
      <c r="L315" s="125" t="str">
        <f t="shared" si="9"/>
        <v/>
      </c>
    </row>
    <row r="316" spans="10:12">
      <c r="J316" s="147">
        <f>'[1]Z04 支出决算表(财决04表)'!$A315</f>
        <v>0</v>
      </c>
      <c r="K316" s="148">
        <f>'[1]Z04 支出决算表(财决04表)'!$E315</f>
        <v>0</v>
      </c>
      <c r="L316" s="125" t="str">
        <f t="shared" si="9"/>
        <v/>
      </c>
    </row>
    <row r="317" spans="10:12">
      <c r="J317" s="147">
        <f>'[1]Z04 支出决算表(财决04表)'!$A316</f>
        <v>0</v>
      </c>
      <c r="K317" s="148">
        <f>'[1]Z04 支出决算表(财决04表)'!$E316</f>
        <v>0</v>
      </c>
      <c r="L317" s="125" t="str">
        <f t="shared" si="9"/>
        <v/>
      </c>
    </row>
    <row r="318" spans="10:12">
      <c r="J318" s="147">
        <f>'[1]Z04 支出决算表(财决04表)'!$A317</f>
        <v>0</v>
      </c>
      <c r="K318" s="148">
        <f>'[1]Z04 支出决算表(财决04表)'!$E317</f>
        <v>0</v>
      </c>
      <c r="L318" s="125" t="str">
        <f t="shared" si="9"/>
        <v/>
      </c>
    </row>
    <row r="319" spans="10:12">
      <c r="J319" s="147">
        <f>'[1]Z04 支出决算表(财决04表)'!$A318</f>
        <v>0</v>
      </c>
      <c r="K319" s="148">
        <f>'[1]Z04 支出决算表(财决04表)'!$E318</f>
        <v>0</v>
      </c>
      <c r="L319" s="125" t="str">
        <f t="shared" si="9"/>
        <v/>
      </c>
    </row>
    <row r="320" spans="10:12">
      <c r="J320" s="147">
        <f>'[1]Z04 支出决算表(财决04表)'!$A319</f>
        <v>0</v>
      </c>
      <c r="K320" s="148">
        <f>'[1]Z04 支出决算表(财决04表)'!$E319</f>
        <v>0</v>
      </c>
      <c r="L320" s="125" t="str">
        <f t="shared" si="9"/>
        <v/>
      </c>
    </row>
    <row r="321" spans="10:12">
      <c r="J321" s="147">
        <f>'[1]Z04 支出决算表(财决04表)'!$A320</f>
        <v>0</v>
      </c>
      <c r="K321" s="148">
        <f>'[1]Z04 支出决算表(财决04表)'!$E320</f>
        <v>0</v>
      </c>
      <c r="L321" s="125" t="str">
        <f t="shared" si="9"/>
        <v/>
      </c>
    </row>
    <row r="322" spans="10:12">
      <c r="J322" s="147">
        <f>'[1]Z04 支出决算表(财决04表)'!$A321</f>
        <v>0</v>
      </c>
      <c r="K322" s="148">
        <f>'[1]Z04 支出决算表(财决04表)'!$E321</f>
        <v>0</v>
      </c>
      <c r="L322" s="125" t="str">
        <f t="shared" si="9"/>
        <v/>
      </c>
    </row>
    <row r="323" spans="10:12">
      <c r="J323" s="147">
        <f>'[1]Z04 支出决算表(财决04表)'!$A322</f>
        <v>0</v>
      </c>
      <c r="K323" s="148">
        <f>'[1]Z04 支出决算表(财决04表)'!$E322</f>
        <v>0</v>
      </c>
      <c r="L323" s="125" t="str">
        <f t="shared" si="9"/>
        <v/>
      </c>
    </row>
    <row r="324" spans="10:12">
      <c r="J324" s="147">
        <f>'[1]Z04 支出决算表(财决04表)'!$A323</f>
        <v>0</v>
      </c>
      <c r="K324" s="148">
        <f>'[1]Z04 支出决算表(财决04表)'!$E323</f>
        <v>0</v>
      </c>
      <c r="L324" s="125" t="str">
        <f t="shared" si="9"/>
        <v/>
      </c>
    </row>
    <row r="325" spans="10:12">
      <c r="J325" s="147">
        <f>'[1]Z04 支出决算表(财决04表)'!$A324</f>
        <v>0</v>
      </c>
      <c r="K325" s="148">
        <f>'[1]Z04 支出决算表(财决04表)'!$E324</f>
        <v>0</v>
      </c>
      <c r="L325" s="125" t="str">
        <f t="shared" si="9"/>
        <v/>
      </c>
    </row>
    <row r="326" spans="10:12">
      <c r="J326" s="147">
        <f>'[1]Z04 支出决算表(财决04表)'!$A325</f>
        <v>0</v>
      </c>
      <c r="K326" s="148">
        <f>'[1]Z04 支出决算表(财决04表)'!$E325</f>
        <v>0</v>
      </c>
      <c r="L326" s="125" t="str">
        <f t="shared" si="9"/>
        <v/>
      </c>
    </row>
    <row r="327" spans="10:12">
      <c r="J327" s="147">
        <f>'[1]Z04 支出决算表(财决04表)'!$A326</f>
        <v>0</v>
      </c>
      <c r="K327" s="148">
        <f>'[1]Z04 支出决算表(财决04表)'!$E326</f>
        <v>0</v>
      </c>
      <c r="L327" s="125" t="str">
        <f t="shared" si="9"/>
        <v/>
      </c>
    </row>
    <row r="328" spans="10:12">
      <c r="J328" s="147">
        <f>'[1]Z04 支出决算表(财决04表)'!$A327</f>
        <v>0</v>
      </c>
      <c r="K328" s="148">
        <f>'[1]Z04 支出决算表(财决04表)'!$E327</f>
        <v>0</v>
      </c>
      <c r="L328" s="125" t="str">
        <f t="shared" si="9"/>
        <v/>
      </c>
    </row>
    <row r="329" spans="10:12">
      <c r="J329" s="147">
        <f>'[1]Z04 支出决算表(财决04表)'!$A328</f>
        <v>0</v>
      </c>
      <c r="K329" s="148">
        <f>'[1]Z04 支出决算表(财决04表)'!$E328</f>
        <v>0</v>
      </c>
      <c r="L329" s="125" t="str">
        <f t="shared" si="9"/>
        <v/>
      </c>
    </row>
    <row r="330" spans="10:12">
      <c r="J330" s="147">
        <f>'[1]Z04 支出决算表(财决04表)'!$A329</f>
        <v>0</v>
      </c>
      <c r="K330" s="148">
        <f>'[1]Z04 支出决算表(财决04表)'!$E329</f>
        <v>0</v>
      </c>
      <c r="L330" s="125" t="str">
        <f t="shared" si="9"/>
        <v/>
      </c>
    </row>
    <row r="331" spans="10:12">
      <c r="J331" s="147">
        <f>'[1]Z04 支出决算表(财决04表)'!$A330</f>
        <v>0</v>
      </c>
      <c r="K331" s="148">
        <f>'[1]Z04 支出决算表(财决04表)'!$E330</f>
        <v>0</v>
      </c>
      <c r="L331" s="125" t="str">
        <f t="shared" si="9"/>
        <v/>
      </c>
    </row>
    <row r="332" spans="10:12">
      <c r="J332" s="147">
        <f>'[1]Z04 支出决算表(财决04表)'!$A331</f>
        <v>0</v>
      </c>
      <c r="K332" s="148">
        <f>'[1]Z04 支出决算表(财决04表)'!$E331</f>
        <v>0</v>
      </c>
      <c r="L332" s="125" t="str">
        <f t="shared" ref="L332:L395" si="10">IF(C332&lt;&gt;"",ROW(),"")</f>
        <v/>
      </c>
    </row>
    <row r="333" spans="10:12">
      <c r="J333" s="147">
        <f>'[1]Z04 支出决算表(财决04表)'!$A332</f>
        <v>0</v>
      </c>
      <c r="K333" s="148">
        <f>'[1]Z04 支出决算表(财决04表)'!$E332</f>
        <v>0</v>
      </c>
      <c r="L333" s="125" t="str">
        <f t="shared" si="10"/>
        <v/>
      </c>
    </row>
    <row r="334" spans="10:12">
      <c r="J334" s="147">
        <f>'[1]Z04 支出决算表(财决04表)'!$A333</f>
        <v>0</v>
      </c>
      <c r="K334" s="148">
        <f>'[1]Z04 支出决算表(财决04表)'!$E333</f>
        <v>0</v>
      </c>
      <c r="L334" s="125" t="str">
        <f t="shared" si="10"/>
        <v/>
      </c>
    </row>
    <row r="335" spans="10:12">
      <c r="J335" s="147">
        <f>'[1]Z04 支出决算表(财决04表)'!$A334</f>
        <v>0</v>
      </c>
      <c r="K335" s="148">
        <f>'[1]Z04 支出决算表(财决04表)'!$E334</f>
        <v>0</v>
      </c>
      <c r="L335" s="125" t="str">
        <f t="shared" si="10"/>
        <v/>
      </c>
    </row>
    <row r="336" spans="10:12">
      <c r="J336" s="147">
        <f>'[1]Z04 支出决算表(财决04表)'!$A335</f>
        <v>0</v>
      </c>
      <c r="K336" s="148">
        <f>'[1]Z04 支出决算表(财决04表)'!$E335</f>
        <v>0</v>
      </c>
      <c r="L336" s="125" t="str">
        <f t="shared" si="10"/>
        <v/>
      </c>
    </row>
    <row r="337" spans="10:12">
      <c r="J337" s="147">
        <f>'[1]Z04 支出决算表(财决04表)'!$A336</f>
        <v>0</v>
      </c>
      <c r="K337" s="148">
        <f>'[1]Z04 支出决算表(财决04表)'!$E336</f>
        <v>0</v>
      </c>
      <c r="L337" s="125" t="str">
        <f t="shared" si="10"/>
        <v/>
      </c>
    </row>
    <row r="338" spans="10:12">
      <c r="J338" s="147">
        <f>'[1]Z04 支出决算表(财决04表)'!$A337</f>
        <v>0</v>
      </c>
      <c r="K338" s="148">
        <f>'[1]Z04 支出决算表(财决04表)'!$E337</f>
        <v>0</v>
      </c>
      <c r="L338" s="125" t="str">
        <f t="shared" si="10"/>
        <v/>
      </c>
    </row>
    <row r="339" spans="10:12">
      <c r="J339" s="147">
        <f>'[1]Z04 支出决算表(财决04表)'!$A338</f>
        <v>0</v>
      </c>
      <c r="K339" s="148">
        <f>'[1]Z04 支出决算表(财决04表)'!$E338</f>
        <v>0</v>
      </c>
      <c r="L339" s="125" t="str">
        <f t="shared" si="10"/>
        <v/>
      </c>
    </row>
    <row r="340" spans="10:12">
      <c r="J340" s="147">
        <f>'[1]Z04 支出决算表(财决04表)'!$A339</f>
        <v>0</v>
      </c>
      <c r="K340" s="148">
        <f>'[1]Z04 支出决算表(财决04表)'!$E339</f>
        <v>0</v>
      </c>
      <c r="L340" s="125" t="str">
        <f t="shared" si="10"/>
        <v/>
      </c>
    </row>
    <row r="341" spans="10:12">
      <c r="J341" s="147">
        <f>'[1]Z04 支出决算表(财决04表)'!$A340</f>
        <v>0</v>
      </c>
      <c r="K341" s="148">
        <f>'[1]Z04 支出决算表(财决04表)'!$E340</f>
        <v>0</v>
      </c>
      <c r="L341" s="125" t="str">
        <f t="shared" si="10"/>
        <v/>
      </c>
    </row>
    <row r="342" spans="10:12">
      <c r="J342" s="147">
        <f>'[1]Z04 支出决算表(财决04表)'!$A341</f>
        <v>0</v>
      </c>
      <c r="K342" s="148">
        <f>'[1]Z04 支出决算表(财决04表)'!$E341</f>
        <v>0</v>
      </c>
      <c r="L342" s="125" t="str">
        <f t="shared" si="10"/>
        <v/>
      </c>
    </row>
    <row r="343" spans="10:12">
      <c r="J343" s="147">
        <f>'[1]Z04 支出决算表(财决04表)'!$A342</f>
        <v>0</v>
      </c>
      <c r="K343" s="148">
        <f>'[1]Z04 支出决算表(财决04表)'!$E342</f>
        <v>0</v>
      </c>
      <c r="L343" s="125" t="str">
        <f t="shared" si="10"/>
        <v/>
      </c>
    </row>
    <row r="344" spans="10:12">
      <c r="J344" s="147">
        <f>'[1]Z04 支出决算表(财决04表)'!$A343</f>
        <v>0</v>
      </c>
      <c r="K344" s="148">
        <f>'[1]Z04 支出决算表(财决04表)'!$E343</f>
        <v>0</v>
      </c>
      <c r="L344" s="125" t="str">
        <f t="shared" si="10"/>
        <v/>
      </c>
    </row>
    <row r="345" spans="10:12">
      <c r="J345" s="147">
        <f>'[1]Z04 支出决算表(财决04表)'!$A344</f>
        <v>0</v>
      </c>
      <c r="K345" s="148">
        <f>'[1]Z04 支出决算表(财决04表)'!$E344</f>
        <v>0</v>
      </c>
      <c r="L345" s="125" t="str">
        <f t="shared" si="10"/>
        <v/>
      </c>
    </row>
    <row r="346" spans="10:12">
      <c r="J346" s="147">
        <f>'[1]Z04 支出决算表(财决04表)'!$A345</f>
        <v>0</v>
      </c>
      <c r="K346" s="148">
        <f>'[1]Z04 支出决算表(财决04表)'!$E345</f>
        <v>0</v>
      </c>
      <c r="L346" s="125" t="str">
        <f t="shared" si="10"/>
        <v/>
      </c>
    </row>
    <row r="347" spans="10:12">
      <c r="J347" s="147">
        <f>'[1]Z04 支出决算表(财决04表)'!$A346</f>
        <v>0</v>
      </c>
      <c r="K347" s="148">
        <f>'[1]Z04 支出决算表(财决04表)'!$E346</f>
        <v>0</v>
      </c>
      <c r="L347" s="125" t="str">
        <f t="shared" si="10"/>
        <v/>
      </c>
    </row>
    <row r="348" spans="10:12">
      <c r="J348" s="147">
        <f>'[1]Z04 支出决算表(财决04表)'!$A347</f>
        <v>0</v>
      </c>
      <c r="K348" s="148">
        <f>'[1]Z04 支出决算表(财决04表)'!$E347</f>
        <v>0</v>
      </c>
      <c r="L348" s="125" t="str">
        <f t="shared" si="10"/>
        <v/>
      </c>
    </row>
    <row r="349" spans="10:12">
      <c r="J349" s="147">
        <f>'[1]Z04 支出决算表(财决04表)'!$A348</f>
        <v>0</v>
      </c>
      <c r="K349" s="148">
        <f>'[1]Z04 支出决算表(财决04表)'!$E348</f>
        <v>0</v>
      </c>
      <c r="L349" s="125" t="str">
        <f t="shared" si="10"/>
        <v/>
      </c>
    </row>
    <row r="350" spans="10:12">
      <c r="J350" s="147">
        <f>'[1]Z04 支出决算表(财决04表)'!$A349</f>
        <v>0</v>
      </c>
      <c r="K350" s="148">
        <f>'[1]Z04 支出决算表(财决04表)'!$E349</f>
        <v>0</v>
      </c>
      <c r="L350" s="125" t="str">
        <f t="shared" si="10"/>
        <v/>
      </c>
    </row>
    <row r="351" spans="10:12">
      <c r="J351" s="147">
        <f>'[1]Z04 支出决算表(财决04表)'!$A350</f>
        <v>0</v>
      </c>
      <c r="K351" s="148">
        <f>'[1]Z04 支出决算表(财决04表)'!$E350</f>
        <v>0</v>
      </c>
      <c r="L351" s="125" t="str">
        <f t="shared" si="10"/>
        <v/>
      </c>
    </row>
    <row r="352" spans="10:12">
      <c r="J352" s="147">
        <f>'[1]Z04 支出决算表(财决04表)'!$A351</f>
        <v>0</v>
      </c>
      <c r="K352" s="148">
        <f>'[1]Z04 支出决算表(财决04表)'!$E351</f>
        <v>0</v>
      </c>
      <c r="L352" s="125" t="str">
        <f t="shared" si="10"/>
        <v/>
      </c>
    </row>
    <row r="353" spans="10:12">
      <c r="J353" s="147">
        <f>'[1]Z04 支出决算表(财决04表)'!$A352</f>
        <v>0</v>
      </c>
      <c r="K353" s="148">
        <f>'[1]Z04 支出决算表(财决04表)'!$E352</f>
        <v>0</v>
      </c>
      <c r="L353" s="125" t="str">
        <f t="shared" si="10"/>
        <v/>
      </c>
    </row>
    <row r="354" spans="10:12">
      <c r="J354" s="147">
        <f>'[1]Z04 支出决算表(财决04表)'!$A353</f>
        <v>0</v>
      </c>
      <c r="K354" s="148">
        <f>'[1]Z04 支出决算表(财决04表)'!$E353</f>
        <v>0</v>
      </c>
      <c r="L354" s="125" t="str">
        <f t="shared" si="10"/>
        <v/>
      </c>
    </row>
    <row r="355" spans="10:12">
      <c r="J355" s="147">
        <f>'[1]Z04 支出决算表(财决04表)'!$A354</f>
        <v>0</v>
      </c>
      <c r="K355" s="148">
        <f>'[1]Z04 支出决算表(财决04表)'!$E354</f>
        <v>0</v>
      </c>
      <c r="L355" s="125" t="str">
        <f t="shared" si="10"/>
        <v/>
      </c>
    </row>
    <row r="356" spans="10:12">
      <c r="J356" s="147">
        <f>'[1]Z04 支出决算表(财决04表)'!$A355</f>
        <v>0</v>
      </c>
      <c r="K356" s="148">
        <f>'[1]Z04 支出决算表(财决04表)'!$E355</f>
        <v>0</v>
      </c>
      <c r="L356" s="125" t="str">
        <f t="shared" si="10"/>
        <v/>
      </c>
    </row>
    <row r="357" spans="10:12">
      <c r="J357" s="147">
        <f>'[1]Z04 支出决算表(财决04表)'!$A356</f>
        <v>0</v>
      </c>
      <c r="K357" s="148">
        <f>'[1]Z04 支出决算表(财决04表)'!$E356</f>
        <v>0</v>
      </c>
      <c r="L357" s="125" t="str">
        <f t="shared" si="10"/>
        <v/>
      </c>
    </row>
    <row r="358" spans="10:12">
      <c r="J358" s="147">
        <f>'[1]Z04 支出决算表(财决04表)'!$A357</f>
        <v>0</v>
      </c>
      <c r="K358" s="148">
        <f>'[1]Z04 支出决算表(财决04表)'!$E357</f>
        <v>0</v>
      </c>
      <c r="L358" s="125" t="str">
        <f t="shared" si="10"/>
        <v/>
      </c>
    </row>
    <row r="359" spans="10:12">
      <c r="J359" s="147">
        <f>'[1]Z04 支出决算表(财决04表)'!$A358</f>
        <v>0</v>
      </c>
      <c r="K359" s="148">
        <f>'[1]Z04 支出决算表(财决04表)'!$E358</f>
        <v>0</v>
      </c>
      <c r="L359" s="125" t="str">
        <f t="shared" si="10"/>
        <v/>
      </c>
    </row>
    <row r="360" spans="10:12">
      <c r="J360" s="147">
        <f>'[1]Z04 支出决算表(财决04表)'!$A359</f>
        <v>0</v>
      </c>
      <c r="K360" s="148">
        <f>'[1]Z04 支出决算表(财决04表)'!$E359</f>
        <v>0</v>
      </c>
      <c r="L360" s="125" t="str">
        <f t="shared" si="10"/>
        <v/>
      </c>
    </row>
    <row r="361" spans="10:12">
      <c r="J361" s="147">
        <f>'[1]Z04 支出决算表(财决04表)'!$A360</f>
        <v>0</v>
      </c>
      <c r="K361" s="148">
        <f>'[1]Z04 支出决算表(财决04表)'!$E360</f>
        <v>0</v>
      </c>
      <c r="L361" s="125" t="str">
        <f t="shared" si="10"/>
        <v/>
      </c>
    </row>
    <row r="362" spans="10:12">
      <c r="J362" s="147">
        <f>'[1]Z04 支出决算表(财决04表)'!$A361</f>
        <v>0</v>
      </c>
      <c r="K362" s="148">
        <f>'[1]Z04 支出决算表(财决04表)'!$E361</f>
        <v>0</v>
      </c>
      <c r="L362" s="125" t="str">
        <f t="shared" si="10"/>
        <v/>
      </c>
    </row>
    <row r="363" spans="10:12">
      <c r="J363" s="147">
        <f>'[1]Z04 支出决算表(财决04表)'!$A362</f>
        <v>0</v>
      </c>
      <c r="K363" s="148">
        <f>'[1]Z04 支出决算表(财决04表)'!$E362</f>
        <v>0</v>
      </c>
      <c r="L363" s="125" t="str">
        <f t="shared" si="10"/>
        <v/>
      </c>
    </row>
    <row r="364" spans="10:12">
      <c r="J364" s="147">
        <f>'[1]Z04 支出决算表(财决04表)'!$A363</f>
        <v>0</v>
      </c>
      <c r="K364" s="148">
        <f>'[1]Z04 支出决算表(财决04表)'!$E363</f>
        <v>0</v>
      </c>
      <c r="L364" s="125" t="str">
        <f t="shared" si="10"/>
        <v/>
      </c>
    </row>
    <row r="365" spans="10:12">
      <c r="J365" s="147">
        <f>'[1]Z04 支出决算表(财决04表)'!$A364</f>
        <v>0</v>
      </c>
      <c r="K365" s="148">
        <f>'[1]Z04 支出决算表(财决04表)'!$E364</f>
        <v>0</v>
      </c>
      <c r="L365" s="125" t="str">
        <f t="shared" si="10"/>
        <v/>
      </c>
    </row>
    <row r="366" spans="10:12">
      <c r="J366" s="147">
        <f>'[1]Z04 支出决算表(财决04表)'!$A365</f>
        <v>0</v>
      </c>
      <c r="K366" s="148">
        <f>'[1]Z04 支出决算表(财决04表)'!$E365</f>
        <v>0</v>
      </c>
      <c r="L366" s="125" t="str">
        <f t="shared" si="10"/>
        <v/>
      </c>
    </row>
    <row r="367" spans="10:12">
      <c r="J367" s="147">
        <f>'[1]Z04 支出决算表(财决04表)'!$A366</f>
        <v>0</v>
      </c>
      <c r="K367" s="148">
        <f>'[1]Z04 支出决算表(财决04表)'!$E366</f>
        <v>0</v>
      </c>
      <c r="L367" s="125" t="str">
        <f t="shared" si="10"/>
        <v/>
      </c>
    </row>
    <row r="368" spans="10:12">
      <c r="J368" s="147">
        <f>'[1]Z04 支出决算表(财决04表)'!$A367</f>
        <v>0</v>
      </c>
      <c r="K368" s="148">
        <f>'[1]Z04 支出决算表(财决04表)'!$E367</f>
        <v>0</v>
      </c>
      <c r="L368" s="125" t="str">
        <f t="shared" si="10"/>
        <v/>
      </c>
    </row>
    <row r="369" spans="10:12">
      <c r="J369" s="147">
        <f>'[1]Z04 支出决算表(财决04表)'!$A368</f>
        <v>0</v>
      </c>
      <c r="K369" s="148">
        <f>'[1]Z04 支出决算表(财决04表)'!$E368</f>
        <v>0</v>
      </c>
      <c r="L369" s="125" t="str">
        <f t="shared" si="10"/>
        <v/>
      </c>
    </row>
    <row r="370" spans="10:12">
      <c r="J370" s="147">
        <f>'[1]Z04 支出决算表(财决04表)'!$A369</f>
        <v>0</v>
      </c>
      <c r="K370" s="148">
        <f>'[1]Z04 支出决算表(财决04表)'!$E369</f>
        <v>0</v>
      </c>
      <c r="L370" s="125" t="str">
        <f t="shared" si="10"/>
        <v/>
      </c>
    </row>
    <row r="371" spans="10:12">
      <c r="J371" s="147">
        <f>'[1]Z04 支出决算表(财决04表)'!$A370</f>
        <v>0</v>
      </c>
      <c r="K371" s="148">
        <f>'[1]Z04 支出决算表(财决04表)'!$E370</f>
        <v>0</v>
      </c>
      <c r="L371" s="125" t="str">
        <f t="shared" si="10"/>
        <v/>
      </c>
    </row>
    <row r="372" spans="10:12">
      <c r="J372" s="147">
        <f>'[1]Z04 支出决算表(财决04表)'!$A371</f>
        <v>0</v>
      </c>
      <c r="K372" s="148">
        <f>'[1]Z04 支出决算表(财决04表)'!$E371</f>
        <v>0</v>
      </c>
      <c r="L372" s="125" t="str">
        <f t="shared" si="10"/>
        <v/>
      </c>
    </row>
    <row r="373" spans="10:12">
      <c r="J373" s="147">
        <f>'[1]Z04 支出决算表(财决04表)'!$A372</f>
        <v>0</v>
      </c>
      <c r="K373" s="148">
        <f>'[1]Z04 支出决算表(财决04表)'!$E372</f>
        <v>0</v>
      </c>
      <c r="L373" s="125" t="str">
        <f t="shared" si="10"/>
        <v/>
      </c>
    </row>
    <row r="374" spans="10:12">
      <c r="J374" s="147">
        <f>'[1]Z04 支出决算表(财决04表)'!$A373</f>
        <v>0</v>
      </c>
      <c r="K374" s="148">
        <f>'[1]Z04 支出决算表(财决04表)'!$E373</f>
        <v>0</v>
      </c>
      <c r="L374" s="125" t="str">
        <f t="shared" si="10"/>
        <v/>
      </c>
    </row>
    <row r="375" spans="10:12">
      <c r="J375" s="147">
        <f>'[1]Z04 支出决算表(财决04表)'!$A374</f>
        <v>0</v>
      </c>
      <c r="K375" s="148">
        <f>'[1]Z04 支出决算表(财决04表)'!$E374</f>
        <v>0</v>
      </c>
      <c r="L375" s="125" t="str">
        <f t="shared" si="10"/>
        <v/>
      </c>
    </row>
    <row r="376" spans="10:12">
      <c r="J376" s="147">
        <f>'[1]Z04 支出决算表(财决04表)'!$A375</f>
        <v>0</v>
      </c>
      <c r="K376" s="148">
        <f>'[1]Z04 支出决算表(财决04表)'!$E375</f>
        <v>0</v>
      </c>
      <c r="L376" s="125" t="str">
        <f t="shared" si="10"/>
        <v/>
      </c>
    </row>
    <row r="377" spans="10:12">
      <c r="J377" s="147">
        <f>'[1]Z04 支出决算表(财决04表)'!$A376</f>
        <v>0</v>
      </c>
      <c r="K377" s="148">
        <f>'[1]Z04 支出决算表(财决04表)'!$E376</f>
        <v>0</v>
      </c>
      <c r="L377" s="125" t="str">
        <f t="shared" si="10"/>
        <v/>
      </c>
    </row>
    <row r="378" spans="10:12">
      <c r="J378" s="147">
        <f>'[1]Z04 支出决算表(财决04表)'!$A377</f>
        <v>0</v>
      </c>
      <c r="K378" s="148">
        <f>'[1]Z04 支出决算表(财决04表)'!$E377</f>
        <v>0</v>
      </c>
      <c r="L378" s="125" t="str">
        <f t="shared" si="10"/>
        <v/>
      </c>
    </row>
    <row r="379" spans="10:12">
      <c r="J379" s="147">
        <f>'[1]Z04 支出决算表(财决04表)'!$A378</f>
        <v>0</v>
      </c>
      <c r="K379" s="148">
        <f>'[1]Z04 支出决算表(财决04表)'!$E378</f>
        <v>0</v>
      </c>
      <c r="L379" s="125" t="str">
        <f t="shared" si="10"/>
        <v/>
      </c>
    </row>
    <row r="380" spans="10:12">
      <c r="J380" s="147">
        <f>'[1]Z04 支出决算表(财决04表)'!$A379</f>
        <v>0</v>
      </c>
      <c r="K380" s="148">
        <f>'[1]Z04 支出决算表(财决04表)'!$E379</f>
        <v>0</v>
      </c>
      <c r="L380" s="125" t="str">
        <f t="shared" si="10"/>
        <v/>
      </c>
    </row>
    <row r="381" spans="10:12">
      <c r="J381" s="147">
        <f>'[1]Z04 支出决算表(财决04表)'!$A380</f>
        <v>0</v>
      </c>
      <c r="K381" s="148">
        <f>'[1]Z04 支出决算表(财决04表)'!$E380</f>
        <v>0</v>
      </c>
      <c r="L381" s="125" t="str">
        <f t="shared" si="10"/>
        <v/>
      </c>
    </row>
    <row r="382" spans="10:12">
      <c r="J382" s="147">
        <f>'[1]Z04 支出决算表(财决04表)'!$A381</f>
        <v>0</v>
      </c>
      <c r="K382" s="148">
        <f>'[1]Z04 支出决算表(财决04表)'!$E381</f>
        <v>0</v>
      </c>
      <c r="L382" s="125" t="str">
        <f t="shared" si="10"/>
        <v/>
      </c>
    </row>
    <row r="383" spans="10:12">
      <c r="J383" s="147">
        <f>'[1]Z04 支出决算表(财决04表)'!$A382</f>
        <v>0</v>
      </c>
      <c r="K383" s="148">
        <f>'[1]Z04 支出决算表(财决04表)'!$E382</f>
        <v>0</v>
      </c>
      <c r="L383" s="125" t="str">
        <f t="shared" si="10"/>
        <v/>
      </c>
    </row>
    <row r="384" spans="10:12">
      <c r="J384" s="147">
        <f>'[1]Z04 支出决算表(财决04表)'!$A383</f>
        <v>0</v>
      </c>
      <c r="K384" s="148">
        <f>'[1]Z04 支出决算表(财决04表)'!$E383</f>
        <v>0</v>
      </c>
      <c r="L384" s="125" t="str">
        <f t="shared" si="10"/>
        <v/>
      </c>
    </row>
    <row r="385" spans="10:12">
      <c r="J385" s="147">
        <f>'[1]Z04 支出决算表(财决04表)'!$A384</f>
        <v>0</v>
      </c>
      <c r="K385" s="148">
        <f>'[1]Z04 支出决算表(财决04表)'!$E384</f>
        <v>0</v>
      </c>
      <c r="L385" s="125" t="str">
        <f t="shared" si="10"/>
        <v/>
      </c>
    </row>
    <row r="386" spans="10:12">
      <c r="J386" s="147">
        <f>'[1]Z04 支出决算表(财决04表)'!$A385</f>
        <v>0</v>
      </c>
      <c r="K386" s="148">
        <f>'[1]Z04 支出决算表(财决04表)'!$E385</f>
        <v>0</v>
      </c>
      <c r="L386" s="125" t="str">
        <f t="shared" si="10"/>
        <v/>
      </c>
    </row>
    <row r="387" spans="10:12">
      <c r="J387" s="147">
        <f>'[1]Z04 支出决算表(财决04表)'!$A386</f>
        <v>0</v>
      </c>
      <c r="K387" s="148">
        <f>'[1]Z04 支出决算表(财决04表)'!$E386</f>
        <v>0</v>
      </c>
      <c r="L387" s="125" t="str">
        <f t="shared" si="10"/>
        <v/>
      </c>
    </row>
    <row r="388" spans="10:12">
      <c r="J388" s="147">
        <f>'[1]Z04 支出决算表(财决04表)'!$A387</f>
        <v>0</v>
      </c>
      <c r="K388" s="148">
        <f>'[1]Z04 支出决算表(财决04表)'!$E387</f>
        <v>0</v>
      </c>
      <c r="L388" s="125" t="str">
        <f t="shared" si="10"/>
        <v/>
      </c>
    </row>
    <row r="389" spans="10:12">
      <c r="J389" s="147">
        <f>'[1]Z04 支出决算表(财决04表)'!$A388</f>
        <v>0</v>
      </c>
      <c r="K389" s="148">
        <f>'[1]Z04 支出决算表(财决04表)'!$E388</f>
        <v>0</v>
      </c>
      <c r="L389" s="125" t="str">
        <f t="shared" si="10"/>
        <v/>
      </c>
    </row>
    <row r="390" spans="10:12">
      <c r="J390" s="147">
        <f>'[1]Z04 支出决算表(财决04表)'!$A389</f>
        <v>0</v>
      </c>
      <c r="K390" s="148">
        <f>'[1]Z04 支出决算表(财决04表)'!$E389</f>
        <v>0</v>
      </c>
      <c r="L390" s="125" t="str">
        <f t="shared" si="10"/>
        <v/>
      </c>
    </row>
    <row r="391" spans="10:12">
      <c r="J391" s="147">
        <f>'[1]Z04 支出决算表(财决04表)'!$A390</f>
        <v>0</v>
      </c>
      <c r="K391" s="148">
        <f>'[1]Z04 支出决算表(财决04表)'!$E390</f>
        <v>0</v>
      </c>
      <c r="L391" s="125" t="str">
        <f t="shared" si="10"/>
        <v/>
      </c>
    </row>
    <row r="392" spans="10:12">
      <c r="J392" s="147">
        <f>'[1]Z04 支出决算表(财决04表)'!$A391</f>
        <v>0</v>
      </c>
      <c r="K392" s="148">
        <f>'[1]Z04 支出决算表(财决04表)'!$E391</f>
        <v>0</v>
      </c>
      <c r="L392" s="125" t="str">
        <f t="shared" si="10"/>
        <v/>
      </c>
    </row>
    <row r="393" spans="10:12">
      <c r="J393" s="147">
        <f>'[1]Z04 支出决算表(财决04表)'!$A392</f>
        <v>0</v>
      </c>
      <c r="K393" s="148">
        <f>'[1]Z04 支出决算表(财决04表)'!$E392</f>
        <v>0</v>
      </c>
      <c r="L393" s="125" t="str">
        <f t="shared" si="10"/>
        <v/>
      </c>
    </row>
    <row r="394" spans="10:12">
      <c r="J394" s="147">
        <f>'[1]Z04 支出决算表(财决04表)'!$A393</f>
        <v>0</v>
      </c>
      <c r="K394" s="148">
        <f>'[1]Z04 支出决算表(财决04表)'!$E393</f>
        <v>0</v>
      </c>
      <c r="L394" s="125" t="str">
        <f t="shared" si="10"/>
        <v/>
      </c>
    </row>
    <row r="395" spans="10:12">
      <c r="J395" s="147">
        <f>'[1]Z04 支出决算表(财决04表)'!$A394</f>
        <v>0</v>
      </c>
      <c r="K395" s="148">
        <f>'[1]Z04 支出决算表(财决04表)'!$E394</f>
        <v>0</v>
      </c>
      <c r="L395" s="125" t="str">
        <f t="shared" si="10"/>
        <v/>
      </c>
    </row>
    <row r="396" spans="10:12">
      <c r="J396" s="147">
        <f>'[1]Z04 支出决算表(财决04表)'!$A395</f>
        <v>0</v>
      </c>
      <c r="K396" s="148">
        <f>'[1]Z04 支出决算表(财决04表)'!$E395</f>
        <v>0</v>
      </c>
      <c r="L396" s="125" t="str">
        <f t="shared" ref="L396:L459" si="11">IF(C396&lt;&gt;"",ROW(),"")</f>
        <v/>
      </c>
    </row>
    <row r="397" spans="10:12">
      <c r="J397" s="147">
        <f>'[1]Z04 支出决算表(财决04表)'!$A396</f>
        <v>0</v>
      </c>
      <c r="K397" s="148">
        <f>'[1]Z04 支出决算表(财决04表)'!$E396</f>
        <v>0</v>
      </c>
      <c r="L397" s="125" t="str">
        <f t="shared" si="11"/>
        <v/>
      </c>
    </row>
    <row r="398" spans="10:12">
      <c r="J398" s="147">
        <f>'[1]Z04 支出决算表(财决04表)'!$A397</f>
        <v>0</v>
      </c>
      <c r="K398" s="148">
        <f>'[1]Z04 支出决算表(财决04表)'!$E397</f>
        <v>0</v>
      </c>
      <c r="L398" s="125" t="str">
        <f t="shared" si="11"/>
        <v/>
      </c>
    </row>
    <row r="399" spans="10:12">
      <c r="J399" s="147">
        <f>'[1]Z04 支出决算表(财决04表)'!$A398</f>
        <v>0</v>
      </c>
      <c r="K399" s="148">
        <f>'[1]Z04 支出决算表(财决04表)'!$E398</f>
        <v>0</v>
      </c>
      <c r="L399" s="125" t="str">
        <f t="shared" si="11"/>
        <v/>
      </c>
    </row>
    <row r="400" spans="10:12">
      <c r="J400" s="147">
        <f>'[1]Z04 支出决算表(财决04表)'!$A399</f>
        <v>0</v>
      </c>
      <c r="K400" s="148">
        <f>'[1]Z04 支出决算表(财决04表)'!$E399</f>
        <v>0</v>
      </c>
      <c r="L400" s="125" t="str">
        <f t="shared" si="11"/>
        <v/>
      </c>
    </row>
    <row r="401" spans="10:12">
      <c r="J401" s="147">
        <f>'[1]Z04 支出决算表(财决04表)'!$A400</f>
        <v>0</v>
      </c>
      <c r="K401" s="148">
        <f>'[1]Z04 支出决算表(财决04表)'!$E400</f>
        <v>0</v>
      </c>
      <c r="L401" s="125" t="str">
        <f t="shared" si="11"/>
        <v/>
      </c>
    </row>
    <row r="402" spans="10:12">
      <c r="J402" s="147">
        <f>'[1]Z04 支出决算表(财决04表)'!$A401</f>
        <v>0</v>
      </c>
      <c r="K402" s="148">
        <f>'[1]Z04 支出决算表(财决04表)'!$E401</f>
        <v>0</v>
      </c>
      <c r="L402" s="125" t="str">
        <f t="shared" si="11"/>
        <v/>
      </c>
    </row>
    <row r="403" spans="10:12">
      <c r="J403" s="147">
        <f>'[1]Z04 支出决算表(财决04表)'!$A402</f>
        <v>0</v>
      </c>
      <c r="K403" s="148">
        <f>'[1]Z04 支出决算表(财决04表)'!$E402</f>
        <v>0</v>
      </c>
      <c r="L403" s="125" t="str">
        <f t="shared" si="11"/>
        <v/>
      </c>
    </row>
    <row r="404" spans="10:12">
      <c r="J404" s="147">
        <f>'[1]Z04 支出决算表(财决04表)'!$A403</f>
        <v>0</v>
      </c>
      <c r="K404" s="148">
        <f>'[1]Z04 支出决算表(财决04表)'!$E403</f>
        <v>0</v>
      </c>
      <c r="L404" s="125" t="str">
        <f t="shared" si="11"/>
        <v/>
      </c>
    </row>
    <row r="405" spans="10:12">
      <c r="J405" s="147">
        <f>'[1]Z04 支出决算表(财决04表)'!$A404</f>
        <v>0</v>
      </c>
      <c r="K405" s="148">
        <f>'[1]Z04 支出决算表(财决04表)'!$E404</f>
        <v>0</v>
      </c>
      <c r="L405" s="125" t="str">
        <f t="shared" si="11"/>
        <v/>
      </c>
    </row>
    <row r="406" spans="10:12">
      <c r="J406" s="147">
        <f>'[1]Z04 支出决算表(财决04表)'!$A405</f>
        <v>0</v>
      </c>
      <c r="K406" s="148">
        <f>'[1]Z04 支出决算表(财决04表)'!$E405</f>
        <v>0</v>
      </c>
      <c r="L406" s="125" t="str">
        <f t="shared" si="11"/>
        <v/>
      </c>
    </row>
    <row r="407" spans="10:12">
      <c r="J407" s="147">
        <f>'[1]Z04 支出决算表(财决04表)'!$A406</f>
        <v>0</v>
      </c>
      <c r="K407" s="148">
        <f>'[1]Z04 支出决算表(财决04表)'!$E406</f>
        <v>0</v>
      </c>
      <c r="L407" s="125" t="str">
        <f t="shared" si="11"/>
        <v/>
      </c>
    </row>
    <row r="408" spans="10:12">
      <c r="J408" s="147">
        <f>'[1]Z04 支出决算表(财决04表)'!$A407</f>
        <v>0</v>
      </c>
      <c r="K408" s="148">
        <f>'[1]Z04 支出决算表(财决04表)'!$E407</f>
        <v>0</v>
      </c>
      <c r="L408" s="125" t="str">
        <f t="shared" si="11"/>
        <v/>
      </c>
    </row>
    <row r="409" spans="10:12">
      <c r="J409" s="147">
        <f>'[1]Z04 支出决算表(财决04表)'!$A408</f>
        <v>0</v>
      </c>
      <c r="K409" s="148">
        <f>'[1]Z04 支出决算表(财决04表)'!$E408</f>
        <v>0</v>
      </c>
      <c r="L409" s="125" t="str">
        <f t="shared" si="11"/>
        <v/>
      </c>
    </row>
    <row r="410" spans="10:12">
      <c r="J410" s="147">
        <f>'[1]Z04 支出决算表(财决04表)'!$A409</f>
        <v>0</v>
      </c>
      <c r="K410" s="148">
        <f>'[1]Z04 支出决算表(财决04表)'!$E409</f>
        <v>0</v>
      </c>
      <c r="L410" s="125" t="str">
        <f t="shared" si="11"/>
        <v/>
      </c>
    </row>
    <row r="411" spans="10:12">
      <c r="J411" s="147">
        <f>'[1]Z04 支出决算表(财决04表)'!$A410</f>
        <v>0</v>
      </c>
      <c r="K411" s="148">
        <f>'[1]Z04 支出决算表(财决04表)'!$E410</f>
        <v>0</v>
      </c>
      <c r="L411" s="125" t="str">
        <f t="shared" si="11"/>
        <v/>
      </c>
    </row>
    <row r="412" spans="10:12">
      <c r="J412" s="147">
        <f>'[1]Z04 支出决算表(财决04表)'!$A411</f>
        <v>0</v>
      </c>
      <c r="K412" s="148">
        <f>'[1]Z04 支出决算表(财决04表)'!$E411</f>
        <v>0</v>
      </c>
      <c r="L412" s="125" t="str">
        <f t="shared" si="11"/>
        <v/>
      </c>
    </row>
    <row r="413" spans="10:12">
      <c r="J413" s="147">
        <f>'[1]Z04 支出决算表(财决04表)'!$A412</f>
        <v>0</v>
      </c>
      <c r="K413" s="148">
        <f>'[1]Z04 支出决算表(财决04表)'!$E412</f>
        <v>0</v>
      </c>
      <c r="L413" s="125" t="str">
        <f t="shared" si="11"/>
        <v/>
      </c>
    </row>
    <row r="414" spans="10:12">
      <c r="J414" s="147">
        <f>'[1]Z04 支出决算表(财决04表)'!$A413</f>
        <v>0</v>
      </c>
      <c r="K414" s="148">
        <f>'[1]Z04 支出决算表(财决04表)'!$E413</f>
        <v>0</v>
      </c>
      <c r="L414" s="125" t="str">
        <f t="shared" si="11"/>
        <v/>
      </c>
    </row>
    <row r="415" spans="10:12">
      <c r="J415" s="147">
        <f>'[1]Z04 支出决算表(财决04表)'!$A414</f>
        <v>0</v>
      </c>
      <c r="K415" s="148">
        <f>'[1]Z04 支出决算表(财决04表)'!$E414</f>
        <v>0</v>
      </c>
      <c r="L415" s="125" t="str">
        <f t="shared" si="11"/>
        <v/>
      </c>
    </row>
    <row r="416" spans="10:12">
      <c r="J416" s="147">
        <f>'[1]Z04 支出决算表(财决04表)'!$A415</f>
        <v>0</v>
      </c>
      <c r="K416" s="148">
        <f>'[1]Z04 支出决算表(财决04表)'!$E415</f>
        <v>0</v>
      </c>
      <c r="L416" s="125" t="str">
        <f t="shared" si="11"/>
        <v/>
      </c>
    </row>
    <row r="417" spans="10:12">
      <c r="J417" s="147">
        <f>'[1]Z04 支出决算表(财决04表)'!$A416</f>
        <v>0</v>
      </c>
      <c r="K417" s="148">
        <f>'[1]Z04 支出决算表(财决04表)'!$E416</f>
        <v>0</v>
      </c>
      <c r="L417" s="125" t="str">
        <f t="shared" si="11"/>
        <v/>
      </c>
    </row>
    <row r="418" spans="10:12">
      <c r="J418" s="147">
        <f>'[1]Z04 支出决算表(财决04表)'!$A417</f>
        <v>0</v>
      </c>
      <c r="K418" s="148">
        <f>'[1]Z04 支出决算表(财决04表)'!$E417</f>
        <v>0</v>
      </c>
      <c r="L418" s="125" t="str">
        <f t="shared" si="11"/>
        <v/>
      </c>
    </row>
    <row r="419" spans="10:12">
      <c r="J419" s="147">
        <f>'[1]Z04 支出决算表(财决04表)'!$A418</f>
        <v>0</v>
      </c>
      <c r="K419" s="148">
        <f>'[1]Z04 支出决算表(财决04表)'!$E418</f>
        <v>0</v>
      </c>
      <c r="L419" s="125" t="str">
        <f t="shared" si="11"/>
        <v/>
      </c>
    </row>
    <row r="420" spans="10:12">
      <c r="J420" s="147">
        <f>'[1]Z04 支出决算表(财决04表)'!$A419</f>
        <v>0</v>
      </c>
      <c r="K420" s="148">
        <f>'[1]Z04 支出决算表(财决04表)'!$E419</f>
        <v>0</v>
      </c>
      <c r="L420" s="125" t="str">
        <f t="shared" si="11"/>
        <v/>
      </c>
    </row>
    <row r="421" spans="10:12">
      <c r="J421" s="147">
        <f>'[1]Z04 支出决算表(财决04表)'!$A420</f>
        <v>0</v>
      </c>
      <c r="K421" s="148">
        <f>'[1]Z04 支出决算表(财决04表)'!$E420</f>
        <v>0</v>
      </c>
      <c r="L421" s="125" t="str">
        <f t="shared" si="11"/>
        <v/>
      </c>
    </row>
    <row r="422" spans="10:12">
      <c r="J422" s="147">
        <f>'[1]Z04 支出决算表(财决04表)'!$A421</f>
        <v>0</v>
      </c>
      <c r="K422" s="148">
        <f>'[1]Z04 支出决算表(财决04表)'!$E421</f>
        <v>0</v>
      </c>
      <c r="L422" s="125" t="str">
        <f t="shared" si="11"/>
        <v/>
      </c>
    </row>
    <row r="423" spans="10:12">
      <c r="J423" s="147">
        <f>'[1]Z04 支出决算表(财决04表)'!$A422</f>
        <v>0</v>
      </c>
      <c r="K423" s="148">
        <f>'[1]Z04 支出决算表(财决04表)'!$E422</f>
        <v>0</v>
      </c>
      <c r="L423" s="125" t="str">
        <f t="shared" si="11"/>
        <v/>
      </c>
    </row>
    <row r="424" spans="10:12">
      <c r="J424" s="147">
        <f>'[1]Z04 支出决算表(财决04表)'!$A423</f>
        <v>0</v>
      </c>
      <c r="K424" s="148">
        <f>'[1]Z04 支出决算表(财决04表)'!$E423</f>
        <v>0</v>
      </c>
      <c r="L424" s="125" t="str">
        <f t="shared" si="11"/>
        <v/>
      </c>
    </row>
    <row r="425" spans="10:12">
      <c r="J425" s="147">
        <f>'[1]Z04 支出决算表(财决04表)'!$A424</f>
        <v>0</v>
      </c>
      <c r="K425" s="148">
        <f>'[1]Z04 支出决算表(财决04表)'!$E424</f>
        <v>0</v>
      </c>
      <c r="L425" s="125" t="str">
        <f t="shared" si="11"/>
        <v/>
      </c>
    </row>
    <row r="426" spans="10:12">
      <c r="J426" s="147">
        <f>'[1]Z04 支出决算表(财决04表)'!$A425</f>
        <v>0</v>
      </c>
      <c r="K426" s="148">
        <f>'[1]Z04 支出决算表(财决04表)'!$E425</f>
        <v>0</v>
      </c>
      <c r="L426" s="125" t="str">
        <f t="shared" si="11"/>
        <v/>
      </c>
    </row>
    <row r="427" spans="10:12">
      <c r="J427" s="147">
        <f>'[1]Z04 支出决算表(财决04表)'!$A426</f>
        <v>0</v>
      </c>
      <c r="K427" s="148">
        <f>'[1]Z04 支出决算表(财决04表)'!$E426</f>
        <v>0</v>
      </c>
      <c r="L427" s="125" t="str">
        <f t="shared" si="11"/>
        <v/>
      </c>
    </row>
    <row r="428" spans="10:12">
      <c r="J428" s="147">
        <f>'[1]Z04 支出决算表(财决04表)'!$A427</f>
        <v>0</v>
      </c>
      <c r="K428" s="148">
        <f>'[1]Z04 支出决算表(财决04表)'!$E427</f>
        <v>0</v>
      </c>
      <c r="L428" s="125" t="str">
        <f t="shared" si="11"/>
        <v/>
      </c>
    </row>
    <row r="429" spans="10:12">
      <c r="J429" s="147">
        <f>'[1]Z04 支出决算表(财决04表)'!$A428</f>
        <v>0</v>
      </c>
      <c r="K429" s="148">
        <f>'[1]Z04 支出决算表(财决04表)'!$E428</f>
        <v>0</v>
      </c>
      <c r="L429" s="125" t="str">
        <f t="shared" si="11"/>
        <v/>
      </c>
    </row>
    <row r="430" spans="10:12">
      <c r="J430" s="147">
        <f>'[1]Z04 支出决算表(财决04表)'!$A429</f>
        <v>0</v>
      </c>
      <c r="K430" s="148">
        <f>'[1]Z04 支出决算表(财决04表)'!$E429</f>
        <v>0</v>
      </c>
      <c r="L430" s="125" t="str">
        <f t="shared" si="11"/>
        <v/>
      </c>
    </row>
    <row r="431" spans="10:12">
      <c r="J431" s="147">
        <f>'[1]Z04 支出决算表(财决04表)'!$A430</f>
        <v>0</v>
      </c>
      <c r="K431" s="148">
        <f>'[1]Z04 支出决算表(财决04表)'!$E430</f>
        <v>0</v>
      </c>
      <c r="L431" s="125" t="str">
        <f t="shared" si="11"/>
        <v/>
      </c>
    </row>
    <row r="432" spans="10:12">
      <c r="J432" s="147">
        <f>'[1]Z04 支出决算表(财决04表)'!$A431</f>
        <v>0</v>
      </c>
      <c r="K432" s="148">
        <f>'[1]Z04 支出决算表(财决04表)'!$E431</f>
        <v>0</v>
      </c>
      <c r="L432" s="125" t="str">
        <f t="shared" si="11"/>
        <v/>
      </c>
    </row>
    <row r="433" spans="10:12">
      <c r="J433" s="147">
        <f>'[1]Z04 支出决算表(财决04表)'!$A432</f>
        <v>0</v>
      </c>
      <c r="K433" s="148">
        <f>'[1]Z04 支出决算表(财决04表)'!$E432</f>
        <v>0</v>
      </c>
      <c r="L433" s="125" t="str">
        <f t="shared" si="11"/>
        <v/>
      </c>
    </row>
    <row r="434" spans="10:12">
      <c r="J434" s="147">
        <f>'[1]Z04 支出决算表(财决04表)'!$A433</f>
        <v>0</v>
      </c>
      <c r="K434" s="148">
        <f>'[1]Z04 支出决算表(财决04表)'!$E433</f>
        <v>0</v>
      </c>
      <c r="L434" s="125" t="str">
        <f t="shared" si="11"/>
        <v/>
      </c>
    </row>
    <row r="435" spans="10:12">
      <c r="J435" s="147">
        <f>'[1]Z04 支出决算表(财决04表)'!$A434</f>
        <v>0</v>
      </c>
      <c r="K435" s="148">
        <f>'[1]Z04 支出决算表(财决04表)'!$E434</f>
        <v>0</v>
      </c>
      <c r="L435" s="125" t="str">
        <f t="shared" si="11"/>
        <v/>
      </c>
    </row>
    <row r="436" spans="10:12">
      <c r="J436" s="147">
        <f>'[1]Z04 支出决算表(财决04表)'!$A435</f>
        <v>0</v>
      </c>
      <c r="K436" s="148">
        <f>'[1]Z04 支出决算表(财决04表)'!$E435</f>
        <v>0</v>
      </c>
      <c r="L436" s="125" t="str">
        <f t="shared" si="11"/>
        <v/>
      </c>
    </row>
    <row r="437" spans="10:12">
      <c r="J437" s="147">
        <f>'[1]Z04 支出决算表(财决04表)'!$A436</f>
        <v>0</v>
      </c>
      <c r="K437" s="148">
        <f>'[1]Z04 支出决算表(财决04表)'!$E436</f>
        <v>0</v>
      </c>
      <c r="L437" s="125" t="str">
        <f t="shared" si="11"/>
        <v/>
      </c>
    </row>
    <row r="438" spans="10:12">
      <c r="J438" s="147">
        <f>'[1]Z04 支出决算表(财决04表)'!$A437</f>
        <v>0</v>
      </c>
      <c r="K438" s="148">
        <f>'[1]Z04 支出决算表(财决04表)'!$E437</f>
        <v>0</v>
      </c>
      <c r="L438" s="125" t="str">
        <f t="shared" si="11"/>
        <v/>
      </c>
    </row>
    <row r="439" spans="10:12">
      <c r="J439" s="147">
        <f>'[1]Z04 支出决算表(财决04表)'!$A438</f>
        <v>0</v>
      </c>
      <c r="K439" s="148">
        <f>'[1]Z04 支出决算表(财决04表)'!$E438</f>
        <v>0</v>
      </c>
      <c r="L439" s="125" t="str">
        <f t="shared" si="11"/>
        <v/>
      </c>
    </row>
    <row r="440" spans="10:12">
      <c r="J440" s="147">
        <f>'[1]Z04 支出决算表(财决04表)'!$A439</f>
        <v>0</v>
      </c>
      <c r="K440" s="148">
        <f>'[1]Z04 支出决算表(财决04表)'!$E439</f>
        <v>0</v>
      </c>
      <c r="L440" s="125" t="str">
        <f t="shared" si="11"/>
        <v/>
      </c>
    </row>
    <row r="441" spans="10:12">
      <c r="J441" s="147">
        <f>'[1]Z04 支出决算表(财决04表)'!$A440</f>
        <v>0</v>
      </c>
      <c r="K441" s="148">
        <f>'[1]Z04 支出决算表(财决04表)'!$E440</f>
        <v>0</v>
      </c>
      <c r="L441" s="125" t="str">
        <f t="shared" si="11"/>
        <v/>
      </c>
    </row>
    <row r="442" spans="10:12">
      <c r="J442" s="147">
        <f>'[1]Z04 支出决算表(财决04表)'!$A441</f>
        <v>0</v>
      </c>
      <c r="K442" s="148">
        <f>'[1]Z04 支出决算表(财决04表)'!$E441</f>
        <v>0</v>
      </c>
      <c r="L442" s="125" t="str">
        <f t="shared" si="11"/>
        <v/>
      </c>
    </row>
    <row r="443" spans="10:12">
      <c r="J443" s="147">
        <f>'[1]Z04 支出决算表(财决04表)'!$A442</f>
        <v>0</v>
      </c>
      <c r="K443" s="148">
        <f>'[1]Z04 支出决算表(财决04表)'!$E442</f>
        <v>0</v>
      </c>
      <c r="L443" s="125" t="str">
        <f t="shared" si="11"/>
        <v/>
      </c>
    </row>
    <row r="444" spans="10:12">
      <c r="J444" s="147">
        <f>'[1]Z04 支出决算表(财决04表)'!$A443</f>
        <v>0</v>
      </c>
      <c r="K444" s="148">
        <f>'[1]Z04 支出决算表(财决04表)'!$E443</f>
        <v>0</v>
      </c>
      <c r="L444" s="125" t="str">
        <f t="shared" si="11"/>
        <v/>
      </c>
    </row>
    <row r="445" spans="10:12">
      <c r="J445" s="147">
        <f>'[1]Z04 支出决算表(财决04表)'!$A444</f>
        <v>0</v>
      </c>
      <c r="K445" s="148">
        <f>'[1]Z04 支出决算表(财决04表)'!$E444</f>
        <v>0</v>
      </c>
      <c r="L445" s="125" t="str">
        <f t="shared" si="11"/>
        <v/>
      </c>
    </row>
    <row r="446" spans="10:12">
      <c r="J446" s="147">
        <f>'[1]Z04 支出决算表(财决04表)'!$A445</f>
        <v>0</v>
      </c>
      <c r="K446" s="148">
        <f>'[1]Z04 支出决算表(财决04表)'!$E445</f>
        <v>0</v>
      </c>
      <c r="L446" s="125" t="str">
        <f t="shared" si="11"/>
        <v/>
      </c>
    </row>
    <row r="447" spans="10:12">
      <c r="J447" s="147">
        <f>'[1]Z04 支出决算表(财决04表)'!$A446</f>
        <v>0</v>
      </c>
      <c r="K447" s="148">
        <f>'[1]Z04 支出决算表(财决04表)'!$E446</f>
        <v>0</v>
      </c>
      <c r="L447" s="125" t="str">
        <f t="shared" si="11"/>
        <v/>
      </c>
    </row>
    <row r="448" spans="10:12">
      <c r="J448" s="147">
        <f>'[1]Z04 支出决算表(财决04表)'!$A447</f>
        <v>0</v>
      </c>
      <c r="K448" s="148">
        <f>'[1]Z04 支出决算表(财决04表)'!$E447</f>
        <v>0</v>
      </c>
      <c r="L448" s="125" t="str">
        <f t="shared" si="11"/>
        <v/>
      </c>
    </row>
    <row r="449" spans="10:12">
      <c r="J449" s="147">
        <f>'[1]Z04 支出决算表(财决04表)'!$A448</f>
        <v>0</v>
      </c>
      <c r="K449" s="148">
        <f>'[1]Z04 支出决算表(财决04表)'!$E448</f>
        <v>0</v>
      </c>
      <c r="L449" s="125" t="str">
        <f t="shared" si="11"/>
        <v/>
      </c>
    </row>
    <row r="450" spans="10:12">
      <c r="J450" s="147">
        <f>'[1]Z04 支出决算表(财决04表)'!$A449</f>
        <v>0</v>
      </c>
      <c r="K450" s="148">
        <f>'[1]Z04 支出决算表(财决04表)'!$E449</f>
        <v>0</v>
      </c>
      <c r="L450" s="125" t="str">
        <f t="shared" si="11"/>
        <v/>
      </c>
    </row>
    <row r="451" spans="10:12">
      <c r="J451" s="147">
        <f>'[1]Z04 支出决算表(财决04表)'!$A450</f>
        <v>0</v>
      </c>
      <c r="K451" s="148">
        <f>'[1]Z04 支出决算表(财决04表)'!$E450</f>
        <v>0</v>
      </c>
      <c r="L451" s="125" t="str">
        <f t="shared" si="11"/>
        <v/>
      </c>
    </row>
    <row r="452" spans="10:12">
      <c r="J452" s="147">
        <f>'[1]Z04 支出决算表(财决04表)'!$A451</f>
        <v>0</v>
      </c>
      <c r="K452" s="148">
        <f>'[1]Z04 支出决算表(财决04表)'!$E451</f>
        <v>0</v>
      </c>
      <c r="L452" s="125" t="str">
        <f t="shared" si="11"/>
        <v/>
      </c>
    </row>
    <row r="453" spans="10:12">
      <c r="J453" s="147">
        <f>'[1]Z04 支出决算表(财决04表)'!$A452</f>
        <v>0</v>
      </c>
      <c r="K453" s="148">
        <f>'[1]Z04 支出决算表(财决04表)'!$E452</f>
        <v>0</v>
      </c>
      <c r="L453" s="125" t="str">
        <f t="shared" si="11"/>
        <v/>
      </c>
    </row>
    <row r="454" spans="10:12">
      <c r="J454" s="147">
        <f>'[1]Z04 支出决算表(财决04表)'!$A453</f>
        <v>0</v>
      </c>
      <c r="K454" s="148">
        <f>'[1]Z04 支出决算表(财决04表)'!$E453</f>
        <v>0</v>
      </c>
      <c r="L454" s="125" t="str">
        <f t="shared" si="11"/>
        <v/>
      </c>
    </row>
    <row r="455" spans="10:12">
      <c r="J455" s="147">
        <f>'[1]Z04 支出决算表(财决04表)'!$A454</f>
        <v>0</v>
      </c>
      <c r="K455" s="148">
        <f>'[1]Z04 支出决算表(财决04表)'!$E454</f>
        <v>0</v>
      </c>
      <c r="L455" s="125" t="str">
        <f t="shared" si="11"/>
        <v/>
      </c>
    </row>
    <row r="456" spans="10:12">
      <c r="J456" s="147">
        <f>'[1]Z04 支出决算表(财决04表)'!$A455</f>
        <v>0</v>
      </c>
      <c r="K456" s="148">
        <f>'[1]Z04 支出决算表(财决04表)'!$E455</f>
        <v>0</v>
      </c>
      <c r="L456" s="125" t="str">
        <f t="shared" si="11"/>
        <v/>
      </c>
    </row>
    <row r="457" spans="10:12">
      <c r="J457" s="147">
        <f>'[1]Z04 支出决算表(财决04表)'!$A456</f>
        <v>0</v>
      </c>
      <c r="K457" s="148">
        <f>'[1]Z04 支出决算表(财决04表)'!$E456</f>
        <v>0</v>
      </c>
      <c r="L457" s="125" t="str">
        <f t="shared" si="11"/>
        <v/>
      </c>
    </row>
    <row r="458" spans="10:12">
      <c r="J458" s="147">
        <f>'[1]Z04 支出决算表(财决04表)'!$A457</f>
        <v>0</v>
      </c>
      <c r="K458" s="148">
        <f>'[1]Z04 支出决算表(财决04表)'!$E457</f>
        <v>0</v>
      </c>
      <c r="L458" s="125" t="str">
        <f t="shared" si="11"/>
        <v/>
      </c>
    </row>
    <row r="459" spans="10:12">
      <c r="J459" s="147">
        <f>'[1]Z04 支出决算表(财决04表)'!$A458</f>
        <v>0</v>
      </c>
      <c r="K459" s="148">
        <f>'[1]Z04 支出决算表(财决04表)'!$E458</f>
        <v>0</v>
      </c>
      <c r="L459" s="125" t="str">
        <f t="shared" si="11"/>
        <v/>
      </c>
    </row>
    <row r="460" spans="10:12">
      <c r="J460" s="147">
        <f>'[1]Z04 支出决算表(财决04表)'!$A459</f>
        <v>0</v>
      </c>
      <c r="K460" s="148">
        <f>'[1]Z04 支出决算表(财决04表)'!$E459</f>
        <v>0</v>
      </c>
      <c r="L460" s="125" t="str">
        <f t="shared" ref="L460:L500" si="12">IF(C460&lt;&gt;"",ROW(),"")</f>
        <v/>
      </c>
    </row>
    <row r="461" spans="10:12">
      <c r="J461" s="147">
        <f>'[1]Z04 支出决算表(财决04表)'!$A460</f>
        <v>0</v>
      </c>
      <c r="K461" s="148">
        <f>'[1]Z04 支出决算表(财决04表)'!$E460</f>
        <v>0</v>
      </c>
      <c r="L461" s="125" t="str">
        <f t="shared" si="12"/>
        <v/>
      </c>
    </row>
    <row r="462" spans="10:12">
      <c r="J462" s="147">
        <f>'[1]Z04 支出决算表(财决04表)'!$A461</f>
        <v>0</v>
      </c>
      <c r="K462" s="148">
        <f>'[1]Z04 支出决算表(财决04表)'!$E461</f>
        <v>0</v>
      </c>
      <c r="L462" s="125" t="str">
        <f t="shared" si="12"/>
        <v/>
      </c>
    </row>
    <row r="463" spans="10:12">
      <c r="J463" s="147">
        <f>'[1]Z04 支出决算表(财决04表)'!$A462</f>
        <v>0</v>
      </c>
      <c r="K463" s="148">
        <f>'[1]Z04 支出决算表(财决04表)'!$E462</f>
        <v>0</v>
      </c>
      <c r="L463" s="125" t="str">
        <f t="shared" si="12"/>
        <v/>
      </c>
    </row>
    <row r="464" spans="10:12">
      <c r="J464" s="147">
        <f>'[1]Z04 支出决算表(财决04表)'!$A463</f>
        <v>0</v>
      </c>
      <c r="K464" s="148">
        <f>'[1]Z04 支出决算表(财决04表)'!$E463</f>
        <v>0</v>
      </c>
      <c r="L464" s="125" t="str">
        <f t="shared" si="12"/>
        <v/>
      </c>
    </row>
    <row r="465" spans="10:12">
      <c r="J465" s="147">
        <f>'[1]Z04 支出决算表(财决04表)'!$A464</f>
        <v>0</v>
      </c>
      <c r="K465" s="148">
        <f>'[1]Z04 支出决算表(财决04表)'!$E464</f>
        <v>0</v>
      </c>
      <c r="L465" s="125" t="str">
        <f t="shared" si="12"/>
        <v/>
      </c>
    </row>
    <row r="466" spans="10:12">
      <c r="J466" s="147">
        <f>'[1]Z04 支出决算表(财决04表)'!$A465</f>
        <v>0</v>
      </c>
      <c r="K466" s="148">
        <f>'[1]Z04 支出决算表(财决04表)'!$E465</f>
        <v>0</v>
      </c>
      <c r="L466" s="125" t="str">
        <f t="shared" si="12"/>
        <v/>
      </c>
    </row>
    <row r="467" spans="10:12">
      <c r="J467" s="147">
        <f>'[1]Z04 支出决算表(财决04表)'!$A466</f>
        <v>0</v>
      </c>
      <c r="K467" s="148">
        <f>'[1]Z04 支出决算表(财决04表)'!$E466</f>
        <v>0</v>
      </c>
      <c r="L467" s="125" t="str">
        <f t="shared" si="12"/>
        <v/>
      </c>
    </row>
    <row r="468" spans="10:12">
      <c r="J468" s="147">
        <f>'[1]Z04 支出决算表(财决04表)'!$A467</f>
        <v>0</v>
      </c>
      <c r="K468" s="148">
        <f>'[1]Z04 支出决算表(财决04表)'!$E467</f>
        <v>0</v>
      </c>
      <c r="L468" s="125" t="str">
        <f t="shared" si="12"/>
        <v/>
      </c>
    </row>
    <row r="469" spans="10:12">
      <c r="J469" s="147">
        <f>'[1]Z04 支出决算表(财决04表)'!$A468</f>
        <v>0</v>
      </c>
      <c r="K469" s="148">
        <f>'[1]Z04 支出决算表(财决04表)'!$E468</f>
        <v>0</v>
      </c>
      <c r="L469" s="125" t="str">
        <f t="shared" si="12"/>
        <v/>
      </c>
    </row>
    <row r="470" spans="10:12">
      <c r="J470" s="147">
        <f>'[1]Z04 支出决算表(财决04表)'!$A469</f>
        <v>0</v>
      </c>
      <c r="K470" s="148">
        <f>'[1]Z04 支出决算表(财决04表)'!$E469</f>
        <v>0</v>
      </c>
      <c r="L470" s="125" t="str">
        <f t="shared" si="12"/>
        <v/>
      </c>
    </row>
    <row r="471" spans="10:12">
      <c r="J471" s="147">
        <f>'[1]Z04 支出决算表(财决04表)'!$A470</f>
        <v>0</v>
      </c>
      <c r="K471" s="148">
        <f>'[1]Z04 支出决算表(财决04表)'!$E470</f>
        <v>0</v>
      </c>
      <c r="L471" s="125" t="str">
        <f t="shared" si="12"/>
        <v/>
      </c>
    </row>
    <row r="472" spans="10:12">
      <c r="J472" s="147">
        <f>'[1]Z04 支出决算表(财决04表)'!$A471</f>
        <v>0</v>
      </c>
      <c r="K472" s="148">
        <f>'[1]Z04 支出决算表(财决04表)'!$E471</f>
        <v>0</v>
      </c>
      <c r="L472" s="125" t="str">
        <f t="shared" si="12"/>
        <v/>
      </c>
    </row>
    <row r="473" spans="10:12">
      <c r="J473" s="147">
        <f>'[1]Z04 支出决算表(财决04表)'!$A472</f>
        <v>0</v>
      </c>
      <c r="K473" s="148">
        <f>'[1]Z04 支出决算表(财决04表)'!$E472</f>
        <v>0</v>
      </c>
      <c r="L473" s="125" t="str">
        <f t="shared" si="12"/>
        <v/>
      </c>
    </row>
    <row r="474" spans="10:12">
      <c r="J474" s="147">
        <f>'[1]Z04 支出决算表(财决04表)'!$A473</f>
        <v>0</v>
      </c>
      <c r="K474" s="148">
        <f>'[1]Z04 支出决算表(财决04表)'!$E473</f>
        <v>0</v>
      </c>
      <c r="L474" s="125" t="str">
        <f t="shared" si="12"/>
        <v/>
      </c>
    </row>
    <row r="475" spans="10:12">
      <c r="J475" s="147">
        <f>'[1]Z04 支出决算表(财决04表)'!$A474</f>
        <v>0</v>
      </c>
      <c r="K475" s="148">
        <f>'[1]Z04 支出决算表(财决04表)'!$E474</f>
        <v>0</v>
      </c>
      <c r="L475" s="125" t="str">
        <f t="shared" si="12"/>
        <v/>
      </c>
    </row>
    <row r="476" spans="10:12">
      <c r="J476" s="147">
        <f>'[1]Z04 支出决算表(财决04表)'!$A475</f>
        <v>0</v>
      </c>
      <c r="K476" s="148">
        <f>'[1]Z04 支出决算表(财决04表)'!$E475</f>
        <v>0</v>
      </c>
      <c r="L476" s="125" t="str">
        <f t="shared" si="12"/>
        <v/>
      </c>
    </row>
    <row r="477" spans="10:12">
      <c r="J477" s="147">
        <f>'[1]Z04 支出决算表(财决04表)'!$A476</f>
        <v>0</v>
      </c>
      <c r="K477" s="148">
        <f>'[1]Z04 支出决算表(财决04表)'!$E476</f>
        <v>0</v>
      </c>
      <c r="L477" s="125" t="str">
        <f t="shared" si="12"/>
        <v/>
      </c>
    </row>
    <row r="478" spans="10:12">
      <c r="J478" s="147">
        <f>'[1]Z04 支出决算表(财决04表)'!$A477</f>
        <v>0</v>
      </c>
      <c r="K478" s="148">
        <f>'[1]Z04 支出决算表(财决04表)'!$E477</f>
        <v>0</v>
      </c>
      <c r="L478" s="125" t="str">
        <f t="shared" si="12"/>
        <v/>
      </c>
    </row>
    <row r="479" spans="10:12">
      <c r="J479" s="147">
        <f>'[1]Z04 支出决算表(财决04表)'!$A478</f>
        <v>0</v>
      </c>
      <c r="K479" s="148">
        <f>'[1]Z04 支出决算表(财决04表)'!$E478</f>
        <v>0</v>
      </c>
      <c r="L479" s="125" t="str">
        <f t="shared" si="12"/>
        <v/>
      </c>
    </row>
    <row r="480" spans="10:12">
      <c r="J480" s="147">
        <f>'[1]Z04 支出决算表(财决04表)'!$A479</f>
        <v>0</v>
      </c>
      <c r="K480" s="148">
        <f>'[1]Z04 支出决算表(财决04表)'!$E479</f>
        <v>0</v>
      </c>
      <c r="L480" s="125" t="str">
        <f t="shared" si="12"/>
        <v/>
      </c>
    </row>
    <row r="481" spans="10:12">
      <c r="J481" s="147">
        <f>'[1]Z04 支出决算表(财决04表)'!$A480</f>
        <v>0</v>
      </c>
      <c r="K481" s="148">
        <f>'[1]Z04 支出决算表(财决04表)'!$E480</f>
        <v>0</v>
      </c>
      <c r="L481" s="125" t="str">
        <f t="shared" si="12"/>
        <v/>
      </c>
    </row>
    <row r="482" spans="10:12">
      <c r="J482" s="147">
        <f>'[1]Z04 支出决算表(财决04表)'!$A481</f>
        <v>0</v>
      </c>
      <c r="K482" s="148">
        <f>'[1]Z04 支出决算表(财决04表)'!$E481</f>
        <v>0</v>
      </c>
      <c r="L482" s="125" t="str">
        <f t="shared" si="12"/>
        <v/>
      </c>
    </row>
    <row r="483" spans="10:12">
      <c r="J483" s="147">
        <f>'[1]Z04 支出决算表(财决04表)'!$A482</f>
        <v>0</v>
      </c>
      <c r="K483" s="148">
        <f>'[1]Z04 支出决算表(财决04表)'!$E482</f>
        <v>0</v>
      </c>
      <c r="L483" s="125" t="str">
        <f t="shared" si="12"/>
        <v/>
      </c>
    </row>
    <row r="484" spans="10:12">
      <c r="J484" s="147">
        <f>'[1]Z04 支出决算表(财决04表)'!$A483</f>
        <v>0</v>
      </c>
      <c r="K484" s="148">
        <f>'[1]Z04 支出决算表(财决04表)'!$E483</f>
        <v>0</v>
      </c>
      <c r="L484" s="125" t="str">
        <f t="shared" si="12"/>
        <v/>
      </c>
    </row>
    <row r="485" spans="10:12">
      <c r="J485" s="147">
        <f>'[1]Z04 支出决算表(财决04表)'!$A484</f>
        <v>0</v>
      </c>
      <c r="K485" s="148">
        <f>'[1]Z04 支出决算表(财决04表)'!$E484</f>
        <v>0</v>
      </c>
      <c r="L485" s="125" t="str">
        <f t="shared" si="12"/>
        <v/>
      </c>
    </row>
    <row r="486" spans="10:12">
      <c r="J486" s="147">
        <f>'[1]Z04 支出决算表(财决04表)'!$A485</f>
        <v>0</v>
      </c>
      <c r="K486" s="148">
        <f>'[1]Z04 支出决算表(财决04表)'!$E485</f>
        <v>0</v>
      </c>
      <c r="L486" s="125" t="str">
        <f t="shared" si="12"/>
        <v/>
      </c>
    </row>
    <row r="487" spans="10:12">
      <c r="J487" s="147">
        <f>'[1]Z04 支出决算表(财决04表)'!$A486</f>
        <v>0</v>
      </c>
      <c r="K487" s="148">
        <f>'[1]Z04 支出决算表(财决04表)'!$E486</f>
        <v>0</v>
      </c>
      <c r="L487" s="125" t="str">
        <f t="shared" si="12"/>
        <v/>
      </c>
    </row>
    <row r="488" spans="10:12">
      <c r="J488" s="147">
        <f>'[1]Z04 支出决算表(财决04表)'!$A487</f>
        <v>0</v>
      </c>
      <c r="K488" s="148">
        <f>'[1]Z04 支出决算表(财决04表)'!$E487</f>
        <v>0</v>
      </c>
      <c r="L488" s="125" t="str">
        <f t="shared" si="12"/>
        <v/>
      </c>
    </row>
    <row r="489" spans="10:12">
      <c r="J489" s="147">
        <f>'[1]Z04 支出决算表(财决04表)'!$A488</f>
        <v>0</v>
      </c>
      <c r="K489" s="148">
        <f>'[1]Z04 支出决算表(财决04表)'!$E488</f>
        <v>0</v>
      </c>
      <c r="L489" s="125" t="str">
        <f t="shared" si="12"/>
        <v/>
      </c>
    </row>
    <row r="490" spans="10:12">
      <c r="J490" s="147">
        <f>'[1]Z04 支出决算表(财决04表)'!$A489</f>
        <v>0</v>
      </c>
      <c r="K490" s="148">
        <f>'[1]Z04 支出决算表(财决04表)'!$E489</f>
        <v>0</v>
      </c>
      <c r="L490" s="125" t="str">
        <f t="shared" si="12"/>
        <v/>
      </c>
    </row>
    <row r="491" spans="10:12">
      <c r="J491" s="147">
        <f>'[1]Z04 支出决算表(财决04表)'!$A490</f>
        <v>0</v>
      </c>
      <c r="K491" s="148">
        <f>'[1]Z04 支出决算表(财决04表)'!$E490</f>
        <v>0</v>
      </c>
      <c r="L491" s="125" t="str">
        <f t="shared" si="12"/>
        <v/>
      </c>
    </row>
    <row r="492" spans="10:12">
      <c r="J492" s="147">
        <f>'[1]Z04 支出决算表(财决04表)'!$A491</f>
        <v>0</v>
      </c>
      <c r="K492" s="148">
        <f>'[1]Z04 支出决算表(财决04表)'!$E491</f>
        <v>0</v>
      </c>
      <c r="L492" s="125" t="str">
        <f t="shared" si="12"/>
        <v/>
      </c>
    </row>
    <row r="493" spans="10:12">
      <c r="J493" s="147">
        <f>'[1]Z04 支出决算表(财决04表)'!$A492</f>
        <v>0</v>
      </c>
      <c r="K493" s="148">
        <f>'[1]Z04 支出决算表(财决04表)'!$E492</f>
        <v>0</v>
      </c>
      <c r="L493" s="125" t="str">
        <f t="shared" si="12"/>
        <v/>
      </c>
    </row>
    <row r="494" spans="10:12">
      <c r="J494" s="147">
        <f>'[1]Z04 支出决算表(财决04表)'!$A493</f>
        <v>0</v>
      </c>
      <c r="K494" s="148">
        <f>'[1]Z04 支出决算表(财决04表)'!$E493</f>
        <v>0</v>
      </c>
      <c r="L494" s="125" t="str">
        <f t="shared" si="12"/>
        <v/>
      </c>
    </row>
    <row r="495" spans="10:12">
      <c r="J495" s="147">
        <f>'[1]Z04 支出决算表(财决04表)'!$A494</f>
        <v>0</v>
      </c>
      <c r="K495" s="148">
        <f>'[1]Z04 支出决算表(财决04表)'!$E494</f>
        <v>0</v>
      </c>
      <c r="L495" s="125" t="str">
        <f t="shared" si="12"/>
        <v/>
      </c>
    </row>
    <row r="496" spans="10:12">
      <c r="J496" s="147">
        <f>'[1]Z04 支出决算表(财决04表)'!$A495</f>
        <v>0</v>
      </c>
      <c r="K496" s="148">
        <f>'[1]Z04 支出决算表(财决04表)'!$E495</f>
        <v>0</v>
      </c>
      <c r="L496" s="125" t="str">
        <f t="shared" si="12"/>
        <v/>
      </c>
    </row>
    <row r="497" spans="10:12">
      <c r="J497" s="147">
        <f>'[1]Z04 支出决算表(财决04表)'!$A496</f>
        <v>0</v>
      </c>
      <c r="K497" s="148">
        <f>'[1]Z04 支出决算表(财决04表)'!$E496</f>
        <v>0</v>
      </c>
      <c r="L497" s="125" t="str">
        <f t="shared" si="12"/>
        <v/>
      </c>
    </row>
    <row r="498" spans="10:12">
      <c r="J498" s="147">
        <f>'[1]Z04 支出决算表(财决04表)'!$A497</f>
        <v>0</v>
      </c>
      <c r="K498" s="148">
        <f>'[1]Z04 支出决算表(财决04表)'!$E497</f>
        <v>0</v>
      </c>
      <c r="L498" s="125" t="str">
        <f t="shared" si="12"/>
        <v/>
      </c>
    </row>
    <row r="499" spans="10:12">
      <c r="J499" s="147">
        <f>'[1]Z04 支出决算表(财决04表)'!$A498</f>
        <v>0</v>
      </c>
      <c r="K499" s="148">
        <f>'[1]Z04 支出决算表(财决04表)'!$E498</f>
        <v>0</v>
      </c>
      <c r="L499" s="125" t="str">
        <f t="shared" si="12"/>
        <v/>
      </c>
    </row>
    <row r="500" spans="10:12">
      <c r="J500" s="147">
        <f>'[1]Z04 支出决算表(财决04表)'!$A499</f>
        <v>0</v>
      </c>
      <c r="K500" s="148">
        <f>'[1]Z04 支出决算表(财决04表)'!$E499</f>
        <v>0</v>
      </c>
      <c r="L500" s="125" t="str">
        <f t="shared" si="12"/>
        <v/>
      </c>
    </row>
    <row r="501" spans="10:12">
      <c r="J501" s="147"/>
    </row>
    <row r="502" spans="10:12">
      <c r="J502" s="147"/>
    </row>
    <row r="503" spans="10:12">
      <c r="J503" s="147"/>
    </row>
  </sheetData>
  <sheetProtection password="C71F" sheet="1"/>
  <mergeCells count="12">
    <mergeCell ref="A1:I1"/>
    <mergeCell ref="A6:C6"/>
    <mergeCell ref="A9:C9"/>
    <mergeCell ref="A10:C10"/>
    <mergeCell ref="C7:C8"/>
    <mergeCell ref="D6:D8"/>
    <mergeCell ref="E6:E8"/>
    <mergeCell ref="F6:F8"/>
    <mergeCell ref="G6:G8"/>
    <mergeCell ref="H6:H8"/>
    <mergeCell ref="I6:I8"/>
    <mergeCell ref="A7:B8"/>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codeName="Sheet5"/>
  <dimension ref="A1:H37"/>
  <sheetViews>
    <sheetView workbookViewId="0">
      <selection activeCell="M29" sqref="M29"/>
    </sheetView>
  </sheetViews>
  <sheetFormatPr defaultColWidth="9" defaultRowHeight="14.25"/>
  <cols>
    <col min="1" max="1" width="30" style="5" customWidth="1"/>
    <col min="2" max="2" width="4" style="5" customWidth="1"/>
    <col min="3" max="3" width="13.125" style="5" customWidth="1"/>
    <col min="4" max="4" width="34.25" style="5" customWidth="1"/>
    <col min="5" max="5" width="3.625" style="5" customWidth="1"/>
    <col min="6" max="7" width="17.125" style="5" customWidth="1"/>
    <col min="8" max="8" width="12.625" style="5" customWidth="1"/>
    <col min="9" max="16384" width="9" style="5"/>
  </cols>
  <sheetData>
    <row r="1" spans="1:8" s="104" customFormat="1" ht="26.25" customHeight="1">
      <c r="A1" s="214" t="s">
        <v>86</v>
      </c>
      <c r="B1" s="214"/>
      <c r="C1" s="214"/>
      <c r="D1" s="214"/>
      <c r="E1" s="214"/>
      <c r="F1" s="214"/>
      <c r="G1" s="214"/>
      <c r="H1" s="214"/>
    </row>
    <row r="2" spans="1:8" ht="19.5" customHeight="1">
      <c r="A2" s="106"/>
      <c r="B2" s="106"/>
      <c r="C2" s="106"/>
      <c r="D2" s="106"/>
      <c r="E2" s="106"/>
      <c r="F2" s="106"/>
      <c r="G2" s="106"/>
      <c r="H2" s="24" t="s">
        <v>87</v>
      </c>
    </row>
    <row r="3" spans="1:8" ht="15" customHeight="1">
      <c r="A3" s="9" t="str">
        <f>'01收入支出决算总表'!A3</f>
        <v>部门：益阳市生态环境局沅江分局</v>
      </c>
      <c r="B3" s="106"/>
      <c r="C3" s="106"/>
      <c r="D3" s="106"/>
      <c r="E3" s="106"/>
      <c r="F3" s="106"/>
      <c r="G3" s="106"/>
      <c r="H3" s="24" t="s">
        <v>6</v>
      </c>
    </row>
    <row r="4" spans="1:8" s="41" customFormat="1" ht="15.75" customHeight="1">
      <c r="A4" s="215" t="s">
        <v>7</v>
      </c>
      <c r="B4" s="216"/>
      <c r="C4" s="216"/>
      <c r="D4" s="215" t="s">
        <v>8</v>
      </c>
      <c r="E4" s="216"/>
      <c r="F4" s="216"/>
      <c r="G4" s="216"/>
      <c r="H4" s="216"/>
    </row>
    <row r="5" spans="1:8" s="41" customFormat="1" ht="27" customHeight="1">
      <c r="A5" s="208" t="s">
        <v>9</v>
      </c>
      <c r="B5" s="208" t="s">
        <v>10</v>
      </c>
      <c r="C5" s="108" t="s">
        <v>88</v>
      </c>
      <c r="D5" s="208" t="s">
        <v>9</v>
      </c>
      <c r="E5" s="208" t="s">
        <v>10</v>
      </c>
      <c r="F5" s="108" t="s">
        <v>50</v>
      </c>
      <c r="G5" s="109" t="s">
        <v>89</v>
      </c>
      <c r="H5" s="109" t="s">
        <v>90</v>
      </c>
    </row>
    <row r="6" spans="1:8" s="41" customFormat="1" ht="12" customHeight="1">
      <c r="A6" s="202" t="s">
        <v>12</v>
      </c>
      <c r="B6" s="107"/>
      <c r="C6" s="202" t="s">
        <v>13</v>
      </c>
      <c r="D6" s="202" t="s">
        <v>12</v>
      </c>
      <c r="E6" s="107"/>
      <c r="F6" s="110">
        <v>2</v>
      </c>
      <c r="G6" s="110">
        <v>3</v>
      </c>
      <c r="H6" s="110">
        <v>4</v>
      </c>
    </row>
    <row r="7" spans="1:8" s="41" customFormat="1" ht="12" customHeight="1">
      <c r="A7" s="209" t="s">
        <v>91</v>
      </c>
      <c r="B7" s="203" t="s">
        <v>13</v>
      </c>
      <c r="C7" s="112">
        <f>'[1]Z01_1 财政拨款收入支出决算总表(财决01-1表)'!$E8</f>
        <v>1441.75</v>
      </c>
      <c r="D7" s="113" t="str">
        <f t="array" ref="D7">INDEX('[1]Z01_1 财政拨款收入支出决算总表(财决01-1表)'!F$1:F$65536,SMALL(IF('[1]Z01_1 财政拨款收入支出决算总表(财决01-1表)'!$N$8:$N$30&gt;0,ROW($7:$29),4^8),ROW('[1]Z01_1 财政拨款收入支出决算总表(财决01-1表)'!F1)))&amp;""</f>
        <v>九、卫生健康支出</v>
      </c>
      <c r="E7" s="114">
        <v>31</v>
      </c>
      <c r="F7" s="115">
        <f>IF(ISERROR(VLOOKUP(D7,'[1]Z01_1 财政拨款收入支出决算总表(财决01-1表)'!$F$8:$P$30,9,FALSE)),"",VLOOKUP(D7,'[1]Z01_1 财政拨款收入支出决算总表(财决01-1表)'!$F$8:$P$30,9,FALSE))</f>
        <v>0</v>
      </c>
      <c r="G7" s="115">
        <f>IF(ISERROR(VLOOKUP(D7,'[1]Z01_1 财政拨款收入支出决算总表(财决01-1表)'!$F$8:$P$30,10,FALSE)),"",VLOOKUP(D7,'[1]Z01_1 财政拨款收入支出决算总表(财决01-1表)'!$F$8:$P$30,10,FALSE))</f>
        <v>0</v>
      </c>
      <c r="H7" s="116">
        <f>IF(ISERROR(VLOOKUP(D7,'[1]Z01_1 财政拨款收入支出决算总表(财决01-1表)'!$F$8:$P$30,11,FALSE)),"",VLOOKUP(D7,'[1]Z01_1 财政拨款收入支出决算总表(财决01-1表)'!$F$8:$P$30,11,FALSE))</f>
        <v>0</v>
      </c>
    </row>
    <row r="8" spans="1:8" s="41" customFormat="1" ht="12" customHeight="1">
      <c r="A8" s="113" t="s">
        <v>92</v>
      </c>
      <c r="B8" s="203" t="s">
        <v>14</v>
      </c>
      <c r="C8" s="112">
        <f>'[1]Z01_1 财政拨款收入支出决算总表(财决01-1表)'!$E9</f>
        <v>0</v>
      </c>
      <c r="D8" s="113" t="str">
        <f t="array" ref="D8">INDEX('[1]Z01_1 财政拨款收入支出决算总表(财决01-1表)'!F$1:F$65536,SMALL(IF('[1]Z01_1 财政拨款收入支出决算总表(财决01-1表)'!$N$8:$N$30&gt;0,ROW($8:$30),4^8),ROW('[1]Z01_1 财政拨款收入支出决算总表(财决01-1表)'!F1)))&amp;""</f>
        <v>十、节能环保支出</v>
      </c>
      <c r="E8" s="114">
        <v>32</v>
      </c>
      <c r="F8" s="115">
        <f>IF(ISERROR(VLOOKUP(D8,'[1]Z01_1 财政拨款收入支出决算总表(财决01-1表)'!$F$8:$P$30,9,FALSE)),"",VLOOKUP(D8,'[1]Z01_1 财政拨款收入支出决算总表(财决01-1表)'!$F$8:$P$30,9,FALSE))</f>
        <v>1400.39</v>
      </c>
      <c r="G8" s="115">
        <f>IF(ISERROR(VLOOKUP(D8,'[1]Z01_1 财政拨款收入支出决算总表(财决01-1表)'!$F$8:$P$30,10,FALSE)),"",VLOOKUP(D8,'[1]Z01_1 财政拨款收入支出决算总表(财决01-1表)'!$F$8:$P$30,10,FALSE))</f>
        <v>1400.39</v>
      </c>
      <c r="H8" s="116">
        <f>IF(ISERROR(VLOOKUP(D8,'[1]Z01_1 财政拨款收入支出决算总表(财决01-1表)'!$F$8:$P$30,11,FALSE)),"",VLOOKUP(D8,'[1]Z01_1 财政拨款收入支出决算总表(财决01-1表)'!$F$8:$P$30,11,FALSE))</f>
        <v>0</v>
      </c>
    </row>
    <row r="9" spans="1:8" s="41" customFormat="1" ht="12" customHeight="1">
      <c r="A9" s="113"/>
      <c r="B9" s="203" t="s">
        <v>18</v>
      </c>
      <c r="C9" s="112" t="str">
        <f>'[1]Z01_1 财政拨款收入支出决算总表(财决01-1表)'!$E10</f>
        <v/>
      </c>
      <c r="D9" s="113" t="str">
        <f t="array" ref="D9">INDEX('[1]Z01_1 财政拨款收入支出决算总表(财决01-1表)'!F$1:F$65536,SMALL(IF('[1]Z01_1 财政拨款收入支出决算总表(财决01-1表)'!$N$8:$N$30&gt;0,ROW($8:$30),4^8),ROW('[1]Z01_1 财政拨款收入支出决算总表(财决01-1表)'!F2)))&amp;""</f>
        <v>十九、住房保障支出</v>
      </c>
      <c r="E9" s="114">
        <v>33</v>
      </c>
      <c r="F9" s="115">
        <f>IF(ISERROR(VLOOKUP(D9,'[1]Z01_1 财政拨款收入支出决算总表(财决01-1表)'!$F$8:$P$30,9,FALSE)),"",VLOOKUP(D9,'[1]Z01_1 财政拨款收入支出决算总表(财决01-1表)'!$F$8:$P$30,9,FALSE))</f>
        <v>65.349999999999994</v>
      </c>
      <c r="G9" s="115">
        <f>IF(ISERROR(VLOOKUP(D9,'[1]Z01_1 财政拨款收入支出决算总表(财决01-1表)'!$F$8:$P$30,10,FALSE)),"",VLOOKUP(D9,'[1]Z01_1 财政拨款收入支出决算总表(财决01-1表)'!$F$8:$P$30,10,FALSE))</f>
        <v>65.349999999999994</v>
      </c>
      <c r="H9" s="116">
        <f>IF(ISERROR(VLOOKUP(D9,'[1]Z01_1 财政拨款收入支出决算总表(财决01-1表)'!$F$8:$P$30,11,FALSE)),"",VLOOKUP(D9,'[1]Z01_1 财政拨款收入支出决算总表(财决01-1表)'!$F$8:$P$30,11,FALSE))</f>
        <v>0</v>
      </c>
    </row>
    <row r="10" spans="1:8" s="41" customFormat="1" ht="12" customHeight="1">
      <c r="A10" s="113"/>
      <c r="B10" s="203" t="s">
        <v>20</v>
      </c>
      <c r="C10" s="112" t="str">
        <f>'[1]Z01_1 财政拨款收入支出决算总表(财决01-1表)'!$E11</f>
        <v/>
      </c>
      <c r="D10" s="113" t="str">
        <f t="array" ref="D10">INDEX('[1]Z01_1 财政拨款收入支出决算总表(财决01-1表)'!F$1:F$65536,SMALL(IF('[1]Z01_1 财政拨款收入支出决算总表(财决01-1表)'!$N$8:$N$30&gt;0,ROW($8:$30),4^8),ROW('[1]Z01_1 财政拨款收入支出决算总表(财决01-1表)'!F3)))&amp;""</f>
        <v/>
      </c>
      <c r="E10" s="114">
        <v>34</v>
      </c>
      <c r="F10" s="115" t="str">
        <f>IF(ISERROR(VLOOKUP(D10,'[1]Z01_1 财政拨款收入支出决算总表(财决01-1表)'!$F$8:$P$30,9,FALSE)),"",VLOOKUP(D10,'[1]Z01_1 财政拨款收入支出决算总表(财决01-1表)'!$F$8:$P$30,9,FALSE))</f>
        <v/>
      </c>
      <c r="G10" s="115" t="str">
        <f>IF(ISERROR(VLOOKUP(D10,'[1]Z01_1 财政拨款收入支出决算总表(财决01-1表)'!$F$8:$P$30,10,FALSE)),"",VLOOKUP(D10,'[1]Z01_1 财政拨款收入支出决算总表(财决01-1表)'!$F$8:$P$30,10,FALSE))</f>
        <v/>
      </c>
      <c r="H10" s="116" t="str">
        <f>IF(ISERROR(VLOOKUP(D10,'[1]Z01_1 财政拨款收入支出决算总表(财决01-1表)'!$F$8:$P$30,11,FALSE)),"",VLOOKUP(D10,'[1]Z01_1 财政拨款收入支出决算总表(财决01-1表)'!$F$8:$P$30,11,FALSE))</f>
        <v/>
      </c>
    </row>
    <row r="11" spans="1:8" s="41" customFormat="1" ht="12" customHeight="1">
      <c r="A11" s="113"/>
      <c r="B11" s="203" t="s">
        <v>22</v>
      </c>
      <c r="C11" s="112" t="str">
        <f>'[1]Z01_1 财政拨款收入支出决算总表(财决01-1表)'!$E12</f>
        <v/>
      </c>
      <c r="D11" s="113" t="str">
        <f t="array" ref="D11">INDEX('[1]Z01_1 财政拨款收入支出决算总表(财决01-1表)'!F$1:F$65536,SMALL(IF('[1]Z01_1 财政拨款收入支出决算总表(财决01-1表)'!$N$8:$N$30&gt;0,ROW($8:$30),4^8),ROW('[1]Z01_1 财政拨款收入支出决算总表(财决01-1表)'!F4)))&amp;""</f>
        <v/>
      </c>
      <c r="E11" s="114">
        <v>35</v>
      </c>
      <c r="F11" s="115" t="str">
        <f>IF(ISERROR(VLOOKUP(D11,'[1]Z01_1 财政拨款收入支出决算总表(财决01-1表)'!$F$8:$P$30,9,FALSE)),"",VLOOKUP(D11,'[1]Z01_1 财政拨款收入支出决算总表(财决01-1表)'!$F$8:$P$30,9,FALSE))</f>
        <v/>
      </c>
      <c r="G11" s="115" t="str">
        <f>IF(ISERROR(VLOOKUP(D11,'[1]Z01_1 财政拨款收入支出决算总表(财决01-1表)'!$F$8:$P$30,10,FALSE)),"",VLOOKUP(D11,'[1]Z01_1 财政拨款收入支出决算总表(财决01-1表)'!$F$8:$P$30,10,FALSE))</f>
        <v/>
      </c>
      <c r="H11" s="116" t="str">
        <f>IF(ISERROR(VLOOKUP(D11,'[1]Z01_1 财政拨款收入支出决算总表(财决01-1表)'!$F$8:$P$30,11,FALSE)),"",VLOOKUP(D11,'[1]Z01_1 财政拨款收入支出决算总表(财决01-1表)'!$F$8:$P$30,11,FALSE))</f>
        <v/>
      </c>
    </row>
    <row r="12" spans="1:8" s="41" customFormat="1" ht="12" customHeight="1">
      <c r="A12" s="113"/>
      <c r="B12" s="203" t="s">
        <v>24</v>
      </c>
      <c r="C12" s="112" t="str">
        <f>'[1]Z01_1 财政拨款收入支出决算总表(财决01-1表)'!$E13</f>
        <v/>
      </c>
      <c r="D12" s="113" t="str">
        <f t="array" ref="D12">INDEX('[1]Z01_1 财政拨款收入支出决算总表(财决01-1表)'!F$1:F$65536,SMALL(IF('[1]Z01_1 财政拨款收入支出决算总表(财决01-1表)'!$N$8:$N$30&gt;0,ROW($8:$30),4^8),ROW('[1]Z01_1 财政拨款收入支出决算总表(财决01-1表)'!F5)))&amp;""</f>
        <v/>
      </c>
      <c r="E12" s="114">
        <v>36</v>
      </c>
      <c r="F12" s="115" t="str">
        <f>IF(ISERROR(VLOOKUP(D12,'[1]Z01_1 财政拨款收入支出决算总表(财决01-1表)'!$F$8:$P$30,9,FALSE)),"",VLOOKUP(D12,'[1]Z01_1 财政拨款收入支出决算总表(财决01-1表)'!$F$8:$P$30,9,FALSE))</f>
        <v/>
      </c>
      <c r="G12" s="115" t="str">
        <f>IF(ISERROR(VLOOKUP(D12,'[1]Z01_1 财政拨款收入支出决算总表(财决01-1表)'!$F$8:$P$30,10,FALSE)),"",VLOOKUP(D12,'[1]Z01_1 财政拨款收入支出决算总表(财决01-1表)'!$F$8:$P$30,10,FALSE))</f>
        <v/>
      </c>
      <c r="H12" s="116" t="str">
        <f>IF(ISERROR(VLOOKUP(D12,'[1]Z01_1 财政拨款收入支出决算总表(财决01-1表)'!$F$8:$P$30,11,FALSE)),"",VLOOKUP(D12,'[1]Z01_1 财政拨款收入支出决算总表(财决01-1表)'!$F$8:$P$30,11,FALSE))</f>
        <v/>
      </c>
    </row>
    <row r="13" spans="1:8" s="41" customFormat="1" ht="12" customHeight="1">
      <c r="A13" s="113"/>
      <c r="B13" s="203" t="s">
        <v>26</v>
      </c>
      <c r="C13" s="112" t="str">
        <f>'[1]Z01_1 财政拨款收入支出决算总表(财决01-1表)'!$E14</f>
        <v/>
      </c>
      <c r="D13" s="113" t="str">
        <f t="array" ref="D13">INDEX('[1]Z01_1 财政拨款收入支出决算总表(财决01-1表)'!F$1:F$65536,SMALL(IF('[1]Z01_1 财政拨款收入支出决算总表(财决01-1表)'!$N$8:$N$30&gt;0,ROW($8:$30),4^8),ROW('[1]Z01_1 财政拨款收入支出决算总表(财决01-1表)'!F6)))&amp;""</f>
        <v/>
      </c>
      <c r="E13" s="114">
        <v>37</v>
      </c>
      <c r="F13" s="115" t="str">
        <f>IF(ISERROR(VLOOKUP(D13,'[1]Z01_1 财政拨款收入支出决算总表(财决01-1表)'!$F$8:$P$30,9,FALSE)),"",VLOOKUP(D13,'[1]Z01_1 财政拨款收入支出决算总表(财决01-1表)'!$F$8:$P$30,9,FALSE))</f>
        <v/>
      </c>
      <c r="G13" s="115" t="str">
        <f>IF(ISERROR(VLOOKUP(D13,'[1]Z01_1 财政拨款收入支出决算总表(财决01-1表)'!$F$8:$P$30,10,FALSE)),"",VLOOKUP(D13,'[1]Z01_1 财政拨款收入支出决算总表(财决01-1表)'!$F$8:$P$30,10,FALSE))</f>
        <v/>
      </c>
      <c r="H13" s="116" t="str">
        <f>IF(ISERROR(VLOOKUP(D13,'[1]Z01_1 财政拨款收入支出决算总表(财决01-1表)'!$F$8:$P$30,11,FALSE)),"",VLOOKUP(D13,'[1]Z01_1 财政拨款收入支出决算总表(财决01-1表)'!$F$8:$P$30,11,FALSE))</f>
        <v/>
      </c>
    </row>
    <row r="14" spans="1:8" s="41" customFormat="1" ht="12" customHeight="1">
      <c r="A14" s="113"/>
      <c r="B14" s="203" t="s">
        <v>27</v>
      </c>
      <c r="C14" s="112" t="str">
        <f>'[1]Z01_1 财政拨款收入支出决算总表(财决01-1表)'!$E15</f>
        <v/>
      </c>
      <c r="D14" s="113" t="str">
        <f t="array" ref="D14">INDEX('[1]Z01_1 财政拨款收入支出决算总表(财决01-1表)'!F$1:F$65536,SMALL(IF('[1]Z01_1 财政拨款收入支出决算总表(财决01-1表)'!$N$8:$N$30&gt;0,ROW($8:$30),4^8),ROW('[1]Z01_1 财政拨款收入支出决算总表(财决01-1表)'!F7)))&amp;""</f>
        <v/>
      </c>
      <c r="E14" s="114">
        <v>38</v>
      </c>
      <c r="F14" s="115" t="str">
        <f>IF(ISERROR(VLOOKUP(D14,'[1]Z01_1 财政拨款收入支出决算总表(财决01-1表)'!$F$8:$P$30,9,FALSE)),"",VLOOKUP(D14,'[1]Z01_1 财政拨款收入支出决算总表(财决01-1表)'!$F$8:$P$30,9,FALSE))</f>
        <v/>
      </c>
      <c r="G14" s="115" t="str">
        <f>IF(ISERROR(VLOOKUP(D14,'[1]Z01_1 财政拨款收入支出决算总表(财决01-1表)'!$F$8:$P$30,10,FALSE)),"",VLOOKUP(D14,'[1]Z01_1 财政拨款收入支出决算总表(财决01-1表)'!$F$8:$P$30,10,FALSE))</f>
        <v/>
      </c>
      <c r="H14" s="116" t="str">
        <f>IF(ISERROR(VLOOKUP(D14,'[1]Z01_1 财政拨款收入支出决算总表(财决01-1表)'!$F$8:$P$30,11,FALSE)),"",VLOOKUP(D14,'[1]Z01_1 财政拨款收入支出决算总表(财决01-1表)'!$F$8:$P$30,11,FALSE))</f>
        <v/>
      </c>
    </row>
    <row r="15" spans="1:8" s="41" customFormat="1" ht="12" customHeight="1">
      <c r="A15" s="113"/>
      <c r="B15" s="203" t="s">
        <v>28</v>
      </c>
      <c r="C15" s="112" t="str">
        <f>'[1]Z01_1 财政拨款收入支出决算总表(财决01-1表)'!$E16</f>
        <v/>
      </c>
      <c r="D15" s="113" t="str">
        <f t="array" ref="D15">INDEX('[1]Z01_1 财政拨款收入支出决算总表(财决01-1表)'!F$1:F$65536,SMALL(IF('[1]Z01_1 财政拨款收入支出决算总表(财决01-1表)'!$N$8:$N$30&gt;0,ROW($8:$30),4^8),ROW('[1]Z01_1 财政拨款收入支出决算总表(财决01-1表)'!F8)))&amp;""</f>
        <v/>
      </c>
      <c r="E15" s="114">
        <v>39</v>
      </c>
      <c r="F15" s="115" t="str">
        <f>IF(ISERROR(VLOOKUP(D15,'[1]Z01_1 财政拨款收入支出决算总表(财决01-1表)'!$F$8:$P$30,9,FALSE)),"",VLOOKUP(D15,'[1]Z01_1 财政拨款收入支出决算总表(财决01-1表)'!$F$8:$P$30,9,FALSE))</f>
        <v/>
      </c>
      <c r="G15" s="115" t="str">
        <f>IF(ISERROR(VLOOKUP(D15,'[1]Z01_1 财政拨款收入支出决算总表(财决01-1表)'!$F$8:$P$30,10,FALSE)),"",VLOOKUP(D15,'[1]Z01_1 财政拨款收入支出决算总表(财决01-1表)'!$F$8:$P$30,10,FALSE))</f>
        <v/>
      </c>
      <c r="H15" s="116" t="str">
        <f>IF(ISERROR(VLOOKUP(D15,'[1]Z01_1 财政拨款收入支出决算总表(财决01-1表)'!$F$8:$P$30,11,FALSE)),"",VLOOKUP(D15,'[1]Z01_1 财政拨款收入支出决算总表(财决01-1表)'!$F$8:$P$30,11,FALSE))</f>
        <v/>
      </c>
    </row>
    <row r="16" spans="1:8" s="41" customFormat="1" ht="12" customHeight="1">
      <c r="A16" s="113"/>
      <c r="B16" s="203" t="s">
        <v>29</v>
      </c>
      <c r="C16" s="112" t="str">
        <f>'[1]Z01_1 财政拨款收入支出决算总表(财决01-1表)'!$E17</f>
        <v/>
      </c>
      <c r="D16" s="113" t="str">
        <f t="array" ref="D16">INDEX('[1]Z01_1 财政拨款收入支出决算总表(财决01-1表)'!F$1:F$65536,SMALL(IF('[1]Z01_1 财政拨款收入支出决算总表(财决01-1表)'!$N$8:$N$30&gt;0,ROW($8:$30),4^8),ROW('[1]Z01_1 财政拨款收入支出决算总表(财决01-1表)'!F9)))&amp;""</f>
        <v/>
      </c>
      <c r="E16" s="114">
        <v>40</v>
      </c>
      <c r="F16" s="115" t="str">
        <f>IF(ISERROR(VLOOKUP(D16,'[1]Z01_1 财政拨款收入支出决算总表(财决01-1表)'!$F$8:$P$30,9,FALSE)),"",VLOOKUP(D16,'[1]Z01_1 财政拨款收入支出决算总表(财决01-1表)'!$F$8:$P$30,9,FALSE))</f>
        <v/>
      </c>
      <c r="G16" s="115" t="str">
        <f>IF(ISERROR(VLOOKUP(D16,'[1]Z01_1 财政拨款收入支出决算总表(财决01-1表)'!$F$8:$P$30,10,FALSE)),"",VLOOKUP(D16,'[1]Z01_1 财政拨款收入支出决算总表(财决01-1表)'!$F$8:$P$30,10,FALSE))</f>
        <v/>
      </c>
      <c r="H16" s="116" t="str">
        <f>IF(ISERROR(VLOOKUP(D16,'[1]Z01_1 财政拨款收入支出决算总表(财决01-1表)'!$F$8:$P$30,11,FALSE)),"",VLOOKUP(D16,'[1]Z01_1 财政拨款收入支出决算总表(财决01-1表)'!$F$8:$P$30,11,FALSE))</f>
        <v/>
      </c>
    </row>
    <row r="17" spans="1:8" s="41" customFormat="1" ht="12" customHeight="1">
      <c r="A17" s="113"/>
      <c r="B17" s="203" t="s">
        <v>30</v>
      </c>
      <c r="C17" s="112" t="str">
        <f>'[1]Z01_1 财政拨款收入支出决算总表(财决01-1表)'!$E18</f>
        <v/>
      </c>
      <c r="D17" s="113" t="str">
        <f t="array" ref="D17">INDEX('[1]Z01_1 财政拨款收入支出决算总表(财决01-1表)'!F$1:F$65536,SMALL(IF('[1]Z01_1 财政拨款收入支出决算总表(财决01-1表)'!$N$8:$N$30&gt;0,ROW($8:$30),4^8),ROW('[1]Z01_1 财政拨款收入支出决算总表(财决01-1表)'!F10)))&amp;""</f>
        <v/>
      </c>
      <c r="E17" s="114">
        <v>41</v>
      </c>
      <c r="F17" s="115" t="str">
        <f>IF(ISERROR(VLOOKUP(D17,'[1]Z01_1 财政拨款收入支出决算总表(财决01-1表)'!$F$8:$P$30,9,FALSE)),"",VLOOKUP(D17,'[1]Z01_1 财政拨款收入支出决算总表(财决01-1表)'!$F$8:$P$30,9,FALSE))</f>
        <v/>
      </c>
      <c r="G17" s="115" t="str">
        <f>IF(ISERROR(VLOOKUP(D17,'[1]Z01_1 财政拨款收入支出决算总表(财决01-1表)'!$F$8:$P$30,10,FALSE)),"",VLOOKUP(D17,'[1]Z01_1 财政拨款收入支出决算总表(财决01-1表)'!$F$8:$P$30,10,FALSE))</f>
        <v/>
      </c>
      <c r="H17" s="116" t="str">
        <f>IF(ISERROR(VLOOKUP(D17,'[1]Z01_1 财政拨款收入支出决算总表(财决01-1表)'!$F$8:$P$30,11,FALSE)),"",VLOOKUP(D17,'[1]Z01_1 财政拨款收入支出决算总表(财决01-1表)'!$F$8:$P$30,11,FALSE))</f>
        <v/>
      </c>
    </row>
    <row r="18" spans="1:8" s="41" customFormat="1" ht="12" customHeight="1">
      <c r="A18" s="113"/>
      <c r="B18" s="203" t="s">
        <v>31</v>
      </c>
      <c r="C18" s="112" t="str">
        <f>'[1]Z01_1 财政拨款收入支出决算总表(财决01-1表)'!$E19</f>
        <v/>
      </c>
      <c r="D18" s="113" t="str">
        <f t="array" ref="D18">INDEX('[1]Z01_1 财政拨款收入支出决算总表(财决01-1表)'!F$1:F$65536,SMALL(IF('[1]Z01_1 财政拨款收入支出决算总表(财决01-1表)'!$N$8:$N$30&gt;0,ROW($8:$30),4^8),ROW('[1]Z01_1 财政拨款收入支出决算总表(财决01-1表)'!F11)))&amp;""</f>
        <v/>
      </c>
      <c r="E18" s="114">
        <v>42</v>
      </c>
      <c r="F18" s="115" t="str">
        <f>IF(ISERROR(VLOOKUP(D18,'[1]Z01_1 财政拨款收入支出决算总表(财决01-1表)'!$F$8:$P$30,9,FALSE)),"",VLOOKUP(D18,'[1]Z01_1 财政拨款收入支出决算总表(财决01-1表)'!$F$8:$P$30,9,FALSE))</f>
        <v/>
      </c>
      <c r="G18" s="115" t="str">
        <f>IF(ISERROR(VLOOKUP(D18,'[1]Z01_1 财政拨款收入支出决算总表(财决01-1表)'!$F$8:$P$30,10,FALSE)),"",VLOOKUP(D18,'[1]Z01_1 财政拨款收入支出决算总表(财决01-1表)'!$F$8:$P$30,10,FALSE))</f>
        <v/>
      </c>
      <c r="H18" s="116" t="str">
        <f>IF(ISERROR(VLOOKUP(D18,'[1]Z01_1 财政拨款收入支出决算总表(财决01-1表)'!$F$8:$P$30,11,FALSE)),"",VLOOKUP(D18,'[1]Z01_1 财政拨款收入支出决算总表(财决01-1表)'!$F$8:$P$30,11,FALSE))</f>
        <v/>
      </c>
    </row>
    <row r="19" spans="1:8" s="41" customFormat="1" ht="12" customHeight="1">
      <c r="A19" s="113"/>
      <c r="B19" s="203" t="s">
        <v>32</v>
      </c>
      <c r="C19" s="112" t="str">
        <f>'[1]Z01_1 财政拨款收入支出决算总表(财决01-1表)'!$E20</f>
        <v/>
      </c>
      <c r="D19" s="113" t="str">
        <f t="array" ref="D19">INDEX('[1]Z01_1 财政拨款收入支出决算总表(财决01-1表)'!F$1:F$65536,SMALL(IF('[1]Z01_1 财政拨款收入支出决算总表(财决01-1表)'!$N$8:$N$30&gt;0,ROW($8:$30),4^8),ROW('[1]Z01_1 财政拨款收入支出决算总表(财决01-1表)'!F12)))&amp;""</f>
        <v/>
      </c>
      <c r="E19" s="114">
        <v>43</v>
      </c>
      <c r="F19" s="115" t="str">
        <f>IF(ISERROR(VLOOKUP(D19,'[1]Z01_1 财政拨款收入支出决算总表(财决01-1表)'!$F$8:$P$30,9,FALSE)),"",VLOOKUP(D19,'[1]Z01_1 财政拨款收入支出决算总表(财决01-1表)'!$F$8:$P$30,9,FALSE))</f>
        <v/>
      </c>
      <c r="G19" s="115" t="str">
        <f>IF(ISERROR(VLOOKUP(D19,'[1]Z01_1 财政拨款收入支出决算总表(财决01-1表)'!$F$8:$P$30,10,FALSE)),"",VLOOKUP(D19,'[1]Z01_1 财政拨款收入支出决算总表(财决01-1表)'!$F$8:$P$30,10,FALSE))</f>
        <v/>
      </c>
      <c r="H19" s="116" t="str">
        <f>IF(ISERROR(VLOOKUP(D19,'[1]Z01_1 财政拨款收入支出决算总表(财决01-1表)'!$F$8:$P$30,11,FALSE)),"",VLOOKUP(D19,'[1]Z01_1 财政拨款收入支出决算总表(财决01-1表)'!$F$8:$P$30,11,FALSE))</f>
        <v/>
      </c>
    </row>
    <row r="20" spans="1:8" s="41" customFormat="1" ht="12" customHeight="1">
      <c r="A20" s="113"/>
      <c r="B20" s="203" t="s">
        <v>33</v>
      </c>
      <c r="C20" s="112" t="str">
        <f>'[1]Z01_1 财政拨款收入支出决算总表(财决01-1表)'!$E21</f>
        <v/>
      </c>
      <c r="D20" s="113" t="str">
        <f t="array" ref="D20">INDEX('[1]Z01_1 财政拨款收入支出决算总表(财决01-1表)'!F$1:F$65536,SMALL(IF('[1]Z01_1 财政拨款收入支出决算总表(财决01-1表)'!$N$8:$N$30&gt;0,ROW($8:$30),4^8),ROW('[1]Z01_1 财政拨款收入支出决算总表(财决01-1表)'!F13)))&amp;""</f>
        <v/>
      </c>
      <c r="E20" s="114">
        <v>44</v>
      </c>
      <c r="F20" s="115" t="str">
        <f>IF(ISERROR(VLOOKUP(D20,'[1]Z01_1 财政拨款收入支出决算总表(财决01-1表)'!$F$8:$P$30,9,FALSE)),"",VLOOKUP(D20,'[1]Z01_1 财政拨款收入支出决算总表(财决01-1表)'!$F$8:$P$30,9,FALSE))</f>
        <v/>
      </c>
      <c r="G20" s="115" t="str">
        <f>IF(ISERROR(VLOOKUP(D20,'[1]Z01_1 财政拨款收入支出决算总表(财决01-1表)'!$F$8:$P$30,10,FALSE)),"",VLOOKUP(D20,'[1]Z01_1 财政拨款收入支出决算总表(财决01-1表)'!$F$8:$P$30,10,FALSE))</f>
        <v/>
      </c>
      <c r="H20" s="116" t="str">
        <f>IF(ISERROR(VLOOKUP(D20,'[1]Z01_1 财政拨款收入支出决算总表(财决01-1表)'!$F$8:$P$30,11,FALSE)),"",VLOOKUP(D20,'[1]Z01_1 财政拨款收入支出决算总表(财决01-1表)'!$F$8:$P$30,11,FALSE))</f>
        <v/>
      </c>
    </row>
    <row r="21" spans="1:8" s="41" customFormat="1" ht="12" customHeight="1">
      <c r="A21" s="113"/>
      <c r="B21" s="203" t="s">
        <v>34</v>
      </c>
      <c r="C21" s="112" t="str">
        <f>'[1]Z01_1 财政拨款收入支出决算总表(财决01-1表)'!$E22</f>
        <v/>
      </c>
      <c r="D21" s="113" t="str">
        <f t="array" ref="D21">INDEX('[1]Z01_1 财政拨款收入支出决算总表(财决01-1表)'!F$1:F$65536,SMALL(IF('[1]Z01_1 财政拨款收入支出决算总表(财决01-1表)'!$N$8:$N$30&gt;0,ROW($8:$30),4^8),ROW('[1]Z01_1 财政拨款收入支出决算总表(财决01-1表)'!F14)))&amp;""</f>
        <v/>
      </c>
      <c r="E21" s="114">
        <v>45</v>
      </c>
      <c r="F21" s="115" t="str">
        <f>IF(ISERROR(VLOOKUP(D21,'[1]Z01_1 财政拨款收入支出决算总表(财决01-1表)'!$F$8:$P$30,9,FALSE)),"",VLOOKUP(D21,'[1]Z01_1 财政拨款收入支出决算总表(财决01-1表)'!$F$8:$P$30,9,FALSE))</f>
        <v/>
      </c>
      <c r="G21" s="115" t="str">
        <f>IF(ISERROR(VLOOKUP(D21,'[1]Z01_1 财政拨款收入支出决算总表(财决01-1表)'!$F$8:$P$30,10,FALSE)),"",VLOOKUP(D21,'[1]Z01_1 财政拨款收入支出决算总表(财决01-1表)'!$F$8:$P$30,10,FALSE))</f>
        <v/>
      </c>
      <c r="H21" s="116" t="str">
        <f>IF(ISERROR(VLOOKUP(D21,'[1]Z01_1 财政拨款收入支出决算总表(财决01-1表)'!$F$8:$P$30,11,FALSE)),"",VLOOKUP(D21,'[1]Z01_1 财政拨款收入支出决算总表(财决01-1表)'!$F$8:$P$30,11,FALSE))</f>
        <v/>
      </c>
    </row>
    <row r="22" spans="1:8" s="41" customFormat="1" ht="12" customHeight="1">
      <c r="A22" s="113"/>
      <c r="B22" s="203" t="s">
        <v>35</v>
      </c>
      <c r="C22" s="112" t="str">
        <f>'[1]Z01_1 财政拨款收入支出决算总表(财决01-1表)'!$E23</f>
        <v/>
      </c>
      <c r="D22" s="113" t="str">
        <f t="array" ref="D22">INDEX('[1]Z01_1 财政拨款收入支出决算总表(财决01-1表)'!F$1:F$65536,SMALL(IF('[1]Z01_1 财政拨款收入支出决算总表(财决01-1表)'!$N$8:$N$30&gt;0,ROW($8:$30),4^8),ROW('[1]Z01_1 财政拨款收入支出决算总表(财决01-1表)'!F15)))&amp;""</f>
        <v/>
      </c>
      <c r="E22" s="114">
        <v>46</v>
      </c>
      <c r="F22" s="115" t="str">
        <f>IF(ISERROR(VLOOKUP(D22,'[1]Z01_1 财政拨款收入支出决算总表(财决01-1表)'!$F$8:$P$30,9,FALSE)),"",VLOOKUP(D22,'[1]Z01_1 财政拨款收入支出决算总表(财决01-1表)'!$F$8:$P$30,9,FALSE))</f>
        <v/>
      </c>
      <c r="G22" s="115" t="str">
        <f>IF(ISERROR(VLOOKUP(D22,'[1]Z01_1 财政拨款收入支出决算总表(财决01-1表)'!$F$8:$P$30,10,FALSE)),"",VLOOKUP(D22,'[1]Z01_1 财政拨款收入支出决算总表(财决01-1表)'!$F$8:$P$30,10,FALSE))</f>
        <v/>
      </c>
      <c r="H22" s="116" t="str">
        <f>IF(ISERROR(VLOOKUP(D22,'[1]Z01_1 财政拨款收入支出决算总表(财决01-1表)'!$F$8:$P$30,11,FALSE)),"",VLOOKUP(D22,'[1]Z01_1 财政拨款收入支出决算总表(财决01-1表)'!$F$8:$P$30,11,FALSE))</f>
        <v/>
      </c>
    </row>
    <row r="23" spans="1:8" s="41" customFormat="1" ht="12" customHeight="1">
      <c r="A23" s="113"/>
      <c r="B23" s="203" t="s">
        <v>36</v>
      </c>
      <c r="C23" s="112" t="str">
        <f>'[1]Z01_1 财政拨款收入支出决算总表(财决01-1表)'!$E24</f>
        <v/>
      </c>
      <c r="D23" s="113" t="str">
        <f t="array" ref="D23">INDEX('[1]Z01_1 财政拨款收入支出决算总表(财决01-1表)'!F$1:F$65536,SMALL(IF('[1]Z01_1 财政拨款收入支出决算总表(财决01-1表)'!$N$8:$N$30&gt;0,ROW($8:$30),4^8),ROW('[1]Z01_1 财政拨款收入支出决算总表(财决01-1表)'!F16)))&amp;""</f>
        <v/>
      </c>
      <c r="E23" s="114">
        <v>47</v>
      </c>
      <c r="F23" s="115" t="str">
        <f>IF(ISERROR(VLOOKUP(D23,'[1]Z01_1 财政拨款收入支出决算总表(财决01-1表)'!$F$8:$P$30,9,FALSE)),"",VLOOKUP(D23,'[1]Z01_1 财政拨款收入支出决算总表(财决01-1表)'!$F$8:$P$30,9,FALSE))</f>
        <v/>
      </c>
      <c r="G23" s="115" t="str">
        <f>IF(ISERROR(VLOOKUP(D23,'[1]Z01_1 财政拨款收入支出决算总表(财决01-1表)'!$F$8:$P$30,10,FALSE)),"",VLOOKUP(D23,'[1]Z01_1 财政拨款收入支出决算总表(财决01-1表)'!$F$8:$P$30,10,FALSE))</f>
        <v/>
      </c>
      <c r="H23" s="116" t="str">
        <f>IF(ISERROR(VLOOKUP(D23,'[1]Z01_1 财政拨款收入支出决算总表(财决01-1表)'!$F$8:$P$30,11,FALSE)),"",VLOOKUP(D23,'[1]Z01_1 财政拨款收入支出决算总表(财决01-1表)'!$F$8:$P$30,11,FALSE))</f>
        <v/>
      </c>
    </row>
    <row r="24" spans="1:8" s="41" customFormat="1" ht="12" customHeight="1">
      <c r="A24" s="113"/>
      <c r="B24" s="203" t="s">
        <v>37</v>
      </c>
      <c r="C24" s="112" t="str">
        <f>'[1]Z01_1 财政拨款收入支出决算总表(财决01-1表)'!$E25</f>
        <v/>
      </c>
      <c r="D24" s="113" t="str">
        <f t="array" ref="D24">INDEX('[1]Z01_1 财政拨款收入支出决算总表(财决01-1表)'!F$1:F$65536,SMALL(IF('[1]Z01_1 财政拨款收入支出决算总表(财决01-1表)'!$N$8:$N$30&gt;0,ROW($8:$30),4^8),ROW('[1]Z01_1 财政拨款收入支出决算总表(财决01-1表)'!F17)))&amp;""</f>
        <v/>
      </c>
      <c r="E24" s="114">
        <v>48</v>
      </c>
      <c r="F24" s="115" t="str">
        <f>IF(ISERROR(VLOOKUP(D24,'[1]Z01_1 财政拨款收入支出决算总表(财决01-1表)'!$F$8:$P$30,9,FALSE)),"",VLOOKUP(D24,'[1]Z01_1 财政拨款收入支出决算总表(财决01-1表)'!$F$8:$P$30,9,FALSE))</f>
        <v/>
      </c>
      <c r="G24" s="115" t="str">
        <f>IF(ISERROR(VLOOKUP(D24,'[1]Z01_1 财政拨款收入支出决算总表(财决01-1表)'!$F$8:$P$30,10,FALSE)),"",VLOOKUP(D24,'[1]Z01_1 财政拨款收入支出决算总表(财决01-1表)'!$F$8:$P$30,10,FALSE))</f>
        <v/>
      </c>
      <c r="H24" s="116" t="str">
        <f>IF(ISERROR(VLOOKUP(D24,'[1]Z01_1 财政拨款收入支出决算总表(财决01-1表)'!$F$8:$P$30,11,FALSE)),"",VLOOKUP(D24,'[1]Z01_1 财政拨款收入支出决算总表(财决01-1表)'!$F$8:$P$30,11,FALSE))</f>
        <v/>
      </c>
    </row>
    <row r="25" spans="1:8" s="41" customFormat="1" ht="12" customHeight="1">
      <c r="A25" s="113"/>
      <c r="B25" s="203" t="s">
        <v>38</v>
      </c>
      <c r="C25" s="112" t="str">
        <f>'[1]Z01_1 财政拨款收入支出决算总表(财决01-1表)'!$E26</f>
        <v/>
      </c>
      <c r="D25" s="113" t="str">
        <f t="array" ref="D25">INDEX('[1]Z01_1 财政拨款收入支出决算总表(财决01-1表)'!F$1:F$65536,SMALL(IF('[1]Z01_1 财政拨款收入支出决算总表(财决01-1表)'!$N$8:$N$30&gt;0,ROW($8:$30),4^8),ROW('[1]Z01_1 财政拨款收入支出决算总表(财决01-1表)'!F18)))&amp;""</f>
        <v/>
      </c>
      <c r="E25" s="114">
        <v>49</v>
      </c>
      <c r="F25" s="115" t="str">
        <f>IF(ISERROR(VLOOKUP(D25,'[1]Z01_1 财政拨款收入支出决算总表(财决01-1表)'!$F$8:$P$30,9,FALSE)),"",VLOOKUP(D25,'[1]Z01_1 财政拨款收入支出决算总表(财决01-1表)'!$F$8:$P$30,9,FALSE))</f>
        <v/>
      </c>
      <c r="G25" s="115" t="str">
        <f>IF(ISERROR(VLOOKUP(D25,'[1]Z01_1 财政拨款收入支出决算总表(财决01-1表)'!$F$8:$P$30,10,FALSE)),"",VLOOKUP(D25,'[1]Z01_1 财政拨款收入支出决算总表(财决01-1表)'!$F$8:$P$30,10,FALSE))</f>
        <v/>
      </c>
      <c r="H25" s="116" t="str">
        <f>IF(ISERROR(VLOOKUP(D25,'[1]Z01_1 财政拨款收入支出决算总表(财决01-1表)'!$F$8:$P$30,11,FALSE)),"",VLOOKUP(D25,'[1]Z01_1 财政拨款收入支出决算总表(财决01-1表)'!$F$8:$P$30,11,FALSE))</f>
        <v/>
      </c>
    </row>
    <row r="26" spans="1:8" s="41" customFormat="1" ht="12" customHeight="1">
      <c r="A26" s="113"/>
      <c r="B26" s="203" t="s">
        <v>39</v>
      </c>
      <c r="C26" s="112" t="str">
        <f>'[1]Z01_1 财政拨款收入支出决算总表(财决01-1表)'!$E27</f>
        <v/>
      </c>
      <c r="D26" s="113" t="str">
        <f t="array" ref="D26">INDEX('[1]Z01_1 财政拨款收入支出决算总表(财决01-1表)'!F$1:F$65536,SMALL(IF('[1]Z01_1 财政拨款收入支出决算总表(财决01-1表)'!$N$8:$N$30&gt;0,ROW($8:$30),4^8),ROW('[1]Z01_1 财政拨款收入支出决算总表(财决01-1表)'!F19)))&amp;""</f>
        <v/>
      </c>
      <c r="E26" s="114">
        <v>50</v>
      </c>
      <c r="F26" s="115" t="str">
        <f>IF(ISERROR(VLOOKUP(D26,'[1]Z01_1 财政拨款收入支出决算总表(财决01-1表)'!$F$8:$P$30,9,FALSE)),"",VLOOKUP(D26,'[1]Z01_1 财政拨款收入支出决算总表(财决01-1表)'!$F$8:$P$30,9,FALSE))</f>
        <v/>
      </c>
      <c r="G26" s="115" t="str">
        <f>IF(ISERROR(VLOOKUP(D26,'[1]Z01_1 财政拨款收入支出决算总表(财决01-1表)'!$F$8:$P$30,10,FALSE)),"",VLOOKUP(D26,'[1]Z01_1 财政拨款收入支出决算总表(财决01-1表)'!$F$8:$P$30,10,FALSE))</f>
        <v/>
      </c>
      <c r="H26" s="116" t="str">
        <f>IF(ISERROR(VLOOKUP(D26,'[1]Z01_1 财政拨款收入支出决算总表(财决01-1表)'!$F$8:$P$30,11,FALSE)),"",VLOOKUP(D26,'[1]Z01_1 财政拨款收入支出决算总表(财决01-1表)'!$F$8:$P$30,11,FALSE))</f>
        <v/>
      </c>
    </row>
    <row r="27" spans="1:8" s="41" customFormat="1" ht="12" customHeight="1">
      <c r="A27" s="113"/>
      <c r="B27" s="203" t="s">
        <v>40</v>
      </c>
      <c r="C27" s="112" t="str">
        <f>'[1]Z01_1 财政拨款收入支出决算总表(财决01-1表)'!$E28</f>
        <v/>
      </c>
      <c r="D27" s="113" t="str">
        <f t="array" ref="D27">INDEX('[1]Z01_1 财政拨款收入支出决算总表(财决01-1表)'!F$1:F$65536,SMALL(IF('[1]Z01_1 财政拨款收入支出决算总表(财决01-1表)'!$N$8:$N$30&gt;0,ROW($8:$30),4^8),ROW('[1]Z01_1 财政拨款收入支出决算总表(财决01-1表)'!F20)))&amp;""</f>
        <v/>
      </c>
      <c r="E27" s="114">
        <v>51</v>
      </c>
      <c r="F27" s="115" t="str">
        <f>IF(ISERROR(VLOOKUP(D27,'[1]Z01_1 财政拨款收入支出决算总表(财决01-1表)'!$F$8:$P$30,9,FALSE)),"",VLOOKUP(D27,'[1]Z01_1 财政拨款收入支出决算总表(财决01-1表)'!$F$8:$P$30,9,FALSE))</f>
        <v/>
      </c>
      <c r="G27" s="115" t="str">
        <f>IF(ISERROR(VLOOKUP(D27,'[1]Z01_1 财政拨款收入支出决算总表(财决01-1表)'!$F$8:$P$30,10,FALSE)),"",VLOOKUP(D27,'[1]Z01_1 财政拨款收入支出决算总表(财决01-1表)'!$F$8:$P$30,10,FALSE))</f>
        <v/>
      </c>
      <c r="H27" s="116" t="str">
        <f>IF(ISERROR(VLOOKUP(D27,'[1]Z01_1 财政拨款收入支出决算总表(财决01-1表)'!$F$8:$P$30,11,FALSE)),"",VLOOKUP(D27,'[1]Z01_1 财政拨款收入支出决算总表(财决01-1表)'!$F$8:$P$30,11,FALSE))</f>
        <v/>
      </c>
    </row>
    <row r="28" spans="1:8" s="41" customFormat="1" ht="12" customHeight="1">
      <c r="A28" s="111"/>
      <c r="B28" s="203" t="s">
        <v>41</v>
      </c>
      <c r="C28" s="112" t="str">
        <f>'[1]Z01_1 财政拨款收入支出决算总表(财决01-1表)'!$E29</f>
        <v/>
      </c>
      <c r="D28" s="113" t="str">
        <f t="array" ref="D28">INDEX('[1]Z01_1 财政拨款收入支出决算总表(财决01-1表)'!F$1:F$65536,SMALL(IF('[1]Z01_1 财政拨款收入支出决算总表(财决01-1表)'!$N$8:$N$30&gt;0,ROW($8:$30),4^8),ROW('[1]Z01_1 财政拨款收入支出决算总表(财决01-1表)'!F21)))&amp;""</f>
        <v/>
      </c>
      <c r="E28" s="114">
        <v>52</v>
      </c>
      <c r="F28" s="115" t="str">
        <f>IF(ISERROR(VLOOKUP(D28,'[1]Z01_1 财政拨款收入支出决算总表(财决01-1表)'!$F$8:$P$30,9,FALSE)),"",VLOOKUP(D28,'[1]Z01_1 财政拨款收入支出决算总表(财决01-1表)'!$F$8:$P$30,9,FALSE))</f>
        <v/>
      </c>
      <c r="G28" s="115" t="str">
        <f>IF(ISERROR(VLOOKUP(D28,'[1]Z01_1 财政拨款收入支出决算总表(财决01-1表)'!$F$8:$P$30,10,FALSE)),"",VLOOKUP(D28,'[1]Z01_1 财政拨款收入支出决算总表(财决01-1表)'!$F$8:$P$30,10,FALSE))</f>
        <v/>
      </c>
      <c r="H28" s="116" t="str">
        <f>IF(ISERROR(VLOOKUP(D28,'[1]Z01_1 财政拨款收入支出决算总表(财决01-1表)'!$F$8:$P$30,11,FALSE)),"",VLOOKUP(D28,'[1]Z01_1 财政拨款收入支出决算总表(财决01-1表)'!$F$8:$P$30,11,FALSE))</f>
        <v/>
      </c>
    </row>
    <row r="29" spans="1:8" s="41" customFormat="1" ht="12" customHeight="1">
      <c r="A29" s="113"/>
      <c r="B29" s="203" t="s">
        <v>42</v>
      </c>
      <c r="C29" s="112" t="str">
        <f>'[1]Z01_1 财政拨款收入支出决算总表(财决01-1表)'!$E30</f>
        <v/>
      </c>
      <c r="D29" s="113" t="str">
        <f t="array" ref="D29">INDEX('[1]Z01_1 财政拨款收入支出决算总表(财决01-1表)'!F$1:F$65536,SMALL(IF('[1]Z01_1 财政拨款收入支出决算总表(财决01-1表)'!$N$8:$N$30&gt;0,ROW($8:$30),4^8),ROW('[1]Z01_1 财政拨款收入支出决算总表(财决01-1表)'!F22)))&amp;""</f>
        <v/>
      </c>
      <c r="E29" s="114">
        <v>53</v>
      </c>
      <c r="F29" s="115" t="str">
        <f>IF(ISERROR(VLOOKUP(D29,'[1]Z01_1 财政拨款收入支出决算总表(财决01-1表)'!$F$8:$P$30,9,FALSE)),"",VLOOKUP(D29,'[1]Z01_1 财政拨款收入支出决算总表(财决01-1表)'!$F$8:$P$30,9,FALSE))</f>
        <v/>
      </c>
      <c r="G29" s="115" t="str">
        <f>IF(ISERROR(VLOOKUP(D29,'[1]Z01_1 财政拨款收入支出决算总表(财决01-1表)'!$F$8:$P$30,10,FALSE)),"",VLOOKUP(D29,'[1]Z01_1 财政拨款收入支出决算总表(财决01-1表)'!$F$8:$P$30,10,FALSE))</f>
        <v/>
      </c>
      <c r="H29" s="116" t="str">
        <f>IF(ISERROR(VLOOKUP(D29,'[1]Z01_1 财政拨款收入支出决算总表(财决01-1表)'!$F$8:$P$30,11,FALSE)),"",VLOOKUP(D29,'[1]Z01_1 财政拨款收入支出决算总表(财决01-1表)'!$F$8:$P$30,11,FALSE))</f>
        <v/>
      </c>
    </row>
    <row r="30" spans="1:8" s="41" customFormat="1" ht="12" customHeight="1">
      <c r="A30" s="210" t="s">
        <v>64</v>
      </c>
      <c r="B30" s="203" t="s">
        <v>44</v>
      </c>
      <c r="C30" s="112">
        <f>'[1]Z01_1 财政拨款收入支出决算总表(财决01-1表)'!$E33</f>
        <v>1441.75</v>
      </c>
      <c r="D30" s="210" t="s">
        <v>80</v>
      </c>
      <c r="E30" s="114">
        <v>54</v>
      </c>
      <c r="F30" s="117">
        <f>'[1]Z01_1 财政拨款收入支出决算总表(财决01-1表)'!$N33</f>
        <v>1465.74</v>
      </c>
      <c r="G30" s="117">
        <f>'[1]Z01_1 财政拨款收入支出决算总表(财决01-1表)'!$O33</f>
        <v>1465.74</v>
      </c>
      <c r="H30" s="118">
        <f>'[1]Z01_1 财政拨款收入支出决算总表(财决01-1表)'!$P33</f>
        <v>0</v>
      </c>
    </row>
    <row r="31" spans="1:8" s="41" customFormat="1" ht="12" customHeight="1">
      <c r="A31" s="119" t="s">
        <v>93</v>
      </c>
      <c r="B31" s="203" t="s">
        <v>49</v>
      </c>
      <c r="C31" s="112">
        <f>'[1]Z01_1 财政拨款收入支出决算总表(财决01-1表)'!$E34</f>
        <v>139.56</v>
      </c>
      <c r="D31" s="119" t="s">
        <v>94</v>
      </c>
      <c r="E31" s="114">
        <v>56</v>
      </c>
      <c r="F31" s="117">
        <f>'[1]Z01_1 财政拨款收入支出决算总表(财决01-1表)'!$N34</f>
        <v>115.57</v>
      </c>
      <c r="G31" s="117">
        <f>'[1]Z01_1 财政拨款收入支出决算总表(财决01-1表)'!$O34</f>
        <v>115.57</v>
      </c>
      <c r="H31" s="118">
        <f>'[1]Z01_1 财政拨款收入支出决算总表(财决01-1表)'!$P34</f>
        <v>0</v>
      </c>
    </row>
    <row r="32" spans="1:8" s="41" customFormat="1" ht="12" customHeight="1">
      <c r="A32" s="119" t="s">
        <v>95</v>
      </c>
      <c r="B32" s="203" t="s">
        <v>51</v>
      </c>
      <c r="C32" s="112">
        <f>'[1]Z01_1 财政拨款收入支出决算总表(财决01-1表)'!$E35</f>
        <v>139.56</v>
      </c>
      <c r="D32" s="111"/>
      <c r="E32" s="114">
        <v>57</v>
      </c>
      <c r="F32" s="115"/>
      <c r="G32" s="115"/>
      <c r="H32" s="120"/>
    </row>
    <row r="33" spans="1:8" s="41" customFormat="1" ht="12" customHeight="1">
      <c r="A33" s="119" t="s">
        <v>96</v>
      </c>
      <c r="B33" s="203" t="s">
        <v>97</v>
      </c>
      <c r="C33" s="112">
        <f>'[1]Z01_1 财政拨款收入支出决算总表(财决01-1表)'!$E36</f>
        <v>0</v>
      </c>
      <c r="D33" s="111"/>
      <c r="E33" s="114">
        <v>58</v>
      </c>
      <c r="F33" s="115"/>
      <c r="G33" s="115"/>
      <c r="H33" s="120"/>
    </row>
    <row r="34" spans="1:8" ht="12" customHeight="1">
      <c r="A34" s="205" t="s">
        <v>50</v>
      </c>
      <c r="B34" s="203" t="s">
        <v>98</v>
      </c>
      <c r="C34" s="112">
        <f>'[1]Z01_1 财政拨款收入支出决算总表(财决01-1表)'!$E37</f>
        <v>1581.31</v>
      </c>
      <c r="D34" s="205" t="s">
        <v>50</v>
      </c>
      <c r="E34" s="114">
        <v>60</v>
      </c>
      <c r="F34" s="117">
        <f>'[1]Z01_1 财政拨款收入支出决算总表(财决01-1表)'!$Y$37</f>
        <v>1581.31</v>
      </c>
      <c r="G34" s="117">
        <f>'[1]Z01_1 财政拨款收入支出决算总表(财决01-1表)'!$Z$37</f>
        <v>1581.31</v>
      </c>
      <c r="H34" s="118">
        <f>'[1]Z01_1 财政拨款收入支出决算总表(财决01-1表)'!$AA$37</f>
        <v>0</v>
      </c>
    </row>
    <row r="35" spans="1:8" s="105" customFormat="1" ht="12" customHeight="1">
      <c r="A35" s="14" t="s">
        <v>99</v>
      </c>
    </row>
    <row r="36" spans="1:8" ht="12" customHeight="1">
      <c r="A36" s="15" t="s">
        <v>100</v>
      </c>
    </row>
    <row r="37" spans="1:8" ht="12" customHeight="1">
      <c r="A37" s="121" t="s">
        <v>101</v>
      </c>
    </row>
  </sheetData>
  <sheetProtection password="C71F" sheet="1"/>
  <mergeCells count="3">
    <mergeCell ref="A1:H1"/>
    <mergeCell ref="A4:C4"/>
    <mergeCell ref="D4:H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sqref="A1:F32"/>
    </sheetView>
  </sheetViews>
  <sheetFormatPr defaultColWidth="9" defaultRowHeight="14.25"/>
  <cols>
    <col min="1" max="2" width="6.625" style="6" customWidth="1"/>
    <col min="3" max="3" width="30.25" style="88" customWidth="1"/>
    <col min="4" max="6" width="22.625" style="6" customWidth="1"/>
    <col min="7" max="7" width="9" style="89"/>
    <col min="8" max="8" width="10.75" style="89" customWidth="1"/>
    <col min="9" max="10" width="9" style="89"/>
    <col min="11" max="12" width="9.125" style="89" customWidth="1"/>
    <col min="13" max="13" width="9" style="89"/>
    <col min="14" max="14" width="9" style="4"/>
    <col min="15" max="16384" width="9" style="6"/>
  </cols>
  <sheetData>
    <row r="1" spans="1:24" s="1" customFormat="1" ht="30" customHeight="1">
      <c r="A1" s="232" t="s">
        <v>102</v>
      </c>
      <c r="B1" s="232"/>
      <c r="C1" s="232"/>
      <c r="D1" s="232"/>
      <c r="E1" s="232"/>
      <c r="F1" s="232"/>
      <c r="G1" s="90"/>
      <c r="H1" s="91"/>
      <c r="I1" s="91"/>
      <c r="J1" s="91"/>
      <c r="K1" s="91"/>
      <c r="L1" s="91"/>
      <c r="M1" s="91" t="str">
        <f>"a1:"&amp;"f"&amp;MAX(L11:L500)</f>
        <v>a1:f22</v>
      </c>
    </row>
    <row r="2" spans="1:24" s="2" customFormat="1" ht="14.25" customHeight="1">
      <c r="A2" s="92" t="str">
        <f>'01收入支出决算总表'!A3</f>
        <v>部门：益阳市生态环境局沅江分局</v>
      </c>
      <c r="B2" s="10"/>
      <c r="C2" s="10"/>
      <c r="F2" s="93" t="s">
        <v>103</v>
      </c>
      <c r="G2" s="90"/>
      <c r="H2" s="94"/>
      <c r="I2" s="94"/>
      <c r="J2" s="94"/>
      <c r="K2" s="94"/>
      <c r="L2" s="94"/>
      <c r="M2" s="94"/>
    </row>
    <row r="3" spans="1:24" s="2" customFormat="1" ht="15" customHeight="1">
      <c r="A3" s="92"/>
      <c r="B3" s="10"/>
      <c r="C3" s="10"/>
      <c r="D3" s="12"/>
      <c r="E3" s="12"/>
      <c r="F3" s="93" t="s">
        <v>6</v>
      </c>
      <c r="G3" s="90"/>
      <c r="H3" s="94"/>
      <c r="I3" s="94"/>
      <c r="J3" s="94"/>
      <c r="K3" s="94"/>
      <c r="L3" s="94"/>
      <c r="M3" s="100" t="s">
        <v>104</v>
      </c>
    </row>
    <row r="4" spans="1:24" s="2" customFormat="1" ht="15" customHeight="1">
      <c r="A4" s="95" t="s">
        <v>105</v>
      </c>
      <c r="B4" s="10"/>
      <c r="C4" s="10"/>
      <c r="D4" s="12"/>
      <c r="E4" s="12" t="s">
        <v>106</v>
      </c>
      <c r="F4" s="93"/>
      <c r="G4" s="90"/>
      <c r="H4" s="94"/>
      <c r="I4" s="94"/>
      <c r="J4" s="94"/>
      <c r="K4" s="94"/>
      <c r="L4" s="94"/>
      <c r="M4" s="94"/>
    </row>
    <row r="5" spans="1:24" s="2" customFormat="1" ht="15" customHeight="1">
      <c r="A5" s="15" t="s">
        <v>54</v>
      </c>
      <c r="B5" s="10"/>
      <c r="C5" s="10"/>
      <c r="D5" s="12"/>
      <c r="E5" s="16" t="s">
        <v>107</v>
      </c>
      <c r="F5" s="93"/>
      <c r="G5" s="90"/>
      <c r="H5" s="94"/>
      <c r="I5" s="94"/>
      <c r="J5" s="94"/>
      <c r="K5" s="94"/>
      <c r="L5" s="94"/>
      <c r="M5" s="94"/>
    </row>
    <row r="6" spans="1:24" s="3" customFormat="1" ht="20.25" customHeight="1">
      <c r="A6" s="233" t="s">
        <v>108</v>
      </c>
      <c r="B6" s="233"/>
      <c r="C6" s="233"/>
      <c r="D6" s="237" t="s">
        <v>80</v>
      </c>
      <c r="E6" s="237" t="s">
        <v>109</v>
      </c>
      <c r="F6" s="237" t="s">
        <v>82</v>
      </c>
      <c r="G6" s="96"/>
      <c r="H6" s="96"/>
      <c r="I6" s="96"/>
      <c r="J6" s="96"/>
      <c r="K6" s="96"/>
      <c r="L6" s="96"/>
      <c r="M6" s="96"/>
    </row>
    <row r="7" spans="1:24" s="3" customFormat="1" ht="9.9499999999999993" customHeight="1">
      <c r="A7" s="233" t="s">
        <v>110</v>
      </c>
      <c r="B7" s="233"/>
      <c r="C7" s="236" t="s">
        <v>72</v>
      </c>
      <c r="D7" s="237"/>
      <c r="E7" s="237"/>
      <c r="F7" s="237"/>
      <c r="G7" s="96"/>
      <c r="H7" s="96"/>
      <c r="I7" s="96"/>
      <c r="J7" s="96"/>
      <c r="K7" s="96"/>
      <c r="L7" s="96"/>
      <c r="M7" s="234"/>
      <c r="N7" s="235"/>
      <c r="O7" s="235"/>
      <c r="P7" s="235"/>
      <c r="Q7" s="235"/>
      <c r="R7" s="235"/>
      <c r="S7" s="235"/>
      <c r="T7" s="235"/>
      <c r="U7" s="235"/>
      <c r="V7" s="235"/>
      <c r="W7" s="235"/>
      <c r="X7" s="235"/>
    </row>
    <row r="8" spans="1:24" s="3" customFormat="1" ht="9.9499999999999993" customHeight="1">
      <c r="A8" s="233"/>
      <c r="B8" s="233"/>
      <c r="C8" s="236"/>
      <c r="D8" s="237"/>
      <c r="E8" s="237"/>
      <c r="F8" s="237"/>
      <c r="G8" s="96"/>
      <c r="H8" s="96"/>
      <c r="I8" s="96"/>
      <c r="J8" s="96"/>
      <c r="K8" s="96"/>
      <c r="L8" s="96"/>
      <c r="M8" s="101"/>
      <c r="N8" s="102"/>
      <c r="O8" s="102"/>
      <c r="P8" s="102"/>
      <c r="Q8" s="102"/>
      <c r="R8" s="102"/>
      <c r="S8" s="102"/>
      <c r="T8" s="102"/>
      <c r="U8" s="102"/>
      <c r="V8" s="102"/>
      <c r="W8" s="102"/>
      <c r="X8" s="102"/>
    </row>
    <row r="9" spans="1:24" s="3" customFormat="1" ht="9.9499999999999993" customHeight="1">
      <c r="A9" s="233"/>
      <c r="B9" s="233"/>
      <c r="C9" s="236"/>
      <c r="D9" s="237"/>
      <c r="E9" s="237"/>
      <c r="F9" s="237"/>
      <c r="G9" s="96"/>
      <c r="H9" s="96"/>
      <c r="I9" s="96"/>
      <c r="J9" s="96"/>
      <c r="K9" s="96"/>
      <c r="L9" s="96"/>
      <c r="M9" s="101"/>
      <c r="N9" s="102"/>
      <c r="O9" s="102"/>
      <c r="P9" s="102"/>
      <c r="Q9" s="102"/>
      <c r="R9" s="102"/>
      <c r="S9" s="102"/>
      <c r="T9" s="102"/>
      <c r="U9" s="102"/>
      <c r="V9" s="102"/>
      <c r="W9" s="102"/>
      <c r="X9" s="102"/>
    </row>
    <row r="10" spans="1:24" s="3" customFormat="1" ht="20.100000000000001" customHeight="1">
      <c r="A10" s="233" t="s">
        <v>73</v>
      </c>
      <c r="B10" s="233"/>
      <c r="C10" s="233"/>
      <c r="D10" s="17">
        <v>1</v>
      </c>
      <c r="E10" s="17">
        <v>2</v>
      </c>
      <c r="F10" s="17">
        <v>3</v>
      </c>
      <c r="G10" s="96"/>
      <c r="H10" s="96"/>
      <c r="I10" s="96"/>
      <c r="J10" s="96"/>
      <c r="K10" s="96"/>
      <c r="L10" s="96"/>
      <c r="M10" s="89"/>
      <c r="N10" s="4"/>
      <c r="O10" s="4"/>
      <c r="P10" s="4"/>
      <c r="Q10" s="4"/>
      <c r="R10" s="4"/>
      <c r="S10" s="4"/>
      <c r="T10" s="4"/>
      <c r="U10" s="4"/>
      <c r="V10" s="4"/>
      <c r="W10" s="4"/>
      <c r="X10" s="4"/>
    </row>
    <row r="11" spans="1:24" s="3" customFormat="1" ht="20.100000000000001" customHeight="1">
      <c r="A11" s="233" t="s">
        <v>50</v>
      </c>
      <c r="B11" s="233"/>
      <c r="C11" s="233"/>
      <c r="D11" s="97">
        <f>'[1]Z07 一般公共预算财政拨款收入支出决算表(财决07表)'!K9</f>
        <v>1465.74</v>
      </c>
      <c r="E11" s="97">
        <f>'[1]Z07 一般公共预算财政拨款收入支出决算表(财决07表)'!L9</f>
        <v>1169.53</v>
      </c>
      <c r="F11" s="97">
        <f>'[1]Z07 一般公共预算财政拨款收入支出决算表(财决07表)'!O9</f>
        <v>296.20999999999998</v>
      </c>
      <c r="G11" s="96"/>
      <c r="H11" s="96"/>
      <c r="I11" s="96"/>
      <c r="J11" s="96"/>
      <c r="K11" s="96"/>
      <c r="L11" s="96">
        <f>ROW()</f>
        <v>11</v>
      </c>
      <c r="M11" s="96"/>
    </row>
    <row r="12" spans="1:24" s="4" customFormat="1" ht="20.100000000000001" customHeight="1">
      <c r="A12" s="19" t="str">
        <f t="array" ref="A12">INDEX(G:G,SMALL(IF($K$12:$K$500=2,ROW($12:$500),4^8),ROW(G1)))&amp;""</f>
        <v>211</v>
      </c>
      <c r="B12" s="98"/>
      <c r="C12" s="20" t="str">
        <f>IF(ISERROR(VLOOKUP(A12,'[1]Z07 一般公共预算财政拨款收入支出决算表(财决07表)'!$A$10:$T$500,4,FALSE)),"",VLOOKUP(A12,'[1]Z07 一般公共预算财政拨款收入支出决算表(财决07表)'!$A$10:$T$500,4,FALSE))</f>
        <v>节能环保支出</v>
      </c>
      <c r="D12" s="21">
        <f>IF(ISERROR(VLOOKUP(A12,'[1]Z07 一般公共预算财政拨款收入支出决算表(财决07表)'!$A$10:$T$500,11,FALSE)),"",VLOOKUP(A12,'[1]Z07 一般公共预算财政拨款收入支出决算表(财决07表)'!$A$10:$T$500,11,FALSE))</f>
        <v>1400.39</v>
      </c>
      <c r="E12" s="21">
        <f>IF(ISERROR(VLOOKUP(A12,'[1]Z07 一般公共预算财政拨款收入支出决算表(财决07表)'!$A$10:$T$500,12,FALSE)),"",VLOOKUP(A12,'[1]Z07 一般公共预算财政拨款收入支出决算表(财决07表)'!$A$10:$T$500,12,FALSE))</f>
        <v>1104.18</v>
      </c>
      <c r="F12" s="21">
        <f>IF(ISERROR(VLOOKUP(A12,'[1]Z07 一般公共预算财政拨款收入支出决算表(财决07表)'!$A$10:$T$500,15,FALSE)),"",VLOOKUP(A12,'[1]Z07 一般公共预算财政拨款收入支出决算表(财决07表)'!$A$10:$T$500,15,FALSE))</f>
        <v>296.20999999999998</v>
      </c>
      <c r="G12" s="89" t="str">
        <f>'[1]Z07 一般公共预算财政拨款收入支出决算表(财决07表)'!A10</f>
        <v>211</v>
      </c>
      <c r="H12" s="99">
        <f>'[1]Z07 一般公共预算财政拨款收入支出决算表(财决07表)'!$K10</f>
        <v>1400.39</v>
      </c>
      <c r="I12" s="89" t="str">
        <f>IF(G12&gt;0,"1","2")</f>
        <v>1</v>
      </c>
      <c r="J12" s="89" t="str">
        <f>IF(H12&gt;0,"1","2")</f>
        <v>1</v>
      </c>
      <c r="K12" s="89">
        <f>I12+J12</f>
        <v>2</v>
      </c>
      <c r="L12" s="89">
        <f>IF(C12&lt;&gt;"",ROW(),"")</f>
        <v>12</v>
      </c>
      <c r="M12" s="89"/>
    </row>
    <row r="13" spans="1:24" s="4" customFormat="1" ht="20.100000000000001" customHeight="1">
      <c r="A13" s="19" t="str">
        <f t="array" ref="A13">INDEX(G:G,SMALL(IF($K$12:$K$500=2,ROW($12:$500),4^8),ROW(G2)))&amp;""</f>
        <v>21101</v>
      </c>
      <c r="B13" s="98"/>
      <c r="C13" s="20" t="str">
        <f>IF(ISERROR(VLOOKUP(A13,'[1]Z07 一般公共预算财政拨款收入支出决算表(财决07表)'!$A$10:$T$500,4,FALSE)),"",VLOOKUP(A13,'[1]Z07 一般公共预算财政拨款收入支出决算表(财决07表)'!$A$10:$T$500,4,FALSE))</f>
        <v>环境保护管理事务</v>
      </c>
      <c r="D13" s="21">
        <f>IF(ISERROR(VLOOKUP(A13,'[1]Z07 一般公共预算财政拨款收入支出决算表(财决07表)'!$A$10:$T$500,11,FALSE)),"",VLOOKUP(A13,'[1]Z07 一般公共预算财政拨款收入支出决算表(财决07表)'!$A$10:$T$500,11,FALSE))</f>
        <v>1342.39</v>
      </c>
      <c r="E13" s="21">
        <f>IF(ISERROR(VLOOKUP(A13,'[1]Z07 一般公共预算财政拨款收入支出决算表(财决07表)'!$A$10:$T$500,12,FALSE)),"",VLOOKUP(A13,'[1]Z07 一般公共预算财政拨款收入支出决算表(财决07表)'!$A$10:$T$500,12,FALSE))</f>
        <v>1046.18</v>
      </c>
      <c r="F13" s="21">
        <f>IF(ISERROR(VLOOKUP(A13,'[1]Z07 一般公共预算财政拨款收入支出决算表(财决07表)'!$A$10:$T$500,15,FALSE)),"",VLOOKUP(A13,'[1]Z07 一般公共预算财政拨款收入支出决算表(财决07表)'!$A$10:$T$500,15,FALSE))</f>
        <v>296.20999999999998</v>
      </c>
      <c r="G13" s="89" t="str">
        <f>'[1]Z07 一般公共预算财政拨款收入支出决算表(财决07表)'!A11</f>
        <v>21101</v>
      </c>
      <c r="H13" s="99">
        <f>'[1]Z07 一般公共预算财政拨款收入支出决算表(财决07表)'!$K11</f>
        <v>1342.39</v>
      </c>
      <c r="I13" s="89" t="str">
        <f t="shared" ref="I13:I76" si="0">IF(G13&gt;0,"1","2")</f>
        <v>1</v>
      </c>
      <c r="J13" s="89" t="str">
        <f t="shared" ref="J13:J76" si="1">IF(H13&gt;0,"1","2")</f>
        <v>1</v>
      </c>
      <c r="K13" s="89">
        <f t="shared" ref="K13:K76" si="2">I13+J13</f>
        <v>2</v>
      </c>
      <c r="L13" s="89">
        <f t="shared" ref="L13:L76" si="3">IF(C13&lt;&gt;"",ROW(),"")</f>
        <v>13</v>
      </c>
      <c r="M13" s="89"/>
    </row>
    <row r="14" spans="1:24" s="4" customFormat="1" ht="20.100000000000001" customHeight="1">
      <c r="A14" s="19" t="str">
        <f t="array" ref="A14">INDEX(G:G,SMALL(IF($K$12:$K$500=2,ROW($12:$500),4^8),ROW(G3)))&amp;""</f>
        <v>2110101</v>
      </c>
      <c r="B14" s="98"/>
      <c r="C14" s="20" t="str">
        <f>IF(ISERROR(VLOOKUP(A14,'[1]Z07 一般公共预算财政拨款收入支出决算表(财决07表)'!$A$10:$T$500,4,FALSE)),"",VLOOKUP(A14,'[1]Z07 一般公共预算财政拨款收入支出决算表(财决07表)'!$A$10:$T$500,4,FALSE))</f>
        <v>行政运行</v>
      </c>
      <c r="D14" s="21">
        <f>IF(ISERROR(VLOOKUP(A14,'[1]Z07 一般公共预算财政拨款收入支出决算表(财决07表)'!$A$10:$T$500,11,FALSE)),"",VLOOKUP(A14,'[1]Z07 一般公共预算财政拨款收入支出决算表(财决07表)'!$A$10:$T$500,11,FALSE))</f>
        <v>920.88</v>
      </c>
      <c r="E14" s="21">
        <f>IF(ISERROR(VLOOKUP(A14,'[1]Z07 一般公共预算财政拨款收入支出决算表(财决07表)'!$A$10:$T$500,12,FALSE)),"",VLOOKUP(A14,'[1]Z07 一般公共预算财政拨款收入支出决算表(财决07表)'!$A$10:$T$500,12,FALSE))</f>
        <v>920.88</v>
      </c>
      <c r="F14" s="21">
        <f>IF(ISERROR(VLOOKUP(A14,'[1]Z07 一般公共预算财政拨款收入支出决算表(财决07表)'!$A$10:$T$500,15,FALSE)),"",VLOOKUP(A14,'[1]Z07 一般公共预算财政拨款收入支出决算表(财决07表)'!$A$10:$T$500,15,FALSE))</f>
        <v>0</v>
      </c>
      <c r="G14" s="89" t="str">
        <f>'[1]Z07 一般公共预算财政拨款收入支出决算表(财决07表)'!A12</f>
        <v>2110101</v>
      </c>
      <c r="H14" s="99">
        <f>'[1]Z07 一般公共预算财政拨款收入支出决算表(财决07表)'!$K12</f>
        <v>920.88</v>
      </c>
      <c r="I14" s="89" t="str">
        <f t="shared" si="0"/>
        <v>1</v>
      </c>
      <c r="J14" s="89" t="str">
        <f t="shared" si="1"/>
        <v>1</v>
      </c>
      <c r="K14" s="89">
        <f t="shared" si="2"/>
        <v>2</v>
      </c>
      <c r="L14" s="89">
        <f t="shared" si="3"/>
        <v>14</v>
      </c>
      <c r="M14" s="89"/>
    </row>
    <row r="15" spans="1:24" s="4" customFormat="1" ht="20.100000000000001" customHeight="1">
      <c r="A15" s="19" t="str">
        <f t="array" ref="A15">INDEX(G:G,SMALL(IF($K$12:$K$500=2,ROW($12:$500),4^8),ROW(G4)))&amp;""</f>
        <v>2110102</v>
      </c>
      <c r="B15" s="98"/>
      <c r="C15" s="20" t="str">
        <f>IF(ISERROR(VLOOKUP(A15,'[1]Z07 一般公共预算财政拨款收入支出决算表(财决07表)'!$A$10:$T$500,4,FALSE)),"",VLOOKUP(A15,'[1]Z07 一般公共预算财政拨款收入支出决算表(财决07表)'!$A$10:$T$500,4,FALSE))</f>
        <v>一般行政管理事务</v>
      </c>
      <c r="D15" s="21">
        <f>IF(ISERROR(VLOOKUP(A15,'[1]Z07 一般公共预算财政拨款收入支出决算表(财决07表)'!$A$10:$T$500,11,FALSE)),"",VLOOKUP(A15,'[1]Z07 一般公共预算财政拨款收入支出决算表(财决07表)'!$A$10:$T$500,11,FALSE))</f>
        <v>296.20999999999998</v>
      </c>
      <c r="E15" s="21">
        <f>IF(ISERROR(VLOOKUP(A15,'[1]Z07 一般公共预算财政拨款收入支出决算表(财决07表)'!$A$10:$T$500,12,FALSE)),"",VLOOKUP(A15,'[1]Z07 一般公共预算财政拨款收入支出决算表(财决07表)'!$A$10:$T$500,12,FALSE))</f>
        <v>0</v>
      </c>
      <c r="F15" s="21">
        <f>IF(ISERROR(VLOOKUP(A15,'[1]Z07 一般公共预算财政拨款收入支出决算表(财决07表)'!$A$10:$T$500,15,FALSE)),"",VLOOKUP(A15,'[1]Z07 一般公共预算财政拨款收入支出决算表(财决07表)'!$A$10:$T$500,15,FALSE))</f>
        <v>296.20999999999998</v>
      </c>
      <c r="G15" s="89" t="str">
        <f>'[1]Z07 一般公共预算财政拨款收入支出决算表(财决07表)'!A13</f>
        <v>2110102</v>
      </c>
      <c r="H15" s="99">
        <f>'[1]Z07 一般公共预算财政拨款收入支出决算表(财决07表)'!$K13</f>
        <v>296.20999999999998</v>
      </c>
      <c r="I15" s="89" t="str">
        <f t="shared" si="0"/>
        <v>1</v>
      </c>
      <c r="J15" s="89" t="str">
        <f t="shared" si="1"/>
        <v>1</v>
      </c>
      <c r="K15" s="89">
        <f t="shared" si="2"/>
        <v>2</v>
      </c>
      <c r="L15" s="89">
        <f t="shared" si="3"/>
        <v>15</v>
      </c>
      <c r="M15" s="89"/>
    </row>
    <row r="16" spans="1:24" s="4" customFormat="1" ht="20.100000000000001" customHeight="1">
      <c r="A16" s="19" t="str">
        <f t="array" ref="A16">INDEX(G:G,SMALL(IF($K$12:$K$500=2,ROW($12:$500),4^8),ROW(G5)))&amp;""</f>
        <v>2110199</v>
      </c>
      <c r="B16" s="98"/>
      <c r="C16" s="20" t="str">
        <f>IF(ISERROR(VLOOKUP(A16,'[1]Z07 一般公共预算财政拨款收入支出决算表(财决07表)'!$A$10:$T$500,4,FALSE)),"",VLOOKUP(A16,'[1]Z07 一般公共预算财政拨款收入支出决算表(财决07表)'!$A$10:$T$500,4,FALSE))</f>
        <v>其他环境保护管理事务支出</v>
      </c>
      <c r="D16" s="21">
        <f>IF(ISERROR(VLOOKUP(A16,'[1]Z07 一般公共预算财政拨款收入支出决算表(财决07表)'!$A$10:$T$500,11,FALSE)),"",VLOOKUP(A16,'[1]Z07 一般公共预算财政拨款收入支出决算表(财决07表)'!$A$10:$T$500,11,FALSE))</f>
        <v>125.3</v>
      </c>
      <c r="E16" s="21">
        <f>IF(ISERROR(VLOOKUP(A16,'[1]Z07 一般公共预算财政拨款收入支出决算表(财决07表)'!$A$10:$T$500,12,FALSE)),"",VLOOKUP(A16,'[1]Z07 一般公共预算财政拨款收入支出决算表(财决07表)'!$A$10:$T$500,12,FALSE))</f>
        <v>125.3</v>
      </c>
      <c r="F16" s="21">
        <f>IF(ISERROR(VLOOKUP(A16,'[1]Z07 一般公共预算财政拨款收入支出决算表(财决07表)'!$A$10:$T$500,15,FALSE)),"",VLOOKUP(A16,'[1]Z07 一般公共预算财政拨款收入支出决算表(财决07表)'!$A$10:$T$500,15,FALSE))</f>
        <v>0</v>
      </c>
      <c r="G16" s="89" t="str">
        <f>'[1]Z07 一般公共预算财政拨款收入支出决算表(财决07表)'!A14</f>
        <v>2110199</v>
      </c>
      <c r="H16" s="99">
        <f>'[1]Z07 一般公共预算财政拨款收入支出决算表(财决07表)'!$K14</f>
        <v>125.3</v>
      </c>
      <c r="I16" s="89" t="str">
        <f t="shared" si="0"/>
        <v>1</v>
      </c>
      <c r="J16" s="89" t="str">
        <f t="shared" si="1"/>
        <v>1</v>
      </c>
      <c r="K16" s="89">
        <f t="shared" si="2"/>
        <v>2</v>
      </c>
      <c r="L16" s="89">
        <f t="shared" si="3"/>
        <v>16</v>
      </c>
      <c r="M16" s="89"/>
    </row>
    <row r="17" spans="1:13" s="4" customFormat="1" ht="20.100000000000001" customHeight="1">
      <c r="A17" s="19" t="str">
        <f t="array" ref="A17">INDEX(G:G,SMALL(IF($K$12:$K$500=2,ROW($12:$500),4^8),ROW(G6)))&amp;""</f>
        <v>21104</v>
      </c>
      <c r="B17" s="98"/>
      <c r="C17" s="20" t="str">
        <f>IF(ISERROR(VLOOKUP(A17,'[1]Z07 一般公共预算财政拨款收入支出决算表(财决07表)'!$A$10:$T$500,4,FALSE)),"",VLOOKUP(A17,'[1]Z07 一般公共预算财政拨款收入支出决算表(财决07表)'!$A$10:$T$500,4,FALSE))</f>
        <v>自然生态保护</v>
      </c>
      <c r="D17" s="21">
        <f>IF(ISERROR(VLOOKUP(A17,'[1]Z07 一般公共预算财政拨款收入支出决算表(财决07表)'!$A$10:$T$500,11,FALSE)),"",VLOOKUP(A17,'[1]Z07 一般公共预算财政拨款收入支出决算表(财决07表)'!$A$10:$T$500,11,FALSE))</f>
        <v>58</v>
      </c>
      <c r="E17" s="21">
        <f>IF(ISERROR(VLOOKUP(A17,'[1]Z07 一般公共预算财政拨款收入支出决算表(财决07表)'!$A$10:$T$500,12,FALSE)),"",VLOOKUP(A17,'[1]Z07 一般公共预算财政拨款收入支出决算表(财决07表)'!$A$10:$T$500,12,FALSE))</f>
        <v>58</v>
      </c>
      <c r="F17" s="21">
        <f>IF(ISERROR(VLOOKUP(A17,'[1]Z07 一般公共预算财政拨款收入支出决算表(财决07表)'!$A$10:$T$500,15,FALSE)),"",VLOOKUP(A17,'[1]Z07 一般公共预算财政拨款收入支出决算表(财决07表)'!$A$10:$T$500,15,FALSE))</f>
        <v>0</v>
      </c>
      <c r="G17" s="89" t="str">
        <f>'[1]Z07 一般公共预算财政拨款收入支出决算表(财决07表)'!A15</f>
        <v>21104</v>
      </c>
      <c r="H17" s="99">
        <f>'[1]Z07 一般公共预算财政拨款收入支出决算表(财决07表)'!$K15</f>
        <v>58</v>
      </c>
      <c r="I17" s="89" t="str">
        <f t="shared" si="0"/>
        <v>1</v>
      </c>
      <c r="J17" s="89" t="str">
        <f t="shared" si="1"/>
        <v>1</v>
      </c>
      <c r="K17" s="89">
        <f t="shared" si="2"/>
        <v>2</v>
      </c>
      <c r="L17" s="89">
        <f t="shared" si="3"/>
        <v>17</v>
      </c>
      <c r="M17" s="89"/>
    </row>
    <row r="18" spans="1:13" s="4" customFormat="1" ht="20.100000000000001" customHeight="1">
      <c r="A18" s="19" t="str">
        <f t="array" ref="A18">INDEX(G:G,SMALL(IF($K$12:$K$500=2,ROW($12:$500),4^8),ROW(G7)))&amp;""</f>
        <v>2110402</v>
      </c>
      <c r="B18" s="98"/>
      <c r="C18" s="20" t="str">
        <f>IF(ISERROR(VLOOKUP(A18,'[1]Z07 一般公共预算财政拨款收入支出决算表(财决07表)'!$A$10:$T$500,4,FALSE)),"",VLOOKUP(A18,'[1]Z07 一般公共预算财政拨款收入支出决算表(财决07表)'!$A$10:$T$500,4,FALSE))</f>
        <v>农村环境保护</v>
      </c>
      <c r="D18" s="21">
        <f>IF(ISERROR(VLOOKUP(A18,'[1]Z07 一般公共预算财政拨款收入支出决算表(财决07表)'!$A$10:$T$500,11,FALSE)),"",VLOOKUP(A18,'[1]Z07 一般公共预算财政拨款收入支出决算表(财决07表)'!$A$10:$T$500,11,FALSE))</f>
        <v>30</v>
      </c>
      <c r="E18" s="21">
        <f>IF(ISERROR(VLOOKUP(A18,'[1]Z07 一般公共预算财政拨款收入支出决算表(财决07表)'!$A$10:$T$500,12,FALSE)),"",VLOOKUP(A18,'[1]Z07 一般公共预算财政拨款收入支出决算表(财决07表)'!$A$10:$T$500,12,FALSE))</f>
        <v>30</v>
      </c>
      <c r="F18" s="21">
        <f>IF(ISERROR(VLOOKUP(A18,'[1]Z07 一般公共预算财政拨款收入支出决算表(财决07表)'!$A$10:$T$500,15,FALSE)),"",VLOOKUP(A18,'[1]Z07 一般公共预算财政拨款收入支出决算表(财决07表)'!$A$10:$T$500,15,FALSE))</f>
        <v>0</v>
      </c>
      <c r="G18" s="89" t="str">
        <f>'[1]Z07 一般公共预算财政拨款收入支出决算表(财决07表)'!A16</f>
        <v>2110402</v>
      </c>
      <c r="H18" s="99">
        <f>'[1]Z07 一般公共预算财政拨款收入支出决算表(财决07表)'!$K16</f>
        <v>30</v>
      </c>
      <c r="I18" s="89" t="str">
        <f t="shared" si="0"/>
        <v>1</v>
      </c>
      <c r="J18" s="89" t="str">
        <f t="shared" si="1"/>
        <v>1</v>
      </c>
      <c r="K18" s="89">
        <f t="shared" si="2"/>
        <v>2</v>
      </c>
      <c r="L18" s="89">
        <f t="shared" si="3"/>
        <v>18</v>
      </c>
      <c r="M18" s="89"/>
    </row>
    <row r="19" spans="1:13" s="4" customFormat="1" ht="20.100000000000001" customHeight="1">
      <c r="A19" s="19" t="str">
        <f t="array" ref="A19">INDEX(G:G,SMALL(IF($K$12:$K$500=2,ROW($12:$500),4^8),ROW(G8)))&amp;""</f>
        <v>2110499</v>
      </c>
      <c r="B19" s="98"/>
      <c r="C19" s="20" t="str">
        <f>IF(ISERROR(VLOOKUP(A19,'[1]Z07 一般公共预算财政拨款收入支出决算表(财决07表)'!$A$10:$T$500,4,FALSE)),"",VLOOKUP(A19,'[1]Z07 一般公共预算财政拨款收入支出决算表(财决07表)'!$A$10:$T$500,4,FALSE))</f>
        <v>其他自然生态保护支出</v>
      </c>
      <c r="D19" s="21">
        <f>IF(ISERROR(VLOOKUP(A19,'[1]Z07 一般公共预算财政拨款收入支出决算表(财决07表)'!$A$10:$T$500,11,FALSE)),"",VLOOKUP(A19,'[1]Z07 一般公共预算财政拨款收入支出决算表(财决07表)'!$A$10:$T$500,11,FALSE))</f>
        <v>28</v>
      </c>
      <c r="E19" s="21">
        <f>IF(ISERROR(VLOOKUP(A19,'[1]Z07 一般公共预算财政拨款收入支出决算表(财决07表)'!$A$10:$T$500,12,FALSE)),"",VLOOKUP(A19,'[1]Z07 一般公共预算财政拨款收入支出决算表(财决07表)'!$A$10:$T$500,12,FALSE))</f>
        <v>28</v>
      </c>
      <c r="F19" s="21">
        <f>IF(ISERROR(VLOOKUP(A19,'[1]Z07 一般公共预算财政拨款收入支出决算表(财决07表)'!$A$10:$T$500,15,FALSE)),"",VLOOKUP(A19,'[1]Z07 一般公共预算财政拨款收入支出决算表(财决07表)'!$A$10:$T$500,15,FALSE))</f>
        <v>0</v>
      </c>
      <c r="G19" s="89" t="str">
        <f>'[1]Z07 一般公共预算财政拨款收入支出决算表(财决07表)'!A17</f>
        <v>2110499</v>
      </c>
      <c r="H19" s="99">
        <f>'[1]Z07 一般公共预算财政拨款收入支出决算表(财决07表)'!$K17</f>
        <v>28</v>
      </c>
      <c r="I19" s="89" t="str">
        <f t="shared" si="0"/>
        <v>1</v>
      </c>
      <c r="J19" s="89" t="str">
        <f t="shared" si="1"/>
        <v>1</v>
      </c>
      <c r="K19" s="89">
        <f t="shared" si="2"/>
        <v>2</v>
      </c>
      <c r="L19" s="89">
        <f t="shared" si="3"/>
        <v>19</v>
      </c>
      <c r="M19" s="89"/>
    </row>
    <row r="20" spans="1:13" s="4" customFormat="1" ht="20.100000000000001" customHeight="1">
      <c r="A20" s="19" t="str">
        <f t="array" ref="A20">INDEX(G:G,SMALL(IF($K$12:$K$500=2,ROW($12:$500),4^8),ROW(G9)))&amp;""</f>
        <v>221</v>
      </c>
      <c r="B20" s="98"/>
      <c r="C20" s="20" t="str">
        <f>IF(ISERROR(VLOOKUP(A20,'[1]Z07 一般公共预算财政拨款收入支出决算表(财决07表)'!$A$10:$T$500,4,FALSE)),"",VLOOKUP(A20,'[1]Z07 一般公共预算财政拨款收入支出决算表(财决07表)'!$A$10:$T$500,4,FALSE))</f>
        <v>住房保障支出</v>
      </c>
      <c r="D20" s="21">
        <f>IF(ISERROR(VLOOKUP(A20,'[1]Z07 一般公共预算财政拨款收入支出决算表(财决07表)'!$A$10:$T$500,11,FALSE)),"",VLOOKUP(A20,'[1]Z07 一般公共预算财政拨款收入支出决算表(财决07表)'!$A$10:$T$500,11,FALSE))</f>
        <v>65.349999999999994</v>
      </c>
      <c r="E20" s="21">
        <f>IF(ISERROR(VLOOKUP(A20,'[1]Z07 一般公共预算财政拨款收入支出决算表(财决07表)'!$A$10:$T$500,12,FALSE)),"",VLOOKUP(A20,'[1]Z07 一般公共预算财政拨款收入支出决算表(财决07表)'!$A$10:$T$500,12,FALSE))</f>
        <v>65.349999999999994</v>
      </c>
      <c r="F20" s="21">
        <f>IF(ISERROR(VLOOKUP(A20,'[1]Z07 一般公共预算财政拨款收入支出决算表(财决07表)'!$A$10:$T$500,15,FALSE)),"",VLOOKUP(A20,'[1]Z07 一般公共预算财政拨款收入支出决算表(财决07表)'!$A$10:$T$500,15,FALSE))</f>
        <v>0</v>
      </c>
      <c r="G20" s="89" t="str">
        <f>'[1]Z07 一般公共预算财政拨款收入支出决算表(财决07表)'!A18</f>
        <v>221</v>
      </c>
      <c r="H20" s="99">
        <f>'[1]Z07 一般公共预算财政拨款收入支出决算表(财决07表)'!$K18</f>
        <v>65.349999999999994</v>
      </c>
      <c r="I20" s="89" t="str">
        <f t="shared" si="0"/>
        <v>1</v>
      </c>
      <c r="J20" s="89" t="str">
        <f t="shared" si="1"/>
        <v>1</v>
      </c>
      <c r="K20" s="89">
        <f t="shared" si="2"/>
        <v>2</v>
      </c>
      <c r="L20" s="89">
        <f t="shared" si="3"/>
        <v>20</v>
      </c>
      <c r="M20" s="89"/>
    </row>
    <row r="21" spans="1:13" s="4" customFormat="1" ht="20.100000000000001" customHeight="1">
      <c r="A21" s="19" t="str">
        <f t="array" ref="A21">INDEX(G:G,SMALL(IF($K$12:$K$500=2,ROW($12:$500),4^8),ROW(G10)))&amp;""</f>
        <v>22102</v>
      </c>
      <c r="B21" s="98"/>
      <c r="C21" s="20" t="str">
        <f>IF(ISERROR(VLOOKUP(A21,'[1]Z07 一般公共预算财政拨款收入支出决算表(财决07表)'!$A$10:$T$500,4,FALSE)),"",VLOOKUP(A21,'[1]Z07 一般公共预算财政拨款收入支出决算表(财决07表)'!$A$10:$T$500,4,FALSE))</f>
        <v>住房改革支出</v>
      </c>
      <c r="D21" s="21">
        <f>IF(ISERROR(VLOOKUP(A21,'[1]Z07 一般公共预算财政拨款收入支出决算表(财决07表)'!$A$10:$T$500,11,FALSE)),"",VLOOKUP(A21,'[1]Z07 一般公共预算财政拨款收入支出决算表(财决07表)'!$A$10:$T$500,11,FALSE))</f>
        <v>65.349999999999994</v>
      </c>
      <c r="E21" s="21">
        <f>IF(ISERROR(VLOOKUP(A21,'[1]Z07 一般公共预算财政拨款收入支出决算表(财决07表)'!$A$10:$T$500,12,FALSE)),"",VLOOKUP(A21,'[1]Z07 一般公共预算财政拨款收入支出决算表(财决07表)'!$A$10:$T$500,12,FALSE))</f>
        <v>65.349999999999994</v>
      </c>
      <c r="F21" s="21">
        <f>IF(ISERROR(VLOOKUP(A21,'[1]Z07 一般公共预算财政拨款收入支出决算表(财决07表)'!$A$10:$T$500,15,FALSE)),"",VLOOKUP(A21,'[1]Z07 一般公共预算财政拨款收入支出决算表(财决07表)'!$A$10:$T$500,15,FALSE))</f>
        <v>0</v>
      </c>
      <c r="G21" s="89" t="str">
        <f>'[1]Z07 一般公共预算财政拨款收入支出决算表(财决07表)'!A19</f>
        <v>22102</v>
      </c>
      <c r="H21" s="99">
        <f>'[1]Z07 一般公共预算财政拨款收入支出决算表(财决07表)'!$K19</f>
        <v>65.349999999999994</v>
      </c>
      <c r="I21" s="89" t="str">
        <f t="shared" si="0"/>
        <v>1</v>
      </c>
      <c r="J21" s="89" t="str">
        <f t="shared" si="1"/>
        <v>1</v>
      </c>
      <c r="K21" s="89">
        <f t="shared" si="2"/>
        <v>2</v>
      </c>
      <c r="L21" s="89">
        <f t="shared" si="3"/>
        <v>21</v>
      </c>
      <c r="M21" s="89"/>
    </row>
    <row r="22" spans="1:13" s="4" customFormat="1" ht="20.100000000000001" customHeight="1">
      <c r="A22" s="19" t="str">
        <f t="array" ref="A22">INDEX(G:G,SMALL(IF($K$12:$K$500=2,ROW($12:$500),4^8),ROW(G11)))&amp;""</f>
        <v>2210201</v>
      </c>
      <c r="B22" s="98"/>
      <c r="C22" s="20" t="str">
        <f>IF(ISERROR(VLOOKUP(A22,'[1]Z07 一般公共预算财政拨款收入支出决算表(财决07表)'!$A$10:$T$500,4,FALSE)),"",VLOOKUP(A22,'[1]Z07 一般公共预算财政拨款收入支出决算表(财决07表)'!$A$10:$T$500,4,FALSE))</f>
        <v>住房公积金</v>
      </c>
      <c r="D22" s="21">
        <f>IF(ISERROR(VLOOKUP(A22,'[1]Z07 一般公共预算财政拨款收入支出决算表(财决07表)'!$A$10:$T$500,11,FALSE)),"",VLOOKUP(A22,'[1]Z07 一般公共预算财政拨款收入支出决算表(财决07表)'!$A$10:$T$500,11,FALSE))</f>
        <v>65.349999999999994</v>
      </c>
      <c r="E22" s="21">
        <f>IF(ISERROR(VLOOKUP(A22,'[1]Z07 一般公共预算财政拨款收入支出决算表(财决07表)'!$A$10:$T$500,12,FALSE)),"",VLOOKUP(A22,'[1]Z07 一般公共预算财政拨款收入支出决算表(财决07表)'!$A$10:$T$500,12,FALSE))</f>
        <v>65.349999999999994</v>
      </c>
      <c r="F22" s="21">
        <f>IF(ISERROR(VLOOKUP(A22,'[1]Z07 一般公共预算财政拨款收入支出决算表(财决07表)'!$A$10:$T$500,15,FALSE)),"",VLOOKUP(A22,'[1]Z07 一般公共预算财政拨款收入支出决算表(财决07表)'!$A$10:$T$500,15,FALSE))</f>
        <v>0</v>
      </c>
      <c r="G22" s="89" t="str">
        <f>'[1]Z07 一般公共预算财政拨款收入支出决算表(财决07表)'!A20</f>
        <v>2210201</v>
      </c>
      <c r="H22" s="99">
        <f>'[1]Z07 一般公共预算财政拨款收入支出决算表(财决07表)'!$K20</f>
        <v>65.349999999999994</v>
      </c>
      <c r="I22" s="89" t="str">
        <f t="shared" si="0"/>
        <v>1</v>
      </c>
      <c r="J22" s="89" t="str">
        <f t="shared" si="1"/>
        <v>1</v>
      </c>
      <c r="K22" s="89">
        <f t="shared" si="2"/>
        <v>2</v>
      </c>
      <c r="L22" s="89">
        <f t="shared" si="3"/>
        <v>22</v>
      </c>
      <c r="M22" s="89"/>
    </row>
    <row r="23" spans="1:13" s="4" customFormat="1" ht="20.100000000000001" customHeight="1">
      <c r="A23" s="19" t="str">
        <f t="array" ref="A23">INDEX(G:G,SMALL(IF($K$12:$K$500=2,ROW($12:$500),4^8),ROW(G12)))&amp;""</f>
        <v/>
      </c>
      <c r="B23" s="98"/>
      <c r="C23" s="20" t="str">
        <f>IF(ISERROR(VLOOKUP(A23,'[1]Z07 一般公共预算财政拨款收入支出决算表(财决07表)'!$A$10:$T$500,4,FALSE)),"",VLOOKUP(A23,'[1]Z07 一般公共预算财政拨款收入支出决算表(财决07表)'!$A$10:$T$500,4,FALSE))</f>
        <v/>
      </c>
      <c r="D23" s="21" t="str">
        <f>IF(ISERROR(VLOOKUP(A23,'[1]Z07 一般公共预算财政拨款收入支出决算表(财决07表)'!$A$10:$T$500,11,FALSE)),"",VLOOKUP(A23,'[1]Z07 一般公共预算财政拨款收入支出决算表(财决07表)'!$A$10:$T$500,11,FALSE))</f>
        <v/>
      </c>
      <c r="E23" s="21" t="str">
        <f>IF(ISERROR(VLOOKUP(A23,'[1]Z07 一般公共预算财政拨款收入支出决算表(财决07表)'!$A$10:$T$500,12,FALSE)),"",VLOOKUP(A23,'[1]Z07 一般公共预算财政拨款收入支出决算表(财决07表)'!$A$10:$T$500,12,FALSE))</f>
        <v/>
      </c>
      <c r="F23" s="21" t="str">
        <f>IF(ISERROR(VLOOKUP(A23,'[1]Z07 一般公共预算财政拨款收入支出决算表(财决07表)'!$A$10:$T$500,15,FALSE)),"",VLOOKUP(A23,'[1]Z07 一般公共预算财政拨款收入支出决算表(财决07表)'!$A$10:$T$500,15,FALSE))</f>
        <v/>
      </c>
      <c r="G23" s="89">
        <f>'[1]Z07 一般公共预算财政拨款收入支出决算表(财决07表)'!A21</f>
        <v>0</v>
      </c>
      <c r="H23" s="99">
        <f>'[1]Z07 一般公共预算财政拨款收入支出决算表(财决07表)'!$K21</f>
        <v>0</v>
      </c>
      <c r="I23" s="89" t="str">
        <f t="shared" si="0"/>
        <v>2</v>
      </c>
      <c r="J23" s="89" t="str">
        <f t="shared" si="1"/>
        <v>2</v>
      </c>
      <c r="K23" s="89">
        <f t="shared" si="2"/>
        <v>4</v>
      </c>
      <c r="L23" s="89" t="str">
        <f t="shared" si="3"/>
        <v/>
      </c>
      <c r="M23" s="89"/>
    </row>
    <row r="24" spans="1:13" s="4" customFormat="1" ht="20.100000000000001" customHeight="1">
      <c r="A24" s="19" t="str">
        <f t="array" ref="A24">INDEX(G:G,SMALL(IF($K$12:$K$500=2,ROW($12:$500),4^8),ROW(G13)))&amp;""</f>
        <v/>
      </c>
      <c r="B24" s="98"/>
      <c r="C24" s="20" t="str">
        <f>IF(ISERROR(VLOOKUP(A24,'[1]Z07 一般公共预算财政拨款收入支出决算表(财决07表)'!$A$10:$T$500,4,FALSE)),"",VLOOKUP(A24,'[1]Z07 一般公共预算财政拨款收入支出决算表(财决07表)'!$A$10:$T$500,4,FALSE))</f>
        <v/>
      </c>
      <c r="D24" s="21" t="str">
        <f>IF(ISERROR(VLOOKUP(A24,'[1]Z07 一般公共预算财政拨款收入支出决算表(财决07表)'!$A$10:$T$500,11,FALSE)),"",VLOOKUP(A24,'[1]Z07 一般公共预算财政拨款收入支出决算表(财决07表)'!$A$10:$T$500,11,FALSE))</f>
        <v/>
      </c>
      <c r="E24" s="21" t="str">
        <f>IF(ISERROR(VLOOKUP(A24,'[1]Z07 一般公共预算财政拨款收入支出决算表(财决07表)'!$A$10:$T$500,12,FALSE)),"",VLOOKUP(A24,'[1]Z07 一般公共预算财政拨款收入支出决算表(财决07表)'!$A$10:$T$500,12,FALSE))</f>
        <v/>
      </c>
      <c r="F24" s="21" t="str">
        <f>IF(ISERROR(VLOOKUP(A24,'[1]Z07 一般公共预算财政拨款收入支出决算表(财决07表)'!$A$10:$T$500,15,FALSE)),"",VLOOKUP(A24,'[1]Z07 一般公共预算财政拨款收入支出决算表(财决07表)'!$A$10:$T$500,15,FALSE))</f>
        <v/>
      </c>
      <c r="G24" s="89">
        <f>'[1]Z07 一般公共预算财政拨款收入支出决算表(财决07表)'!A22</f>
        <v>0</v>
      </c>
      <c r="H24" s="99" t="str">
        <f>'[1]Z07 一般公共预算财政拨款收入支出决算表(财决07表)'!$K22</f>
        <v>— 11.%d —</v>
      </c>
      <c r="I24" s="89" t="str">
        <f t="shared" si="0"/>
        <v>2</v>
      </c>
      <c r="J24" s="89" t="str">
        <f t="shared" si="1"/>
        <v>1</v>
      </c>
      <c r="K24" s="89">
        <f t="shared" si="2"/>
        <v>3</v>
      </c>
      <c r="L24" s="89" t="str">
        <f t="shared" si="3"/>
        <v/>
      </c>
      <c r="M24" s="89"/>
    </row>
    <row r="25" spans="1:13" s="4" customFormat="1" ht="20.100000000000001" customHeight="1">
      <c r="A25" s="19" t="str">
        <f t="array" ref="A25">INDEX(G:G,SMALL(IF($K$12:$K$500=2,ROW($12:$500),4^8),ROW(G14)))&amp;""</f>
        <v/>
      </c>
      <c r="B25" s="98"/>
      <c r="C25" s="20" t="str">
        <f>IF(ISERROR(VLOOKUP(A25,'[1]Z07 一般公共预算财政拨款收入支出决算表(财决07表)'!$A$10:$T$500,4,FALSE)),"",VLOOKUP(A25,'[1]Z07 一般公共预算财政拨款收入支出决算表(财决07表)'!$A$10:$T$500,4,FALSE))</f>
        <v/>
      </c>
      <c r="D25" s="21" t="str">
        <f>IF(ISERROR(VLOOKUP(A25,'[1]Z07 一般公共预算财政拨款收入支出决算表(财决07表)'!$A$10:$T$500,11,FALSE)),"",VLOOKUP(A25,'[1]Z07 一般公共预算财政拨款收入支出决算表(财决07表)'!$A$10:$T$500,11,FALSE))</f>
        <v/>
      </c>
      <c r="E25" s="21" t="str">
        <f>IF(ISERROR(VLOOKUP(A25,'[1]Z07 一般公共预算财政拨款收入支出决算表(财决07表)'!$A$10:$T$500,12,FALSE)),"",VLOOKUP(A25,'[1]Z07 一般公共预算财政拨款收入支出决算表(财决07表)'!$A$10:$T$500,12,FALSE))</f>
        <v/>
      </c>
      <c r="F25" s="21" t="str">
        <f>IF(ISERROR(VLOOKUP(A25,'[1]Z07 一般公共预算财政拨款收入支出决算表(财决07表)'!$A$10:$T$500,15,FALSE)),"",VLOOKUP(A25,'[1]Z07 一般公共预算财政拨款收入支出决算表(财决07表)'!$A$10:$T$500,15,FALSE))</f>
        <v/>
      </c>
      <c r="G25" s="89">
        <f>'[1]Z07 一般公共预算财政拨款收入支出决算表(财决07表)'!A23</f>
        <v>0</v>
      </c>
      <c r="H25" s="99">
        <f>'[1]Z07 一般公共预算财政拨款收入支出决算表(财决07表)'!$K23</f>
        <v>0</v>
      </c>
      <c r="I25" s="89" t="str">
        <f t="shared" si="0"/>
        <v>2</v>
      </c>
      <c r="J25" s="89" t="str">
        <f t="shared" si="1"/>
        <v>2</v>
      </c>
      <c r="K25" s="89">
        <f t="shared" si="2"/>
        <v>4</v>
      </c>
      <c r="L25" s="89" t="str">
        <f t="shared" si="3"/>
        <v/>
      </c>
      <c r="M25" s="89"/>
    </row>
    <row r="26" spans="1:13" s="4" customFormat="1" ht="20.100000000000001" customHeight="1">
      <c r="A26" s="19" t="str">
        <f t="array" ref="A26">INDEX(G:G,SMALL(IF($K$12:$K$500=2,ROW($12:$500),4^8),ROW(G15)))&amp;""</f>
        <v/>
      </c>
      <c r="B26" s="98"/>
      <c r="C26" s="20" t="str">
        <f>IF(ISERROR(VLOOKUP(A26,'[1]Z07 一般公共预算财政拨款收入支出决算表(财决07表)'!$A$10:$T$500,4,FALSE)),"",VLOOKUP(A26,'[1]Z07 一般公共预算财政拨款收入支出决算表(财决07表)'!$A$10:$T$500,4,FALSE))</f>
        <v/>
      </c>
      <c r="D26" s="21" t="str">
        <f>IF(ISERROR(VLOOKUP(A26,'[1]Z07 一般公共预算财政拨款收入支出决算表(财决07表)'!$A$10:$T$500,11,FALSE)),"",VLOOKUP(A26,'[1]Z07 一般公共预算财政拨款收入支出决算表(财决07表)'!$A$10:$T$500,11,FALSE))</f>
        <v/>
      </c>
      <c r="E26" s="21" t="str">
        <f>IF(ISERROR(VLOOKUP(A26,'[1]Z07 一般公共预算财政拨款收入支出决算表(财决07表)'!$A$10:$T$500,12,FALSE)),"",VLOOKUP(A26,'[1]Z07 一般公共预算财政拨款收入支出决算表(财决07表)'!$A$10:$T$500,12,FALSE))</f>
        <v/>
      </c>
      <c r="F26" s="21" t="str">
        <f>IF(ISERROR(VLOOKUP(A26,'[1]Z07 一般公共预算财政拨款收入支出决算表(财决07表)'!$A$10:$T$500,15,FALSE)),"",VLOOKUP(A26,'[1]Z07 一般公共预算财政拨款收入支出决算表(财决07表)'!$A$10:$T$500,15,FALSE))</f>
        <v/>
      </c>
      <c r="G26" s="89">
        <f>'[1]Z07 一般公共预算财政拨款收入支出决算表(财决07表)'!A24</f>
        <v>0</v>
      </c>
      <c r="H26" s="99">
        <f>'[1]Z07 一般公共预算财政拨款收入支出决算表(财决07表)'!$K24</f>
        <v>0</v>
      </c>
      <c r="I26" s="89" t="str">
        <f t="shared" si="0"/>
        <v>2</v>
      </c>
      <c r="J26" s="89" t="str">
        <f t="shared" si="1"/>
        <v>2</v>
      </c>
      <c r="K26" s="89">
        <f t="shared" si="2"/>
        <v>4</v>
      </c>
      <c r="L26" s="89" t="str">
        <f t="shared" si="3"/>
        <v/>
      </c>
      <c r="M26" s="89"/>
    </row>
    <row r="27" spans="1:13" s="4" customFormat="1" ht="20.100000000000001" customHeight="1">
      <c r="A27" s="19" t="str">
        <f t="array" ref="A27">INDEX(G:G,SMALL(IF($K$12:$K$500=2,ROW($12:$500),4^8),ROW(G16)))&amp;""</f>
        <v/>
      </c>
      <c r="B27" s="98"/>
      <c r="C27" s="20" t="str">
        <f>IF(ISERROR(VLOOKUP(A27,'[1]Z07 一般公共预算财政拨款收入支出决算表(财决07表)'!$A$10:$T$500,4,FALSE)),"",VLOOKUP(A27,'[1]Z07 一般公共预算财政拨款收入支出决算表(财决07表)'!$A$10:$T$500,4,FALSE))</f>
        <v/>
      </c>
      <c r="D27" s="21" t="str">
        <f>IF(ISERROR(VLOOKUP(A27,'[1]Z07 一般公共预算财政拨款收入支出决算表(财决07表)'!$A$10:$T$500,11,FALSE)),"",VLOOKUP(A27,'[1]Z07 一般公共预算财政拨款收入支出决算表(财决07表)'!$A$10:$T$500,11,FALSE))</f>
        <v/>
      </c>
      <c r="E27" s="21" t="str">
        <f>IF(ISERROR(VLOOKUP(A27,'[1]Z07 一般公共预算财政拨款收入支出决算表(财决07表)'!$A$10:$T$500,12,FALSE)),"",VLOOKUP(A27,'[1]Z07 一般公共预算财政拨款收入支出决算表(财决07表)'!$A$10:$T$500,12,FALSE))</f>
        <v/>
      </c>
      <c r="F27" s="21" t="str">
        <f>IF(ISERROR(VLOOKUP(A27,'[1]Z07 一般公共预算财政拨款收入支出决算表(财决07表)'!$A$10:$T$500,15,FALSE)),"",VLOOKUP(A27,'[1]Z07 一般公共预算财政拨款收入支出决算表(财决07表)'!$A$10:$T$500,15,FALSE))</f>
        <v/>
      </c>
      <c r="G27" s="89">
        <f>'[1]Z07 一般公共预算财政拨款收入支出决算表(财决07表)'!A25</f>
        <v>0</v>
      </c>
      <c r="H27" s="99">
        <f>'[1]Z07 一般公共预算财政拨款收入支出决算表(财决07表)'!$K25</f>
        <v>0</v>
      </c>
      <c r="I27" s="89" t="str">
        <f t="shared" si="0"/>
        <v>2</v>
      </c>
      <c r="J27" s="89" t="str">
        <f t="shared" si="1"/>
        <v>2</v>
      </c>
      <c r="K27" s="89">
        <f t="shared" si="2"/>
        <v>4</v>
      </c>
      <c r="L27" s="89" t="str">
        <f t="shared" si="3"/>
        <v/>
      </c>
      <c r="M27" s="89"/>
    </row>
    <row r="28" spans="1:13" s="4" customFormat="1" ht="20.100000000000001" customHeight="1">
      <c r="A28" s="19" t="str">
        <f t="array" ref="A28">INDEX(G:G,SMALL(IF($K$12:$K$500=2,ROW($12:$500),4^8),ROW(G17)))&amp;""</f>
        <v/>
      </c>
      <c r="B28" s="98"/>
      <c r="C28" s="20" t="str">
        <f>IF(ISERROR(VLOOKUP(A28,'[1]Z07 一般公共预算财政拨款收入支出决算表(财决07表)'!$A$10:$T$500,4,FALSE)),"",VLOOKUP(A28,'[1]Z07 一般公共预算财政拨款收入支出决算表(财决07表)'!$A$10:$T$500,4,FALSE))</f>
        <v/>
      </c>
      <c r="D28" s="21" t="str">
        <f>IF(ISERROR(VLOOKUP(A28,'[1]Z07 一般公共预算财政拨款收入支出决算表(财决07表)'!$A$10:$T$500,11,FALSE)),"",VLOOKUP(A28,'[1]Z07 一般公共预算财政拨款收入支出决算表(财决07表)'!$A$10:$T$500,11,FALSE))</f>
        <v/>
      </c>
      <c r="E28" s="21" t="str">
        <f>IF(ISERROR(VLOOKUP(A28,'[1]Z07 一般公共预算财政拨款收入支出决算表(财决07表)'!$A$10:$T$500,12,FALSE)),"",VLOOKUP(A28,'[1]Z07 一般公共预算财政拨款收入支出决算表(财决07表)'!$A$10:$T$500,12,FALSE))</f>
        <v/>
      </c>
      <c r="F28" s="21" t="str">
        <f>IF(ISERROR(VLOOKUP(A28,'[1]Z07 一般公共预算财政拨款收入支出决算表(财决07表)'!$A$10:$T$500,15,FALSE)),"",VLOOKUP(A28,'[1]Z07 一般公共预算财政拨款收入支出决算表(财决07表)'!$A$10:$T$500,15,FALSE))</f>
        <v/>
      </c>
      <c r="G28" s="89">
        <f>'[1]Z07 一般公共预算财政拨款收入支出决算表(财决07表)'!A26</f>
        <v>0</v>
      </c>
      <c r="H28" s="99">
        <f>'[1]Z07 一般公共预算财政拨款收入支出决算表(财决07表)'!$K26</f>
        <v>0</v>
      </c>
      <c r="I28" s="89" t="str">
        <f t="shared" si="0"/>
        <v>2</v>
      </c>
      <c r="J28" s="89" t="str">
        <f t="shared" si="1"/>
        <v>2</v>
      </c>
      <c r="K28" s="89">
        <f t="shared" si="2"/>
        <v>4</v>
      </c>
      <c r="L28" s="89" t="str">
        <f t="shared" si="3"/>
        <v/>
      </c>
      <c r="M28" s="89"/>
    </row>
    <row r="29" spans="1:13" s="4" customFormat="1" ht="20.100000000000001" customHeight="1">
      <c r="A29" s="19" t="str">
        <f t="array" ref="A29">INDEX(G:G,SMALL(IF($K$12:$K$500=2,ROW($12:$500),4^8),ROW(G18)))&amp;""</f>
        <v/>
      </c>
      <c r="B29" s="98"/>
      <c r="C29" s="20" t="str">
        <f>IF(ISERROR(VLOOKUP(A29,'[1]Z07 一般公共预算财政拨款收入支出决算表(财决07表)'!$A$10:$T$500,4,FALSE)),"",VLOOKUP(A29,'[1]Z07 一般公共预算财政拨款收入支出决算表(财决07表)'!$A$10:$T$500,4,FALSE))</f>
        <v/>
      </c>
      <c r="D29" s="21" t="str">
        <f>IF(ISERROR(VLOOKUP(A29,'[1]Z07 一般公共预算财政拨款收入支出决算表(财决07表)'!$A$10:$T$500,11,FALSE)),"",VLOOKUP(A29,'[1]Z07 一般公共预算财政拨款收入支出决算表(财决07表)'!$A$10:$T$500,11,FALSE))</f>
        <v/>
      </c>
      <c r="E29" s="21" t="str">
        <f>IF(ISERROR(VLOOKUP(A29,'[1]Z07 一般公共预算财政拨款收入支出决算表(财决07表)'!$A$10:$T$500,12,FALSE)),"",VLOOKUP(A29,'[1]Z07 一般公共预算财政拨款收入支出决算表(财决07表)'!$A$10:$T$500,12,FALSE))</f>
        <v/>
      </c>
      <c r="F29" s="21" t="str">
        <f>IF(ISERROR(VLOOKUP(A29,'[1]Z07 一般公共预算财政拨款收入支出决算表(财决07表)'!$A$10:$T$500,15,FALSE)),"",VLOOKUP(A29,'[1]Z07 一般公共预算财政拨款收入支出决算表(财决07表)'!$A$10:$T$500,15,FALSE))</f>
        <v/>
      </c>
      <c r="G29" s="89">
        <f>'[1]Z07 一般公共预算财政拨款收入支出决算表(财决07表)'!A27</f>
        <v>0</v>
      </c>
      <c r="H29" s="99">
        <f>'[1]Z07 一般公共预算财政拨款收入支出决算表(财决07表)'!$K27</f>
        <v>0</v>
      </c>
      <c r="I29" s="89" t="str">
        <f t="shared" si="0"/>
        <v>2</v>
      </c>
      <c r="J29" s="89" t="str">
        <f t="shared" si="1"/>
        <v>2</v>
      </c>
      <c r="K29" s="89">
        <f t="shared" si="2"/>
        <v>4</v>
      </c>
      <c r="L29" s="89" t="str">
        <f t="shared" si="3"/>
        <v/>
      </c>
      <c r="M29" s="89"/>
    </row>
    <row r="30" spans="1:13" s="4" customFormat="1" ht="20.100000000000001" customHeight="1">
      <c r="A30" s="19" t="str">
        <f t="array" ref="A30">INDEX(G:G,SMALL(IF($K$12:$K$500=2,ROW($12:$500),4^8),ROW(G19)))&amp;""</f>
        <v/>
      </c>
      <c r="B30" s="98"/>
      <c r="C30" s="20" t="str">
        <f>IF(ISERROR(VLOOKUP(A30,'[1]Z07 一般公共预算财政拨款收入支出决算表(财决07表)'!$A$10:$T$500,4,FALSE)),"",VLOOKUP(A30,'[1]Z07 一般公共预算财政拨款收入支出决算表(财决07表)'!$A$10:$T$500,4,FALSE))</f>
        <v/>
      </c>
      <c r="D30" s="21" t="str">
        <f>IF(ISERROR(VLOOKUP(A30,'[1]Z07 一般公共预算财政拨款收入支出决算表(财决07表)'!$A$10:$T$500,11,FALSE)),"",VLOOKUP(A30,'[1]Z07 一般公共预算财政拨款收入支出决算表(财决07表)'!$A$10:$T$500,11,FALSE))</f>
        <v/>
      </c>
      <c r="E30" s="21" t="str">
        <f>IF(ISERROR(VLOOKUP(A30,'[1]Z07 一般公共预算财政拨款收入支出决算表(财决07表)'!$A$10:$T$500,12,FALSE)),"",VLOOKUP(A30,'[1]Z07 一般公共预算财政拨款收入支出决算表(财决07表)'!$A$10:$T$500,12,FALSE))</f>
        <v/>
      </c>
      <c r="F30" s="21" t="str">
        <f>IF(ISERROR(VLOOKUP(A30,'[1]Z07 一般公共预算财政拨款收入支出决算表(财决07表)'!$A$10:$T$500,15,FALSE)),"",VLOOKUP(A30,'[1]Z07 一般公共预算财政拨款收入支出决算表(财决07表)'!$A$10:$T$500,15,FALSE))</f>
        <v/>
      </c>
      <c r="G30" s="89">
        <f>'[1]Z07 一般公共预算财政拨款收入支出决算表(财决07表)'!A28</f>
        <v>0</v>
      </c>
      <c r="H30" s="99">
        <f>'[1]Z07 一般公共预算财政拨款收入支出决算表(财决07表)'!$K28</f>
        <v>0</v>
      </c>
      <c r="I30" s="89" t="str">
        <f t="shared" si="0"/>
        <v>2</v>
      </c>
      <c r="J30" s="89" t="str">
        <f t="shared" si="1"/>
        <v>2</v>
      </c>
      <c r="K30" s="89">
        <f t="shared" si="2"/>
        <v>4</v>
      </c>
      <c r="L30" s="89" t="str">
        <f t="shared" si="3"/>
        <v/>
      </c>
      <c r="M30" s="89"/>
    </row>
    <row r="31" spans="1:13" s="4" customFormat="1" ht="20.100000000000001" customHeight="1">
      <c r="A31" s="19" t="str">
        <f t="array" ref="A31">INDEX(G:G,SMALL(IF($K$12:$K$500=2,ROW($12:$500),4^8),ROW(G20)))&amp;""</f>
        <v/>
      </c>
      <c r="B31" s="98"/>
      <c r="C31" s="20" t="str">
        <f>IF(ISERROR(VLOOKUP(A31,'[1]Z07 一般公共预算财政拨款收入支出决算表(财决07表)'!$A$10:$T$500,4,FALSE)),"",VLOOKUP(A31,'[1]Z07 一般公共预算财政拨款收入支出决算表(财决07表)'!$A$10:$T$500,4,FALSE))</f>
        <v/>
      </c>
      <c r="D31" s="21" t="str">
        <f>IF(ISERROR(VLOOKUP(A31,'[1]Z07 一般公共预算财政拨款收入支出决算表(财决07表)'!$A$10:$T$500,11,FALSE)),"",VLOOKUP(A31,'[1]Z07 一般公共预算财政拨款收入支出决算表(财决07表)'!$A$10:$T$500,11,FALSE))</f>
        <v/>
      </c>
      <c r="E31" s="21" t="str">
        <f>IF(ISERROR(VLOOKUP(A31,'[1]Z07 一般公共预算财政拨款收入支出决算表(财决07表)'!$A$10:$T$500,12,FALSE)),"",VLOOKUP(A31,'[1]Z07 一般公共预算财政拨款收入支出决算表(财决07表)'!$A$10:$T$500,12,FALSE))</f>
        <v/>
      </c>
      <c r="F31" s="21" t="str">
        <f>IF(ISERROR(VLOOKUP(A31,'[1]Z07 一般公共预算财政拨款收入支出决算表(财决07表)'!$A$10:$T$500,15,FALSE)),"",VLOOKUP(A31,'[1]Z07 一般公共预算财政拨款收入支出决算表(财决07表)'!$A$10:$T$500,15,FALSE))</f>
        <v/>
      </c>
      <c r="G31" s="89">
        <f>'[1]Z07 一般公共预算财政拨款收入支出决算表(财决07表)'!A29</f>
        <v>0</v>
      </c>
      <c r="H31" s="99">
        <f>'[1]Z07 一般公共预算财政拨款收入支出决算表(财决07表)'!$K29</f>
        <v>0</v>
      </c>
      <c r="I31" s="89" t="str">
        <f t="shared" si="0"/>
        <v>2</v>
      </c>
      <c r="J31" s="89" t="str">
        <f t="shared" si="1"/>
        <v>2</v>
      </c>
      <c r="K31" s="89">
        <f t="shared" si="2"/>
        <v>4</v>
      </c>
      <c r="L31" s="89" t="str">
        <f t="shared" si="3"/>
        <v/>
      </c>
      <c r="M31" s="89"/>
    </row>
    <row r="32" spans="1:13" s="4" customFormat="1" ht="20.100000000000001" customHeight="1">
      <c r="A32" s="19" t="str">
        <f t="array" ref="A32">INDEX(G:G,SMALL(IF($K$12:$K$500=2,ROW($12:$500),4^8),ROW(G21)))&amp;""</f>
        <v/>
      </c>
      <c r="B32" s="98"/>
      <c r="C32" s="20" t="str">
        <f>IF(ISERROR(VLOOKUP(A32,'[1]Z07 一般公共预算财政拨款收入支出决算表(财决07表)'!$A$10:$T$500,4,FALSE)),"",VLOOKUP(A32,'[1]Z07 一般公共预算财政拨款收入支出决算表(财决07表)'!$A$10:$T$500,4,FALSE))</f>
        <v/>
      </c>
      <c r="D32" s="21" t="str">
        <f>IF(ISERROR(VLOOKUP(A32,'[1]Z07 一般公共预算财政拨款收入支出决算表(财决07表)'!$A$10:$T$500,11,FALSE)),"",VLOOKUP(A32,'[1]Z07 一般公共预算财政拨款收入支出决算表(财决07表)'!$A$10:$T$500,11,FALSE))</f>
        <v/>
      </c>
      <c r="E32" s="21" t="str">
        <f>IF(ISERROR(VLOOKUP(A32,'[1]Z07 一般公共预算财政拨款收入支出决算表(财决07表)'!$A$10:$T$500,12,FALSE)),"",VLOOKUP(A32,'[1]Z07 一般公共预算财政拨款收入支出决算表(财决07表)'!$A$10:$T$500,12,FALSE))</f>
        <v/>
      </c>
      <c r="F32" s="21" t="str">
        <f>IF(ISERROR(VLOOKUP(A32,'[1]Z07 一般公共预算财政拨款收入支出决算表(财决07表)'!$A$10:$T$500,15,FALSE)),"",VLOOKUP(A32,'[1]Z07 一般公共预算财政拨款收入支出决算表(财决07表)'!$A$10:$T$500,15,FALSE))</f>
        <v/>
      </c>
      <c r="G32" s="89">
        <f>'[1]Z07 一般公共预算财政拨款收入支出决算表(财决07表)'!A30</f>
        <v>0</v>
      </c>
      <c r="H32" s="99">
        <f>'[1]Z07 一般公共预算财政拨款收入支出决算表(财决07表)'!$K30</f>
        <v>0</v>
      </c>
      <c r="I32" s="89" t="str">
        <f t="shared" si="0"/>
        <v>2</v>
      </c>
      <c r="J32" s="89" t="str">
        <f t="shared" si="1"/>
        <v>2</v>
      </c>
      <c r="K32" s="89">
        <f t="shared" si="2"/>
        <v>4</v>
      </c>
      <c r="L32" s="89" t="str">
        <f t="shared" si="3"/>
        <v/>
      </c>
      <c r="M32" s="89"/>
    </row>
    <row r="33" spans="1:13" s="4" customFormat="1" ht="20.100000000000001" customHeight="1">
      <c r="A33" s="19" t="str">
        <f t="array" ref="A33">INDEX(G:G,SMALL(IF($K$12:$K$500=2,ROW($12:$500),4^8),ROW(G22)))&amp;""</f>
        <v/>
      </c>
      <c r="B33" s="98"/>
      <c r="C33" s="20" t="str">
        <f>IF(ISERROR(VLOOKUP(A33,'[1]Z07 一般公共预算财政拨款收入支出决算表(财决07表)'!$A$10:$T$500,4,FALSE)),"",VLOOKUP(A33,'[1]Z07 一般公共预算财政拨款收入支出决算表(财决07表)'!$A$10:$T$500,4,FALSE))</f>
        <v/>
      </c>
      <c r="D33" s="21" t="str">
        <f>IF(ISERROR(VLOOKUP(A33,'[1]Z07 一般公共预算财政拨款收入支出决算表(财决07表)'!$A$10:$T$500,11,FALSE)),"",VLOOKUP(A33,'[1]Z07 一般公共预算财政拨款收入支出决算表(财决07表)'!$A$10:$T$500,11,FALSE))</f>
        <v/>
      </c>
      <c r="E33" s="21" t="str">
        <f>IF(ISERROR(VLOOKUP(A33,'[1]Z07 一般公共预算财政拨款收入支出决算表(财决07表)'!$A$10:$T$500,12,FALSE)),"",VLOOKUP(A33,'[1]Z07 一般公共预算财政拨款收入支出决算表(财决07表)'!$A$10:$T$500,12,FALSE))</f>
        <v/>
      </c>
      <c r="F33" s="21" t="str">
        <f>IF(ISERROR(VLOOKUP(A33,'[1]Z07 一般公共预算财政拨款收入支出决算表(财决07表)'!$A$10:$T$500,15,FALSE)),"",VLOOKUP(A33,'[1]Z07 一般公共预算财政拨款收入支出决算表(财决07表)'!$A$10:$T$500,15,FALSE))</f>
        <v/>
      </c>
      <c r="G33" s="89">
        <f>'[1]Z07 一般公共预算财政拨款收入支出决算表(财决07表)'!A31</f>
        <v>0</v>
      </c>
      <c r="H33" s="99">
        <f>'[1]Z07 一般公共预算财政拨款收入支出决算表(财决07表)'!$K31</f>
        <v>0</v>
      </c>
      <c r="I33" s="89" t="str">
        <f t="shared" si="0"/>
        <v>2</v>
      </c>
      <c r="J33" s="89" t="str">
        <f t="shared" si="1"/>
        <v>2</v>
      </c>
      <c r="K33" s="89">
        <f t="shared" si="2"/>
        <v>4</v>
      </c>
      <c r="L33" s="89" t="str">
        <f t="shared" si="3"/>
        <v/>
      </c>
      <c r="M33" s="89"/>
    </row>
    <row r="34" spans="1:13" s="4" customFormat="1" ht="20.100000000000001" customHeight="1">
      <c r="A34" s="19" t="str">
        <f t="array" ref="A34">INDEX(G:G,SMALL(IF($K$12:$K$500=2,ROW($12:$500),4^8),ROW(G23)))&amp;""</f>
        <v/>
      </c>
      <c r="B34" s="98"/>
      <c r="C34" s="20" t="str">
        <f>IF(ISERROR(VLOOKUP(A34,'[1]Z07 一般公共预算财政拨款收入支出决算表(财决07表)'!$A$10:$T$500,4,FALSE)),"",VLOOKUP(A34,'[1]Z07 一般公共预算财政拨款收入支出决算表(财决07表)'!$A$10:$T$500,4,FALSE))</f>
        <v/>
      </c>
      <c r="D34" s="21" t="str">
        <f>IF(ISERROR(VLOOKUP(A34,'[1]Z07 一般公共预算财政拨款收入支出决算表(财决07表)'!$A$10:$T$500,11,FALSE)),"",VLOOKUP(A34,'[1]Z07 一般公共预算财政拨款收入支出决算表(财决07表)'!$A$10:$T$500,11,FALSE))</f>
        <v/>
      </c>
      <c r="E34" s="21" t="str">
        <f>IF(ISERROR(VLOOKUP(A34,'[1]Z07 一般公共预算财政拨款收入支出决算表(财决07表)'!$A$10:$T$500,12,FALSE)),"",VLOOKUP(A34,'[1]Z07 一般公共预算财政拨款收入支出决算表(财决07表)'!$A$10:$T$500,12,FALSE))</f>
        <v/>
      </c>
      <c r="F34" s="21" t="str">
        <f>IF(ISERROR(VLOOKUP(A34,'[1]Z07 一般公共预算财政拨款收入支出决算表(财决07表)'!$A$10:$T$500,15,FALSE)),"",VLOOKUP(A34,'[1]Z07 一般公共预算财政拨款收入支出决算表(财决07表)'!$A$10:$T$500,15,FALSE))</f>
        <v/>
      </c>
      <c r="G34" s="89">
        <f>'[1]Z07 一般公共预算财政拨款收入支出决算表(财决07表)'!A32</f>
        <v>0</v>
      </c>
      <c r="H34" s="99">
        <f>'[1]Z07 一般公共预算财政拨款收入支出决算表(财决07表)'!$K32</f>
        <v>0</v>
      </c>
      <c r="I34" s="89" t="str">
        <f t="shared" si="0"/>
        <v>2</v>
      </c>
      <c r="J34" s="89" t="str">
        <f t="shared" si="1"/>
        <v>2</v>
      </c>
      <c r="K34" s="89">
        <f t="shared" si="2"/>
        <v>4</v>
      </c>
      <c r="L34" s="89" t="str">
        <f t="shared" si="3"/>
        <v/>
      </c>
      <c r="M34" s="89"/>
    </row>
    <row r="35" spans="1:13" s="4" customFormat="1" ht="20.100000000000001" customHeight="1">
      <c r="A35" s="19" t="str">
        <f t="array" ref="A35">INDEX(G:G,SMALL(IF($K$12:$K$500=2,ROW($12:$500),4^8),ROW(G24)))&amp;""</f>
        <v/>
      </c>
      <c r="B35" s="98"/>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89">
        <f>'[1]Z07 一般公共预算财政拨款收入支出决算表(财决07表)'!A33</f>
        <v>0</v>
      </c>
      <c r="H35" s="99">
        <f>'[1]Z07 一般公共预算财政拨款收入支出决算表(财决07表)'!$K33</f>
        <v>0</v>
      </c>
      <c r="I35" s="89" t="str">
        <f t="shared" si="0"/>
        <v>2</v>
      </c>
      <c r="J35" s="89" t="str">
        <f t="shared" si="1"/>
        <v>2</v>
      </c>
      <c r="K35" s="89">
        <f t="shared" si="2"/>
        <v>4</v>
      </c>
      <c r="L35" s="89" t="str">
        <f t="shared" si="3"/>
        <v/>
      </c>
      <c r="M35" s="89"/>
    </row>
    <row r="36" spans="1:13" s="4" customFormat="1" ht="20.100000000000001" customHeight="1">
      <c r="A36" s="19" t="str">
        <f t="array" ref="A36">INDEX(G:G,SMALL(IF($K$12:$K$500=2,ROW($12:$500),4^8),ROW(G25)))&amp;""</f>
        <v/>
      </c>
      <c r="B36" s="98"/>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89">
        <f>'[1]Z07 一般公共预算财政拨款收入支出决算表(财决07表)'!A34</f>
        <v>0</v>
      </c>
      <c r="H36" s="99">
        <f>'[1]Z07 一般公共预算财政拨款收入支出决算表(财决07表)'!$K34</f>
        <v>0</v>
      </c>
      <c r="I36" s="89" t="str">
        <f t="shared" si="0"/>
        <v>2</v>
      </c>
      <c r="J36" s="89" t="str">
        <f t="shared" si="1"/>
        <v>2</v>
      </c>
      <c r="K36" s="89">
        <f t="shared" si="2"/>
        <v>4</v>
      </c>
      <c r="L36" s="89" t="str">
        <f t="shared" si="3"/>
        <v/>
      </c>
      <c r="M36" s="89"/>
    </row>
    <row r="37" spans="1:13" s="4" customFormat="1" ht="20.100000000000001" customHeight="1">
      <c r="A37" s="19" t="str">
        <f t="array" ref="A37">INDEX(G:G,SMALL(IF($K$12:$K$500=2,ROW($12:$500),4^8),ROW(G26)))&amp;""</f>
        <v/>
      </c>
      <c r="B37" s="98"/>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89">
        <f>'[1]Z07 一般公共预算财政拨款收入支出决算表(财决07表)'!A35</f>
        <v>0</v>
      </c>
      <c r="H37" s="99">
        <f>'[1]Z07 一般公共预算财政拨款收入支出决算表(财决07表)'!$K35</f>
        <v>0</v>
      </c>
      <c r="I37" s="89" t="str">
        <f t="shared" si="0"/>
        <v>2</v>
      </c>
      <c r="J37" s="89" t="str">
        <f t="shared" si="1"/>
        <v>2</v>
      </c>
      <c r="K37" s="89">
        <f t="shared" si="2"/>
        <v>4</v>
      </c>
      <c r="L37" s="89" t="str">
        <f t="shared" si="3"/>
        <v/>
      </c>
      <c r="M37" s="89"/>
    </row>
    <row r="38" spans="1:13" s="4" customFormat="1" ht="20.100000000000001" customHeight="1">
      <c r="A38" s="19" t="str">
        <f t="array" ref="A38">INDEX(G:G,SMALL(IF($K$12:$K$500=2,ROW($12:$500),4^8),ROW(G27)))&amp;""</f>
        <v/>
      </c>
      <c r="B38" s="98"/>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89">
        <f>'[1]Z07 一般公共预算财政拨款收入支出决算表(财决07表)'!A36</f>
        <v>0</v>
      </c>
      <c r="H38" s="99">
        <f>'[1]Z07 一般公共预算财政拨款收入支出决算表(财决07表)'!$K36</f>
        <v>0</v>
      </c>
      <c r="I38" s="89" t="str">
        <f t="shared" si="0"/>
        <v>2</v>
      </c>
      <c r="J38" s="89" t="str">
        <f t="shared" si="1"/>
        <v>2</v>
      </c>
      <c r="K38" s="89">
        <f t="shared" si="2"/>
        <v>4</v>
      </c>
      <c r="L38" s="89" t="str">
        <f t="shared" si="3"/>
        <v/>
      </c>
      <c r="M38" s="89"/>
    </row>
    <row r="39" spans="1:13" s="4" customFormat="1" ht="20.100000000000001" customHeight="1">
      <c r="A39" s="19" t="str">
        <f t="array" ref="A39">INDEX(G:G,SMALL(IF($K$12:$K$500=2,ROW($12:$500),4^8),ROW(G28)))&amp;""</f>
        <v/>
      </c>
      <c r="B39" s="98"/>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89">
        <f>'[1]Z07 一般公共预算财政拨款收入支出决算表(财决07表)'!A37</f>
        <v>0</v>
      </c>
      <c r="H39" s="99">
        <f>'[1]Z07 一般公共预算财政拨款收入支出决算表(财决07表)'!$K37</f>
        <v>0</v>
      </c>
      <c r="I39" s="89" t="str">
        <f t="shared" si="0"/>
        <v>2</v>
      </c>
      <c r="J39" s="89" t="str">
        <f t="shared" si="1"/>
        <v>2</v>
      </c>
      <c r="K39" s="89">
        <f t="shared" si="2"/>
        <v>4</v>
      </c>
      <c r="L39" s="89" t="str">
        <f t="shared" si="3"/>
        <v/>
      </c>
      <c r="M39" s="89"/>
    </row>
    <row r="40" spans="1:13" s="4" customFormat="1" ht="20.100000000000001" customHeight="1">
      <c r="A40" s="19" t="str">
        <f t="array" ref="A40">INDEX(G:G,SMALL(IF($K$12:$K$500=2,ROW($12:$500),4^8),ROW(G29)))&amp;""</f>
        <v/>
      </c>
      <c r="B40" s="98"/>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89">
        <f>'[1]Z07 一般公共预算财政拨款收入支出决算表(财决07表)'!A38</f>
        <v>0</v>
      </c>
      <c r="H40" s="99">
        <f>'[1]Z07 一般公共预算财政拨款收入支出决算表(财决07表)'!$K38</f>
        <v>0</v>
      </c>
      <c r="I40" s="89" t="str">
        <f t="shared" si="0"/>
        <v>2</v>
      </c>
      <c r="J40" s="89" t="str">
        <f t="shared" si="1"/>
        <v>2</v>
      </c>
      <c r="K40" s="89">
        <f t="shared" si="2"/>
        <v>4</v>
      </c>
      <c r="L40" s="89" t="str">
        <f t="shared" si="3"/>
        <v/>
      </c>
      <c r="M40" s="89"/>
    </row>
    <row r="41" spans="1:13" s="4" customFormat="1" ht="20.100000000000001" customHeight="1">
      <c r="A41" s="19" t="str">
        <f t="array" ref="A41">INDEX(G:G,SMALL(IF($K$12:$K$500=2,ROW($12:$500),4^8),ROW(G30)))&amp;""</f>
        <v/>
      </c>
      <c r="B41" s="98"/>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89">
        <f>'[1]Z07 一般公共预算财政拨款收入支出决算表(财决07表)'!A39</f>
        <v>0</v>
      </c>
      <c r="H41" s="99">
        <f>'[1]Z07 一般公共预算财政拨款收入支出决算表(财决07表)'!$K39</f>
        <v>0</v>
      </c>
      <c r="I41" s="89" t="str">
        <f t="shared" si="0"/>
        <v>2</v>
      </c>
      <c r="J41" s="89" t="str">
        <f t="shared" si="1"/>
        <v>2</v>
      </c>
      <c r="K41" s="89">
        <f t="shared" si="2"/>
        <v>4</v>
      </c>
      <c r="L41" s="89" t="str">
        <f t="shared" si="3"/>
        <v/>
      </c>
      <c r="M41" s="89"/>
    </row>
    <row r="42" spans="1:13" s="4" customFormat="1" ht="20.100000000000001" customHeight="1">
      <c r="A42" s="19" t="str">
        <f t="array" ref="A42">INDEX(G:G,SMALL(IF($K$12:$K$500=2,ROW($12:$500),4^8),ROW(G31)))&amp;""</f>
        <v/>
      </c>
      <c r="B42" s="98"/>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89">
        <f>'[1]Z07 一般公共预算财政拨款收入支出决算表(财决07表)'!A40</f>
        <v>0</v>
      </c>
      <c r="H42" s="99">
        <f>'[1]Z07 一般公共预算财政拨款收入支出决算表(财决07表)'!$K40</f>
        <v>0</v>
      </c>
      <c r="I42" s="89" t="str">
        <f t="shared" si="0"/>
        <v>2</v>
      </c>
      <c r="J42" s="89" t="str">
        <f t="shared" si="1"/>
        <v>2</v>
      </c>
      <c r="K42" s="89">
        <f t="shared" si="2"/>
        <v>4</v>
      </c>
      <c r="L42" s="89" t="str">
        <f t="shared" si="3"/>
        <v/>
      </c>
      <c r="M42" s="89"/>
    </row>
    <row r="43" spans="1:13" s="4" customFormat="1" ht="20.100000000000001" customHeight="1">
      <c r="A43" s="19" t="str">
        <f t="array" ref="A43">INDEX(G:G,SMALL(IF($K$12:$K$500=2,ROW($12:$500),4^8),ROW(G32)))&amp;""</f>
        <v/>
      </c>
      <c r="B43" s="98"/>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89">
        <f>'[1]Z07 一般公共预算财政拨款收入支出决算表(财决07表)'!A41</f>
        <v>0</v>
      </c>
      <c r="H43" s="99">
        <f>'[1]Z07 一般公共预算财政拨款收入支出决算表(财决07表)'!$K41</f>
        <v>0</v>
      </c>
      <c r="I43" s="89" t="str">
        <f t="shared" si="0"/>
        <v>2</v>
      </c>
      <c r="J43" s="89" t="str">
        <f t="shared" si="1"/>
        <v>2</v>
      </c>
      <c r="K43" s="89">
        <f t="shared" si="2"/>
        <v>4</v>
      </c>
      <c r="L43" s="89" t="str">
        <f t="shared" si="3"/>
        <v/>
      </c>
      <c r="M43" s="89"/>
    </row>
    <row r="44" spans="1:13" s="4" customFormat="1" ht="20.100000000000001" customHeight="1">
      <c r="A44" s="19" t="str">
        <f t="array" ref="A44">INDEX(G:G,SMALL(IF($K$12:$K$500=2,ROW($12:$500),4^8),ROW(G33)))&amp;""</f>
        <v/>
      </c>
      <c r="B44" s="98"/>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89">
        <f>'[1]Z07 一般公共预算财政拨款收入支出决算表(财决07表)'!A42</f>
        <v>0</v>
      </c>
      <c r="H44" s="99">
        <f>'[1]Z07 一般公共预算财政拨款收入支出决算表(财决07表)'!$K42</f>
        <v>0</v>
      </c>
      <c r="I44" s="89" t="str">
        <f t="shared" si="0"/>
        <v>2</v>
      </c>
      <c r="J44" s="89" t="str">
        <f t="shared" si="1"/>
        <v>2</v>
      </c>
      <c r="K44" s="89">
        <f t="shared" si="2"/>
        <v>4</v>
      </c>
      <c r="L44" s="89" t="str">
        <f t="shared" si="3"/>
        <v/>
      </c>
      <c r="M44" s="89"/>
    </row>
    <row r="45" spans="1:13" s="4" customFormat="1" ht="20.100000000000001" customHeight="1">
      <c r="A45" s="19" t="str">
        <f t="array" ref="A45">INDEX(G:G,SMALL(IF($K$12:$K$500=2,ROW($12:$500),4^8),ROW(G34)))&amp;""</f>
        <v/>
      </c>
      <c r="B45" s="98"/>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89">
        <f>'[1]Z07 一般公共预算财政拨款收入支出决算表(财决07表)'!A43</f>
        <v>0</v>
      </c>
      <c r="H45" s="99">
        <f>'[1]Z07 一般公共预算财政拨款收入支出决算表(财决07表)'!$K43</f>
        <v>0</v>
      </c>
      <c r="I45" s="89" t="str">
        <f t="shared" si="0"/>
        <v>2</v>
      </c>
      <c r="J45" s="89" t="str">
        <f t="shared" si="1"/>
        <v>2</v>
      </c>
      <c r="K45" s="89">
        <f t="shared" si="2"/>
        <v>4</v>
      </c>
      <c r="L45" s="89" t="str">
        <f t="shared" si="3"/>
        <v/>
      </c>
      <c r="M45" s="89"/>
    </row>
    <row r="46" spans="1:13" s="4" customFormat="1" ht="20.100000000000001" customHeight="1">
      <c r="A46" s="19" t="str">
        <f t="array" ref="A46">INDEX(G:G,SMALL(IF($K$12:$K$500=2,ROW($12:$500),4^8),ROW(G35)))&amp;""</f>
        <v/>
      </c>
      <c r="B46" s="98"/>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89">
        <f>'[1]Z07 一般公共预算财政拨款收入支出决算表(财决07表)'!A44</f>
        <v>0</v>
      </c>
      <c r="H46" s="99">
        <f>'[1]Z07 一般公共预算财政拨款收入支出决算表(财决07表)'!$K44</f>
        <v>0</v>
      </c>
      <c r="I46" s="89" t="str">
        <f t="shared" si="0"/>
        <v>2</v>
      </c>
      <c r="J46" s="89" t="str">
        <f t="shared" si="1"/>
        <v>2</v>
      </c>
      <c r="K46" s="89">
        <f t="shared" si="2"/>
        <v>4</v>
      </c>
      <c r="L46" s="89" t="str">
        <f t="shared" si="3"/>
        <v/>
      </c>
      <c r="M46" s="89"/>
    </row>
    <row r="47" spans="1:13" s="4" customFormat="1" ht="20.100000000000001" customHeight="1">
      <c r="A47" s="19" t="str">
        <f t="array" ref="A47">INDEX(G:G,SMALL(IF($K$12:$K$500=2,ROW($12:$500),4^8),ROW(G36)))&amp;""</f>
        <v/>
      </c>
      <c r="B47" s="98"/>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89">
        <f>'[1]Z07 一般公共预算财政拨款收入支出决算表(财决07表)'!A45</f>
        <v>0</v>
      </c>
      <c r="H47" s="99">
        <f>'[1]Z07 一般公共预算财政拨款收入支出决算表(财决07表)'!$K45</f>
        <v>0</v>
      </c>
      <c r="I47" s="89" t="str">
        <f t="shared" si="0"/>
        <v>2</v>
      </c>
      <c r="J47" s="89" t="str">
        <f t="shared" si="1"/>
        <v>2</v>
      </c>
      <c r="K47" s="89">
        <f t="shared" si="2"/>
        <v>4</v>
      </c>
      <c r="L47" s="89" t="str">
        <f t="shared" si="3"/>
        <v/>
      </c>
      <c r="M47" s="89"/>
    </row>
    <row r="48" spans="1:13" s="4" customFormat="1" ht="20.100000000000001" customHeight="1">
      <c r="A48" s="19" t="str">
        <f t="array" ref="A48">INDEX(G:G,SMALL(IF($K$12:$K$500=2,ROW($12:$500),4^8),ROW(G37)))&amp;""</f>
        <v/>
      </c>
      <c r="B48" s="98"/>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89">
        <f>'[1]Z07 一般公共预算财政拨款收入支出决算表(财决07表)'!A46</f>
        <v>0</v>
      </c>
      <c r="H48" s="99">
        <f>'[1]Z07 一般公共预算财政拨款收入支出决算表(财决07表)'!$K46</f>
        <v>0</v>
      </c>
      <c r="I48" s="89" t="str">
        <f t="shared" si="0"/>
        <v>2</v>
      </c>
      <c r="J48" s="89" t="str">
        <f t="shared" si="1"/>
        <v>2</v>
      </c>
      <c r="K48" s="89">
        <f t="shared" si="2"/>
        <v>4</v>
      </c>
      <c r="L48" s="89" t="str">
        <f t="shared" si="3"/>
        <v/>
      </c>
      <c r="M48" s="89"/>
    </row>
    <row r="49" spans="1:13" s="4" customFormat="1" ht="20.100000000000001" customHeight="1">
      <c r="A49" s="19" t="str">
        <f t="array" ref="A49">INDEX(G:G,SMALL(IF($K$12:$K$500=2,ROW($12:$500),4^8),ROW(G38)))&amp;""</f>
        <v/>
      </c>
      <c r="B49" s="98"/>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89">
        <f>'[1]Z07 一般公共预算财政拨款收入支出决算表(财决07表)'!A47</f>
        <v>0</v>
      </c>
      <c r="H49" s="99">
        <f>'[1]Z07 一般公共预算财政拨款收入支出决算表(财决07表)'!$K47</f>
        <v>0</v>
      </c>
      <c r="I49" s="89" t="str">
        <f t="shared" si="0"/>
        <v>2</v>
      </c>
      <c r="J49" s="89" t="str">
        <f t="shared" si="1"/>
        <v>2</v>
      </c>
      <c r="K49" s="89">
        <f t="shared" si="2"/>
        <v>4</v>
      </c>
      <c r="L49" s="89" t="str">
        <f t="shared" si="3"/>
        <v/>
      </c>
      <c r="M49" s="89"/>
    </row>
    <row r="50" spans="1:13" s="4" customFormat="1" ht="20.100000000000001" customHeight="1">
      <c r="A50" s="19" t="str">
        <f t="array" ref="A50">INDEX(G:G,SMALL(IF($K$12:$K$500=2,ROW($12:$500),4^8),ROW(G39)))&amp;""</f>
        <v/>
      </c>
      <c r="B50" s="98"/>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89">
        <f>'[1]Z07 一般公共预算财政拨款收入支出决算表(财决07表)'!A48</f>
        <v>0</v>
      </c>
      <c r="H50" s="99">
        <f>'[1]Z07 一般公共预算财政拨款收入支出决算表(财决07表)'!$K48</f>
        <v>0</v>
      </c>
      <c r="I50" s="89" t="str">
        <f t="shared" si="0"/>
        <v>2</v>
      </c>
      <c r="J50" s="89" t="str">
        <f t="shared" si="1"/>
        <v>2</v>
      </c>
      <c r="K50" s="89">
        <f t="shared" si="2"/>
        <v>4</v>
      </c>
      <c r="L50" s="89" t="str">
        <f t="shared" si="3"/>
        <v/>
      </c>
      <c r="M50" s="89"/>
    </row>
    <row r="51" spans="1:13" s="4" customFormat="1" ht="20.100000000000001" customHeight="1">
      <c r="A51" s="19" t="str">
        <f t="array" ref="A51">INDEX(G:G,SMALL(IF($K$12:$K$500=2,ROW($12:$500),4^8),ROW(G40)))&amp;""</f>
        <v/>
      </c>
      <c r="B51" s="98"/>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89">
        <f>'[1]Z07 一般公共预算财政拨款收入支出决算表(财决07表)'!A49</f>
        <v>0</v>
      </c>
      <c r="H51" s="99">
        <f>'[1]Z07 一般公共预算财政拨款收入支出决算表(财决07表)'!$K49</f>
        <v>0</v>
      </c>
      <c r="I51" s="89" t="str">
        <f t="shared" si="0"/>
        <v>2</v>
      </c>
      <c r="J51" s="89" t="str">
        <f t="shared" si="1"/>
        <v>2</v>
      </c>
      <c r="K51" s="89">
        <f t="shared" si="2"/>
        <v>4</v>
      </c>
      <c r="L51" s="89" t="str">
        <f t="shared" si="3"/>
        <v/>
      </c>
      <c r="M51" s="89"/>
    </row>
    <row r="52" spans="1:13" s="4" customFormat="1" ht="20.100000000000001" customHeight="1">
      <c r="A52" s="19" t="str">
        <f t="array" ref="A52">INDEX(G:G,SMALL(IF($K$12:$K$500=2,ROW($12:$500),4^8),ROW(G41)))&amp;""</f>
        <v/>
      </c>
      <c r="B52" s="98"/>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89">
        <f>'[1]Z07 一般公共预算财政拨款收入支出决算表(财决07表)'!A50</f>
        <v>0</v>
      </c>
      <c r="H52" s="99">
        <f>'[1]Z07 一般公共预算财政拨款收入支出决算表(财决07表)'!$K50</f>
        <v>0</v>
      </c>
      <c r="I52" s="89" t="str">
        <f t="shared" si="0"/>
        <v>2</v>
      </c>
      <c r="J52" s="89" t="str">
        <f t="shared" si="1"/>
        <v>2</v>
      </c>
      <c r="K52" s="89">
        <f t="shared" si="2"/>
        <v>4</v>
      </c>
      <c r="L52" s="89" t="str">
        <f t="shared" si="3"/>
        <v/>
      </c>
      <c r="M52" s="89"/>
    </row>
    <row r="53" spans="1:13" s="4" customFormat="1" ht="20.100000000000001" customHeight="1">
      <c r="A53" s="19" t="str">
        <f t="array" ref="A53">INDEX(G:G,SMALL(IF($K$12:$K$500=2,ROW($12:$500),4^8),ROW(G42)))&amp;""</f>
        <v/>
      </c>
      <c r="B53" s="98"/>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89">
        <f>'[1]Z07 一般公共预算财政拨款收入支出决算表(财决07表)'!A51</f>
        <v>0</v>
      </c>
      <c r="H53" s="99">
        <f>'[1]Z07 一般公共预算财政拨款收入支出决算表(财决07表)'!$K51</f>
        <v>0</v>
      </c>
      <c r="I53" s="89" t="str">
        <f t="shared" si="0"/>
        <v>2</v>
      </c>
      <c r="J53" s="89" t="str">
        <f t="shared" si="1"/>
        <v>2</v>
      </c>
      <c r="K53" s="89">
        <f t="shared" si="2"/>
        <v>4</v>
      </c>
      <c r="L53" s="89" t="str">
        <f t="shared" si="3"/>
        <v/>
      </c>
      <c r="M53" s="89"/>
    </row>
    <row r="54" spans="1:13" s="4" customFormat="1" ht="20.100000000000001" customHeight="1">
      <c r="A54" s="19" t="str">
        <f t="array" ref="A54">INDEX(G:G,SMALL(IF($K$12:$K$500=2,ROW($12:$500),4^8),ROW(G43)))&amp;""</f>
        <v/>
      </c>
      <c r="B54" s="98"/>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89">
        <f>'[1]Z07 一般公共预算财政拨款收入支出决算表(财决07表)'!A52</f>
        <v>0</v>
      </c>
      <c r="H54" s="99">
        <f>'[1]Z07 一般公共预算财政拨款收入支出决算表(财决07表)'!$K52</f>
        <v>0</v>
      </c>
      <c r="I54" s="89" t="str">
        <f t="shared" si="0"/>
        <v>2</v>
      </c>
      <c r="J54" s="89" t="str">
        <f t="shared" si="1"/>
        <v>2</v>
      </c>
      <c r="K54" s="89">
        <f t="shared" si="2"/>
        <v>4</v>
      </c>
      <c r="L54" s="89" t="str">
        <f t="shared" si="3"/>
        <v/>
      </c>
      <c r="M54" s="89"/>
    </row>
    <row r="55" spans="1:13" s="4" customFormat="1" ht="20.100000000000001" customHeight="1">
      <c r="A55" s="19" t="str">
        <f t="array" ref="A55">INDEX(G:G,SMALL(IF($K$12:$K$500=2,ROW($12:$500),4^8),ROW(G44)))&amp;""</f>
        <v/>
      </c>
      <c r="B55" s="98"/>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89">
        <f>'[1]Z07 一般公共预算财政拨款收入支出决算表(财决07表)'!A53</f>
        <v>0</v>
      </c>
      <c r="H55" s="99">
        <f>'[1]Z07 一般公共预算财政拨款收入支出决算表(财决07表)'!$K53</f>
        <v>0</v>
      </c>
      <c r="I55" s="89" t="str">
        <f t="shared" si="0"/>
        <v>2</v>
      </c>
      <c r="J55" s="89" t="str">
        <f t="shared" si="1"/>
        <v>2</v>
      </c>
      <c r="K55" s="89">
        <f t="shared" si="2"/>
        <v>4</v>
      </c>
      <c r="L55" s="89" t="str">
        <f t="shared" si="3"/>
        <v/>
      </c>
      <c r="M55" s="89"/>
    </row>
    <row r="56" spans="1:13" s="4" customFormat="1" ht="20.100000000000001" customHeight="1">
      <c r="A56" s="19" t="str">
        <f t="array" ref="A56">INDEX(G:G,SMALL(IF($K$12:$K$500=2,ROW($12:$500),4^8),ROW(G45)))&amp;""</f>
        <v/>
      </c>
      <c r="B56" s="98"/>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89">
        <f>'[1]Z07 一般公共预算财政拨款收入支出决算表(财决07表)'!A54</f>
        <v>0</v>
      </c>
      <c r="H56" s="99">
        <f>'[1]Z07 一般公共预算财政拨款收入支出决算表(财决07表)'!$K54</f>
        <v>0</v>
      </c>
      <c r="I56" s="89" t="str">
        <f t="shared" si="0"/>
        <v>2</v>
      </c>
      <c r="J56" s="89" t="str">
        <f t="shared" si="1"/>
        <v>2</v>
      </c>
      <c r="K56" s="89">
        <f t="shared" si="2"/>
        <v>4</v>
      </c>
      <c r="L56" s="89" t="str">
        <f t="shared" si="3"/>
        <v/>
      </c>
      <c r="M56" s="89"/>
    </row>
    <row r="57" spans="1:13" s="4" customFormat="1" ht="20.100000000000001" customHeight="1">
      <c r="A57" s="19" t="str">
        <f t="array" ref="A57">INDEX(G:G,SMALL(IF($K$12:$K$500=2,ROW($12:$500),4^8),ROW(G46)))&amp;""</f>
        <v/>
      </c>
      <c r="B57" s="98"/>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89">
        <f>'[1]Z07 一般公共预算财政拨款收入支出决算表(财决07表)'!A55</f>
        <v>0</v>
      </c>
      <c r="H57" s="99">
        <f>'[1]Z07 一般公共预算财政拨款收入支出决算表(财决07表)'!$K55</f>
        <v>0</v>
      </c>
      <c r="I57" s="89" t="str">
        <f t="shared" si="0"/>
        <v>2</v>
      </c>
      <c r="J57" s="89" t="str">
        <f t="shared" si="1"/>
        <v>2</v>
      </c>
      <c r="K57" s="89">
        <f t="shared" si="2"/>
        <v>4</v>
      </c>
      <c r="L57" s="89" t="str">
        <f t="shared" si="3"/>
        <v/>
      </c>
      <c r="M57" s="89"/>
    </row>
    <row r="58" spans="1:13" s="4" customFormat="1" ht="20.100000000000001" customHeight="1">
      <c r="A58" s="19" t="str">
        <f t="array" ref="A58">INDEX(G:G,SMALL(IF($K$12:$K$500=2,ROW($12:$500),4^8),ROW(G47)))&amp;""</f>
        <v/>
      </c>
      <c r="B58" s="98"/>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89">
        <f>'[1]Z07 一般公共预算财政拨款收入支出决算表(财决07表)'!A56</f>
        <v>0</v>
      </c>
      <c r="H58" s="99">
        <f>'[1]Z07 一般公共预算财政拨款收入支出决算表(财决07表)'!$K56</f>
        <v>0</v>
      </c>
      <c r="I58" s="89" t="str">
        <f t="shared" si="0"/>
        <v>2</v>
      </c>
      <c r="J58" s="89" t="str">
        <f t="shared" si="1"/>
        <v>2</v>
      </c>
      <c r="K58" s="89">
        <f t="shared" si="2"/>
        <v>4</v>
      </c>
      <c r="L58" s="89" t="str">
        <f t="shared" si="3"/>
        <v/>
      </c>
      <c r="M58" s="89"/>
    </row>
    <row r="59" spans="1:13" s="4" customFormat="1" ht="20.100000000000001" customHeight="1">
      <c r="A59" s="19" t="str">
        <f t="array" ref="A59">INDEX(G:G,SMALL(IF($K$12:$K$500=2,ROW($12:$500),4^8),ROW(G48)))&amp;""</f>
        <v/>
      </c>
      <c r="B59" s="98"/>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89">
        <f>'[1]Z07 一般公共预算财政拨款收入支出决算表(财决07表)'!A57</f>
        <v>0</v>
      </c>
      <c r="H59" s="99">
        <f>'[1]Z07 一般公共预算财政拨款收入支出决算表(财决07表)'!$K57</f>
        <v>0</v>
      </c>
      <c r="I59" s="89" t="str">
        <f t="shared" si="0"/>
        <v>2</v>
      </c>
      <c r="J59" s="89" t="str">
        <f t="shared" si="1"/>
        <v>2</v>
      </c>
      <c r="K59" s="89">
        <f t="shared" si="2"/>
        <v>4</v>
      </c>
      <c r="L59" s="89" t="str">
        <f t="shared" si="3"/>
        <v/>
      </c>
      <c r="M59" s="89"/>
    </row>
    <row r="60" spans="1:13" s="4" customFormat="1" ht="20.100000000000001" customHeight="1">
      <c r="A60" s="19" t="str">
        <f t="array" ref="A60">INDEX(G:G,SMALL(IF($K$12:$K$500=2,ROW($12:$500),4^8),ROW(G49)))&amp;""</f>
        <v/>
      </c>
      <c r="B60" s="98"/>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89">
        <f>'[1]Z07 一般公共预算财政拨款收入支出决算表(财决07表)'!A58</f>
        <v>0</v>
      </c>
      <c r="H60" s="99">
        <f>'[1]Z07 一般公共预算财政拨款收入支出决算表(财决07表)'!$K58</f>
        <v>0</v>
      </c>
      <c r="I60" s="89" t="str">
        <f t="shared" si="0"/>
        <v>2</v>
      </c>
      <c r="J60" s="89" t="str">
        <f t="shared" si="1"/>
        <v>2</v>
      </c>
      <c r="K60" s="89">
        <f t="shared" si="2"/>
        <v>4</v>
      </c>
      <c r="L60" s="89" t="str">
        <f t="shared" si="3"/>
        <v/>
      </c>
      <c r="M60" s="89"/>
    </row>
    <row r="61" spans="1:13" s="4" customFormat="1" ht="20.100000000000001" customHeight="1">
      <c r="A61" s="19" t="str">
        <f t="array" ref="A61">INDEX(G:G,SMALL(IF($K$12:$K$500=2,ROW($12:$500),4^8),ROW(G50)))&amp;""</f>
        <v/>
      </c>
      <c r="B61" s="98"/>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89">
        <f>'[1]Z07 一般公共预算财政拨款收入支出决算表(财决07表)'!A59</f>
        <v>0</v>
      </c>
      <c r="H61" s="99">
        <f>'[1]Z07 一般公共预算财政拨款收入支出决算表(财决07表)'!$K59</f>
        <v>0</v>
      </c>
      <c r="I61" s="89" t="str">
        <f t="shared" si="0"/>
        <v>2</v>
      </c>
      <c r="J61" s="89" t="str">
        <f t="shared" si="1"/>
        <v>2</v>
      </c>
      <c r="K61" s="89">
        <f t="shared" si="2"/>
        <v>4</v>
      </c>
      <c r="L61" s="89" t="str">
        <f t="shared" si="3"/>
        <v/>
      </c>
      <c r="M61" s="89"/>
    </row>
    <row r="62" spans="1:13" s="4" customFormat="1" ht="20.100000000000001" customHeight="1">
      <c r="A62" s="19" t="str">
        <f t="array" ref="A62">INDEX(G:G,SMALL(IF($K$12:$K$500=2,ROW($12:$500),4^8),ROW(G51)))&amp;""</f>
        <v/>
      </c>
      <c r="B62" s="98"/>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89">
        <f>'[1]Z07 一般公共预算财政拨款收入支出决算表(财决07表)'!A60</f>
        <v>0</v>
      </c>
      <c r="H62" s="99">
        <f>'[1]Z07 一般公共预算财政拨款收入支出决算表(财决07表)'!$K60</f>
        <v>0</v>
      </c>
      <c r="I62" s="89" t="str">
        <f t="shared" si="0"/>
        <v>2</v>
      </c>
      <c r="J62" s="89" t="str">
        <f t="shared" si="1"/>
        <v>2</v>
      </c>
      <c r="K62" s="89">
        <f t="shared" si="2"/>
        <v>4</v>
      </c>
      <c r="L62" s="89" t="str">
        <f t="shared" si="3"/>
        <v/>
      </c>
      <c r="M62" s="89"/>
    </row>
    <row r="63" spans="1:13" s="4" customFormat="1" ht="20.100000000000001" customHeight="1">
      <c r="A63" s="19" t="str">
        <f t="array" ref="A63">INDEX(G:G,SMALL(IF($K$12:$K$500=2,ROW($12:$500),4^8),ROW(G52)))&amp;""</f>
        <v/>
      </c>
      <c r="B63" s="98"/>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89">
        <f>'[1]Z07 一般公共预算财政拨款收入支出决算表(财决07表)'!A61</f>
        <v>0</v>
      </c>
      <c r="H63" s="99">
        <f>'[1]Z07 一般公共预算财政拨款收入支出决算表(财决07表)'!$K61</f>
        <v>0</v>
      </c>
      <c r="I63" s="89" t="str">
        <f t="shared" si="0"/>
        <v>2</v>
      </c>
      <c r="J63" s="89" t="str">
        <f t="shared" si="1"/>
        <v>2</v>
      </c>
      <c r="K63" s="89">
        <f t="shared" si="2"/>
        <v>4</v>
      </c>
      <c r="L63" s="89" t="str">
        <f t="shared" si="3"/>
        <v/>
      </c>
      <c r="M63" s="89"/>
    </row>
    <row r="64" spans="1:13" s="4" customFormat="1" ht="20.100000000000001" customHeight="1">
      <c r="A64" s="19" t="str">
        <f t="array" ref="A64">INDEX(G:G,SMALL(IF($K$12:$K$500=2,ROW($12:$500),4^8),ROW(G53)))&amp;""</f>
        <v/>
      </c>
      <c r="B64" s="98"/>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89">
        <f>'[1]Z07 一般公共预算财政拨款收入支出决算表(财决07表)'!A62</f>
        <v>0</v>
      </c>
      <c r="H64" s="99">
        <f>'[1]Z07 一般公共预算财政拨款收入支出决算表(财决07表)'!$K62</f>
        <v>0</v>
      </c>
      <c r="I64" s="89" t="str">
        <f t="shared" si="0"/>
        <v>2</v>
      </c>
      <c r="J64" s="89" t="str">
        <f t="shared" si="1"/>
        <v>2</v>
      </c>
      <c r="K64" s="89">
        <f t="shared" si="2"/>
        <v>4</v>
      </c>
      <c r="L64" s="89" t="str">
        <f t="shared" si="3"/>
        <v/>
      </c>
      <c r="M64" s="89"/>
    </row>
    <row r="65" spans="1:13" s="4" customFormat="1" ht="20.100000000000001" customHeight="1">
      <c r="A65" s="19" t="str">
        <f t="array" ref="A65">INDEX(G:G,SMALL(IF($K$12:$K$500=2,ROW($12:$500),4^8),ROW(G54)))&amp;""</f>
        <v/>
      </c>
      <c r="B65" s="98"/>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89">
        <f>'[1]Z07 一般公共预算财政拨款收入支出决算表(财决07表)'!A63</f>
        <v>0</v>
      </c>
      <c r="H65" s="99">
        <f>'[1]Z07 一般公共预算财政拨款收入支出决算表(财决07表)'!$K63</f>
        <v>0</v>
      </c>
      <c r="I65" s="89" t="str">
        <f t="shared" si="0"/>
        <v>2</v>
      </c>
      <c r="J65" s="89" t="str">
        <f t="shared" si="1"/>
        <v>2</v>
      </c>
      <c r="K65" s="89">
        <f t="shared" si="2"/>
        <v>4</v>
      </c>
      <c r="L65" s="89" t="str">
        <f t="shared" si="3"/>
        <v/>
      </c>
      <c r="M65" s="89"/>
    </row>
    <row r="66" spans="1:13" s="4" customFormat="1" ht="20.100000000000001" customHeight="1">
      <c r="A66" s="19" t="str">
        <f t="array" ref="A66">INDEX(G:G,SMALL(IF($K$12:$K$500=2,ROW($12:$500),4^8),ROW(G55)))&amp;""</f>
        <v/>
      </c>
      <c r="B66" s="98"/>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89">
        <f>'[1]Z07 一般公共预算财政拨款收入支出决算表(财决07表)'!A64</f>
        <v>0</v>
      </c>
      <c r="H66" s="99">
        <f>'[1]Z07 一般公共预算财政拨款收入支出决算表(财决07表)'!$K64</f>
        <v>0</v>
      </c>
      <c r="I66" s="89" t="str">
        <f t="shared" si="0"/>
        <v>2</v>
      </c>
      <c r="J66" s="89" t="str">
        <f t="shared" si="1"/>
        <v>2</v>
      </c>
      <c r="K66" s="89">
        <f t="shared" si="2"/>
        <v>4</v>
      </c>
      <c r="L66" s="89" t="str">
        <f t="shared" si="3"/>
        <v/>
      </c>
      <c r="M66" s="89"/>
    </row>
    <row r="67" spans="1:13" s="4" customFormat="1" ht="20.100000000000001" customHeight="1">
      <c r="A67" s="19" t="str">
        <f t="array" ref="A67">INDEX(G:G,SMALL(IF($K$12:$K$500=2,ROW($12:$500),4^8),ROW(G56)))&amp;""</f>
        <v/>
      </c>
      <c r="B67" s="98"/>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89">
        <f>'[1]Z07 一般公共预算财政拨款收入支出决算表(财决07表)'!A65</f>
        <v>0</v>
      </c>
      <c r="H67" s="99">
        <f>'[1]Z07 一般公共预算财政拨款收入支出决算表(财决07表)'!$K65</f>
        <v>0</v>
      </c>
      <c r="I67" s="89" t="str">
        <f t="shared" si="0"/>
        <v>2</v>
      </c>
      <c r="J67" s="89" t="str">
        <f t="shared" si="1"/>
        <v>2</v>
      </c>
      <c r="K67" s="89">
        <f t="shared" si="2"/>
        <v>4</v>
      </c>
      <c r="L67" s="89" t="str">
        <f t="shared" si="3"/>
        <v/>
      </c>
      <c r="M67" s="89"/>
    </row>
    <row r="68" spans="1:13" s="4" customFormat="1" ht="20.100000000000001" customHeight="1">
      <c r="A68" s="19" t="str">
        <f t="array" ref="A68">INDEX(G:G,SMALL(IF($K$12:$K$500=2,ROW($12:$500),4^8),ROW(G57)))&amp;""</f>
        <v/>
      </c>
      <c r="B68" s="98"/>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89">
        <f>'[1]Z07 一般公共预算财政拨款收入支出决算表(财决07表)'!A66</f>
        <v>0</v>
      </c>
      <c r="H68" s="99">
        <f>'[1]Z07 一般公共预算财政拨款收入支出决算表(财决07表)'!$K66</f>
        <v>0</v>
      </c>
      <c r="I68" s="89" t="str">
        <f t="shared" si="0"/>
        <v>2</v>
      </c>
      <c r="J68" s="89" t="str">
        <f t="shared" si="1"/>
        <v>2</v>
      </c>
      <c r="K68" s="89">
        <f t="shared" si="2"/>
        <v>4</v>
      </c>
      <c r="L68" s="89" t="str">
        <f t="shared" si="3"/>
        <v/>
      </c>
      <c r="M68" s="89"/>
    </row>
    <row r="69" spans="1:13" s="4" customFormat="1" ht="20.100000000000001" customHeight="1">
      <c r="A69" s="19" t="str">
        <f t="array" ref="A69">INDEX(G:G,SMALL(IF($K$12:$K$500=2,ROW($12:$500),4^8),ROW(G58)))&amp;""</f>
        <v/>
      </c>
      <c r="B69" s="98"/>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89">
        <f>'[1]Z07 一般公共预算财政拨款收入支出决算表(财决07表)'!A67</f>
        <v>0</v>
      </c>
      <c r="H69" s="99">
        <f>'[1]Z07 一般公共预算财政拨款收入支出决算表(财决07表)'!$K67</f>
        <v>0</v>
      </c>
      <c r="I69" s="89" t="str">
        <f t="shared" si="0"/>
        <v>2</v>
      </c>
      <c r="J69" s="89" t="str">
        <f t="shared" si="1"/>
        <v>2</v>
      </c>
      <c r="K69" s="89">
        <f t="shared" si="2"/>
        <v>4</v>
      </c>
      <c r="L69" s="89" t="str">
        <f t="shared" si="3"/>
        <v/>
      </c>
      <c r="M69" s="89"/>
    </row>
    <row r="70" spans="1:13" s="4" customFormat="1" ht="20.100000000000001" customHeight="1">
      <c r="A70" s="19" t="str">
        <f t="array" ref="A70">INDEX(G:G,SMALL(IF($K$12:$K$500=2,ROW($12:$500),4^8),ROW(G59)))&amp;""</f>
        <v/>
      </c>
      <c r="B70" s="98"/>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89">
        <f>'[1]Z07 一般公共预算财政拨款收入支出决算表(财决07表)'!A68</f>
        <v>0</v>
      </c>
      <c r="H70" s="99">
        <f>'[1]Z07 一般公共预算财政拨款收入支出决算表(财决07表)'!$K68</f>
        <v>0</v>
      </c>
      <c r="I70" s="89" t="str">
        <f t="shared" si="0"/>
        <v>2</v>
      </c>
      <c r="J70" s="89" t="str">
        <f t="shared" si="1"/>
        <v>2</v>
      </c>
      <c r="K70" s="89">
        <f t="shared" si="2"/>
        <v>4</v>
      </c>
      <c r="L70" s="89" t="str">
        <f t="shared" si="3"/>
        <v/>
      </c>
      <c r="M70" s="89"/>
    </row>
    <row r="71" spans="1:13" s="4" customFormat="1" ht="20.100000000000001" customHeight="1">
      <c r="A71" s="19" t="str">
        <f t="array" ref="A71">INDEX(G:G,SMALL(IF($K$12:$K$500=2,ROW($12:$500),4^8),ROW(G60)))&amp;""</f>
        <v/>
      </c>
      <c r="B71" s="98"/>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89">
        <f>'[1]Z07 一般公共预算财政拨款收入支出决算表(财决07表)'!A69</f>
        <v>0</v>
      </c>
      <c r="H71" s="99">
        <f>'[1]Z07 一般公共预算财政拨款收入支出决算表(财决07表)'!$K69</f>
        <v>0</v>
      </c>
      <c r="I71" s="89" t="str">
        <f t="shared" si="0"/>
        <v>2</v>
      </c>
      <c r="J71" s="89" t="str">
        <f t="shared" si="1"/>
        <v>2</v>
      </c>
      <c r="K71" s="89">
        <f t="shared" si="2"/>
        <v>4</v>
      </c>
      <c r="L71" s="89" t="str">
        <f t="shared" si="3"/>
        <v/>
      </c>
      <c r="M71" s="89"/>
    </row>
    <row r="72" spans="1:13" s="4" customFormat="1" ht="20.100000000000001" customHeight="1">
      <c r="A72" s="19" t="str">
        <f t="array" ref="A72">INDEX(G:G,SMALL(IF($K$12:$K$500=2,ROW($12:$500),4^8),ROW(G61)))&amp;""</f>
        <v/>
      </c>
      <c r="B72" s="98"/>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89">
        <f>'[1]Z07 一般公共预算财政拨款收入支出决算表(财决07表)'!A70</f>
        <v>0</v>
      </c>
      <c r="H72" s="99">
        <f>'[1]Z07 一般公共预算财政拨款收入支出决算表(财决07表)'!$K70</f>
        <v>0</v>
      </c>
      <c r="I72" s="89" t="str">
        <f t="shared" si="0"/>
        <v>2</v>
      </c>
      <c r="J72" s="89" t="str">
        <f t="shared" si="1"/>
        <v>2</v>
      </c>
      <c r="K72" s="89">
        <f t="shared" si="2"/>
        <v>4</v>
      </c>
      <c r="L72" s="89" t="str">
        <f t="shared" si="3"/>
        <v/>
      </c>
      <c r="M72" s="89"/>
    </row>
    <row r="73" spans="1:13" s="4" customFormat="1" ht="20.100000000000001" customHeight="1">
      <c r="A73" s="19" t="str">
        <f t="array" ref="A73">INDEX(G:G,SMALL(IF($K$12:$K$500=2,ROW($12:$500),4^8),ROW(G62)))&amp;""</f>
        <v/>
      </c>
      <c r="B73" s="98"/>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89">
        <f>'[1]Z07 一般公共预算财政拨款收入支出决算表(财决07表)'!A71</f>
        <v>0</v>
      </c>
      <c r="H73" s="99">
        <f>'[1]Z07 一般公共预算财政拨款收入支出决算表(财决07表)'!$K71</f>
        <v>0</v>
      </c>
      <c r="I73" s="89" t="str">
        <f t="shared" si="0"/>
        <v>2</v>
      </c>
      <c r="J73" s="89" t="str">
        <f t="shared" si="1"/>
        <v>2</v>
      </c>
      <c r="K73" s="89">
        <f t="shared" si="2"/>
        <v>4</v>
      </c>
      <c r="L73" s="89" t="str">
        <f t="shared" si="3"/>
        <v/>
      </c>
      <c r="M73" s="89"/>
    </row>
    <row r="74" spans="1:13" s="4" customFormat="1" ht="20.100000000000001" customHeight="1">
      <c r="A74" s="19" t="str">
        <f t="array" ref="A74">INDEX(G:G,SMALL(IF($K$12:$K$500=2,ROW($12:$500),4^8),ROW(G63)))&amp;""</f>
        <v/>
      </c>
      <c r="B74" s="98"/>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89">
        <f>'[1]Z07 一般公共预算财政拨款收入支出决算表(财决07表)'!A72</f>
        <v>0</v>
      </c>
      <c r="H74" s="99">
        <f>'[1]Z07 一般公共预算财政拨款收入支出决算表(财决07表)'!$K72</f>
        <v>0</v>
      </c>
      <c r="I74" s="89" t="str">
        <f t="shared" si="0"/>
        <v>2</v>
      </c>
      <c r="J74" s="89" t="str">
        <f t="shared" si="1"/>
        <v>2</v>
      </c>
      <c r="K74" s="89">
        <f t="shared" si="2"/>
        <v>4</v>
      </c>
      <c r="L74" s="89" t="str">
        <f t="shared" si="3"/>
        <v/>
      </c>
      <c r="M74" s="89"/>
    </row>
    <row r="75" spans="1:13" s="4" customFormat="1" ht="20.100000000000001" customHeight="1">
      <c r="A75" s="19" t="str">
        <f t="array" ref="A75">INDEX(G:G,SMALL(IF($K$12:$K$500=2,ROW($12:$500),4^8),ROW(G64)))&amp;""</f>
        <v/>
      </c>
      <c r="B75" s="98"/>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89">
        <f>'[1]Z07 一般公共预算财政拨款收入支出决算表(财决07表)'!A73</f>
        <v>0</v>
      </c>
      <c r="H75" s="99">
        <f>'[1]Z07 一般公共预算财政拨款收入支出决算表(财决07表)'!$K73</f>
        <v>0</v>
      </c>
      <c r="I75" s="89" t="str">
        <f t="shared" si="0"/>
        <v>2</v>
      </c>
      <c r="J75" s="89" t="str">
        <f t="shared" si="1"/>
        <v>2</v>
      </c>
      <c r="K75" s="89">
        <f t="shared" si="2"/>
        <v>4</v>
      </c>
      <c r="L75" s="89" t="str">
        <f t="shared" si="3"/>
        <v/>
      </c>
      <c r="M75" s="89"/>
    </row>
    <row r="76" spans="1:13" s="4" customFormat="1" ht="20.100000000000001" customHeight="1">
      <c r="A76" s="19" t="str">
        <f t="array" ref="A76">INDEX(G:G,SMALL(IF($K$12:$K$500=2,ROW($12:$500),4^8),ROW(G65)))&amp;""</f>
        <v/>
      </c>
      <c r="B76" s="98"/>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89">
        <f>'[1]Z07 一般公共预算财政拨款收入支出决算表(财决07表)'!A74</f>
        <v>0</v>
      </c>
      <c r="H76" s="99">
        <f>'[1]Z07 一般公共预算财政拨款收入支出决算表(财决07表)'!$K74</f>
        <v>0</v>
      </c>
      <c r="I76" s="89" t="str">
        <f t="shared" si="0"/>
        <v>2</v>
      </c>
      <c r="J76" s="89" t="str">
        <f t="shared" si="1"/>
        <v>2</v>
      </c>
      <c r="K76" s="89">
        <f t="shared" si="2"/>
        <v>4</v>
      </c>
      <c r="L76" s="89" t="str">
        <f t="shared" si="3"/>
        <v/>
      </c>
      <c r="M76" s="89"/>
    </row>
    <row r="77" spans="1:13" s="4" customFormat="1" ht="20.100000000000001" customHeight="1">
      <c r="A77" s="19" t="str">
        <f t="array" ref="A77">INDEX(G:G,SMALL(IF($K$12:$K$500=2,ROW($12:$500),4^8),ROW(G66)))&amp;""</f>
        <v/>
      </c>
      <c r="B77" s="98"/>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89">
        <f>'[1]Z07 一般公共预算财政拨款收入支出决算表(财决07表)'!A75</f>
        <v>0</v>
      </c>
      <c r="H77" s="99">
        <f>'[1]Z07 一般公共预算财政拨款收入支出决算表(财决07表)'!$K75</f>
        <v>0</v>
      </c>
      <c r="I77" s="89" t="str">
        <f t="shared" ref="I77:I140" si="4">IF(G77&gt;0,"1","2")</f>
        <v>2</v>
      </c>
      <c r="J77" s="89" t="str">
        <f t="shared" ref="J77:J140" si="5">IF(H77&gt;0,"1","2")</f>
        <v>2</v>
      </c>
      <c r="K77" s="89">
        <f t="shared" ref="K77:K140" si="6">I77+J77</f>
        <v>4</v>
      </c>
      <c r="L77" s="89" t="str">
        <f t="shared" ref="L77:L140" si="7">IF(C77&lt;&gt;"",ROW(),"")</f>
        <v/>
      </c>
      <c r="M77" s="89"/>
    </row>
    <row r="78" spans="1:13" s="4" customFormat="1" ht="20.100000000000001" customHeight="1">
      <c r="A78" s="19" t="str">
        <f t="array" ref="A78">INDEX(G:G,SMALL(IF($K$12:$K$500=2,ROW($12:$500),4^8),ROW(G67)))&amp;""</f>
        <v/>
      </c>
      <c r="B78" s="98"/>
      <c r="C78" s="20" t="str">
        <f>IF(ISERROR(VLOOKUP(A78,'[1]Z07 一般公共预算财政拨款收入支出决算表(财决07表)'!$A$10:$T$500,4,FALSE)),"",VLOOKUP(A78,'[1]Z07 一般公共预算财政拨款收入支出决算表(财决07表)'!$A$10:$T$500,4,FALSE))</f>
        <v/>
      </c>
      <c r="D78" s="103" t="str">
        <f>IF(ISERROR(VLOOKUP(A78,'[1]Z07 一般公共预算财政拨款收入支出决算表(财决07表)'!$A$10:$T$500,11,FALSE)),"",VLOOKUP(A78,'[1]Z07 一般公共预算财政拨款收入支出决算表(财决07表)'!$A$10:$T$500,11,FALSE))</f>
        <v/>
      </c>
      <c r="E78" s="103" t="str">
        <f>IF(ISERROR(VLOOKUP(A78,'[1]Z07 一般公共预算财政拨款收入支出决算表(财决07表)'!$A$10:$T$500,12,FALSE)),"",VLOOKUP(A78,'[1]Z07 一般公共预算财政拨款收入支出决算表(财决07表)'!$A$10:$T$500,12,FALSE))</f>
        <v/>
      </c>
      <c r="F78" s="103" t="str">
        <f>IF(ISERROR(VLOOKUP(A78,'[1]Z07 一般公共预算财政拨款收入支出决算表(财决07表)'!$A$10:$T$500,15,FALSE)),"",VLOOKUP(A78,'[1]Z07 一般公共预算财政拨款收入支出决算表(财决07表)'!$A$10:$T$500,15,FALSE))</f>
        <v/>
      </c>
      <c r="G78" s="89">
        <f>'[1]Z07 一般公共预算财政拨款收入支出决算表(财决07表)'!A76</f>
        <v>0</v>
      </c>
      <c r="H78" s="99">
        <f>'[1]Z07 一般公共预算财政拨款收入支出决算表(财决07表)'!$K76</f>
        <v>0</v>
      </c>
      <c r="I78" s="89" t="str">
        <f t="shared" si="4"/>
        <v>2</v>
      </c>
      <c r="J78" s="89" t="str">
        <f t="shared" si="5"/>
        <v>2</v>
      </c>
      <c r="K78" s="89">
        <f t="shared" si="6"/>
        <v>4</v>
      </c>
      <c r="L78" s="89" t="str">
        <f t="shared" si="7"/>
        <v/>
      </c>
      <c r="M78" s="89"/>
    </row>
    <row r="79" spans="1:13" s="4" customFormat="1" ht="20.100000000000001" customHeight="1">
      <c r="A79" s="19" t="str">
        <f t="array" ref="A79">INDEX(G:G,SMALL(IF($K$12:$K$500=2,ROW($12:$500),4^8),ROW(G68)))&amp;""</f>
        <v/>
      </c>
      <c r="B79" s="98"/>
      <c r="C79" s="20" t="str">
        <f>IF(ISERROR(VLOOKUP(A79,'[1]Z07 一般公共预算财政拨款收入支出决算表(财决07表)'!$A$10:$T$500,4,FALSE)),"",VLOOKUP(A79,'[1]Z07 一般公共预算财政拨款收入支出决算表(财决07表)'!$A$10:$T$500,4,FALSE))</f>
        <v/>
      </c>
      <c r="D79" s="103" t="str">
        <f>IF(ISERROR(VLOOKUP(A79,'[1]Z07 一般公共预算财政拨款收入支出决算表(财决07表)'!$A$10:$T$500,11,FALSE)),"",VLOOKUP(A79,'[1]Z07 一般公共预算财政拨款收入支出决算表(财决07表)'!$A$10:$T$500,11,FALSE))</f>
        <v/>
      </c>
      <c r="E79" s="103" t="str">
        <f>IF(ISERROR(VLOOKUP(A79,'[1]Z07 一般公共预算财政拨款收入支出决算表(财决07表)'!$A$10:$T$500,12,FALSE)),"",VLOOKUP(A79,'[1]Z07 一般公共预算财政拨款收入支出决算表(财决07表)'!$A$10:$T$500,12,FALSE))</f>
        <v/>
      </c>
      <c r="F79" s="103" t="str">
        <f>IF(ISERROR(VLOOKUP(A79,'[1]Z07 一般公共预算财政拨款收入支出决算表(财决07表)'!$A$10:$T$500,15,FALSE)),"",VLOOKUP(A79,'[1]Z07 一般公共预算财政拨款收入支出决算表(财决07表)'!$A$10:$T$500,15,FALSE))</f>
        <v/>
      </c>
      <c r="G79" s="89">
        <f>'[1]Z07 一般公共预算财政拨款收入支出决算表(财决07表)'!A77</f>
        <v>0</v>
      </c>
      <c r="H79" s="99">
        <f>'[1]Z07 一般公共预算财政拨款收入支出决算表(财决07表)'!$K77</f>
        <v>0</v>
      </c>
      <c r="I79" s="89" t="str">
        <f t="shared" si="4"/>
        <v>2</v>
      </c>
      <c r="J79" s="89" t="str">
        <f t="shared" si="5"/>
        <v>2</v>
      </c>
      <c r="K79" s="89">
        <f t="shared" si="6"/>
        <v>4</v>
      </c>
      <c r="L79" s="89" t="str">
        <f t="shared" si="7"/>
        <v/>
      </c>
      <c r="M79" s="89"/>
    </row>
    <row r="80" spans="1:13" s="4" customFormat="1" ht="20.100000000000001" customHeight="1">
      <c r="A80" s="19" t="str">
        <f t="array" ref="A80">INDEX(G:G,SMALL(IF($K$12:$K$500=2,ROW($12:$500),4^8),ROW(G69)))&amp;""</f>
        <v/>
      </c>
      <c r="B80" s="98"/>
      <c r="C80" s="20" t="str">
        <f>IF(ISERROR(VLOOKUP(A80,'[1]Z07 一般公共预算财政拨款收入支出决算表(财决07表)'!$A$10:$T$500,4,FALSE)),"",VLOOKUP(A80,'[1]Z07 一般公共预算财政拨款收入支出决算表(财决07表)'!$A$10:$T$500,4,FALSE))</f>
        <v/>
      </c>
      <c r="D80" s="103" t="str">
        <f>IF(ISERROR(VLOOKUP(A80,'[1]Z07 一般公共预算财政拨款收入支出决算表(财决07表)'!$A$10:$T$500,11,FALSE)),"",VLOOKUP(A80,'[1]Z07 一般公共预算财政拨款收入支出决算表(财决07表)'!$A$10:$T$500,11,FALSE))</f>
        <v/>
      </c>
      <c r="E80" s="103" t="str">
        <f>IF(ISERROR(VLOOKUP(A80,'[1]Z07 一般公共预算财政拨款收入支出决算表(财决07表)'!$A$10:$T$500,12,FALSE)),"",VLOOKUP(A80,'[1]Z07 一般公共预算财政拨款收入支出决算表(财决07表)'!$A$10:$T$500,12,FALSE))</f>
        <v/>
      </c>
      <c r="F80" s="103" t="str">
        <f>IF(ISERROR(VLOOKUP(A80,'[1]Z07 一般公共预算财政拨款收入支出决算表(财决07表)'!$A$10:$T$500,15,FALSE)),"",VLOOKUP(A80,'[1]Z07 一般公共预算财政拨款收入支出决算表(财决07表)'!$A$10:$T$500,15,FALSE))</f>
        <v/>
      </c>
      <c r="G80" s="89">
        <f>'[1]Z07 一般公共预算财政拨款收入支出决算表(财决07表)'!A78</f>
        <v>0</v>
      </c>
      <c r="H80" s="99">
        <f>'[1]Z07 一般公共预算财政拨款收入支出决算表(财决07表)'!$K78</f>
        <v>0</v>
      </c>
      <c r="I80" s="89" t="str">
        <f t="shared" si="4"/>
        <v>2</v>
      </c>
      <c r="J80" s="89" t="str">
        <f t="shared" si="5"/>
        <v>2</v>
      </c>
      <c r="K80" s="89">
        <f t="shared" si="6"/>
        <v>4</v>
      </c>
      <c r="L80" s="89" t="str">
        <f t="shared" si="7"/>
        <v/>
      </c>
      <c r="M80" s="89"/>
    </row>
    <row r="81" spans="1:13" s="4" customFormat="1" ht="20.100000000000001" customHeight="1">
      <c r="A81" s="19" t="str">
        <f t="array" ref="A81">INDEX(G:G,SMALL(IF($K$12:$K$500=2,ROW($12:$500),4^8),ROW(G70)))&amp;""</f>
        <v/>
      </c>
      <c r="B81" s="98"/>
      <c r="C81" s="20" t="str">
        <f>IF(ISERROR(VLOOKUP(A81,'[1]Z07 一般公共预算财政拨款收入支出决算表(财决07表)'!$A$10:$T$500,4,FALSE)),"",VLOOKUP(A81,'[1]Z07 一般公共预算财政拨款收入支出决算表(财决07表)'!$A$10:$T$500,4,FALSE))</f>
        <v/>
      </c>
      <c r="D81" s="103" t="str">
        <f>IF(ISERROR(VLOOKUP(A81,'[1]Z07 一般公共预算财政拨款收入支出决算表(财决07表)'!$A$10:$T$500,11,FALSE)),"",VLOOKUP(A81,'[1]Z07 一般公共预算财政拨款收入支出决算表(财决07表)'!$A$10:$T$500,11,FALSE))</f>
        <v/>
      </c>
      <c r="E81" s="103" t="str">
        <f>IF(ISERROR(VLOOKUP(A81,'[1]Z07 一般公共预算财政拨款收入支出决算表(财决07表)'!$A$10:$T$500,12,FALSE)),"",VLOOKUP(A81,'[1]Z07 一般公共预算财政拨款收入支出决算表(财决07表)'!$A$10:$T$500,12,FALSE))</f>
        <v/>
      </c>
      <c r="F81" s="103" t="str">
        <f>IF(ISERROR(VLOOKUP(A81,'[1]Z07 一般公共预算财政拨款收入支出决算表(财决07表)'!$A$10:$T$500,15,FALSE)),"",VLOOKUP(A81,'[1]Z07 一般公共预算财政拨款收入支出决算表(财决07表)'!$A$10:$T$500,15,FALSE))</f>
        <v/>
      </c>
      <c r="G81" s="89">
        <f>'[1]Z07 一般公共预算财政拨款收入支出决算表(财决07表)'!A79</f>
        <v>0</v>
      </c>
      <c r="H81" s="99">
        <f>'[1]Z07 一般公共预算财政拨款收入支出决算表(财决07表)'!$K79</f>
        <v>0</v>
      </c>
      <c r="I81" s="89" t="str">
        <f t="shared" si="4"/>
        <v>2</v>
      </c>
      <c r="J81" s="89" t="str">
        <f t="shared" si="5"/>
        <v>2</v>
      </c>
      <c r="K81" s="89">
        <f t="shared" si="6"/>
        <v>4</v>
      </c>
      <c r="L81" s="89" t="str">
        <f t="shared" si="7"/>
        <v/>
      </c>
      <c r="M81" s="89"/>
    </row>
    <row r="82" spans="1:13" s="4" customFormat="1" ht="20.100000000000001" customHeight="1">
      <c r="A82" s="19" t="str">
        <f t="array" ref="A82">INDEX(G:G,SMALL(IF($K$12:$K$500=2,ROW($12:$500),4^8),ROW(G71)))&amp;""</f>
        <v/>
      </c>
      <c r="B82" s="98"/>
      <c r="C82" s="20" t="str">
        <f>IF(ISERROR(VLOOKUP(A82,'[1]Z07 一般公共预算财政拨款收入支出决算表(财决07表)'!$A$10:$T$500,4,FALSE)),"",VLOOKUP(A82,'[1]Z07 一般公共预算财政拨款收入支出决算表(财决07表)'!$A$10:$T$500,4,FALSE))</f>
        <v/>
      </c>
      <c r="D82" s="103" t="str">
        <f>IF(ISERROR(VLOOKUP(A82,'[1]Z07 一般公共预算财政拨款收入支出决算表(财决07表)'!$A$10:$T$500,11,FALSE)),"",VLOOKUP(A82,'[1]Z07 一般公共预算财政拨款收入支出决算表(财决07表)'!$A$10:$T$500,11,FALSE))</f>
        <v/>
      </c>
      <c r="E82" s="103" t="str">
        <f>IF(ISERROR(VLOOKUP(A82,'[1]Z07 一般公共预算财政拨款收入支出决算表(财决07表)'!$A$10:$T$500,12,FALSE)),"",VLOOKUP(A82,'[1]Z07 一般公共预算财政拨款收入支出决算表(财决07表)'!$A$10:$T$500,12,FALSE))</f>
        <v/>
      </c>
      <c r="F82" s="103" t="str">
        <f>IF(ISERROR(VLOOKUP(A82,'[1]Z07 一般公共预算财政拨款收入支出决算表(财决07表)'!$A$10:$T$500,15,FALSE)),"",VLOOKUP(A82,'[1]Z07 一般公共预算财政拨款收入支出决算表(财决07表)'!$A$10:$T$500,15,FALSE))</f>
        <v/>
      </c>
      <c r="G82" s="89">
        <f>'[1]Z07 一般公共预算财政拨款收入支出决算表(财决07表)'!A80</f>
        <v>0</v>
      </c>
      <c r="H82" s="99">
        <f>'[1]Z07 一般公共预算财政拨款收入支出决算表(财决07表)'!$K80</f>
        <v>0</v>
      </c>
      <c r="I82" s="89" t="str">
        <f t="shared" si="4"/>
        <v>2</v>
      </c>
      <c r="J82" s="89" t="str">
        <f t="shared" si="5"/>
        <v>2</v>
      </c>
      <c r="K82" s="89">
        <f t="shared" si="6"/>
        <v>4</v>
      </c>
      <c r="L82" s="89" t="str">
        <f t="shared" si="7"/>
        <v/>
      </c>
      <c r="M82" s="89"/>
    </row>
    <row r="83" spans="1:13" s="4" customFormat="1" ht="20.100000000000001" customHeight="1">
      <c r="A83" s="19" t="str">
        <f t="array" ref="A83">INDEX(G:G,SMALL(IF($K$12:$K$500=2,ROW($12:$500),4^8),ROW(G72)))&amp;""</f>
        <v/>
      </c>
      <c r="B83" s="98"/>
      <c r="C83" s="20" t="str">
        <f>IF(ISERROR(VLOOKUP(A83,'[1]Z07 一般公共预算财政拨款收入支出决算表(财决07表)'!$A$10:$T$500,4,FALSE)),"",VLOOKUP(A83,'[1]Z07 一般公共预算财政拨款收入支出决算表(财决07表)'!$A$10:$T$500,4,FALSE))</f>
        <v/>
      </c>
      <c r="D83" s="103" t="str">
        <f>IF(ISERROR(VLOOKUP(A83,'[1]Z07 一般公共预算财政拨款收入支出决算表(财决07表)'!$A$10:$T$500,11,FALSE)),"",VLOOKUP(A83,'[1]Z07 一般公共预算财政拨款收入支出决算表(财决07表)'!$A$10:$T$500,11,FALSE))</f>
        <v/>
      </c>
      <c r="E83" s="103" t="str">
        <f>IF(ISERROR(VLOOKUP(A83,'[1]Z07 一般公共预算财政拨款收入支出决算表(财决07表)'!$A$10:$T$500,12,FALSE)),"",VLOOKUP(A83,'[1]Z07 一般公共预算财政拨款收入支出决算表(财决07表)'!$A$10:$T$500,12,FALSE))</f>
        <v/>
      </c>
      <c r="F83" s="103" t="str">
        <f>IF(ISERROR(VLOOKUP(A83,'[1]Z07 一般公共预算财政拨款收入支出决算表(财决07表)'!$A$10:$T$500,15,FALSE)),"",VLOOKUP(A83,'[1]Z07 一般公共预算财政拨款收入支出决算表(财决07表)'!$A$10:$T$500,15,FALSE))</f>
        <v/>
      </c>
      <c r="G83" s="89">
        <f>'[1]Z07 一般公共预算财政拨款收入支出决算表(财决07表)'!A81</f>
        <v>0</v>
      </c>
      <c r="H83" s="99">
        <f>'[1]Z07 一般公共预算财政拨款收入支出决算表(财决07表)'!$K81</f>
        <v>0</v>
      </c>
      <c r="I83" s="89" t="str">
        <f t="shared" si="4"/>
        <v>2</v>
      </c>
      <c r="J83" s="89" t="str">
        <f t="shared" si="5"/>
        <v>2</v>
      </c>
      <c r="K83" s="89">
        <f t="shared" si="6"/>
        <v>4</v>
      </c>
      <c r="L83" s="89" t="str">
        <f t="shared" si="7"/>
        <v/>
      </c>
      <c r="M83" s="89"/>
    </row>
    <row r="84" spans="1:13" s="4" customFormat="1" ht="20.100000000000001" customHeight="1">
      <c r="A84" s="19" t="str">
        <f t="array" ref="A84">INDEX(G:G,SMALL(IF($K$12:$K$500=2,ROW($12:$500),4^8),ROW(G73)))&amp;""</f>
        <v/>
      </c>
      <c r="B84" s="98"/>
      <c r="C84" s="20" t="str">
        <f>IF(ISERROR(VLOOKUP(A84,'[1]Z07 一般公共预算财政拨款收入支出决算表(财决07表)'!$A$10:$T$500,4,FALSE)),"",VLOOKUP(A84,'[1]Z07 一般公共预算财政拨款收入支出决算表(财决07表)'!$A$10:$T$500,4,FALSE))</f>
        <v/>
      </c>
      <c r="D84" s="103" t="str">
        <f>IF(ISERROR(VLOOKUP(A84,'[1]Z07 一般公共预算财政拨款收入支出决算表(财决07表)'!$A$10:$T$500,11,FALSE)),"",VLOOKUP(A84,'[1]Z07 一般公共预算财政拨款收入支出决算表(财决07表)'!$A$10:$T$500,11,FALSE))</f>
        <v/>
      </c>
      <c r="E84" s="103" t="str">
        <f>IF(ISERROR(VLOOKUP(A84,'[1]Z07 一般公共预算财政拨款收入支出决算表(财决07表)'!$A$10:$T$500,12,FALSE)),"",VLOOKUP(A84,'[1]Z07 一般公共预算财政拨款收入支出决算表(财决07表)'!$A$10:$T$500,12,FALSE))</f>
        <v/>
      </c>
      <c r="F84" s="103" t="str">
        <f>IF(ISERROR(VLOOKUP(A84,'[1]Z07 一般公共预算财政拨款收入支出决算表(财决07表)'!$A$10:$T$500,15,FALSE)),"",VLOOKUP(A84,'[1]Z07 一般公共预算财政拨款收入支出决算表(财决07表)'!$A$10:$T$500,15,FALSE))</f>
        <v/>
      </c>
      <c r="G84" s="89">
        <f>'[1]Z07 一般公共预算财政拨款收入支出决算表(财决07表)'!A82</f>
        <v>0</v>
      </c>
      <c r="H84" s="99">
        <f>'[1]Z07 一般公共预算财政拨款收入支出决算表(财决07表)'!$K82</f>
        <v>0</v>
      </c>
      <c r="I84" s="89" t="str">
        <f t="shared" si="4"/>
        <v>2</v>
      </c>
      <c r="J84" s="89" t="str">
        <f t="shared" si="5"/>
        <v>2</v>
      </c>
      <c r="K84" s="89">
        <f t="shared" si="6"/>
        <v>4</v>
      </c>
      <c r="L84" s="89" t="str">
        <f t="shared" si="7"/>
        <v/>
      </c>
      <c r="M84" s="89"/>
    </row>
    <row r="85" spans="1:13" s="4" customFormat="1" ht="20.100000000000001" customHeight="1">
      <c r="A85" s="19" t="str">
        <f t="array" ref="A85">INDEX(G:G,SMALL(IF($K$12:$K$500=2,ROW($12:$500),4^8),ROW(G74)))&amp;""</f>
        <v/>
      </c>
      <c r="B85" s="98"/>
      <c r="C85" s="20" t="str">
        <f>IF(ISERROR(VLOOKUP(A85,'[1]Z07 一般公共预算财政拨款收入支出决算表(财决07表)'!$A$10:$T$500,4,FALSE)),"",VLOOKUP(A85,'[1]Z07 一般公共预算财政拨款收入支出决算表(财决07表)'!$A$10:$T$500,4,FALSE))</f>
        <v/>
      </c>
      <c r="D85" s="103" t="str">
        <f>IF(ISERROR(VLOOKUP(A85,'[1]Z07 一般公共预算财政拨款收入支出决算表(财决07表)'!$A$10:$T$500,11,FALSE)),"",VLOOKUP(A85,'[1]Z07 一般公共预算财政拨款收入支出决算表(财决07表)'!$A$10:$T$500,11,FALSE))</f>
        <v/>
      </c>
      <c r="E85" s="103" t="str">
        <f>IF(ISERROR(VLOOKUP(A85,'[1]Z07 一般公共预算财政拨款收入支出决算表(财决07表)'!$A$10:$T$500,12,FALSE)),"",VLOOKUP(A85,'[1]Z07 一般公共预算财政拨款收入支出决算表(财决07表)'!$A$10:$T$500,12,FALSE))</f>
        <v/>
      </c>
      <c r="F85" s="103" t="str">
        <f>IF(ISERROR(VLOOKUP(A85,'[1]Z07 一般公共预算财政拨款收入支出决算表(财决07表)'!$A$10:$T$500,15,FALSE)),"",VLOOKUP(A85,'[1]Z07 一般公共预算财政拨款收入支出决算表(财决07表)'!$A$10:$T$500,15,FALSE))</f>
        <v/>
      </c>
      <c r="G85" s="89">
        <f>'[1]Z07 一般公共预算财政拨款收入支出决算表(财决07表)'!A83</f>
        <v>0</v>
      </c>
      <c r="H85" s="99">
        <f>'[1]Z07 一般公共预算财政拨款收入支出决算表(财决07表)'!$K83</f>
        <v>0</v>
      </c>
      <c r="I85" s="89" t="str">
        <f t="shared" si="4"/>
        <v>2</v>
      </c>
      <c r="J85" s="89" t="str">
        <f t="shared" si="5"/>
        <v>2</v>
      </c>
      <c r="K85" s="89">
        <f t="shared" si="6"/>
        <v>4</v>
      </c>
      <c r="L85" s="89" t="str">
        <f t="shared" si="7"/>
        <v/>
      </c>
      <c r="M85" s="89"/>
    </row>
    <row r="86" spans="1:13" s="4" customFormat="1" ht="20.100000000000001" customHeight="1">
      <c r="A86" s="19" t="str">
        <f t="array" ref="A86">INDEX(G:G,SMALL(IF($K$12:$K$500=2,ROW($12:$500),4^8),ROW(G75)))&amp;""</f>
        <v/>
      </c>
      <c r="B86" s="98"/>
      <c r="C86" s="20" t="str">
        <f>IF(ISERROR(VLOOKUP(A86,'[1]Z07 一般公共预算财政拨款收入支出决算表(财决07表)'!$A$10:$T$500,4,FALSE)),"",VLOOKUP(A86,'[1]Z07 一般公共预算财政拨款收入支出决算表(财决07表)'!$A$10:$T$500,4,FALSE))</f>
        <v/>
      </c>
      <c r="D86" s="103" t="str">
        <f>IF(ISERROR(VLOOKUP(A86,'[1]Z07 一般公共预算财政拨款收入支出决算表(财决07表)'!$A$10:$T$500,11,FALSE)),"",VLOOKUP(A86,'[1]Z07 一般公共预算财政拨款收入支出决算表(财决07表)'!$A$10:$T$500,11,FALSE))</f>
        <v/>
      </c>
      <c r="E86" s="103" t="str">
        <f>IF(ISERROR(VLOOKUP(A86,'[1]Z07 一般公共预算财政拨款收入支出决算表(财决07表)'!$A$10:$T$500,12,FALSE)),"",VLOOKUP(A86,'[1]Z07 一般公共预算财政拨款收入支出决算表(财决07表)'!$A$10:$T$500,12,FALSE))</f>
        <v/>
      </c>
      <c r="F86" s="103" t="str">
        <f>IF(ISERROR(VLOOKUP(A86,'[1]Z07 一般公共预算财政拨款收入支出决算表(财决07表)'!$A$10:$T$500,15,FALSE)),"",VLOOKUP(A86,'[1]Z07 一般公共预算财政拨款收入支出决算表(财决07表)'!$A$10:$T$500,15,FALSE))</f>
        <v/>
      </c>
      <c r="G86" s="89">
        <f>'[1]Z07 一般公共预算财政拨款收入支出决算表(财决07表)'!A84</f>
        <v>0</v>
      </c>
      <c r="H86" s="99">
        <f>'[1]Z07 一般公共预算财政拨款收入支出决算表(财决07表)'!$K84</f>
        <v>0</v>
      </c>
      <c r="I86" s="89" t="str">
        <f t="shared" si="4"/>
        <v>2</v>
      </c>
      <c r="J86" s="89" t="str">
        <f t="shared" si="5"/>
        <v>2</v>
      </c>
      <c r="K86" s="89">
        <f t="shared" si="6"/>
        <v>4</v>
      </c>
      <c r="L86" s="89" t="str">
        <f t="shared" si="7"/>
        <v/>
      </c>
      <c r="M86" s="89"/>
    </row>
    <row r="87" spans="1:13" s="4" customFormat="1" ht="20.100000000000001" customHeight="1">
      <c r="A87" s="19" t="str">
        <f t="array" ref="A87">INDEX(G:G,SMALL(IF($K$12:$K$500=2,ROW($12:$500),4^8),ROW(G76)))&amp;""</f>
        <v/>
      </c>
      <c r="B87" s="98"/>
      <c r="C87" s="20" t="str">
        <f>IF(ISERROR(VLOOKUP(A87,'[1]Z07 一般公共预算财政拨款收入支出决算表(财决07表)'!$A$10:$T$500,4,FALSE)),"",VLOOKUP(A87,'[1]Z07 一般公共预算财政拨款收入支出决算表(财决07表)'!$A$10:$T$500,4,FALSE))</f>
        <v/>
      </c>
      <c r="D87" s="103" t="str">
        <f>IF(ISERROR(VLOOKUP(A87,'[1]Z07 一般公共预算财政拨款收入支出决算表(财决07表)'!$A$10:$T$500,11,FALSE)),"",VLOOKUP(A87,'[1]Z07 一般公共预算财政拨款收入支出决算表(财决07表)'!$A$10:$T$500,11,FALSE))</f>
        <v/>
      </c>
      <c r="E87" s="103" t="str">
        <f>IF(ISERROR(VLOOKUP(A87,'[1]Z07 一般公共预算财政拨款收入支出决算表(财决07表)'!$A$10:$T$500,12,FALSE)),"",VLOOKUP(A87,'[1]Z07 一般公共预算财政拨款收入支出决算表(财决07表)'!$A$10:$T$500,12,FALSE))</f>
        <v/>
      </c>
      <c r="F87" s="103" t="str">
        <f>IF(ISERROR(VLOOKUP(A87,'[1]Z07 一般公共预算财政拨款收入支出决算表(财决07表)'!$A$10:$T$500,15,FALSE)),"",VLOOKUP(A87,'[1]Z07 一般公共预算财政拨款收入支出决算表(财决07表)'!$A$10:$T$500,15,FALSE))</f>
        <v/>
      </c>
      <c r="G87" s="89">
        <f>'[1]Z07 一般公共预算财政拨款收入支出决算表(财决07表)'!A85</f>
        <v>0</v>
      </c>
      <c r="H87" s="99">
        <f>'[1]Z07 一般公共预算财政拨款收入支出决算表(财决07表)'!$K85</f>
        <v>0</v>
      </c>
      <c r="I87" s="89" t="str">
        <f t="shared" si="4"/>
        <v>2</v>
      </c>
      <c r="J87" s="89" t="str">
        <f t="shared" si="5"/>
        <v>2</v>
      </c>
      <c r="K87" s="89">
        <f t="shared" si="6"/>
        <v>4</v>
      </c>
      <c r="L87" s="89" t="str">
        <f t="shared" si="7"/>
        <v/>
      </c>
      <c r="M87" s="89"/>
    </row>
    <row r="88" spans="1:13" s="4" customFormat="1" ht="20.100000000000001" customHeight="1">
      <c r="A88" s="19" t="str">
        <f t="array" ref="A88">INDEX(G:G,SMALL(IF($K$12:$K$500=2,ROW($12:$500),4^8),ROW(G77)))&amp;""</f>
        <v/>
      </c>
      <c r="B88" s="98"/>
      <c r="C88" s="20" t="str">
        <f>IF(ISERROR(VLOOKUP(A88,'[1]Z07 一般公共预算财政拨款收入支出决算表(财决07表)'!$A$10:$T$500,4,FALSE)),"",VLOOKUP(A88,'[1]Z07 一般公共预算财政拨款收入支出决算表(财决07表)'!$A$10:$T$500,4,FALSE))</f>
        <v/>
      </c>
      <c r="D88" s="103" t="str">
        <f>IF(ISERROR(VLOOKUP(A88,'[1]Z07 一般公共预算财政拨款收入支出决算表(财决07表)'!$A$10:$T$500,11,FALSE)),"",VLOOKUP(A88,'[1]Z07 一般公共预算财政拨款收入支出决算表(财决07表)'!$A$10:$T$500,11,FALSE))</f>
        <v/>
      </c>
      <c r="E88" s="103" t="str">
        <f>IF(ISERROR(VLOOKUP(A88,'[1]Z07 一般公共预算财政拨款收入支出决算表(财决07表)'!$A$10:$T$500,12,FALSE)),"",VLOOKUP(A88,'[1]Z07 一般公共预算财政拨款收入支出决算表(财决07表)'!$A$10:$T$500,12,FALSE))</f>
        <v/>
      </c>
      <c r="F88" s="103" t="str">
        <f>IF(ISERROR(VLOOKUP(A88,'[1]Z07 一般公共预算财政拨款收入支出决算表(财决07表)'!$A$10:$T$500,15,FALSE)),"",VLOOKUP(A88,'[1]Z07 一般公共预算财政拨款收入支出决算表(财决07表)'!$A$10:$T$500,15,FALSE))</f>
        <v/>
      </c>
      <c r="G88" s="89">
        <f>'[1]Z07 一般公共预算财政拨款收入支出决算表(财决07表)'!A86</f>
        <v>0</v>
      </c>
      <c r="H88" s="99">
        <f>'[1]Z07 一般公共预算财政拨款收入支出决算表(财决07表)'!$K86</f>
        <v>0</v>
      </c>
      <c r="I88" s="89" t="str">
        <f t="shared" si="4"/>
        <v>2</v>
      </c>
      <c r="J88" s="89" t="str">
        <f t="shared" si="5"/>
        <v>2</v>
      </c>
      <c r="K88" s="89">
        <f t="shared" si="6"/>
        <v>4</v>
      </c>
      <c r="L88" s="89" t="str">
        <f t="shared" si="7"/>
        <v/>
      </c>
      <c r="M88" s="89"/>
    </row>
    <row r="89" spans="1:13" s="4" customFormat="1" ht="20.100000000000001" customHeight="1">
      <c r="A89" s="19" t="str">
        <f t="array" ref="A89">INDEX(G:G,SMALL(IF($K$12:$K$500=2,ROW($12:$500),4^8),ROW(G78)))&amp;""</f>
        <v/>
      </c>
      <c r="B89" s="98"/>
      <c r="C89" s="20" t="str">
        <f>IF(ISERROR(VLOOKUP(A89,'[1]Z07 一般公共预算财政拨款收入支出决算表(财决07表)'!$A$10:$T$500,4,FALSE)),"",VLOOKUP(A89,'[1]Z07 一般公共预算财政拨款收入支出决算表(财决07表)'!$A$10:$T$500,4,FALSE))</f>
        <v/>
      </c>
      <c r="D89" s="103" t="str">
        <f>IF(ISERROR(VLOOKUP(A89,'[1]Z07 一般公共预算财政拨款收入支出决算表(财决07表)'!$A$10:$T$500,11,FALSE)),"",VLOOKUP(A89,'[1]Z07 一般公共预算财政拨款收入支出决算表(财决07表)'!$A$10:$T$500,11,FALSE))</f>
        <v/>
      </c>
      <c r="E89" s="103" t="str">
        <f>IF(ISERROR(VLOOKUP(A89,'[1]Z07 一般公共预算财政拨款收入支出决算表(财决07表)'!$A$10:$T$500,12,FALSE)),"",VLOOKUP(A89,'[1]Z07 一般公共预算财政拨款收入支出决算表(财决07表)'!$A$10:$T$500,12,FALSE))</f>
        <v/>
      </c>
      <c r="F89" s="103" t="str">
        <f>IF(ISERROR(VLOOKUP(A89,'[1]Z07 一般公共预算财政拨款收入支出决算表(财决07表)'!$A$10:$T$500,15,FALSE)),"",VLOOKUP(A89,'[1]Z07 一般公共预算财政拨款收入支出决算表(财决07表)'!$A$10:$T$500,15,FALSE))</f>
        <v/>
      </c>
      <c r="G89" s="89">
        <f>'[1]Z07 一般公共预算财政拨款收入支出决算表(财决07表)'!A87</f>
        <v>0</v>
      </c>
      <c r="H89" s="99">
        <f>'[1]Z07 一般公共预算财政拨款收入支出决算表(财决07表)'!$K87</f>
        <v>0</v>
      </c>
      <c r="I89" s="89" t="str">
        <f t="shared" si="4"/>
        <v>2</v>
      </c>
      <c r="J89" s="89" t="str">
        <f t="shared" si="5"/>
        <v>2</v>
      </c>
      <c r="K89" s="89">
        <f t="shared" si="6"/>
        <v>4</v>
      </c>
      <c r="L89" s="89" t="str">
        <f t="shared" si="7"/>
        <v/>
      </c>
      <c r="M89" s="89"/>
    </row>
    <row r="90" spans="1:13" s="4" customFormat="1" ht="20.100000000000001" customHeight="1">
      <c r="A90" s="19" t="str">
        <f t="array" ref="A90">INDEX(G:G,SMALL(IF($K$12:$K$500=2,ROW($12:$500),4^8),ROW(G79)))&amp;""</f>
        <v/>
      </c>
      <c r="B90" s="98"/>
      <c r="C90" s="20" t="str">
        <f>IF(ISERROR(VLOOKUP(A90,'[1]Z07 一般公共预算财政拨款收入支出决算表(财决07表)'!$A$10:$T$500,4,FALSE)),"",VLOOKUP(A90,'[1]Z07 一般公共预算财政拨款收入支出决算表(财决07表)'!$A$10:$T$500,4,FALSE))</f>
        <v/>
      </c>
      <c r="D90" s="103" t="str">
        <f>IF(ISERROR(VLOOKUP(A90,'[1]Z07 一般公共预算财政拨款收入支出决算表(财决07表)'!$A$10:$T$500,11,FALSE)),"",VLOOKUP(A90,'[1]Z07 一般公共预算财政拨款收入支出决算表(财决07表)'!$A$10:$T$500,11,FALSE))</f>
        <v/>
      </c>
      <c r="E90" s="103" t="str">
        <f>IF(ISERROR(VLOOKUP(A90,'[1]Z07 一般公共预算财政拨款收入支出决算表(财决07表)'!$A$10:$T$500,12,FALSE)),"",VLOOKUP(A90,'[1]Z07 一般公共预算财政拨款收入支出决算表(财决07表)'!$A$10:$T$500,12,FALSE))</f>
        <v/>
      </c>
      <c r="F90" s="103" t="str">
        <f>IF(ISERROR(VLOOKUP(A90,'[1]Z07 一般公共预算财政拨款收入支出决算表(财决07表)'!$A$10:$T$500,15,FALSE)),"",VLOOKUP(A90,'[1]Z07 一般公共预算财政拨款收入支出决算表(财决07表)'!$A$10:$T$500,15,FALSE))</f>
        <v/>
      </c>
      <c r="G90" s="89">
        <f>'[1]Z07 一般公共预算财政拨款收入支出决算表(财决07表)'!A88</f>
        <v>0</v>
      </c>
      <c r="H90" s="99">
        <f>'[1]Z07 一般公共预算财政拨款收入支出决算表(财决07表)'!$K88</f>
        <v>0</v>
      </c>
      <c r="I90" s="89" t="str">
        <f t="shared" si="4"/>
        <v>2</v>
      </c>
      <c r="J90" s="89" t="str">
        <f t="shared" si="5"/>
        <v>2</v>
      </c>
      <c r="K90" s="89">
        <f t="shared" si="6"/>
        <v>4</v>
      </c>
      <c r="L90" s="89" t="str">
        <f t="shared" si="7"/>
        <v/>
      </c>
      <c r="M90" s="89"/>
    </row>
    <row r="91" spans="1:13" s="4" customFormat="1" ht="20.100000000000001" customHeight="1">
      <c r="A91" s="19" t="str">
        <f t="array" ref="A91">INDEX(G:G,SMALL(IF($K$12:$K$500=2,ROW($12:$500),4^8),ROW(G80)))&amp;""</f>
        <v/>
      </c>
      <c r="B91" s="98"/>
      <c r="C91" s="20" t="str">
        <f>IF(ISERROR(VLOOKUP(A91,'[1]Z07 一般公共预算财政拨款收入支出决算表(财决07表)'!$A$10:$T$500,4,FALSE)),"",VLOOKUP(A91,'[1]Z07 一般公共预算财政拨款收入支出决算表(财决07表)'!$A$10:$T$500,4,FALSE))</f>
        <v/>
      </c>
      <c r="D91" s="103" t="str">
        <f>IF(ISERROR(VLOOKUP(A91,'[1]Z07 一般公共预算财政拨款收入支出决算表(财决07表)'!$A$10:$T$500,11,FALSE)),"",VLOOKUP(A91,'[1]Z07 一般公共预算财政拨款收入支出决算表(财决07表)'!$A$10:$T$500,11,FALSE))</f>
        <v/>
      </c>
      <c r="E91" s="103" t="str">
        <f>IF(ISERROR(VLOOKUP(A91,'[1]Z07 一般公共预算财政拨款收入支出决算表(财决07表)'!$A$10:$T$500,12,FALSE)),"",VLOOKUP(A91,'[1]Z07 一般公共预算财政拨款收入支出决算表(财决07表)'!$A$10:$T$500,12,FALSE))</f>
        <v/>
      </c>
      <c r="F91" s="103" t="str">
        <f>IF(ISERROR(VLOOKUP(A91,'[1]Z07 一般公共预算财政拨款收入支出决算表(财决07表)'!$A$10:$T$500,15,FALSE)),"",VLOOKUP(A91,'[1]Z07 一般公共预算财政拨款收入支出决算表(财决07表)'!$A$10:$T$500,15,FALSE))</f>
        <v/>
      </c>
      <c r="G91" s="89">
        <f>'[1]Z07 一般公共预算财政拨款收入支出决算表(财决07表)'!A89</f>
        <v>0</v>
      </c>
      <c r="H91" s="99">
        <f>'[1]Z07 一般公共预算财政拨款收入支出决算表(财决07表)'!$K89</f>
        <v>0</v>
      </c>
      <c r="I91" s="89" t="str">
        <f t="shared" si="4"/>
        <v>2</v>
      </c>
      <c r="J91" s="89" t="str">
        <f t="shared" si="5"/>
        <v>2</v>
      </c>
      <c r="K91" s="89">
        <f t="shared" si="6"/>
        <v>4</v>
      </c>
      <c r="L91" s="89" t="str">
        <f t="shared" si="7"/>
        <v/>
      </c>
      <c r="M91" s="89"/>
    </row>
    <row r="92" spans="1:13" s="4" customFormat="1" ht="20.100000000000001" customHeight="1">
      <c r="A92" s="19" t="str">
        <f t="array" ref="A92">INDEX(G:G,SMALL(IF($K$12:$K$500=2,ROW($12:$500),4^8),ROW(G81)))&amp;""</f>
        <v/>
      </c>
      <c r="B92" s="98"/>
      <c r="C92" s="20" t="str">
        <f>IF(ISERROR(VLOOKUP(A92,'[1]Z07 一般公共预算财政拨款收入支出决算表(财决07表)'!$A$10:$T$500,4,FALSE)),"",VLOOKUP(A92,'[1]Z07 一般公共预算财政拨款收入支出决算表(财决07表)'!$A$10:$T$500,4,FALSE))</f>
        <v/>
      </c>
      <c r="D92" s="103" t="str">
        <f>IF(ISERROR(VLOOKUP(A92,'[1]Z07 一般公共预算财政拨款收入支出决算表(财决07表)'!$A$10:$T$500,11,FALSE)),"",VLOOKUP(A92,'[1]Z07 一般公共预算财政拨款收入支出决算表(财决07表)'!$A$10:$T$500,11,FALSE))</f>
        <v/>
      </c>
      <c r="E92" s="103" t="str">
        <f>IF(ISERROR(VLOOKUP(A92,'[1]Z07 一般公共预算财政拨款收入支出决算表(财决07表)'!$A$10:$T$500,12,FALSE)),"",VLOOKUP(A92,'[1]Z07 一般公共预算财政拨款收入支出决算表(财决07表)'!$A$10:$T$500,12,FALSE))</f>
        <v/>
      </c>
      <c r="F92" s="103" t="str">
        <f>IF(ISERROR(VLOOKUP(A92,'[1]Z07 一般公共预算财政拨款收入支出决算表(财决07表)'!$A$10:$T$500,15,FALSE)),"",VLOOKUP(A92,'[1]Z07 一般公共预算财政拨款收入支出决算表(财决07表)'!$A$10:$T$500,15,FALSE))</f>
        <v/>
      </c>
      <c r="G92" s="89">
        <f>'[1]Z07 一般公共预算财政拨款收入支出决算表(财决07表)'!A90</f>
        <v>0</v>
      </c>
      <c r="H92" s="99">
        <f>'[1]Z07 一般公共预算财政拨款收入支出决算表(财决07表)'!$K90</f>
        <v>0</v>
      </c>
      <c r="I92" s="89" t="str">
        <f t="shared" si="4"/>
        <v>2</v>
      </c>
      <c r="J92" s="89" t="str">
        <f t="shared" si="5"/>
        <v>2</v>
      </c>
      <c r="K92" s="89">
        <f t="shared" si="6"/>
        <v>4</v>
      </c>
      <c r="L92" s="89" t="str">
        <f t="shared" si="7"/>
        <v/>
      </c>
      <c r="M92" s="89"/>
    </row>
    <row r="93" spans="1:13" s="4" customFormat="1" ht="20.100000000000001" customHeight="1">
      <c r="A93" s="19" t="str">
        <f t="array" ref="A93">INDEX(G:G,SMALL(IF($K$12:$K$500=2,ROW($12:$500),4^8),ROW(G82)))&amp;""</f>
        <v/>
      </c>
      <c r="B93" s="98"/>
      <c r="C93" s="20" t="str">
        <f>IF(ISERROR(VLOOKUP(A93,'[1]Z07 一般公共预算财政拨款收入支出决算表(财决07表)'!$A$10:$T$500,4,FALSE)),"",VLOOKUP(A93,'[1]Z07 一般公共预算财政拨款收入支出决算表(财决07表)'!$A$10:$T$500,4,FALSE))</f>
        <v/>
      </c>
      <c r="D93" s="103" t="str">
        <f>IF(ISERROR(VLOOKUP(A93,'[1]Z07 一般公共预算财政拨款收入支出决算表(财决07表)'!$A$10:$T$500,11,FALSE)),"",VLOOKUP(A93,'[1]Z07 一般公共预算财政拨款收入支出决算表(财决07表)'!$A$10:$T$500,11,FALSE))</f>
        <v/>
      </c>
      <c r="E93" s="103" t="str">
        <f>IF(ISERROR(VLOOKUP(A93,'[1]Z07 一般公共预算财政拨款收入支出决算表(财决07表)'!$A$10:$T$500,12,FALSE)),"",VLOOKUP(A93,'[1]Z07 一般公共预算财政拨款收入支出决算表(财决07表)'!$A$10:$T$500,12,FALSE))</f>
        <v/>
      </c>
      <c r="F93" s="103" t="str">
        <f>IF(ISERROR(VLOOKUP(A93,'[1]Z07 一般公共预算财政拨款收入支出决算表(财决07表)'!$A$10:$T$500,15,FALSE)),"",VLOOKUP(A93,'[1]Z07 一般公共预算财政拨款收入支出决算表(财决07表)'!$A$10:$T$500,15,FALSE))</f>
        <v/>
      </c>
      <c r="G93" s="89">
        <f>'[1]Z07 一般公共预算财政拨款收入支出决算表(财决07表)'!A91</f>
        <v>0</v>
      </c>
      <c r="H93" s="99">
        <f>'[1]Z07 一般公共预算财政拨款收入支出决算表(财决07表)'!$K91</f>
        <v>0</v>
      </c>
      <c r="I93" s="89" t="str">
        <f t="shared" si="4"/>
        <v>2</v>
      </c>
      <c r="J93" s="89" t="str">
        <f t="shared" si="5"/>
        <v>2</v>
      </c>
      <c r="K93" s="89">
        <f t="shared" si="6"/>
        <v>4</v>
      </c>
      <c r="L93" s="89" t="str">
        <f t="shared" si="7"/>
        <v/>
      </c>
      <c r="M93" s="89"/>
    </row>
    <row r="94" spans="1:13" s="4" customFormat="1" ht="20.100000000000001" customHeight="1">
      <c r="A94" s="19" t="str">
        <f t="array" ref="A94">INDEX(G:G,SMALL(IF($K$12:$K$500=2,ROW($12:$500),4^8),ROW(G83)))&amp;""</f>
        <v/>
      </c>
      <c r="B94" s="98"/>
      <c r="C94" s="20" t="str">
        <f>IF(ISERROR(VLOOKUP(A94,'[1]Z07 一般公共预算财政拨款收入支出决算表(财决07表)'!$A$10:$T$500,4,FALSE)),"",VLOOKUP(A94,'[1]Z07 一般公共预算财政拨款收入支出决算表(财决07表)'!$A$10:$T$500,4,FALSE))</f>
        <v/>
      </c>
      <c r="D94" s="103" t="str">
        <f>IF(ISERROR(VLOOKUP(A94,'[1]Z07 一般公共预算财政拨款收入支出决算表(财决07表)'!$A$10:$T$500,11,FALSE)),"",VLOOKUP(A94,'[1]Z07 一般公共预算财政拨款收入支出决算表(财决07表)'!$A$10:$T$500,11,FALSE))</f>
        <v/>
      </c>
      <c r="E94" s="103" t="str">
        <f>IF(ISERROR(VLOOKUP(A94,'[1]Z07 一般公共预算财政拨款收入支出决算表(财决07表)'!$A$10:$T$500,12,FALSE)),"",VLOOKUP(A94,'[1]Z07 一般公共预算财政拨款收入支出决算表(财决07表)'!$A$10:$T$500,12,FALSE))</f>
        <v/>
      </c>
      <c r="F94" s="103" t="str">
        <f>IF(ISERROR(VLOOKUP(A94,'[1]Z07 一般公共预算财政拨款收入支出决算表(财决07表)'!$A$10:$T$500,15,FALSE)),"",VLOOKUP(A94,'[1]Z07 一般公共预算财政拨款收入支出决算表(财决07表)'!$A$10:$T$500,15,FALSE))</f>
        <v/>
      </c>
      <c r="G94" s="89">
        <f>'[1]Z07 一般公共预算财政拨款收入支出决算表(财决07表)'!A92</f>
        <v>0</v>
      </c>
      <c r="H94" s="99">
        <f>'[1]Z07 一般公共预算财政拨款收入支出决算表(财决07表)'!$K92</f>
        <v>0</v>
      </c>
      <c r="I94" s="89" t="str">
        <f t="shared" si="4"/>
        <v>2</v>
      </c>
      <c r="J94" s="89" t="str">
        <f t="shared" si="5"/>
        <v>2</v>
      </c>
      <c r="K94" s="89">
        <f t="shared" si="6"/>
        <v>4</v>
      </c>
      <c r="L94" s="89" t="str">
        <f t="shared" si="7"/>
        <v/>
      </c>
      <c r="M94" s="89"/>
    </row>
    <row r="95" spans="1:13" s="4" customFormat="1" ht="20.100000000000001" customHeight="1">
      <c r="A95" s="19" t="str">
        <f t="array" ref="A95">INDEX(G:G,SMALL(IF($K$12:$K$500=2,ROW($12:$500),4^8),ROW(G84)))&amp;""</f>
        <v/>
      </c>
      <c r="B95" s="98"/>
      <c r="C95" s="20" t="str">
        <f>IF(ISERROR(VLOOKUP(A95,'[1]Z07 一般公共预算财政拨款收入支出决算表(财决07表)'!$A$10:$T$500,4,FALSE)),"",VLOOKUP(A95,'[1]Z07 一般公共预算财政拨款收入支出决算表(财决07表)'!$A$10:$T$500,4,FALSE))</f>
        <v/>
      </c>
      <c r="D95" s="103" t="str">
        <f>IF(ISERROR(VLOOKUP(A95,'[1]Z07 一般公共预算财政拨款收入支出决算表(财决07表)'!$A$10:$T$500,11,FALSE)),"",VLOOKUP(A95,'[1]Z07 一般公共预算财政拨款收入支出决算表(财决07表)'!$A$10:$T$500,11,FALSE))</f>
        <v/>
      </c>
      <c r="E95" s="103" t="str">
        <f>IF(ISERROR(VLOOKUP(A95,'[1]Z07 一般公共预算财政拨款收入支出决算表(财决07表)'!$A$10:$T$500,12,FALSE)),"",VLOOKUP(A95,'[1]Z07 一般公共预算财政拨款收入支出决算表(财决07表)'!$A$10:$T$500,12,FALSE))</f>
        <v/>
      </c>
      <c r="F95" s="103" t="str">
        <f>IF(ISERROR(VLOOKUP(A95,'[1]Z07 一般公共预算财政拨款收入支出决算表(财决07表)'!$A$10:$T$500,15,FALSE)),"",VLOOKUP(A95,'[1]Z07 一般公共预算财政拨款收入支出决算表(财决07表)'!$A$10:$T$500,15,FALSE))</f>
        <v/>
      </c>
      <c r="G95" s="89">
        <f>'[1]Z07 一般公共预算财政拨款收入支出决算表(财决07表)'!A93</f>
        <v>0</v>
      </c>
      <c r="H95" s="99">
        <f>'[1]Z07 一般公共预算财政拨款收入支出决算表(财决07表)'!$K93</f>
        <v>0</v>
      </c>
      <c r="I95" s="89" t="str">
        <f t="shared" si="4"/>
        <v>2</v>
      </c>
      <c r="J95" s="89" t="str">
        <f t="shared" si="5"/>
        <v>2</v>
      </c>
      <c r="K95" s="89">
        <f t="shared" si="6"/>
        <v>4</v>
      </c>
      <c r="L95" s="89" t="str">
        <f t="shared" si="7"/>
        <v/>
      </c>
      <c r="M95" s="89"/>
    </row>
    <row r="96" spans="1:13" s="4" customFormat="1" ht="20.100000000000001" customHeight="1">
      <c r="A96" s="19" t="str">
        <f t="array" ref="A96">INDEX(G:G,SMALL(IF($K$12:$K$500=2,ROW($12:$500),4^8),ROW(G85)))&amp;""</f>
        <v/>
      </c>
      <c r="B96" s="98"/>
      <c r="C96" s="20" t="str">
        <f>IF(ISERROR(VLOOKUP(A96,'[1]Z07 一般公共预算财政拨款收入支出决算表(财决07表)'!$A$10:$T$500,4,FALSE)),"",VLOOKUP(A96,'[1]Z07 一般公共预算财政拨款收入支出决算表(财决07表)'!$A$10:$T$500,4,FALSE))</f>
        <v/>
      </c>
      <c r="D96" s="103" t="str">
        <f>IF(ISERROR(VLOOKUP(A96,'[1]Z07 一般公共预算财政拨款收入支出决算表(财决07表)'!$A$10:$T$500,11,FALSE)),"",VLOOKUP(A96,'[1]Z07 一般公共预算财政拨款收入支出决算表(财决07表)'!$A$10:$T$500,11,FALSE))</f>
        <v/>
      </c>
      <c r="E96" s="103" t="str">
        <f>IF(ISERROR(VLOOKUP(A96,'[1]Z07 一般公共预算财政拨款收入支出决算表(财决07表)'!$A$10:$T$500,12,FALSE)),"",VLOOKUP(A96,'[1]Z07 一般公共预算财政拨款收入支出决算表(财决07表)'!$A$10:$T$500,12,FALSE))</f>
        <v/>
      </c>
      <c r="F96" s="103" t="str">
        <f>IF(ISERROR(VLOOKUP(A96,'[1]Z07 一般公共预算财政拨款收入支出决算表(财决07表)'!$A$10:$T$500,15,FALSE)),"",VLOOKUP(A96,'[1]Z07 一般公共预算财政拨款收入支出决算表(财决07表)'!$A$10:$T$500,15,FALSE))</f>
        <v/>
      </c>
      <c r="G96" s="89">
        <f>'[1]Z07 一般公共预算财政拨款收入支出决算表(财决07表)'!A94</f>
        <v>0</v>
      </c>
      <c r="H96" s="99">
        <f>'[1]Z07 一般公共预算财政拨款收入支出决算表(财决07表)'!$K94</f>
        <v>0</v>
      </c>
      <c r="I96" s="89" t="str">
        <f t="shared" si="4"/>
        <v>2</v>
      </c>
      <c r="J96" s="89" t="str">
        <f t="shared" si="5"/>
        <v>2</v>
      </c>
      <c r="K96" s="89">
        <f t="shared" si="6"/>
        <v>4</v>
      </c>
      <c r="L96" s="89" t="str">
        <f t="shared" si="7"/>
        <v/>
      </c>
      <c r="M96" s="89"/>
    </row>
    <row r="97" spans="1:13" s="4" customFormat="1" ht="20.100000000000001" customHeight="1">
      <c r="A97" s="19" t="str">
        <f t="array" ref="A97">INDEX(G:G,SMALL(IF($K$12:$K$500=2,ROW($12:$500),4^8),ROW(G86)))&amp;""</f>
        <v/>
      </c>
      <c r="B97" s="98"/>
      <c r="C97" s="20" t="str">
        <f>IF(ISERROR(VLOOKUP(A97,'[1]Z07 一般公共预算财政拨款收入支出决算表(财决07表)'!$A$10:$T$500,4,FALSE)),"",VLOOKUP(A97,'[1]Z07 一般公共预算财政拨款收入支出决算表(财决07表)'!$A$10:$T$500,4,FALSE))</f>
        <v/>
      </c>
      <c r="D97" s="103" t="str">
        <f>IF(ISERROR(VLOOKUP(A97,'[1]Z07 一般公共预算财政拨款收入支出决算表(财决07表)'!$A$10:$T$500,11,FALSE)),"",VLOOKUP(A97,'[1]Z07 一般公共预算财政拨款收入支出决算表(财决07表)'!$A$10:$T$500,11,FALSE))</f>
        <v/>
      </c>
      <c r="E97" s="103" t="str">
        <f>IF(ISERROR(VLOOKUP(A97,'[1]Z07 一般公共预算财政拨款收入支出决算表(财决07表)'!$A$10:$T$500,12,FALSE)),"",VLOOKUP(A97,'[1]Z07 一般公共预算财政拨款收入支出决算表(财决07表)'!$A$10:$T$500,12,FALSE))</f>
        <v/>
      </c>
      <c r="F97" s="103" t="str">
        <f>IF(ISERROR(VLOOKUP(A97,'[1]Z07 一般公共预算财政拨款收入支出决算表(财决07表)'!$A$10:$T$500,15,FALSE)),"",VLOOKUP(A97,'[1]Z07 一般公共预算财政拨款收入支出决算表(财决07表)'!$A$10:$T$500,15,FALSE))</f>
        <v/>
      </c>
      <c r="G97" s="89">
        <f>'[1]Z07 一般公共预算财政拨款收入支出决算表(财决07表)'!A95</f>
        <v>0</v>
      </c>
      <c r="H97" s="99">
        <f>'[1]Z07 一般公共预算财政拨款收入支出决算表(财决07表)'!$K95</f>
        <v>0</v>
      </c>
      <c r="I97" s="89" t="str">
        <f t="shared" si="4"/>
        <v>2</v>
      </c>
      <c r="J97" s="89" t="str">
        <f t="shared" si="5"/>
        <v>2</v>
      </c>
      <c r="K97" s="89">
        <f t="shared" si="6"/>
        <v>4</v>
      </c>
      <c r="L97" s="89" t="str">
        <f t="shared" si="7"/>
        <v/>
      </c>
      <c r="M97" s="89"/>
    </row>
    <row r="98" spans="1:13" s="4" customFormat="1" ht="20.100000000000001" customHeight="1">
      <c r="A98" s="19" t="str">
        <f t="array" ref="A98">INDEX(G:G,SMALL(IF($K$12:$K$500=2,ROW($12:$500),4^8),ROW(G87)))&amp;""</f>
        <v/>
      </c>
      <c r="B98" s="98"/>
      <c r="C98" s="20" t="str">
        <f>IF(ISERROR(VLOOKUP(A98,'[1]Z07 一般公共预算财政拨款收入支出决算表(财决07表)'!$A$10:$T$500,4,FALSE)),"",VLOOKUP(A98,'[1]Z07 一般公共预算财政拨款收入支出决算表(财决07表)'!$A$10:$T$500,4,FALSE))</f>
        <v/>
      </c>
      <c r="D98" s="103" t="str">
        <f>IF(ISERROR(VLOOKUP(A98,'[1]Z07 一般公共预算财政拨款收入支出决算表(财决07表)'!$A$10:$T$500,11,FALSE)),"",VLOOKUP(A98,'[1]Z07 一般公共预算财政拨款收入支出决算表(财决07表)'!$A$10:$T$500,11,FALSE))</f>
        <v/>
      </c>
      <c r="E98" s="103" t="str">
        <f>IF(ISERROR(VLOOKUP(A98,'[1]Z07 一般公共预算财政拨款收入支出决算表(财决07表)'!$A$10:$T$500,12,FALSE)),"",VLOOKUP(A98,'[1]Z07 一般公共预算财政拨款收入支出决算表(财决07表)'!$A$10:$T$500,12,FALSE))</f>
        <v/>
      </c>
      <c r="F98" s="103" t="str">
        <f>IF(ISERROR(VLOOKUP(A98,'[1]Z07 一般公共预算财政拨款收入支出决算表(财决07表)'!$A$10:$T$500,15,FALSE)),"",VLOOKUP(A98,'[1]Z07 一般公共预算财政拨款收入支出决算表(财决07表)'!$A$10:$T$500,15,FALSE))</f>
        <v/>
      </c>
      <c r="G98" s="89">
        <f>'[1]Z07 一般公共预算财政拨款收入支出决算表(财决07表)'!A96</f>
        <v>0</v>
      </c>
      <c r="H98" s="99">
        <f>'[1]Z07 一般公共预算财政拨款收入支出决算表(财决07表)'!$K96</f>
        <v>0</v>
      </c>
      <c r="I98" s="89" t="str">
        <f t="shared" si="4"/>
        <v>2</v>
      </c>
      <c r="J98" s="89" t="str">
        <f t="shared" si="5"/>
        <v>2</v>
      </c>
      <c r="K98" s="89">
        <f t="shared" si="6"/>
        <v>4</v>
      </c>
      <c r="L98" s="89" t="str">
        <f t="shared" si="7"/>
        <v/>
      </c>
      <c r="M98" s="89"/>
    </row>
    <row r="99" spans="1:13" s="4" customFormat="1" ht="20.100000000000001" customHeight="1">
      <c r="A99" s="19" t="str">
        <f t="array" ref="A99">INDEX(G:G,SMALL(IF($K$12:$K$500=2,ROW($12:$500),4^8),ROW(G88)))&amp;""</f>
        <v/>
      </c>
      <c r="B99" s="98"/>
      <c r="C99" s="20" t="str">
        <f>IF(ISERROR(VLOOKUP(A99,'[1]Z07 一般公共预算财政拨款收入支出决算表(财决07表)'!$A$10:$T$500,4,FALSE)),"",VLOOKUP(A99,'[1]Z07 一般公共预算财政拨款收入支出决算表(财决07表)'!$A$10:$T$500,4,FALSE))</f>
        <v/>
      </c>
      <c r="D99" s="103" t="str">
        <f>IF(ISERROR(VLOOKUP(A99,'[1]Z07 一般公共预算财政拨款收入支出决算表(财决07表)'!$A$10:$T$500,11,FALSE)),"",VLOOKUP(A99,'[1]Z07 一般公共预算财政拨款收入支出决算表(财决07表)'!$A$10:$T$500,11,FALSE))</f>
        <v/>
      </c>
      <c r="E99" s="103" t="str">
        <f>IF(ISERROR(VLOOKUP(A99,'[1]Z07 一般公共预算财政拨款收入支出决算表(财决07表)'!$A$10:$T$500,12,FALSE)),"",VLOOKUP(A99,'[1]Z07 一般公共预算财政拨款收入支出决算表(财决07表)'!$A$10:$T$500,12,FALSE))</f>
        <v/>
      </c>
      <c r="F99" s="103" t="str">
        <f>IF(ISERROR(VLOOKUP(A99,'[1]Z07 一般公共预算财政拨款收入支出决算表(财决07表)'!$A$10:$T$500,15,FALSE)),"",VLOOKUP(A99,'[1]Z07 一般公共预算财政拨款收入支出决算表(财决07表)'!$A$10:$T$500,15,FALSE))</f>
        <v/>
      </c>
      <c r="G99" s="89">
        <f>'[1]Z07 一般公共预算财政拨款收入支出决算表(财决07表)'!A97</f>
        <v>0</v>
      </c>
      <c r="H99" s="99">
        <f>'[1]Z07 一般公共预算财政拨款收入支出决算表(财决07表)'!$K97</f>
        <v>0</v>
      </c>
      <c r="I99" s="89" t="str">
        <f t="shared" si="4"/>
        <v>2</v>
      </c>
      <c r="J99" s="89" t="str">
        <f t="shared" si="5"/>
        <v>2</v>
      </c>
      <c r="K99" s="89">
        <f t="shared" si="6"/>
        <v>4</v>
      </c>
      <c r="L99" s="89" t="str">
        <f t="shared" si="7"/>
        <v/>
      </c>
      <c r="M99" s="89"/>
    </row>
    <row r="100" spans="1:13" s="4" customFormat="1" ht="20.100000000000001" customHeight="1">
      <c r="A100" s="19" t="str">
        <f t="array" ref="A100">INDEX(G:G,SMALL(IF($K$12:$K$500=2,ROW($12:$500),4^8),ROW(G89)))&amp;""</f>
        <v/>
      </c>
      <c r="B100" s="98"/>
      <c r="C100" s="20" t="str">
        <f>IF(ISERROR(VLOOKUP(A100,'[1]Z07 一般公共预算财政拨款收入支出决算表(财决07表)'!$A$10:$T$500,4,FALSE)),"",VLOOKUP(A100,'[1]Z07 一般公共预算财政拨款收入支出决算表(财决07表)'!$A$10:$T$500,4,FALSE))</f>
        <v/>
      </c>
      <c r="D100" s="103" t="str">
        <f>IF(ISERROR(VLOOKUP(A100,'[1]Z07 一般公共预算财政拨款收入支出决算表(财决07表)'!$A$10:$T$500,11,FALSE)),"",VLOOKUP(A100,'[1]Z07 一般公共预算财政拨款收入支出决算表(财决07表)'!$A$10:$T$500,11,FALSE))</f>
        <v/>
      </c>
      <c r="E100" s="103" t="str">
        <f>IF(ISERROR(VLOOKUP(A100,'[1]Z07 一般公共预算财政拨款收入支出决算表(财决07表)'!$A$10:$T$500,12,FALSE)),"",VLOOKUP(A100,'[1]Z07 一般公共预算财政拨款收入支出决算表(财决07表)'!$A$10:$T$500,12,FALSE))</f>
        <v/>
      </c>
      <c r="F100" s="103" t="str">
        <f>IF(ISERROR(VLOOKUP(A100,'[1]Z07 一般公共预算财政拨款收入支出决算表(财决07表)'!$A$10:$T$500,15,FALSE)),"",VLOOKUP(A100,'[1]Z07 一般公共预算财政拨款收入支出决算表(财决07表)'!$A$10:$T$500,15,FALSE))</f>
        <v/>
      </c>
      <c r="G100" s="89">
        <f>'[1]Z07 一般公共预算财政拨款收入支出决算表(财决07表)'!A98</f>
        <v>0</v>
      </c>
      <c r="H100" s="99">
        <f>'[1]Z07 一般公共预算财政拨款收入支出决算表(财决07表)'!$K98</f>
        <v>0</v>
      </c>
      <c r="I100" s="89" t="str">
        <f t="shared" si="4"/>
        <v>2</v>
      </c>
      <c r="J100" s="89" t="str">
        <f t="shared" si="5"/>
        <v>2</v>
      </c>
      <c r="K100" s="89">
        <f t="shared" si="6"/>
        <v>4</v>
      </c>
      <c r="L100" s="89" t="str">
        <f t="shared" si="7"/>
        <v/>
      </c>
      <c r="M100" s="89"/>
    </row>
    <row r="101" spans="1:13" s="4" customFormat="1" ht="20.100000000000001" customHeight="1">
      <c r="A101" s="19" t="str">
        <f t="array" ref="A101">INDEX(G:G,SMALL(IF($K$12:$K$500=2,ROW($12:$500),4^8),ROW(G90)))&amp;""</f>
        <v/>
      </c>
      <c r="B101" s="98"/>
      <c r="C101" s="20" t="str">
        <f>IF(ISERROR(VLOOKUP(A101,'[1]Z07 一般公共预算财政拨款收入支出决算表(财决07表)'!$A$10:$T$500,4,FALSE)),"",VLOOKUP(A101,'[1]Z07 一般公共预算财政拨款收入支出决算表(财决07表)'!$A$10:$T$500,4,FALSE))</f>
        <v/>
      </c>
      <c r="D101" s="103" t="str">
        <f>IF(ISERROR(VLOOKUP(A101,'[1]Z07 一般公共预算财政拨款收入支出决算表(财决07表)'!$A$10:$T$500,11,FALSE)),"",VLOOKUP(A101,'[1]Z07 一般公共预算财政拨款收入支出决算表(财决07表)'!$A$10:$T$500,11,FALSE))</f>
        <v/>
      </c>
      <c r="E101" s="103" t="str">
        <f>IF(ISERROR(VLOOKUP(A101,'[1]Z07 一般公共预算财政拨款收入支出决算表(财决07表)'!$A$10:$T$500,12,FALSE)),"",VLOOKUP(A101,'[1]Z07 一般公共预算财政拨款收入支出决算表(财决07表)'!$A$10:$T$500,12,FALSE))</f>
        <v/>
      </c>
      <c r="F101" s="103" t="str">
        <f>IF(ISERROR(VLOOKUP(A101,'[1]Z07 一般公共预算财政拨款收入支出决算表(财决07表)'!$A$10:$T$500,15,FALSE)),"",VLOOKUP(A101,'[1]Z07 一般公共预算财政拨款收入支出决算表(财决07表)'!$A$10:$T$500,15,FALSE))</f>
        <v/>
      </c>
      <c r="G101" s="89">
        <f>'[1]Z07 一般公共预算财政拨款收入支出决算表(财决07表)'!A99</f>
        <v>0</v>
      </c>
      <c r="H101" s="99">
        <f>'[1]Z07 一般公共预算财政拨款收入支出决算表(财决07表)'!$K99</f>
        <v>0</v>
      </c>
      <c r="I101" s="89" t="str">
        <f t="shared" si="4"/>
        <v>2</v>
      </c>
      <c r="J101" s="89" t="str">
        <f t="shared" si="5"/>
        <v>2</v>
      </c>
      <c r="K101" s="89">
        <f t="shared" si="6"/>
        <v>4</v>
      </c>
      <c r="L101" s="89" t="str">
        <f t="shared" si="7"/>
        <v/>
      </c>
      <c r="M101" s="89"/>
    </row>
    <row r="102" spans="1:13" s="4" customFormat="1" ht="20.100000000000001" customHeight="1">
      <c r="A102" s="19" t="str">
        <f t="array" ref="A102">INDEX(G:G,SMALL(IF($K$12:$K$500=2,ROW($12:$500),4^8),ROW(G91)))&amp;""</f>
        <v/>
      </c>
      <c r="B102" s="98"/>
      <c r="C102" s="20" t="str">
        <f>IF(ISERROR(VLOOKUP(A102,'[1]Z07 一般公共预算财政拨款收入支出决算表(财决07表)'!$A$10:$T$500,4,FALSE)),"",VLOOKUP(A102,'[1]Z07 一般公共预算财政拨款收入支出决算表(财决07表)'!$A$10:$T$500,4,FALSE))</f>
        <v/>
      </c>
      <c r="D102" s="103" t="str">
        <f>IF(ISERROR(VLOOKUP(A102,'[1]Z07 一般公共预算财政拨款收入支出决算表(财决07表)'!$A$10:$T$500,11,FALSE)),"",VLOOKUP(A102,'[1]Z07 一般公共预算财政拨款收入支出决算表(财决07表)'!$A$10:$T$500,11,FALSE))</f>
        <v/>
      </c>
      <c r="E102" s="103" t="str">
        <f>IF(ISERROR(VLOOKUP(A102,'[1]Z07 一般公共预算财政拨款收入支出决算表(财决07表)'!$A$10:$T$500,12,FALSE)),"",VLOOKUP(A102,'[1]Z07 一般公共预算财政拨款收入支出决算表(财决07表)'!$A$10:$T$500,12,FALSE))</f>
        <v/>
      </c>
      <c r="F102" s="103" t="str">
        <f>IF(ISERROR(VLOOKUP(A102,'[1]Z07 一般公共预算财政拨款收入支出决算表(财决07表)'!$A$10:$T$500,15,FALSE)),"",VLOOKUP(A102,'[1]Z07 一般公共预算财政拨款收入支出决算表(财决07表)'!$A$10:$T$500,15,FALSE))</f>
        <v/>
      </c>
      <c r="G102" s="89">
        <f>'[1]Z07 一般公共预算财政拨款收入支出决算表(财决07表)'!A100</f>
        <v>0</v>
      </c>
      <c r="H102" s="99">
        <f>'[1]Z07 一般公共预算财政拨款收入支出决算表(财决07表)'!$K100</f>
        <v>0</v>
      </c>
      <c r="I102" s="89" t="str">
        <f t="shared" si="4"/>
        <v>2</v>
      </c>
      <c r="J102" s="89" t="str">
        <f t="shared" si="5"/>
        <v>2</v>
      </c>
      <c r="K102" s="89">
        <f t="shared" si="6"/>
        <v>4</v>
      </c>
      <c r="L102" s="89" t="str">
        <f t="shared" si="7"/>
        <v/>
      </c>
      <c r="M102" s="89"/>
    </row>
    <row r="103" spans="1:13" s="4" customFormat="1" ht="20.100000000000001" customHeight="1">
      <c r="A103" s="19" t="str">
        <f t="array" ref="A103">INDEX(G:G,SMALL(IF($K$12:$K$500=2,ROW($12:$500),4^8),ROW(G92)))&amp;""</f>
        <v/>
      </c>
      <c r="B103" s="98"/>
      <c r="C103" s="20" t="str">
        <f>IF(ISERROR(VLOOKUP(A103,'[1]Z07 一般公共预算财政拨款收入支出决算表(财决07表)'!$A$10:$T$500,4,FALSE)),"",VLOOKUP(A103,'[1]Z07 一般公共预算财政拨款收入支出决算表(财决07表)'!$A$10:$T$500,4,FALSE))</f>
        <v/>
      </c>
      <c r="D103" s="103" t="str">
        <f>IF(ISERROR(VLOOKUP(A103,'[1]Z07 一般公共预算财政拨款收入支出决算表(财决07表)'!$A$10:$T$500,11,FALSE)),"",VLOOKUP(A103,'[1]Z07 一般公共预算财政拨款收入支出决算表(财决07表)'!$A$10:$T$500,11,FALSE))</f>
        <v/>
      </c>
      <c r="E103" s="103" t="str">
        <f>IF(ISERROR(VLOOKUP(A103,'[1]Z07 一般公共预算财政拨款收入支出决算表(财决07表)'!$A$10:$T$500,12,FALSE)),"",VLOOKUP(A103,'[1]Z07 一般公共预算财政拨款收入支出决算表(财决07表)'!$A$10:$T$500,12,FALSE))</f>
        <v/>
      </c>
      <c r="F103" s="103" t="str">
        <f>IF(ISERROR(VLOOKUP(A103,'[1]Z07 一般公共预算财政拨款收入支出决算表(财决07表)'!$A$10:$T$500,15,FALSE)),"",VLOOKUP(A103,'[1]Z07 一般公共预算财政拨款收入支出决算表(财决07表)'!$A$10:$T$500,15,FALSE))</f>
        <v/>
      </c>
      <c r="G103" s="89">
        <f>'[1]Z07 一般公共预算财政拨款收入支出决算表(财决07表)'!A101</f>
        <v>0</v>
      </c>
      <c r="H103" s="99">
        <f>'[1]Z07 一般公共预算财政拨款收入支出决算表(财决07表)'!$K101</f>
        <v>0</v>
      </c>
      <c r="I103" s="89" t="str">
        <f t="shared" si="4"/>
        <v>2</v>
      </c>
      <c r="J103" s="89" t="str">
        <f t="shared" si="5"/>
        <v>2</v>
      </c>
      <c r="K103" s="89">
        <f t="shared" si="6"/>
        <v>4</v>
      </c>
      <c r="L103" s="89" t="str">
        <f t="shared" si="7"/>
        <v/>
      </c>
      <c r="M103" s="89"/>
    </row>
    <row r="104" spans="1:13" s="4" customFormat="1" ht="20.100000000000001" customHeight="1">
      <c r="A104" s="19" t="str">
        <f t="array" ref="A104">INDEX(G:G,SMALL(IF($K$12:$K$500=2,ROW($12:$500),4^8),ROW(G93)))&amp;""</f>
        <v/>
      </c>
      <c r="B104" s="98"/>
      <c r="C104" s="20" t="str">
        <f>IF(ISERROR(VLOOKUP(A104,'[1]Z07 一般公共预算财政拨款收入支出决算表(财决07表)'!$A$10:$T$500,4,FALSE)),"",VLOOKUP(A104,'[1]Z07 一般公共预算财政拨款收入支出决算表(财决07表)'!$A$10:$T$500,4,FALSE))</f>
        <v/>
      </c>
      <c r="D104" s="103" t="str">
        <f>IF(ISERROR(VLOOKUP(A104,'[1]Z07 一般公共预算财政拨款收入支出决算表(财决07表)'!$A$10:$T$500,11,FALSE)),"",VLOOKUP(A104,'[1]Z07 一般公共预算财政拨款收入支出决算表(财决07表)'!$A$10:$T$500,11,FALSE))</f>
        <v/>
      </c>
      <c r="E104" s="103" t="str">
        <f>IF(ISERROR(VLOOKUP(A104,'[1]Z07 一般公共预算财政拨款收入支出决算表(财决07表)'!$A$10:$T$500,12,FALSE)),"",VLOOKUP(A104,'[1]Z07 一般公共预算财政拨款收入支出决算表(财决07表)'!$A$10:$T$500,12,FALSE))</f>
        <v/>
      </c>
      <c r="F104" s="103" t="str">
        <f>IF(ISERROR(VLOOKUP(A104,'[1]Z07 一般公共预算财政拨款收入支出决算表(财决07表)'!$A$10:$T$500,15,FALSE)),"",VLOOKUP(A104,'[1]Z07 一般公共预算财政拨款收入支出决算表(财决07表)'!$A$10:$T$500,15,FALSE))</f>
        <v/>
      </c>
      <c r="G104" s="89">
        <f>'[1]Z07 一般公共预算财政拨款收入支出决算表(财决07表)'!A102</f>
        <v>0</v>
      </c>
      <c r="H104" s="99">
        <f>'[1]Z07 一般公共预算财政拨款收入支出决算表(财决07表)'!$K102</f>
        <v>0</v>
      </c>
      <c r="I104" s="89" t="str">
        <f t="shared" si="4"/>
        <v>2</v>
      </c>
      <c r="J104" s="89" t="str">
        <f t="shared" si="5"/>
        <v>2</v>
      </c>
      <c r="K104" s="89">
        <f t="shared" si="6"/>
        <v>4</v>
      </c>
      <c r="L104" s="89" t="str">
        <f t="shared" si="7"/>
        <v/>
      </c>
      <c r="M104" s="89"/>
    </row>
    <row r="105" spans="1:13" s="4" customFormat="1" ht="20.100000000000001" customHeight="1">
      <c r="A105" s="19" t="str">
        <f t="array" ref="A105">INDEX(G:G,SMALL(IF($K$12:$K$500=2,ROW($12:$500),4^8),ROW(G94)))&amp;""</f>
        <v/>
      </c>
      <c r="B105" s="98"/>
      <c r="C105" s="20" t="str">
        <f>IF(ISERROR(VLOOKUP(A105,'[1]Z07 一般公共预算财政拨款收入支出决算表(财决07表)'!$A$10:$T$500,4,FALSE)),"",VLOOKUP(A105,'[1]Z07 一般公共预算财政拨款收入支出决算表(财决07表)'!$A$10:$T$500,4,FALSE))</f>
        <v/>
      </c>
      <c r="D105" s="103" t="str">
        <f>IF(ISERROR(VLOOKUP(A105,'[1]Z07 一般公共预算财政拨款收入支出决算表(财决07表)'!$A$10:$T$500,11,FALSE)),"",VLOOKUP(A105,'[1]Z07 一般公共预算财政拨款收入支出决算表(财决07表)'!$A$10:$T$500,11,FALSE))</f>
        <v/>
      </c>
      <c r="E105" s="103" t="str">
        <f>IF(ISERROR(VLOOKUP(A105,'[1]Z07 一般公共预算财政拨款收入支出决算表(财决07表)'!$A$10:$T$500,12,FALSE)),"",VLOOKUP(A105,'[1]Z07 一般公共预算财政拨款收入支出决算表(财决07表)'!$A$10:$T$500,12,FALSE))</f>
        <v/>
      </c>
      <c r="F105" s="103" t="str">
        <f>IF(ISERROR(VLOOKUP(A105,'[1]Z07 一般公共预算财政拨款收入支出决算表(财决07表)'!$A$10:$T$500,15,FALSE)),"",VLOOKUP(A105,'[1]Z07 一般公共预算财政拨款收入支出决算表(财决07表)'!$A$10:$T$500,15,FALSE))</f>
        <v/>
      </c>
      <c r="G105" s="89">
        <f>'[1]Z07 一般公共预算财政拨款收入支出决算表(财决07表)'!A103</f>
        <v>0</v>
      </c>
      <c r="H105" s="99">
        <f>'[1]Z07 一般公共预算财政拨款收入支出决算表(财决07表)'!$K103</f>
        <v>0</v>
      </c>
      <c r="I105" s="89" t="str">
        <f t="shared" si="4"/>
        <v>2</v>
      </c>
      <c r="J105" s="89" t="str">
        <f t="shared" si="5"/>
        <v>2</v>
      </c>
      <c r="K105" s="89">
        <f t="shared" si="6"/>
        <v>4</v>
      </c>
      <c r="L105" s="89" t="str">
        <f t="shared" si="7"/>
        <v/>
      </c>
      <c r="M105" s="89"/>
    </row>
    <row r="106" spans="1:13" s="4" customFormat="1" ht="20.100000000000001" customHeight="1">
      <c r="A106" s="19" t="str">
        <f t="array" ref="A106">INDEX(G:G,SMALL(IF($K$12:$K$500=2,ROW($12:$500),4^8),ROW(G95)))&amp;""</f>
        <v/>
      </c>
      <c r="B106" s="98"/>
      <c r="C106" s="20" t="str">
        <f>IF(ISERROR(VLOOKUP(A106,'[1]Z07 一般公共预算财政拨款收入支出决算表(财决07表)'!$A$10:$T$500,4,FALSE)),"",VLOOKUP(A106,'[1]Z07 一般公共预算财政拨款收入支出决算表(财决07表)'!$A$10:$T$500,4,FALSE))</f>
        <v/>
      </c>
      <c r="D106" s="103" t="str">
        <f>IF(ISERROR(VLOOKUP(A106,'[1]Z07 一般公共预算财政拨款收入支出决算表(财决07表)'!$A$10:$T$500,11,FALSE)),"",VLOOKUP(A106,'[1]Z07 一般公共预算财政拨款收入支出决算表(财决07表)'!$A$10:$T$500,11,FALSE))</f>
        <v/>
      </c>
      <c r="E106" s="103" t="str">
        <f>IF(ISERROR(VLOOKUP(A106,'[1]Z07 一般公共预算财政拨款收入支出决算表(财决07表)'!$A$10:$T$500,12,FALSE)),"",VLOOKUP(A106,'[1]Z07 一般公共预算财政拨款收入支出决算表(财决07表)'!$A$10:$T$500,12,FALSE))</f>
        <v/>
      </c>
      <c r="F106" s="103" t="str">
        <f>IF(ISERROR(VLOOKUP(A106,'[1]Z07 一般公共预算财政拨款收入支出决算表(财决07表)'!$A$10:$T$500,15,FALSE)),"",VLOOKUP(A106,'[1]Z07 一般公共预算财政拨款收入支出决算表(财决07表)'!$A$10:$T$500,15,FALSE))</f>
        <v/>
      </c>
      <c r="G106" s="89">
        <f>'[1]Z07 一般公共预算财政拨款收入支出决算表(财决07表)'!A104</f>
        <v>0</v>
      </c>
      <c r="H106" s="99">
        <f>'[1]Z07 一般公共预算财政拨款收入支出决算表(财决07表)'!$K104</f>
        <v>0</v>
      </c>
      <c r="I106" s="89" t="str">
        <f t="shared" si="4"/>
        <v>2</v>
      </c>
      <c r="J106" s="89" t="str">
        <f t="shared" si="5"/>
        <v>2</v>
      </c>
      <c r="K106" s="89">
        <f t="shared" si="6"/>
        <v>4</v>
      </c>
      <c r="L106" s="89" t="str">
        <f t="shared" si="7"/>
        <v/>
      </c>
      <c r="M106" s="89"/>
    </row>
    <row r="107" spans="1:13" s="4" customFormat="1" ht="20.100000000000001" customHeight="1">
      <c r="A107" s="19" t="str">
        <f t="array" ref="A107">INDEX(G:G,SMALL(IF($K$12:$K$500=2,ROW($12:$500),4^8),ROW(G96)))&amp;""</f>
        <v/>
      </c>
      <c r="B107" s="98"/>
      <c r="C107" s="20" t="str">
        <f>IF(ISERROR(VLOOKUP(A107,'[1]Z07 一般公共预算财政拨款收入支出决算表(财决07表)'!$A$10:$T$500,4,FALSE)),"",VLOOKUP(A107,'[1]Z07 一般公共预算财政拨款收入支出决算表(财决07表)'!$A$10:$T$500,4,FALSE))</f>
        <v/>
      </c>
      <c r="D107" s="103" t="str">
        <f>IF(ISERROR(VLOOKUP(A107,'[1]Z07 一般公共预算财政拨款收入支出决算表(财决07表)'!$A$10:$T$500,11,FALSE)),"",VLOOKUP(A107,'[1]Z07 一般公共预算财政拨款收入支出决算表(财决07表)'!$A$10:$T$500,11,FALSE))</f>
        <v/>
      </c>
      <c r="E107" s="103" t="str">
        <f>IF(ISERROR(VLOOKUP(A107,'[1]Z07 一般公共预算财政拨款收入支出决算表(财决07表)'!$A$10:$T$500,12,FALSE)),"",VLOOKUP(A107,'[1]Z07 一般公共预算财政拨款收入支出决算表(财决07表)'!$A$10:$T$500,12,FALSE))</f>
        <v/>
      </c>
      <c r="F107" s="103" t="str">
        <f>IF(ISERROR(VLOOKUP(A107,'[1]Z07 一般公共预算财政拨款收入支出决算表(财决07表)'!$A$10:$T$500,15,FALSE)),"",VLOOKUP(A107,'[1]Z07 一般公共预算财政拨款收入支出决算表(财决07表)'!$A$10:$T$500,15,FALSE))</f>
        <v/>
      </c>
      <c r="G107" s="89">
        <f>'[1]Z07 一般公共预算财政拨款收入支出决算表(财决07表)'!A105</f>
        <v>0</v>
      </c>
      <c r="H107" s="99">
        <f>'[1]Z07 一般公共预算财政拨款收入支出决算表(财决07表)'!$K105</f>
        <v>0</v>
      </c>
      <c r="I107" s="89" t="str">
        <f t="shared" si="4"/>
        <v>2</v>
      </c>
      <c r="J107" s="89" t="str">
        <f t="shared" si="5"/>
        <v>2</v>
      </c>
      <c r="K107" s="89">
        <f t="shared" si="6"/>
        <v>4</v>
      </c>
      <c r="L107" s="89" t="str">
        <f t="shared" si="7"/>
        <v/>
      </c>
      <c r="M107" s="89"/>
    </row>
    <row r="108" spans="1:13" s="4" customFormat="1" ht="20.100000000000001" customHeight="1">
      <c r="A108" s="19" t="str">
        <f t="array" ref="A108">INDEX(G:G,SMALL(IF($K$12:$K$500=2,ROW($12:$500),4^8),ROW(G97)))&amp;""</f>
        <v/>
      </c>
      <c r="B108" s="98"/>
      <c r="C108" s="20" t="str">
        <f>IF(ISERROR(VLOOKUP(A108,'[1]Z07 一般公共预算财政拨款收入支出决算表(财决07表)'!$A$10:$T$500,4,FALSE)),"",VLOOKUP(A108,'[1]Z07 一般公共预算财政拨款收入支出决算表(财决07表)'!$A$10:$T$500,4,FALSE))</f>
        <v/>
      </c>
      <c r="D108" s="103" t="str">
        <f>IF(ISERROR(VLOOKUP(A108,'[1]Z07 一般公共预算财政拨款收入支出决算表(财决07表)'!$A$10:$T$500,11,FALSE)),"",VLOOKUP(A108,'[1]Z07 一般公共预算财政拨款收入支出决算表(财决07表)'!$A$10:$T$500,11,FALSE))</f>
        <v/>
      </c>
      <c r="E108" s="103" t="str">
        <f>IF(ISERROR(VLOOKUP(A108,'[1]Z07 一般公共预算财政拨款收入支出决算表(财决07表)'!$A$10:$T$500,12,FALSE)),"",VLOOKUP(A108,'[1]Z07 一般公共预算财政拨款收入支出决算表(财决07表)'!$A$10:$T$500,12,FALSE))</f>
        <v/>
      </c>
      <c r="F108" s="103" t="str">
        <f>IF(ISERROR(VLOOKUP(A108,'[1]Z07 一般公共预算财政拨款收入支出决算表(财决07表)'!$A$10:$T$500,15,FALSE)),"",VLOOKUP(A108,'[1]Z07 一般公共预算财政拨款收入支出决算表(财决07表)'!$A$10:$T$500,15,FALSE))</f>
        <v/>
      </c>
      <c r="G108" s="89">
        <f>'[1]Z07 一般公共预算财政拨款收入支出决算表(财决07表)'!A106</f>
        <v>0</v>
      </c>
      <c r="H108" s="99">
        <f>'[1]Z07 一般公共预算财政拨款收入支出决算表(财决07表)'!$K106</f>
        <v>0</v>
      </c>
      <c r="I108" s="89" t="str">
        <f t="shared" si="4"/>
        <v>2</v>
      </c>
      <c r="J108" s="89" t="str">
        <f t="shared" si="5"/>
        <v>2</v>
      </c>
      <c r="K108" s="89">
        <f t="shared" si="6"/>
        <v>4</v>
      </c>
      <c r="L108" s="89" t="str">
        <f t="shared" si="7"/>
        <v/>
      </c>
      <c r="M108" s="89"/>
    </row>
    <row r="109" spans="1:13" s="4" customFormat="1" ht="20.100000000000001" customHeight="1">
      <c r="A109" s="19" t="str">
        <f t="array" ref="A109">INDEX(G:G,SMALL(IF($K$12:$K$500=2,ROW($12:$500),4^8),ROW(G98)))&amp;""</f>
        <v/>
      </c>
      <c r="B109" s="98"/>
      <c r="C109" s="20" t="str">
        <f>IF(ISERROR(VLOOKUP(A109,'[1]Z07 一般公共预算财政拨款收入支出决算表(财决07表)'!$A$10:$T$500,4,FALSE)),"",VLOOKUP(A109,'[1]Z07 一般公共预算财政拨款收入支出决算表(财决07表)'!$A$10:$T$500,4,FALSE))</f>
        <v/>
      </c>
      <c r="D109" s="103" t="str">
        <f>IF(ISERROR(VLOOKUP(A109,'[1]Z07 一般公共预算财政拨款收入支出决算表(财决07表)'!$A$10:$T$500,11,FALSE)),"",VLOOKUP(A109,'[1]Z07 一般公共预算财政拨款收入支出决算表(财决07表)'!$A$10:$T$500,11,FALSE))</f>
        <v/>
      </c>
      <c r="E109" s="103" t="str">
        <f>IF(ISERROR(VLOOKUP(A109,'[1]Z07 一般公共预算财政拨款收入支出决算表(财决07表)'!$A$10:$T$500,12,FALSE)),"",VLOOKUP(A109,'[1]Z07 一般公共预算财政拨款收入支出决算表(财决07表)'!$A$10:$T$500,12,FALSE))</f>
        <v/>
      </c>
      <c r="F109" s="103" t="str">
        <f>IF(ISERROR(VLOOKUP(A109,'[1]Z07 一般公共预算财政拨款收入支出决算表(财决07表)'!$A$10:$T$500,15,FALSE)),"",VLOOKUP(A109,'[1]Z07 一般公共预算财政拨款收入支出决算表(财决07表)'!$A$10:$T$500,15,FALSE))</f>
        <v/>
      </c>
      <c r="G109" s="89">
        <f>'[1]Z07 一般公共预算财政拨款收入支出决算表(财决07表)'!A107</f>
        <v>0</v>
      </c>
      <c r="H109" s="99">
        <f>'[1]Z07 一般公共预算财政拨款收入支出决算表(财决07表)'!$K107</f>
        <v>0</v>
      </c>
      <c r="I109" s="89" t="str">
        <f t="shared" si="4"/>
        <v>2</v>
      </c>
      <c r="J109" s="89" t="str">
        <f t="shared" si="5"/>
        <v>2</v>
      </c>
      <c r="K109" s="89">
        <f t="shared" si="6"/>
        <v>4</v>
      </c>
      <c r="L109" s="89" t="str">
        <f t="shared" si="7"/>
        <v/>
      </c>
      <c r="M109" s="89"/>
    </row>
    <row r="110" spans="1:13" s="4" customFormat="1" ht="20.100000000000001" customHeight="1">
      <c r="A110" s="19" t="str">
        <f t="array" ref="A110">INDEX(G:G,SMALL(IF($K$12:$K$500=2,ROW($12:$500),4^8),ROW(G99)))&amp;""</f>
        <v/>
      </c>
      <c r="B110" s="98"/>
      <c r="C110" s="20" t="str">
        <f>IF(ISERROR(VLOOKUP(A110,'[1]Z07 一般公共预算财政拨款收入支出决算表(财决07表)'!$A$10:$T$500,4,FALSE)),"",VLOOKUP(A110,'[1]Z07 一般公共预算财政拨款收入支出决算表(财决07表)'!$A$10:$T$500,4,FALSE))</f>
        <v/>
      </c>
      <c r="D110" s="103" t="str">
        <f>IF(ISERROR(VLOOKUP(A110,'[1]Z07 一般公共预算财政拨款收入支出决算表(财决07表)'!$A$10:$T$500,11,FALSE)),"",VLOOKUP(A110,'[1]Z07 一般公共预算财政拨款收入支出决算表(财决07表)'!$A$10:$T$500,11,FALSE))</f>
        <v/>
      </c>
      <c r="E110" s="103" t="str">
        <f>IF(ISERROR(VLOOKUP(A110,'[1]Z07 一般公共预算财政拨款收入支出决算表(财决07表)'!$A$10:$T$500,12,FALSE)),"",VLOOKUP(A110,'[1]Z07 一般公共预算财政拨款收入支出决算表(财决07表)'!$A$10:$T$500,12,FALSE))</f>
        <v/>
      </c>
      <c r="F110" s="103" t="str">
        <f>IF(ISERROR(VLOOKUP(A110,'[1]Z07 一般公共预算财政拨款收入支出决算表(财决07表)'!$A$10:$T$500,15,FALSE)),"",VLOOKUP(A110,'[1]Z07 一般公共预算财政拨款收入支出决算表(财决07表)'!$A$10:$T$500,15,FALSE))</f>
        <v/>
      </c>
      <c r="G110" s="89">
        <f>'[1]Z07 一般公共预算财政拨款收入支出决算表(财决07表)'!A108</f>
        <v>0</v>
      </c>
      <c r="H110" s="99">
        <f>'[1]Z07 一般公共预算财政拨款收入支出决算表(财决07表)'!$K108</f>
        <v>0</v>
      </c>
      <c r="I110" s="89" t="str">
        <f t="shared" si="4"/>
        <v>2</v>
      </c>
      <c r="J110" s="89" t="str">
        <f t="shared" si="5"/>
        <v>2</v>
      </c>
      <c r="K110" s="89">
        <f t="shared" si="6"/>
        <v>4</v>
      </c>
      <c r="L110" s="89" t="str">
        <f t="shared" si="7"/>
        <v/>
      </c>
      <c r="M110" s="89"/>
    </row>
    <row r="111" spans="1:13" s="4" customFormat="1" ht="20.100000000000001" customHeight="1">
      <c r="A111" s="19" t="str">
        <f t="array" ref="A111">INDEX(G:G,SMALL(IF($K$12:$K$500=2,ROW($12:$500),4^8),ROW(G100)))&amp;""</f>
        <v/>
      </c>
      <c r="B111" s="98"/>
      <c r="C111" s="20" t="str">
        <f>IF(ISERROR(VLOOKUP(A111,'[1]Z07 一般公共预算财政拨款收入支出决算表(财决07表)'!$A$10:$T$500,4,FALSE)),"",VLOOKUP(A111,'[1]Z07 一般公共预算财政拨款收入支出决算表(财决07表)'!$A$10:$T$500,4,FALSE))</f>
        <v/>
      </c>
      <c r="D111" s="103" t="str">
        <f>IF(ISERROR(VLOOKUP(A111,'[1]Z07 一般公共预算财政拨款收入支出决算表(财决07表)'!$A$10:$T$500,11,FALSE)),"",VLOOKUP(A111,'[1]Z07 一般公共预算财政拨款收入支出决算表(财决07表)'!$A$10:$T$500,11,FALSE))</f>
        <v/>
      </c>
      <c r="E111" s="103" t="str">
        <f>IF(ISERROR(VLOOKUP(A111,'[1]Z07 一般公共预算财政拨款收入支出决算表(财决07表)'!$A$10:$T$500,12,FALSE)),"",VLOOKUP(A111,'[1]Z07 一般公共预算财政拨款收入支出决算表(财决07表)'!$A$10:$T$500,12,FALSE))</f>
        <v/>
      </c>
      <c r="F111" s="103" t="str">
        <f>IF(ISERROR(VLOOKUP(A111,'[1]Z07 一般公共预算财政拨款收入支出决算表(财决07表)'!$A$10:$T$500,15,FALSE)),"",VLOOKUP(A111,'[1]Z07 一般公共预算财政拨款收入支出决算表(财决07表)'!$A$10:$T$500,15,FALSE))</f>
        <v/>
      </c>
      <c r="G111" s="89">
        <f>'[1]Z07 一般公共预算财政拨款收入支出决算表(财决07表)'!A109</f>
        <v>0</v>
      </c>
      <c r="H111" s="99">
        <f>'[1]Z07 一般公共预算财政拨款收入支出决算表(财决07表)'!$K109</f>
        <v>0</v>
      </c>
      <c r="I111" s="89" t="str">
        <f t="shared" si="4"/>
        <v>2</v>
      </c>
      <c r="J111" s="89" t="str">
        <f t="shared" si="5"/>
        <v>2</v>
      </c>
      <c r="K111" s="89">
        <f t="shared" si="6"/>
        <v>4</v>
      </c>
      <c r="L111" s="89" t="str">
        <f t="shared" si="7"/>
        <v/>
      </c>
      <c r="M111" s="89"/>
    </row>
    <row r="112" spans="1:13" s="4" customFormat="1" ht="20.100000000000001" customHeight="1">
      <c r="A112" s="19" t="str">
        <f t="array" ref="A112">INDEX(G:G,SMALL(IF($K$12:$K$500=2,ROW($12:$500),4^8),ROW(G101)))&amp;""</f>
        <v/>
      </c>
      <c r="B112" s="98"/>
      <c r="C112" s="20" t="str">
        <f>IF(ISERROR(VLOOKUP(A112,'[1]Z07 一般公共预算财政拨款收入支出决算表(财决07表)'!$A$10:$T$500,4,FALSE)),"",VLOOKUP(A112,'[1]Z07 一般公共预算财政拨款收入支出决算表(财决07表)'!$A$10:$T$500,4,FALSE))</f>
        <v/>
      </c>
      <c r="D112" s="103" t="str">
        <f>IF(ISERROR(VLOOKUP(A112,'[1]Z07 一般公共预算财政拨款收入支出决算表(财决07表)'!$A$10:$T$500,11,FALSE)),"",VLOOKUP(A112,'[1]Z07 一般公共预算财政拨款收入支出决算表(财决07表)'!$A$10:$T$500,11,FALSE))</f>
        <v/>
      </c>
      <c r="E112" s="103" t="str">
        <f>IF(ISERROR(VLOOKUP(A112,'[1]Z07 一般公共预算财政拨款收入支出决算表(财决07表)'!$A$10:$T$500,12,FALSE)),"",VLOOKUP(A112,'[1]Z07 一般公共预算财政拨款收入支出决算表(财决07表)'!$A$10:$T$500,12,FALSE))</f>
        <v/>
      </c>
      <c r="F112" s="103" t="str">
        <f>IF(ISERROR(VLOOKUP(A112,'[1]Z07 一般公共预算财政拨款收入支出决算表(财决07表)'!$A$10:$T$500,15,FALSE)),"",VLOOKUP(A112,'[1]Z07 一般公共预算财政拨款收入支出决算表(财决07表)'!$A$10:$T$500,15,FALSE))</f>
        <v/>
      </c>
      <c r="G112" s="89">
        <f>'[1]Z07 一般公共预算财政拨款收入支出决算表(财决07表)'!A110</f>
        <v>0</v>
      </c>
      <c r="H112" s="99">
        <f>'[1]Z07 一般公共预算财政拨款收入支出决算表(财决07表)'!$K110</f>
        <v>0</v>
      </c>
      <c r="I112" s="89" t="str">
        <f t="shared" si="4"/>
        <v>2</v>
      </c>
      <c r="J112" s="89" t="str">
        <f t="shared" si="5"/>
        <v>2</v>
      </c>
      <c r="K112" s="89">
        <f t="shared" si="6"/>
        <v>4</v>
      </c>
      <c r="L112" s="89" t="str">
        <f t="shared" si="7"/>
        <v/>
      </c>
      <c r="M112" s="89"/>
    </row>
    <row r="113" spans="1:13" s="4" customFormat="1" ht="20.100000000000001" customHeight="1">
      <c r="A113" s="19" t="str">
        <f t="array" ref="A113">INDEX(G:G,SMALL(IF($K$12:$K$500=2,ROW($12:$500),4^8),ROW(G102)))&amp;""</f>
        <v/>
      </c>
      <c r="B113" s="98"/>
      <c r="C113" s="20" t="str">
        <f>IF(ISERROR(VLOOKUP(A113,'[1]Z07 一般公共预算财政拨款收入支出决算表(财决07表)'!$A$10:$T$500,4,FALSE)),"",VLOOKUP(A113,'[1]Z07 一般公共预算财政拨款收入支出决算表(财决07表)'!$A$10:$T$500,4,FALSE))</f>
        <v/>
      </c>
      <c r="D113" s="103" t="str">
        <f>IF(ISERROR(VLOOKUP(A113,'[1]Z07 一般公共预算财政拨款收入支出决算表(财决07表)'!$A$10:$T$500,11,FALSE)),"",VLOOKUP(A113,'[1]Z07 一般公共预算财政拨款收入支出决算表(财决07表)'!$A$10:$T$500,11,FALSE))</f>
        <v/>
      </c>
      <c r="E113" s="103" t="str">
        <f>IF(ISERROR(VLOOKUP(A113,'[1]Z07 一般公共预算财政拨款收入支出决算表(财决07表)'!$A$10:$T$500,12,FALSE)),"",VLOOKUP(A113,'[1]Z07 一般公共预算财政拨款收入支出决算表(财决07表)'!$A$10:$T$500,12,FALSE))</f>
        <v/>
      </c>
      <c r="F113" s="103" t="str">
        <f>IF(ISERROR(VLOOKUP(A113,'[1]Z07 一般公共预算财政拨款收入支出决算表(财决07表)'!$A$10:$T$500,15,FALSE)),"",VLOOKUP(A113,'[1]Z07 一般公共预算财政拨款收入支出决算表(财决07表)'!$A$10:$T$500,15,FALSE))</f>
        <v/>
      </c>
      <c r="G113" s="89">
        <f>'[1]Z07 一般公共预算财政拨款收入支出决算表(财决07表)'!A111</f>
        <v>0</v>
      </c>
      <c r="H113" s="99">
        <f>'[1]Z07 一般公共预算财政拨款收入支出决算表(财决07表)'!$K111</f>
        <v>0</v>
      </c>
      <c r="I113" s="89" t="str">
        <f t="shared" si="4"/>
        <v>2</v>
      </c>
      <c r="J113" s="89" t="str">
        <f t="shared" si="5"/>
        <v>2</v>
      </c>
      <c r="K113" s="89">
        <f t="shared" si="6"/>
        <v>4</v>
      </c>
      <c r="L113" s="89" t="str">
        <f t="shared" si="7"/>
        <v/>
      </c>
      <c r="M113" s="89"/>
    </row>
    <row r="114" spans="1:13" s="4" customFormat="1" ht="20.100000000000001" customHeight="1">
      <c r="A114" s="19" t="str">
        <f t="array" ref="A114">INDEX(G:G,SMALL(IF($K$12:$K$500=2,ROW($12:$500),4^8),ROW(G103)))&amp;""</f>
        <v/>
      </c>
      <c r="B114" s="98"/>
      <c r="C114" s="20" t="str">
        <f>IF(ISERROR(VLOOKUP(A114,'[1]Z07 一般公共预算财政拨款收入支出决算表(财决07表)'!$A$10:$T$500,4,FALSE)),"",VLOOKUP(A114,'[1]Z07 一般公共预算财政拨款收入支出决算表(财决07表)'!$A$10:$T$500,4,FALSE))</f>
        <v/>
      </c>
      <c r="D114" s="103" t="str">
        <f>IF(ISERROR(VLOOKUP(A114,'[1]Z07 一般公共预算财政拨款收入支出决算表(财决07表)'!$A$10:$T$500,11,FALSE)),"",VLOOKUP(A114,'[1]Z07 一般公共预算财政拨款收入支出决算表(财决07表)'!$A$10:$T$500,11,FALSE))</f>
        <v/>
      </c>
      <c r="E114" s="103" t="str">
        <f>IF(ISERROR(VLOOKUP(A114,'[1]Z07 一般公共预算财政拨款收入支出决算表(财决07表)'!$A$10:$T$500,12,FALSE)),"",VLOOKUP(A114,'[1]Z07 一般公共预算财政拨款收入支出决算表(财决07表)'!$A$10:$T$500,12,FALSE))</f>
        <v/>
      </c>
      <c r="F114" s="103" t="str">
        <f>IF(ISERROR(VLOOKUP(A114,'[1]Z07 一般公共预算财政拨款收入支出决算表(财决07表)'!$A$10:$T$500,15,FALSE)),"",VLOOKUP(A114,'[1]Z07 一般公共预算财政拨款收入支出决算表(财决07表)'!$A$10:$T$500,15,FALSE))</f>
        <v/>
      </c>
      <c r="G114" s="89">
        <f>'[1]Z07 一般公共预算财政拨款收入支出决算表(财决07表)'!A112</f>
        <v>0</v>
      </c>
      <c r="H114" s="99">
        <f>'[1]Z07 一般公共预算财政拨款收入支出决算表(财决07表)'!$K112</f>
        <v>0</v>
      </c>
      <c r="I114" s="89" t="str">
        <f t="shared" si="4"/>
        <v>2</v>
      </c>
      <c r="J114" s="89" t="str">
        <f t="shared" si="5"/>
        <v>2</v>
      </c>
      <c r="K114" s="89">
        <f t="shared" si="6"/>
        <v>4</v>
      </c>
      <c r="L114" s="89" t="str">
        <f t="shared" si="7"/>
        <v/>
      </c>
      <c r="M114" s="89"/>
    </row>
    <row r="115" spans="1:13" s="4" customFormat="1" ht="20.100000000000001" customHeight="1">
      <c r="A115" s="19" t="str">
        <f t="array" ref="A115">INDEX(G:G,SMALL(IF($K$12:$K$500=2,ROW($12:$500),4^8),ROW(G104)))&amp;""</f>
        <v/>
      </c>
      <c r="B115" s="98"/>
      <c r="C115" s="20" t="str">
        <f>IF(ISERROR(VLOOKUP(A115,'[1]Z07 一般公共预算财政拨款收入支出决算表(财决07表)'!$A$10:$T$500,4,FALSE)),"",VLOOKUP(A115,'[1]Z07 一般公共预算财政拨款收入支出决算表(财决07表)'!$A$10:$T$500,4,FALSE))</f>
        <v/>
      </c>
      <c r="D115" s="103" t="str">
        <f>IF(ISERROR(VLOOKUP(A115,'[1]Z07 一般公共预算财政拨款收入支出决算表(财决07表)'!$A$10:$T$500,11,FALSE)),"",VLOOKUP(A115,'[1]Z07 一般公共预算财政拨款收入支出决算表(财决07表)'!$A$10:$T$500,11,FALSE))</f>
        <v/>
      </c>
      <c r="E115" s="103" t="str">
        <f>IF(ISERROR(VLOOKUP(A115,'[1]Z07 一般公共预算财政拨款收入支出决算表(财决07表)'!$A$10:$T$500,12,FALSE)),"",VLOOKUP(A115,'[1]Z07 一般公共预算财政拨款收入支出决算表(财决07表)'!$A$10:$T$500,12,FALSE))</f>
        <v/>
      </c>
      <c r="F115" s="103" t="str">
        <f>IF(ISERROR(VLOOKUP(A115,'[1]Z07 一般公共预算财政拨款收入支出决算表(财决07表)'!$A$10:$T$500,15,FALSE)),"",VLOOKUP(A115,'[1]Z07 一般公共预算财政拨款收入支出决算表(财决07表)'!$A$10:$T$500,15,FALSE))</f>
        <v/>
      </c>
      <c r="G115" s="89">
        <f>'[1]Z07 一般公共预算财政拨款收入支出决算表(财决07表)'!A113</f>
        <v>0</v>
      </c>
      <c r="H115" s="99">
        <f>'[1]Z07 一般公共预算财政拨款收入支出决算表(财决07表)'!$K113</f>
        <v>0</v>
      </c>
      <c r="I115" s="89" t="str">
        <f t="shared" si="4"/>
        <v>2</v>
      </c>
      <c r="J115" s="89" t="str">
        <f t="shared" si="5"/>
        <v>2</v>
      </c>
      <c r="K115" s="89">
        <f t="shared" si="6"/>
        <v>4</v>
      </c>
      <c r="L115" s="89" t="str">
        <f t="shared" si="7"/>
        <v/>
      </c>
      <c r="M115" s="89"/>
    </row>
    <row r="116" spans="1:13" s="4" customFormat="1" ht="20.100000000000001" customHeight="1">
      <c r="A116" s="19" t="str">
        <f t="array" ref="A116">INDEX(G:G,SMALL(IF($K$12:$K$500=2,ROW($12:$500),4^8),ROW(G105)))&amp;""</f>
        <v/>
      </c>
      <c r="B116" s="98"/>
      <c r="C116" s="20" t="str">
        <f>IF(ISERROR(VLOOKUP(A116,'[1]Z07 一般公共预算财政拨款收入支出决算表(财决07表)'!$A$10:$T$500,4,FALSE)),"",VLOOKUP(A116,'[1]Z07 一般公共预算财政拨款收入支出决算表(财决07表)'!$A$10:$T$500,4,FALSE))</f>
        <v/>
      </c>
      <c r="D116" s="103" t="str">
        <f>IF(ISERROR(VLOOKUP(A116,'[1]Z07 一般公共预算财政拨款收入支出决算表(财决07表)'!$A$10:$T$500,11,FALSE)),"",VLOOKUP(A116,'[1]Z07 一般公共预算财政拨款收入支出决算表(财决07表)'!$A$10:$T$500,11,FALSE))</f>
        <v/>
      </c>
      <c r="E116" s="103" t="str">
        <f>IF(ISERROR(VLOOKUP(A116,'[1]Z07 一般公共预算财政拨款收入支出决算表(财决07表)'!$A$10:$T$500,12,FALSE)),"",VLOOKUP(A116,'[1]Z07 一般公共预算财政拨款收入支出决算表(财决07表)'!$A$10:$T$500,12,FALSE))</f>
        <v/>
      </c>
      <c r="F116" s="103" t="str">
        <f>IF(ISERROR(VLOOKUP(A116,'[1]Z07 一般公共预算财政拨款收入支出决算表(财决07表)'!$A$10:$T$500,15,FALSE)),"",VLOOKUP(A116,'[1]Z07 一般公共预算财政拨款收入支出决算表(财决07表)'!$A$10:$T$500,15,FALSE))</f>
        <v/>
      </c>
      <c r="G116" s="89">
        <f>'[1]Z07 一般公共预算财政拨款收入支出决算表(财决07表)'!A114</f>
        <v>0</v>
      </c>
      <c r="H116" s="99">
        <f>'[1]Z07 一般公共预算财政拨款收入支出决算表(财决07表)'!$K114</f>
        <v>0</v>
      </c>
      <c r="I116" s="89" t="str">
        <f t="shared" si="4"/>
        <v>2</v>
      </c>
      <c r="J116" s="89" t="str">
        <f t="shared" si="5"/>
        <v>2</v>
      </c>
      <c r="K116" s="89">
        <f t="shared" si="6"/>
        <v>4</v>
      </c>
      <c r="L116" s="89" t="str">
        <f t="shared" si="7"/>
        <v/>
      </c>
      <c r="M116" s="89"/>
    </row>
    <row r="117" spans="1:13" s="4" customFormat="1" ht="20.100000000000001" customHeight="1">
      <c r="A117" s="19" t="str">
        <f t="array" ref="A117">INDEX(G:G,SMALL(IF($K$12:$K$500=2,ROW($12:$500),4^8),ROW(G106)))&amp;""</f>
        <v/>
      </c>
      <c r="B117" s="98"/>
      <c r="C117" s="20" t="str">
        <f>IF(ISERROR(VLOOKUP(A117,'[1]Z07 一般公共预算财政拨款收入支出决算表(财决07表)'!$A$10:$T$500,4,FALSE)),"",VLOOKUP(A117,'[1]Z07 一般公共预算财政拨款收入支出决算表(财决07表)'!$A$10:$T$500,4,FALSE))</f>
        <v/>
      </c>
      <c r="D117" s="103" t="str">
        <f>IF(ISERROR(VLOOKUP(A117,'[1]Z07 一般公共预算财政拨款收入支出决算表(财决07表)'!$A$10:$T$500,11,FALSE)),"",VLOOKUP(A117,'[1]Z07 一般公共预算财政拨款收入支出决算表(财决07表)'!$A$10:$T$500,11,FALSE))</f>
        <v/>
      </c>
      <c r="E117" s="103" t="str">
        <f>IF(ISERROR(VLOOKUP(A117,'[1]Z07 一般公共预算财政拨款收入支出决算表(财决07表)'!$A$10:$T$500,12,FALSE)),"",VLOOKUP(A117,'[1]Z07 一般公共预算财政拨款收入支出决算表(财决07表)'!$A$10:$T$500,12,FALSE))</f>
        <v/>
      </c>
      <c r="F117" s="103" t="str">
        <f>IF(ISERROR(VLOOKUP(A117,'[1]Z07 一般公共预算财政拨款收入支出决算表(财决07表)'!$A$10:$T$500,15,FALSE)),"",VLOOKUP(A117,'[1]Z07 一般公共预算财政拨款收入支出决算表(财决07表)'!$A$10:$T$500,15,FALSE))</f>
        <v/>
      </c>
      <c r="G117" s="89">
        <f>'[1]Z07 一般公共预算财政拨款收入支出决算表(财决07表)'!A115</f>
        <v>0</v>
      </c>
      <c r="H117" s="99">
        <f>'[1]Z07 一般公共预算财政拨款收入支出决算表(财决07表)'!$K115</f>
        <v>0</v>
      </c>
      <c r="I117" s="89" t="str">
        <f t="shared" si="4"/>
        <v>2</v>
      </c>
      <c r="J117" s="89" t="str">
        <f t="shared" si="5"/>
        <v>2</v>
      </c>
      <c r="K117" s="89">
        <f t="shared" si="6"/>
        <v>4</v>
      </c>
      <c r="L117" s="89" t="str">
        <f t="shared" si="7"/>
        <v/>
      </c>
      <c r="M117" s="89"/>
    </row>
    <row r="118" spans="1:13" s="4" customFormat="1" ht="20.100000000000001" customHeight="1">
      <c r="A118" s="19" t="str">
        <f t="array" ref="A118">INDEX(G:G,SMALL(IF($K$12:$K$500=2,ROW($12:$500),4^8),ROW(G107)))&amp;""</f>
        <v/>
      </c>
      <c r="B118" s="98"/>
      <c r="C118" s="20" t="str">
        <f>IF(ISERROR(VLOOKUP(A118,'[1]Z07 一般公共预算财政拨款收入支出决算表(财决07表)'!$A$10:$T$500,4,FALSE)),"",VLOOKUP(A118,'[1]Z07 一般公共预算财政拨款收入支出决算表(财决07表)'!$A$10:$T$500,4,FALSE))</f>
        <v/>
      </c>
      <c r="D118" s="103" t="str">
        <f>IF(ISERROR(VLOOKUP(A118,'[1]Z07 一般公共预算财政拨款收入支出决算表(财决07表)'!$A$10:$T$500,11,FALSE)),"",VLOOKUP(A118,'[1]Z07 一般公共预算财政拨款收入支出决算表(财决07表)'!$A$10:$T$500,11,FALSE))</f>
        <v/>
      </c>
      <c r="E118" s="103" t="str">
        <f>IF(ISERROR(VLOOKUP(A118,'[1]Z07 一般公共预算财政拨款收入支出决算表(财决07表)'!$A$10:$T$500,12,FALSE)),"",VLOOKUP(A118,'[1]Z07 一般公共预算财政拨款收入支出决算表(财决07表)'!$A$10:$T$500,12,FALSE))</f>
        <v/>
      </c>
      <c r="F118" s="103" t="str">
        <f>IF(ISERROR(VLOOKUP(A118,'[1]Z07 一般公共预算财政拨款收入支出决算表(财决07表)'!$A$10:$T$500,15,FALSE)),"",VLOOKUP(A118,'[1]Z07 一般公共预算财政拨款收入支出决算表(财决07表)'!$A$10:$T$500,15,FALSE))</f>
        <v/>
      </c>
      <c r="G118" s="89">
        <f>'[1]Z07 一般公共预算财政拨款收入支出决算表(财决07表)'!A116</f>
        <v>0</v>
      </c>
      <c r="H118" s="99">
        <f>'[1]Z07 一般公共预算财政拨款收入支出决算表(财决07表)'!$K116</f>
        <v>0</v>
      </c>
      <c r="I118" s="89" t="str">
        <f t="shared" si="4"/>
        <v>2</v>
      </c>
      <c r="J118" s="89" t="str">
        <f t="shared" si="5"/>
        <v>2</v>
      </c>
      <c r="K118" s="89">
        <f t="shared" si="6"/>
        <v>4</v>
      </c>
      <c r="L118" s="89" t="str">
        <f t="shared" si="7"/>
        <v/>
      </c>
      <c r="M118" s="89"/>
    </row>
    <row r="119" spans="1:13" s="4" customFormat="1" ht="20.100000000000001" customHeight="1">
      <c r="A119" s="19" t="str">
        <f t="array" ref="A119">INDEX(G:G,SMALL(IF($K$12:$K$500=2,ROW($12:$500),4^8),ROW(G108)))&amp;""</f>
        <v/>
      </c>
      <c r="B119" s="98"/>
      <c r="C119" s="20" t="str">
        <f>IF(ISERROR(VLOOKUP(A119,'[1]Z07 一般公共预算财政拨款收入支出决算表(财决07表)'!$A$10:$T$500,4,FALSE)),"",VLOOKUP(A119,'[1]Z07 一般公共预算财政拨款收入支出决算表(财决07表)'!$A$10:$T$500,4,FALSE))</f>
        <v/>
      </c>
      <c r="D119" s="103" t="str">
        <f>IF(ISERROR(VLOOKUP(A119,'[1]Z07 一般公共预算财政拨款收入支出决算表(财决07表)'!$A$10:$T$500,11,FALSE)),"",VLOOKUP(A119,'[1]Z07 一般公共预算财政拨款收入支出决算表(财决07表)'!$A$10:$T$500,11,FALSE))</f>
        <v/>
      </c>
      <c r="E119" s="103" t="str">
        <f>IF(ISERROR(VLOOKUP(A119,'[1]Z07 一般公共预算财政拨款收入支出决算表(财决07表)'!$A$10:$T$500,12,FALSE)),"",VLOOKUP(A119,'[1]Z07 一般公共预算财政拨款收入支出决算表(财决07表)'!$A$10:$T$500,12,FALSE))</f>
        <v/>
      </c>
      <c r="F119" s="103" t="str">
        <f>IF(ISERROR(VLOOKUP(A119,'[1]Z07 一般公共预算财政拨款收入支出决算表(财决07表)'!$A$10:$T$500,15,FALSE)),"",VLOOKUP(A119,'[1]Z07 一般公共预算财政拨款收入支出决算表(财决07表)'!$A$10:$T$500,15,FALSE))</f>
        <v/>
      </c>
      <c r="G119" s="89">
        <f>'[1]Z07 一般公共预算财政拨款收入支出决算表(财决07表)'!A117</f>
        <v>0</v>
      </c>
      <c r="H119" s="99">
        <f>'[1]Z07 一般公共预算财政拨款收入支出决算表(财决07表)'!$K117</f>
        <v>0</v>
      </c>
      <c r="I119" s="89" t="str">
        <f t="shared" si="4"/>
        <v>2</v>
      </c>
      <c r="J119" s="89" t="str">
        <f t="shared" si="5"/>
        <v>2</v>
      </c>
      <c r="K119" s="89">
        <f t="shared" si="6"/>
        <v>4</v>
      </c>
      <c r="L119" s="89" t="str">
        <f t="shared" si="7"/>
        <v/>
      </c>
      <c r="M119" s="89"/>
    </row>
    <row r="120" spans="1:13" s="4" customFormat="1" ht="20.100000000000001" customHeight="1">
      <c r="A120" s="19" t="str">
        <f t="array" ref="A120">INDEX(G:G,SMALL(IF($K$12:$K$500=2,ROW($12:$500),4^8),ROW(G109)))&amp;""</f>
        <v/>
      </c>
      <c r="B120" s="98"/>
      <c r="C120" s="20" t="str">
        <f>IF(ISERROR(VLOOKUP(A120,'[1]Z07 一般公共预算财政拨款收入支出决算表(财决07表)'!$A$10:$T$500,4,FALSE)),"",VLOOKUP(A120,'[1]Z07 一般公共预算财政拨款收入支出决算表(财决07表)'!$A$10:$T$500,4,FALSE))</f>
        <v/>
      </c>
      <c r="D120" s="103" t="str">
        <f>IF(ISERROR(VLOOKUP(A120,'[1]Z07 一般公共预算财政拨款收入支出决算表(财决07表)'!$A$10:$T$500,11,FALSE)),"",VLOOKUP(A120,'[1]Z07 一般公共预算财政拨款收入支出决算表(财决07表)'!$A$10:$T$500,11,FALSE))</f>
        <v/>
      </c>
      <c r="E120" s="103" t="str">
        <f>IF(ISERROR(VLOOKUP(A120,'[1]Z07 一般公共预算财政拨款收入支出决算表(财决07表)'!$A$10:$T$500,12,FALSE)),"",VLOOKUP(A120,'[1]Z07 一般公共预算财政拨款收入支出决算表(财决07表)'!$A$10:$T$500,12,FALSE))</f>
        <v/>
      </c>
      <c r="F120" s="103" t="str">
        <f>IF(ISERROR(VLOOKUP(A120,'[1]Z07 一般公共预算财政拨款收入支出决算表(财决07表)'!$A$10:$T$500,15,FALSE)),"",VLOOKUP(A120,'[1]Z07 一般公共预算财政拨款收入支出决算表(财决07表)'!$A$10:$T$500,15,FALSE))</f>
        <v/>
      </c>
      <c r="G120" s="89">
        <f>'[1]Z07 一般公共预算财政拨款收入支出决算表(财决07表)'!A118</f>
        <v>0</v>
      </c>
      <c r="H120" s="99">
        <f>'[1]Z07 一般公共预算财政拨款收入支出决算表(财决07表)'!$K118</f>
        <v>0</v>
      </c>
      <c r="I120" s="89" t="str">
        <f t="shared" si="4"/>
        <v>2</v>
      </c>
      <c r="J120" s="89" t="str">
        <f t="shared" si="5"/>
        <v>2</v>
      </c>
      <c r="K120" s="89">
        <f t="shared" si="6"/>
        <v>4</v>
      </c>
      <c r="L120" s="89" t="str">
        <f t="shared" si="7"/>
        <v/>
      </c>
      <c r="M120" s="89"/>
    </row>
    <row r="121" spans="1:13" s="4" customFormat="1" ht="20.100000000000001" customHeight="1">
      <c r="A121" s="19" t="str">
        <f t="array" ref="A121">INDEX(G:G,SMALL(IF($K$12:$K$500=2,ROW($12:$500),4^8),ROW(G110)))&amp;""</f>
        <v/>
      </c>
      <c r="B121" s="98"/>
      <c r="C121" s="20" t="str">
        <f>IF(ISERROR(VLOOKUP(A121,'[1]Z07 一般公共预算财政拨款收入支出决算表(财决07表)'!$A$10:$T$500,4,FALSE)),"",VLOOKUP(A121,'[1]Z07 一般公共预算财政拨款收入支出决算表(财决07表)'!$A$10:$T$500,4,FALSE))</f>
        <v/>
      </c>
      <c r="D121" s="103" t="str">
        <f>IF(ISERROR(VLOOKUP(A121,'[1]Z07 一般公共预算财政拨款收入支出决算表(财决07表)'!$A$10:$T$500,11,FALSE)),"",VLOOKUP(A121,'[1]Z07 一般公共预算财政拨款收入支出决算表(财决07表)'!$A$10:$T$500,11,FALSE))</f>
        <v/>
      </c>
      <c r="E121" s="103" t="str">
        <f>IF(ISERROR(VLOOKUP(A121,'[1]Z07 一般公共预算财政拨款收入支出决算表(财决07表)'!$A$10:$T$500,12,FALSE)),"",VLOOKUP(A121,'[1]Z07 一般公共预算财政拨款收入支出决算表(财决07表)'!$A$10:$T$500,12,FALSE))</f>
        <v/>
      </c>
      <c r="F121" s="103" t="str">
        <f>IF(ISERROR(VLOOKUP(A121,'[1]Z07 一般公共预算财政拨款收入支出决算表(财决07表)'!$A$10:$T$500,15,FALSE)),"",VLOOKUP(A121,'[1]Z07 一般公共预算财政拨款收入支出决算表(财决07表)'!$A$10:$T$500,15,FALSE))</f>
        <v/>
      </c>
      <c r="G121" s="89">
        <f>'[1]Z07 一般公共预算财政拨款收入支出决算表(财决07表)'!A119</f>
        <v>0</v>
      </c>
      <c r="H121" s="99">
        <f>'[1]Z07 一般公共预算财政拨款收入支出决算表(财决07表)'!$K119</f>
        <v>0</v>
      </c>
      <c r="I121" s="89" t="str">
        <f t="shared" si="4"/>
        <v>2</v>
      </c>
      <c r="J121" s="89" t="str">
        <f t="shared" si="5"/>
        <v>2</v>
      </c>
      <c r="K121" s="89">
        <f t="shared" si="6"/>
        <v>4</v>
      </c>
      <c r="L121" s="89" t="str">
        <f t="shared" si="7"/>
        <v/>
      </c>
      <c r="M121" s="89"/>
    </row>
    <row r="122" spans="1:13" s="4" customFormat="1" ht="20.100000000000001" customHeight="1">
      <c r="A122" s="19" t="str">
        <f t="array" ref="A122">INDEX(G:G,SMALL(IF($K$12:$K$500=2,ROW($12:$500),4^8),ROW(G111)))&amp;""</f>
        <v/>
      </c>
      <c r="B122" s="98"/>
      <c r="C122" s="20" t="str">
        <f>IF(ISERROR(VLOOKUP(A122,'[1]Z07 一般公共预算财政拨款收入支出决算表(财决07表)'!$A$10:$T$500,4,FALSE)),"",VLOOKUP(A122,'[1]Z07 一般公共预算财政拨款收入支出决算表(财决07表)'!$A$10:$T$500,4,FALSE))</f>
        <v/>
      </c>
      <c r="D122" s="103" t="str">
        <f>IF(ISERROR(VLOOKUP(A122,'[1]Z07 一般公共预算财政拨款收入支出决算表(财决07表)'!$A$10:$T$500,11,FALSE)),"",VLOOKUP(A122,'[1]Z07 一般公共预算财政拨款收入支出决算表(财决07表)'!$A$10:$T$500,11,FALSE))</f>
        <v/>
      </c>
      <c r="E122" s="103" t="str">
        <f>IF(ISERROR(VLOOKUP(A122,'[1]Z07 一般公共预算财政拨款收入支出决算表(财决07表)'!$A$10:$T$500,12,FALSE)),"",VLOOKUP(A122,'[1]Z07 一般公共预算财政拨款收入支出决算表(财决07表)'!$A$10:$T$500,12,FALSE))</f>
        <v/>
      </c>
      <c r="F122" s="103" t="str">
        <f>IF(ISERROR(VLOOKUP(A122,'[1]Z07 一般公共预算财政拨款收入支出决算表(财决07表)'!$A$10:$T$500,15,FALSE)),"",VLOOKUP(A122,'[1]Z07 一般公共预算财政拨款收入支出决算表(财决07表)'!$A$10:$T$500,15,FALSE))</f>
        <v/>
      </c>
      <c r="G122" s="89">
        <f>'[1]Z07 一般公共预算财政拨款收入支出决算表(财决07表)'!A120</f>
        <v>0</v>
      </c>
      <c r="H122" s="99">
        <f>'[1]Z07 一般公共预算财政拨款收入支出决算表(财决07表)'!$K120</f>
        <v>0</v>
      </c>
      <c r="I122" s="89" t="str">
        <f t="shared" si="4"/>
        <v>2</v>
      </c>
      <c r="J122" s="89" t="str">
        <f t="shared" si="5"/>
        <v>2</v>
      </c>
      <c r="K122" s="89">
        <f t="shared" si="6"/>
        <v>4</v>
      </c>
      <c r="L122" s="89" t="str">
        <f t="shared" si="7"/>
        <v/>
      </c>
      <c r="M122" s="89"/>
    </row>
    <row r="123" spans="1:13" s="4" customFormat="1" ht="20.100000000000001" customHeight="1">
      <c r="A123" s="19" t="str">
        <f t="array" ref="A123">INDEX(G:G,SMALL(IF($K$12:$K$500=2,ROW($12:$500),4^8),ROW(G112)))&amp;""</f>
        <v/>
      </c>
      <c r="B123" s="98"/>
      <c r="C123" s="20" t="str">
        <f>IF(ISERROR(VLOOKUP(A123,'[1]Z07 一般公共预算财政拨款收入支出决算表(财决07表)'!$A$10:$T$500,4,FALSE)),"",VLOOKUP(A123,'[1]Z07 一般公共预算财政拨款收入支出决算表(财决07表)'!$A$10:$T$500,4,FALSE))</f>
        <v/>
      </c>
      <c r="D123" s="103" t="str">
        <f>IF(ISERROR(VLOOKUP(A123,'[1]Z07 一般公共预算财政拨款收入支出决算表(财决07表)'!$A$10:$T$500,11,FALSE)),"",VLOOKUP(A123,'[1]Z07 一般公共预算财政拨款收入支出决算表(财决07表)'!$A$10:$T$500,11,FALSE))</f>
        <v/>
      </c>
      <c r="E123" s="103" t="str">
        <f>IF(ISERROR(VLOOKUP(A123,'[1]Z07 一般公共预算财政拨款收入支出决算表(财决07表)'!$A$10:$T$500,12,FALSE)),"",VLOOKUP(A123,'[1]Z07 一般公共预算财政拨款收入支出决算表(财决07表)'!$A$10:$T$500,12,FALSE))</f>
        <v/>
      </c>
      <c r="F123" s="103" t="str">
        <f>IF(ISERROR(VLOOKUP(A123,'[1]Z07 一般公共预算财政拨款收入支出决算表(财决07表)'!$A$10:$T$500,15,FALSE)),"",VLOOKUP(A123,'[1]Z07 一般公共预算财政拨款收入支出决算表(财决07表)'!$A$10:$T$500,15,FALSE))</f>
        <v/>
      </c>
      <c r="G123" s="89">
        <f>'[1]Z07 一般公共预算财政拨款收入支出决算表(财决07表)'!A121</f>
        <v>0</v>
      </c>
      <c r="H123" s="99">
        <f>'[1]Z07 一般公共预算财政拨款收入支出决算表(财决07表)'!$K121</f>
        <v>0</v>
      </c>
      <c r="I123" s="89" t="str">
        <f t="shared" si="4"/>
        <v>2</v>
      </c>
      <c r="J123" s="89" t="str">
        <f t="shared" si="5"/>
        <v>2</v>
      </c>
      <c r="K123" s="89">
        <f t="shared" si="6"/>
        <v>4</v>
      </c>
      <c r="L123" s="89" t="str">
        <f t="shared" si="7"/>
        <v/>
      </c>
      <c r="M123" s="89"/>
    </row>
    <row r="124" spans="1:13" s="4" customFormat="1" ht="20.100000000000001" customHeight="1">
      <c r="A124" s="19" t="str">
        <f t="array" ref="A124">INDEX(G:G,SMALL(IF($K$12:$K$500=2,ROW($12:$500),4^8),ROW(G113)))&amp;""</f>
        <v/>
      </c>
      <c r="B124" s="98"/>
      <c r="C124" s="20" t="str">
        <f>IF(ISERROR(VLOOKUP(A124,'[1]Z07 一般公共预算财政拨款收入支出决算表(财决07表)'!$A$10:$T$500,4,FALSE)),"",VLOOKUP(A124,'[1]Z07 一般公共预算财政拨款收入支出决算表(财决07表)'!$A$10:$T$500,4,FALSE))</f>
        <v/>
      </c>
      <c r="D124" s="103" t="str">
        <f>IF(ISERROR(VLOOKUP(A124,'[1]Z07 一般公共预算财政拨款收入支出决算表(财决07表)'!$A$10:$T$500,11,FALSE)),"",VLOOKUP(A124,'[1]Z07 一般公共预算财政拨款收入支出决算表(财决07表)'!$A$10:$T$500,11,FALSE))</f>
        <v/>
      </c>
      <c r="E124" s="103" t="str">
        <f>IF(ISERROR(VLOOKUP(A124,'[1]Z07 一般公共预算财政拨款收入支出决算表(财决07表)'!$A$10:$T$500,12,FALSE)),"",VLOOKUP(A124,'[1]Z07 一般公共预算财政拨款收入支出决算表(财决07表)'!$A$10:$T$500,12,FALSE))</f>
        <v/>
      </c>
      <c r="F124" s="103" t="str">
        <f>IF(ISERROR(VLOOKUP(A124,'[1]Z07 一般公共预算财政拨款收入支出决算表(财决07表)'!$A$10:$T$500,15,FALSE)),"",VLOOKUP(A124,'[1]Z07 一般公共预算财政拨款收入支出决算表(财决07表)'!$A$10:$T$500,15,FALSE))</f>
        <v/>
      </c>
      <c r="G124" s="89">
        <f>'[1]Z07 一般公共预算财政拨款收入支出决算表(财决07表)'!A122</f>
        <v>0</v>
      </c>
      <c r="H124" s="99">
        <f>'[1]Z07 一般公共预算财政拨款收入支出决算表(财决07表)'!$K122</f>
        <v>0</v>
      </c>
      <c r="I124" s="89" t="str">
        <f t="shared" si="4"/>
        <v>2</v>
      </c>
      <c r="J124" s="89" t="str">
        <f t="shared" si="5"/>
        <v>2</v>
      </c>
      <c r="K124" s="89">
        <f t="shared" si="6"/>
        <v>4</v>
      </c>
      <c r="L124" s="89" t="str">
        <f t="shared" si="7"/>
        <v/>
      </c>
      <c r="M124" s="89"/>
    </row>
    <row r="125" spans="1:13" s="4" customFormat="1" ht="20.100000000000001" customHeight="1">
      <c r="A125" s="19" t="str">
        <f t="array" ref="A125">INDEX(G:G,SMALL(IF($K$12:$K$500=2,ROW($12:$500),4^8),ROW(G114)))&amp;""</f>
        <v/>
      </c>
      <c r="B125" s="98"/>
      <c r="C125" s="20" t="str">
        <f>IF(ISERROR(VLOOKUP(A125,'[1]Z07 一般公共预算财政拨款收入支出决算表(财决07表)'!$A$10:$T$500,4,FALSE)),"",VLOOKUP(A125,'[1]Z07 一般公共预算财政拨款收入支出决算表(财决07表)'!$A$10:$T$500,4,FALSE))</f>
        <v/>
      </c>
      <c r="D125" s="103" t="str">
        <f>IF(ISERROR(VLOOKUP(A125,'[1]Z07 一般公共预算财政拨款收入支出决算表(财决07表)'!$A$10:$T$500,11,FALSE)),"",VLOOKUP(A125,'[1]Z07 一般公共预算财政拨款收入支出决算表(财决07表)'!$A$10:$T$500,11,FALSE))</f>
        <v/>
      </c>
      <c r="E125" s="103" t="str">
        <f>IF(ISERROR(VLOOKUP(A125,'[1]Z07 一般公共预算财政拨款收入支出决算表(财决07表)'!$A$10:$T$500,12,FALSE)),"",VLOOKUP(A125,'[1]Z07 一般公共预算财政拨款收入支出决算表(财决07表)'!$A$10:$T$500,12,FALSE))</f>
        <v/>
      </c>
      <c r="F125" s="103" t="str">
        <f>IF(ISERROR(VLOOKUP(A125,'[1]Z07 一般公共预算财政拨款收入支出决算表(财决07表)'!$A$10:$T$500,15,FALSE)),"",VLOOKUP(A125,'[1]Z07 一般公共预算财政拨款收入支出决算表(财决07表)'!$A$10:$T$500,15,FALSE))</f>
        <v/>
      </c>
      <c r="G125" s="89">
        <f>'[1]Z07 一般公共预算财政拨款收入支出决算表(财决07表)'!A123</f>
        <v>0</v>
      </c>
      <c r="H125" s="99">
        <f>'[1]Z07 一般公共预算财政拨款收入支出决算表(财决07表)'!$K123</f>
        <v>0</v>
      </c>
      <c r="I125" s="89" t="str">
        <f t="shared" si="4"/>
        <v>2</v>
      </c>
      <c r="J125" s="89" t="str">
        <f t="shared" si="5"/>
        <v>2</v>
      </c>
      <c r="K125" s="89">
        <f t="shared" si="6"/>
        <v>4</v>
      </c>
      <c r="L125" s="89" t="str">
        <f t="shared" si="7"/>
        <v/>
      </c>
      <c r="M125" s="89"/>
    </row>
    <row r="126" spans="1:13" s="4" customFormat="1" ht="20.100000000000001" customHeight="1">
      <c r="A126" s="19" t="str">
        <f t="array" ref="A126">INDEX(G:G,SMALL(IF($K$12:$K$500=2,ROW($12:$500),4^8),ROW(G115)))&amp;""</f>
        <v/>
      </c>
      <c r="B126" s="98"/>
      <c r="C126" s="20" t="str">
        <f>IF(ISERROR(VLOOKUP(A126,'[1]Z07 一般公共预算财政拨款收入支出决算表(财决07表)'!$A$10:$T$500,4,FALSE)),"",VLOOKUP(A126,'[1]Z07 一般公共预算财政拨款收入支出决算表(财决07表)'!$A$10:$T$500,4,FALSE))</f>
        <v/>
      </c>
      <c r="D126" s="103" t="str">
        <f>IF(ISERROR(VLOOKUP(A126,'[1]Z07 一般公共预算财政拨款收入支出决算表(财决07表)'!$A$10:$T$500,11,FALSE)),"",VLOOKUP(A126,'[1]Z07 一般公共预算财政拨款收入支出决算表(财决07表)'!$A$10:$T$500,11,FALSE))</f>
        <v/>
      </c>
      <c r="E126" s="103" t="str">
        <f>IF(ISERROR(VLOOKUP(A126,'[1]Z07 一般公共预算财政拨款收入支出决算表(财决07表)'!$A$10:$T$500,12,FALSE)),"",VLOOKUP(A126,'[1]Z07 一般公共预算财政拨款收入支出决算表(财决07表)'!$A$10:$T$500,12,FALSE))</f>
        <v/>
      </c>
      <c r="F126" s="103" t="str">
        <f>IF(ISERROR(VLOOKUP(A126,'[1]Z07 一般公共预算财政拨款收入支出决算表(财决07表)'!$A$10:$T$500,15,FALSE)),"",VLOOKUP(A126,'[1]Z07 一般公共预算财政拨款收入支出决算表(财决07表)'!$A$10:$T$500,15,FALSE))</f>
        <v/>
      </c>
      <c r="G126" s="89">
        <f>'[1]Z07 一般公共预算财政拨款收入支出决算表(财决07表)'!A124</f>
        <v>0</v>
      </c>
      <c r="H126" s="99">
        <f>'[1]Z07 一般公共预算财政拨款收入支出决算表(财决07表)'!$K124</f>
        <v>0</v>
      </c>
      <c r="I126" s="89" t="str">
        <f t="shared" si="4"/>
        <v>2</v>
      </c>
      <c r="J126" s="89" t="str">
        <f t="shared" si="5"/>
        <v>2</v>
      </c>
      <c r="K126" s="89">
        <f t="shared" si="6"/>
        <v>4</v>
      </c>
      <c r="L126" s="89" t="str">
        <f t="shared" si="7"/>
        <v/>
      </c>
      <c r="M126" s="89"/>
    </row>
    <row r="127" spans="1:13" s="4" customFormat="1" ht="20.100000000000001" customHeight="1">
      <c r="A127" s="19" t="str">
        <f t="array" ref="A127">INDEX(G:G,SMALL(IF($K$12:$K$500=2,ROW($12:$500),4^8),ROW(G116)))&amp;""</f>
        <v/>
      </c>
      <c r="B127" s="98"/>
      <c r="C127" s="20" t="str">
        <f>IF(ISERROR(VLOOKUP(A127,'[1]Z07 一般公共预算财政拨款收入支出决算表(财决07表)'!$A$10:$T$500,4,FALSE)),"",VLOOKUP(A127,'[1]Z07 一般公共预算财政拨款收入支出决算表(财决07表)'!$A$10:$T$500,4,FALSE))</f>
        <v/>
      </c>
      <c r="D127" s="103" t="str">
        <f>IF(ISERROR(VLOOKUP(A127,'[1]Z07 一般公共预算财政拨款收入支出决算表(财决07表)'!$A$10:$T$500,11,FALSE)),"",VLOOKUP(A127,'[1]Z07 一般公共预算财政拨款收入支出决算表(财决07表)'!$A$10:$T$500,11,FALSE))</f>
        <v/>
      </c>
      <c r="E127" s="103" t="str">
        <f>IF(ISERROR(VLOOKUP(A127,'[1]Z07 一般公共预算财政拨款收入支出决算表(财决07表)'!$A$10:$T$500,12,FALSE)),"",VLOOKUP(A127,'[1]Z07 一般公共预算财政拨款收入支出决算表(财决07表)'!$A$10:$T$500,12,FALSE))</f>
        <v/>
      </c>
      <c r="F127" s="103" t="str">
        <f>IF(ISERROR(VLOOKUP(A127,'[1]Z07 一般公共预算财政拨款收入支出决算表(财决07表)'!$A$10:$T$500,15,FALSE)),"",VLOOKUP(A127,'[1]Z07 一般公共预算财政拨款收入支出决算表(财决07表)'!$A$10:$T$500,15,FALSE))</f>
        <v/>
      </c>
      <c r="G127" s="89">
        <f>'[1]Z07 一般公共预算财政拨款收入支出决算表(财决07表)'!A125</f>
        <v>0</v>
      </c>
      <c r="H127" s="99">
        <f>'[1]Z07 一般公共预算财政拨款收入支出决算表(财决07表)'!$K125</f>
        <v>0</v>
      </c>
      <c r="I127" s="89" t="str">
        <f t="shared" si="4"/>
        <v>2</v>
      </c>
      <c r="J127" s="89" t="str">
        <f t="shared" si="5"/>
        <v>2</v>
      </c>
      <c r="K127" s="89">
        <f t="shared" si="6"/>
        <v>4</v>
      </c>
      <c r="L127" s="89" t="str">
        <f t="shared" si="7"/>
        <v/>
      </c>
      <c r="M127" s="89"/>
    </row>
    <row r="128" spans="1:13" s="4" customFormat="1" ht="20.100000000000001" customHeight="1">
      <c r="A128" s="19" t="str">
        <f t="array" ref="A128">INDEX(G:G,SMALL(IF($K$12:$K$500=2,ROW($12:$500),4^8),ROW(G117)))&amp;""</f>
        <v/>
      </c>
      <c r="B128" s="98"/>
      <c r="C128" s="20" t="str">
        <f>IF(ISERROR(VLOOKUP(A128,'[1]Z07 一般公共预算财政拨款收入支出决算表(财决07表)'!$A$10:$T$500,4,FALSE)),"",VLOOKUP(A128,'[1]Z07 一般公共预算财政拨款收入支出决算表(财决07表)'!$A$10:$T$500,4,FALSE))</f>
        <v/>
      </c>
      <c r="D128" s="103" t="str">
        <f>IF(ISERROR(VLOOKUP(A128,'[1]Z07 一般公共预算财政拨款收入支出决算表(财决07表)'!$A$10:$T$500,11,FALSE)),"",VLOOKUP(A128,'[1]Z07 一般公共预算财政拨款收入支出决算表(财决07表)'!$A$10:$T$500,11,FALSE))</f>
        <v/>
      </c>
      <c r="E128" s="103" t="str">
        <f>IF(ISERROR(VLOOKUP(A128,'[1]Z07 一般公共预算财政拨款收入支出决算表(财决07表)'!$A$10:$T$500,12,FALSE)),"",VLOOKUP(A128,'[1]Z07 一般公共预算财政拨款收入支出决算表(财决07表)'!$A$10:$T$500,12,FALSE))</f>
        <v/>
      </c>
      <c r="F128" s="103" t="str">
        <f>IF(ISERROR(VLOOKUP(A128,'[1]Z07 一般公共预算财政拨款收入支出决算表(财决07表)'!$A$10:$T$500,15,FALSE)),"",VLOOKUP(A128,'[1]Z07 一般公共预算财政拨款收入支出决算表(财决07表)'!$A$10:$T$500,15,FALSE))</f>
        <v/>
      </c>
      <c r="G128" s="89">
        <f>'[1]Z07 一般公共预算财政拨款收入支出决算表(财决07表)'!A126</f>
        <v>0</v>
      </c>
      <c r="H128" s="99">
        <f>'[1]Z07 一般公共预算财政拨款收入支出决算表(财决07表)'!$K126</f>
        <v>0</v>
      </c>
      <c r="I128" s="89" t="str">
        <f t="shared" si="4"/>
        <v>2</v>
      </c>
      <c r="J128" s="89" t="str">
        <f t="shared" si="5"/>
        <v>2</v>
      </c>
      <c r="K128" s="89">
        <f t="shared" si="6"/>
        <v>4</v>
      </c>
      <c r="L128" s="89" t="str">
        <f t="shared" si="7"/>
        <v/>
      </c>
      <c r="M128" s="89"/>
    </row>
    <row r="129" spans="1:13" s="4" customFormat="1" ht="20.100000000000001" customHeight="1">
      <c r="A129" s="19" t="str">
        <f t="array" ref="A129">INDEX(G:G,SMALL(IF($K$12:$K$500=2,ROW($12:$500),4^8),ROW(G118)))&amp;""</f>
        <v/>
      </c>
      <c r="B129" s="98"/>
      <c r="C129" s="20" t="str">
        <f>IF(ISERROR(VLOOKUP(A129,'[1]Z07 一般公共预算财政拨款收入支出决算表(财决07表)'!$A$10:$T$500,4,FALSE)),"",VLOOKUP(A129,'[1]Z07 一般公共预算财政拨款收入支出决算表(财决07表)'!$A$10:$T$500,4,FALSE))</f>
        <v/>
      </c>
      <c r="D129" s="103" t="str">
        <f>IF(ISERROR(VLOOKUP(A129,'[1]Z07 一般公共预算财政拨款收入支出决算表(财决07表)'!$A$10:$T$500,11,FALSE)),"",VLOOKUP(A129,'[1]Z07 一般公共预算财政拨款收入支出决算表(财决07表)'!$A$10:$T$500,11,FALSE))</f>
        <v/>
      </c>
      <c r="E129" s="103" t="str">
        <f>IF(ISERROR(VLOOKUP(A129,'[1]Z07 一般公共预算财政拨款收入支出决算表(财决07表)'!$A$10:$T$500,12,FALSE)),"",VLOOKUP(A129,'[1]Z07 一般公共预算财政拨款收入支出决算表(财决07表)'!$A$10:$T$500,12,FALSE))</f>
        <v/>
      </c>
      <c r="F129" s="103" t="str">
        <f>IF(ISERROR(VLOOKUP(A129,'[1]Z07 一般公共预算财政拨款收入支出决算表(财决07表)'!$A$10:$T$500,15,FALSE)),"",VLOOKUP(A129,'[1]Z07 一般公共预算财政拨款收入支出决算表(财决07表)'!$A$10:$T$500,15,FALSE))</f>
        <v/>
      </c>
      <c r="G129" s="89">
        <f>'[1]Z07 一般公共预算财政拨款收入支出决算表(财决07表)'!A127</f>
        <v>0</v>
      </c>
      <c r="H129" s="99">
        <f>'[1]Z07 一般公共预算财政拨款收入支出决算表(财决07表)'!$K127</f>
        <v>0</v>
      </c>
      <c r="I129" s="89" t="str">
        <f t="shared" si="4"/>
        <v>2</v>
      </c>
      <c r="J129" s="89" t="str">
        <f t="shared" si="5"/>
        <v>2</v>
      </c>
      <c r="K129" s="89">
        <f t="shared" si="6"/>
        <v>4</v>
      </c>
      <c r="L129" s="89" t="str">
        <f t="shared" si="7"/>
        <v/>
      </c>
      <c r="M129" s="89"/>
    </row>
    <row r="130" spans="1:13" s="4" customFormat="1" ht="20.100000000000001" customHeight="1">
      <c r="A130" s="19" t="str">
        <f t="array" ref="A130">INDEX(G:G,SMALL(IF($K$12:$K$500=2,ROW($12:$500),4^8),ROW(G119)))&amp;""</f>
        <v/>
      </c>
      <c r="B130" s="98"/>
      <c r="C130" s="20" t="str">
        <f>IF(ISERROR(VLOOKUP(A130,'[1]Z07 一般公共预算财政拨款收入支出决算表(财决07表)'!$A$10:$T$500,4,FALSE)),"",VLOOKUP(A130,'[1]Z07 一般公共预算财政拨款收入支出决算表(财决07表)'!$A$10:$T$500,4,FALSE))</f>
        <v/>
      </c>
      <c r="D130" s="103" t="str">
        <f>IF(ISERROR(VLOOKUP(A130,'[1]Z07 一般公共预算财政拨款收入支出决算表(财决07表)'!$A$10:$T$500,11,FALSE)),"",VLOOKUP(A130,'[1]Z07 一般公共预算财政拨款收入支出决算表(财决07表)'!$A$10:$T$500,11,FALSE))</f>
        <v/>
      </c>
      <c r="E130" s="103" t="str">
        <f>IF(ISERROR(VLOOKUP(A130,'[1]Z07 一般公共预算财政拨款收入支出决算表(财决07表)'!$A$10:$T$500,12,FALSE)),"",VLOOKUP(A130,'[1]Z07 一般公共预算财政拨款收入支出决算表(财决07表)'!$A$10:$T$500,12,FALSE))</f>
        <v/>
      </c>
      <c r="F130" s="103" t="str">
        <f>IF(ISERROR(VLOOKUP(A130,'[1]Z07 一般公共预算财政拨款收入支出决算表(财决07表)'!$A$10:$T$500,15,FALSE)),"",VLOOKUP(A130,'[1]Z07 一般公共预算财政拨款收入支出决算表(财决07表)'!$A$10:$T$500,15,FALSE))</f>
        <v/>
      </c>
      <c r="G130" s="89">
        <f>'[1]Z07 一般公共预算财政拨款收入支出决算表(财决07表)'!A128</f>
        <v>0</v>
      </c>
      <c r="H130" s="99">
        <f>'[1]Z07 一般公共预算财政拨款收入支出决算表(财决07表)'!$K128</f>
        <v>0</v>
      </c>
      <c r="I130" s="89" t="str">
        <f t="shared" si="4"/>
        <v>2</v>
      </c>
      <c r="J130" s="89" t="str">
        <f t="shared" si="5"/>
        <v>2</v>
      </c>
      <c r="K130" s="89">
        <f t="shared" si="6"/>
        <v>4</v>
      </c>
      <c r="L130" s="89" t="str">
        <f t="shared" si="7"/>
        <v/>
      </c>
      <c r="M130" s="89"/>
    </row>
    <row r="131" spans="1:13" s="4" customFormat="1" ht="20.100000000000001" customHeight="1">
      <c r="A131" s="19" t="str">
        <f t="array" ref="A131">INDEX(G:G,SMALL(IF($K$12:$K$500=2,ROW($12:$500),4^8),ROW(G120)))&amp;""</f>
        <v/>
      </c>
      <c r="B131" s="98"/>
      <c r="C131" s="20" t="str">
        <f>IF(ISERROR(VLOOKUP(A131,'[1]Z07 一般公共预算财政拨款收入支出决算表(财决07表)'!$A$10:$T$500,4,FALSE)),"",VLOOKUP(A131,'[1]Z07 一般公共预算财政拨款收入支出决算表(财决07表)'!$A$10:$T$500,4,FALSE))</f>
        <v/>
      </c>
      <c r="D131" s="103" t="str">
        <f>IF(ISERROR(VLOOKUP(A131,'[1]Z07 一般公共预算财政拨款收入支出决算表(财决07表)'!$A$10:$T$500,11,FALSE)),"",VLOOKUP(A131,'[1]Z07 一般公共预算财政拨款收入支出决算表(财决07表)'!$A$10:$T$500,11,FALSE))</f>
        <v/>
      </c>
      <c r="E131" s="103" t="str">
        <f>IF(ISERROR(VLOOKUP(A131,'[1]Z07 一般公共预算财政拨款收入支出决算表(财决07表)'!$A$10:$T$500,12,FALSE)),"",VLOOKUP(A131,'[1]Z07 一般公共预算财政拨款收入支出决算表(财决07表)'!$A$10:$T$500,12,FALSE))</f>
        <v/>
      </c>
      <c r="F131" s="103" t="str">
        <f>IF(ISERROR(VLOOKUP(A131,'[1]Z07 一般公共预算财政拨款收入支出决算表(财决07表)'!$A$10:$T$500,15,FALSE)),"",VLOOKUP(A131,'[1]Z07 一般公共预算财政拨款收入支出决算表(财决07表)'!$A$10:$T$500,15,FALSE))</f>
        <v/>
      </c>
      <c r="G131" s="89">
        <f>'[1]Z07 一般公共预算财政拨款收入支出决算表(财决07表)'!A129</f>
        <v>0</v>
      </c>
      <c r="H131" s="99">
        <f>'[1]Z07 一般公共预算财政拨款收入支出决算表(财决07表)'!$K129</f>
        <v>0</v>
      </c>
      <c r="I131" s="89" t="str">
        <f t="shared" si="4"/>
        <v>2</v>
      </c>
      <c r="J131" s="89" t="str">
        <f t="shared" si="5"/>
        <v>2</v>
      </c>
      <c r="K131" s="89">
        <f t="shared" si="6"/>
        <v>4</v>
      </c>
      <c r="L131" s="89" t="str">
        <f t="shared" si="7"/>
        <v/>
      </c>
      <c r="M131" s="89"/>
    </row>
    <row r="132" spans="1:13" s="4" customFormat="1" ht="20.100000000000001" customHeight="1">
      <c r="A132" s="19" t="str">
        <f t="array" ref="A132">INDEX(G:G,SMALL(IF($K$12:$K$500=2,ROW($12:$500),4^8),ROW(G121)))&amp;""</f>
        <v/>
      </c>
      <c r="B132" s="98"/>
      <c r="C132" s="20" t="str">
        <f>IF(ISERROR(VLOOKUP(A132,'[1]Z07 一般公共预算财政拨款收入支出决算表(财决07表)'!$A$10:$T$500,4,FALSE)),"",VLOOKUP(A132,'[1]Z07 一般公共预算财政拨款收入支出决算表(财决07表)'!$A$10:$T$500,4,FALSE))</f>
        <v/>
      </c>
      <c r="D132" s="103" t="str">
        <f>IF(ISERROR(VLOOKUP(A132,'[1]Z07 一般公共预算财政拨款收入支出决算表(财决07表)'!$A$10:$T$500,11,FALSE)),"",VLOOKUP(A132,'[1]Z07 一般公共预算财政拨款收入支出决算表(财决07表)'!$A$10:$T$500,11,FALSE))</f>
        <v/>
      </c>
      <c r="E132" s="103" t="str">
        <f>IF(ISERROR(VLOOKUP(A132,'[1]Z07 一般公共预算财政拨款收入支出决算表(财决07表)'!$A$10:$T$500,12,FALSE)),"",VLOOKUP(A132,'[1]Z07 一般公共预算财政拨款收入支出决算表(财决07表)'!$A$10:$T$500,12,FALSE))</f>
        <v/>
      </c>
      <c r="F132" s="103" t="str">
        <f>IF(ISERROR(VLOOKUP(A132,'[1]Z07 一般公共预算财政拨款收入支出决算表(财决07表)'!$A$10:$T$500,15,FALSE)),"",VLOOKUP(A132,'[1]Z07 一般公共预算财政拨款收入支出决算表(财决07表)'!$A$10:$T$500,15,FALSE))</f>
        <v/>
      </c>
      <c r="G132" s="89">
        <f>'[1]Z07 一般公共预算财政拨款收入支出决算表(财决07表)'!A130</f>
        <v>0</v>
      </c>
      <c r="H132" s="99">
        <f>'[1]Z07 一般公共预算财政拨款收入支出决算表(财决07表)'!$K130</f>
        <v>0</v>
      </c>
      <c r="I132" s="89" t="str">
        <f t="shared" si="4"/>
        <v>2</v>
      </c>
      <c r="J132" s="89" t="str">
        <f t="shared" si="5"/>
        <v>2</v>
      </c>
      <c r="K132" s="89">
        <f t="shared" si="6"/>
        <v>4</v>
      </c>
      <c r="L132" s="89" t="str">
        <f t="shared" si="7"/>
        <v/>
      </c>
      <c r="M132" s="89"/>
    </row>
    <row r="133" spans="1:13" s="4" customFormat="1" ht="20.100000000000001" customHeight="1">
      <c r="A133" s="19" t="str">
        <f t="array" ref="A133">INDEX(G:G,SMALL(IF($K$12:$K$500=2,ROW($12:$500),4^8),ROW(G122)))&amp;""</f>
        <v/>
      </c>
      <c r="B133" s="98"/>
      <c r="C133" s="20" t="str">
        <f>IF(ISERROR(VLOOKUP(A133,'[1]Z07 一般公共预算财政拨款收入支出决算表(财决07表)'!$A$10:$T$500,4,FALSE)),"",VLOOKUP(A133,'[1]Z07 一般公共预算财政拨款收入支出决算表(财决07表)'!$A$10:$T$500,4,FALSE))</f>
        <v/>
      </c>
      <c r="D133" s="103" t="str">
        <f>IF(ISERROR(VLOOKUP(A133,'[1]Z07 一般公共预算财政拨款收入支出决算表(财决07表)'!$A$10:$T$500,11,FALSE)),"",VLOOKUP(A133,'[1]Z07 一般公共预算财政拨款收入支出决算表(财决07表)'!$A$10:$T$500,11,FALSE))</f>
        <v/>
      </c>
      <c r="E133" s="103" t="str">
        <f>IF(ISERROR(VLOOKUP(A133,'[1]Z07 一般公共预算财政拨款收入支出决算表(财决07表)'!$A$10:$T$500,12,FALSE)),"",VLOOKUP(A133,'[1]Z07 一般公共预算财政拨款收入支出决算表(财决07表)'!$A$10:$T$500,12,FALSE))</f>
        <v/>
      </c>
      <c r="F133" s="103" t="str">
        <f>IF(ISERROR(VLOOKUP(A133,'[1]Z07 一般公共预算财政拨款收入支出决算表(财决07表)'!$A$10:$T$500,15,FALSE)),"",VLOOKUP(A133,'[1]Z07 一般公共预算财政拨款收入支出决算表(财决07表)'!$A$10:$T$500,15,FALSE))</f>
        <v/>
      </c>
      <c r="G133" s="89">
        <f>'[1]Z07 一般公共预算财政拨款收入支出决算表(财决07表)'!A131</f>
        <v>0</v>
      </c>
      <c r="H133" s="99">
        <f>'[1]Z07 一般公共预算财政拨款收入支出决算表(财决07表)'!$K131</f>
        <v>0</v>
      </c>
      <c r="I133" s="89" t="str">
        <f t="shared" si="4"/>
        <v>2</v>
      </c>
      <c r="J133" s="89" t="str">
        <f t="shared" si="5"/>
        <v>2</v>
      </c>
      <c r="K133" s="89">
        <f t="shared" si="6"/>
        <v>4</v>
      </c>
      <c r="L133" s="89" t="str">
        <f t="shared" si="7"/>
        <v/>
      </c>
      <c r="M133" s="89"/>
    </row>
    <row r="134" spans="1:13" s="4" customFormat="1" ht="20.100000000000001" customHeight="1">
      <c r="A134" s="19" t="str">
        <f t="array" ref="A134">INDEX(G:G,SMALL(IF($K$12:$K$500=2,ROW($12:$500),4^8),ROW(G123)))&amp;""</f>
        <v/>
      </c>
      <c r="B134" s="98"/>
      <c r="C134" s="20" t="str">
        <f>IF(ISERROR(VLOOKUP(A134,'[1]Z07 一般公共预算财政拨款收入支出决算表(财决07表)'!$A$10:$T$500,4,FALSE)),"",VLOOKUP(A134,'[1]Z07 一般公共预算财政拨款收入支出决算表(财决07表)'!$A$10:$T$500,4,FALSE))</f>
        <v/>
      </c>
      <c r="D134" s="103" t="str">
        <f>IF(ISERROR(VLOOKUP(A134,'[1]Z07 一般公共预算财政拨款收入支出决算表(财决07表)'!$A$10:$T$500,11,FALSE)),"",VLOOKUP(A134,'[1]Z07 一般公共预算财政拨款收入支出决算表(财决07表)'!$A$10:$T$500,11,FALSE))</f>
        <v/>
      </c>
      <c r="E134" s="103" t="str">
        <f>IF(ISERROR(VLOOKUP(A134,'[1]Z07 一般公共预算财政拨款收入支出决算表(财决07表)'!$A$10:$T$500,12,FALSE)),"",VLOOKUP(A134,'[1]Z07 一般公共预算财政拨款收入支出决算表(财决07表)'!$A$10:$T$500,12,FALSE))</f>
        <v/>
      </c>
      <c r="F134" s="103" t="str">
        <f>IF(ISERROR(VLOOKUP(A134,'[1]Z07 一般公共预算财政拨款收入支出决算表(财决07表)'!$A$10:$T$500,15,FALSE)),"",VLOOKUP(A134,'[1]Z07 一般公共预算财政拨款收入支出决算表(财决07表)'!$A$10:$T$500,15,FALSE))</f>
        <v/>
      </c>
      <c r="G134" s="89">
        <f>'[1]Z07 一般公共预算财政拨款收入支出决算表(财决07表)'!A132</f>
        <v>0</v>
      </c>
      <c r="H134" s="99">
        <f>'[1]Z07 一般公共预算财政拨款收入支出决算表(财决07表)'!$K132</f>
        <v>0</v>
      </c>
      <c r="I134" s="89" t="str">
        <f t="shared" si="4"/>
        <v>2</v>
      </c>
      <c r="J134" s="89" t="str">
        <f t="shared" si="5"/>
        <v>2</v>
      </c>
      <c r="K134" s="89">
        <f t="shared" si="6"/>
        <v>4</v>
      </c>
      <c r="L134" s="89" t="str">
        <f t="shared" si="7"/>
        <v/>
      </c>
      <c r="M134" s="89"/>
    </row>
    <row r="135" spans="1:13" s="4" customFormat="1" ht="20.100000000000001" customHeight="1">
      <c r="A135" s="19" t="str">
        <f t="array" ref="A135">INDEX(G:G,SMALL(IF($K$12:$K$500=2,ROW($12:$500),4^8),ROW(G124)))&amp;""</f>
        <v/>
      </c>
      <c r="B135" s="98"/>
      <c r="C135" s="20" t="str">
        <f>IF(ISERROR(VLOOKUP(A135,'[1]Z07 一般公共预算财政拨款收入支出决算表(财决07表)'!$A$10:$T$500,4,FALSE)),"",VLOOKUP(A135,'[1]Z07 一般公共预算财政拨款收入支出决算表(财决07表)'!$A$10:$T$500,4,FALSE))</f>
        <v/>
      </c>
      <c r="D135" s="103" t="str">
        <f>IF(ISERROR(VLOOKUP(A135,'[1]Z07 一般公共预算财政拨款收入支出决算表(财决07表)'!$A$10:$T$500,11,FALSE)),"",VLOOKUP(A135,'[1]Z07 一般公共预算财政拨款收入支出决算表(财决07表)'!$A$10:$T$500,11,FALSE))</f>
        <v/>
      </c>
      <c r="E135" s="103" t="str">
        <f>IF(ISERROR(VLOOKUP(A135,'[1]Z07 一般公共预算财政拨款收入支出决算表(财决07表)'!$A$10:$T$500,12,FALSE)),"",VLOOKUP(A135,'[1]Z07 一般公共预算财政拨款收入支出决算表(财决07表)'!$A$10:$T$500,12,FALSE))</f>
        <v/>
      </c>
      <c r="F135" s="103" t="str">
        <f>IF(ISERROR(VLOOKUP(A135,'[1]Z07 一般公共预算财政拨款收入支出决算表(财决07表)'!$A$10:$T$500,15,FALSE)),"",VLOOKUP(A135,'[1]Z07 一般公共预算财政拨款收入支出决算表(财决07表)'!$A$10:$T$500,15,FALSE))</f>
        <v/>
      </c>
      <c r="G135" s="89">
        <f>'[1]Z07 一般公共预算财政拨款收入支出决算表(财决07表)'!A133</f>
        <v>0</v>
      </c>
      <c r="H135" s="99">
        <f>'[1]Z07 一般公共预算财政拨款收入支出决算表(财决07表)'!$K133</f>
        <v>0</v>
      </c>
      <c r="I135" s="89" t="str">
        <f t="shared" si="4"/>
        <v>2</v>
      </c>
      <c r="J135" s="89" t="str">
        <f t="shared" si="5"/>
        <v>2</v>
      </c>
      <c r="K135" s="89">
        <f t="shared" si="6"/>
        <v>4</v>
      </c>
      <c r="L135" s="89" t="str">
        <f t="shared" si="7"/>
        <v/>
      </c>
      <c r="M135" s="89"/>
    </row>
    <row r="136" spans="1:13" s="4" customFormat="1" ht="20.100000000000001" customHeight="1">
      <c r="A136" s="19" t="str">
        <f t="array" ref="A136">INDEX(G:G,SMALL(IF($K$12:$K$500=2,ROW($12:$500),4^8),ROW(G125)))&amp;""</f>
        <v/>
      </c>
      <c r="B136" s="98"/>
      <c r="C136" s="20" t="str">
        <f>IF(ISERROR(VLOOKUP(A136,'[1]Z07 一般公共预算财政拨款收入支出决算表(财决07表)'!$A$10:$T$500,4,FALSE)),"",VLOOKUP(A136,'[1]Z07 一般公共预算财政拨款收入支出决算表(财决07表)'!$A$10:$T$500,4,FALSE))</f>
        <v/>
      </c>
      <c r="D136" s="103" t="str">
        <f>IF(ISERROR(VLOOKUP(A136,'[1]Z07 一般公共预算财政拨款收入支出决算表(财决07表)'!$A$10:$T$500,11,FALSE)),"",VLOOKUP(A136,'[1]Z07 一般公共预算财政拨款收入支出决算表(财决07表)'!$A$10:$T$500,11,FALSE))</f>
        <v/>
      </c>
      <c r="E136" s="103" t="str">
        <f>IF(ISERROR(VLOOKUP(A136,'[1]Z07 一般公共预算财政拨款收入支出决算表(财决07表)'!$A$10:$T$500,12,FALSE)),"",VLOOKUP(A136,'[1]Z07 一般公共预算财政拨款收入支出决算表(财决07表)'!$A$10:$T$500,12,FALSE))</f>
        <v/>
      </c>
      <c r="F136" s="103" t="str">
        <f>IF(ISERROR(VLOOKUP(A136,'[1]Z07 一般公共预算财政拨款收入支出决算表(财决07表)'!$A$10:$T$500,15,FALSE)),"",VLOOKUP(A136,'[1]Z07 一般公共预算财政拨款收入支出决算表(财决07表)'!$A$10:$T$500,15,FALSE))</f>
        <v/>
      </c>
      <c r="G136" s="89">
        <f>'[1]Z07 一般公共预算财政拨款收入支出决算表(财决07表)'!A134</f>
        <v>0</v>
      </c>
      <c r="H136" s="99">
        <f>'[1]Z07 一般公共预算财政拨款收入支出决算表(财决07表)'!$K134</f>
        <v>0</v>
      </c>
      <c r="I136" s="89" t="str">
        <f t="shared" si="4"/>
        <v>2</v>
      </c>
      <c r="J136" s="89" t="str">
        <f t="shared" si="5"/>
        <v>2</v>
      </c>
      <c r="K136" s="89">
        <f t="shared" si="6"/>
        <v>4</v>
      </c>
      <c r="L136" s="89" t="str">
        <f t="shared" si="7"/>
        <v/>
      </c>
      <c r="M136" s="89"/>
    </row>
    <row r="137" spans="1:13" s="4" customFormat="1" ht="20.100000000000001" customHeight="1">
      <c r="A137" s="19" t="str">
        <f t="array" ref="A137">INDEX(G:G,SMALL(IF($K$12:$K$500=2,ROW($12:$500),4^8),ROW(G126)))&amp;""</f>
        <v/>
      </c>
      <c r="B137" s="98"/>
      <c r="C137" s="20" t="str">
        <f>IF(ISERROR(VLOOKUP(A137,'[1]Z07 一般公共预算财政拨款收入支出决算表(财决07表)'!$A$10:$T$500,4,FALSE)),"",VLOOKUP(A137,'[1]Z07 一般公共预算财政拨款收入支出决算表(财决07表)'!$A$10:$T$500,4,FALSE))</f>
        <v/>
      </c>
      <c r="D137" s="103" t="str">
        <f>IF(ISERROR(VLOOKUP(A137,'[1]Z07 一般公共预算财政拨款收入支出决算表(财决07表)'!$A$10:$T$500,11,FALSE)),"",VLOOKUP(A137,'[1]Z07 一般公共预算财政拨款收入支出决算表(财决07表)'!$A$10:$T$500,11,FALSE))</f>
        <v/>
      </c>
      <c r="E137" s="103" t="str">
        <f>IF(ISERROR(VLOOKUP(A137,'[1]Z07 一般公共预算财政拨款收入支出决算表(财决07表)'!$A$10:$T$500,12,FALSE)),"",VLOOKUP(A137,'[1]Z07 一般公共预算财政拨款收入支出决算表(财决07表)'!$A$10:$T$500,12,FALSE))</f>
        <v/>
      </c>
      <c r="F137" s="103" t="str">
        <f>IF(ISERROR(VLOOKUP(A137,'[1]Z07 一般公共预算财政拨款收入支出决算表(财决07表)'!$A$10:$T$500,15,FALSE)),"",VLOOKUP(A137,'[1]Z07 一般公共预算财政拨款收入支出决算表(财决07表)'!$A$10:$T$500,15,FALSE))</f>
        <v/>
      </c>
      <c r="G137" s="89">
        <f>'[1]Z07 一般公共预算财政拨款收入支出决算表(财决07表)'!A135</f>
        <v>0</v>
      </c>
      <c r="H137" s="99">
        <f>'[1]Z07 一般公共预算财政拨款收入支出决算表(财决07表)'!$K135</f>
        <v>0</v>
      </c>
      <c r="I137" s="89" t="str">
        <f t="shared" si="4"/>
        <v>2</v>
      </c>
      <c r="J137" s="89" t="str">
        <f t="shared" si="5"/>
        <v>2</v>
      </c>
      <c r="K137" s="89">
        <f t="shared" si="6"/>
        <v>4</v>
      </c>
      <c r="L137" s="89" t="str">
        <f t="shared" si="7"/>
        <v/>
      </c>
      <c r="M137" s="89"/>
    </row>
    <row r="138" spans="1:13" s="4" customFormat="1" ht="20.100000000000001" customHeight="1">
      <c r="A138" s="19" t="str">
        <f t="array" ref="A138">INDEX(G:G,SMALL(IF($K$12:$K$500=2,ROW($12:$500),4^8),ROW(G127)))&amp;""</f>
        <v/>
      </c>
      <c r="B138" s="98"/>
      <c r="C138" s="20" t="str">
        <f>IF(ISERROR(VLOOKUP(A138,'[1]Z07 一般公共预算财政拨款收入支出决算表(财决07表)'!$A$10:$T$500,4,FALSE)),"",VLOOKUP(A138,'[1]Z07 一般公共预算财政拨款收入支出决算表(财决07表)'!$A$10:$T$500,4,FALSE))</f>
        <v/>
      </c>
      <c r="D138" s="103" t="str">
        <f>IF(ISERROR(VLOOKUP(A138,'[1]Z07 一般公共预算财政拨款收入支出决算表(财决07表)'!$A$10:$T$500,11,FALSE)),"",VLOOKUP(A138,'[1]Z07 一般公共预算财政拨款收入支出决算表(财决07表)'!$A$10:$T$500,11,FALSE))</f>
        <v/>
      </c>
      <c r="E138" s="103" t="str">
        <f>IF(ISERROR(VLOOKUP(A138,'[1]Z07 一般公共预算财政拨款收入支出决算表(财决07表)'!$A$10:$T$500,12,FALSE)),"",VLOOKUP(A138,'[1]Z07 一般公共预算财政拨款收入支出决算表(财决07表)'!$A$10:$T$500,12,FALSE))</f>
        <v/>
      </c>
      <c r="F138" s="103" t="str">
        <f>IF(ISERROR(VLOOKUP(A138,'[1]Z07 一般公共预算财政拨款收入支出决算表(财决07表)'!$A$10:$T$500,15,FALSE)),"",VLOOKUP(A138,'[1]Z07 一般公共预算财政拨款收入支出决算表(财决07表)'!$A$10:$T$500,15,FALSE))</f>
        <v/>
      </c>
      <c r="G138" s="89">
        <f>'[1]Z07 一般公共预算财政拨款收入支出决算表(财决07表)'!A136</f>
        <v>0</v>
      </c>
      <c r="H138" s="99">
        <f>'[1]Z07 一般公共预算财政拨款收入支出决算表(财决07表)'!$K136</f>
        <v>0</v>
      </c>
      <c r="I138" s="89" t="str">
        <f t="shared" si="4"/>
        <v>2</v>
      </c>
      <c r="J138" s="89" t="str">
        <f t="shared" si="5"/>
        <v>2</v>
      </c>
      <c r="K138" s="89">
        <f t="shared" si="6"/>
        <v>4</v>
      </c>
      <c r="L138" s="89" t="str">
        <f t="shared" si="7"/>
        <v/>
      </c>
      <c r="M138" s="89"/>
    </row>
    <row r="139" spans="1:13" s="4" customFormat="1" ht="20.100000000000001" customHeight="1">
      <c r="A139" s="19" t="str">
        <f t="array" ref="A139">INDEX(G:G,SMALL(IF($K$12:$K$500=2,ROW($12:$500),4^8),ROW(G128)))&amp;""</f>
        <v/>
      </c>
      <c r="B139" s="98"/>
      <c r="C139" s="20" t="str">
        <f>IF(ISERROR(VLOOKUP(A139,'[1]Z07 一般公共预算财政拨款收入支出决算表(财决07表)'!$A$10:$T$500,4,FALSE)),"",VLOOKUP(A139,'[1]Z07 一般公共预算财政拨款收入支出决算表(财决07表)'!$A$10:$T$500,4,FALSE))</f>
        <v/>
      </c>
      <c r="D139" s="103" t="str">
        <f>IF(ISERROR(VLOOKUP(A139,'[1]Z07 一般公共预算财政拨款收入支出决算表(财决07表)'!$A$10:$T$500,11,FALSE)),"",VLOOKUP(A139,'[1]Z07 一般公共预算财政拨款收入支出决算表(财决07表)'!$A$10:$T$500,11,FALSE))</f>
        <v/>
      </c>
      <c r="E139" s="103" t="str">
        <f>IF(ISERROR(VLOOKUP(A139,'[1]Z07 一般公共预算财政拨款收入支出决算表(财决07表)'!$A$10:$T$500,12,FALSE)),"",VLOOKUP(A139,'[1]Z07 一般公共预算财政拨款收入支出决算表(财决07表)'!$A$10:$T$500,12,FALSE))</f>
        <v/>
      </c>
      <c r="F139" s="103" t="str">
        <f>IF(ISERROR(VLOOKUP(A139,'[1]Z07 一般公共预算财政拨款收入支出决算表(财决07表)'!$A$10:$T$500,15,FALSE)),"",VLOOKUP(A139,'[1]Z07 一般公共预算财政拨款收入支出决算表(财决07表)'!$A$10:$T$500,15,FALSE))</f>
        <v/>
      </c>
      <c r="G139" s="89">
        <f>'[1]Z07 一般公共预算财政拨款收入支出决算表(财决07表)'!A137</f>
        <v>0</v>
      </c>
      <c r="H139" s="99">
        <f>'[1]Z07 一般公共预算财政拨款收入支出决算表(财决07表)'!$K137</f>
        <v>0</v>
      </c>
      <c r="I139" s="89" t="str">
        <f t="shared" si="4"/>
        <v>2</v>
      </c>
      <c r="J139" s="89" t="str">
        <f t="shared" si="5"/>
        <v>2</v>
      </c>
      <c r="K139" s="89">
        <f t="shared" si="6"/>
        <v>4</v>
      </c>
      <c r="L139" s="89" t="str">
        <f t="shared" si="7"/>
        <v/>
      </c>
      <c r="M139" s="89"/>
    </row>
    <row r="140" spans="1:13" s="4" customFormat="1" ht="20.100000000000001" customHeight="1">
      <c r="A140" s="19" t="str">
        <f t="array" ref="A140">INDEX(G:G,SMALL(IF($K$12:$K$500=2,ROW($12:$500),4^8),ROW(G129)))&amp;""</f>
        <v/>
      </c>
      <c r="B140" s="98"/>
      <c r="C140" s="20" t="str">
        <f>IF(ISERROR(VLOOKUP(A140,'[1]Z07 一般公共预算财政拨款收入支出决算表(财决07表)'!$A$10:$T$500,4,FALSE)),"",VLOOKUP(A140,'[1]Z07 一般公共预算财政拨款收入支出决算表(财决07表)'!$A$10:$T$500,4,FALSE))</f>
        <v/>
      </c>
      <c r="D140" s="103" t="str">
        <f>IF(ISERROR(VLOOKUP(A140,'[1]Z07 一般公共预算财政拨款收入支出决算表(财决07表)'!$A$10:$T$500,11,FALSE)),"",VLOOKUP(A140,'[1]Z07 一般公共预算财政拨款收入支出决算表(财决07表)'!$A$10:$T$500,11,FALSE))</f>
        <v/>
      </c>
      <c r="E140" s="103" t="str">
        <f>IF(ISERROR(VLOOKUP(A140,'[1]Z07 一般公共预算财政拨款收入支出决算表(财决07表)'!$A$10:$T$500,12,FALSE)),"",VLOOKUP(A140,'[1]Z07 一般公共预算财政拨款收入支出决算表(财决07表)'!$A$10:$T$500,12,FALSE))</f>
        <v/>
      </c>
      <c r="F140" s="103" t="str">
        <f>IF(ISERROR(VLOOKUP(A140,'[1]Z07 一般公共预算财政拨款收入支出决算表(财决07表)'!$A$10:$T$500,15,FALSE)),"",VLOOKUP(A140,'[1]Z07 一般公共预算财政拨款收入支出决算表(财决07表)'!$A$10:$T$500,15,FALSE))</f>
        <v/>
      </c>
      <c r="G140" s="89">
        <f>'[1]Z07 一般公共预算财政拨款收入支出决算表(财决07表)'!A138</f>
        <v>0</v>
      </c>
      <c r="H140" s="99">
        <f>'[1]Z07 一般公共预算财政拨款收入支出决算表(财决07表)'!$K138</f>
        <v>0</v>
      </c>
      <c r="I140" s="89" t="str">
        <f t="shared" si="4"/>
        <v>2</v>
      </c>
      <c r="J140" s="89" t="str">
        <f t="shared" si="5"/>
        <v>2</v>
      </c>
      <c r="K140" s="89">
        <f t="shared" si="6"/>
        <v>4</v>
      </c>
      <c r="L140" s="89" t="str">
        <f t="shared" si="7"/>
        <v/>
      </c>
      <c r="M140" s="89"/>
    </row>
    <row r="141" spans="1:13" s="4" customFormat="1" ht="20.100000000000001" customHeight="1">
      <c r="A141" s="19" t="str">
        <f t="array" ref="A141">INDEX(G:G,SMALL(IF($K$12:$K$500=2,ROW($12:$500),4^8),ROW(G130)))&amp;""</f>
        <v/>
      </c>
      <c r="B141" s="98"/>
      <c r="C141" s="20" t="str">
        <f>IF(ISERROR(VLOOKUP(A141,'[1]Z07 一般公共预算财政拨款收入支出决算表(财决07表)'!$A$10:$T$500,4,FALSE)),"",VLOOKUP(A141,'[1]Z07 一般公共预算财政拨款收入支出决算表(财决07表)'!$A$10:$T$500,4,FALSE))</f>
        <v/>
      </c>
      <c r="D141" s="103" t="str">
        <f>IF(ISERROR(VLOOKUP(A141,'[1]Z07 一般公共预算财政拨款收入支出决算表(财决07表)'!$A$10:$T$500,11,FALSE)),"",VLOOKUP(A141,'[1]Z07 一般公共预算财政拨款收入支出决算表(财决07表)'!$A$10:$T$500,11,FALSE))</f>
        <v/>
      </c>
      <c r="E141" s="103" t="str">
        <f>IF(ISERROR(VLOOKUP(A141,'[1]Z07 一般公共预算财政拨款收入支出决算表(财决07表)'!$A$10:$T$500,12,FALSE)),"",VLOOKUP(A141,'[1]Z07 一般公共预算财政拨款收入支出决算表(财决07表)'!$A$10:$T$500,12,FALSE))</f>
        <v/>
      </c>
      <c r="F141" s="103" t="str">
        <f>IF(ISERROR(VLOOKUP(A141,'[1]Z07 一般公共预算财政拨款收入支出决算表(财决07表)'!$A$10:$T$500,15,FALSE)),"",VLOOKUP(A141,'[1]Z07 一般公共预算财政拨款收入支出决算表(财决07表)'!$A$10:$T$500,15,FALSE))</f>
        <v/>
      </c>
      <c r="G141" s="89">
        <f>'[1]Z07 一般公共预算财政拨款收入支出决算表(财决07表)'!A139</f>
        <v>0</v>
      </c>
      <c r="H141" s="99">
        <f>'[1]Z07 一般公共预算财政拨款收入支出决算表(财决07表)'!$K139</f>
        <v>0</v>
      </c>
      <c r="I141" s="89" t="str">
        <f t="shared" ref="I141:I204" si="8">IF(G141&gt;0,"1","2")</f>
        <v>2</v>
      </c>
      <c r="J141" s="89" t="str">
        <f t="shared" ref="J141:J204" si="9">IF(H141&gt;0,"1","2")</f>
        <v>2</v>
      </c>
      <c r="K141" s="89">
        <f t="shared" ref="K141:K204" si="10">I141+J141</f>
        <v>4</v>
      </c>
      <c r="L141" s="89" t="str">
        <f t="shared" ref="L141:L204" si="11">IF(C141&lt;&gt;"",ROW(),"")</f>
        <v/>
      </c>
      <c r="M141" s="89"/>
    </row>
    <row r="142" spans="1:13" s="4" customFormat="1" ht="20.100000000000001" customHeight="1">
      <c r="A142" s="19" t="str">
        <f t="array" ref="A142">INDEX(G:G,SMALL(IF($K$12:$K$500=2,ROW($12:$500),4^8),ROW(G131)))&amp;""</f>
        <v/>
      </c>
      <c r="B142" s="98"/>
      <c r="C142" s="20" t="str">
        <f>IF(ISERROR(VLOOKUP(A142,'[1]Z07 一般公共预算财政拨款收入支出决算表(财决07表)'!$A$10:$T$500,4,FALSE)),"",VLOOKUP(A142,'[1]Z07 一般公共预算财政拨款收入支出决算表(财决07表)'!$A$10:$T$500,4,FALSE))</f>
        <v/>
      </c>
      <c r="D142" s="103" t="str">
        <f>IF(ISERROR(VLOOKUP(A142,'[1]Z07 一般公共预算财政拨款收入支出决算表(财决07表)'!$A$10:$T$500,11,FALSE)),"",VLOOKUP(A142,'[1]Z07 一般公共预算财政拨款收入支出决算表(财决07表)'!$A$10:$T$500,11,FALSE))</f>
        <v/>
      </c>
      <c r="E142" s="103" t="str">
        <f>IF(ISERROR(VLOOKUP(A142,'[1]Z07 一般公共预算财政拨款收入支出决算表(财决07表)'!$A$10:$T$500,12,FALSE)),"",VLOOKUP(A142,'[1]Z07 一般公共预算财政拨款收入支出决算表(财决07表)'!$A$10:$T$500,12,FALSE))</f>
        <v/>
      </c>
      <c r="F142" s="103" t="str">
        <f>IF(ISERROR(VLOOKUP(A142,'[1]Z07 一般公共预算财政拨款收入支出决算表(财决07表)'!$A$10:$T$500,15,FALSE)),"",VLOOKUP(A142,'[1]Z07 一般公共预算财政拨款收入支出决算表(财决07表)'!$A$10:$T$500,15,FALSE))</f>
        <v/>
      </c>
      <c r="G142" s="89">
        <f>'[1]Z07 一般公共预算财政拨款收入支出决算表(财决07表)'!A140</f>
        <v>0</v>
      </c>
      <c r="H142" s="99">
        <f>'[1]Z07 一般公共预算财政拨款收入支出决算表(财决07表)'!$K140</f>
        <v>0</v>
      </c>
      <c r="I142" s="89" t="str">
        <f t="shared" si="8"/>
        <v>2</v>
      </c>
      <c r="J142" s="89" t="str">
        <f t="shared" si="9"/>
        <v>2</v>
      </c>
      <c r="K142" s="89">
        <f t="shared" si="10"/>
        <v>4</v>
      </c>
      <c r="L142" s="89" t="str">
        <f t="shared" si="11"/>
        <v/>
      </c>
      <c r="M142" s="89"/>
    </row>
    <row r="143" spans="1:13" s="4" customFormat="1" ht="20.100000000000001" customHeight="1">
      <c r="A143" s="19" t="str">
        <f t="array" ref="A143">INDEX(G:G,SMALL(IF($K$12:$K$500=2,ROW($12:$500),4^8),ROW(G132)))&amp;""</f>
        <v/>
      </c>
      <c r="B143" s="98"/>
      <c r="C143" s="20" t="str">
        <f>IF(ISERROR(VLOOKUP(A143,'[1]Z07 一般公共预算财政拨款收入支出决算表(财决07表)'!$A$10:$T$500,4,FALSE)),"",VLOOKUP(A143,'[1]Z07 一般公共预算财政拨款收入支出决算表(财决07表)'!$A$10:$T$500,4,FALSE))</f>
        <v/>
      </c>
      <c r="D143" s="103" t="str">
        <f>IF(ISERROR(VLOOKUP(A143,'[1]Z07 一般公共预算财政拨款收入支出决算表(财决07表)'!$A$10:$T$500,11,FALSE)),"",VLOOKUP(A143,'[1]Z07 一般公共预算财政拨款收入支出决算表(财决07表)'!$A$10:$T$500,11,FALSE))</f>
        <v/>
      </c>
      <c r="E143" s="103" t="str">
        <f>IF(ISERROR(VLOOKUP(A143,'[1]Z07 一般公共预算财政拨款收入支出决算表(财决07表)'!$A$10:$T$500,12,FALSE)),"",VLOOKUP(A143,'[1]Z07 一般公共预算财政拨款收入支出决算表(财决07表)'!$A$10:$T$500,12,FALSE))</f>
        <v/>
      </c>
      <c r="F143" s="103" t="str">
        <f>IF(ISERROR(VLOOKUP(A143,'[1]Z07 一般公共预算财政拨款收入支出决算表(财决07表)'!$A$10:$T$500,15,FALSE)),"",VLOOKUP(A143,'[1]Z07 一般公共预算财政拨款收入支出决算表(财决07表)'!$A$10:$T$500,15,FALSE))</f>
        <v/>
      </c>
      <c r="G143" s="89">
        <f>'[1]Z07 一般公共预算财政拨款收入支出决算表(财决07表)'!A141</f>
        <v>0</v>
      </c>
      <c r="H143" s="99">
        <f>'[1]Z07 一般公共预算财政拨款收入支出决算表(财决07表)'!$K141</f>
        <v>0</v>
      </c>
      <c r="I143" s="89" t="str">
        <f t="shared" si="8"/>
        <v>2</v>
      </c>
      <c r="J143" s="89" t="str">
        <f t="shared" si="9"/>
        <v>2</v>
      </c>
      <c r="K143" s="89">
        <f t="shared" si="10"/>
        <v>4</v>
      </c>
      <c r="L143" s="89" t="str">
        <f t="shared" si="11"/>
        <v/>
      </c>
      <c r="M143" s="89"/>
    </row>
    <row r="144" spans="1:13" s="4" customFormat="1" ht="20.100000000000001" customHeight="1">
      <c r="A144" s="19" t="str">
        <f t="array" ref="A144">INDEX(G:G,SMALL(IF($K$12:$K$500=2,ROW($12:$500),4^8),ROW(G133)))&amp;""</f>
        <v/>
      </c>
      <c r="B144" s="98"/>
      <c r="C144" s="20" t="str">
        <f>IF(ISERROR(VLOOKUP(A144,'[1]Z07 一般公共预算财政拨款收入支出决算表(财决07表)'!$A$10:$T$500,4,FALSE)),"",VLOOKUP(A144,'[1]Z07 一般公共预算财政拨款收入支出决算表(财决07表)'!$A$10:$T$500,4,FALSE))</f>
        <v/>
      </c>
      <c r="D144" s="103" t="str">
        <f>IF(ISERROR(VLOOKUP(A144,'[1]Z07 一般公共预算财政拨款收入支出决算表(财决07表)'!$A$10:$T$500,11,FALSE)),"",VLOOKUP(A144,'[1]Z07 一般公共预算财政拨款收入支出决算表(财决07表)'!$A$10:$T$500,11,FALSE))</f>
        <v/>
      </c>
      <c r="E144" s="103" t="str">
        <f>IF(ISERROR(VLOOKUP(A144,'[1]Z07 一般公共预算财政拨款收入支出决算表(财决07表)'!$A$10:$T$500,12,FALSE)),"",VLOOKUP(A144,'[1]Z07 一般公共预算财政拨款收入支出决算表(财决07表)'!$A$10:$T$500,12,FALSE))</f>
        <v/>
      </c>
      <c r="F144" s="103" t="str">
        <f>IF(ISERROR(VLOOKUP(A144,'[1]Z07 一般公共预算财政拨款收入支出决算表(财决07表)'!$A$10:$T$500,15,FALSE)),"",VLOOKUP(A144,'[1]Z07 一般公共预算财政拨款收入支出决算表(财决07表)'!$A$10:$T$500,15,FALSE))</f>
        <v/>
      </c>
      <c r="G144" s="89">
        <f>'[1]Z07 一般公共预算财政拨款收入支出决算表(财决07表)'!A142</f>
        <v>0</v>
      </c>
      <c r="H144" s="99">
        <f>'[1]Z07 一般公共预算财政拨款收入支出决算表(财决07表)'!$K142</f>
        <v>0</v>
      </c>
      <c r="I144" s="89" t="str">
        <f t="shared" si="8"/>
        <v>2</v>
      </c>
      <c r="J144" s="89" t="str">
        <f t="shared" si="9"/>
        <v>2</v>
      </c>
      <c r="K144" s="89">
        <f t="shared" si="10"/>
        <v>4</v>
      </c>
      <c r="L144" s="89" t="str">
        <f t="shared" si="11"/>
        <v/>
      </c>
      <c r="M144" s="89"/>
    </row>
    <row r="145" spans="1:24" s="4" customFormat="1" ht="20.100000000000001" customHeight="1">
      <c r="A145" s="19" t="str">
        <f t="array" ref="A145">INDEX(G:G,SMALL(IF($K$12:$K$500=2,ROW($12:$500),4^8),ROW(G134)))&amp;""</f>
        <v/>
      </c>
      <c r="B145" s="98"/>
      <c r="C145" s="20" t="str">
        <f>IF(ISERROR(VLOOKUP(A145,'[1]Z07 一般公共预算财政拨款收入支出决算表(财决07表)'!$A$10:$T$500,4,FALSE)),"",VLOOKUP(A145,'[1]Z07 一般公共预算财政拨款收入支出决算表(财决07表)'!$A$10:$T$500,4,FALSE))</f>
        <v/>
      </c>
      <c r="D145" s="103" t="str">
        <f>IF(ISERROR(VLOOKUP(A145,'[1]Z07 一般公共预算财政拨款收入支出决算表(财决07表)'!$A$10:$T$500,11,FALSE)),"",VLOOKUP(A145,'[1]Z07 一般公共预算财政拨款收入支出决算表(财决07表)'!$A$10:$T$500,11,FALSE))</f>
        <v/>
      </c>
      <c r="E145" s="103" t="str">
        <f>IF(ISERROR(VLOOKUP(A145,'[1]Z07 一般公共预算财政拨款收入支出决算表(财决07表)'!$A$10:$T$500,12,FALSE)),"",VLOOKUP(A145,'[1]Z07 一般公共预算财政拨款收入支出决算表(财决07表)'!$A$10:$T$500,12,FALSE))</f>
        <v/>
      </c>
      <c r="F145" s="103" t="str">
        <f>IF(ISERROR(VLOOKUP(A145,'[1]Z07 一般公共预算财政拨款收入支出决算表(财决07表)'!$A$10:$T$500,15,FALSE)),"",VLOOKUP(A145,'[1]Z07 一般公共预算财政拨款收入支出决算表(财决07表)'!$A$10:$T$500,15,FALSE))</f>
        <v/>
      </c>
      <c r="G145" s="89">
        <f>'[1]Z07 一般公共预算财政拨款收入支出决算表(财决07表)'!A143</f>
        <v>0</v>
      </c>
      <c r="H145" s="99">
        <f>'[1]Z07 一般公共预算财政拨款收入支出决算表(财决07表)'!$K143</f>
        <v>0</v>
      </c>
      <c r="I145" s="89" t="str">
        <f t="shared" si="8"/>
        <v>2</v>
      </c>
      <c r="J145" s="89" t="str">
        <f t="shared" si="9"/>
        <v>2</v>
      </c>
      <c r="K145" s="89">
        <f t="shared" si="10"/>
        <v>4</v>
      </c>
      <c r="L145" s="89" t="str">
        <f t="shared" si="11"/>
        <v/>
      </c>
      <c r="M145" s="89"/>
    </row>
    <row r="146" spans="1:24" s="4" customFormat="1" ht="20.100000000000001" customHeight="1">
      <c r="A146" s="19" t="str">
        <f t="array" ref="A146">INDEX(G:G,SMALL(IF($K$12:$K$500=2,ROW($12:$500),4^8),ROW(G135)))&amp;""</f>
        <v/>
      </c>
      <c r="B146" s="98"/>
      <c r="C146" s="20" t="str">
        <f>IF(ISERROR(VLOOKUP(A146,'[1]Z07 一般公共预算财政拨款收入支出决算表(财决07表)'!$A$10:$T$500,4,FALSE)),"",VLOOKUP(A146,'[1]Z07 一般公共预算财政拨款收入支出决算表(财决07表)'!$A$10:$T$500,4,FALSE))</f>
        <v/>
      </c>
      <c r="D146" s="103" t="str">
        <f>IF(ISERROR(VLOOKUP(A146,'[1]Z07 一般公共预算财政拨款收入支出决算表(财决07表)'!$A$10:$T$500,11,FALSE)),"",VLOOKUP(A146,'[1]Z07 一般公共预算财政拨款收入支出决算表(财决07表)'!$A$10:$T$500,11,FALSE))</f>
        <v/>
      </c>
      <c r="E146" s="103" t="str">
        <f>IF(ISERROR(VLOOKUP(A146,'[1]Z07 一般公共预算财政拨款收入支出决算表(财决07表)'!$A$10:$T$500,12,FALSE)),"",VLOOKUP(A146,'[1]Z07 一般公共预算财政拨款收入支出决算表(财决07表)'!$A$10:$T$500,12,FALSE))</f>
        <v/>
      </c>
      <c r="F146" s="103" t="str">
        <f>IF(ISERROR(VLOOKUP(A146,'[1]Z07 一般公共预算财政拨款收入支出决算表(财决07表)'!$A$10:$T$500,15,FALSE)),"",VLOOKUP(A146,'[1]Z07 一般公共预算财政拨款收入支出决算表(财决07表)'!$A$10:$T$500,15,FALSE))</f>
        <v/>
      </c>
      <c r="G146" s="89">
        <f>'[1]Z07 一般公共预算财政拨款收入支出决算表(财决07表)'!A144</f>
        <v>0</v>
      </c>
      <c r="H146" s="99">
        <f>'[1]Z07 一般公共预算财政拨款收入支出决算表(财决07表)'!$K144</f>
        <v>0</v>
      </c>
      <c r="I146" s="89" t="str">
        <f t="shared" si="8"/>
        <v>2</v>
      </c>
      <c r="J146" s="89" t="str">
        <f t="shared" si="9"/>
        <v>2</v>
      </c>
      <c r="K146" s="89">
        <f t="shared" si="10"/>
        <v>4</v>
      </c>
      <c r="L146" s="89" t="str">
        <f t="shared" si="11"/>
        <v/>
      </c>
      <c r="M146" s="89"/>
    </row>
    <row r="147" spans="1:24" s="4" customFormat="1" ht="20.100000000000001" customHeight="1">
      <c r="A147" s="19" t="str">
        <f t="array" ref="A147">INDEX(G:G,SMALL(IF($K$12:$K$500=2,ROW($12:$500),4^8),ROW(G136)))&amp;""</f>
        <v/>
      </c>
      <c r="B147" s="98"/>
      <c r="C147" s="20" t="str">
        <f>IF(ISERROR(VLOOKUP(A147,'[1]Z07 一般公共预算财政拨款收入支出决算表(财决07表)'!$A$10:$T$500,4,FALSE)),"",VLOOKUP(A147,'[1]Z07 一般公共预算财政拨款收入支出决算表(财决07表)'!$A$10:$T$500,4,FALSE))</f>
        <v/>
      </c>
      <c r="D147" s="103" t="str">
        <f>IF(ISERROR(VLOOKUP(A147,'[1]Z07 一般公共预算财政拨款收入支出决算表(财决07表)'!$A$10:$T$500,11,FALSE)),"",VLOOKUP(A147,'[1]Z07 一般公共预算财政拨款收入支出决算表(财决07表)'!$A$10:$T$500,11,FALSE))</f>
        <v/>
      </c>
      <c r="E147" s="103" t="str">
        <f>IF(ISERROR(VLOOKUP(A147,'[1]Z07 一般公共预算财政拨款收入支出决算表(财决07表)'!$A$10:$T$500,12,FALSE)),"",VLOOKUP(A147,'[1]Z07 一般公共预算财政拨款收入支出决算表(财决07表)'!$A$10:$T$500,12,FALSE))</f>
        <v/>
      </c>
      <c r="F147" s="103" t="str">
        <f>IF(ISERROR(VLOOKUP(A147,'[1]Z07 一般公共预算财政拨款收入支出决算表(财决07表)'!$A$10:$T$500,15,FALSE)),"",VLOOKUP(A147,'[1]Z07 一般公共预算财政拨款收入支出决算表(财决07表)'!$A$10:$T$500,15,FALSE))</f>
        <v/>
      </c>
      <c r="G147" s="89">
        <f>'[1]Z07 一般公共预算财政拨款收入支出决算表(财决07表)'!A145</f>
        <v>0</v>
      </c>
      <c r="H147" s="99">
        <f>'[1]Z07 一般公共预算财政拨款收入支出决算表(财决07表)'!$K145</f>
        <v>0</v>
      </c>
      <c r="I147" s="89" t="str">
        <f t="shared" si="8"/>
        <v>2</v>
      </c>
      <c r="J147" s="89" t="str">
        <f t="shared" si="9"/>
        <v>2</v>
      </c>
      <c r="K147" s="89">
        <f t="shared" si="10"/>
        <v>4</v>
      </c>
      <c r="L147" s="89" t="str">
        <f t="shared" si="11"/>
        <v/>
      </c>
      <c r="M147" s="89"/>
    </row>
    <row r="148" spans="1:24" s="4" customFormat="1" ht="20.100000000000001" customHeight="1">
      <c r="A148" s="19" t="str">
        <f t="array" ref="A148">INDEX(G:G,SMALL(IF($K$12:$K$500=2,ROW($12:$500),4^8),ROW(G137)))&amp;""</f>
        <v/>
      </c>
      <c r="B148" s="98"/>
      <c r="C148" s="20" t="str">
        <f>IF(ISERROR(VLOOKUP(A148,'[1]Z07 一般公共预算财政拨款收入支出决算表(财决07表)'!$A$10:$T$500,4,FALSE)),"",VLOOKUP(A148,'[1]Z07 一般公共预算财政拨款收入支出决算表(财决07表)'!$A$10:$T$500,4,FALSE))</f>
        <v/>
      </c>
      <c r="D148" s="103" t="str">
        <f>IF(ISERROR(VLOOKUP(A148,'[1]Z07 一般公共预算财政拨款收入支出决算表(财决07表)'!$A$10:$T$500,11,FALSE)),"",VLOOKUP(A148,'[1]Z07 一般公共预算财政拨款收入支出决算表(财决07表)'!$A$10:$T$500,11,FALSE))</f>
        <v/>
      </c>
      <c r="E148" s="103" t="str">
        <f>IF(ISERROR(VLOOKUP(A148,'[1]Z07 一般公共预算财政拨款收入支出决算表(财决07表)'!$A$10:$T$500,12,FALSE)),"",VLOOKUP(A148,'[1]Z07 一般公共预算财政拨款收入支出决算表(财决07表)'!$A$10:$T$500,12,FALSE))</f>
        <v/>
      </c>
      <c r="F148" s="103" t="str">
        <f>IF(ISERROR(VLOOKUP(A148,'[1]Z07 一般公共预算财政拨款收入支出决算表(财决07表)'!$A$10:$T$500,15,FALSE)),"",VLOOKUP(A148,'[1]Z07 一般公共预算财政拨款收入支出决算表(财决07表)'!$A$10:$T$500,15,FALSE))</f>
        <v/>
      </c>
      <c r="G148" s="89">
        <f>'[1]Z07 一般公共预算财政拨款收入支出决算表(财决07表)'!A146</f>
        <v>0</v>
      </c>
      <c r="H148" s="99">
        <f>'[1]Z07 一般公共预算财政拨款收入支出决算表(财决07表)'!$K146</f>
        <v>0</v>
      </c>
      <c r="I148" s="89" t="str">
        <f t="shared" si="8"/>
        <v>2</v>
      </c>
      <c r="J148" s="89" t="str">
        <f t="shared" si="9"/>
        <v>2</v>
      </c>
      <c r="K148" s="89">
        <f t="shared" si="10"/>
        <v>4</v>
      </c>
      <c r="L148" s="89" t="str">
        <f t="shared" si="11"/>
        <v/>
      </c>
      <c r="M148" s="89"/>
    </row>
    <row r="149" spans="1:24" s="4" customFormat="1" ht="20.100000000000001" customHeight="1">
      <c r="A149" s="19" t="str">
        <f t="array" ref="A149">INDEX(G:G,SMALL(IF($K$12:$K$500=2,ROW($12:$500),4^8),ROW(G138)))&amp;""</f>
        <v/>
      </c>
      <c r="B149" s="98"/>
      <c r="C149" s="20" t="str">
        <f>IF(ISERROR(VLOOKUP(A149,'[1]Z07 一般公共预算财政拨款收入支出决算表(财决07表)'!$A$10:$T$500,4,FALSE)),"",VLOOKUP(A149,'[1]Z07 一般公共预算财政拨款收入支出决算表(财决07表)'!$A$10:$T$500,4,FALSE))</f>
        <v/>
      </c>
      <c r="D149" s="103" t="str">
        <f>IF(ISERROR(VLOOKUP(A149,'[1]Z07 一般公共预算财政拨款收入支出决算表(财决07表)'!$A$10:$T$500,11,FALSE)),"",VLOOKUP(A149,'[1]Z07 一般公共预算财政拨款收入支出决算表(财决07表)'!$A$10:$T$500,11,FALSE))</f>
        <v/>
      </c>
      <c r="E149" s="103" t="str">
        <f>IF(ISERROR(VLOOKUP(A149,'[1]Z07 一般公共预算财政拨款收入支出决算表(财决07表)'!$A$10:$T$500,12,FALSE)),"",VLOOKUP(A149,'[1]Z07 一般公共预算财政拨款收入支出决算表(财决07表)'!$A$10:$T$500,12,FALSE))</f>
        <v/>
      </c>
      <c r="F149" s="103" t="str">
        <f>IF(ISERROR(VLOOKUP(A149,'[1]Z07 一般公共预算财政拨款收入支出决算表(财决07表)'!$A$10:$T$500,15,FALSE)),"",VLOOKUP(A149,'[1]Z07 一般公共预算财政拨款收入支出决算表(财决07表)'!$A$10:$T$500,15,FALSE))</f>
        <v/>
      </c>
      <c r="G149" s="89">
        <f>'[1]Z07 一般公共预算财政拨款收入支出决算表(财决07表)'!A147</f>
        <v>0</v>
      </c>
      <c r="H149" s="99">
        <f>'[1]Z07 一般公共预算财政拨款收入支出决算表(财决07表)'!$K147</f>
        <v>0</v>
      </c>
      <c r="I149" s="89" t="str">
        <f t="shared" si="8"/>
        <v>2</v>
      </c>
      <c r="J149" s="89" t="str">
        <f t="shared" si="9"/>
        <v>2</v>
      </c>
      <c r="K149" s="89">
        <f t="shared" si="10"/>
        <v>4</v>
      </c>
      <c r="L149" s="89" t="str">
        <f t="shared" si="11"/>
        <v/>
      </c>
      <c r="M149" s="89"/>
    </row>
    <row r="150" spans="1:24" s="4" customFormat="1" ht="20.100000000000001" customHeight="1">
      <c r="A150" s="19" t="str">
        <f t="array" ref="A150">INDEX(G:G,SMALL(IF($K$12:$K$500=2,ROW($12:$500),4^8),ROW(G139)))&amp;""</f>
        <v/>
      </c>
      <c r="B150" s="98"/>
      <c r="C150" s="20" t="str">
        <f>IF(ISERROR(VLOOKUP(A150,'[1]Z07 一般公共预算财政拨款收入支出决算表(财决07表)'!$A$10:$T$500,4,FALSE)),"",VLOOKUP(A150,'[1]Z07 一般公共预算财政拨款收入支出决算表(财决07表)'!$A$10:$T$500,4,FALSE))</f>
        <v/>
      </c>
      <c r="D150" s="103" t="str">
        <f>IF(ISERROR(VLOOKUP(A150,'[1]Z07 一般公共预算财政拨款收入支出决算表(财决07表)'!$A$10:$T$500,11,FALSE)),"",VLOOKUP(A150,'[1]Z07 一般公共预算财政拨款收入支出决算表(财决07表)'!$A$10:$T$500,11,FALSE))</f>
        <v/>
      </c>
      <c r="E150" s="103" t="str">
        <f>IF(ISERROR(VLOOKUP(A150,'[1]Z07 一般公共预算财政拨款收入支出决算表(财决07表)'!$A$10:$T$500,12,FALSE)),"",VLOOKUP(A150,'[1]Z07 一般公共预算财政拨款收入支出决算表(财决07表)'!$A$10:$T$500,12,FALSE))</f>
        <v/>
      </c>
      <c r="F150" s="103" t="str">
        <f>IF(ISERROR(VLOOKUP(A150,'[1]Z07 一般公共预算财政拨款收入支出决算表(财决07表)'!$A$10:$T$500,15,FALSE)),"",VLOOKUP(A150,'[1]Z07 一般公共预算财政拨款收入支出决算表(财决07表)'!$A$10:$T$500,15,FALSE))</f>
        <v/>
      </c>
      <c r="G150" s="89">
        <f>'[1]Z07 一般公共预算财政拨款收入支出决算表(财决07表)'!A148</f>
        <v>0</v>
      </c>
      <c r="H150" s="99">
        <f>'[1]Z07 一般公共预算财政拨款收入支出决算表(财决07表)'!$K148</f>
        <v>0</v>
      </c>
      <c r="I150" s="89" t="str">
        <f t="shared" si="8"/>
        <v>2</v>
      </c>
      <c r="J150" s="89" t="str">
        <f t="shared" si="9"/>
        <v>2</v>
      </c>
      <c r="K150" s="89">
        <f t="shared" si="10"/>
        <v>4</v>
      </c>
      <c r="L150" s="89" t="str">
        <f t="shared" si="11"/>
        <v/>
      </c>
      <c r="M150" s="89"/>
    </row>
    <row r="151" spans="1:24" ht="20.100000000000001" customHeight="1">
      <c r="A151" s="19" t="str">
        <f t="array" ref="A151">INDEX(G:G,SMALL(IF($K$12:$K$500=2,ROW($12:$500),4^8),ROW(G140)))&amp;""</f>
        <v/>
      </c>
      <c r="B151" s="98"/>
      <c r="C151" s="20" t="str">
        <f>IF(ISERROR(VLOOKUP(A151,'[1]Z07 一般公共预算财政拨款收入支出决算表(财决07表)'!$A$10:$T$500,4,FALSE)),"",VLOOKUP(A151,'[1]Z07 一般公共预算财政拨款收入支出决算表(财决07表)'!$A$10:$T$500,4,FALSE))</f>
        <v/>
      </c>
      <c r="D151" s="103" t="str">
        <f>IF(ISERROR(VLOOKUP(A151,'[1]Z07 一般公共预算财政拨款收入支出决算表(财决07表)'!$A$10:$T$500,11,FALSE)),"",VLOOKUP(A151,'[1]Z07 一般公共预算财政拨款收入支出决算表(财决07表)'!$A$10:$T$500,11,FALSE))</f>
        <v/>
      </c>
      <c r="E151" s="103" t="str">
        <f>IF(ISERROR(VLOOKUP(A151,'[1]Z07 一般公共预算财政拨款收入支出决算表(财决07表)'!$A$10:$T$500,12,FALSE)),"",VLOOKUP(A151,'[1]Z07 一般公共预算财政拨款收入支出决算表(财决07表)'!$A$10:$T$500,12,FALSE))</f>
        <v/>
      </c>
      <c r="F151" s="103" t="str">
        <f>IF(ISERROR(VLOOKUP(A151,'[1]Z07 一般公共预算财政拨款收入支出决算表(财决07表)'!$A$10:$T$500,15,FALSE)),"",VLOOKUP(A151,'[1]Z07 一般公共预算财政拨款收入支出决算表(财决07表)'!$A$10:$T$500,15,FALSE))</f>
        <v/>
      </c>
      <c r="G151" s="89">
        <f>'[1]Z07 一般公共预算财政拨款收入支出决算表(财决07表)'!A149</f>
        <v>0</v>
      </c>
      <c r="H151" s="99">
        <f>'[1]Z07 一般公共预算财政拨款收入支出决算表(财决07表)'!$K149</f>
        <v>0</v>
      </c>
      <c r="I151" s="89" t="str">
        <f t="shared" si="8"/>
        <v>2</v>
      </c>
      <c r="J151" s="89" t="str">
        <f t="shared" si="9"/>
        <v>2</v>
      </c>
      <c r="K151" s="89">
        <f t="shared" si="10"/>
        <v>4</v>
      </c>
      <c r="L151" s="89" t="str">
        <f t="shared" si="11"/>
        <v/>
      </c>
      <c r="O151" s="4"/>
      <c r="P151" s="4"/>
      <c r="Q151" s="4"/>
      <c r="R151" s="4"/>
      <c r="S151" s="4"/>
      <c r="T151" s="4"/>
      <c r="U151" s="4"/>
      <c r="V151" s="4"/>
      <c r="W151" s="4"/>
      <c r="X151" s="4"/>
    </row>
    <row r="152" spans="1:24" ht="20.100000000000001" customHeight="1">
      <c r="A152" s="19" t="str">
        <f t="array" ref="A152">INDEX(G:G,SMALL(IF($K$12:$K$500=2,ROW($12:$500),4^8),ROW(G141)))&amp;""</f>
        <v/>
      </c>
      <c r="B152" s="98"/>
      <c r="C152" s="20" t="str">
        <f>IF(ISERROR(VLOOKUP(A152,'[1]Z07 一般公共预算财政拨款收入支出决算表(财决07表)'!$A$10:$T$500,4,FALSE)),"",VLOOKUP(A152,'[1]Z07 一般公共预算财政拨款收入支出决算表(财决07表)'!$A$10:$T$500,4,FALSE))</f>
        <v/>
      </c>
      <c r="D152" s="103" t="str">
        <f>IF(ISERROR(VLOOKUP(A152,'[1]Z07 一般公共预算财政拨款收入支出决算表(财决07表)'!$A$10:$T$500,11,FALSE)),"",VLOOKUP(A152,'[1]Z07 一般公共预算财政拨款收入支出决算表(财决07表)'!$A$10:$T$500,11,FALSE))</f>
        <v/>
      </c>
      <c r="E152" s="103" t="str">
        <f>IF(ISERROR(VLOOKUP(A152,'[1]Z07 一般公共预算财政拨款收入支出决算表(财决07表)'!$A$10:$T$500,12,FALSE)),"",VLOOKUP(A152,'[1]Z07 一般公共预算财政拨款收入支出决算表(财决07表)'!$A$10:$T$500,12,FALSE))</f>
        <v/>
      </c>
      <c r="F152" s="103" t="str">
        <f>IF(ISERROR(VLOOKUP(A152,'[1]Z07 一般公共预算财政拨款收入支出决算表(财决07表)'!$A$10:$T$500,15,FALSE)),"",VLOOKUP(A152,'[1]Z07 一般公共预算财政拨款收入支出决算表(财决07表)'!$A$10:$T$500,15,FALSE))</f>
        <v/>
      </c>
      <c r="G152" s="89">
        <f>'[1]Z07 一般公共预算财政拨款收入支出决算表(财决07表)'!A150</f>
        <v>0</v>
      </c>
      <c r="H152" s="99">
        <f>'[1]Z07 一般公共预算财政拨款收入支出决算表(财决07表)'!$K150</f>
        <v>0</v>
      </c>
      <c r="I152" s="89" t="str">
        <f t="shared" si="8"/>
        <v>2</v>
      </c>
      <c r="J152" s="89" t="str">
        <f t="shared" si="9"/>
        <v>2</v>
      </c>
      <c r="K152" s="89">
        <f t="shared" si="10"/>
        <v>4</v>
      </c>
      <c r="L152" s="89" t="str">
        <f t="shared" si="11"/>
        <v/>
      </c>
      <c r="O152" s="4"/>
      <c r="P152" s="4"/>
      <c r="Q152" s="4"/>
      <c r="R152" s="4"/>
      <c r="S152" s="4"/>
      <c r="T152" s="4"/>
      <c r="U152" s="4"/>
      <c r="V152" s="4"/>
      <c r="W152" s="4"/>
      <c r="X152" s="4"/>
    </row>
    <row r="153" spans="1:24" ht="20.100000000000001" customHeight="1">
      <c r="A153" s="19" t="str">
        <f t="array" ref="A153">INDEX(G:G,SMALL(IF($K$12:$K$500=2,ROW($12:$500),4^8),ROW(G142)))&amp;""</f>
        <v/>
      </c>
      <c r="B153" s="98"/>
      <c r="C153" s="20" t="str">
        <f>IF(ISERROR(VLOOKUP(A153,'[1]Z07 一般公共预算财政拨款收入支出决算表(财决07表)'!$A$10:$T$500,4,FALSE)),"",VLOOKUP(A153,'[1]Z07 一般公共预算财政拨款收入支出决算表(财决07表)'!$A$10:$T$500,4,FALSE))</f>
        <v/>
      </c>
      <c r="D153" s="103" t="str">
        <f>IF(ISERROR(VLOOKUP(A153,'[1]Z07 一般公共预算财政拨款收入支出决算表(财决07表)'!$A$10:$T$500,11,FALSE)),"",VLOOKUP(A153,'[1]Z07 一般公共预算财政拨款收入支出决算表(财决07表)'!$A$10:$T$500,11,FALSE))</f>
        <v/>
      </c>
      <c r="E153" s="103" t="str">
        <f>IF(ISERROR(VLOOKUP(A153,'[1]Z07 一般公共预算财政拨款收入支出决算表(财决07表)'!$A$10:$T$500,12,FALSE)),"",VLOOKUP(A153,'[1]Z07 一般公共预算财政拨款收入支出决算表(财决07表)'!$A$10:$T$500,12,FALSE))</f>
        <v/>
      </c>
      <c r="F153" s="103" t="str">
        <f>IF(ISERROR(VLOOKUP(A153,'[1]Z07 一般公共预算财政拨款收入支出决算表(财决07表)'!$A$10:$T$500,15,FALSE)),"",VLOOKUP(A153,'[1]Z07 一般公共预算财政拨款收入支出决算表(财决07表)'!$A$10:$T$500,15,FALSE))</f>
        <v/>
      </c>
      <c r="G153" s="89">
        <f>'[1]Z07 一般公共预算财政拨款收入支出决算表(财决07表)'!A151</f>
        <v>0</v>
      </c>
      <c r="H153" s="99">
        <f>'[1]Z07 一般公共预算财政拨款收入支出决算表(财决07表)'!$K151</f>
        <v>0</v>
      </c>
      <c r="I153" s="89" t="str">
        <f t="shared" si="8"/>
        <v>2</v>
      </c>
      <c r="J153" s="89" t="str">
        <f t="shared" si="9"/>
        <v>2</v>
      </c>
      <c r="K153" s="89">
        <f t="shared" si="10"/>
        <v>4</v>
      </c>
      <c r="L153" s="89" t="str">
        <f t="shared" si="11"/>
        <v/>
      </c>
      <c r="O153" s="4"/>
      <c r="P153" s="4"/>
      <c r="Q153" s="4"/>
      <c r="R153" s="4"/>
      <c r="S153" s="4"/>
      <c r="T153" s="4"/>
      <c r="U153" s="4"/>
      <c r="V153" s="4"/>
      <c r="W153" s="4"/>
      <c r="X153" s="4"/>
    </row>
    <row r="154" spans="1:24" ht="20.100000000000001" customHeight="1">
      <c r="A154" s="19" t="str">
        <f t="array" ref="A154">INDEX(G:G,SMALL(IF($K$12:$K$500=2,ROW($12:$500),4^8),ROW(G143)))&amp;""</f>
        <v/>
      </c>
      <c r="B154" s="98"/>
      <c r="C154" s="20" t="str">
        <f>IF(ISERROR(VLOOKUP(A154,'[1]Z07 一般公共预算财政拨款收入支出决算表(财决07表)'!$A$10:$T$500,4,FALSE)),"",VLOOKUP(A154,'[1]Z07 一般公共预算财政拨款收入支出决算表(财决07表)'!$A$10:$T$500,4,FALSE))</f>
        <v/>
      </c>
      <c r="D154" s="103" t="str">
        <f>IF(ISERROR(VLOOKUP(A154,'[1]Z07 一般公共预算财政拨款收入支出决算表(财决07表)'!$A$10:$T$500,11,FALSE)),"",VLOOKUP(A154,'[1]Z07 一般公共预算财政拨款收入支出决算表(财决07表)'!$A$10:$T$500,11,FALSE))</f>
        <v/>
      </c>
      <c r="E154" s="103" t="str">
        <f>IF(ISERROR(VLOOKUP(A154,'[1]Z07 一般公共预算财政拨款收入支出决算表(财决07表)'!$A$10:$T$500,12,FALSE)),"",VLOOKUP(A154,'[1]Z07 一般公共预算财政拨款收入支出决算表(财决07表)'!$A$10:$T$500,12,FALSE))</f>
        <v/>
      </c>
      <c r="F154" s="103" t="str">
        <f>IF(ISERROR(VLOOKUP(A154,'[1]Z07 一般公共预算财政拨款收入支出决算表(财决07表)'!$A$10:$T$500,15,FALSE)),"",VLOOKUP(A154,'[1]Z07 一般公共预算财政拨款收入支出决算表(财决07表)'!$A$10:$T$500,15,FALSE))</f>
        <v/>
      </c>
      <c r="G154" s="89">
        <f>'[1]Z07 一般公共预算财政拨款收入支出决算表(财决07表)'!A152</f>
        <v>0</v>
      </c>
      <c r="H154" s="99">
        <f>'[1]Z07 一般公共预算财政拨款收入支出决算表(财决07表)'!$K152</f>
        <v>0</v>
      </c>
      <c r="I154" s="89" t="str">
        <f t="shared" si="8"/>
        <v>2</v>
      </c>
      <c r="J154" s="89" t="str">
        <f t="shared" si="9"/>
        <v>2</v>
      </c>
      <c r="K154" s="89">
        <f t="shared" si="10"/>
        <v>4</v>
      </c>
      <c r="L154" s="89" t="str">
        <f t="shared" si="11"/>
        <v/>
      </c>
      <c r="O154" s="4"/>
      <c r="P154" s="4"/>
      <c r="Q154" s="4"/>
      <c r="R154" s="4"/>
      <c r="S154" s="4"/>
      <c r="T154" s="4"/>
      <c r="U154" s="4"/>
      <c r="V154" s="4"/>
      <c r="W154" s="4"/>
      <c r="X154" s="4"/>
    </row>
    <row r="155" spans="1:24" ht="20.100000000000001" customHeight="1">
      <c r="A155" s="19" t="str">
        <f t="array" ref="A155">INDEX(G:G,SMALL(IF($K$12:$K$500=2,ROW($12:$500),4^8),ROW(G144)))&amp;""</f>
        <v/>
      </c>
      <c r="B155" s="98"/>
      <c r="C155" s="20" t="str">
        <f>IF(ISERROR(VLOOKUP(A155,'[1]Z07 一般公共预算财政拨款收入支出决算表(财决07表)'!$A$10:$T$500,4,FALSE)),"",VLOOKUP(A155,'[1]Z07 一般公共预算财政拨款收入支出决算表(财决07表)'!$A$10:$T$500,4,FALSE))</f>
        <v/>
      </c>
      <c r="D155" s="103" t="str">
        <f>IF(ISERROR(VLOOKUP(A155,'[1]Z07 一般公共预算财政拨款收入支出决算表(财决07表)'!$A$10:$T$500,11,FALSE)),"",VLOOKUP(A155,'[1]Z07 一般公共预算财政拨款收入支出决算表(财决07表)'!$A$10:$T$500,11,FALSE))</f>
        <v/>
      </c>
      <c r="E155" s="103" t="str">
        <f>IF(ISERROR(VLOOKUP(A155,'[1]Z07 一般公共预算财政拨款收入支出决算表(财决07表)'!$A$10:$T$500,12,FALSE)),"",VLOOKUP(A155,'[1]Z07 一般公共预算财政拨款收入支出决算表(财决07表)'!$A$10:$T$500,12,FALSE))</f>
        <v/>
      </c>
      <c r="F155" s="103" t="str">
        <f>IF(ISERROR(VLOOKUP(A155,'[1]Z07 一般公共预算财政拨款收入支出决算表(财决07表)'!$A$10:$T$500,15,FALSE)),"",VLOOKUP(A155,'[1]Z07 一般公共预算财政拨款收入支出决算表(财决07表)'!$A$10:$T$500,15,FALSE))</f>
        <v/>
      </c>
      <c r="G155" s="89">
        <f>'[1]Z07 一般公共预算财政拨款收入支出决算表(财决07表)'!A153</f>
        <v>0</v>
      </c>
      <c r="H155" s="99">
        <f>'[1]Z07 一般公共预算财政拨款收入支出决算表(财决07表)'!$K153</f>
        <v>0</v>
      </c>
      <c r="I155" s="89" t="str">
        <f t="shared" si="8"/>
        <v>2</v>
      </c>
      <c r="J155" s="89" t="str">
        <f t="shared" si="9"/>
        <v>2</v>
      </c>
      <c r="K155" s="89">
        <f t="shared" si="10"/>
        <v>4</v>
      </c>
      <c r="L155" s="89" t="str">
        <f t="shared" si="11"/>
        <v/>
      </c>
      <c r="O155" s="4"/>
      <c r="P155" s="4"/>
      <c r="Q155" s="4"/>
      <c r="R155" s="4"/>
      <c r="S155" s="4"/>
      <c r="T155" s="4"/>
      <c r="U155" s="4"/>
      <c r="V155" s="4"/>
      <c r="W155" s="4"/>
      <c r="X155" s="4"/>
    </row>
    <row r="156" spans="1:24" ht="20.100000000000001" customHeight="1">
      <c r="A156" s="19" t="str">
        <f t="array" ref="A156">INDEX(G:G,SMALL(IF($K$12:$K$500=2,ROW($12:$500),4^8),ROW(G145)))&amp;""</f>
        <v/>
      </c>
      <c r="B156" s="98"/>
      <c r="C156" s="20" t="str">
        <f>IF(ISERROR(VLOOKUP(A156,'[1]Z07 一般公共预算财政拨款收入支出决算表(财决07表)'!$A$10:$T$500,4,FALSE)),"",VLOOKUP(A156,'[1]Z07 一般公共预算财政拨款收入支出决算表(财决07表)'!$A$10:$T$500,4,FALSE))</f>
        <v/>
      </c>
      <c r="D156" s="103" t="str">
        <f>IF(ISERROR(VLOOKUP(A156,'[1]Z07 一般公共预算财政拨款收入支出决算表(财决07表)'!$A$10:$T$500,11,FALSE)),"",VLOOKUP(A156,'[1]Z07 一般公共预算财政拨款收入支出决算表(财决07表)'!$A$10:$T$500,11,FALSE))</f>
        <v/>
      </c>
      <c r="E156" s="103" t="str">
        <f>IF(ISERROR(VLOOKUP(A156,'[1]Z07 一般公共预算财政拨款收入支出决算表(财决07表)'!$A$10:$T$500,12,FALSE)),"",VLOOKUP(A156,'[1]Z07 一般公共预算财政拨款收入支出决算表(财决07表)'!$A$10:$T$500,12,FALSE))</f>
        <v/>
      </c>
      <c r="F156" s="103" t="str">
        <f>IF(ISERROR(VLOOKUP(A156,'[1]Z07 一般公共预算财政拨款收入支出决算表(财决07表)'!$A$10:$T$500,15,FALSE)),"",VLOOKUP(A156,'[1]Z07 一般公共预算财政拨款收入支出决算表(财决07表)'!$A$10:$T$500,15,FALSE))</f>
        <v/>
      </c>
      <c r="G156" s="89">
        <f>'[1]Z07 一般公共预算财政拨款收入支出决算表(财决07表)'!A154</f>
        <v>0</v>
      </c>
      <c r="H156" s="99">
        <f>'[1]Z07 一般公共预算财政拨款收入支出决算表(财决07表)'!$K154</f>
        <v>0</v>
      </c>
      <c r="I156" s="89" t="str">
        <f t="shared" si="8"/>
        <v>2</v>
      </c>
      <c r="J156" s="89" t="str">
        <f t="shared" si="9"/>
        <v>2</v>
      </c>
      <c r="K156" s="89">
        <f t="shared" si="10"/>
        <v>4</v>
      </c>
      <c r="L156" s="89" t="str">
        <f t="shared" si="11"/>
        <v/>
      </c>
      <c r="O156" s="4"/>
      <c r="P156" s="4"/>
      <c r="Q156" s="4"/>
      <c r="R156" s="4"/>
      <c r="S156" s="4"/>
      <c r="T156" s="4"/>
      <c r="U156" s="4"/>
      <c r="V156" s="4"/>
      <c r="W156" s="4"/>
      <c r="X156" s="4"/>
    </row>
    <row r="157" spans="1:24" ht="20.100000000000001" customHeight="1">
      <c r="A157" s="19" t="str">
        <f t="array" ref="A157">INDEX(G:G,SMALL(IF($K$12:$K$500=2,ROW($12:$500),4^8),ROW(G146)))&amp;""</f>
        <v/>
      </c>
      <c r="B157" s="98"/>
      <c r="C157" s="20" t="str">
        <f>IF(ISERROR(VLOOKUP(A157,'[1]Z07 一般公共预算财政拨款收入支出决算表(财决07表)'!$A$10:$T$500,4,FALSE)),"",VLOOKUP(A157,'[1]Z07 一般公共预算财政拨款收入支出决算表(财决07表)'!$A$10:$T$500,4,FALSE))</f>
        <v/>
      </c>
      <c r="D157" s="103" t="str">
        <f>IF(ISERROR(VLOOKUP(A157,'[1]Z07 一般公共预算财政拨款收入支出决算表(财决07表)'!$A$10:$T$500,11,FALSE)),"",VLOOKUP(A157,'[1]Z07 一般公共预算财政拨款收入支出决算表(财决07表)'!$A$10:$T$500,11,FALSE))</f>
        <v/>
      </c>
      <c r="E157" s="103" t="str">
        <f>IF(ISERROR(VLOOKUP(A157,'[1]Z07 一般公共预算财政拨款收入支出决算表(财决07表)'!$A$10:$T$500,12,FALSE)),"",VLOOKUP(A157,'[1]Z07 一般公共预算财政拨款收入支出决算表(财决07表)'!$A$10:$T$500,12,FALSE))</f>
        <v/>
      </c>
      <c r="F157" s="103" t="str">
        <f>IF(ISERROR(VLOOKUP(A157,'[1]Z07 一般公共预算财政拨款收入支出决算表(财决07表)'!$A$10:$T$500,15,FALSE)),"",VLOOKUP(A157,'[1]Z07 一般公共预算财政拨款收入支出决算表(财决07表)'!$A$10:$T$500,15,FALSE))</f>
        <v/>
      </c>
      <c r="G157" s="89">
        <f>'[1]Z07 一般公共预算财政拨款收入支出决算表(财决07表)'!A155</f>
        <v>0</v>
      </c>
      <c r="H157" s="99">
        <f>'[1]Z07 一般公共预算财政拨款收入支出决算表(财决07表)'!$K155</f>
        <v>0</v>
      </c>
      <c r="I157" s="89" t="str">
        <f t="shared" si="8"/>
        <v>2</v>
      </c>
      <c r="J157" s="89" t="str">
        <f t="shared" si="9"/>
        <v>2</v>
      </c>
      <c r="K157" s="89">
        <f t="shared" si="10"/>
        <v>4</v>
      </c>
      <c r="L157" s="89" t="str">
        <f t="shared" si="11"/>
        <v/>
      </c>
      <c r="O157" s="4"/>
      <c r="P157" s="4"/>
      <c r="Q157" s="4"/>
      <c r="R157" s="4"/>
      <c r="S157" s="4"/>
      <c r="T157" s="4"/>
      <c r="U157" s="4"/>
      <c r="V157" s="4"/>
      <c r="W157" s="4"/>
      <c r="X157" s="4"/>
    </row>
    <row r="158" spans="1:24" ht="20.100000000000001" customHeight="1">
      <c r="A158" s="19" t="str">
        <f t="array" ref="A158">INDEX(G:G,SMALL(IF($K$12:$K$500=2,ROW($12:$500),4^8),ROW(G147)))&amp;""</f>
        <v/>
      </c>
      <c r="B158" s="98"/>
      <c r="C158" s="20" t="str">
        <f>IF(ISERROR(VLOOKUP(A158,'[1]Z07 一般公共预算财政拨款收入支出决算表(财决07表)'!$A$10:$T$500,4,FALSE)),"",VLOOKUP(A158,'[1]Z07 一般公共预算财政拨款收入支出决算表(财决07表)'!$A$10:$T$500,4,FALSE))</f>
        <v/>
      </c>
      <c r="D158" s="103" t="str">
        <f>IF(ISERROR(VLOOKUP(A158,'[1]Z07 一般公共预算财政拨款收入支出决算表(财决07表)'!$A$10:$T$500,11,FALSE)),"",VLOOKUP(A158,'[1]Z07 一般公共预算财政拨款收入支出决算表(财决07表)'!$A$10:$T$500,11,FALSE))</f>
        <v/>
      </c>
      <c r="E158" s="103" t="str">
        <f>IF(ISERROR(VLOOKUP(A158,'[1]Z07 一般公共预算财政拨款收入支出决算表(财决07表)'!$A$10:$T$500,12,FALSE)),"",VLOOKUP(A158,'[1]Z07 一般公共预算财政拨款收入支出决算表(财决07表)'!$A$10:$T$500,12,FALSE))</f>
        <v/>
      </c>
      <c r="F158" s="103" t="str">
        <f>IF(ISERROR(VLOOKUP(A158,'[1]Z07 一般公共预算财政拨款收入支出决算表(财决07表)'!$A$10:$T$500,15,FALSE)),"",VLOOKUP(A158,'[1]Z07 一般公共预算财政拨款收入支出决算表(财决07表)'!$A$10:$T$500,15,FALSE))</f>
        <v/>
      </c>
      <c r="G158" s="89">
        <f>'[1]Z07 一般公共预算财政拨款收入支出决算表(财决07表)'!A156</f>
        <v>0</v>
      </c>
      <c r="H158" s="99">
        <f>'[1]Z07 一般公共预算财政拨款收入支出决算表(财决07表)'!$K156</f>
        <v>0</v>
      </c>
      <c r="I158" s="89" t="str">
        <f t="shared" si="8"/>
        <v>2</v>
      </c>
      <c r="J158" s="89" t="str">
        <f t="shared" si="9"/>
        <v>2</v>
      </c>
      <c r="K158" s="89">
        <f t="shared" si="10"/>
        <v>4</v>
      </c>
      <c r="L158" s="89" t="str">
        <f t="shared" si="11"/>
        <v/>
      </c>
      <c r="O158" s="4"/>
      <c r="P158" s="4"/>
      <c r="Q158" s="4"/>
      <c r="R158" s="4"/>
      <c r="S158" s="4"/>
      <c r="T158" s="4"/>
      <c r="U158" s="4"/>
      <c r="V158" s="4"/>
      <c r="W158" s="4"/>
      <c r="X158" s="4"/>
    </row>
    <row r="159" spans="1:24" ht="20.100000000000001" customHeight="1">
      <c r="A159" s="19" t="str">
        <f t="array" ref="A159">INDEX(G:G,SMALL(IF($K$12:$K$500=2,ROW($12:$500),4^8),ROW(G148)))&amp;""</f>
        <v/>
      </c>
      <c r="B159" s="98"/>
      <c r="C159" s="20" t="str">
        <f>IF(ISERROR(VLOOKUP(A159,'[1]Z07 一般公共预算财政拨款收入支出决算表(财决07表)'!$A$10:$T$500,4,FALSE)),"",VLOOKUP(A159,'[1]Z07 一般公共预算财政拨款收入支出决算表(财决07表)'!$A$10:$T$500,4,FALSE))</f>
        <v/>
      </c>
      <c r="D159" s="103" t="str">
        <f>IF(ISERROR(VLOOKUP(A159,'[1]Z07 一般公共预算财政拨款收入支出决算表(财决07表)'!$A$10:$T$500,11,FALSE)),"",VLOOKUP(A159,'[1]Z07 一般公共预算财政拨款收入支出决算表(财决07表)'!$A$10:$T$500,11,FALSE))</f>
        <v/>
      </c>
      <c r="E159" s="103" t="str">
        <f>IF(ISERROR(VLOOKUP(A159,'[1]Z07 一般公共预算财政拨款收入支出决算表(财决07表)'!$A$10:$T$500,12,FALSE)),"",VLOOKUP(A159,'[1]Z07 一般公共预算财政拨款收入支出决算表(财决07表)'!$A$10:$T$500,12,FALSE))</f>
        <v/>
      </c>
      <c r="F159" s="103" t="str">
        <f>IF(ISERROR(VLOOKUP(A159,'[1]Z07 一般公共预算财政拨款收入支出决算表(财决07表)'!$A$10:$T$500,15,FALSE)),"",VLOOKUP(A159,'[1]Z07 一般公共预算财政拨款收入支出决算表(财决07表)'!$A$10:$T$500,15,FALSE))</f>
        <v/>
      </c>
      <c r="G159" s="89">
        <f>'[1]Z07 一般公共预算财政拨款收入支出决算表(财决07表)'!A157</f>
        <v>0</v>
      </c>
      <c r="H159" s="99">
        <f>'[1]Z07 一般公共预算财政拨款收入支出决算表(财决07表)'!$K157</f>
        <v>0</v>
      </c>
      <c r="I159" s="89" t="str">
        <f t="shared" si="8"/>
        <v>2</v>
      </c>
      <c r="J159" s="89" t="str">
        <f t="shared" si="9"/>
        <v>2</v>
      </c>
      <c r="K159" s="89">
        <f t="shared" si="10"/>
        <v>4</v>
      </c>
      <c r="L159" s="89" t="str">
        <f t="shared" si="11"/>
        <v/>
      </c>
      <c r="O159" s="4"/>
      <c r="P159" s="4"/>
      <c r="Q159" s="4"/>
      <c r="R159" s="4"/>
      <c r="S159" s="4"/>
      <c r="T159" s="4"/>
      <c r="U159" s="4"/>
      <c r="V159" s="4"/>
      <c r="W159" s="4"/>
      <c r="X159" s="4"/>
    </row>
    <row r="160" spans="1:24" ht="20.100000000000001" customHeight="1">
      <c r="A160" s="19" t="str">
        <f t="array" ref="A160">INDEX(G:G,SMALL(IF($K$12:$K$500=2,ROW($12:$500),4^8),ROW(G149)))&amp;""</f>
        <v/>
      </c>
      <c r="B160" s="98"/>
      <c r="C160" s="20" t="str">
        <f>IF(ISERROR(VLOOKUP(A160,'[1]Z07 一般公共预算财政拨款收入支出决算表(财决07表)'!$A$10:$T$500,4,FALSE)),"",VLOOKUP(A160,'[1]Z07 一般公共预算财政拨款收入支出决算表(财决07表)'!$A$10:$T$500,4,FALSE))</f>
        <v/>
      </c>
      <c r="D160" s="103" t="str">
        <f>IF(ISERROR(VLOOKUP(A160,'[1]Z07 一般公共预算财政拨款收入支出决算表(财决07表)'!$A$10:$T$500,11,FALSE)),"",VLOOKUP(A160,'[1]Z07 一般公共预算财政拨款收入支出决算表(财决07表)'!$A$10:$T$500,11,FALSE))</f>
        <v/>
      </c>
      <c r="E160" s="103" t="str">
        <f>IF(ISERROR(VLOOKUP(A160,'[1]Z07 一般公共预算财政拨款收入支出决算表(财决07表)'!$A$10:$T$500,12,FALSE)),"",VLOOKUP(A160,'[1]Z07 一般公共预算财政拨款收入支出决算表(财决07表)'!$A$10:$T$500,12,FALSE))</f>
        <v/>
      </c>
      <c r="F160" s="103" t="str">
        <f>IF(ISERROR(VLOOKUP(A160,'[1]Z07 一般公共预算财政拨款收入支出决算表(财决07表)'!$A$10:$T$500,15,FALSE)),"",VLOOKUP(A160,'[1]Z07 一般公共预算财政拨款收入支出决算表(财决07表)'!$A$10:$T$500,15,FALSE))</f>
        <v/>
      </c>
      <c r="G160" s="89">
        <f>'[1]Z07 一般公共预算财政拨款收入支出决算表(财决07表)'!A158</f>
        <v>0</v>
      </c>
      <c r="H160" s="99">
        <f>'[1]Z07 一般公共预算财政拨款收入支出决算表(财决07表)'!$K158</f>
        <v>0</v>
      </c>
      <c r="I160" s="89" t="str">
        <f t="shared" si="8"/>
        <v>2</v>
      </c>
      <c r="J160" s="89" t="str">
        <f t="shared" si="9"/>
        <v>2</v>
      </c>
      <c r="K160" s="89">
        <f t="shared" si="10"/>
        <v>4</v>
      </c>
      <c r="L160" s="89" t="str">
        <f t="shared" si="11"/>
        <v/>
      </c>
      <c r="O160" s="4"/>
      <c r="P160" s="4"/>
      <c r="Q160" s="4"/>
      <c r="R160" s="4"/>
      <c r="S160" s="4"/>
      <c r="T160" s="4"/>
      <c r="U160" s="4"/>
      <c r="V160" s="4"/>
      <c r="W160" s="4"/>
      <c r="X160" s="4"/>
    </row>
    <row r="161" spans="1:24" ht="20.100000000000001" customHeight="1">
      <c r="A161" s="19" t="str">
        <f t="array" ref="A161">INDEX(G:G,SMALL(IF($K$12:$K$500=2,ROW($12:$500),4^8),ROW(G150)))&amp;""</f>
        <v/>
      </c>
      <c r="B161" s="98"/>
      <c r="C161" s="20" t="str">
        <f>IF(ISERROR(VLOOKUP(A161,'[1]Z07 一般公共预算财政拨款收入支出决算表(财决07表)'!$A$10:$T$500,4,FALSE)),"",VLOOKUP(A161,'[1]Z07 一般公共预算财政拨款收入支出决算表(财决07表)'!$A$10:$T$500,4,FALSE))</f>
        <v/>
      </c>
      <c r="D161" s="103" t="str">
        <f>IF(ISERROR(VLOOKUP(A161,'[1]Z07 一般公共预算财政拨款收入支出决算表(财决07表)'!$A$10:$T$500,11,FALSE)),"",VLOOKUP(A161,'[1]Z07 一般公共预算财政拨款收入支出决算表(财决07表)'!$A$10:$T$500,11,FALSE))</f>
        <v/>
      </c>
      <c r="E161" s="103" t="str">
        <f>IF(ISERROR(VLOOKUP(A161,'[1]Z07 一般公共预算财政拨款收入支出决算表(财决07表)'!$A$10:$T$500,12,FALSE)),"",VLOOKUP(A161,'[1]Z07 一般公共预算财政拨款收入支出决算表(财决07表)'!$A$10:$T$500,12,FALSE))</f>
        <v/>
      </c>
      <c r="F161" s="103" t="str">
        <f>IF(ISERROR(VLOOKUP(A161,'[1]Z07 一般公共预算财政拨款收入支出决算表(财决07表)'!$A$10:$T$500,15,FALSE)),"",VLOOKUP(A161,'[1]Z07 一般公共预算财政拨款收入支出决算表(财决07表)'!$A$10:$T$500,15,FALSE))</f>
        <v/>
      </c>
      <c r="G161" s="89">
        <f>'[1]Z07 一般公共预算财政拨款收入支出决算表(财决07表)'!A159</f>
        <v>0</v>
      </c>
      <c r="H161" s="99">
        <f>'[1]Z07 一般公共预算财政拨款收入支出决算表(财决07表)'!$K159</f>
        <v>0</v>
      </c>
      <c r="I161" s="89" t="str">
        <f t="shared" si="8"/>
        <v>2</v>
      </c>
      <c r="J161" s="89" t="str">
        <f t="shared" si="9"/>
        <v>2</v>
      </c>
      <c r="K161" s="89">
        <f t="shared" si="10"/>
        <v>4</v>
      </c>
      <c r="L161" s="89" t="str">
        <f t="shared" si="11"/>
        <v/>
      </c>
      <c r="O161" s="4"/>
      <c r="P161" s="4"/>
      <c r="Q161" s="4"/>
      <c r="R161" s="4"/>
      <c r="S161" s="4"/>
      <c r="T161" s="4"/>
      <c r="U161" s="4"/>
      <c r="V161" s="4"/>
      <c r="W161" s="4"/>
      <c r="X161" s="4"/>
    </row>
    <row r="162" spans="1:24" ht="20.100000000000001" customHeight="1">
      <c r="A162" s="19" t="str">
        <f t="array" ref="A162">INDEX(G:G,SMALL(IF($K$12:$K$500=2,ROW($12:$500),4^8),ROW(G151)))&amp;""</f>
        <v/>
      </c>
      <c r="B162" s="98"/>
      <c r="C162" s="20" t="str">
        <f>IF(ISERROR(VLOOKUP(A162,'[1]Z07 一般公共预算财政拨款收入支出决算表(财决07表)'!$A$10:$T$500,4,FALSE)),"",VLOOKUP(A162,'[1]Z07 一般公共预算财政拨款收入支出决算表(财决07表)'!$A$10:$T$500,4,FALSE))</f>
        <v/>
      </c>
      <c r="D162" s="103" t="str">
        <f>IF(ISERROR(VLOOKUP(A162,'[1]Z07 一般公共预算财政拨款收入支出决算表(财决07表)'!$A$10:$T$500,11,FALSE)),"",VLOOKUP(A162,'[1]Z07 一般公共预算财政拨款收入支出决算表(财决07表)'!$A$10:$T$500,11,FALSE))</f>
        <v/>
      </c>
      <c r="E162" s="103" t="str">
        <f>IF(ISERROR(VLOOKUP(A162,'[1]Z07 一般公共预算财政拨款收入支出决算表(财决07表)'!$A$10:$T$500,12,FALSE)),"",VLOOKUP(A162,'[1]Z07 一般公共预算财政拨款收入支出决算表(财决07表)'!$A$10:$T$500,12,FALSE))</f>
        <v/>
      </c>
      <c r="F162" s="103" t="str">
        <f>IF(ISERROR(VLOOKUP(A162,'[1]Z07 一般公共预算财政拨款收入支出决算表(财决07表)'!$A$10:$T$500,15,FALSE)),"",VLOOKUP(A162,'[1]Z07 一般公共预算财政拨款收入支出决算表(财决07表)'!$A$10:$T$500,15,FALSE))</f>
        <v/>
      </c>
      <c r="G162" s="89">
        <f>'[1]Z07 一般公共预算财政拨款收入支出决算表(财决07表)'!A160</f>
        <v>0</v>
      </c>
      <c r="H162" s="99">
        <f>'[1]Z07 一般公共预算财政拨款收入支出决算表(财决07表)'!$K160</f>
        <v>0</v>
      </c>
      <c r="I162" s="89" t="str">
        <f t="shared" si="8"/>
        <v>2</v>
      </c>
      <c r="J162" s="89" t="str">
        <f t="shared" si="9"/>
        <v>2</v>
      </c>
      <c r="K162" s="89">
        <f t="shared" si="10"/>
        <v>4</v>
      </c>
      <c r="L162" s="89" t="str">
        <f t="shared" si="11"/>
        <v/>
      </c>
      <c r="O162" s="4"/>
      <c r="P162" s="4"/>
      <c r="Q162" s="4"/>
      <c r="R162" s="4"/>
      <c r="S162" s="4"/>
      <c r="T162" s="4"/>
      <c r="U162" s="4"/>
      <c r="V162" s="4"/>
      <c r="W162" s="4"/>
      <c r="X162" s="4"/>
    </row>
    <row r="163" spans="1:24" ht="20.100000000000001" customHeight="1">
      <c r="A163" s="19" t="str">
        <f t="array" ref="A163">INDEX(G:G,SMALL(IF($K$12:$K$500=2,ROW($12:$500),4^8),ROW(G152)))&amp;""</f>
        <v/>
      </c>
      <c r="B163" s="98"/>
      <c r="C163" s="20" t="str">
        <f>IF(ISERROR(VLOOKUP(A163,'[1]Z07 一般公共预算财政拨款收入支出决算表(财决07表)'!$A$10:$T$500,4,FALSE)),"",VLOOKUP(A163,'[1]Z07 一般公共预算财政拨款收入支出决算表(财决07表)'!$A$10:$T$500,4,FALSE))</f>
        <v/>
      </c>
      <c r="D163" s="103" t="str">
        <f>IF(ISERROR(VLOOKUP(A163,'[1]Z07 一般公共预算财政拨款收入支出决算表(财决07表)'!$A$10:$T$500,11,FALSE)),"",VLOOKUP(A163,'[1]Z07 一般公共预算财政拨款收入支出决算表(财决07表)'!$A$10:$T$500,11,FALSE))</f>
        <v/>
      </c>
      <c r="E163" s="103" t="str">
        <f>IF(ISERROR(VLOOKUP(A163,'[1]Z07 一般公共预算财政拨款收入支出决算表(财决07表)'!$A$10:$T$500,12,FALSE)),"",VLOOKUP(A163,'[1]Z07 一般公共预算财政拨款收入支出决算表(财决07表)'!$A$10:$T$500,12,FALSE))</f>
        <v/>
      </c>
      <c r="F163" s="103" t="str">
        <f>IF(ISERROR(VLOOKUP(A163,'[1]Z07 一般公共预算财政拨款收入支出决算表(财决07表)'!$A$10:$T$500,15,FALSE)),"",VLOOKUP(A163,'[1]Z07 一般公共预算财政拨款收入支出决算表(财决07表)'!$A$10:$T$500,15,FALSE))</f>
        <v/>
      </c>
      <c r="G163" s="89">
        <f>'[1]Z07 一般公共预算财政拨款收入支出决算表(财决07表)'!A161</f>
        <v>0</v>
      </c>
      <c r="H163" s="99">
        <f>'[1]Z07 一般公共预算财政拨款收入支出决算表(财决07表)'!$K161</f>
        <v>0</v>
      </c>
      <c r="I163" s="89" t="str">
        <f t="shared" si="8"/>
        <v>2</v>
      </c>
      <c r="J163" s="89" t="str">
        <f t="shared" si="9"/>
        <v>2</v>
      </c>
      <c r="K163" s="89">
        <f t="shared" si="10"/>
        <v>4</v>
      </c>
      <c r="L163" s="89" t="str">
        <f t="shared" si="11"/>
        <v/>
      </c>
      <c r="O163" s="4"/>
      <c r="P163" s="4"/>
      <c r="Q163" s="4"/>
      <c r="R163" s="4"/>
      <c r="S163" s="4"/>
      <c r="T163" s="4"/>
      <c r="U163" s="4"/>
      <c r="V163" s="4"/>
      <c r="W163" s="4"/>
      <c r="X163" s="4"/>
    </row>
    <row r="164" spans="1:24" ht="20.100000000000001" customHeight="1">
      <c r="A164" s="19" t="str">
        <f t="array" ref="A164">INDEX(G:G,SMALL(IF($K$12:$K$500=2,ROW($12:$500),4^8),ROW(G153)))&amp;""</f>
        <v/>
      </c>
      <c r="B164" s="98"/>
      <c r="C164" s="20" t="str">
        <f>IF(ISERROR(VLOOKUP(A164,'[1]Z07 一般公共预算财政拨款收入支出决算表(财决07表)'!$A$10:$T$500,4,FALSE)),"",VLOOKUP(A164,'[1]Z07 一般公共预算财政拨款收入支出决算表(财决07表)'!$A$10:$T$500,4,FALSE))</f>
        <v/>
      </c>
      <c r="D164" s="103" t="str">
        <f>IF(ISERROR(VLOOKUP(A164,'[1]Z07 一般公共预算财政拨款收入支出决算表(财决07表)'!$A$10:$T$500,11,FALSE)),"",VLOOKUP(A164,'[1]Z07 一般公共预算财政拨款收入支出决算表(财决07表)'!$A$10:$T$500,11,FALSE))</f>
        <v/>
      </c>
      <c r="E164" s="103" t="str">
        <f>IF(ISERROR(VLOOKUP(A164,'[1]Z07 一般公共预算财政拨款收入支出决算表(财决07表)'!$A$10:$T$500,12,FALSE)),"",VLOOKUP(A164,'[1]Z07 一般公共预算财政拨款收入支出决算表(财决07表)'!$A$10:$T$500,12,FALSE))</f>
        <v/>
      </c>
      <c r="F164" s="103" t="str">
        <f>IF(ISERROR(VLOOKUP(A164,'[1]Z07 一般公共预算财政拨款收入支出决算表(财决07表)'!$A$10:$T$500,15,FALSE)),"",VLOOKUP(A164,'[1]Z07 一般公共预算财政拨款收入支出决算表(财决07表)'!$A$10:$T$500,15,FALSE))</f>
        <v/>
      </c>
      <c r="G164" s="89">
        <f>'[1]Z07 一般公共预算财政拨款收入支出决算表(财决07表)'!A162</f>
        <v>0</v>
      </c>
      <c r="H164" s="99">
        <f>'[1]Z07 一般公共预算财政拨款收入支出决算表(财决07表)'!$K162</f>
        <v>0</v>
      </c>
      <c r="I164" s="89" t="str">
        <f t="shared" si="8"/>
        <v>2</v>
      </c>
      <c r="J164" s="89" t="str">
        <f t="shared" si="9"/>
        <v>2</v>
      </c>
      <c r="K164" s="89">
        <f t="shared" si="10"/>
        <v>4</v>
      </c>
      <c r="L164" s="89" t="str">
        <f t="shared" si="11"/>
        <v/>
      </c>
      <c r="O164" s="4"/>
      <c r="P164" s="4"/>
      <c r="Q164" s="4"/>
      <c r="R164" s="4"/>
      <c r="S164" s="4"/>
      <c r="T164" s="4"/>
      <c r="U164" s="4"/>
      <c r="V164" s="4"/>
      <c r="W164" s="4"/>
      <c r="X164" s="4"/>
    </row>
    <row r="165" spans="1:24" ht="20.100000000000001" customHeight="1">
      <c r="A165" s="19" t="str">
        <f t="array" ref="A165">INDEX(G:G,SMALL(IF($K$12:$K$500=2,ROW($12:$500),4^8),ROW(G154)))&amp;""</f>
        <v/>
      </c>
      <c r="B165" s="98"/>
      <c r="C165" s="20" t="str">
        <f>IF(ISERROR(VLOOKUP(A165,'[1]Z07 一般公共预算财政拨款收入支出决算表(财决07表)'!$A$10:$T$500,4,FALSE)),"",VLOOKUP(A165,'[1]Z07 一般公共预算财政拨款收入支出决算表(财决07表)'!$A$10:$T$500,4,FALSE))</f>
        <v/>
      </c>
      <c r="D165" s="103" t="str">
        <f>IF(ISERROR(VLOOKUP(A165,'[1]Z07 一般公共预算财政拨款收入支出决算表(财决07表)'!$A$10:$T$500,11,FALSE)),"",VLOOKUP(A165,'[1]Z07 一般公共预算财政拨款收入支出决算表(财决07表)'!$A$10:$T$500,11,FALSE))</f>
        <v/>
      </c>
      <c r="E165" s="103" t="str">
        <f>IF(ISERROR(VLOOKUP(A165,'[1]Z07 一般公共预算财政拨款收入支出决算表(财决07表)'!$A$10:$T$500,12,FALSE)),"",VLOOKUP(A165,'[1]Z07 一般公共预算财政拨款收入支出决算表(财决07表)'!$A$10:$T$500,12,FALSE))</f>
        <v/>
      </c>
      <c r="F165" s="103" t="str">
        <f>IF(ISERROR(VLOOKUP(A165,'[1]Z07 一般公共预算财政拨款收入支出决算表(财决07表)'!$A$10:$T$500,15,FALSE)),"",VLOOKUP(A165,'[1]Z07 一般公共预算财政拨款收入支出决算表(财决07表)'!$A$10:$T$500,15,FALSE))</f>
        <v/>
      </c>
      <c r="G165" s="89">
        <f>'[1]Z07 一般公共预算财政拨款收入支出决算表(财决07表)'!A163</f>
        <v>0</v>
      </c>
      <c r="H165" s="99">
        <f>'[1]Z07 一般公共预算财政拨款收入支出决算表(财决07表)'!$K163</f>
        <v>0</v>
      </c>
      <c r="I165" s="89" t="str">
        <f t="shared" si="8"/>
        <v>2</v>
      </c>
      <c r="J165" s="89" t="str">
        <f t="shared" si="9"/>
        <v>2</v>
      </c>
      <c r="K165" s="89">
        <f t="shared" si="10"/>
        <v>4</v>
      </c>
      <c r="L165" s="89" t="str">
        <f t="shared" si="11"/>
        <v/>
      </c>
      <c r="O165" s="4"/>
      <c r="P165" s="4"/>
      <c r="Q165" s="4"/>
      <c r="R165" s="4"/>
      <c r="S165" s="4"/>
      <c r="T165" s="4"/>
      <c r="U165" s="4"/>
      <c r="V165" s="4"/>
      <c r="W165" s="4"/>
      <c r="X165" s="4"/>
    </row>
    <row r="166" spans="1:24" ht="20.100000000000001" customHeight="1">
      <c r="A166" s="19" t="str">
        <f t="array" ref="A166">INDEX(G:G,SMALL(IF($K$12:$K$500=2,ROW($12:$500),4^8),ROW(G155)))&amp;""</f>
        <v/>
      </c>
      <c r="B166" s="98"/>
      <c r="C166" s="20" t="str">
        <f>IF(ISERROR(VLOOKUP(A166,'[1]Z07 一般公共预算财政拨款收入支出决算表(财决07表)'!$A$10:$T$500,4,FALSE)),"",VLOOKUP(A166,'[1]Z07 一般公共预算财政拨款收入支出决算表(财决07表)'!$A$10:$T$500,4,FALSE))</f>
        <v/>
      </c>
      <c r="D166" s="103" t="str">
        <f>IF(ISERROR(VLOOKUP(A166,'[1]Z07 一般公共预算财政拨款收入支出决算表(财决07表)'!$A$10:$T$500,11,FALSE)),"",VLOOKUP(A166,'[1]Z07 一般公共预算财政拨款收入支出决算表(财决07表)'!$A$10:$T$500,11,FALSE))</f>
        <v/>
      </c>
      <c r="E166" s="103" t="str">
        <f>IF(ISERROR(VLOOKUP(A166,'[1]Z07 一般公共预算财政拨款收入支出决算表(财决07表)'!$A$10:$T$500,12,FALSE)),"",VLOOKUP(A166,'[1]Z07 一般公共预算财政拨款收入支出决算表(财决07表)'!$A$10:$T$500,12,FALSE))</f>
        <v/>
      </c>
      <c r="F166" s="103" t="str">
        <f>IF(ISERROR(VLOOKUP(A166,'[1]Z07 一般公共预算财政拨款收入支出决算表(财决07表)'!$A$10:$T$500,15,FALSE)),"",VLOOKUP(A166,'[1]Z07 一般公共预算财政拨款收入支出决算表(财决07表)'!$A$10:$T$500,15,FALSE))</f>
        <v/>
      </c>
      <c r="G166" s="89">
        <f>'[1]Z07 一般公共预算财政拨款收入支出决算表(财决07表)'!A164</f>
        <v>0</v>
      </c>
      <c r="H166" s="99">
        <f>'[1]Z07 一般公共预算财政拨款收入支出决算表(财决07表)'!$K164</f>
        <v>0</v>
      </c>
      <c r="I166" s="89" t="str">
        <f t="shared" si="8"/>
        <v>2</v>
      </c>
      <c r="J166" s="89" t="str">
        <f t="shared" si="9"/>
        <v>2</v>
      </c>
      <c r="K166" s="89">
        <f t="shared" si="10"/>
        <v>4</v>
      </c>
      <c r="L166" s="89" t="str">
        <f t="shared" si="11"/>
        <v/>
      </c>
      <c r="O166" s="4"/>
      <c r="P166" s="4"/>
      <c r="Q166" s="4"/>
      <c r="R166" s="4"/>
      <c r="S166" s="4"/>
      <c r="T166" s="4"/>
      <c r="U166" s="4"/>
      <c r="V166" s="4"/>
      <c r="W166" s="4"/>
      <c r="X166" s="4"/>
    </row>
    <row r="167" spans="1:24" ht="20.100000000000001" customHeight="1">
      <c r="A167" s="19" t="str">
        <f t="array" ref="A167">INDEX(G:G,SMALL(IF($K$12:$K$500=2,ROW($12:$500),4^8),ROW(G156)))&amp;""</f>
        <v/>
      </c>
      <c r="B167" s="98"/>
      <c r="C167" s="20" t="str">
        <f>IF(ISERROR(VLOOKUP(A167,'[1]Z07 一般公共预算财政拨款收入支出决算表(财决07表)'!$A$10:$T$500,4,FALSE)),"",VLOOKUP(A167,'[1]Z07 一般公共预算财政拨款收入支出决算表(财决07表)'!$A$10:$T$500,4,FALSE))</f>
        <v/>
      </c>
      <c r="D167" s="103" t="str">
        <f>IF(ISERROR(VLOOKUP(A167,'[1]Z07 一般公共预算财政拨款收入支出决算表(财决07表)'!$A$10:$T$500,11,FALSE)),"",VLOOKUP(A167,'[1]Z07 一般公共预算财政拨款收入支出决算表(财决07表)'!$A$10:$T$500,11,FALSE))</f>
        <v/>
      </c>
      <c r="E167" s="103" t="str">
        <f>IF(ISERROR(VLOOKUP(A167,'[1]Z07 一般公共预算财政拨款收入支出决算表(财决07表)'!$A$10:$T$500,12,FALSE)),"",VLOOKUP(A167,'[1]Z07 一般公共预算财政拨款收入支出决算表(财决07表)'!$A$10:$T$500,12,FALSE))</f>
        <v/>
      </c>
      <c r="F167" s="103" t="str">
        <f>IF(ISERROR(VLOOKUP(A167,'[1]Z07 一般公共预算财政拨款收入支出决算表(财决07表)'!$A$10:$T$500,15,FALSE)),"",VLOOKUP(A167,'[1]Z07 一般公共预算财政拨款收入支出决算表(财决07表)'!$A$10:$T$500,15,FALSE))</f>
        <v/>
      </c>
      <c r="G167" s="89">
        <f>'[1]Z07 一般公共预算财政拨款收入支出决算表(财决07表)'!A165</f>
        <v>0</v>
      </c>
      <c r="H167" s="99">
        <f>'[1]Z07 一般公共预算财政拨款收入支出决算表(财决07表)'!$K165</f>
        <v>0</v>
      </c>
      <c r="I167" s="89" t="str">
        <f t="shared" si="8"/>
        <v>2</v>
      </c>
      <c r="J167" s="89" t="str">
        <f t="shared" si="9"/>
        <v>2</v>
      </c>
      <c r="K167" s="89">
        <f t="shared" si="10"/>
        <v>4</v>
      </c>
      <c r="L167" s="89" t="str">
        <f t="shared" si="11"/>
        <v/>
      </c>
      <c r="O167" s="4"/>
      <c r="P167" s="4"/>
      <c r="Q167" s="4"/>
      <c r="R167" s="4"/>
      <c r="S167" s="4"/>
      <c r="T167" s="4"/>
      <c r="U167" s="4"/>
      <c r="V167" s="4"/>
      <c r="W167" s="4"/>
      <c r="X167" s="4"/>
    </row>
    <row r="168" spans="1:24" ht="20.100000000000001" customHeight="1">
      <c r="A168" s="19" t="str">
        <f t="array" ref="A168">INDEX(G:G,SMALL(IF($K$12:$K$500=2,ROW($12:$500),4^8),ROW(G157)))&amp;""</f>
        <v/>
      </c>
      <c r="B168" s="98"/>
      <c r="C168" s="20" t="str">
        <f>IF(ISERROR(VLOOKUP(A168,'[1]Z07 一般公共预算财政拨款收入支出决算表(财决07表)'!$A$10:$T$500,4,FALSE)),"",VLOOKUP(A168,'[1]Z07 一般公共预算财政拨款收入支出决算表(财决07表)'!$A$10:$T$500,4,FALSE))</f>
        <v/>
      </c>
      <c r="D168" s="103" t="str">
        <f>IF(ISERROR(VLOOKUP(A168,'[1]Z07 一般公共预算财政拨款收入支出决算表(财决07表)'!$A$10:$T$500,11,FALSE)),"",VLOOKUP(A168,'[1]Z07 一般公共预算财政拨款收入支出决算表(财决07表)'!$A$10:$T$500,11,FALSE))</f>
        <v/>
      </c>
      <c r="E168" s="103" t="str">
        <f>IF(ISERROR(VLOOKUP(A168,'[1]Z07 一般公共预算财政拨款收入支出决算表(财决07表)'!$A$10:$T$500,12,FALSE)),"",VLOOKUP(A168,'[1]Z07 一般公共预算财政拨款收入支出决算表(财决07表)'!$A$10:$T$500,12,FALSE))</f>
        <v/>
      </c>
      <c r="F168" s="103" t="str">
        <f>IF(ISERROR(VLOOKUP(A168,'[1]Z07 一般公共预算财政拨款收入支出决算表(财决07表)'!$A$10:$T$500,15,FALSE)),"",VLOOKUP(A168,'[1]Z07 一般公共预算财政拨款收入支出决算表(财决07表)'!$A$10:$T$500,15,FALSE))</f>
        <v/>
      </c>
      <c r="G168" s="89">
        <f>'[1]Z07 一般公共预算财政拨款收入支出决算表(财决07表)'!A166</f>
        <v>0</v>
      </c>
      <c r="H168" s="99">
        <f>'[1]Z07 一般公共预算财政拨款收入支出决算表(财决07表)'!$K166</f>
        <v>0</v>
      </c>
      <c r="I168" s="89" t="str">
        <f t="shared" si="8"/>
        <v>2</v>
      </c>
      <c r="J168" s="89" t="str">
        <f t="shared" si="9"/>
        <v>2</v>
      </c>
      <c r="K168" s="89">
        <f t="shared" si="10"/>
        <v>4</v>
      </c>
      <c r="L168" s="89" t="str">
        <f t="shared" si="11"/>
        <v/>
      </c>
      <c r="O168" s="4"/>
      <c r="P168" s="4"/>
      <c r="Q168" s="4"/>
      <c r="R168" s="4"/>
      <c r="S168" s="4"/>
      <c r="T168" s="4"/>
      <c r="U168" s="4"/>
      <c r="V168" s="4"/>
      <c r="W168" s="4"/>
      <c r="X168" s="4"/>
    </row>
    <row r="169" spans="1:24" ht="20.100000000000001" customHeight="1">
      <c r="A169" s="19" t="str">
        <f t="array" ref="A169">INDEX(G:G,SMALL(IF($K$12:$K$500=2,ROW($12:$500),4^8),ROW(G158)))&amp;""</f>
        <v/>
      </c>
      <c r="B169" s="98"/>
      <c r="C169" s="20" t="str">
        <f>IF(ISERROR(VLOOKUP(A169,'[1]Z07 一般公共预算财政拨款收入支出决算表(财决07表)'!$A$10:$T$500,4,FALSE)),"",VLOOKUP(A169,'[1]Z07 一般公共预算财政拨款收入支出决算表(财决07表)'!$A$10:$T$500,4,FALSE))</f>
        <v/>
      </c>
      <c r="D169" s="103" t="str">
        <f>IF(ISERROR(VLOOKUP(A169,'[1]Z07 一般公共预算财政拨款收入支出决算表(财决07表)'!$A$10:$T$500,11,FALSE)),"",VLOOKUP(A169,'[1]Z07 一般公共预算财政拨款收入支出决算表(财决07表)'!$A$10:$T$500,11,FALSE))</f>
        <v/>
      </c>
      <c r="E169" s="103" t="str">
        <f>IF(ISERROR(VLOOKUP(A169,'[1]Z07 一般公共预算财政拨款收入支出决算表(财决07表)'!$A$10:$T$500,12,FALSE)),"",VLOOKUP(A169,'[1]Z07 一般公共预算财政拨款收入支出决算表(财决07表)'!$A$10:$T$500,12,FALSE))</f>
        <v/>
      </c>
      <c r="F169" s="103" t="str">
        <f>IF(ISERROR(VLOOKUP(A169,'[1]Z07 一般公共预算财政拨款收入支出决算表(财决07表)'!$A$10:$T$500,15,FALSE)),"",VLOOKUP(A169,'[1]Z07 一般公共预算财政拨款收入支出决算表(财决07表)'!$A$10:$T$500,15,FALSE))</f>
        <v/>
      </c>
      <c r="G169" s="89">
        <f>'[1]Z07 一般公共预算财政拨款收入支出决算表(财决07表)'!A167</f>
        <v>0</v>
      </c>
      <c r="H169" s="99">
        <f>'[1]Z07 一般公共预算财政拨款收入支出决算表(财决07表)'!$K167</f>
        <v>0</v>
      </c>
      <c r="I169" s="89" t="str">
        <f t="shared" si="8"/>
        <v>2</v>
      </c>
      <c r="J169" s="89" t="str">
        <f t="shared" si="9"/>
        <v>2</v>
      </c>
      <c r="K169" s="89">
        <f t="shared" si="10"/>
        <v>4</v>
      </c>
      <c r="L169" s="89" t="str">
        <f t="shared" si="11"/>
        <v/>
      </c>
      <c r="O169" s="4"/>
      <c r="P169" s="4"/>
      <c r="Q169" s="4"/>
      <c r="R169" s="4"/>
      <c r="S169" s="4"/>
      <c r="T169" s="4"/>
      <c r="U169" s="4"/>
      <c r="V169" s="4"/>
      <c r="W169" s="4"/>
      <c r="X169" s="4"/>
    </row>
    <row r="170" spans="1:24" ht="20.100000000000001" customHeight="1">
      <c r="A170" s="19" t="str">
        <f t="array" ref="A170">INDEX(G:G,SMALL(IF($K$12:$K$500=2,ROW($12:$500),4^8),ROW(G159)))&amp;""</f>
        <v/>
      </c>
      <c r="B170" s="98"/>
      <c r="C170" s="20" t="str">
        <f>IF(ISERROR(VLOOKUP(A170,'[1]Z07 一般公共预算财政拨款收入支出决算表(财决07表)'!$A$10:$T$500,4,FALSE)),"",VLOOKUP(A170,'[1]Z07 一般公共预算财政拨款收入支出决算表(财决07表)'!$A$10:$T$500,4,FALSE))</f>
        <v/>
      </c>
      <c r="D170" s="103" t="str">
        <f>IF(ISERROR(VLOOKUP(A170,'[1]Z07 一般公共预算财政拨款收入支出决算表(财决07表)'!$A$10:$T$500,11,FALSE)),"",VLOOKUP(A170,'[1]Z07 一般公共预算财政拨款收入支出决算表(财决07表)'!$A$10:$T$500,11,FALSE))</f>
        <v/>
      </c>
      <c r="E170" s="103" t="str">
        <f>IF(ISERROR(VLOOKUP(A170,'[1]Z07 一般公共预算财政拨款收入支出决算表(财决07表)'!$A$10:$T$500,12,FALSE)),"",VLOOKUP(A170,'[1]Z07 一般公共预算财政拨款收入支出决算表(财决07表)'!$A$10:$T$500,12,FALSE))</f>
        <v/>
      </c>
      <c r="F170" s="103" t="str">
        <f>IF(ISERROR(VLOOKUP(A170,'[1]Z07 一般公共预算财政拨款收入支出决算表(财决07表)'!$A$10:$T$500,15,FALSE)),"",VLOOKUP(A170,'[1]Z07 一般公共预算财政拨款收入支出决算表(财决07表)'!$A$10:$T$500,15,FALSE))</f>
        <v/>
      </c>
      <c r="G170" s="89">
        <f>'[1]Z07 一般公共预算财政拨款收入支出决算表(财决07表)'!A168</f>
        <v>0</v>
      </c>
      <c r="H170" s="99">
        <f>'[1]Z07 一般公共预算财政拨款收入支出决算表(财决07表)'!$K168</f>
        <v>0</v>
      </c>
      <c r="I170" s="89" t="str">
        <f t="shared" si="8"/>
        <v>2</v>
      </c>
      <c r="J170" s="89" t="str">
        <f t="shared" si="9"/>
        <v>2</v>
      </c>
      <c r="K170" s="89">
        <f t="shared" si="10"/>
        <v>4</v>
      </c>
      <c r="L170" s="89" t="str">
        <f t="shared" si="11"/>
        <v/>
      </c>
      <c r="O170" s="4"/>
      <c r="P170" s="4"/>
      <c r="Q170" s="4"/>
      <c r="R170" s="4"/>
      <c r="S170" s="4"/>
      <c r="T170" s="4"/>
      <c r="U170" s="4"/>
      <c r="V170" s="4"/>
      <c r="W170" s="4"/>
      <c r="X170" s="4"/>
    </row>
    <row r="171" spans="1:24" ht="20.100000000000001" customHeight="1">
      <c r="A171" s="19" t="str">
        <f t="array" ref="A171">INDEX(G:G,SMALL(IF($K$12:$K$500=2,ROW($12:$500),4^8),ROW(G160)))&amp;""</f>
        <v/>
      </c>
      <c r="B171" s="98"/>
      <c r="C171" s="20" t="str">
        <f>IF(ISERROR(VLOOKUP(A171,'[1]Z07 一般公共预算财政拨款收入支出决算表(财决07表)'!$A$10:$T$500,4,FALSE)),"",VLOOKUP(A171,'[1]Z07 一般公共预算财政拨款收入支出决算表(财决07表)'!$A$10:$T$500,4,FALSE))</f>
        <v/>
      </c>
      <c r="D171" s="103" t="str">
        <f>IF(ISERROR(VLOOKUP(A171,'[1]Z07 一般公共预算财政拨款收入支出决算表(财决07表)'!$A$10:$T$500,11,FALSE)),"",VLOOKUP(A171,'[1]Z07 一般公共预算财政拨款收入支出决算表(财决07表)'!$A$10:$T$500,11,FALSE))</f>
        <v/>
      </c>
      <c r="E171" s="103" t="str">
        <f>IF(ISERROR(VLOOKUP(A171,'[1]Z07 一般公共预算财政拨款收入支出决算表(财决07表)'!$A$10:$T$500,12,FALSE)),"",VLOOKUP(A171,'[1]Z07 一般公共预算财政拨款收入支出决算表(财决07表)'!$A$10:$T$500,12,FALSE))</f>
        <v/>
      </c>
      <c r="F171" s="103" t="str">
        <f>IF(ISERROR(VLOOKUP(A171,'[1]Z07 一般公共预算财政拨款收入支出决算表(财决07表)'!$A$10:$T$500,15,FALSE)),"",VLOOKUP(A171,'[1]Z07 一般公共预算财政拨款收入支出决算表(财决07表)'!$A$10:$T$500,15,FALSE))</f>
        <v/>
      </c>
      <c r="G171" s="89">
        <f>'[1]Z07 一般公共预算财政拨款收入支出决算表(财决07表)'!A169</f>
        <v>0</v>
      </c>
      <c r="H171" s="99">
        <f>'[1]Z07 一般公共预算财政拨款收入支出决算表(财决07表)'!$K169</f>
        <v>0</v>
      </c>
      <c r="I171" s="89" t="str">
        <f t="shared" si="8"/>
        <v>2</v>
      </c>
      <c r="J171" s="89" t="str">
        <f t="shared" si="9"/>
        <v>2</v>
      </c>
      <c r="K171" s="89">
        <f t="shared" si="10"/>
        <v>4</v>
      </c>
      <c r="L171" s="89" t="str">
        <f t="shared" si="11"/>
        <v/>
      </c>
      <c r="O171" s="4"/>
      <c r="P171" s="4"/>
      <c r="Q171" s="4"/>
      <c r="R171" s="4"/>
      <c r="S171" s="4"/>
      <c r="T171" s="4"/>
      <c r="U171" s="4"/>
      <c r="V171" s="4"/>
      <c r="W171" s="4"/>
      <c r="X171" s="4"/>
    </row>
    <row r="172" spans="1:24" ht="20.100000000000001" customHeight="1">
      <c r="A172" s="19" t="str">
        <f t="array" ref="A172">INDEX(G:G,SMALL(IF($K$12:$K$500=2,ROW($12:$500),4^8),ROW(G161)))&amp;""</f>
        <v/>
      </c>
      <c r="B172" s="98"/>
      <c r="C172" s="20" t="str">
        <f>IF(ISERROR(VLOOKUP(A172,'[1]Z07 一般公共预算财政拨款收入支出决算表(财决07表)'!$A$10:$T$500,4,FALSE)),"",VLOOKUP(A172,'[1]Z07 一般公共预算财政拨款收入支出决算表(财决07表)'!$A$10:$T$500,4,FALSE))</f>
        <v/>
      </c>
      <c r="D172" s="103" t="str">
        <f>IF(ISERROR(VLOOKUP(A172,'[1]Z07 一般公共预算财政拨款收入支出决算表(财决07表)'!$A$10:$T$500,11,FALSE)),"",VLOOKUP(A172,'[1]Z07 一般公共预算财政拨款收入支出决算表(财决07表)'!$A$10:$T$500,11,FALSE))</f>
        <v/>
      </c>
      <c r="E172" s="103" t="str">
        <f>IF(ISERROR(VLOOKUP(A172,'[1]Z07 一般公共预算财政拨款收入支出决算表(财决07表)'!$A$10:$T$500,12,FALSE)),"",VLOOKUP(A172,'[1]Z07 一般公共预算财政拨款收入支出决算表(财决07表)'!$A$10:$T$500,12,FALSE))</f>
        <v/>
      </c>
      <c r="F172" s="103" t="str">
        <f>IF(ISERROR(VLOOKUP(A172,'[1]Z07 一般公共预算财政拨款收入支出决算表(财决07表)'!$A$10:$T$500,15,FALSE)),"",VLOOKUP(A172,'[1]Z07 一般公共预算财政拨款收入支出决算表(财决07表)'!$A$10:$T$500,15,FALSE))</f>
        <v/>
      </c>
      <c r="G172" s="89">
        <f>'[1]Z07 一般公共预算财政拨款收入支出决算表(财决07表)'!A170</f>
        <v>0</v>
      </c>
      <c r="H172" s="99">
        <f>'[1]Z07 一般公共预算财政拨款收入支出决算表(财决07表)'!$K170</f>
        <v>0</v>
      </c>
      <c r="I172" s="89" t="str">
        <f t="shared" si="8"/>
        <v>2</v>
      </c>
      <c r="J172" s="89" t="str">
        <f t="shared" si="9"/>
        <v>2</v>
      </c>
      <c r="K172" s="89">
        <f t="shared" si="10"/>
        <v>4</v>
      </c>
      <c r="L172" s="89" t="str">
        <f t="shared" si="11"/>
        <v/>
      </c>
      <c r="O172" s="4"/>
      <c r="P172" s="4"/>
      <c r="Q172" s="4"/>
      <c r="R172" s="4"/>
      <c r="S172" s="4"/>
      <c r="T172" s="4"/>
      <c r="U172" s="4"/>
      <c r="V172" s="4"/>
      <c r="W172" s="4"/>
      <c r="X172" s="4"/>
    </row>
    <row r="173" spans="1:24" ht="20.100000000000001" customHeight="1">
      <c r="A173" s="19" t="str">
        <f t="array" ref="A173">INDEX(G:G,SMALL(IF($K$12:$K$500=2,ROW($12:$500),4^8),ROW(G162)))&amp;""</f>
        <v/>
      </c>
      <c r="B173" s="98"/>
      <c r="C173" s="20" t="str">
        <f>IF(ISERROR(VLOOKUP(A173,'[1]Z07 一般公共预算财政拨款收入支出决算表(财决07表)'!$A$10:$T$500,4,FALSE)),"",VLOOKUP(A173,'[1]Z07 一般公共预算财政拨款收入支出决算表(财决07表)'!$A$10:$T$500,4,FALSE))</f>
        <v/>
      </c>
      <c r="D173" s="103" t="str">
        <f>IF(ISERROR(VLOOKUP(A173,'[1]Z07 一般公共预算财政拨款收入支出决算表(财决07表)'!$A$10:$T$500,11,FALSE)),"",VLOOKUP(A173,'[1]Z07 一般公共预算财政拨款收入支出决算表(财决07表)'!$A$10:$T$500,11,FALSE))</f>
        <v/>
      </c>
      <c r="E173" s="103" t="str">
        <f>IF(ISERROR(VLOOKUP(A173,'[1]Z07 一般公共预算财政拨款收入支出决算表(财决07表)'!$A$10:$T$500,12,FALSE)),"",VLOOKUP(A173,'[1]Z07 一般公共预算财政拨款收入支出决算表(财决07表)'!$A$10:$T$500,12,FALSE))</f>
        <v/>
      </c>
      <c r="F173" s="103" t="str">
        <f>IF(ISERROR(VLOOKUP(A173,'[1]Z07 一般公共预算财政拨款收入支出决算表(财决07表)'!$A$10:$T$500,15,FALSE)),"",VLOOKUP(A173,'[1]Z07 一般公共预算财政拨款收入支出决算表(财决07表)'!$A$10:$T$500,15,FALSE))</f>
        <v/>
      </c>
      <c r="G173" s="89">
        <f>'[1]Z07 一般公共预算财政拨款收入支出决算表(财决07表)'!A171</f>
        <v>0</v>
      </c>
      <c r="H173" s="99">
        <f>'[1]Z07 一般公共预算财政拨款收入支出决算表(财决07表)'!$K171</f>
        <v>0</v>
      </c>
      <c r="I173" s="89" t="str">
        <f t="shared" si="8"/>
        <v>2</v>
      </c>
      <c r="J173" s="89" t="str">
        <f t="shared" si="9"/>
        <v>2</v>
      </c>
      <c r="K173" s="89">
        <f t="shared" si="10"/>
        <v>4</v>
      </c>
      <c r="L173" s="89" t="str">
        <f t="shared" si="11"/>
        <v/>
      </c>
      <c r="O173" s="4"/>
      <c r="P173" s="4"/>
      <c r="Q173" s="4"/>
      <c r="R173" s="4"/>
      <c r="S173" s="4"/>
      <c r="T173" s="4"/>
      <c r="U173" s="4"/>
      <c r="V173" s="4"/>
      <c r="W173" s="4"/>
      <c r="X173" s="4"/>
    </row>
    <row r="174" spans="1:24" ht="20.100000000000001" customHeight="1">
      <c r="A174" s="19" t="str">
        <f t="array" ref="A174">INDEX(G:G,SMALL(IF($K$12:$K$500=2,ROW($12:$500),4^8),ROW(G163)))&amp;""</f>
        <v/>
      </c>
      <c r="B174" s="98"/>
      <c r="C174" s="20" t="str">
        <f>IF(ISERROR(VLOOKUP(A174,'[1]Z07 一般公共预算财政拨款收入支出决算表(财决07表)'!$A$10:$T$500,4,FALSE)),"",VLOOKUP(A174,'[1]Z07 一般公共预算财政拨款收入支出决算表(财决07表)'!$A$10:$T$500,4,FALSE))</f>
        <v/>
      </c>
      <c r="D174" s="103" t="str">
        <f>IF(ISERROR(VLOOKUP(A174,'[1]Z07 一般公共预算财政拨款收入支出决算表(财决07表)'!$A$10:$T$500,11,FALSE)),"",VLOOKUP(A174,'[1]Z07 一般公共预算财政拨款收入支出决算表(财决07表)'!$A$10:$T$500,11,FALSE))</f>
        <v/>
      </c>
      <c r="E174" s="103" t="str">
        <f>IF(ISERROR(VLOOKUP(A174,'[1]Z07 一般公共预算财政拨款收入支出决算表(财决07表)'!$A$10:$T$500,12,FALSE)),"",VLOOKUP(A174,'[1]Z07 一般公共预算财政拨款收入支出决算表(财决07表)'!$A$10:$T$500,12,FALSE))</f>
        <v/>
      </c>
      <c r="F174" s="103" t="str">
        <f>IF(ISERROR(VLOOKUP(A174,'[1]Z07 一般公共预算财政拨款收入支出决算表(财决07表)'!$A$10:$T$500,15,FALSE)),"",VLOOKUP(A174,'[1]Z07 一般公共预算财政拨款收入支出决算表(财决07表)'!$A$10:$T$500,15,FALSE))</f>
        <v/>
      </c>
      <c r="G174" s="89">
        <f>'[1]Z07 一般公共预算财政拨款收入支出决算表(财决07表)'!A172</f>
        <v>0</v>
      </c>
      <c r="H174" s="99">
        <f>'[1]Z07 一般公共预算财政拨款收入支出决算表(财决07表)'!$K172</f>
        <v>0</v>
      </c>
      <c r="I174" s="89" t="str">
        <f t="shared" si="8"/>
        <v>2</v>
      </c>
      <c r="J174" s="89" t="str">
        <f t="shared" si="9"/>
        <v>2</v>
      </c>
      <c r="K174" s="89">
        <f t="shared" si="10"/>
        <v>4</v>
      </c>
      <c r="L174" s="89" t="str">
        <f t="shared" si="11"/>
        <v/>
      </c>
      <c r="O174" s="4"/>
      <c r="P174" s="4"/>
      <c r="Q174" s="4"/>
      <c r="R174" s="4"/>
      <c r="S174" s="4"/>
      <c r="T174" s="4"/>
      <c r="U174" s="4"/>
      <c r="V174" s="4"/>
      <c r="W174" s="4"/>
      <c r="X174" s="4"/>
    </row>
    <row r="175" spans="1:24" ht="20.100000000000001" customHeight="1">
      <c r="A175" s="19" t="str">
        <f t="array" ref="A175">INDEX(G:G,SMALL(IF($K$12:$K$500=2,ROW($12:$500),4^8),ROW(G164)))&amp;""</f>
        <v/>
      </c>
      <c r="B175" s="98"/>
      <c r="C175" s="20" t="str">
        <f>IF(ISERROR(VLOOKUP(A175,'[1]Z07 一般公共预算财政拨款收入支出决算表(财决07表)'!$A$10:$T$500,4,FALSE)),"",VLOOKUP(A175,'[1]Z07 一般公共预算财政拨款收入支出决算表(财决07表)'!$A$10:$T$500,4,FALSE))</f>
        <v/>
      </c>
      <c r="D175" s="103" t="str">
        <f>IF(ISERROR(VLOOKUP(A175,'[1]Z07 一般公共预算财政拨款收入支出决算表(财决07表)'!$A$10:$T$500,11,FALSE)),"",VLOOKUP(A175,'[1]Z07 一般公共预算财政拨款收入支出决算表(财决07表)'!$A$10:$T$500,11,FALSE))</f>
        <v/>
      </c>
      <c r="E175" s="103" t="str">
        <f>IF(ISERROR(VLOOKUP(A175,'[1]Z07 一般公共预算财政拨款收入支出决算表(财决07表)'!$A$10:$T$500,12,FALSE)),"",VLOOKUP(A175,'[1]Z07 一般公共预算财政拨款收入支出决算表(财决07表)'!$A$10:$T$500,12,FALSE))</f>
        <v/>
      </c>
      <c r="F175" s="103" t="str">
        <f>IF(ISERROR(VLOOKUP(A175,'[1]Z07 一般公共预算财政拨款收入支出决算表(财决07表)'!$A$10:$T$500,15,FALSE)),"",VLOOKUP(A175,'[1]Z07 一般公共预算财政拨款收入支出决算表(财决07表)'!$A$10:$T$500,15,FALSE))</f>
        <v/>
      </c>
      <c r="G175" s="89">
        <f>'[1]Z07 一般公共预算财政拨款收入支出决算表(财决07表)'!A173</f>
        <v>0</v>
      </c>
      <c r="H175" s="99">
        <f>'[1]Z07 一般公共预算财政拨款收入支出决算表(财决07表)'!$K173</f>
        <v>0</v>
      </c>
      <c r="I175" s="89" t="str">
        <f t="shared" si="8"/>
        <v>2</v>
      </c>
      <c r="J175" s="89" t="str">
        <f t="shared" si="9"/>
        <v>2</v>
      </c>
      <c r="K175" s="89">
        <f t="shared" si="10"/>
        <v>4</v>
      </c>
      <c r="L175" s="89" t="str">
        <f t="shared" si="11"/>
        <v/>
      </c>
      <c r="O175" s="4"/>
      <c r="P175" s="4"/>
      <c r="Q175" s="4"/>
      <c r="R175" s="4"/>
      <c r="S175" s="4"/>
      <c r="T175" s="4"/>
      <c r="U175" s="4"/>
      <c r="V175" s="4"/>
      <c r="W175" s="4"/>
      <c r="X175" s="4"/>
    </row>
    <row r="176" spans="1:24" ht="20.100000000000001" customHeight="1">
      <c r="A176" s="19" t="str">
        <f t="array" ref="A176">INDEX(G:G,SMALL(IF($K$12:$K$500=2,ROW($12:$500),4^8),ROW(G165)))&amp;""</f>
        <v/>
      </c>
      <c r="B176" s="98"/>
      <c r="C176" s="20" t="str">
        <f>IF(ISERROR(VLOOKUP(A176,'[1]Z07 一般公共预算财政拨款收入支出决算表(财决07表)'!$A$10:$T$500,4,FALSE)),"",VLOOKUP(A176,'[1]Z07 一般公共预算财政拨款收入支出决算表(财决07表)'!$A$10:$T$500,4,FALSE))</f>
        <v/>
      </c>
      <c r="D176" s="103" t="str">
        <f>IF(ISERROR(VLOOKUP(A176,'[1]Z07 一般公共预算财政拨款收入支出决算表(财决07表)'!$A$10:$T$500,11,FALSE)),"",VLOOKUP(A176,'[1]Z07 一般公共预算财政拨款收入支出决算表(财决07表)'!$A$10:$T$500,11,FALSE))</f>
        <v/>
      </c>
      <c r="E176" s="103" t="str">
        <f>IF(ISERROR(VLOOKUP(A176,'[1]Z07 一般公共预算财政拨款收入支出决算表(财决07表)'!$A$10:$T$500,12,FALSE)),"",VLOOKUP(A176,'[1]Z07 一般公共预算财政拨款收入支出决算表(财决07表)'!$A$10:$T$500,12,FALSE))</f>
        <v/>
      </c>
      <c r="F176" s="103" t="str">
        <f>IF(ISERROR(VLOOKUP(A176,'[1]Z07 一般公共预算财政拨款收入支出决算表(财决07表)'!$A$10:$T$500,15,FALSE)),"",VLOOKUP(A176,'[1]Z07 一般公共预算财政拨款收入支出决算表(财决07表)'!$A$10:$T$500,15,FALSE))</f>
        <v/>
      </c>
      <c r="G176" s="89">
        <f>'[1]Z07 一般公共预算财政拨款收入支出决算表(财决07表)'!A174</f>
        <v>0</v>
      </c>
      <c r="H176" s="99">
        <f>'[1]Z07 一般公共预算财政拨款收入支出决算表(财决07表)'!$K174</f>
        <v>0</v>
      </c>
      <c r="I176" s="89" t="str">
        <f t="shared" si="8"/>
        <v>2</v>
      </c>
      <c r="J176" s="89" t="str">
        <f t="shared" si="9"/>
        <v>2</v>
      </c>
      <c r="K176" s="89">
        <f t="shared" si="10"/>
        <v>4</v>
      </c>
      <c r="L176" s="89" t="str">
        <f t="shared" si="11"/>
        <v/>
      </c>
      <c r="O176" s="4"/>
      <c r="P176" s="4"/>
      <c r="Q176" s="4"/>
      <c r="R176" s="4"/>
      <c r="S176" s="4"/>
      <c r="T176" s="4"/>
      <c r="U176" s="4"/>
      <c r="V176" s="4"/>
      <c r="W176" s="4"/>
      <c r="X176" s="4"/>
    </row>
    <row r="177" spans="1:24" ht="20.100000000000001" customHeight="1">
      <c r="A177" s="19" t="str">
        <f t="array" ref="A177">INDEX(G:G,SMALL(IF($K$12:$K$500=2,ROW($12:$500),4^8),ROW(G166)))&amp;""</f>
        <v/>
      </c>
      <c r="B177" s="98"/>
      <c r="C177" s="20" t="str">
        <f>IF(ISERROR(VLOOKUP(A177,'[1]Z07 一般公共预算财政拨款收入支出决算表(财决07表)'!$A$10:$T$500,4,FALSE)),"",VLOOKUP(A177,'[1]Z07 一般公共预算财政拨款收入支出决算表(财决07表)'!$A$10:$T$500,4,FALSE))</f>
        <v/>
      </c>
      <c r="D177" s="103" t="str">
        <f>IF(ISERROR(VLOOKUP(A177,'[1]Z07 一般公共预算财政拨款收入支出决算表(财决07表)'!$A$10:$T$500,11,FALSE)),"",VLOOKUP(A177,'[1]Z07 一般公共预算财政拨款收入支出决算表(财决07表)'!$A$10:$T$500,11,FALSE))</f>
        <v/>
      </c>
      <c r="E177" s="103" t="str">
        <f>IF(ISERROR(VLOOKUP(A177,'[1]Z07 一般公共预算财政拨款收入支出决算表(财决07表)'!$A$10:$T$500,12,FALSE)),"",VLOOKUP(A177,'[1]Z07 一般公共预算财政拨款收入支出决算表(财决07表)'!$A$10:$T$500,12,FALSE))</f>
        <v/>
      </c>
      <c r="F177" s="103" t="str">
        <f>IF(ISERROR(VLOOKUP(A177,'[1]Z07 一般公共预算财政拨款收入支出决算表(财决07表)'!$A$10:$T$500,15,FALSE)),"",VLOOKUP(A177,'[1]Z07 一般公共预算财政拨款收入支出决算表(财决07表)'!$A$10:$T$500,15,FALSE))</f>
        <v/>
      </c>
      <c r="G177" s="89">
        <f>'[1]Z07 一般公共预算财政拨款收入支出决算表(财决07表)'!A175</f>
        <v>0</v>
      </c>
      <c r="H177" s="99">
        <f>'[1]Z07 一般公共预算财政拨款收入支出决算表(财决07表)'!$K175</f>
        <v>0</v>
      </c>
      <c r="I177" s="89" t="str">
        <f t="shared" si="8"/>
        <v>2</v>
      </c>
      <c r="J177" s="89" t="str">
        <f t="shared" si="9"/>
        <v>2</v>
      </c>
      <c r="K177" s="89">
        <f t="shared" si="10"/>
        <v>4</v>
      </c>
      <c r="L177" s="89" t="str">
        <f t="shared" si="11"/>
        <v/>
      </c>
      <c r="O177" s="4"/>
      <c r="P177" s="4"/>
      <c r="Q177" s="4"/>
      <c r="R177" s="4"/>
      <c r="S177" s="4"/>
      <c r="T177" s="4"/>
      <c r="U177" s="4"/>
      <c r="V177" s="4"/>
      <c r="W177" s="4"/>
      <c r="X177" s="4"/>
    </row>
    <row r="178" spans="1:24" ht="20.100000000000001" customHeight="1">
      <c r="A178" s="19" t="str">
        <f t="array" ref="A178">INDEX(G:G,SMALL(IF($K$12:$K$500=2,ROW($12:$500),4^8),ROW(G167)))&amp;""</f>
        <v/>
      </c>
      <c r="B178" s="98"/>
      <c r="C178" s="20" t="str">
        <f>IF(ISERROR(VLOOKUP(A178,'[1]Z07 一般公共预算财政拨款收入支出决算表(财决07表)'!$A$10:$T$500,4,FALSE)),"",VLOOKUP(A178,'[1]Z07 一般公共预算财政拨款收入支出决算表(财决07表)'!$A$10:$T$500,4,FALSE))</f>
        <v/>
      </c>
      <c r="D178" s="103" t="str">
        <f>IF(ISERROR(VLOOKUP(A178,'[1]Z07 一般公共预算财政拨款收入支出决算表(财决07表)'!$A$10:$T$500,11,FALSE)),"",VLOOKUP(A178,'[1]Z07 一般公共预算财政拨款收入支出决算表(财决07表)'!$A$10:$T$500,11,FALSE))</f>
        <v/>
      </c>
      <c r="E178" s="103" t="str">
        <f>IF(ISERROR(VLOOKUP(A178,'[1]Z07 一般公共预算财政拨款收入支出决算表(财决07表)'!$A$10:$T$500,12,FALSE)),"",VLOOKUP(A178,'[1]Z07 一般公共预算财政拨款收入支出决算表(财决07表)'!$A$10:$T$500,12,FALSE))</f>
        <v/>
      </c>
      <c r="F178" s="103" t="str">
        <f>IF(ISERROR(VLOOKUP(A178,'[1]Z07 一般公共预算财政拨款收入支出决算表(财决07表)'!$A$10:$T$500,15,FALSE)),"",VLOOKUP(A178,'[1]Z07 一般公共预算财政拨款收入支出决算表(财决07表)'!$A$10:$T$500,15,FALSE))</f>
        <v/>
      </c>
      <c r="G178" s="89">
        <f>'[1]Z07 一般公共预算财政拨款收入支出决算表(财决07表)'!A176</f>
        <v>0</v>
      </c>
      <c r="H178" s="99">
        <f>'[1]Z07 一般公共预算财政拨款收入支出决算表(财决07表)'!$K176</f>
        <v>0</v>
      </c>
      <c r="I178" s="89" t="str">
        <f t="shared" si="8"/>
        <v>2</v>
      </c>
      <c r="J178" s="89" t="str">
        <f t="shared" si="9"/>
        <v>2</v>
      </c>
      <c r="K178" s="89">
        <f t="shared" si="10"/>
        <v>4</v>
      </c>
      <c r="L178" s="89" t="str">
        <f t="shared" si="11"/>
        <v/>
      </c>
      <c r="O178" s="4"/>
      <c r="P178" s="4"/>
      <c r="Q178" s="4"/>
      <c r="R178" s="4"/>
      <c r="S178" s="4"/>
      <c r="T178" s="4"/>
      <c r="U178" s="4"/>
      <c r="V178" s="4"/>
      <c r="W178" s="4"/>
      <c r="X178" s="4"/>
    </row>
    <row r="179" spans="1:24" ht="20.100000000000001" customHeight="1">
      <c r="A179" s="19" t="str">
        <f t="array" ref="A179">INDEX(G:G,SMALL(IF($K$12:$K$500=2,ROW($12:$500),4^8),ROW(G168)))&amp;""</f>
        <v/>
      </c>
      <c r="B179" s="98"/>
      <c r="C179" s="20" t="str">
        <f>IF(ISERROR(VLOOKUP(A179,'[1]Z07 一般公共预算财政拨款收入支出决算表(财决07表)'!$A$10:$T$500,4,FALSE)),"",VLOOKUP(A179,'[1]Z07 一般公共预算财政拨款收入支出决算表(财决07表)'!$A$10:$T$500,4,FALSE))</f>
        <v/>
      </c>
      <c r="D179" s="103" t="str">
        <f>IF(ISERROR(VLOOKUP(A179,'[1]Z07 一般公共预算财政拨款收入支出决算表(财决07表)'!$A$10:$T$500,11,FALSE)),"",VLOOKUP(A179,'[1]Z07 一般公共预算财政拨款收入支出决算表(财决07表)'!$A$10:$T$500,11,FALSE))</f>
        <v/>
      </c>
      <c r="E179" s="103" t="str">
        <f>IF(ISERROR(VLOOKUP(A179,'[1]Z07 一般公共预算财政拨款收入支出决算表(财决07表)'!$A$10:$T$500,12,FALSE)),"",VLOOKUP(A179,'[1]Z07 一般公共预算财政拨款收入支出决算表(财决07表)'!$A$10:$T$500,12,FALSE))</f>
        <v/>
      </c>
      <c r="F179" s="103" t="str">
        <f>IF(ISERROR(VLOOKUP(A179,'[1]Z07 一般公共预算财政拨款收入支出决算表(财决07表)'!$A$10:$T$500,15,FALSE)),"",VLOOKUP(A179,'[1]Z07 一般公共预算财政拨款收入支出决算表(财决07表)'!$A$10:$T$500,15,FALSE))</f>
        <v/>
      </c>
      <c r="G179" s="89">
        <f>'[1]Z07 一般公共预算财政拨款收入支出决算表(财决07表)'!A177</f>
        <v>0</v>
      </c>
      <c r="H179" s="99">
        <f>'[1]Z07 一般公共预算财政拨款收入支出决算表(财决07表)'!$K177</f>
        <v>0</v>
      </c>
      <c r="I179" s="89" t="str">
        <f t="shared" si="8"/>
        <v>2</v>
      </c>
      <c r="J179" s="89" t="str">
        <f t="shared" si="9"/>
        <v>2</v>
      </c>
      <c r="K179" s="89">
        <f t="shared" si="10"/>
        <v>4</v>
      </c>
      <c r="L179" s="89" t="str">
        <f t="shared" si="11"/>
        <v/>
      </c>
      <c r="O179" s="4"/>
      <c r="P179" s="4"/>
      <c r="Q179" s="4"/>
      <c r="R179" s="4"/>
      <c r="S179" s="4"/>
      <c r="T179" s="4"/>
      <c r="U179" s="4"/>
      <c r="V179" s="4"/>
      <c r="W179" s="4"/>
      <c r="X179" s="4"/>
    </row>
    <row r="180" spans="1:24" ht="20.100000000000001" customHeight="1">
      <c r="A180" s="19" t="str">
        <f t="array" ref="A180">INDEX(G:G,SMALL(IF($K$12:$K$500=2,ROW($12:$500),4^8),ROW(G169)))&amp;""</f>
        <v/>
      </c>
      <c r="B180" s="98"/>
      <c r="C180" s="20" t="str">
        <f>IF(ISERROR(VLOOKUP(A180,'[1]Z07 一般公共预算财政拨款收入支出决算表(财决07表)'!$A$10:$T$500,4,FALSE)),"",VLOOKUP(A180,'[1]Z07 一般公共预算财政拨款收入支出决算表(财决07表)'!$A$10:$T$500,4,FALSE))</f>
        <v/>
      </c>
      <c r="D180" s="103" t="str">
        <f>IF(ISERROR(VLOOKUP(A180,'[1]Z07 一般公共预算财政拨款收入支出决算表(财决07表)'!$A$10:$T$500,11,FALSE)),"",VLOOKUP(A180,'[1]Z07 一般公共预算财政拨款收入支出决算表(财决07表)'!$A$10:$T$500,11,FALSE))</f>
        <v/>
      </c>
      <c r="E180" s="103" t="str">
        <f>IF(ISERROR(VLOOKUP(A180,'[1]Z07 一般公共预算财政拨款收入支出决算表(财决07表)'!$A$10:$T$500,12,FALSE)),"",VLOOKUP(A180,'[1]Z07 一般公共预算财政拨款收入支出决算表(财决07表)'!$A$10:$T$500,12,FALSE))</f>
        <v/>
      </c>
      <c r="F180" s="103" t="str">
        <f>IF(ISERROR(VLOOKUP(A180,'[1]Z07 一般公共预算财政拨款收入支出决算表(财决07表)'!$A$10:$T$500,15,FALSE)),"",VLOOKUP(A180,'[1]Z07 一般公共预算财政拨款收入支出决算表(财决07表)'!$A$10:$T$500,15,FALSE))</f>
        <v/>
      </c>
      <c r="G180" s="89">
        <f>'[1]Z07 一般公共预算财政拨款收入支出决算表(财决07表)'!A178</f>
        <v>0</v>
      </c>
      <c r="H180" s="99">
        <f>'[1]Z07 一般公共预算财政拨款收入支出决算表(财决07表)'!$K178</f>
        <v>0</v>
      </c>
      <c r="I180" s="89" t="str">
        <f t="shared" si="8"/>
        <v>2</v>
      </c>
      <c r="J180" s="89" t="str">
        <f t="shared" si="9"/>
        <v>2</v>
      </c>
      <c r="K180" s="89">
        <f t="shared" si="10"/>
        <v>4</v>
      </c>
      <c r="L180" s="89" t="str">
        <f t="shared" si="11"/>
        <v/>
      </c>
      <c r="O180" s="4"/>
      <c r="P180" s="4"/>
      <c r="Q180" s="4"/>
      <c r="R180" s="4"/>
      <c r="S180" s="4"/>
      <c r="T180" s="4"/>
      <c r="U180" s="4"/>
      <c r="V180" s="4"/>
      <c r="W180" s="4"/>
      <c r="X180" s="4"/>
    </row>
    <row r="181" spans="1:24" ht="20.100000000000001" customHeight="1">
      <c r="A181" s="19" t="str">
        <f t="array" ref="A181">INDEX(G:G,SMALL(IF($K$12:$K$500=2,ROW($12:$500),4^8),ROW(G170)))&amp;""</f>
        <v/>
      </c>
      <c r="B181" s="98"/>
      <c r="C181" s="20" t="str">
        <f>IF(ISERROR(VLOOKUP(A181,'[1]Z07 一般公共预算财政拨款收入支出决算表(财决07表)'!$A$10:$T$500,4,FALSE)),"",VLOOKUP(A181,'[1]Z07 一般公共预算财政拨款收入支出决算表(财决07表)'!$A$10:$T$500,4,FALSE))</f>
        <v/>
      </c>
      <c r="D181" s="103" t="str">
        <f>IF(ISERROR(VLOOKUP(A181,'[1]Z07 一般公共预算财政拨款收入支出决算表(财决07表)'!$A$10:$T$500,11,FALSE)),"",VLOOKUP(A181,'[1]Z07 一般公共预算财政拨款收入支出决算表(财决07表)'!$A$10:$T$500,11,FALSE))</f>
        <v/>
      </c>
      <c r="E181" s="103" t="str">
        <f>IF(ISERROR(VLOOKUP(A181,'[1]Z07 一般公共预算财政拨款收入支出决算表(财决07表)'!$A$10:$T$500,12,FALSE)),"",VLOOKUP(A181,'[1]Z07 一般公共预算财政拨款收入支出决算表(财决07表)'!$A$10:$T$500,12,FALSE))</f>
        <v/>
      </c>
      <c r="F181" s="103" t="str">
        <f>IF(ISERROR(VLOOKUP(A181,'[1]Z07 一般公共预算财政拨款收入支出决算表(财决07表)'!$A$10:$T$500,15,FALSE)),"",VLOOKUP(A181,'[1]Z07 一般公共预算财政拨款收入支出决算表(财决07表)'!$A$10:$T$500,15,FALSE))</f>
        <v/>
      </c>
      <c r="G181" s="89">
        <f>'[1]Z07 一般公共预算财政拨款收入支出决算表(财决07表)'!A179</f>
        <v>0</v>
      </c>
      <c r="H181" s="99">
        <f>'[1]Z07 一般公共预算财政拨款收入支出决算表(财决07表)'!$K179</f>
        <v>0</v>
      </c>
      <c r="I181" s="89" t="str">
        <f t="shared" si="8"/>
        <v>2</v>
      </c>
      <c r="J181" s="89" t="str">
        <f t="shared" si="9"/>
        <v>2</v>
      </c>
      <c r="K181" s="89">
        <f t="shared" si="10"/>
        <v>4</v>
      </c>
      <c r="L181" s="89" t="str">
        <f t="shared" si="11"/>
        <v/>
      </c>
      <c r="O181" s="4"/>
      <c r="P181" s="4"/>
      <c r="Q181" s="4"/>
      <c r="R181" s="4"/>
      <c r="S181" s="4"/>
      <c r="T181" s="4"/>
      <c r="U181" s="4"/>
      <c r="V181" s="4"/>
      <c r="W181" s="4"/>
      <c r="X181" s="4"/>
    </row>
    <row r="182" spans="1:24" ht="20.100000000000001" customHeight="1">
      <c r="A182" s="19" t="str">
        <f t="array" ref="A182">INDEX(G:G,SMALL(IF($K$12:$K$500=2,ROW($12:$500),4^8),ROW(G171)))&amp;""</f>
        <v/>
      </c>
      <c r="B182" s="98"/>
      <c r="C182" s="20" t="str">
        <f>IF(ISERROR(VLOOKUP(A182,'[1]Z07 一般公共预算财政拨款收入支出决算表(财决07表)'!$A$10:$T$500,4,FALSE)),"",VLOOKUP(A182,'[1]Z07 一般公共预算财政拨款收入支出决算表(财决07表)'!$A$10:$T$500,4,FALSE))</f>
        <v/>
      </c>
      <c r="D182" s="103" t="str">
        <f>IF(ISERROR(VLOOKUP(A182,'[1]Z07 一般公共预算财政拨款收入支出决算表(财决07表)'!$A$10:$T$500,11,FALSE)),"",VLOOKUP(A182,'[1]Z07 一般公共预算财政拨款收入支出决算表(财决07表)'!$A$10:$T$500,11,FALSE))</f>
        <v/>
      </c>
      <c r="E182" s="103" t="str">
        <f>IF(ISERROR(VLOOKUP(A182,'[1]Z07 一般公共预算财政拨款收入支出决算表(财决07表)'!$A$10:$T$500,12,FALSE)),"",VLOOKUP(A182,'[1]Z07 一般公共预算财政拨款收入支出决算表(财决07表)'!$A$10:$T$500,12,FALSE))</f>
        <v/>
      </c>
      <c r="F182" s="103" t="str">
        <f>IF(ISERROR(VLOOKUP(A182,'[1]Z07 一般公共预算财政拨款收入支出决算表(财决07表)'!$A$10:$T$500,15,FALSE)),"",VLOOKUP(A182,'[1]Z07 一般公共预算财政拨款收入支出决算表(财决07表)'!$A$10:$T$500,15,FALSE))</f>
        <v/>
      </c>
      <c r="G182" s="89">
        <f>'[1]Z07 一般公共预算财政拨款收入支出决算表(财决07表)'!A180</f>
        <v>0</v>
      </c>
      <c r="H182" s="99">
        <f>'[1]Z07 一般公共预算财政拨款收入支出决算表(财决07表)'!$K180</f>
        <v>0</v>
      </c>
      <c r="I182" s="89" t="str">
        <f t="shared" si="8"/>
        <v>2</v>
      </c>
      <c r="J182" s="89" t="str">
        <f t="shared" si="9"/>
        <v>2</v>
      </c>
      <c r="K182" s="89">
        <f t="shared" si="10"/>
        <v>4</v>
      </c>
      <c r="L182" s="89" t="str">
        <f t="shared" si="11"/>
        <v/>
      </c>
      <c r="O182" s="4"/>
      <c r="P182" s="4"/>
      <c r="Q182" s="4"/>
      <c r="R182" s="4"/>
      <c r="S182" s="4"/>
      <c r="T182" s="4"/>
      <c r="U182" s="4"/>
      <c r="V182" s="4"/>
      <c r="W182" s="4"/>
      <c r="X182" s="4"/>
    </row>
    <row r="183" spans="1:24" ht="20.100000000000001" customHeight="1">
      <c r="A183" s="19" t="str">
        <f t="array" ref="A183">INDEX(G:G,SMALL(IF($K$12:$K$500=2,ROW($12:$500),4^8),ROW(G172)))&amp;""</f>
        <v/>
      </c>
      <c r="B183" s="98"/>
      <c r="C183" s="20" t="str">
        <f>IF(ISERROR(VLOOKUP(A183,'[1]Z07 一般公共预算财政拨款收入支出决算表(财决07表)'!$A$10:$T$500,4,FALSE)),"",VLOOKUP(A183,'[1]Z07 一般公共预算财政拨款收入支出决算表(财决07表)'!$A$10:$T$500,4,FALSE))</f>
        <v/>
      </c>
      <c r="D183" s="103" t="str">
        <f>IF(ISERROR(VLOOKUP(A183,'[1]Z07 一般公共预算财政拨款收入支出决算表(财决07表)'!$A$10:$T$500,11,FALSE)),"",VLOOKUP(A183,'[1]Z07 一般公共预算财政拨款收入支出决算表(财决07表)'!$A$10:$T$500,11,FALSE))</f>
        <v/>
      </c>
      <c r="E183" s="103" t="str">
        <f>IF(ISERROR(VLOOKUP(A183,'[1]Z07 一般公共预算财政拨款收入支出决算表(财决07表)'!$A$10:$T$500,12,FALSE)),"",VLOOKUP(A183,'[1]Z07 一般公共预算财政拨款收入支出决算表(财决07表)'!$A$10:$T$500,12,FALSE))</f>
        <v/>
      </c>
      <c r="F183" s="103" t="str">
        <f>IF(ISERROR(VLOOKUP(A183,'[1]Z07 一般公共预算财政拨款收入支出决算表(财决07表)'!$A$10:$T$500,15,FALSE)),"",VLOOKUP(A183,'[1]Z07 一般公共预算财政拨款收入支出决算表(财决07表)'!$A$10:$T$500,15,FALSE))</f>
        <v/>
      </c>
      <c r="G183" s="89">
        <f>'[1]Z07 一般公共预算财政拨款收入支出决算表(财决07表)'!A181</f>
        <v>0</v>
      </c>
      <c r="H183" s="99">
        <f>'[1]Z07 一般公共预算财政拨款收入支出决算表(财决07表)'!$K181</f>
        <v>0</v>
      </c>
      <c r="I183" s="89" t="str">
        <f t="shared" si="8"/>
        <v>2</v>
      </c>
      <c r="J183" s="89" t="str">
        <f t="shared" si="9"/>
        <v>2</v>
      </c>
      <c r="K183" s="89">
        <f t="shared" si="10"/>
        <v>4</v>
      </c>
      <c r="L183" s="89" t="str">
        <f t="shared" si="11"/>
        <v/>
      </c>
      <c r="O183" s="4"/>
      <c r="P183" s="4"/>
      <c r="Q183" s="4"/>
      <c r="R183" s="4"/>
      <c r="S183" s="4"/>
      <c r="T183" s="4"/>
      <c r="U183" s="4"/>
      <c r="V183" s="4"/>
      <c r="W183" s="4"/>
      <c r="X183" s="4"/>
    </row>
    <row r="184" spans="1:24" ht="20.100000000000001" customHeight="1">
      <c r="A184" s="19" t="str">
        <f t="array" ref="A184">INDEX(G:G,SMALL(IF($K$12:$K$500=2,ROW($12:$500),4^8),ROW(G173)))&amp;""</f>
        <v/>
      </c>
      <c r="B184" s="98"/>
      <c r="C184" s="20" t="str">
        <f>IF(ISERROR(VLOOKUP(A184,'[1]Z07 一般公共预算财政拨款收入支出决算表(财决07表)'!$A$10:$T$500,4,FALSE)),"",VLOOKUP(A184,'[1]Z07 一般公共预算财政拨款收入支出决算表(财决07表)'!$A$10:$T$500,4,FALSE))</f>
        <v/>
      </c>
      <c r="D184" s="103" t="str">
        <f>IF(ISERROR(VLOOKUP(A184,'[1]Z07 一般公共预算财政拨款收入支出决算表(财决07表)'!$A$10:$T$500,11,FALSE)),"",VLOOKUP(A184,'[1]Z07 一般公共预算财政拨款收入支出决算表(财决07表)'!$A$10:$T$500,11,FALSE))</f>
        <v/>
      </c>
      <c r="E184" s="103" t="str">
        <f>IF(ISERROR(VLOOKUP(A184,'[1]Z07 一般公共预算财政拨款收入支出决算表(财决07表)'!$A$10:$T$500,12,FALSE)),"",VLOOKUP(A184,'[1]Z07 一般公共预算财政拨款收入支出决算表(财决07表)'!$A$10:$T$500,12,FALSE))</f>
        <v/>
      </c>
      <c r="F184" s="103" t="str">
        <f>IF(ISERROR(VLOOKUP(A184,'[1]Z07 一般公共预算财政拨款收入支出决算表(财决07表)'!$A$10:$T$500,15,FALSE)),"",VLOOKUP(A184,'[1]Z07 一般公共预算财政拨款收入支出决算表(财决07表)'!$A$10:$T$500,15,FALSE))</f>
        <v/>
      </c>
      <c r="G184" s="89">
        <f>'[1]Z07 一般公共预算财政拨款收入支出决算表(财决07表)'!A182</f>
        <v>0</v>
      </c>
      <c r="H184" s="99">
        <f>'[1]Z07 一般公共预算财政拨款收入支出决算表(财决07表)'!$K182</f>
        <v>0</v>
      </c>
      <c r="I184" s="89" t="str">
        <f t="shared" si="8"/>
        <v>2</v>
      </c>
      <c r="J184" s="89" t="str">
        <f t="shared" si="9"/>
        <v>2</v>
      </c>
      <c r="K184" s="89">
        <f t="shared" si="10"/>
        <v>4</v>
      </c>
      <c r="L184" s="89" t="str">
        <f t="shared" si="11"/>
        <v/>
      </c>
      <c r="O184" s="4"/>
      <c r="P184" s="4"/>
      <c r="Q184" s="4"/>
      <c r="R184" s="4"/>
      <c r="S184" s="4"/>
      <c r="T184" s="4"/>
      <c r="U184" s="4"/>
      <c r="V184" s="4"/>
      <c r="W184" s="4"/>
      <c r="X184" s="4"/>
    </row>
    <row r="185" spans="1:24" ht="20.100000000000001" customHeight="1">
      <c r="A185" s="19" t="str">
        <f t="array" ref="A185">INDEX(G:G,SMALL(IF($K$12:$K$500=2,ROW($12:$500),4^8),ROW(G174)))&amp;""</f>
        <v/>
      </c>
      <c r="B185" s="98"/>
      <c r="C185" s="20" t="str">
        <f>IF(ISERROR(VLOOKUP(A185,'[1]Z07 一般公共预算财政拨款收入支出决算表(财决07表)'!$A$10:$T$500,4,FALSE)),"",VLOOKUP(A185,'[1]Z07 一般公共预算财政拨款收入支出决算表(财决07表)'!$A$10:$T$500,4,FALSE))</f>
        <v/>
      </c>
      <c r="D185" s="103" t="str">
        <f>IF(ISERROR(VLOOKUP(A185,'[1]Z07 一般公共预算财政拨款收入支出决算表(财决07表)'!$A$10:$T$500,11,FALSE)),"",VLOOKUP(A185,'[1]Z07 一般公共预算财政拨款收入支出决算表(财决07表)'!$A$10:$T$500,11,FALSE))</f>
        <v/>
      </c>
      <c r="E185" s="103" t="str">
        <f>IF(ISERROR(VLOOKUP(A185,'[1]Z07 一般公共预算财政拨款收入支出决算表(财决07表)'!$A$10:$T$500,12,FALSE)),"",VLOOKUP(A185,'[1]Z07 一般公共预算财政拨款收入支出决算表(财决07表)'!$A$10:$T$500,12,FALSE))</f>
        <v/>
      </c>
      <c r="F185" s="103" t="str">
        <f>IF(ISERROR(VLOOKUP(A185,'[1]Z07 一般公共预算财政拨款收入支出决算表(财决07表)'!$A$10:$T$500,15,FALSE)),"",VLOOKUP(A185,'[1]Z07 一般公共预算财政拨款收入支出决算表(财决07表)'!$A$10:$T$500,15,FALSE))</f>
        <v/>
      </c>
      <c r="G185" s="89">
        <f>'[1]Z07 一般公共预算财政拨款收入支出决算表(财决07表)'!A183</f>
        <v>0</v>
      </c>
      <c r="H185" s="99">
        <f>'[1]Z07 一般公共预算财政拨款收入支出决算表(财决07表)'!$K183</f>
        <v>0</v>
      </c>
      <c r="I185" s="89" t="str">
        <f t="shared" si="8"/>
        <v>2</v>
      </c>
      <c r="J185" s="89" t="str">
        <f t="shared" si="9"/>
        <v>2</v>
      </c>
      <c r="K185" s="89">
        <f t="shared" si="10"/>
        <v>4</v>
      </c>
      <c r="L185" s="89" t="str">
        <f t="shared" si="11"/>
        <v/>
      </c>
      <c r="O185" s="4"/>
      <c r="P185" s="4"/>
      <c r="Q185" s="4"/>
      <c r="R185" s="4"/>
      <c r="S185" s="4"/>
      <c r="T185" s="4"/>
      <c r="U185" s="4"/>
      <c r="V185" s="4"/>
      <c r="W185" s="4"/>
      <c r="X185" s="4"/>
    </row>
    <row r="186" spans="1:24" ht="20.100000000000001" customHeight="1">
      <c r="A186" s="19" t="str">
        <f t="array" ref="A186">INDEX(G:G,SMALL(IF($K$12:$K$500=2,ROW($12:$500),4^8),ROW(G175)))&amp;""</f>
        <v/>
      </c>
      <c r="B186" s="98"/>
      <c r="C186" s="20" t="str">
        <f>IF(ISERROR(VLOOKUP(A186,'[1]Z07 一般公共预算财政拨款收入支出决算表(财决07表)'!$A$10:$T$500,4,FALSE)),"",VLOOKUP(A186,'[1]Z07 一般公共预算财政拨款收入支出决算表(财决07表)'!$A$10:$T$500,4,FALSE))</f>
        <v/>
      </c>
      <c r="D186" s="103" t="str">
        <f>IF(ISERROR(VLOOKUP(A186,'[1]Z07 一般公共预算财政拨款收入支出决算表(财决07表)'!$A$10:$T$500,11,FALSE)),"",VLOOKUP(A186,'[1]Z07 一般公共预算财政拨款收入支出决算表(财决07表)'!$A$10:$T$500,11,FALSE))</f>
        <v/>
      </c>
      <c r="E186" s="103" t="str">
        <f>IF(ISERROR(VLOOKUP(A186,'[1]Z07 一般公共预算财政拨款收入支出决算表(财决07表)'!$A$10:$T$500,12,FALSE)),"",VLOOKUP(A186,'[1]Z07 一般公共预算财政拨款收入支出决算表(财决07表)'!$A$10:$T$500,12,FALSE))</f>
        <v/>
      </c>
      <c r="F186" s="103" t="str">
        <f>IF(ISERROR(VLOOKUP(A186,'[1]Z07 一般公共预算财政拨款收入支出决算表(财决07表)'!$A$10:$T$500,15,FALSE)),"",VLOOKUP(A186,'[1]Z07 一般公共预算财政拨款收入支出决算表(财决07表)'!$A$10:$T$500,15,FALSE))</f>
        <v/>
      </c>
      <c r="G186" s="89">
        <f>'[1]Z07 一般公共预算财政拨款收入支出决算表(财决07表)'!A184</f>
        <v>0</v>
      </c>
      <c r="H186" s="99">
        <f>'[1]Z07 一般公共预算财政拨款收入支出决算表(财决07表)'!$K184</f>
        <v>0</v>
      </c>
      <c r="I186" s="89" t="str">
        <f t="shared" si="8"/>
        <v>2</v>
      </c>
      <c r="J186" s="89" t="str">
        <f t="shared" si="9"/>
        <v>2</v>
      </c>
      <c r="K186" s="89">
        <f t="shared" si="10"/>
        <v>4</v>
      </c>
      <c r="L186" s="89" t="str">
        <f t="shared" si="11"/>
        <v/>
      </c>
      <c r="O186" s="4"/>
      <c r="P186" s="4"/>
      <c r="Q186" s="4"/>
      <c r="R186" s="4"/>
      <c r="S186" s="4"/>
      <c r="T186" s="4"/>
      <c r="U186" s="4"/>
      <c r="V186" s="4"/>
      <c r="W186" s="4"/>
      <c r="X186" s="4"/>
    </row>
    <row r="187" spans="1:24" ht="20.100000000000001" customHeight="1">
      <c r="A187" s="19" t="str">
        <f t="array" ref="A187">INDEX(G:G,SMALL(IF($K$12:$K$500=2,ROW($12:$500),4^8),ROW(G176)))&amp;""</f>
        <v/>
      </c>
      <c r="B187" s="98"/>
      <c r="C187" s="20" t="str">
        <f>IF(ISERROR(VLOOKUP(A187,'[1]Z07 一般公共预算财政拨款收入支出决算表(财决07表)'!$A$10:$T$500,4,FALSE)),"",VLOOKUP(A187,'[1]Z07 一般公共预算财政拨款收入支出决算表(财决07表)'!$A$10:$T$500,4,FALSE))</f>
        <v/>
      </c>
      <c r="D187" s="103" t="str">
        <f>IF(ISERROR(VLOOKUP(A187,'[1]Z07 一般公共预算财政拨款收入支出决算表(财决07表)'!$A$10:$T$500,11,FALSE)),"",VLOOKUP(A187,'[1]Z07 一般公共预算财政拨款收入支出决算表(财决07表)'!$A$10:$T$500,11,FALSE))</f>
        <v/>
      </c>
      <c r="E187" s="103" t="str">
        <f>IF(ISERROR(VLOOKUP(A187,'[1]Z07 一般公共预算财政拨款收入支出决算表(财决07表)'!$A$10:$T$500,12,FALSE)),"",VLOOKUP(A187,'[1]Z07 一般公共预算财政拨款收入支出决算表(财决07表)'!$A$10:$T$500,12,FALSE))</f>
        <v/>
      </c>
      <c r="F187" s="103" t="str">
        <f>IF(ISERROR(VLOOKUP(A187,'[1]Z07 一般公共预算财政拨款收入支出决算表(财决07表)'!$A$10:$T$500,15,FALSE)),"",VLOOKUP(A187,'[1]Z07 一般公共预算财政拨款收入支出决算表(财决07表)'!$A$10:$T$500,15,FALSE))</f>
        <v/>
      </c>
      <c r="G187" s="89">
        <f>'[1]Z07 一般公共预算财政拨款收入支出决算表(财决07表)'!A185</f>
        <v>0</v>
      </c>
      <c r="H187" s="99">
        <f>'[1]Z07 一般公共预算财政拨款收入支出决算表(财决07表)'!$K185</f>
        <v>0</v>
      </c>
      <c r="I187" s="89" t="str">
        <f t="shared" si="8"/>
        <v>2</v>
      </c>
      <c r="J187" s="89" t="str">
        <f t="shared" si="9"/>
        <v>2</v>
      </c>
      <c r="K187" s="89">
        <f t="shared" si="10"/>
        <v>4</v>
      </c>
      <c r="L187" s="89" t="str">
        <f t="shared" si="11"/>
        <v/>
      </c>
      <c r="O187" s="4"/>
      <c r="P187" s="4"/>
      <c r="Q187" s="4"/>
      <c r="R187" s="4"/>
      <c r="S187" s="4"/>
      <c r="T187" s="4"/>
      <c r="U187" s="4"/>
      <c r="V187" s="4"/>
      <c r="W187" s="4"/>
      <c r="X187" s="4"/>
    </row>
    <row r="188" spans="1:24" ht="20.100000000000001" customHeight="1">
      <c r="A188" s="19" t="str">
        <f t="array" ref="A188">INDEX(G:G,SMALL(IF($K$12:$K$500=2,ROW($12:$500),4^8),ROW(G177)))&amp;""</f>
        <v/>
      </c>
      <c r="B188" s="98"/>
      <c r="C188" s="20" t="str">
        <f>IF(ISERROR(VLOOKUP(A188,'[1]Z07 一般公共预算财政拨款收入支出决算表(财决07表)'!$A$10:$T$500,4,FALSE)),"",VLOOKUP(A188,'[1]Z07 一般公共预算财政拨款收入支出决算表(财决07表)'!$A$10:$T$500,4,FALSE))</f>
        <v/>
      </c>
      <c r="D188" s="103" t="str">
        <f>IF(ISERROR(VLOOKUP(A188,'[1]Z07 一般公共预算财政拨款收入支出决算表(财决07表)'!$A$10:$T$500,11,FALSE)),"",VLOOKUP(A188,'[1]Z07 一般公共预算财政拨款收入支出决算表(财决07表)'!$A$10:$T$500,11,FALSE))</f>
        <v/>
      </c>
      <c r="E188" s="103" t="str">
        <f>IF(ISERROR(VLOOKUP(A188,'[1]Z07 一般公共预算财政拨款收入支出决算表(财决07表)'!$A$10:$T$500,12,FALSE)),"",VLOOKUP(A188,'[1]Z07 一般公共预算财政拨款收入支出决算表(财决07表)'!$A$10:$T$500,12,FALSE))</f>
        <v/>
      </c>
      <c r="F188" s="103" t="str">
        <f>IF(ISERROR(VLOOKUP(A188,'[1]Z07 一般公共预算财政拨款收入支出决算表(财决07表)'!$A$10:$T$500,15,FALSE)),"",VLOOKUP(A188,'[1]Z07 一般公共预算财政拨款收入支出决算表(财决07表)'!$A$10:$T$500,15,FALSE))</f>
        <v/>
      </c>
      <c r="G188" s="89">
        <f>'[1]Z07 一般公共预算财政拨款收入支出决算表(财决07表)'!A186</f>
        <v>0</v>
      </c>
      <c r="H188" s="99">
        <f>'[1]Z07 一般公共预算财政拨款收入支出决算表(财决07表)'!$K186</f>
        <v>0</v>
      </c>
      <c r="I188" s="89" t="str">
        <f t="shared" si="8"/>
        <v>2</v>
      </c>
      <c r="J188" s="89" t="str">
        <f t="shared" si="9"/>
        <v>2</v>
      </c>
      <c r="K188" s="89">
        <f t="shared" si="10"/>
        <v>4</v>
      </c>
      <c r="L188" s="89" t="str">
        <f t="shared" si="11"/>
        <v/>
      </c>
      <c r="O188" s="4"/>
      <c r="P188" s="4"/>
      <c r="Q188" s="4"/>
      <c r="R188" s="4"/>
      <c r="S188" s="4"/>
      <c r="T188" s="4"/>
      <c r="U188" s="4"/>
      <c r="V188" s="4"/>
      <c r="W188" s="4"/>
      <c r="X188" s="4"/>
    </row>
    <row r="189" spans="1:24" ht="20.100000000000001" customHeight="1">
      <c r="A189" s="19" t="str">
        <f t="array" ref="A189">INDEX(G:G,SMALL(IF($K$12:$K$500=2,ROW($12:$500),4^8),ROW(G178)))&amp;""</f>
        <v/>
      </c>
      <c r="B189" s="98"/>
      <c r="C189" s="20" t="str">
        <f>IF(ISERROR(VLOOKUP(A189,'[1]Z07 一般公共预算财政拨款收入支出决算表(财决07表)'!$A$10:$T$500,4,FALSE)),"",VLOOKUP(A189,'[1]Z07 一般公共预算财政拨款收入支出决算表(财决07表)'!$A$10:$T$500,4,FALSE))</f>
        <v/>
      </c>
      <c r="D189" s="103" t="str">
        <f>IF(ISERROR(VLOOKUP(A189,'[1]Z07 一般公共预算财政拨款收入支出决算表(财决07表)'!$A$10:$T$500,11,FALSE)),"",VLOOKUP(A189,'[1]Z07 一般公共预算财政拨款收入支出决算表(财决07表)'!$A$10:$T$500,11,FALSE))</f>
        <v/>
      </c>
      <c r="E189" s="103" t="str">
        <f>IF(ISERROR(VLOOKUP(A189,'[1]Z07 一般公共预算财政拨款收入支出决算表(财决07表)'!$A$10:$T$500,12,FALSE)),"",VLOOKUP(A189,'[1]Z07 一般公共预算财政拨款收入支出决算表(财决07表)'!$A$10:$T$500,12,FALSE))</f>
        <v/>
      </c>
      <c r="F189" s="103" t="str">
        <f>IF(ISERROR(VLOOKUP(A189,'[1]Z07 一般公共预算财政拨款收入支出决算表(财决07表)'!$A$10:$T$500,15,FALSE)),"",VLOOKUP(A189,'[1]Z07 一般公共预算财政拨款收入支出决算表(财决07表)'!$A$10:$T$500,15,FALSE))</f>
        <v/>
      </c>
      <c r="G189" s="89">
        <f>'[1]Z07 一般公共预算财政拨款收入支出决算表(财决07表)'!A187</f>
        <v>0</v>
      </c>
      <c r="H189" s="99">
        <f>'[1]Z07 一般公共预算财政拨款收入支出决算表(财决07表)'!$K187</f>
        <v>0</v>
      </c>
      <c r="I189" s="89" t="str">
        <f t="shared" si="8"/>
        <v>2</v>
      </c>
      <c r="J189" s="89" t="str">
        <f t="shared" si="9"/>
        <v>2</v>
      </c>
      <c r="K189" s="89">
        <f t="shared" si="10"/>
        <v>4</v>
      </c>
      <c r="L189" s="89" t="str">
        <f t="shared" si="11"/>
        <v/>
      </c>
      <c r="O189" s="4"/>
      <c r="P189" s="4"/>
      <c r="Q189" s="4"/>
      <c r="R189" s="4"/>
      <c r="S189" s="4"/>
      <c r="T189" s="4"/>
      <c r="U189" s="4"/>
      <c r="V189" s="4"/>
      <c r="W189" s="4"/>
      <c r="X189" s="4"/>
    </row>
    <row r="190" spans="1:24" ht="20.100000000000001" customHeight="1">
      <c r="A190" s="19" t="str">
        <f t="array" ref="A190">INDEX(G:G,SMALL(IF($K$12:$K$500=2,ROW($12:$500),4^8),ROW(G179)))&amp;""</f>
        <v/>
      </c>
      <c r="B190" s="98"/>
      <c r="C190" s="20" t="str">
        <f>IF(ISERROR(VLOOKUP(A190,'[1]Z07 一般公共预算财政拨款收入支出决算表(财决07表)'!$A$10:$T$500,4,FALSE)),"",VLOOKUP(A190,'[1]Z07 一般公共预算财政拨款收入支出决算表(财决07表)'!$A$10:$T$500,4,FALSE))</f>
        <v/>
      </c>
      <c r="D190" s="103" t="str">
        <f>IF(ISERROR(VLOOKUP(A190,'[1]Z07 一般公共预算财政拨款收入支出决算表(财决07表)'!$A$10:$T$500,11,FALSE)),"",VLOOKUP(A190,'[1]Z07 一般公共预算财政拨款收入支出决算表(财决07表)'!$A$10:$T$500,11,FALSE))</f>
        <v/>
      </c>
      <c r="E190" s="103" t="str">
        <f>IF(ISERROR(VLOOKUP(A190,'[1]Z07 一般公共预算财政拨款收入支出决算表(财决07表)'!$A$10:$T$500,12,FALSE)),"",VLOOKUP(A190,'[1]Z07 一般公共预算财政拨款收入支出决算表(财决07表)'!$A$10:$T$500,12,FALSE))</f>
        <v/>
      </c>
      <c r="F190" s="103" t="str">
        <f>IF(ISERROR(VLOOKUP(A190,'[1]Z07 一般公共预算财政拨款收入支出决算表(财决07表)'!$A$10:$T$500,15,FALSE)),"",VLOOKUP(A190,'[1]Z07 一般公共预算财政拨款收入支出决算表(财决07表)'!$A$10:$T$500,15,FALSE))</f>
        <v/>
      </c>
      <c r="G190" s="89">
        <f>'[1]Z07 一般公共预算财政拨款收入支出决算表(财决07表)'!A188</f>
        <v>0</v>
      </c>
      <c r="H190" s="99">
        <f>'[1]Z07 一般公共预算财政拨款收入支出决算表(财决07表)'!$K188</f>
        <v>0</v>
      </c>
      <c r="I190" s="89" t="str">
        <f t="shared" si="8"/>
        <v>2</v>
      </c>
      <c r="J190" s="89" t="str">
        <f t="shared" si="9"/>
        <v>2</v>
      </c>
      <c r="K190" s="89">
        <f t="shared" si="10"/>
        <v>4</v>
      </c>
      <c r="L190" s="89" t="str">
        <f t="shared" si="11"/>
        <v/>
      </c>
      <c r="O190" s="4"/>
      <c r="P190" s="4"/>
      <c r="Q190" s="4"/>
      <c r="R190" s="4"/>
      <c r="S190" s="4"/>
      <c r="T190" s="4"/>
      <c r="U190" s="4"/>
      <c r="V190" s="4"/>
      <c r="W190" s="4"/>
      <c r="X190" s="4"/>
    </row>
    <row r="191" spans="1:24" ht="20.100000000000001" customHeight="1">
      <c r="A191" s="19" t="str">
        <f t="array" ref="A191">INDEX(G:G,SMALL(IF($K$12:$K$500=2,ROW($12:$500),4^8),ROW(G180)))&amp;""</f>
        <v/>
      </c>
      <c r="B191" s="98"/>
      <c r="C191" s="20" t="str">
        <f>IF(ISERROR(VLOOKUP(A191,'[1]Z07 一般公共预算财政拨款收入支出决算表(财决07表)'!$A$10:$T$500,4,FALSE)),"",VLOOKUP(A191,'[1]Z07 一般公共预算财政拨款收入支出决算表(财决07表)'!$A$10:$T$500,4,FALSE))</f>
        <v/>
      </c>
      <c r="D191" s="103" t="str">
        <f>IF(ISERROR(VLOOKUP(A191,'[1]Z07 一般公共预算财政拨款收入支出决算表(财决07表)'!$A$10:$T$500,11,FALSE)),"",VLOOKUP(A191,'[1]Z07 一般公共预算财政拨款收入支出决算表(财决07表)'!$A$10:$T$500,11,FALSE))</f>
        <v/>
      </c>
      <c r="E191" s="103" t="str">
        <f>IF(ISERROR(VLOOKUP(A191,'[1]Z07 一般公共预算财政拨款收入支出决算表(财决07表)'!$A$10:$T$500,12,FALSE)),"",VLOOKUP(A191,'[1]Z07 一般公共预算财政拨款收入支出决算表(财决07表)'!$A$10:$T$500,12,FALSE))</f>
        <v/>
      </c>
      <c r="F191" s="103" t="str">
        <f>IF(ISERROR(VLOOKUP(A191,'[1]Z07 一般公共预算财政拨款收入支出决算表(财决07表)'!$A$10:$T$500,15,FALSE)),"",VLOOKUP(A191,'[1]Z07 一般公共预算财政拨款收入支出决算表(财决07表)'!$A$10:$T$500,15,FALSE))</f>
        <v/>
      </c>
      <c r="G191" s="89">
        <f>'[1]Z07 一般公共预算财政拨款收入支出决算表(财决07表)'!A189</f>
        <v>0</v>
      </c>
      <c r="H191" s="99">
        <f>'[1]Z07 一般公共预算财政拨款收入支出决算表(财决07表)'!$K189</f>
        <v>0</v>
      </c>
      <c r="I191" s="89" t="str">
        <f t="shared" si="8"/>
        <v>2</v>
      </c>
      <c r="J191" s="89" t="str">
        <f t="shared" si="9"/>
        <v>2</v>
      </c>
      <c r="K191" s="89">
        <f t="shared" si="10"/>
        <v>4</v>
      </c>
      <c r="L191" s="89" t="str">
        <f t="shared" si="11"/>
        <v/>
      </c>
      <c r="O191" s="4"/>
      <c r="P191" s="4"/>
      <c r="Q191" s="4"/>
      <c r="R191" s="4"/>
      <c r="S191" s="4"/>
      <c r="T191" s="4"/>
      <c r="U191" s="4"/>
      <c r="V191" s="4"/>
      <c r="W191" s="4"/>
      <c r="X191" s="4"/>
    </row>
    <row r="192" spans="1:24" ht="20.100000000000001" customHeight="1">
      <c r="A192" s="19" t="str">
        <f t="array" ref="A192">INDEX(G:G,SMALL(IF($K$12:$K$500=2,ROW($12:$500),4^8),ROW(G181)))&amp;""</f>
        <v/>
      </c>
      <c r="B192" s="98"/>
      <c r="C192" s="20" t="str">
        <f>IF(ISERROR(VLOOKUP(A192,'[1]Z07 一般公共预算财政拨款收入支出决算表(财决07表)'!$A$10:$T$500,4,FALSE)),"",VLOOKUP(A192,'[1]Z07 一般公共预算财政拨款收入支出决算表(财决07表)'!$A$10:$T$500,4,FALSE))</f>
        <v/>
      </c>
      <c r="D192" s="103" t="str">
        <f>IF(ISERROR(VLOOKUP(A192,'[1]Z07 一般公共预算财政拨款收入支出决算表(财决07表)'!$A$10:$T$500,11,FALSE)),"",VLOOKUP(A192,'[1]Z07 一般公共预算财政拨款收入支出决算表(财决07表)'!$A$10:$T$500,11,FALSE))</f>
        <v/>
      </c>
      <c r="E192" s="103" t="str">
        <f>IF(ISERROR(VLOOKUP(A192,'[1]Z07 一般公共预算财政拨款收入支出决算表(财决07表)'!$A$10:$T$500,12,FALSE)),"",VLOOKUP(A192,'[1]Z07 一般公共预算财政拨款收入支出决算表(财决07表)'!$A$10:$T$500,12,FALSE))</f>
        <v/>
      </c>
      <c r="F192" s="103" t="str">
        <f>IF(ISERROR(VLOOKUP(A192,'[1]Z07 一般公共预算财政拨款收入支出决算表(财决07表)'!$A$10:$T$500,15,FALSE)),"",VLOOKUP(A192,'[1]Z07 一般公共预算财政拨款收入支出决算表(财决07表)'!$A$10:$T$500,15,FALSE))</f>
        <v/>
      </c>
      <c r="G192" s="89">
        <f>'[1]Z07 一般公共预算财政拨款收入支出决算表(财决07表)'!A190</f>
        <v>0</v>
      </c>
      <c r="H192" s="99">
        <f>'[1]Z07 一般公共预算财政拨款收入支出决算表(财决07表)'!$K190</f>
        <v>0</v>
      </c>
      <c r="I192" s="89" t="str">
        <f t="shared" si="8"/>
        <v>2</v>
      </c>
      <c r="J192" s="89" t="str">
        <f t="shared" si="9"/>
        <v>2</v>
      </c>
      <c r="K192" s="89">
        <f t="shared" si="10"/>
        <v>4</v>
      </c>
      <c r="L192" s="89" t="str">
        <f t="shared" si="11"/>
        <v/>
      </c>
      <c r="O192" s="4"/>
      <c r="P192" s="4"/>
      <c r="Q192" s="4"/>
      <c r="R192" s="4"/>
      <c r="S192" s="4"/>
      <c r="T192" s="4"/>
      <c r="U192" s="4"/>
      <c r="V192" s="4"/>
      <c r="W192" s="4"/>
      <c r="X192" s="4"/>
    </row>
    <row r="193" spans="1:24" ht="20.100000000000001" customHeight="1">
      <c r="A193" s="19" t="str">
        <f t="array" ref="A193">INDEX(G:G,SMALL(IF($K$12:$K$500=2,ROW($12:$500),4^8),ROW(G182)))&amp;""</f>
        <v/>
      </c>
      <c r="B193" s="98"/>
      <c r="C193" s="20" t="str">
        <f>IF(ISERROR(VLOOKUP(A193,'[1]Z07 一般公共预算财政拨款收入支出决算表(财决07表)'!$A$10:$T$500,4,FALSE)),"",VLOOKUP(A193,'[1]Z07 一般公共预算财政拨款收入支出决算表(财决07表)'!$A$10:$T$500,4,FALSE))</f>
        <v/>
      </c>
      <c r="D193" s="103" t="str">
        <f>IF(ISERROR(VLOOKUP(A193,'[1]Z07 一般公共预算财政拨款收入支出决算表(财决07表)'!$A$10:$T$500,11,FALSE)),"",VLOOKUP(A193,'[1]Z07 一般公共预算财政拨款收入支出决算表(财决07表)'!$A$10:$T$500,11,FALSE))</f>
        <v/>
      </c>
      <c r="E193" s="103" t="str">
        <f>IF(ISERROR(VLOOKUP(A193,'[1]Z07 一般公共预算财政拨款收入支出决算表(财决07表)'!$A$10:$T$500,12,FALSE)),"",VLOOKUP(A193,'[1]Z07 一般公共预算财政拨款收入支出决算表(财决07表)'!$A$10:$T$500,12,FALSE))</f>
        <v/>
      </c>
      <c r="F193" s="103" t="str">
        <f>IF(ISERROR(VLOOKUP(A193,'[1]Z07 一般公共预算财政拨款收入支出决算表(财决07表)'!$A$10:$T$500,15,FALSE)),"",VLOOKUP(A193,'[1]Z07 一般公共预算财政拨款收入支出决算表(财决07表)'!$A$10:$T$500,15,FALSE))</f>
        <v/>
      </c>
      <c r="G193" s="89">
        <f>'[1]Z07 一般公共预算财政拨款收入支出决算表(财决07表)'!A191</f>
        <v>0</v>
      </c>
      <c r="H193" s="99">
        <f>'[1]Z07 一般公共预算财政拨款收入支出决算表(财决07表)'!$K191</f>
        <v>0</v>
      </c>
      <c r="I193" s="89" t="str">
        <f t="shared" si="8"/>
        <v>2</v>
      </c>
      <c r="J193" s="89" t="str">
        <f t="shared" si="9"/>
        <v>2</v>
      </c>
      <c r="K193" s="89">
        <f t="shared" si="10"/>
        <v>4</v>
      </c>
      <c r="L193" s="89" t="str">
        <f t="shared" si="11"/>
        <v/>
      </c>
      <c r="O193" s="4"/>
      <c r="P193" s="4"/>
      <c r="Q193" s="4"/>
      <c r="R193" s="4"/>
      <c r="S193" s="4"/>
      <c r="T193" s="4"/>
      <c r="U193" s="4"/>
      <c r="V193" s="4"/>
      <c r="W193" s="4"/>
      <c r="X193" s="4"/>
    </row>
    <row r="194" spans="1:24" ht="20.100000000000001" customHeight="1">
      <c r="A194" s="19" t="str">
        <f t="array" ref="A194">INDEX(G:G,SMALL(IF($K$12:$K$500=2,ROW($12:$500),4^8),ROW(G183)))&amp;""</f>
        <v/>
      </c>
      <c r="B194" s="98"/>
      <c r="C194" s="20" t="str">
        <f>IF(ISERROR(VLOOKUP(A194,'[1]Z07 一般公共预算财政拨款收入支出决算表(财决07表)'!$A$10:$T$500,4,FALSE)),"",VLOOKUP(A194,'[1]Z07 一般公共预算财政拨款收入支出决算表(财决07表)'!$A$10:$T$500,4,FALSE))</f>
        <v/>
      </c>
      <c r="D194" s="103" t="str">
        <f>IF(ISERROR(VLOOKUP(A194,'[1]Z07 一般公共预算财政拨款收入支出决算表(财决07表)'!$A$10:$T$500,11,FALSE)),"",VLOOKUP(A194,'[1]Z07 一般公共预算财政拨款收入支出决算表(财决07表)'!$A$10:$T$500,11,FALSE))</f>
        <v/>
      </c>
      <c r="E194" s="103" t="str">
        <f>IF(ISERROR(VLOOKUP(A194,'[1]Z07 一般公共预算财政拨款收入支出决算表(财决07表)'!$A$10:$T$500,12,FALSE)),"",VLOOKUP(A194,'[1]Z07 一般公共预算财政拨款收入支出决算表(财决07表)'!$A$10:$T$500,12,FALSE))</f>
        <v/>
      </c>
      <c r="F194" s="103" t="str">
        <f>IF(ISERROR(VLOOKUP(A194,'[1]Z07 一般公共预算财政拨款收入支出决算表(财决07表)'!$A$10:$T$500,15,FALSE)),"",VLOOKUP(A194,'[1]Z07 一般公共预算财政拨款收入支出决算表(财决07表)'!$A$10:$T$500,15,FALSE))</f>
        <v/>
      </c>
      <c r="G194" s="89">
        <f>'[1]Z07 一般公共预算财政拨款收入支出决算表(财决07表)'!A192</f>
        <v>0</v>
      </c>
      <c r="H194" s="99">
        <f>'[1]Z07 一般公共预算财政拨款收入支出决算表(财决07表)'!$K192</f>
        <v>0</v>
      </c>
      <c r="I194" s="89" t="str">
        <f t="shared" si="8"/>
        <v>2</v>
      </c>
      <c r="J194" s="89" t="str">
        <f t="shared" si="9"/>
        <v>2</v>
      </c>
      <c r="K194" s="89">
        <f t="shared" si="10"/>
        <v>4</v>
      </c>
      <c r="L194" s="89" t="str">
        <f t="shared" si="11"/>
        <v/>
      </c>
      <c r="O194" s="4"/>
      <c r="P194" s="4"/>
      <c r="Q194" s="4"/>
      <c r="R194" s="4"/>
      <c r="S194" s="4"/>
      <c r="T194" s="4"/>
      <c r="U194" s="4"/>
      <c r="V194" s="4"/>
      <c r="W194" s="4"/>
      <c r="X194" s="4"/>
    </row>
    <row r="195" spans="1:24" ht="20.100000000000001" customHeight="1">
      <c r="A195" s="19" t="str">
        <f t="array" ref="A195">INDEX(G:G,SMALL(IF($K$12:$K$500=2,ROW($12:$500),4^8),ROW(G184)))&amp;""</f>
        <v/>
      </c>
      <c r="B195" s="98"/>
      <c r="C195" s="20" t="str">
        <f>IF(ISERROR(VLOOKUP(A195,'[1]Z07 一般公共预算财政拨款收入支出决算表(财决07表)'!$A$10:$T$500,4,FALSE)),"",VLOOKUP(A195,'[1]Z07 一般公共预算财政拨款收入支出决算表(财决07表)'!$A$10:$T$500,4,FALSE))</f>
        <v/>
      </c>
      <c r="D195" s="103" t="str">
        <f>IF(ISERROR(VLOOKUP(A195,'[1]Z07 一般公共预算财政拨款收入支出决算表(财决07表)'!$A$10:$T$500,11,FALSE)),"",VLOOKUP(A195,'[1]Z07 一般公共预算财政拨款收入支出决算表(财决07表)'!$A$10:$T$500,11,FALSE))</f>
        <v/>
      </c>
      <c r="E195" s="103" t="str">
        <f>IF(ISERROR(VLOOKUP(A195,'[1]Z07 一般公共预算财政拨款收入支出决算表(财决07表)'!$A$10:$T$500,12,FALSE)),"",VLOOKUP(A195,'[1]Z07 一般公共预算财政拨款收入支出决算表(财决07表)'!$A$10:$T$500,12,FALSE))</f>
        <v/>
      </c>
      <c r="F195" s="103" t="str">
        <f>IF(ISERROR(VLOOKUP(A195,'[1]Z07 一般公共预算财政拨款收入支出决算表(财决07表)'!$A$10:$T$500,15,FALSE)),"",VLOOKUP(A195,'[1]Z07 一般公共预算财政拨款收入支出决算表(财决07表)'!$A$10:$T$500,15,FALSE))</f>
        <v/>
      </c>
      <c r="G195" s="89">
        <f>'[1]Z07 一般公共预算财政拨款收入支出决算表(财决07表)'!A193</f>
        <v>0</v>
      </c>
      <c r="H195" s="99">
        <f>'[1]Z07 一般公共预算财政拨款收入支出决算表(财决07表)'!$K193</f>
        <v>0</v>
      </c>
      <c r="I195" s="89" t="str">
        <f t="shared" si="8"/>
        <v>2</v>
      </c>
      <c r="J195" s="89" t="str">
        <f t="shared" si="9"/>
        <v>2</v>
      </c>
      <c r="K195" s="89">
        <f t="shared" si="10"/>
        <v>4</v>
      </c>
      <c r="L195" s="89" t="str">
        <f t="shared" si="11"/>
        <v/>
      </c>
      <c r="O195" s="4"/>
      <c r="P195" s="4"/>
      <c r="Q195" s="4"/>
      <c r="R195" s="4"/>
      <c r="S195" s="4"/>
      <c r="T195" s="4"/>
      <c r="U195" s="4"/>
      <c r="V195" s="4"/>
      <c r="W195" s="4"/>
      <c r="X195" s="4"/>
    </row>
    <row r="196" spans="1:24" ht="20.100000000000001" customHeight="1">
      <c r="A196" s="19" t="str">
        <f t="array" ref="A196">INDEX(G:G,SMALL(IF($K$12:$K$500=2,ROW($12:$500),4^8),ROW(G185)))&amp;""</f>
        <v/>
      </c>
      <c r="B196" s="98"/>
      <c r="C196" s="20" t="str">
        <f>IF(ISERROR(VLOOKUP(A196,'[1]Z07 一般公共预算财政拨款收入支出决算表(财决07表)'!$A$10:$T$500,4,FALSE)),"",VLOOKUP(A196,'[1]Z07 一般公共预算财政拨款收入支出决算表(财决07表)'!$A$10:$T$500,4,FALSE))</f>
        <v/>
      </c>
      <c r="D196" s="103" t="str">
        <f>IF(ISERROR(VLOOKUP(A196,'[1]Z07 一般公共预算财政拨款收入支出决算表(财决07表)'!$A$10:$T$500,11,FALSE)),"",VLOOKUP(A196,'[1]Z07 一般公共预算财政拨款收入支出决算表(财决07表)'!$A$10:$T$500,11,FALSE))</f>
        <v/>
      </c>
      <c r="E196" s="103" t="str">
        <f>IF(ISERROR(VLOOKUP(A196,'[1]Z07 一般公共预算财政拨款收入支出决算表(财决07表)'!$A$10:$T$500,12,FALSE)),"",VLOOKUP(A196,'[1]Z07 一般公共预算财政拨款收入支出决算表(财决07表)'!$A$10:$T$500,12,FALSE))</f>
        <v/>
      </c>
      <c r="F196" s="103" t="str">
        <f>IF(ISERROR(VLOOKUP(A196,'[1]Z07 一般公共预算财政拨款收入支出决算表(财决07表)'!$A$10:$T$500,15,FALSE)),"",VLOOKUP(A196,'[1]Z07 一般公共预算财政拨款收入支出决算表(财决07表)'!$A$10:$T$500,15,FALSE))</f>
        <v/>
      </c>
      <c r="G196" s="89">
        <f>'[1]Z07 一般公共预算财政拨款收入支出决算表(财决07表)'!A194</f>
        <v>0</v>
      </c>
      <c r="H196" s="99">
        <f>'[1]Z07 一般公共预算财政拨款收入支出决算表(财决07表)'!$K194</f>
        <v>0</v>
      </c>
      <c r="I196" s="89" t="str">
        <f t="shared" si="8"/>
        <v>2</v>
      </c>
      <c r="J196" s="89" t="str">
        <f t="shared" si="9"/>
        <v>2</v>
      </c>
      <c r="K196" s="89">
        <f t="shared" si="10"/>
        <v>4</v>
      </c>
      <c r="L196" s="89" t="str">
        <f t="shared" si="11"/>
        <v/>
      </c>
      <c r="O196" s="4"/>
      <c r="P196" s="4"/>
      <c r="Q196" s="4"/>
      <c r="R196" s="4"/>
      <c r="S196" s="4"/>
      <c r="T196" s="4"/>
      <c r="U196" s="4"/>
      <c r="V196" s="4"/>
      <c r="W196" s="4"/>
      <c r="X196" s="4"/>
    </row>
    <row r="197" spans="1:24" ht="20.100000000000001" customHeight="1">
      <c r="A197" s="19" t="str">
        <f t="array" ref="A197">INDEX(G:G,SMALL(IF($K$12:$K$500=2,ROW($12:$500),4^8),ROW(G186)))&amp;""</f>
        <v/>
      </c>
      <c r="B197" s="98"/>
      <c r="C197" s="20" t="str">
        <f>IF(ISERROR(VLOOKUP(A197,'[1]Z07 一般公共预算财政拨款收入支出决算表(财决07表)'!$A$10:$T$500,4,FALSE)),"",VLOOKUP(A197,'[1]Z07 一般公共预算财政拨款收入支出决算表(财决07表)'!$A$10:$T$500,4,FALSE))</f>
        <v/>
      </c>
      <c r="D197" s="103" t="str">
        <f>IF(ISERROR(VLOOKUP(A197,'[1]Z07 一般公共预算财政拨款收入支出决算表(财决07表)'!$A$10:$T$500,11,FALSE)),"",VLOOKUP(A197,'[1]Z07 一般公共预算财政拨款收入支出决算表(财决07表)'!$A$10:$T$500,11,FALSE))</f>
        <v/>
      </c>
      <c r="E197" s="103" t="str">
        <f>IF(ISERROR(VLOOKUP(A197,'[1]Z07 一般公共预算财政拨款收入支出决算表(财决07表)'!$A$10:$T$500,12,FALSE)),"",VLOOKUP(A197,'[1]Z07 一般公共预算财政拨款收入支出决算表(财决07表)'!$A$10:$T$500,12,FALSE))</f>
        <v/>
      </c>
      <c r="F197" s="103" t="str">
        <f>IF(ISERROR(VLOOKUP(A197,'[1]Z07 一般公共预算财政拨款收入支出决算表(财决07表)'!$A$10:$T$500,15,FALSE)),"",VLOOKUP(A197,'[1]Z07 一般公共预算财政拨款收入支出决算表(财决07表)'!$A$10:$T$500,15,FALSE))</f>
        <v/>
      </c>
      <c r="G197" s="89">
        <f>'[1]Z07 一般公共预算财政拨款收入支出决算表(财决07表)'!A195</f>
        <v>0</v>
      </c>
      <c r="H197" s="99">
        <f>'[1]Z07 一般公共预算财政拨款收入支出决算表(财决07表)'!$K195</f>
        <v>0</v>
      </c>
      <c r="I197" s="89" t="str">
        <f t="shared" si="8"/>
        <v>2</v>
      </c>
      <c r="J197" s="89" t="str">
        <f t="shared" si="9"/>
        <v>2</v>
      </c>
      <c r="K197" s="89">
        <f t="shared" si="10"/>
        <v>4</v>
      </c>
      <c r="L197" s="89" t="str">
        <f t="shared" si="11"/>
        <v/>
      </c>
      <c r="O197" s="4"/>
      <c r="P197" s="4"/>
      <c r="Q197" s="4"/>
      <c r="R197" s="4"/>
      <c r="S197" s="4"/>
      <c r="T197" s="4"/>
      <c r="U197" s="4"/>
      <c r="V197" s="4"/>
      <c r="W197" s="4"/>
      <c r="X197" s="4"/>
    </row>
    <row r="198" spans="1:24" ht="20.100000000000001" customHeight="1">
      <c r="A198" s="19" t="str">
        <f t="array" ref="A198">INDEX(G:G,SMALL(IF($K$12:$K$500=2,ROW($12:$500),4^8),ROW(G187)))&amp;""</f>
        <v/>
      </c>
      <c r="B198" s="98"/>
      <c r="C198" s="20" t="str">
        <f>IF(ISERROR(VLOOKUP(A198,'[1]Z07 一般公共预算财政拨款收入支出决算表(财决07表)'!$A$10:$T$500,4,FALSE)),"",VLOOKUP(A198,'[1]Z07 一般公共预算财政拨款收入支出决算表(财决07表)'!$A$10:$T$500,4,FALSE))</f>
        <v/>
      </c>
      <c r="D198" s="103" t="str">
        <f>IF(ISERROR(VLOOKUP(A198,'[1]Z07 一般公共预算财政拨款收入支出决算表(财决07表)'!$A$10:$T$500,11,FALSE)),"",VLOOKUP(A198,'[1]Z07 一般公共预算财政拨款收入支出决算表(财决07表)'!$A$10:$T$500,11,FALSE))</f>
        <v/>
      </c>
      <c r="E198" s="103" t="str">
        <f>IF(ISERROR(VLOOKUP(A198,'[1]Z07 一般公共预算财政拨款收入支出决算表(财决07表)'!$A$10:$T$500,12,FALSE)),"",VLOOKUP(A198,'[1]Z07 一般公共预算财政拨款收入支出决算表(财决07表)'!$A$10:$T$500,12,FALSE))</f>
        <v/>
      </c>
      <c r="F198" s="103" t="str">
        <f>IF(ISERROR(VLOOKUP(A198,'[1]Z07 一般公共预算财政拨款收入支出决算表(财决07表)'!$A$10:$T$500,15,FALSE)),"",VLOOKUP(A198,'[1]Z07 一般公共预算财政拨款收入支出决算表(财决07表)'!$A$10:$T$500,15,FALSE))</f>
        <v/>
      </c>
      <c r="G198" s="89">
        <f>'[1]Z07 一般公共预算财政拨款收入支出决算表(财决07表)'!A196</f>
        <v>0</v>
      </c>
      <c r="H198" s="99">
        <f>'[1]Z07 一般公共预算财政拨款收入支出决算表(财决07表)'!$K196</f>
        <v>0</v>
      </c>
      <c r="I198" s="89" t="str">
        <f t="shared" si="8"/>
        <v>2</v>
      </c>
      <c r="J198" s="89" t="str">
        <f t="shared" si="9"/>
        <v>2</v>
      </c>
      <c r="K198" s="89">
        <f t="shared" si="10"/>
        <v>4</v>
      </c>
      <c r="L198" s="89" t="str">
        <f t="shared" si="11"/>
        <v/>
      </c>
      <c r="O198" s="4"/>
      <c r="P198" s="4"/>
      <c r="Q198" s="4"/>
      <c r="R198" s="4"/>
      <c r="S198" s="4"/>
      <c r="T198" s="4"/>
      <c r="U198" s="4"/>
      <c r="V198" s="4"/>
      <c r="W198" s="4"/>
      <c r="X198" s="4"/>
    </row>
    <row r="199" spans="1:24" ht="20.100000000000001" customHeight="1">
      <c r="A199" s="19" t="str">
        <f t="array" ref="A199">INDEX(G:G,SMALL(IF($K$12:$K$500=2,ROW($12:$500),4^8),ROW(G188)))&amp;""</f>
        <v/>
      </c>
      <c r="B199" s="98"/>
      <c r="C199" s="20" t="str">
        <f>IF(ISERROR(VLOOKUP(A199,'[1]Z07 一般公共预算财政拨款收入支出决算表(财决07表)'!$A$10:$T$500,4,FALSE)),"",VLOOKUP(A199,'[1]Z07 一般公共预算财政拨款收入支出决算表(财决07表)'!$A$10:$T$500,4,FALSE))</f>
        <v/>
      </c>
      <c r="D199" s="103" t="str">
        <f>IF(ISERROR(VLOOKUP(A199,'[1]Z07 一般公共预算财政拨款收入支出决算表(财决07表)'!$A$10:$T$500,11,FALSE)),"",VLOOKUP(A199,'[1]Z07 一般公共预算财政拨款收入支出决算表(财决07表)'!$A$10:$T$500,11,FALSE))</f>
        <v/>
      </c>
      <c r="E199" s="103" t="str">
        <f>IF(ISERROR(VLOOKUP(A199,'[1]Z07 一般公共预算财政拨款收入支出决算表(财决07表)'!$A$10:$T$500,12,FALSE)),"",VLOOKUP(A199,'[1]Z07 一般公共预算财政拨款收入支出决算表(财决07表)'!$A$10:$T$500,12,FALSE))</f>
        <v/>
      </c>
      <c r="F199" s="103" t="str">
        <f>IF(ISERROR(VLOOKUP(A199,'[1]Z07 一般公共预算财政拨款收入支出决算表(财决07表)'!$A$10:$T$500,15,FALSE)),"",VLOOKUP(A199,'[1]Z07 一般公共预算财政拨款收入支出决算表(财决07表)'!$A$10:$T$500,15,FALSE))</f>
        <v/>
      </c>
      <c r="G199" s="89">
        <f>'[1]Z07 一般公共预算财政拨款收入支出决算表(财决07表)'!A197</f>
        <v>0</v>
      </c>
      <c r="H199" s="99">
        <f>'[1]Z07 一般公共预算财政拨款收入支出决算表(财决07表)'!$K197</f>
        <v>0</v>
      </c>
      <c r="I199" s="89" t="str">
        <f t="shared" si="8"/>
        <v>2</v>
      </c>
      <c r="J199" s="89" t="str">
        <f t="shared" si="9"/>
        <v>2</v>
      </c>
      <c r="K199" s="89">
        <f t="shared" si="10"/>
        <v>4</v>
      </c>
      <c r="L199" s="89" t="str">
        <f t="shared" si="11"/>
        <v/>
      </c>
      <c r="O199" s="4"/>
      <c r="P199" s="4"/>
      <c r="Q199" s="4"/>
      <c r="R199" s="4"/>
      <c r="S199" s="4"/>
      <c r="T199" s="4"/>
      <c r="U199" s="4"/>
      <c r="V199" s="4"/>
      <c r="W199" s="4"/>
      <c r="X199" s="4"/>
    </row>
    <row r="200" spans="1:24" ht="20.100000000000001" customHeight="1">
      <c r="A200" s="19" t="str">
        <f t="array" ref="A200">INDEX(G:G,SMALL(IF($K$12:$K$500=2,ROW($12:$500),4^8),ROW(G189)))&amp;""</f>
        <v/>
      </c>
      <c r="B200" s="98"/>
      <c r="C200" s="20" t="str">
        <f>IF(ISERROR(VLOOKUP(A200,'[1]Z07 一般公共预算财政拨款收入支出决算表(财决07表)'!$A$10:$T$500,4,FALSE)),"",VLOOKUP(A200,'[1]Z07 一般公共预算财政拨款收入支出决算表(财决07表)'!$A$10:$T$500,4,FALSE))</f>
        <v/>
      </c>
      <c r="D200" s="103" t="str">
        <f>IF(ISERROR(VLOOKUP(A200,'[1]Z07 一般公共预算财政拨款收入支出决算表(财决07表)'!$A$10:$T$500,11,FALSE)),"",VLOOKUP(A200,'[1]Z07 一般公共预算财政拨款收入支出决算表(财决07表)'!$A$10:$T$500,11,FALSE))</f>
        <v/>
      </c>
      <c r="E200" s="103" t="str">
        <f>IF(ISERROR(VLOOKUP(A200,'[1]Z07 一般公共预算财政拨款收入支出决算表(财决07表)'!$A$10:$T$500,12,FALSE)),"",VLOOKUP(A200,'[1]Z07 一般公共预算财政拨款收入支出决算表(财决07表)'!$A$10:$T$500,12,FALSE))</f>
        <v/>
      </c>
      <c r="F200" s="103" t="str">
        <f>IF(ISERROR(VLOOKUP(A200,'[1]Z07 一般公共预算财政拨款收入支出决算表(财决07表)'!$A$10:$T$500,15,FALSE)),"",VLOOKUP(A200,'[1]Z07 一般公共预算财政拨款收入支出决算表(财决07表)'!$A$10:$T$500,15,FALSE))</f>
        <v/>
      </c>
      <c r="G200" s="89">
        <f>'[1]Z07 一般公共预算财政拨款收入支出决算表(财决07表)'!A198</f>
        <v>0</v>
      </c>
      <c r="H200" s="99">
        <f>'[1]Z07 一般公共预算财政拨款收入支出决算表(财决07表)'!$K198</f>
        <v>0</v>
      </c>
      <c r="I200" s="89" t="str">
        <f t="shared" si="8"/>
        <v>2</v>
      </c>
      <c r="J200" s="89" t="str">
        <f t="shared" si="9"/>
        <v>2</v>
      </c>
      <c r="K200" s="89">
        <f t="shared" si="10"/>
        <v>4</v>
      </c>
      <c r="L200" s="89" t="str">
        <f t="shared" si="11"/>
        <v/>
      </c>
      <c r="O200" s="4"/>
      <c r="P200" s="4"/>
      <c r="Q200" s="4"/>
      <c r="R200" s="4"/>
      <c r="S200" s="4"/>
      <c r="T200" s="4"/>
      <c r="U200" s="4"/>
      <c r="V200" s="4"/>
      <c r="W200" s="4"/>
      <c r="X200" s="4"/>
    </row>
    <row r="201" spans="1:24" ht="20.100000000000001" customHeight="1">
      <c r="A201" s="19" t="str">
        <f t="array" ref="A201">INDEX(G:G,SMALL(IF($K$12:$K$500=2,ROW($12:$500),4^8),ROW(G190)))&amp;""</f>
        <v/>
      </c>
      <c r="B201" s="98"/>
      <c r="C201" s="20" t="str">
        <f>IF(ISERROR(VLOOKUP(A201,'[1]Z07 一般公共预算财政拨款收入支出决算表(财决07表)'!$A$10:$T$500,4,FALSE)),"",VLOOKUP(A201,'[1]Z07 一般公共预算财政拨款收入支出决算表(财决07表)'!$A$10:$T$500,4,FALSE))</f>
        <v/>
      </c>
      <c r="D201" s="103" t="str">
        <f>IF(ISERROR(VLOOKUP(A201,'[1]Z07 一般公共预算财政拨款收入支出决算表(财决07表)'!$A$10:$T$500,11,FALSE)),"",VLOOKUP(A201,'[1]Z07 一般公共预算财政拨款收入支出决算表(财决07表)'!$A$10:$T$500,11,FALSE))</f>
        <v/>
      </c>
      <c r="E201" s="103" t="str">
        <f>IF(ISERROR(VLOOKUP(A201,'[1]Z07 一般公共预算财政拨款收入支出决算表(财决07表)'!$A$10:$T$500,12,FALSE)),"",VLOOKUP(A201,'[1]Z07 一般公共预算财政拨款收入支出决算表(财决07表)'!$A$10:$T$500,12,FALSE))</f>
        <v/>
      </c>
      <c r="F201" s="103" t="str">
        <f>IF(ISERROR(VLOOKUP(A201,'[1]Z07 一般公共预算财政拨款收入支出决算表(财决07表)'!$A$10:$T$500,15,FALSE)),"",VLOOKUP(A201,'[1]Z07 一般公共预算财政拨款收入支出决算表(财决07表)'!$A$10:$T$500,15,FALSE))</f>
        <v/>
      </c>
      <c r="G201" s="89">
        <f>'[1]Z07 一般公共预算财政拨款收入支出决算表(财决07表)'!A199</f>
        <v>0</v>
      </c>
      <c r="H201" s="99">
        <f>'[1]Z07 一般公共预算财政拨款收入支出决算表(财决07表)'!$K199</f>
        <v>0</v>
      </c>
      <c r="I201" s="89" t="str">
        <f t="shared" si="8"/>
        <v>2</v>
      </c>
      <c r="J201" s="89" t="str">
        <f t="shared" si="9"/>
        <v>2</v>
      </c>
      <c r="K201" s="89">
        <f t="shared" si="10"/>
        <v>4</v>
      </c>
      <c r="L201" s="89" t="str">
        <f t="shared" si="11"/>
        <v/>
      </c>
      <c r="O201" s="4"/>
      <c r="P201" s="4"/>
      <c r="Q201" s="4"/>
      <c r="R201" s="4"/>
      <c r="S201" s="4"/>
      <c r="T201" s="4"/>
      <c r="U201" s="4"/>
      <c r="V201" s="4"/>
      <c r="W201" s="4"/>
      <c r="X201" s="4"/>
    </row>
    <row r="202" spans="1:24" ht="20.100000000000001" customHeight="1">
      <c r="A202" s="19" t="str">
        <f t="array" ref="A202">INDEX(G:G,SMALL(IF($K$12:$K$500=2,ROW($12:$500),4^8),ROW(G191)))&amp;""</f>
        <v/>
      </c>
      <c r="B202" s="98"/>
      <c r="C202" s="20" t="str">
        <f>IF(ISERROR(VLOOKUP(A202,'[1]Z07 一般公共预算财政拨款收入支出决算表(财决07表)'!$A$10:$T$500,4,FALSE)),"",VLOOKUP(A202,'[1]Z07 一般公共预算财政拨款收入支出决算表(财决07表)'!$A$10:$T$500,4,FALSE))</f>
        <v/>
      </c>
      <c r="D202" s="103" t="str">
        <f>IF(ISERROR(VLOOKUP(A202,'[1]Z07 一般公共预算财政拨款收入支出决算表(财决07表)'!$A$10:$T$500,11,FALSE)),"",VLOOKUP(A202,'[1]Z07 一般公共预算财政拨款收入支出决算表(财决07表)'!$A$10:$T$500,11,FALSE))</f>
        <v/>
      </c>
      <c r="E202" s="103" t="str">
        <f>IF(ISERROR(VLOOKUP(A202,'[1]Z07 一般公共预算财政拨款收入支出决算表(财决07表)'!$A$10:$T$500,12,FALSE)),"",VLOOKUP(A202,'[1]Z07 一般公共预算财政拨款收入支出决算表(财决07表)'!$A$10:$T$500,12,FALSE))</f>
        <v/>
      </c>
      <c r="F202" s="103" t="str">
        <f>IF(ISERROR(VLOOKUP(A202,'[1]Z07 一般公共预算财政拨款收入支出决算表(财决07表)'!$A$10:$T$500,15,FALSE)),"",VLOOKUP(A202,'[1]Z07 一般公共预算财政拨款收入支出决算表(财决07表)'!$A$10:$T$500,15,FALSE))</f>
        <v/>
      </c>
      <c r="G202" s="89">
        <f>'[1]Z07 一般公共预算财政拨款收入支出决算表(财决07表)'!A200</f>
        <v>0</v>
      </c>
      <c r="H202" s="99">
        <f>'[1]Z07 一般公共预算财政拨款收入支出决算表(财决07表)'!$K200</f>
        <v>0</v>
      </c>
      <c r="I202" s="89" t="str">
        <f t="shared" si="8"/>
        <v>2</v>
      </c>
      <c r="J202" s="89" t="str">
        <f t="shared" si="9"/>
        <v>2</v>
      </c>
      <c r="K202" s="89">
        <f t="shared" si="10"/>
        <v>4</v>
      </c>
      <c r="L202" s="89" t="str">
        <f t="shared" si="11"/>
        <v/>
      </c>
      <c r="O202" s="4"/>
      <c r="P202" s="4"/>
      <c r="Q202" s="4"/>
      <c r="R202" s="4"/>
      <c r="S202" s="4"/>
      <c r="T202" s="4"/>
      <c r="U202" s="4"/>
      <c r="V202" s="4"/>
      <c r="W202" s="4"/>
      <c r="X202" s="4"/>
    </row>
    <row r="203" spans="1:24" ht="20.100000000000001" customHeight="1">
      <c r="A203" s="19" t="str">
        <f t="array" ref="A203">INDEX(G:G,SMALL(IF($K$12:$K$500=2,ROW($12:$500),4^8),ROW(G192)))&amp;""</f>
        <v/>
      </c>
      <c r="B203" s="98"/>
      <c r="C203" s="20" t="str">
        <f>IF(ISERROR(VLOOKUP(A203,'[1]Z07 一般公共预算财政拨款收入支出决算表(财决07表)'!$A$10:$T$500,4,FALSE)),"",VLOOKUP(A203,'[1]Z07 一般公共预算财政拨款收入支出决算表(财决07表)'!$A$10:$T$500,4,FALSE))</f>
        <v/>
      </c>
      <c r="D203" s="103" t="str">
        <f>IF(ISERROR(VLOOKUP(A203,'[1]Z07 一般公共预算财政拨款收入支出决算表(财决07表)'!$A$10:$T$500,11,FALSE)),"",VLOOKUP(A203,'[1]Z07 一般公共预算财政拨款收入支出决算表(财决07表)'!$A$10:$T$500,11,FALSE))</f>
        <v/>
      </c>
      <c r="E203" s="103" t="str">
        <f>IF(ISERROR(VLOOKUP(A203,'[1]Z07 一般公共预算财政拨款收入支出决算表(财决07表)'!$A$10:$T$500,12,FALSE)),"",VLOOKUP(A203,'[1]Z07 一般公共预算财政拨款收入支出决算表(财决07表)'!$A$10:$T$500,12,FALSE))</f>
        <v/>
      </c>
      <c r="F203" s="103" t="str">
        <f>IF(ISERROR(VLOOKUP(A203,'[1]Z07 一般公共预算财政拨款收入支出决算表(财决07表)'!$A$10:$T$500,15,FALSE)),"",VLOOKUP(A203,'[1]Z07 一般公共预算财政拨款收入支出决算表(财决07表)'!$A$10:$T$500,15,FALSE))</f>
        <v/>
      </c>
      <c r="G203" s="89">
        <f>'[1]Z07 一般公共预算财政拨款收入支出决算表(财决07表)'!A201</f>
        <v>0</v>
      </c>
      <c r="H203" s="99">
        <f>'[1]Z07 一般公共预算财政拨款收入支出决算表(财决07表)'!$K201</f>
        <v>0</v>
      </c>
      <c r="I203" s="89" t="str">
        <f t="shared" si="8"/>
        <v>2</v>
      </c>
      <c r="J203" s="89" t="str">
        <f t="shared" si="9"/>
        <v>2</v>
      </c>
      <c r="K203" s="89">
        <f t="shared" si="10"/>
        <v>4</v>
      </c>
      <c r="L203" s="89" t="str">
        <f t="shared" si="11"/>
        <v/>
      </c>
      <c r="O203" s="4"/>
      <c r="P203" s="4"/>
      <c r="Q203" s="4"/>
      <c r="R203" s="4"/>
      <c r="S203" s="4"/>
      <c r="T203" s="4"/>
      <c r="U203" s="4"/>
      <c r="V203" s="4"/>
      <c r="W203" s="4"/>
      <c r="X203" s="4"/>
    </row>
    <row r="204" spans="1:24" ht="20.100000000000001" customHeight="1">
      <c r="A204" s="19" t="str">
        <f t="array" ref="A204">INDEX(G:G,SMALL(IF($K$12:$K$500=2,ROW($12:$500),4^8),ROW(G193)))&amp;""</f>
        <v/>
      </c>
      <c r="B204" s="98"/>
      <c r="C204" s="20" t="str">
        <f>IF(ISERROR(VLOOKUP(A204,'[1]Z07 一般公共预算财政拨款收入支出决算表(财决07表)'!$A$10:$T$500,4,FALSE)),"",VLOOKUP(A204,'[1]Z07 一般公共预算财政拨款收入支出决算表(财决07表)'!$A$10:$T$500,4,FALSE))</f>
        <v/>
      </c>
      <c r="D204" s="103" t="str">
        <f>IF(ISERROR(VLOOKUP(A204,'[1]Z07 一般公共预算财政拨款收入支出决算表(财决07表)'!$A$10:$T$500,11,FALSE)),"",VLOOKUP(A204,'[1]Z07 一般公共预算财政拨款收入支出决算表(财决07表)'!$A$10:$T$500,11,FALSE))</f>
        <v/>
      </c>
      <c r="E204" s="103" t="str">
        <f>IF(ISERROR(VLOOKUP(A204,'[1]Z07 一般公共预算财政拨款收入支出决算表(财决07表)'!$A$10:$T$500,12,FALSE)),"",VLOOKUP(A204,'[1]Z07 一般公共预算财政拨款收入支出决算表(财决07表)'!$A$10:$T$500,12,FALSE))</f>
        <v/>
      </c>
      <c r="F204" s="103" t="str">
        <f>IF(ISERROR(VLOOKUP(A204,'[1]Z07 一般公共预算财政拨款收入支出决算表(财决07表)'!$A$10:$T$500,15,FALSE)),"",VLOOKUP(A204,'[1]Z07 一般公共预算财政拨款收入支出决算表(财决07表)'!$A$10:$T$500,15,FALSE))</f>
        <v/>
      </c>
      <c r="G204" s="89">
        <f>'[1]Z07 一般公共预算财政拨款收入支出决算表(财决07表)'!A202</f>
        <v>0</v>
      </c>
      <c r="H204" s="99">
        <f>'[1]Z07 一般公共预算财政拨款收入支出决算表(财决07表)'!$K202</f>
        <v>0</v>
      </c>
      <c r="I204" s="89" t="str">
        <f t="shared" si="8"/>
        <v>2</v>
      </c>
      <c r="J204" s="89" t="str">
        <f t="shared" si="9"/>
        <v>2</v>
      </c>
      <c r="K204" s="89">
        <f t="shared" si="10"/>
        <v>4</v>
      </c>
      <c r="L204" s="89" t="str">
        <f t="shared" si="11"/>
        <v/>
      </c>
      <c r="O204" s="4"/>
      <c r="P204" s="4"/>
      <c r="Q204" s="4"/>
      <c r="R204" s="4"/>
      <c r="S204" s="4"/>
      <c r="T204" s="4"/>
      <c r="U204" s="4"/>
      <c r="V204" s="4"/>
      <c r="W204" s="4"/>
      <c r="X204" s="4"/>
    </row>
    <row r="205" spans="1:24" ht="20.100000000000001" customHeight="1">
      <c r="A205" s="19" t="str">
        <f t="array" ref="A205">INDEX(G:G,SMALL(IF($K$12:$K$500=2,ROW($12:$500),4^8),ROW(G194)))&amp;""</f>
        <v/>
      </c>
      <c r="B205" s="98"/>
      <c r="C205" s="20" t="str">
        <f>IF(ISERROR(VLOOKUP(A205,'[1]Z07 一般公共预算财政拨款收入支出决算表(财决07表)'!$A$10:$T$500,4,FALSE)),"",VLOOKUP(A205,'[1]Z07 一般公共预算财政拨款收入支出决算表(财决07表)'!$A$10:$T$500,4,FALSE))</f>
        <v/>
      </c>
      <c r="D205" s="103" t="str">
        <f>IF(ISERROR(VLOOKUP(A205,'[1]Z07 一般公共预算财政拨款收入支出决算表(财决07表)'!$A$10:$T$500,11,FALSE)),"",VLOOKUP(A205,'[1]Z07 一般公共预算财政拨款收入支出决算表(财决07表)'!$A$10:$T$500,11,FALSE))</f>
        <v/>
      </c>
      <c r="E205" s="103" t="str">
        <f>IF(ISERROR(VLOOKUP(A205,'[1]Z07 一般公共预算财政拨款收入支出决算表(财决07表)'!$A$10:$T$500,12,FALSE)),"",VLOOKUP(A205,'[1]Z07 一般公共预算财政拨款收入支出决算表(财决07表)'!$A$10:$T$500,12,FALSE))</f>
        <v/>
      </c>
      <c r="F205" s="103" t="str">
        <f>IF(ISERROR(VLOOKUP(A205,'[1]Z07 一般公共预算财政拨款收入支出决算表(财决07表)'!$A$10:$T$500,15,FALSE)),"",VLOOKUP(A205,'[1]Z07 一般公共预算财政拨款收入支出决算表(财决07表)'!$A$10:$T$500,15,FALSE))</f>
        <v/>
      </c>
      <c r="G205" s="89">
        <f>'[1]Z07 一般公共预算财政拨款收入支出决算表(财决07表)'!A203</f>
        <v>0</v>
      </c>
      <c r="H205" s="99">
        <f>'[1]Z07 一般公共预算财政拨款收入支出决算表(财决07表)'!$K203</f>
        <v>0</v>
      </c>
      <c r="I205" s="89" t="str">
        <f t="shared" ref="I205:I268" si="12">IF(G205&gt;0,"1","2")</f>
        <v>2</v>
      </c>
      <c r="J205" s="89" t="str">
        <f t="shared" ref="J205:J268" si="13">IF(H205&gt;0,"1","2")</f>
        <v>2</v>
      </c>
      <c r="K205" s="89">
        <f t="shared" ref="K205:K268" si="14">I205+J205</f>
        <v>4</v>
      </c>
      <c r="L205" s="89" t="str">
        <f t="shared" ref="L205:L268" si="15">IF(C205&lt;&gt;"",ROW(),"")</f>
        <v/>
      </c>
      <c r="O205" s="4"/>
      <c r="P205" s="4"/>
      <c r="Q205" s="4"/>
      <c r="R205" s="4"/>
      <c r="S205" s="4"/>
      <c r="T205" s="4"/>
      <c r="U205" s="4"/>
      <c r="V205" s="4"/>
      <c r="W205" s="4"/>
      <c r="X205" s="4"/>
    </row>
    <row r="206" spans="1:24" ht="20.100000000000001" customHeight="1">
      <c r="A206" s="19" t="str">
        <f t="array" ref="A206">INDEX(G:G,SMALL(IF($K$12:$K$500=2,ROW($12:$500),4^8),ROW(G195)))&amp;""</f>
        <v/>
      </c>
      <c r="B206" s="98"/>
      <c r="C206" s="20" t="str">
        <f>IF(ISERROR(VLOOKUP(A206,'[1]Z07 一般公共预算财政拨款收入支出决算表(财决07表)'!$A$10:$T$500,4,FALSE)),"",VLOOKUP(A206,'[1]Z07 一般公共预算财政拨款收入支出决算表(财决07表)'!$A$10:$T$500,4,FALSE))</f>
        <v/>
      </c>
      <c r="D206" s="103" t="str">
        <f>IF(ISERROR(VLOOKUP(A206,'[1]Z07 一般公共预算财政拨款收入支出决算表(财决07表)'!$A$10:$T$500,11,FALSE)),"",VLOOKUP(A206,'[1]Z07 一般公共预算财政拨款收入支出决算表(财决07表)'!$A$10:$T$500,11,FALSE))</f>
        <v/>
      </c>
      <c r="E206" s="103" t="str">
        <f>IF(ISERROR(VLOOKUP(A206,'[1]Z07 一般公共预算财政拨款收入支出决算表(财决07表)'!$A$10:$T$500,12,FALSE)),"",VLOOKUP(A206,'[1]Z07 一般公共预算财政拨款收入支出决算表(财决07表)'!$A$10:$T$500,12,FALSE))</f>
        <v/>
      </c>
      <c r="F206" s="103" t="str">
        <f>IF(ISERROR(VLOOKUP(A206,'[1]Z07 一般公共预算财政拨款收入支出决算表(财决07表)'!$A$10:$T$500,15,FALSE)),"",VLOOKUP(A206,'[1]Z07 一般公共预算财政拨款收入支出决算表(财决07表)'!$A$10:$T$500,15,FALSE))</f>
        <v/>
      </c>
      <c r="G206" s="89">
        <f>'[1]Z07 一般公共预算财政拨款收入支出决算表(财决07表)'!A204</f>
        <v>0</v>
      </c>
      <c r="H206" s="99">
        <f>'[1]Z07 一般公共预算财政拨款收入支出决算表(财决07表)'!$K204</f>
        <v>0</v>
      </c>
      <c r="I206" s="89" t="str">
        <f t="shared" si="12"/>
        <v>2</v>
      </c>
      <c r="J206" s="89" t="str">
        <f t="shared" si="13"/>
        <v>2</v>
      </c>
      <c r="K206" s="89">
        <f t="shared" si="14"/>
        <v>4</v>
      </c>
      <c r="L206" s="89" t="str">
        <f t="shared" si="15"/>
        <v/>
      </c>
      <c r="O206" s="4"/>
      <c r="P206" s="4"/>
      <c r="Q206" s="4"/>
      <c r="R206" s="4"/>
      <c r="S206" s="4"/>
      <c r="T206" s="4"/>
      <c r="U206" s="4"/>
      <c r="V206" s="4"/>
      <c r="W206" s="4"/>
      <c r="X206" s="4"/>
    </row>
    <row r="207" spans="1:24" ht="20.100000000000001" customHeight="1">
      <c r="A207" s="19" t="str">
        <f t="array" ref="A207">INDEX(G:G,SMALL(IF($K$12:$K$500=2,ROW($12:$500),4^8),ROW(G196)))&amp;""</f>
        <v/>
      </c>
      <c r="B207" s="98"/>
      <c r="C207" s="20" t="str">
        <f>IF(ISERROR(VLOOKUP(A207,'[1]Z07 一般公共预算财政拨款收入支出决算表(财决07表)'!$A$10:$T$500,4,FALSE)),"",VLOOKUP(A207,'[1]Z07 一般公共预算财政拨款收入支出决算表(财决07表)'!$A$10:$T$500,4,FALSE))</f>
        <v/>
      </c>
      <c r="D207" s="103" t="str">
        <f>IF(ISERROR(VLOOKUP(A207,'[1]Z07 一般公共预算财政拨款收入支出决算表(财决07表)'!$A$10:$T$500,11,FALSE)),"",VLOOKUP(A207,'[1]Z07 一般公共预算财政拨款收入支出决算表(财决07表)'!$A$10:$T$500,11,FALSE))</f>
        <v/>
      </c>
      <c r="E207" s="103" t="str">
        <f>IF(ISERROR(VLOOKUP(A207,'[1]Z07 一般公共预算财政拨款收入支出决算表(财决07表)'!$A$10:$T$500,12,FALSE)),"",VLOOKUP(A207,'[1]Z07 一般公共预算财政拨款收入支出决算表(财决07表)'!$A$10:$T$500,12,FALSE))</f>
        <v/>
      </c>
      <c r="F207" s="103" t="str">
        <f>IF(ISERROR(VLOOKUP(A207,'[1]Z07 一般公共预算财政拨款收入支出决算表(财决07表)'!$A$10:$T$500,15,FALSE)),"",VLOOKUP(A207,'[1]Z07 一般公共预算财政拨款收入支出决算表(财决07表)'!$A$10:$T$500,15,FALSE))</f>
        <v/>
      </c>
      <c r="G207" s="89">
        <f>'[1]Z07 一般公共预算财政拨款收入支出决算表(财决07表)'!A205</f>
        <v>0</v>
      </c>
      <c r="H207" s="99">
        <f>'[1]Z07 一般公共预算财政拨款收入支出决算表(财决07表)'!$K205</f>
        <v>0</v>
      </c>
      <c r="I207" s="89" t="str">
        <f t="shared" si="12"/>
        <v>2</v>
      </c>
      <c r="J207" s="89" t="str">
        <f t="shared" si="13"/>
        <v>2</v>
      </c>
      <c r="K207" s="89">
        <f t="shared" si="14"/>
        <v>4</v>
      </c>
      <c r="L207" s="89" t="str">
        <f t="shared" si="15"/>
        <v/>
      </c>
      <c r="O207" s="4"/>
      <c r="P207" s="4"/>
      <c r="Q207" s="4"/>
      <c r="R207" s="4"/>
      <c r="S207" s="4"/>
      <c r="T207" s="4"/>
      <c r="U207" s="4"/>
      <c r="V207" s="4"/>
      <c r="W207" s="4"/>
      <c r="X207" s="4"/>
    </row>
    <row r="208" spans="1:24" ht="20.100000000000001" customHeight="1">
      <c r="A208" s="19" t="str">
        <f t="array" ref="A208">INDEX(G:G,SMALL(IF($K$12:$K$500=2,ROW($12:$500),4^8),ROW(G197)))&amp;""</f>
        <v/>
      </c>
      <c r="B208" s="98"/>
      <c r="C208" s="20" t="str">
        <f>IF(ISERROR(VLOOKUP(A208,'[1]Z07 一般公共预算财政拨款收入支出决算表(财决07表)'!$A$10:$T$500,4,FALSE)),"",VLOOKUP(A208,'[1]Z07 一般公共预算财政拨款收入支出决算表(财决07表)'!$A$10:$T$500,4,FALSE))</f>
        <v/>
      </c>
      <c r="D208" s="103" t="str">
        <f>IF(ISERROR(VLOOKUP(A208,'[1]Z07 一般公共预算财政拨款收入支出决算表(财决07表)'!$A$10:$T$500,11,FALSE)),"",VLOOKUP(A208,'[1]Z07 一般公共预算财政拨款收入支出决算表(财决07表)'!$A$10:$T$500,11,FALSE))</f>
        <v/>
      </c>
      <c r="E208" s="103" t="str">
        <f>IF(ISERROR(VLOOKUP(A208,'[1]Z07 一般公共预算财政拨款收入支出决算表(财决07表)'!$A$10:$T$500,12,FALSE)),"",VLOOKUP(A208,'[1]Z07 一般公共预算财政拨款收入支出决算表(财决07表)'!$A$10:$T$500,12,FALSE))</f>
        <v/>
      </c>
      <c r="F208" s="103" t="str">
        <f>IF(ISERROR(VLOOKUP(A208,'[1]Z07 一般公共预算财政拨款收入支出决算表(财决07表)'!$A$10:$T$500,15,FALSE)),"",VLOOKUP(A208,'[1]Z07 一般公共预算财政拨款收入支出决算表(财决07表)'!$A$10:$T$500,15,FALSE))</f>
        <v/>
      </c>
      <c r="G208" s="89">
        <f>'[1]Z07 一般公共预算财政拨款收入支出决算表(财决07表)'!A206</f>
        <v>0</v>
      </c>
      <c r="H208" s="99">
        <f>'[1]Z07 一般公共预算财政拨款收入支出决算表(财决07表)'!$K206</f>
        <v>0</v>
      </c>
      <c r="I208" s="89" t="str">
        <f t="shared" si="12"/>
        <v>2</v>
      </c>
      <c r="J208" s="89" t="str">
        <f t="shared" si="13"/>
        <v>2</v>
      </c>
      <c r="K208" s="89">
        <f t="shared" si="14"/>
        <v>4</v>
      </c>
      <c r="L208" s="89" t="str">
        <f t="shared" si="15"/>
        <v/>
      </c>
      <c r="O208" s="4"/>
      <c r="P208" s="4"/>
      <c r="Q208" s="4"/>
      <c r="R208" s="4"/>
      <c r="S208" s="4"/>
      <c r="T208" s="4"/>
      <c r="U208" s="4"/>
      <c r="V208" s="4"/>
      <c r="W208" s="4"/>
      <c r="X208" s="4"/>
    </row>
    <row r="209" spans="1:24" ht="20.100000000000001" customHeight="1">
      <c r="A209" s="19" t="str">
        <f t="array" ref="A209">INDEX(G:G,SMALL(IF($K$12:$K$500=2,ROW($12:$500),4^8),ROW(G198)))&amp;""</f>
        <v/>
      </c>
      <c r="B209" s="98"/>
      <c r="C209" s="20" t="str">
        <f>IF(ISERROR(VLOOKUP(A209,'[1]Z07 一般公共预算财政拨款收入支出决算表(财决07表)'!$A$10:$T$500,4,FALSE)),"",VLOOKUP(A209,'[1]Z07 一般公共预算财政拨款收入支出决算表(财决07表)'!$A$10:$T$500,4,FALSE))</f>
        <v/>
      </c>
      <c r="D209" s="103" t="str">
        <f>IF(ISERROR(VLOOKUP(A209,'[1]Z07 一般公共预算财政拨款收入支出决算表(财决07表)'!$A$10:$T$500,11,FALSE)),"",VLOOKUP(A209,'[1]Z07 一般公共预算财政拨款收入支出决算表(财决07表)'!$A$10:$T$500,11,FALSE))</f>
        <v/>
      </c>
      <c r="E209" s="103" t="str">
        <f>IF(ISERROR(VLOOKUP(A209,'[1]Z07 一般公共预算财政拨款收入支出决算表(财决07表)'!$A$10:$T$500,12,FALSE)),"",VLOOKUP(A209,'[1]Z07 一般公共预算财政拨款收入支出决算表(财决07表)'!$A$10:$T$500,12,FALSE))</f>
        <v/>
      </c>
      <c r="F209" s="103" t="str">
        <f>IF(ISERROR(VLOOKUP(A209,'[1]Z07 一般公共预算财政拨款收入支出决算表(财决07表)'!$A$10:$T$500,15,FALSE)),"",VLOOKUP(A209,'[1]Z07 一般公共预算财政拨款收入支出决算表(财决07表)'!$A$10:$T$500,15,FALSE))</f>
        <v/>
      </c>
      <c r="G209" s="89">
        <f>'[1]Z07 一般公共预算财政拨款收入支出决算表(财决07表)'!A207</f>
        <v>0</v>
      </c>
      <c r="H209" s="99">
        <f>'[1]Z07 一般公共预算财政拨款收入支出决算表(财决07表)'!$K207</f>
        <v>0</v>
      </c>
      <c r="I209" s="89" t="str">
        <f t="shared" si="12"/>
        <v>2</v>
      </c>
      <c r="J209" s="89" t="str">
        <f t="shared" si="13"/>
        <v>2</v>
      </c>
      <c r="K209" s="89">
        <f t="shared" si="14"/>
        <v>4</v>
      </c>
      <c r="L209" s="89" t="str">
        <f t="shared" si="15"/>
        <v/>
      </c>
      <c r="O209" s="4"/>
      <c r="P209" s="4"/>
      <c r="Q209" s="4"/>
      <c r="R209" s="4"/>
      <c r="S209" s="4"/>
      <c r="T209" s="4"/>
      <c r="U209" s="4"/>
      <c r="V209" s="4"/>
      <c r="W209" s="4"/>
      <c r="X209" s="4"/>
    </row>
    <row r="210" spans="1:24" ht="20.100000000000001" customHeight="1">
      <c r="A210" s="19" t="str">
        <f t="array" ref="A210">INDEX(G:G,SMALL(IF($K$12:$K$500=2,ROW($12:$500),4^8),ROW(G199)))&amp;""</f>
        <v/>
      </c>
      <c r="B210" s="98"/>
      <c r="C210" s="20" t="str">
        <f>IF(ISERROR(VLOOKUP(A210,'[1]Z07 一般公共预算财政拨款收入支出决算表(财决07表)'!$A$10:$T$500,4,FALSE)),"",VLOOKUP(A210,'[1]Z07 一般公共预算财政拨款收入支出决算表(财决07表)'!$A$10:$T$500,4,FALSE))</f>
        <v/>
      </c>
      <c r="D210" s="103" t="str">
        <f>IF(ISERROR(VLOOKUP(A210,'[1]Z07 一般公共预算财政拨款收入支出决算表(财决07表)'!$A$10:$T$500,11,FALSE)),"",VLOOKUP(A210,'[1]Z07 一般公共预算财政拨款收入支出决算表(财决07表)'!$A$10:$T$500,11,FALSE))</f>
        <v/>
      </c>
      <c r="E210" s="103" t="str">
        <f>IF(ISERROR(VLOOKUP(A210,'[1]Z07 一般公共预算财政拨款收入支出决算表(财决07表)'!$A$10:$T$500,12,FALSE)),"",VLOOKUP(A210,'[1]Z07 一般公共预算财政拨款收入支出决算表(财决07表)'!$A$10:$T$500,12,FALSE))</f>
        <v/>
      </c>
      <c r="F210" s="103" t="str">
        <f>IF(ISERROR(VLOOKUP(A210,'[1]Z07 一般公共预算财政拨款收入支出决算表(财决07表)'!$A$10:$T$500,15,FALSE)),"",VLOOKUP(A210,'[1]Z07 一般公共预算财政拨款收入支出决算表(财决07表)'!$A$10:$T$500,15,FALSE))</f>
        <v/>
      </c>
      <c r="G210" s="89">
        <f>'[1]Z07 一般公共预算财政拨款收入支出决算表(财决07表)'!A208</f>
        <v>0</v>
      </c>
      <c r="H210" s="99">
        <f>'[1]Z07 一般公共预算财政拨款收入支出决算表(财决07表)'!$K208</f>
        <v>0</v>
      </c>
      <c r="I210" s="89" t="str">
        <f t="shared" si="12"/>
        <v>2</v>
      </c>
      <c r="J210" s="89" t="str">
        <f t="shared" si="13"/>
        <v>2</v>
      </c>
      <c r="K210" s="89">
        <f t="shared" si="14"/>
        <v>4</v>
      </c>
      <c r="L210" s="89" t="str">
        <f t="shared" si="15"/>
        <v/>
      </c>
      <c r="O210" s="4"/>
      <c r="P210" s="4"/>
      <c r="Q210" s="4"/>
      <c r="R210" s="4"/>
      <c r="S210" s="4"/>
      <c r="T210" s="4"/>
      <c r="U210" s="4"/>
      <c r="V210" s="4"/>
      <c r="W210" s="4"/>
      <c r="X210" s="4"/>
    </row>
    <row r="211" spans="1:24" ht="20.100000000000001" customHeight="1">
      <c r="A211" s="19" t="str">
        <f t="array" ref="A211">INDEX(G:G,SMALL(IF($K$12:$K$500=2,ROW($12:$500),4^8),ROW(G200)))&amp;""</f>
        <v/>
      </c>
      <c r="B211" s="98"/>
      <c r="C211" s="20" t="str">
        <f>IF(ISERROR(VLOOKUP(A211,'[1]Z07 一般公共预算财政拨款收入支出决算表(财决07表)'!$A$10:$T$500,4,FALSE)),"",VLOOKUP(A211,'[1]Z07 一般公共预算财政拨款收入支出决算表(财决07表)'!$A$10:$T$500,4,FALSE))</f>
        <v/>
      </c>
      <c r="D211" s="103" t="str">
        <f>IF(ISERROR(VLOOKUP(A211,'[1]Z07 一般公共预算财政拨款收入支出决算表(财决07表)'!$A$10:$T$500,11,FALSE)),"",VLOOKUP(A211,'[1]Z07 一般公共预算财政拨款收入支出决算表(财决07表)'!$A$10:$T$500,11,FALSE))</f>
        <v/>
      </c>
      <c r="E211" s="103" t="str">
        <f>IF(ISERROR(VLOOKUP(A211,'[1]Z07 一般公共预算财政拨款收入支出决算表(财决07表)'!$A$10:$T$500,12,FALSE)),"",VLOOKUP(A211,'[1]Z07 一般公共预算财政拨款收入支出决算表(财决07表)'!$A$10:$T$500,12,FALSE))</f>
        <v/>
      </c>
      <c r="F211" s="103" t="str">
        <f>IF(ISERROR(VLOOKUP(A211,'[1]Z07 一般公共预算财政拨款收入支出决算表(财决07表)'!$A$10:$T$500,15,FALSE)),"",VLOOKUP(A211,'[1]Z07 一般公共预算财政拨款收入支出决算表(财决07表)'!$A$10:$T$500,15,FALSE))</f>
        <v/>
      </c>
      <c r="G211" s="89">
        <f>'[1]Z07 一般公共预算财政拨款收入支出决算表(财决07表)'!A209</f>
        <v>0</v>
      </c>
      <c r="H211" s="99">
        <f>'[1]Z07 一般公共预算财政拨款收入支出决算表(财决07表)'!$K209</f>
        <v>0</v>
      </c>
      <c r="I211" s="89" t="str">
        <f t="shared" si="12"/>
        <v>2</v>
      </c>
      <c r="J211" s="89" t="str">
        <f t="shared" si="13"/>
        <v>2</v>
      </c>
      <c r="K211" s="89">
        <f t="shared" si="14"/>
        <v>4</v>
      </c>
      <c r="L211" s="89" t="str">
        <f t="shared" si="15"/>
        <v/>
      </c>
      <c r="O211" s="4"/>
      <c r="P211" s="4"/>
      <c r="Q211" s="4"/>
      <c r="R211" s="4"/>
      <c r="S211" s="4"/>
      <c r="T211" s="4"/>
      <c r="U211" s="4"/>
      <c r="V211" s="4"/>
      <c r="W211" s="4"/>
      <c r="X211" s="4"/>
    </row>
    <row r="212" spans="1:24" ht="20.100000000000001" customHeight="1">
      <c r="A212" s="19" t="str">
        <f t="array" ref="A212">INDEX(G:G,SMALL(IF($K$12:$K$500=2,ROW($12:$500),4^8),ROW(G201)))&amp;""</f>
        <v/>
      </c>
      <c r="B212" s="98"/>
      <c r="C212" s="20" t="str">
        <f>IF(ISERROR(VLOOKUP(A212,'[1]Z07 一般公共预算财政拨款收入支出决算表(财决07表)'!$A$10:$T$500,4,FALSE)),"",VLOOKUP(A212,'[1]Z07 一般公共预算财政拨款收入支出决算表(财决07表)'!$A$10:$T$500,4,FALSE))</f>
        <v/>
      </c>
      <c r="D212" s="103" t="str">
        <f>IF(ISERROR(VLOOKUP(A212,'[1]Z07 一般公共预算财政拨款收入支出决算表(财决07表)'!$A$10:$T$500,11,FALSE)),"",VLOOKUP(A212,'[1]Z07 一般公共预算财政拨款收入支出决算表(财决07表)'!$A$10:$T$500,11,FALSE))</f>
        <v/>
      </c>
      <c r="E212" s="103" t="str">
        <f>IF(ISERROR(VLOOKUP(A212,'[1]Z07 一般公共预算财政拨款收入支出决算表(财决07表)'!$A$10:$T$500,12,FALSE)),"",VLOOKUP(A212,'[1]Z07 一般公共预算财政拨款收入支出决算表(财决07表)'!$A$10:$T$500,12,FALSE))</f>
        <v/>
      </c>
      <c r="F212" s="103" t="str">
        <f>IF(ISERROR(VLOOKUP(A212,'[1]Z07 一般公共预算财政拨款收入支出决算表(财决07表)'!$A$10:$T$500,15,FALSE)),"",VLOOKUP(A212,'[1]Z07 一般公共预算财政拨款收入支出决算表(财决07表)'!$A$10:$T$500,15,FALSE))</f>
        <v/>
      </c>
      <c r="G212" s="89">
        <f>'[1]Z07 一般公共预算财政拨款收入支出决算表(财决07表)'!A210</f>
        <v>0</v>
      </c>
      <c r="H212" s="99">
        <f>'[1]Z07 一般公共预算财政拨款收入支出决算表(财决07表)'!$K210</f>
        <v>0</v>
      </c>
      <c r="I212" s="89" t="str">
        <f t="shared" si="12"/>
        <v>2</v>
      </c>
      <c r="J212" s="89" t="str">
        <f t="shared" si="13"/>
        <v>2</v>
      </c>
      <c r="K212" s="89">
        <f t="shared" si="14"/>
        <v>4</v>
      </c>
      <c r="L212" s="89" t="str">
        <f t="shared" si="15"/>
        <v/>
      </c>
      <c r="O212" s="4"/>
      <c r="P212" s="4"/>
      <c r="Q212" s="4"/>
      <c r="R212" s="4"/>
      <c r="S212" s="4"/>
      <c r="T212" s="4"/>
      <c r="U212" s="4"/>
      <c r="V212" s="4"/>
      <c r="W212" s="4"/>
      <c r="X212" s="4"/>
    </row>
    <row r="213" spans="1:24" ht="20.100000000000001" customHeight="1">
      <c r="A213" s="19" t="str">
        <f t="array" ref="A213">INDEX(G:G,SMALL(IF($K$12:$K$500=2,ROW($12:$500),4^8),ROW(G202)))&amp;""</f>
        <v/>
      </c>
      <c r="B213" s="98"/>
      <c r="C213" s="20" t="str">
        <f>IF(ISERROR(VLOOKUP(A213,'[1]Z07 一般公共预算财政拨款收入支出决算表(财决07表)'!$A$10:$T$500,4,FALSE)),"",VLOOKUP(A213,'[1]Z07 一般公共预算财政拨款收入支出决算表(财决07表)'!$A$10:$T$500,4,FALSE))</f>
        <v/>
      </c>
      <c r="D213" s="103" t="str">
        <f>IF(ISERROR(VLOOKUP(A213,'[1]Z07 一般公共预算财政拨款收入支出决算表(财决07表)'!$A$10:$T$500,11,FALSE)),"",VLOOKUP(A213,'[1]Z07 一般公共预算财政拨款收入支出决算表(财决07表)'!$A$10:$T$500,11,FALSE))</f>
        <v/>
      </c>
      <c r="E213" s="103" t="str">
        <f>IF(ISERROR(VLOOKUP(A213,'[1]Z07 一般公共预算财政拨款收入支出决算表(财决07表)'!$A$10:$T$500,12,FALSE)),"",VLOOKUP(A213,'[1]Z07 一般公共预算财政拨款收入支出决算表(财决07表)'!$A$10:$T$500,12,FALSE))</f>
        <v/>
      </c>
      <c r="F213" s="103" t="str">
        <f>IF(ISERROR(VLOOKUP(A213,'[1]Z07 一般公共预算财政拨款收入支出决算表(财决07表)'!$A$10:$T$500,15,FALSE)),"",VLOOKUP(A213,'[1]Z07 一般公共预算财政拨款收入支出决算表(财决07表)'!$A$10:$T$500,15,FALSE))</f>
        <v/>
      </c>
      <c r="G213" s="89">
        <f>'[1]Z07 一般公共预算财政拨款收入支出决算表(财决07表)'!A211</f>
        <v>0</v>
      </c>
      <c r="H213" s="99">
        <f>'[1]Z07 一般公共预算财政拨款收入支出决算表(财决07表)'!$K211</f>
        <v>0</v>
      </c>
      <c r="I213" s="89" t="str">
        <f t="shared" si="12"/>
        <v>2</v>
      </c>
      <c r="J213" s="89" t="str">
        <f t="shared" si="13"/>
        <v>2</v>
      </c>
      <c r="K213" s="89">
        <f t="shared" si="14"/>
        <v>4</v>
      </c>
      <c r="L213" s="89" t="str">
        <f t="shared" si="15"/>
        <v/>
      </c>
      <c r="O213" s="4"/>
      <c r="P213" s="4"/>
      <c r="Q213" s="4"/>
      <c r="R213" s="4"/>
      <c r="S213" s="4"/>
      <c r="T213" s="4"/>
      <c r="U213" s="4"/>
      <c r="V213" s="4"/>
      <c r="W213" s="4"/>
      <c r="X213" s="4"/>
    </row>
    <row r="214" spans="1:24" ht="20.100000000000001" customHeight="1">
      <c r="A214" s="19" t="str">
        <f t="array" ref="A214">INDEX(G:G,SMALL(IF($K$12:$K$500=2,ROW($12:$500),4^8),ROW(G203)))&amp;""</f>
        <v/>
      </c>
      <c r="B214" s="98"/>
      <c r="C214" s="20" t="str">
        <f>IF(ISERROR(VLOOKUP(A214,'[1]Z07 一般公共预算财政拨款收入支出决算表(财决07表)'!$A$10:$T$500,4,FALSE)),"",VLOOKUP(A214,'[1]Z07 一般公共预算财政拨款收入支出决算表(财决07表)'!$A$10:$T$500,4,FALSE))</f>
        <v/>
      </c>
      <c r="D214" s="103" t="str">
        <f>IF(ISERROR(VLOOKUP(A214,'[1]Z07 一般公共预算财政拨款收入支出决算表(财决07表)'!$A$10:$T$500,11,FALSE)),"",VLOOKUP(A214,'[1]Z07 一般公共预算财政拨款收入支出决算表(财决07表)'!$A$10:$T$500,11,FALSE))</f>
        <v/>
      </c>
      <c r="E214" s="103" t="str">
        <f>IF(ISERROR(VLOOKUP(A214,'[1]Z07 一般公共预算财政拨款收入支出决算表(财决07表)'!$A$10:$T$500,12,FALSE)),"",VLOOKUP(A214,'[1]Z07 一般公共预算财政拨款收入支出决算表(财决07表)'!$A$10:$T$500,12,FALSE))</f>
        <v/>
      </c>
      <c r="F214" s="103" t="str">
        <f>IF(ISERROR(VLOOKUP(A214,'[1]Z07 一般公共预算财政拨款收入支出决算表(财决07表)'!$A$10:$T$500,15,FALSE)),"",VLOOKUP(A214,'[1]Z07 一般公共预算财政拨款收入支出决算表(财决07表)'!$A$10:$T$500,15,FALSE))</f>
        <v/>
      </c>
      <c r="G214" s="89">
        <f>'[1]Z07 一般公共预算财政拨款收入支出决算表(财决07表)'!A212</f>
        <v>0</v>
      </c>
      <c r="H214" s="99">
        <f>'[1]Z07 一般公共预算财政拨款收入支出决算表(财决07表)'!$K212</f>
        <v>0</v>
      </c>
      <c r="I214" s="89" t="str">
        <f t="shared" si="12"/>
        <v>2</v>
      </c>
      <c r="J214" s="89" t="str">
        <f t="shared" si="13"/>
        <v>2</v>
      </c>
      <c r="K214" s="89">
        <f t="shared" si="14"/>
        <v>4</v>
      </c>
      <c r="L214" s="89" t="str">
        <f t="shared" si="15"/>
        <v/>
      </c>
      <c r="O214" s="4"/>
      <c r="P214" s="4"/>
      <c r="Q214" s="4"/>
      <c r="R214" s="4"/>
      <c r="S214" s="4"/>
      <c r="T214" s="4"/>
      <c r="U214" s="4"/>
      <c r="V214" s="4"/>
      <c r="W214" s="4"/>
      <c r="X214" s="4"/>
    </row>
    <row r="215" spans="1:24" ht="20.100000000000001" customHeight="1">
      <c r="A215" s="19" t="str">
        <f t="array" ref="A215">INDEX(G:G,SMALL(IF($K$12:$K$500=2,ROW($12:$500),4^8),ROW(G204)))&amp;""</f>
        <v/>
      </c>
      <c r="B215" s="98"/>
      <c r="C215" s="20" t="str">
        <f>IF(ISERROR(VLOOKUP(A215,'[1]Z07 一般公共预算财政拨款收入支出决算表(财决07表)'!$A$10:$T$500,4,FALSE)),"",VLOOKUP(A215,'[1]Z07 一般公共预算财政拨款收入支出决算表(财决07表)'!$A$10:$T$500,4,FALSE))</f>
        <v/>
      </c>
      <c r="D215" s="103" t="str">
        <f>IF(ISERROR(VLOOKUP(A215,'[1]Z07 一般公共预算财政拨款收入支出决算表(财决07表)'!$A$10:$T$500,11,FALSE)),"",VLOOKUP(A215,'[1]Z07 一般公共预算财政拨款收入支出决算表(财决07表)'!$A$10:$T$500,11,FALSE))</f>
        <v/>
      </c>
      <c r="E215" s="103" t="str">
        <f>IF(ISERROR(VLOOKUP(A215,'[1]Z07 一般公共预算财政拨款收入支出决算表(财决07表)'!$A$10:$T$500,12,FALSE)),"",VLOOKUP(A215,'[1]Z07 一般公共预算财政拨款收入支出决算表(财决07表)'!$A$10:$T$500,12,FALSE))</f>
        <v/>
      </c>
      <c r="F215" s="103" t="str">
        <f>IF(ISERROR(VLOOKUP(A215,'[1]Z07 一般公共预算财政拨款收入支出决算表(财决07表)'!$A$10:$T$500,15,FALSE)),"",VLOOKUP(A215,'[1]Z07 一般公共预算财政拨款收入支出决算表(财决07表)'!$A$10:$T$500,15,FALSE))</f>
        <v/>
      </c>
      <c r="G215" s="89">
        <f>'[1]Z07 一般公共预算财政拨款收入支出决算表(财决07表)'!A213</f>
        <v>0</v>
      </c>
      <c r="H215" s="99">
        <f>'[1]Z07 一般公共预算财政拨款收入支出决算表(财决07表)'!$K213</f>
        <v>0</v>
      </c>
      <c r="I215" s="89" t="str">
        <f t="shared" si="12"/>
        <v>2</v>
      </c>
      <c r="J215" s="89" t="str">
        <f t="shared" si="13"/>
        <v>2</v>
      </c>
      <c r="K215" s="89">
        <f t="shared" si="14"/>
        <v>4</v>
      </c>
      <c r="L215" s="89" t="str">
        <f t="shared" si="15"/>
        <v/>
      </c>
      <c r="O215" s="4"/>
      <c r="P215" s="4"/>
      <c r="Q215" s="4"/>
      <c r="R215" s="4"/>
      <c r="S215" s="4"/>
      <c r="T215" s="4"/>
      <c r="U215" s="4"/>
      <c r="V215" s="4"/>
      <c r="W215" s="4"/>
      <c r="X215" s="4"/>
    </row>
    <row r="216" spans="1:24" ht="20.100000000000001" customHeight="1">
      <c r="A216" s="19" t="str">
        <f t="array" ref="A216">INDEX(G:G,SMALL(IF($K$12:$K$500=2,ROW($12:$500),4^8),ROW(G205)))&amp;""</f>
        <v/>
      </c>
      <c r="B216" s="98"/>
      <c r="C216" s="20" t="str">
        <f>IF(ISERROR(VLOOKUP(A216,'[1]Z07 一般公共预算财政拨款收入支出决算表(财决07表)'!$A$10:$T$500,4,FALSE)),"",VLOOKUP(A216,'[1]Z07 一般公共预算财政拨款收入支出决算表(财决07表)'!$A$10:$T$500,4,FALSE))</f>
        <v/>
      </c>
      <c r="D216" s="103" t="str">
        <f>IF(ISERROR(VLOOKUP(A216,'[1]Z07 一般公共预算财政拨款收入支出决算表(财决07表)'!$A$10:$T$500,11,FALSE)),"",VLOOKUP(A216,'[1]Z07 一般公共预算财政拨款收入支出决算表(财决07表)'!$A$10:$T$500,11,FALSE))</f>
        <v/>
      </c>
      <c r="E216" s="103" t="str">
        <f>IF(ISERROR(VLOOKUP(A216,'[1]Z07 一般公共预算财政拨款收入支出决算表(财决07表)'!$A$10:$T$500,12,FALSE)),"",VLOOKUP(A216,'[1]Z07 一般公共预算财政拨款收入支出决算表(财决07表)'!$A$10:$T$500,12,FALSE))</f>
        <v/>
      </c>
      <c r="F216" s="103" t="str">
        <f>IF(ISERROR(VLOOKUP(A216,'[1]Z07 一般公共预算财政拨款收入支出决算表(财决07表)'!$A$10:$T$500,15,FALSE)),"",VLOOKUP(A216,'[1]Z07 一般公共预算财政拨款收入支出决算表(财决07表)'!$A$10:$T$500,15,FALSE))</f>
        <v/>
      </c>
      <c r="G216" s="89">
        <f>'[1]Z07 一般公共预算财政拨款收入支出决算表(财决07表)'!A214</f>
        <v>0</v>
      </c>
      <c r="H216" s="99">
        <f>'[1]Z07 一般公共预算财政拨款收入支出决算表(财决07表)'!$K214</f>
        <v>0</v>
      </c>
      <c r="I216" s="89" t="str">
        <f t="shared" si="12"/>
        <v>2</v>
      </c>
      <c r="J216" s="89" t="str">
        <f t="shared" si="13"/>
        <v>2</v>
      </c>
      <c r="K216" s="89">
        <f t="shared" si="14"/>
        <v>4</v>
      </c>
      <c r="L216" s="89" t="str">
        <f t="shared" si="15"/>
        <v/>
      </c>
      <c r="O216" s="4"/>
      <c r="P216" s="4"/>
      <c r="Q216" s="4"/>
      <c r="R216" s="4"/>
      <c r="S216" s="4"/>
      <c r="T216" s="4"/>
      <c r="U216" s="4"/>
      <c r="V216" s="4"/>
      <c r="W216" s="4"/>
      <c r="X216" s="4"/>
    </row>
    <row r="217" spans="1:24" ht="20.100000000000001" customHeight="1">
      <c r="A217" s="19" t="str">
        <f t="array" ref="A217">INDEX(G:G,SMALL(IF($K$12:$K$500=2,ROW($12:$500),4^8),ROW(G206)))&amp;""</f>
        <v/>
      </c>
      <c r="B217" s="98"/>
      <c r="C217" s="20" t="str">
        <f>IF(ISERROR(VLOOKUP(A217,'[1]Z07 一般公共预算财政拨款收入支出决算表(财决07表)'!$A$10:$T$500,4,FALSE)),"",VLOOKUP(A217,'[1]Z07 一般公共预算财政拨款收入支出决算表(财决07表)'!$A$10:$T$500,4,FALSE))</f>
        <v/>
      </c>
      <c r="D217" s="103" t="str">
        <f>IF(ISERROR(VLOOKUP(A217,'[1]Z07 一般公共预算财政拨款收入支出决算表(财决07表)'!$A$10:$T$500,11,FALSE)),"",VLOOKUP(A217,'[1]Z07 一般公共预算财政拨款收入支出决算表(财决07表)'!$A$10:$T$500,11,FALSE))</f>
        <v/>
      </c>
      <c r="E217" s="103" t="str">
        <f>IF(ISERROR(VLOOKUP(A217,'[1]Z07 一般公共预算财政拨款收入支出决算表(财决07表)'!$A$10:$T$500,12,FALSE)),"",VLOOKUP(A217,'[1]Z07 一般公共预算财政拨款收入支出决算表(财决07表)'!$A$10:$T$500,12,FALSE))</f>
        <v/>
      </c>
      <c r="F217" s="103" t="str">
        <f>IF(ISERROR(VLOOKUP(A217,'[1]Z07 一般公共预算财政拨款收入支出决算表(财决07表)'!$A$10:$T$500,15,FALSE)),"",VLOOKUP(A217,'[1]Z07 一般公共预算财政拨款收入支出决算表(财决07表)'!$A$10:$T$500,15,FALSE))</f>
        <v/>
      </c>
      <c r="G217" s="89">
        <f>'[1]Z07 一般公共预算财政拨款收入支出决算表(财决07表)'!A215</f>
        <v>0</v>
      </c>
      <c r="H217" s="99">
        <f>'[1]Z07 一般公共预算财政拨款收入支出决算表(财决07表)'!$K215</f>
        <v>0</v>
      </c>
      <c r="I217" s="89" t="str">
        <f t="shared" si="12"/>
        <v>2</v>
      </c>
      <c r="J217" s="89" t="str">
        <f t="shared" si="13"/>
        <v>2</v>
      </c>
      <c r="K217" s="89">
        <f t="shared" si="14"/>
        <v>4</v>
      </c>
      <c r="L217" s="89" t="str">
        <f t="shared" si="15"/>
        <v/>
      </c>
      <c r="O217" s="4"/>
      <c r="P217" s="4"/>
      <c r="Q217" s="4"/>
      <c r="R217" s="4"/>
      <c r="S217" s="4"/>
      <c r="T217" s="4"/>
      <c r="U217" s="4"/>
      <c r="V217" s="4"/>
      <c r="W217" s="4"/>
      <c r="X217" s="4"/>
    </row>
    <row r="218" spans="1:24" ht="20.100000000000001" customHeight="1">
      <c r="A218" s="19" t="str">
        <f t="array" ref="A218">INDEX(G:G,SMALL(IF($K$12:$K$500=2,ROW($12:$500),4^8),ROW(G207)))&amp;""</f>
        <v/>
      </c>
      <c r="B218" s="98"/>
      <c r="C218" s="20" t="str">
        <f>IF(ISERROR(VLOOKUP(A218,'[1]Z07 一般公共预算财政拨款收入支出决算表(财决07表)'!$A$10:$T$500,4,FALSE)),"",VLOOKUP(A218,'[1]Z07 一般公共预算财政拨款收入支出决算表(财决07表)'!$A$10:$T$500,4,FALSE))</f>
        <v/>
      </c>
      <c r="D218" s="103" t="str">
        <f>IF(ISERROR(VLOOKUP(A218,'[1]Z07 一般公共预算财政拨款收入支出决算表(财决07表)'!$A$10:$T$500,11,FALSE)),"",VLOOKUP(A218,'[1]Z07 一般公共预算财政拨款收入支出决算表(财决07表)'!$A$10:$T$500,11,FALSE))</f>
        <v/>
      </c>
      <c r="E218" s="103" t="str">
        <f>IF(ISERROR(VLOOKUP(A218,'[1]Z07 一般公共预算财政拨款收入支出决算表(财决07表)'!$A$10:$T$500,12,FALSE)),"",VLOOKUP(A218,'[1]Z07 一般公共预算财政拨款收入支出决算表(财决07表)'!$A$10:$T$500,12,FALSE))</f>
        <v/>
      </c>
      <c r="F218" s="103" t="str">
        <f>IF(ISERROR(VLOOKUP(A218,'[1]Z07 一般公共预算财政拨款收入支出决算表(财决07表)'!$A$10:$T$500,15,FALSE)),"",VLOOKUP(A218,'[1]Z07 一般公共预算财政拨款收入支出决算表(财决07表)'!$A$10:$T$500,15,FALSE))</f>
        <v/>
      </c>
      <c r="G218" s="89">
        <f>'[1]Z07 一般公共预算财政拨款收入支出决算表(财决07表)'!A216</f>
        <v>0</v>
      </c>
      <c r="H218" s="99">
        <f>'[1]Z07 一般公共预算财政拨款收入支出决算表(财决07表)'!$K216</f>
        <v>0</v>
      </c>
      <c r="I218" s="89" t="str">
        <f t="shared" si="12"/>
        <v>2</v>
      </c>
      <c r="J218" s="89" t="str">
        <f t="shared" si="13"/>
        <v>2</v>
      </c>
      <c r="K218" s="89">
        <f t="shared" si="14"/>
        <v>4</v>
      </c>
      <c r="L218" s="89" t="str">
        <f t="shared" si="15"/>
        <v/>
      </c>
      <c r="O218" s="4"/>
      <c r="P218" s="4"/>
      <c r="Q218" s="4"/>
      <c r="R218" s="4"/>
      <c r="S218" s="4"/>
      <c r="T218" s="4"/>
      <c r="U218" s="4"/>
      <c r="V218" s="4"/>
      <c r="W218" s="4"/>
      <c r="X218" s="4"/>
    </row>
    <row r="219" spans="1:24" ht="20.100000000000001" customHeight="1">
      <c r="A219" s="19" t="str">
        <f t="array" ref="A219">INDEX(G:G,SMALL(IF($K$12:$K$500=2,ROW($12:$500),4^8),ROW(G208)))&amp;""</f>
        <v/>
      </c>
      <c r="B219" s="98"/>
      <c r="C219" s="20" t="str">
        <f>IF(ISERROR(VLOOKUP(A219,'[1]Z07 一般公共预算财政拨款收入支出决算表(财决07表)'!$A$10:$T$500,4,FALSE)),"",VLOOKUP(A219,'[1]Z07 一般公共预算财政拨款收入支出决算表(财决07表)'!$A$10:$T$500,4,FALSE))</f>
        <v/>
      </c>
      <c r="D219" s="103" t="str">
        <f>IF(ISERROR(VLOOKUP(A219,'[1]Z07 一般公共预算财政拨款收入支出决算表(财决07表)'!$A$10:$T$500,11,FALSE)),"",VLOOKUP(A219,'[1]Z07 一般公共预算财政拨款收入支出决算表(财决07表)'!$A$10:$T$500,11,FALSE))</f>
        <v/>
      </c>
      <c r="E219" s="103" t="str">
        <f>IF(ISERROR(VLOOKUP(A219,'[1]Z07 一般公共预算财政拨款收入支出决算表(财决07表)'!$A$10:$T$500,12,FALSE)),"",VLOOKUP(A219,'[1]Z07 一般公共预算财政拨款收入支出决算表(财决07表)'!$A$10:$T$500,12,FALSE))</f>
        <v/>
      </c>
      <c r="F219" s="103" t="str">
        <f>IF(ISERROR(VLOOKUP(A219,'[1]Z07 一般公共预算财政拨款收入支出决算表(财决07表)'!$A$10:$T$500,15,FALSE)),"",VLOOKUP(A219,'[1]Z07 一般公共预算财政拨款收入支出决算表(财决07表)'!$A$10:$T$500,15,FALSE))</f>
        <v/>
      </c>
      <c r="G219" s="89">
        <f>'[1]Z07 一般公共预算财政拨款收入支出决算表(财决07表)'!A217</f>
        <v>0</v>
      </c>
      <c r="H219" s="99">
        <f>'[1]Z07 一般公共预算财政拨款收入支出决算表(财决07表)'!$K217</f>
        <v>0</v>
      </c>
      <c r="I219" s="89" t="str">
        <f t="shared" si="12"/>
        <v>2</v>
      </c>
      <c r="J219" s="89" t="str">
        <f t="shared" si="13"/>
        <v>2</v>
      </c>
      <c r="K219" s="89">
        <f t="shared" si="14"/>
        <v>4</v>
      </c>
      <c r="L219" s="89" t="str">
        <f t="shared" si="15"/>
        <v/>
      </c>
      <c r="O219" s="4"/>
      <c r="P219" s="4"/>
      <c r="Q219" s="4"/>
      <c r="R219" s="4"/>
      <c r="S219" s="4"/>
      <c r="T219" s="4"/>
      <c r="U219" s="4"/>
      <c r="V219" s="4"/>
      <c r="W219" s="4"/>
      <c r="X219" s="4"/>
    </row>
    <row r="220" spans="1:24" ht="20.100000000000001" customHeight="1">
      <c r="A220" s="19" t="str">
        <f t="array" ref="A220">INDEX(G:G,SMALL(IF($K$12:$K$500=2,ROW($12:$500),4^8),ROW(G209)))&amp;""</f>
        <v/>
      </c>
      <c r="B220" s="98"/>
      <c r="C220" s="20" t="str">
        <f>IF(ISERROR(VLOOKUP(A220,'[1]Z07 一般公共预算财政拨款收入支出决算表(财决07表)'!$A$10:$T$500,4,FALSE)),"",VLOOKUP(A220,'[1]Z07 一般公共预算财政拨款收入支出决算表(财决07表)'!$A$10:$T$500,4,FALSE))</f>
        <v/>
      </c>
      <c r="D220" s="103" t="str">
        <f>IF(ISERROR(VLOOKUP(A220,'[1]Z07 一般公共预算财政拨款收入支出决算表(财决07表)'!$A$10:$T$500,11,FALSE)),"",VLOOKUP(A220,'[1]Z07 一般公共预算财政拨款收入支出决算表(财决07表)'!$A$10:$T$500,11,FALSE))</f>
        <v/>
      </c>
      <c r="E220" s="103" t="str">
        <f>IF(ISERROR(VLOOKUP(A220,'[1]Z07 一般公共预算财政拨款收入支出决算表(财决07表)'!$A$10:$T$500,12,FALSE)),"",VLOOKUP(A220,'[1]Z07 一般公共预算财政拨款收入支出决算表(财决07表)'!$A$10:$T$500,12,FALSE))</f>
        <v/>
      </c>
      <c r="F220" s="103" t="str">
        <f>IF(ISERROR(VLOOKUP(A220,'[1]Z07 一般公共预算财政拨款收入支出决算表(财决07表)'!$A$10:$T$500,15,FALSE)),"",VLOOKUP(A220,'[1]Z07 一般公共预算财政拨款收入支出决算表(财决07表)'!$A$10:$T$500,15,FALSE))</f>
        <v/>
      </c>
      <c r="G220" s="89">
        <f>'[1]Z07 一般公共预算财政拨款收入支出决算表(财决07表)'!A218</f>
        <v>0</v>
      </c>
      <c r="H220" s="99">
        <f>'[1]Z07 一般公共预算财政拨款收入支出决算表(财决07表)'!$K218</f>
        <v>0</v>
      </c>
      <c r="I220" s="89" t="str">
        <f t="shared" si="12"/>
        <v>2</v>
      </c>
      <c r="J220" s="89" t="str">
        <f t="shared" si="13"/>
        <v>2</v>
      </c>
      <c r="K220" s="89">
        <f t="shared" si="14"/>
        <v>4</v>
      </c>
      <c r="L220" s="89" t="str">
        <f t="shared" si="15"/>
        <v/>
      </c>
      <c r="O220" s="4"/>
      <c r="P220" s="4"/>
      <c r="Q220" s="4"/>
      <c r="R220" s="4"/>
      <c r="S220" s="4"/>
      <c r="T220" s="4"/>
      <c r="U220" s="4"/>
      <c r="V220" s="4"/>
      <c r="W220" s="4"/>
      <c r="X220" s="4"/>
    </row>
    <row r="221" spans="1:24" ht="20.100000000000001" customHeight="1">
      <c r="A221" s="19" t="str">
        <f t="array" ref="A221">INDEX(G:G,SMALL(IF($K$12:$K$500=2,ROW($12:$500),4^8),ROW(G210)))&amp;""</f>
        <v/>
      </c>
      <c r="B221" s="98"/>
      <c r="C221" s="20" t="str">
        <f>IF(ISERROR(VLOOKUP(A221,'[1]Z07 一般公共预算财政拨款收入支出决算表(财决07表)'!$A$10:$T$500,4,FALSE)),"",VLOOKUP(A221,'[1]Z07 一般公共预算财政拨款收入支出决算表(财决07表)'!$A$10:$T$500,4,FALSE))</f>
        <v/>
      </c>
      <c r="D221" s="103" t="str">
        <f>IF(ISERROR(VLOOKUP(A221,'[1]Z07 一般公共预算财政拨款收入支出决算表(财决07表)'!$A$10:$T$500,11,FALSE)),"",VLOOKUP(A221,'[1]Z07 一般公共预算财政拨款收入支出决算表(财决07表)'!$A$10:$T$500,11,FALSE))</f>
        <v/>
      </c>
      <c r="E221" s="103" t="str">
        <f>IF(ISERROR(VLOOKUP(A221,'[1]Z07 一般公共预算财政拨款收入支出决算表(财决07表)'!$A$10:$T$500,12,FALSE)),"",VLOOKUP(A221,'[1]Z07 一般公共预算财政拨款收入支出决算表(财决07表)'!$A$10:$T$500,12,FALSE))</f>
        <v/>
      </c>
      <c r="F221" s="103" t="str">
        <f>IF(ISERROR(VLOOKUP(A221,'[1]Z07 一般公共预算财政拨款收入支出决算表(财决07表)'!$A$10:$T$500,15,FALSE)),"",VLOOKUP(A221,'[1]Z07 一般公共预算财政拨款收入支出决算表(财决07表)'!$A$10:$T$500,15,FALSE))</f>
        <v/>
      </c>
      <c r="G221" s="89">
        <f>'[1]Z07 一般公共预算财政拨款收入支出决算表(财决07表)'!A219</f>
        <v>0</v>
      </c>
      <c r="H221" s="99">
        <f>'[1]Z07 一般公共预算财政拨款收入支出决算表(财决07表)'!$K219</f>
        <v>0</v>
      </c>
      <c r="I221" s="89" t="str">
        <f t="shared" si="12"/>
        <v>2</v>
      </c>
      <c r="J221" s="89" t="str">
        <f t="shared" si="13"/>
        <v>2</v>
      </c>
      <c r="K221" s="89">
        <f t="shared" si="14"/>
        <v>4</v>
      </c>
      <c r="L221" s="89" t="str">
        <f t="shared" si="15"/>
        <v/>
      </c>
      <c r="O221" s="4"/>
      <c r="P221" s="4"/>
      <c r="Q221" s="4"/>
      <c r="R221" s="4"/>
      <c r="S221" s="4"/>
      <c r="T221" s="4"/>
      <c r="U221" s="4"/>
      <c r="V221" s="4"/>
      <c r="W221" s="4"/>
      <c r="X221" s="4"/>
    </row>
    <row r="222" spans="1:24" ht="20.100000000000001" customHeight="1">
      <c r="A222" s="19" t="str">
        <f t="array" ref="A222">INDEX(G:G,SMALL(IF($K$12:$K$500=2,ROW($12:$500),4^8),ROW(G211)))&amp;""</f>
        <v/>
      </c>
      <c r="B222" s="98"/>
      <c r="C222" s="20" t="str">
        <f>IF(ISERROR(VLOOKUP(A222,'[1]Z07 一般公共预算财政拨款收入支出决算表(财决07表)'!$A$10:$T$500,4,FALSE)),"",VLOOKUP(A222,'[1]Z07 一般公共预算财政拨款收入支出决算表(财决07表)'!$A$10:$T$500,4,FALSE))</f>
        <v/>
      </c>
      <c r="D222" s="103" t="str">
        <f>IF(ISERROR(VLOOKUP(A222,'[1]Z07 一般公共预算财政拨款收入支出决算表(财决07表)'!$A$10:$T$500,11,FALSE)),"",VLOOKUP(A222,'[1]Z07 一般公共预算财政拨款收入支出决算表(财决07表)'!$A$10:$T$500,11,FALSE))</f>
        <v/>
      </c>
      <c r="E222" s="103" t="str">
        <f>IF(ISERROR(VLOOKUP(A222,'[1]Z07 一般公共预算财政拨款收入支出决算表(财决07表)'!$A$10:$T$500,12,FALSE)),"",VLOOKUP(A222,'[1]Z07 一般公共预算财政拨款收入支出决算表(财决07表)'!$A$10:$T$500,12,FALSE))</f>
        <v/>
      </c>
      <c r="F222" s="103" t="str">
        <f>IF(ISERROR(VLOOKUP(A222,'[1]Z07 一般公共预算财政拨款收入支出决算表(财决07表)'!$A$10:$T$500,15,FALSE)),"",VLOOKUP(A222,'[1]Z07 一般公共预算财政拨款收入支出决算表(财决07表)'!$A$10:$T$500,15,FALSE))</f>
        <v/>
      </c>
      <c r="G222" s="89">
        <f>'[1]Z07 一般公共预算财政拨款收入支出决算表(财决07表)'!A220</f>
        <v>0</v>
      </c>
      <c r="H222" s="99">
        <f>'[1]Z07 一般公共预算财政拨款收入支出决算表(财决07表)'!$K220</f>
        <v>0</v>
      </c>
      <c r="I222" s="89" t="str">
        <f t="shared" si="12"/>
        <v>2</v>
      </c>
      <c r="J222" s="89" t="str">
        <f t="shared" si="13"/>
        <v>2</v>
      </c>
      <c r="K222" s="89">
        <f t="shared" si="14"/>
        <v>4</v>
      </c>
      <c r="L222" s="89" t="str">
        <f t="shared" si="15"/>
        <v/>
      </c>
      <c r="O222" s="4"/>
      <c r="P222" s="4"/>
      <c r="Q222" s="4"/>
      <c r="R222" s="4"/>
      <c r="S222" s="4"/>
      <c r="T222" s="4"/>
      <c r="U222" s="4"/>
      <c r="V222" s="4"/>
      <c r="W222" s="4"/>
      <c r="X222" s="4"/>
    </row>
    <row r="223" spans="1:24" ht="20.100000000000001" customHeight="1">
      <c r="A223" s="19" t="str">
        <f t="array" ref="A223">INDEX(G:G,SMALL(IF($K$12:$K$500=2,ROW($12:$500),4^8),ROW(G212)))&amp;""</f>
        <v/>
      </c>
      <c r="B223" s="98"/>
      <c r="C223" s="20" t="str">
        <f>IF(ISERROR(VLOOKUP(A223,'[1]Z07 一般公共预算财政拨款收入支出决算表(财决07表)'!$A$10:$T$500,4,FALSE)),"",VLOOKUP(A223,'[1]Z07 一般公共预算财政拨款收入支出决算表(财决07表)'!$A$10:$T$500,4,FALSE))</f>
        <v/>
      </c>
      <c r="D223" s="103" t="str">
        <f>IF(ISERROR(VLOOKUP(A223,'[1]Z07 一般公共预算财政拨款收入支出决算表(财决07表)'!$A$10:$T$500,11,FALSE)),"",VLOOKUP(A223,'[1]Z07 一般公共预算财政拨款收入支出决算表(财决07表)'!$A$10:$T$500,11,FALSE))</f>
        <v/>
      </c>
      <c r="E223" s="103" t="str">
        <f>IF(ISERROR(VLOOKUP(A223,'[1]Z07 一般公共预算财政拨款收入支出决算表(财决07表)'!$A$10:$T$500,12,FALSE)),"",VLOOKUP(A223,'[1]Z07 一般公共预算财政拨款收入支出决算表(财决07表)'!$A$10:$T$500,12,FALSE))</f>
        <v/>
      </c>
      <c r="F223" s="103" t="str">
        <f>IF(ISERROR(VLOOKUP(A223,'[1]Z07 一般公共预算财政拨款收入支出决算表(财决07表)'!$A$10:$T$500,15,FALSE)),"",VLOOKUP(A223,'[1]Z07 一般公共预算财政拨款收入支出决算表(财决07表)'!$A$10:$T$500,15,FALSE))</f>
        <v/>
      </c>
      <c r="G223" s="89">
        <f>'[1]Z07 一般公共预算财政拨款收入支出决算表(财决07表)'!A221</f>
        <v>0</v>
      </c>
      <c r="H223" s="99">
        <f>'[1]Z07 一般公共预算财政拨款收入支出决算表(财决07表)'!$K221</f>
        <v>0</v>
      </c>
      <c r="I223" s="89" t="str">
        <f t="shared" si="12"/>
        <v>2</v>
      </c>
      <c r="J223" s="89" t="str">
        <f t="shared" si="13"/>
        <v>2</v>
      </c>
      <c r="K223" s="89">
        <f t="shared" si="14"/>
        <v>4</v>
      </c>
      <c r="L223" s="89" t="str">
        <f t="shared" si="15"/>
        <v/>
      </c>
      <c r="O223" s="4"/>
      <c r="P223" s="4"/>
      <c r="Q223" s="4"/>
      <c r="R223" s="4"/>
      <c r="S223" s="4"/>
      <c r="T223" s="4"/>
      <c r="U223" s="4"/>
      <c r="V223" s="4"/>
      <c r="W223" s="4"/>
      <c r="X223" s="4"/>
    </row>
    <row r="224" spans="1:24" ht="20.100000000000001" customHeight="1">
      <c r="A224" s="19" t="str">
        <f t="array" ref="A224">INDEX(G:G,SMALL(IF($K$12:$K$500=2,ROW($12:$500),4^8),ROW(G213)))&amp;""</f>
        <v/>
      </c>
      <c r="B224" s="98"/>
      <c r="C224" s="20" t="str">
        <f>IF(ISERROR(VLOOKUP(A224,'[1]Z07 一般公共预算财政拨款收入支出决算表(财决07表)'!$A$10:$T$500,4,FALSE)),"",VLOOKUP(A224,'[1]Z07 一般公共预算财政拨款收入支出决算表(财决07表)'!$A$10:$T$500,4,FALSE))</f>
        <v/>
      </c>
      <c r="D224" s="103" t="str">
        <f>IF(ISERROR(VLOOKUP(A224,'[1]Z07 一般公共预算财政拨款收入支出决算表(财决07表)'!$A$10:$T$500,11,FALSE)),"",VLOOKUP(A224,'[1]Z07 一般公共预算财政拨款收入支出决算表(财决07表)'!$A$10:$T$500,11,FALSE))</f>
        <v/>
      </c>
      <c r="E224" s="103" t="str">
        <f>IF(ISERROR(VLOOKUP(A224,'[1]Z07 一般公共预算财政拨款收入支出决算表(财决07表)'!$A$10:$T$500,12,FALSE)),"",VLOOKUP(A224,'[1]Z07 一般公共预算财政拨款收入支出决算表(财决07表)'!$A$10:$T$500,12,FALSE))</f>
        <v/>
      </c>
      <c r="F224" s="103" t="str">
        <f>IF(ISERROR(VLOOKUP(A224,'[1]Z07 一般公共预算财政拨款收入支出决算表(财决07表)'!$A$10:$T$500,15,FALSE)),"",VLOOKUP(A224,'[1]Z07 一般公共预算财政拨款收入支出决算表(财决07表)'!$A$10:$T$500,15,FALSE))</f>
        <v/>
      </c>
      <c r="G224" s="89">
        <f>'[1]Z07 一般公共预算财政拨款收入支出决算表(财决07表)'!A222</f>
        <v>0</v>
      </c>
      <c r="H224" s="99">
        <f>'[1]Z07 一般公共预算财政拨款收入支出决算表(财决07表)'!$K222</f>
        <v>0</v>
      </c>
      <c r="I224" s="89" t="str">
        <f t="shared" si="12"/>
        <v>2</v>
      </c>
      <c r="J224" s="89" t="str">
        <f t="shared" si="13"/>
        <v>2</v>
      </c>
      <c r="K224" s="89">
        <f t="shared" si="14"/>
        <v>4</v>
      </c>
      <c r="L224" s="89" t="str">
        <f t="shared" si="15"/>
        <v/>
      </c>
      <c r="O224" s="4"/>
      <c r="P224" s="4"/>
      <c r="Q224" s="4"/>
      <c r="R224" s="4"/>
      <c r="S224" s="4"/>
      <c r="T224" s="4"/>
      <c r="U224" s="4"/>
      <c r="V224" s="4"/>
      <c r="W224" s="4"/>
      <c r="X224" s="4"/>
    </row>
    <row r="225" spans="1:24" ht="20.100000000000001" customHeight="1">
      <c r="A225" s="19" t="str">
        <f t="array" ref="A225">INDEX(G:G,SMALL(IF($K$12:$K$500=2,ROW($12:$500),4^8),ROW(G214)))&amp;""</f>
        <v/>
      </c>
      <c r="B225" s="98"/>
      <c r="C225" s="20" t="str">
        <f>IF(ISERROR(VLOOKUP(A225,'[1]Z07 一般公共预算财政拨款收入支出决算表(财决07表)'!$A$10:$T$500,4,FALSE)),"",VLOOKUP(A225,'[1]Z07 一般公共预算财政拨款收入支出决算表(财决07表)'!$A$10:$T$500,4,FALSE))</f>
        <v/>
      </c>
      <c r="D225" s="103" t="str">
        <f>IF(ISERROR(VLOOKUP(A225,'[1]Z07 一般公共预算财政拨款收入支出决算表(财决07表)'!$A$10:$T$500,11,FALSE)),"",VLOOKUP(A225,'[1]Z07 一般公共预算财政拨款收入支出决算表(财决07表)'!$A$10:$T$500,11,FALSE))</f>
        <v/>
      </c>
      <c r="E225" s="103" t="str">
        <f>IF(ISERROR(VLOOKUP(A225,'[1]Z07 一般公共预算财政拨款收入支出决算表(财决07表)'!$A$10:$T$500,12,FALSE)),"",VLOOKUP(A225,'[1]Z07 一般公共预算财政拨款收入支出决算表(财决07表)'!$A$10:$T$500,12,FALSE))</f>
        <v/>
      </c>
      <c r="F225" s="103" t="str">
        <f>IF(ISERROR(VLOOKUP(A225,'[1]Z07 一般公共预算财政拨款收入支出决算表(财决07表)'!$A$10:$T$500,15,FALSE)),"",VLOOKUP(A225,'[1]Z07 一般公共预算财政拨款收入支出决算表(财决07表)'!$A$10:$T$500,15,FALSE))</f>
        <v/>
      </c>
      <c r="G225" s="89">
        <f>'[1]Z07 一般公共预算财政拨款收入支出决算表(财决07表)'!A223</f>
        <v>0</v>
      </c>
      <c r="H225" s="99">
        <f>'[1]Z07 一般公共预算财政拨款收入支出决算表(财决07表)'!$K223</f>
        <v>0</v>
      </c>
      <c r="I225" s="89" t="str">
        <f t="shared" si="12"/>
        <v>2</v>
      </c>
      <c r="J225" s="89" t="str">
        <f t="shared" si="13"/>
        <v>2</v>
      </c>
      <c r="K225" s="89">
        <f t="shared" si="14"/>
        <v>4</v>
      </c>
      <c r="L225" s="89" t="str">
        <f t="shared" si="15"/>
        <v/>
      </c>
      <c r="O225" s="4"/>
      <c r="P225" s="4"/>
      <c r="Q225" s="4"/>
      <c r="R225" s="4"/>
      <c r="S225" s="4"/>
      <c r="T225" s="4"/>
      <c r="U225" s="4"/>
      <c r="V225" s="4"/>
      <c r="W225" s="4"/>
      <c r="X225" s="4"/>
    </row>
    <row r="226" spans="1:24" ht="20.100000000000001" customHeight="1">
      <c r="A226" s="19" t="str">
        <f t="array" ref="A226">INDEX(G:G,SMALL(IF($K$12:$K$500=2,ROW($12:$500),4^8),ROW(G215)))&amp;""</f>
        <v/>
      </c>
      <c r="B226" s="98"/>
      <c r="C226" s="20" t="str">
        <f>IF(ISERROR(VLOOKUP(A226,'[1]Z07 一般公共预算财政拨款收入支出决算表(财决07表)'!$A$10:$T$500,4,FALSE)),"",VLOOKUP(A226,'[1]Z07 一般公共预算财政拨款收入支出决算表(财决07表)'!$A$10:$T$500,4,FALSE))</f>
        <v/>
      </c>
      <c r="D226" s="103" t="str">
        <f>IF(ISERROR(VLOOKUP(A226,'[1]Z07 一般公共预算财政拨款收入支出决算表(财决07表)'!$A$10:$T$500,11,FALSE)),"",VLOOKUP(A226,'[1]Z07 一般公共预算财政拨款收入支出决算表(财决07表)'!$A$10:$T$500,11,FALSE))</f>
        <v/>
      </c>
      <c r="E226" s="103" t="str">
        <f>IF(ISERROR(VLOOKUP(A226,'[1]Z07 一般公共预算财政拨款收入支出决算表(财决07表)'!$A$10:$T$500,12,FALSE)),"",VLOOKUP(A226,'[1]Z07 一般公共预算财政拨款收入支出决算表(财决07表)'!$A$10:$T$500,12,FALSE))</f>
        <v/>
      </c>
      <c r="F226" s="103" t="str">
        <f>IF(ISERROR(VLOOKUP(A226,'[1]Z07 一般公共预算财政拨款收入支出决算表(财决07表)'!$A$10:$T$500,15,FALSE)),"",VLOOKUP(A226,'[1]Z07 一般公共预算财政拨款收入支出决算表(财决07表)'!$A$10:$T$500,15,FALSE))</f>
        <v/>
      </c>
      <c r="G226" s="89">
        <f>'[1]Z07 一般公共预算财政拨款收入支出决算表(财决07表)'!A224</f>
        <v>0</v>
      </c>
      <c r="H226" s="99">
        <f>'[1]Z07 一般公共预算财政拨款收入支出决算表(财决07表)'!$K224</f>
        <v>0</v>
      </c>
      <c r="I226" s="89" t="str">
        <f t="shared" si="12"/>
        <v>2</v>
      </c>
      <c r="J226" s="89" t="str">
        <f t="shared" si="13"/>
        <v>2</v>
      </c>
      <c r="K226" s="89">
        <f t="shared" si="14"/>
        <v>4</v>
      </c>
      <c r="L226" s="89" t="str">
        <f t="shared" si="15"/>
        <v/>
      </c>
      <c r="O226" s="4"/>
      <c r="P226" s="4"/>
      <c r="Q226" s="4"/>
      <c r="R226" s="4"/>
      <c r="S226" s="4"/>
      <c r="T226" s="4"/>
      <c r="U226" s="4"/>
      <c r="V226" s="4"/>
      <c r="W226" s="4"/>
      <c r="X226" s="4"/>
    </row>
    <row r="227" spans="1:24" ht="20.100000000000001" customHeight="1">
      <c r="A227" s="19" t="str">
        <f t="array" ref="A227">INDEX(G:G,SMALL(IF($K$12:$K$500=2,ROW($12:$500),4^8),ROW(G216)))&amp;""</f>
        <v/>
      </c>
      <c r="B227" s="98"/>
      <c r="C227" s="20" t="str">
        <f>IF(ISERROR(VLOOKUP(A227,'[1]Z07 一般公共预算财政拨款收入支出决算表(财决07表)'!$A$10:$T$500,4,FALSE)),"",VLOOKUP(A227,'[1]Z07 一般公共预算财政拨款收入支出决算表(财决07表)'!$A$10:$T$500,4,FALSE))</f>
        <v/>
      </c>
      <c r="D227" s="103" t="str">
        <f>IF(ISERROR(VLOOKUP(A227,'[1]Z07 一般公共预算财政拨款收入支出决算表(财决07表)'!$A$10:$T$500,11,FALSE)),"",VLOOKUP(A227,'[1]Z07 一般公共预算财政拨款收入支出决算表(财决07表)'!$A$10:$T$500,11,FALSE))</f>
        <v/>
      </c>
      <c r="E227" s="103" t="str">
        <f>IF(ISERROR(VLOOKUP(A227,'[1]Z07 一般公共预算财政拨款收入支出决算表(财决07表)'!$A$10:$T$500,12,FALSE)),"",VLOOKUP(A227,'[1]Z07 一般公共预算财政拨款收入支出决算表(财决07表)'!$A$10:$T$500,12,FALSE))</f>
        <v/>
      </c>
      <c r="F227" s="103" t="str">
        <f>IF(ISERROR(VLOOKUP(A227,'[1]Z07 一般公共预算财政拨款收入支出决算表(财决07表)'!$A$10:$T$500,15,FALSE)),"",VLOOKUP(A227,'[1]Z07 一般公共预算财政拨款收入支出决算表(财决07表)'!$A$10:$T$500,15,FALSE))</f>
        <v/>
      </c>
      <c r="G227" s="89">
        <f>'[1]Z07 一般公共预算财政拨款收入支出决算表(财决07表)'!A225</f>
        <v>0</v>
      </c>
      <c r="H227" s="99">
        <f>'[1]Z07 一般公共预算财政拨款收入支出决算表(财决07表)'!$K225</f>
        <v>0</v>
      </c>
      <c r="I227" s="89" t="str">
        <f t="shared" si="12"/>
        <v>2</v>
      </c>
      <c r="J227" s="89" t="str">
        <f t="shared" si="13"/>
        <v>2</v>
      </c>
      <c r="K227" s="89">
        <f t="shared" si="14"/>
        <v>4</v>
      </c>
      <c r="L227" s="89" t="str">
        <f t="shared" si="15"/>
        <v/>
      </c>
      <c r="O227" s="4"/>
      <c r="P227" s="4"/>
      <c r="Q227" s="4"/>
      <c r="R227" s="4"/>
      <c r="S227" s="4"/>
      <c r="T227" s="4"/>
      <c r="U227" s="4"/>
      <c r="V227" s="4"/>
      <c r="W227" s="4"/>
      <c r="X227" s="4"/>
    </row>
    <row r="228" spans="1:24" ht="20.100000000000001" customHeight="1">
      <c r="A228" s="19" t="str">
        <f t="array" ref="A228">INDEX(G:G,SMALL(IF($K$12:$K$500=2,ROW($12:$500),4^8),ROW(G217)))&amp;""</f>
        <v/>
      </c>
      <c r="B228" s="98"/>
      <c r="C228" s="20" t="str">
        <f>IF(ISERROR(VLOOKUP(A228,'[1]Z07 一般公共预算财政拨款收入支出决算表(财决07表)'!$A$10:$T$500,4,FALSE)),"",VLOOKUP(A228,'[1]Z07 一般公共预算财政拨款收入支出决算表(财决07表)'!$A$10:$T$500,4,FALSE))</f>
        <v/>
      </c>
      <c r="D228" s="103" t="str">
        <f>IF(ISERROR(VLOOKUP(A228,'[1]Z07 一般公共预算财政拨款收入支出决算表(财决07表)'!$A$10:$T$500,11,FALSE)),"",VLOOKUP(A228,'[1]Z07 一般公共预算财政拨款收入支出决算表(财决07表)'!$A$10:$T$500,11,FALSE))</f>
        <v/>
      </c>
      <c r="E228" s="103" t="str">
        <f>IF(ISERROR(VLOOKUP(A228,'[1]Z07 一般公共预算财政拨款收入支出决算表(财决07表)'!$A$10:$T$500,12,FALSE)),"",VLOOKUP(A228,'[1]Z07 一般公共预算财政拨款收入支出决算表(财决07表)'!$A$10:$T$500,12,FALSE))</f>
        <v/>
      </c>
      <c r="F228" s="103" t="str">
        <f>IF(ISERROR(VLOOKUP(A228,'[1]Z07 一般公共预算财政拨款收入支出决算表(财决07表)'!$A$10:$T$500,15,FALSE)),"",VLOOKUP(A228,'[1]Z07 一般公共预算财政拨款收入支出决算表(财决07表)'!$A$10:$T$500,15,FALSE))</f>
        <v/>
      </c>
      <c r="G228" s="89">
        <f>'[1]Z07 一般公共预算财政拨款收入支出决算表(财决07表)'!A226</f>
        <v>0</v>
      </c>
      <c r="H228" s="99">
        <f>'[1]Z07 一般公共预算财政拨款收入支出决算表(财决07表)'!$K226</f>
        <v>0</v>
      </c>
      <c r="I228" s="89" t="str">
        <f t="shared" si="12"/>
        <v>2</v>
      </c>
      <c r="J228" s="89" t="str">
        <f t="shared" si="13"/>
        <v>2</v>
      </c>
      <c r="K228" s="89">
        <f t="shared" si="14"/>
        <v>4</v>
      </c>
      <c r="L228" s="89" t="str">
        <f t="shared" si="15"/>
        <v/>
      </c>
      <c r="O228" s="4"/>
      <c r="P228" s="4"/>
      <c r="Q228" s="4"/>
      <c r="R228" s="4"/>
      <c r="S228" s="4"/>
      <c r="T228" s="4"/>
      <c r="U228" s="4"/>
      <c r="V228" s="4"/>
      <c r="W228" s="4"/>
      <c r="X228" s="4"/>
    </row>
    <row r="229" spans="1:24" ht="20.100000000000001" customHeight="1">
      <c r="A229" s="19" t="str">
        <f t="array" ref="A229">INDEX(G:G,SMALL(IF($K$12:$K$500=2,ROW($12:$500),4^8),ROW(G218)))&amp;""</f>
        <v/>
      </c>
      <c r="B229" s="98"/>
      <c r="C229" s="20" t="str">
        <f>IF(ISERROR(VLOOKUP(A229,'[1]Z07 一般公共预算财政拨款收入支出决算表(财决07表)'!$A$10:$T$500,4,FALSE)),"",VLOOKUP(A229,'[1]Z07 一般公共预算财政拨款收入支出决算表(财决07表)'!$A$10:$T$500,4,FALSE))</f>
        <v/>
      </c>
      <c r="D229" s="103" t="str">
        <f>IF(ISERROR(VLOOKUP(A229,'[1]Z07 一般公共预算财政拨款收入支出决算表(财决07表)'!$A$10:$T$500,11,FALSE)),"",VLOOKUP(A229,'[1]Z07 一般公共预算财政拨款收入支出决算表(财决07表)'!$A$10:$T$500,11,FALSE))</f>
        <v/>
      </c>
      <c r="E229" s="103" t="str">
        <f>IF(ISERROR(VLOOKUP(A229,'[1]Z07 一般公共预算财政拨款收入支出决算表(财决07表)'!$A$10:$T$500,12,FALSE)),"",VLOOKUP(A229,'[1]Z07 一般公共预算财政拨款收入支出决算表(财决07表)'!$A$10:$T$500,12,FALSE))</f>
        <v/>
      </c>
      <c r="F229" s="103" t="str">
        <f>IF(ISERROR(VLOOKUP(A229,'[1]Z07 一般公共预算财政拨款收入支出决算表(财决07表)'!$A$10:$T$500,15,FALSE)),"",VLOOKUP(A229,'[1]Z07 一般公共预算财政拨款收入支出决算表(财决07表)'!$A$10:$T$500,15,FALSE))</f>
        <v/>
      </c>
      <c r="G229" s="89">
        <f>'[1]Z07 一般公共预算财政拨款收入支出决算表(财决07表)'!A227</f>
        <v>0</v>
      </c>
      <c r="H229" s="99">
        <f>'[1]Z07 一般公共预算财政拨款收入支出决算表(财决07表)'!$K227</f>
        <v>0</v>
      </c>
      <c r="I229" s="89" t="str">
        <f t="shared" si="12"/>
        <v>2</v>
      </c>
      <c r="J229" s="89" t="str">
        <f t="shared" si="13"/>
        <v>2</v>
      </c>
      <c r="K229" s="89">
        <f t="shared" si="14"/>
        <v>4</v>
      </c>
      <c r="L229" s="89" t="str">
        <f t="shared" si="15"/>
        <v/>
      </c>
      <c r="O229" s="4"/>
      <c r="P229" s="4"/>
      <c r="Q229" s="4"/>
      <c r="R229" s="4"/>
      <c r="S229" s="4"/>
      <c r="T229" s="4"/>
      <c r="U229" s="4"/>
      <c r="V229" s="4"/>
      <c r="W229" s="4"/>
      <c r="X229" s="4"/>
    </row>
    <row r="230" spans="1:24" ht="20.100000000000001" customHeight="1">
      <c r="A230" s="19" t="str">
        <f t="array" ref="A230">INDEX(G:G,SMALL(IF($K$12:$K$500=2,ROW($12:$500),4^8),ROW(G219)))&amp;""</f>
        <v/>
      </c>
      <c r="B230" s="98"/>
      <c r="C230" s="20" t="str">
        <f>IF(ISERROR(VLOOKUP(A230,'[1]Z07 一般公共预算财政拨款收入支出决算表(财决07表)'!$A$10:$T$500,4,FALSE)),"",VLOOKUP(A230,'[1]Z07 一般公共预算财政拨款收入支出决算表(财决07表)'!$A$10:$T$500,4,FALSE))</f>
        <v/>
      </c>
      <c r="D230" s="103" t="str">
        <f>IF(ISERROR(VLOOKUP(A230,'[1]Z07 一般公共预算财政拨款收入支出决算表(财决07表)'!$A$10:$T$500,11,FALSE)),"",VLOOKUP(A230,'[1]Z07 一般公共预算财政拨款收入支出决算表(财决07表)'!$A$10:$T$500,11,FALSE))</f>
        <v/>
      </c>
      <c r="E230" s="103" t="str">
        <f>IF(ISERROR(VLOOKUP(A230,'[1]Z07 一般公共预算财政拨款收入支出决算表(财决07表)'!$A$10:$T$500,12,FALSE)),"",VLOOKUP(A230,'[1]Z07 一般公共预算财政拨款收入支出决算表(财决07表)'!$A$10:$T$500,12,FALSE))</f>
        <v/>
      </c>
      <c r="F230" s="103" t="str">
        <f>IF(ISERROR(VLOOKUP(A230,'[1]Z07 一般公共预算财政拨款收入支出决算表(财决07表)'!$A$10:$T$500,15,FALSE)),"",VLOOKUP(A230,'[1]Z07 一般公共预算财政拨款收入支出决算表(财决07表)'!$A$10:$T$500,15,FALSE))</f>
        <v/>
      </c>
      <c r="G230" s="89">
        <f>'[1]Z07 一般公共预算财政拨款收入支出决算表(财决07表)'!A228</f>
        <v>0</v>
      </c>
      <c r="H230" s="99">
        <f>'[1]Z07 一般公共预算财政拨款收入支出决算表(财决07表)'!$K228</f>
        <v>0</v>
      </c>
      <c r="I230" s="89" t="str">
        <f t="shared" si="12"/>
        <v>2</v>
      </c>
      <c r="J230" s="89" t="str">
        <f t="shared" si="13"/>
        <v>2</v>
      </c>
      <c r="K230" s="89">
        <f t="shared" si="14"/>
        <v>4</v>
      </c>
      <c r="L230" s="89" t="str">
        <f t="shared" si="15"/>
        <v/>
      </c>
      <c r="O230" s="4"/>
      <c r="P230" s="4"/>
      <c r="Q230" s="4"/>
      <c r="R230" s="4"/>
      <c r="S230" s="4"/>
      <c r="T230" s="4"/>
      <c r="U230" s="4"/>
      <c r="V230" s="4"/>
      <c r="W230" s="4"/>
      <c r="X230" s="4"/>
    </row>
    <row r="231" spans="1:24" ht="20.100000000000001" customHeight="1">
      <c r="A231" s="19" t="str">
        <f t="array" ref="A231">INDEX(G:G,SMALL(IF($K$12:$K$500=2,ROW($12:$500),4^8),ROW(G220)))&amp;""</f>
        <v/>
      </c>
      <c r="B231" s="98"/>
      <c r="C231" s="20" t="str">
        <f>IF(ISERROR(VLOOKUP(A231,'[1]Z07 一般公共预算财政拨款收入支出决算表(财决07表)'!$A$10:$T$500,4,FALSE)),"",VLOOKUP(A231,'[1]Z07 一般公共预算财政拨款收入支出决算表(财决07表)'!$A$10:$T$500,4,FALSE))</f>
        <v/>
      </c>
      <c r="D231" s="103" t="str">
        <f>IF(ISERROR(VLOOKUP(A231,'[1]Z07 一般公共预算财政拨款收入支出决算表(财决07表)'!$A$10:$T$500,11,FALSE)),"",VLOOKUP(A231,'[1]Z07 一般公共预算财政拨款收入支出决算表(财决07表)'!$A$10:$T$500,11,FALSE))</f>
        <v/>
      </c>
      <c r="E231" s="103" t="str">
        <f>IF(ISERROR(VLOOKUP(A231,'[1]Z07 一般公共预算财政拨款收入支出决算表(财决07表)'!$A$10:$T$500,12,FALSE)),"",VLOOKUP(A231,'[1]Z07 一般公共预算财政拨款收入支出决算表(财决07表)'!$A$10:$T$500,12,FALSE))</f>
        <v/>
      </c>
      <c r="F231" s="103" t="str">
        <f>IF(ISERROR(VLOOKUP(A231,'[1]Z07 一般公共预算财政拨款收入支出决算表(财决07表)'!$A$10:$T$500,15,FALSE)),"",VLOOKUP(A231,'[1]Z07 一般公共预算财政拨款收入支出决算表(财决07表)'!$A$10:$T$500,15,FALSE))</f>
        <v/>
      </c>
      <c r="G231" s="89">
        <f>'[1]Z07 一般公共预算财政拨款收入支出决算表(财决07表)'!A229</f>
        <v>0</v>
      </c>
      <c r="H231" s="99">
        <f>'[1]Z07 一般公共预算财政拨款收入支出决算表(财决07表)'!$K229</f>
        <v>0</v>
      </c>
      <c r="I231" s="89" t="str">
        <f t="shared" si="12"/>
        <v>2</v>
      </c>
      <c r="J231" s="89" t="str">
        <f t="shared" si="13"/>
        <v>2</v>
      </c>
      <c r="K231" s="89">
        <f t="shared" si="14"/>
        <v>4</v>
      </c>
      <c r="L231" s="89" t="str">
        <f t="shared" si="15"/>
        <v/>
      </c>
      <c r="O231" s="4"/>
      <c r="P231" s="4"/>
      <c r="Q231" s="4"/>
      <c r="R231" s="4"/>
      <c r="S231" s="4"/>
      <c r="T231" s="4"/>
      <c r="U231" s="4"/>
      <c r="V231" s="4"/>
      <c r="W231" s="4"/>
      <c r="X231" s="4"/>
    </row>
    <row r="232" spans="1:24" ht="20.100000000000001" customHeight="1">
      <c r="A232" s="19" t="str">
        <f t="array" ref="A232">INDEX(G:G,SMALL(IF($K$12:$K$500=2,ROW($12:$500),4^8),ROW(G221)))&amp;""</f>
        <v/>
      </c>
      <c r="B232" s="98"/>
      <c r="C232" s="20" t="str">
        <f>IF(ISERROR(VLOOKUP(A232,'[1]Z07 一般公共预算财政拨款收入支出决算表(财决07表)'!$A$10:$T$500,4,FALSE)),"",VLOOKUP(A232,'[1]Z07 一般公共预算财政拨款收入支出决算表(财决07表)'!$A$10:$T$500,4,FALSE))</f>
        <v/>
      </c>
      <c r="D232" s="103" t="str">
        <f>IF(ISERROR(VLOOKUP(A232,'[1]Z07 一般公共预算财政拨款收入支出决算表(财决07表)'!$A$10:$T$500,11,FALSE)),"",VLOOKUP(A232,'[1]Z07 一般公共预算财政拨款收入支出决算表(财决07表)'!$A$10:$T$500,11,FALSE))</f>
        <v/>
      </c>
      <c r="E232" s="103" t="str">
        <f>IF(ISERROR(VLOOKUP(A232,'[1]Z07 一般公共预算财政拨款收入支出决算表(财决07表)'!$A$10:$T$500,12,FALSE)),"",VLOOKUP(A232,'[1]Z07 一般公共预算财政拨款收入支出决算表(财决07表)'!$A$10:$T$500,12,FALSE))</f>
        <v/>
      </c>
      <c r="F232" s="103" t="str">
        <f>IF(ISERROR(VLOOKUP(A232,'[1]Z07 一般公共预算财政拨款收入支出决算表(财决07表)'!$A$10:$T$500,15,FALSE)),"",VLOOKUP(A232,'[1]Z07 一般公共预算财政拨款收入支出决算表(财决07表)'!$A$10:$T$500,15,FALSE))</f>
        <v/>
      </c>
      <c r="G232" s="89">
        <f>'[1]Z07 一般公共预算财政拨款收入支出决算表(财决07表)'!A230</f>
        <v>0</v>
      </c>
      <c r="H232" s="99">
        <f>'[1]Z07 一般公共预算财政拨款收入支出决算表(财决07表)'!$K230</f>
        <v>0</v>
      </c>
      <c r="I232" s="89" t="str">
        <f t="shared" si="12"/>
        <v>2</v>
      </c>
      <c r="J232" s="89" t="str">
        <f t="shared" si="13"/>
        <v>2</v>
      </c>
      <c r="K232" s="89">
        <f t="shared" si="14"/>
        <v>4</v>
      </c>
      <c r="L232" s="89" t="str">
        <f t="shared" si="15"/>
        <v/>
      </c>
      <c r="O232" s="4"/>
      <c r="P232" s="4"/>
      <c r="Q232" s="4"/>
      <c r="R232" s="4"/>
      <c r="S232" s="4"/>
      <c r="T232" s="4"/>
      <c r="U232" s="4"/>
      <c r="V232" s="4"/>
      <c r="W232" s="4"/>
      <c r="X232" s="4"/>
    </row>
    <row r="233" spans="1:24" ht="20.100000000000001" customHeight="1">
      <c r="A233" s="19" t="str">
        <f t="array" ref="A233">INDEX(G:G,SMALL(IF($K$12:$K$500=2,ROW($12:$500),4^8),ROW(G222)))&amp;""</f>
        <v/>
      </c>
      <c r="B233" s="98"/>
      <c r="C233" s="20" t="str">
        <f>IF(ISERROR(VLOOKUP(A233,'[1]Z07 一般公共预算财政拨款收入支出决算表(财决07表)'!$A$10:$T$500,4,FALSE)),"",VLOOKUP(A233,'[1]Z07 一般公共预算财政拨款收入支出决算表(财决07表)'!$A$10:$T$500,4,FALSE))</f>
        <v/>
      </c>
      <c r="D233" s="103" t="str">
        <f>IF(ISERROR(VLOOKUP(A233,'[1]Z07 一般公共预算财政拨款收入支出决算表(财决07表)'!$A$10:$T$500,11,FALSE)),"",VLOOKUP(A233,'[1]Z07 一般公共预算财政拨款收入支出决算表(财决07表)'!$A$10:$T$500,11,FALSE))</f>
        <v/>
      </c>
      <c r="E233" s="103" t="str">
        <f>IF(ISERROR(VLOOKUP(A233,'[1]Z07 一般公共预算财政拨款收入支出决算表(财决07表)'!$A$10:$T$500,12,FALSE)),"",VLOOKUP(A233,'[1]Z07 一般公共预算财政拨款收入支出决算表(财决07表)'!$A$10:$T$500,12,FALSE))</f>
        <v/>
      </c>
      <c r="F233" s="103" t="str">
        <f>IF(ISERROR(VLOOKUP(A233,'[1]Z07 一般公共预算财政拨款收入支出决算表(财决07表)'!$A$10:$T$500,15,FALSE)),"",VLOOKUP(A233,'[1]Z07 一般公共预算财政拨款收入支出决算表(财决07表)'!$A$10:$T$500,15,FALSE))</f>
        <v/>
      </c>
      <c r="G233" s="89">
        <f>'[1]Z07 一般公共预算财政拨款收入支出决算表(财决07表)'!A231</f>
        <v>0</v>
      </c>
      <c r="H233" s="99">
        <f>'[1]Z07 一般公共预算财政拨款收入支出决算表(财决07表)'!$K231</f>
        <v>0</v>
      </c>
      <c r="I233" s="89" t="str">
        <f t="shared" si="12"/>
        <v>2</v>
      </c>
      <c r="J233" s="89" t="str">
        <f t="shared" si="13"/>
        <v>2</v>
      </c>
      <c r="K233" s="89">
        <f t="shared" si="14"/>
        <v>4</v>
      </c>
      <c r="L233" s="89" t="str">
        <f t="shared" si="15"/>
        <v/>
      </c>
      <c r="O233" s="4"/>
      <c r="P233" s="4"/>
      <c r="Q233" s="4"/>
      <c r="R233" s="4"/>
      <c r="S233" s="4"/>
      <c r="T233" s="4"/>
      <c r="U233" s="4"/>
      <c r="V233" s="4"/>
      <c r="W233" s="4"/>
      <c r="X233" s="4"/>
    </row>
    <row r="234" spans="1:24" ht="20.100000000000001" customHeight="1">
      <c r="A234" s="19" t="str">
        <f t="array" ref="A234">INDEX(G:G,SMALL(IF($K$12:$K$500=2,ROW($12:$500),4^8),ROW(G223)))&amp;""</f>
        <v/>
      </c>
      <c r="B234" s="98"/>
      <c r="C234" s="20" t="str">
        <f>IF(ISERROR(VLOOKUP(A234,'[1]Z07 一般公共预算财政拨款收入支出决算表(财决07表)'!$A$10:$T$500,4,FALSE)),"",VLOOKUP(A234,'[1]Z07 一般公共预算财政拨款收入支出决算表(财决07表)'!$A$10:$T$500,4,FALSE))</f>
        <v/>
      </c>
      <c r="D234" s="103" t="str">
        <f>IF(ISERROR(VLOOKUP(A234,'[1]Z07 一般公共预算财政拨款收入支出决算表(财决07表)'!$A$10:$T$500,11,FALSE)),"",VLOOKUP(A234,'[1]Z07 一般公共预算财政拨款收入支出决算表(财决07表)'!$A$10:$T$500,11,FALSE))</f>
        <v/>
      </c>
      <c r="E234" s="103" t="str">
        <f>IF(ISERROR(VLOOKUP(A234,'[1]Z07 一般公共预算财政拨款收入支出决算表(财决07表)'!$A$10:$T$500,12,FALSE)),"",VLOOKUP(A234,'[1]Z07 一般公共预算财政拨款收入支出决算表(财决07表)'!$A$10:$T$500,12,FALSE))</f>
        <v/>
      </c>
      <c r="F234" s="103" t="str">
        <f>IF(ISERROR(VLOOKUP(A234,'[1]Z07 一般公共预算财政拨款收入支出决算表(财决07表)'!$A$10:$T$500,15,FALSE)),"",VLOOKUP(A234,'[1]Z07 一般公共预算财政拨款收入支出决算表(财决07表)'!$A$10:$T$500,15,FALSE))</f>
        <v/>
      </c>
      <c r="G234" s="89">
        <f>'[1]Z07 一般公共预算财政拨款收入支出决算表(财决07表)'!A232</f>
        <v>0</v>
      </c>
      <c r="H234" s="99">
        <f>'[1]Z07 一般公共预算财政拨款收入支出决算表(财决07表)'!$K232</f>
        <v>0</v>
      </c>
      <c r="I234" s="89" t="str">
        <f t="shared" si="12"/>
        <v>2</v>
      </c>
      <c r="J234" s="89" t="str">
        <f t="shared" si="13"/>
        <v>2</v>
      </c>
      <c r="K234" s="89">
        <f t="shared" si="14"/>
        <v>4</v>
      </c>
      <c r="L234" s="89" t="str">
        <f t="shared" si="15"/>
        <v/>
      </c>
      <c r="O234" s="4"/>
      <c r="P234" s="4"/>
      <c r="Q234" s="4"/>
      <c r="R234" s="4"/>
      <c r="S234" s="4"/>
      <c r="T234" s="4"/>
      <c r="U234" s="4"/>
      <c r="V234" s="4"/>
      <c r="W234" s="4"/>
      <c r="X234" s="4"/>
    </row>
    <row r="235" spans="1:24" ht="20.100000000000001" customHeight="1">
      <c r="A235" s="19" t="str">
        <f t="array" ref="A235">INDEX(G:G,SMALL(IF($K$12:$K$500=2,ROW($12:$500),4^8),ROW(G224)))&amp;""</f>
        <v/>
      </c>
      <c r="B235" s="98"/>
      <c r="C235" s="20" t="str">
        <f>IF(ISERROR(VLOOKUP(A235,'[1]Z07 一般公共预算财政拨款收入支出决算表(财决07表)'!$A$10:$T$500,4,FALSE)),"",VLOOKUP(A235,'[1]Z07 一般公共预算财政拨款收入支出决算表(财决07表)'!$A$10:$T$500,4,FALSE))</f>
        <v/>
      </c>
      <c r="D235" s="103" t="str">
        <f>IF(ISERROR(VLOOKUP(A235,'[1]Z07 一般公共预算财政拨款收入支出决算表(财决07表)'!$A$10:$T$500,11,FALSE)),"",VLOOKUP(A235,'[1]Z07 一般公共预算财政拨款收入支出决算表(财决07表)'!$A$10:$T$500,11,FALSE))</f>
        <v/>
      </c>
      <c r="E235" s="103" t="str">
        <f>IF(ISERROR(VLOOKUP(A235,'[1]Z07 一般公共预算财政拨款收入支出决算表(财决07表)'!$A$10:$T$500,12,FALSE)),"",VLOOKUP(A235,'[1]Z07 一般公共预算财政拨款收入支出决算表(财决07表)'!$A$10:$T$500,12,FALSE))</f>
        <v/>
      </c>
      <c r="F235" s="103" t="str">
        <f>IF(ISERROR(VLOOKUP(A235,'[1]Z07 一般公共预算财政拨款收入支出决算表(财决07表)'!$A$10:$T$500,15,FALSE)),"",VLOOKUP(A235,'[1]Z07 一般公共预算财政拨款收入支出决算表(财决07表)'!$A$10:$T$500,15,FALSE))</f>
        <v/>
      </c>
      <c r="G235" s="89">
        <f>'[1]Z07 一般公共预算财政拨款收入支出决算表(财决07表)'!A233</f>
        <v>0</v>
      </c>
      <c r="H235" s="99">
        <f>'[1]Z07 一般公共预算财政拨款收入支出决算表(财决07表)'!$K233</f>
        <v>0</v>
      </c>
      <c r="I235" s="89" t="str">
        <f t="shared" si="12"/>
        <v>2</v>
      </c>
      <c r="J235" s="89" t="str">
        <f t="shared" si="13"/>
        <v>2</v>
      </c>
      <c r="K235" s="89">
        <f t="shared" si="14"/>
        <v>4</v>
      </c>
      <c r="L235" s="89" t="str">
        <f t="shared" si="15"/>
        <v/>
      </c>
      <c r="O235" s="4"/>
      <c r="P235" s="4"/>
      <c r="Q235" s="4"/>
      <c r="R235" s="4"/>
      <c r="S235" s="4"/>
      <c r="T235" s="4"/>
      <c r="U235" s="4"/>
      <c r="V235" s="4"/>
      <c r="W235" s="4"/>
      <c r="X235" s="4"/>
    </row>
    <row r="236" spans="1:24" ht="20.100000000000001" customHeight="1">
      <c r="A236" s="19" t="str">
        <f t="array" ref="A236">INDEX(G:G,SMALL(IF($K$12:$K$500=2,ROW($12:$500),4^8),ROW(G225)))&amp;""</f>
        <v/>
      </c>
      <c r="B236" s="98"/>
      <c r="C236" s="20" t="str">
        <f>IF(ISERROR(VLOOKUP(A236,'[1]Z07 一般公共预算财政拨款收入支出决算表(财决07表)'!$A$10:$T$500,4,FALSE)),"",VLOOKUP(A236,'[1]Z07 一般公共预算财政拨款收入支出决算表(财决07表)'!$A$10:$T$500,4,FALSE))</f>
        <v/>
      </c>
      <c r="D236" s="103" t="str">
        <f>IF(ISERROR(VLOOKUP(A236,'[1]Z07 一般公共预算财政拨款收入支出决算表(财决07表)'!$A$10:$T$500,11,FALSE)),"",VLOOKUP(A236,'[1]Z07 一般公共预算财政拨款收入支出决算表(财决07表)'!$A$10:$T$500,11,FALSE))</f>
        <v/>
      </c>
      <c r="E236" s="103" t="str">
        <f>IF(ISERROR(VLOOKUP(A236,'[1]Z07 一般公共预算财政拨款收入支出决算表(财决07表)'!$A$10:$T$500,12,FALSE)),"",VLOOKUP(A236,'[1]Z07 一般公共预算财政拨款收入支出决算表(财决07表)'!$A$10:$T$500,12,FALSE))</f>
        <v/>
      </c>
      <c r="F236" s="103" t="str">
        <f>IF(ISERROR(VLOOKUP(A236,'[1]Z07 一般公共预算财政拨款收入支出决算表(财决07表)'!$A$10:$T$500,15,FALSE)),"",VLOOKUP(A236,'[1]Z07 一般公共预算财政拨款收入支出决算表(财决07表)'!$A$10:$T$500,15,FALSE))</f>
        <v/>
      </c>
      <c r="G236" s="89">
        <f>'[1]Z07 一般公共预算财政拨款收入支出决算表(财决07表)'!A234</f>
        <v>0</v>
      </c>
      <c r="H236" s="99">
        <f>'[1]Z07 一般公共预算财政拨款收入支出决算表(财决07表)'!$K234</f>
        <v>0</v>
      </c>
      <c r="I236" s="89" t="str">
        <f t="shared" si="12"/>
        <v>2</v>
      </c>
      <c r="J236" s="89" t="str">
        <f t="shared" si="13"/>
        <v>2</v>
      </c>
      <c r="K236" s="89">
        <f t="shared" si="14"/>
        <v>4</v>
      </c>
      <c r="L236" s="89" t="str">
        <f t="shared" si="15"/>
        <v/>
      </c>
      <c r="O236" s="4"/>
      <c r="P236" s="4"/>
      <c r="Q236" s="4"/>
      <c r="R236" s="4"/>
      <c r="S236" s="4"/>
      <c r="T236" s="4"/>
      <c r="U236" s="4"/>
      <c r="V236" s="4"/>
      <c r="W236" s="4"/>
      <c r="X236" s="4"/>
    </row>
    <row r="237" spans="1:24" ht="20.100000000000001" customHeight="1">
      <c r="A237" s="19" t="str">
        <f t="array" ref="A237">INDEX(G:G,SMALL(IF($K$12:$K$500=2,ROW($12:$500),4^8),ROW(G226)))&amp;""</f>
        <v/>
      </c>
      <c r="B237" s="98"/>
      <c r="C237" s="20" t="str">
        <f>IF(ISERROR(VLOOKUP(A237,'[1]Z07 一般公共预算财政拨款收入支出决算表(财决07表)'!$A$10:$T$500,4,FALSE)),"",VLOOKUP(A237,'[1]Z07 一般公共预算财政拨款收入支出决算表(财决07表)'!$A$10:$T$500,4,FALSE))</f>
        <v/>
      </c>
      <c r="D237" s="103" t="str">
        <f>IF(ISERROR(VLOOKUP(A237,'[1]Z07 一般公共预算财政拨款收入支出决算表(财决07表)'!$A$10:$T$500,11,FALSE)),"",VLOOKUP(A237,'[1]Z07 一般公共预算财政拨款收入支出决算表(财决07表)'!$A$10:$T$500,11,FALSE))</f>
        <v/>
      </c>
      <c r="E237" s="103" t="str">
        <f>IF(ISERROR(VLOOKUP(A237,'[1]Z07 一般公共预算财政拨款收入支出决算表(财决07表)'!$A$10:$T$500,12,FALSE)),"",VLOOKUP(A237,'[1]Z07 一般公共预算财政拨款收入支出决算表(财决07表)'!$A$10:$T$500,12,FALSE))</f>
        <v/>
      </c>
      <c r="F237" s="103" t="str">
        <f>IF(ISERROR(VLOOKUP(A237,'[1]Z07 一般公共预算财政拨款收入支出决算表(财决07表)'!$A$10:$T$500,15,FALSE)),"",VLOOKUP(A237,'[1]Z07 一般公共预算财政拨款收入支出决算表(财决07表)'!$A$10:$T$500,15,FALSE))</f>
        <v/>
      </c>
      <c r="G237" s="89">
        <f>'[1]Z07 一般公共预算财政拨款收入支出决算表(财决07表)'!A235</f>
        <v>0</v>
      </c>
      <c r="H237" s="99">
        <f>'[1]Z07 一般公共预算财政拨款收入支出决算表(财决07表)'!$K235</f>
        <v>0</v>
      </c>
      <c r="I237" s="89" t="str">
        <f t="shared" si="12"/>
        <v>2</v>
      </c>
      <c r="J237" s="89" t="str">
        <f t="shared" si="13"/>
        <v>2</v>
      </c>
      <c r="K237" s="89">
        <f t="shared" si="14"/>
        <v>4</v>
      </c>
      <c r="L237" s="89" t="str">
        <f t="shared" si="15"/>
        <v/>
      </c>
      <c r="O237" s="4"/>
      <c r="P237" s="4"/>
      <c r="Q237" s="4"/>
      <c r="R237" s="4"/>
      <c r="S237" s="4"/>
      <c r="T237" s="4"/>
      <c r="U237" s="4"/>
      <c r="V237" s="4"/>
      <c r="W237" s="4"/>
      <c r="X237" s="4"/>
    </row>
    <row r="238" spans="1:24" ht="20.100000000000001" customHeight="1">
      <c r="A238" s="19" t="str">
        <f t="array" ref="A238">INDEX(G:G,SMALL(IF($K$12:$K$500=2,ROW($12:$500),4^8),ROW(G227)))&amp;""</f>
        <v/>
      </c>
      <c r="B238" s="98"/>
      <c r="C238" s="20" t="str">
        <f>IF(ISERROR(VLOOKUP(A238,'[1]Z07 一般公共预算财政拨款收入支出决算表(财决07表)'!$A$10:$T$500,4,FALSE)),"",VLOOKUP(A238,'[1]Z07 一般公共预算财政拨款收入支出决算表(财决07表)'!$A$10:$T$500,4,FALSE))</f>
        <v/>
      </c>
      <c r="D238" s="103" t="str">
        <f>IF(ISERROR(VLOOKUP(A238,'[1]Z07 一般公共预算财政拨款收入支出决算表(财决07表)'!$A$10:$T$500,11,FALSE)),"",VLOOKUP(A238,'[1]Z07 一般公共预算财政拨款收入支出决算表(财决07表)'!$A$10:$T$500,11,FALSE))</f>
        <v/>
      </c>
      <c r="E238" s="103" t="str">
        <f>IF(ISERROR(VLOOKUP(A238,'[1]Z07 一般公共预算财政拨款收入支出决算表(财决07表)'!$A$10:$T$500,12,FALSE)),"",VLOOKUP(A238,'[1]Z07 一般公共预算财政拨款收入支出决算表(财决07表)'!$A$10:$T$500,12,FALSE))</f>
        <v/>
      </c>
      <c r="F238" s="103" t="str">
        <f>IF(ISERROR(VLOOKUP(A238,'[1]Z07 一般公共预算财政拨款收入支出决算表(财决07表)'!$A$10:$T$500,15,FALSE)),"",VLOOKUP(A238,'[1]Z07 一般公共预算财政拨款收入支出决算表(财决07表)'!$A$10:$T$500,15,FALSE))</f>
        <v/>
      </c>
      <c r="G238" s="89">
        <f>'[1]Z07 一般公共预算财政拨款收入支出决算表(财决07表)'!A236</f>
        <v>0</v>
      </c>
      <c r="H238" s="99">
        <f>'[1]Z07 一般公共预算财政拨款收入支出决算表(财决07表)'!$K236</f>
        <v>0</v>
      </c>
      <c r="I238" s="89" t="str">
        <f t="shared" si="12"/>
        <v>2</v>
      </c>
      <c r="J238" s="89" t="str">
        <f t="shared" si="13"/>
        <v>2</v>
      </c>
      <c r="K238" s="89">
        <f t="shared" si="14"/>
        <v>4</v>
      </c>
      <c r="L238" s="89" t="str">
        <f t="shared" si="15"/>
        <v/>
      </c>
      <c r="O238" s="4"/>
      <c r="P238" s="4"/>
      <c r="Q238" s="4"/>
      <c r="R238" s="4"/>
      <c r="S238" s="4"/>
      <c r="T238" s="4"/>
      <c r="U238" s="4"/>
      <c r="V238" s="4"/>
      <c r="W238" s="4"/>
      <c r="X238" s="4"/>
    </row>
    <row r="239" spans="1:24" ht="20.100000000000001" customHeight="1">
      <c r="A239" s="19" t="str">
        <f t="array" ref="A239">INDEX(G:G,SMALL(IF($K$12:$K$500=2,ROW($12:$500),4^8),ROW(G228)))&amp;""</f>
        <v/>
      </c>
      <c r="B239" s="98"/>
      <c r="C239" s="20" t="str">
        <f>IF(ISERROR(VLOOKUP(A239,'[1]Z07 一般公共预算财政拨款收入支出决算表(财决07表)'!$A$10:$T$500,4,FALSE)),"",VLOOKUP(A239,'[1]Z07 一般公共预算财政拨款收入支出决算表(财决07表)'!$A$10:$T$500,4,FALSE))</f>
        <v/>
      </c>
      <c r="D239" s="103" t="str">
        <f>IF(ISERROR(VLOOKUP(A239,'[1]Z07 一般公共预算财政拨款收入支出决算表(财决07表)'!$A$10:$T$500,11,FALSE)),"",VLOOKUP(A239,'[1]Z07 一般公共预算财政拨款收入支出决算表(财决07表)'!$A$10:$T$500,11,FALSE))</f>
        <v/>
      </c>
      <c r="E239" s="103" t="str">
        <f>IF(ISERROR(VLOOKUP(A239,'[1]Z07 一般公共预算财政拨款收入支出决算表(财决07表)'!$A$10:$T$500,12,FALSE)),"",VLOOKUP(A239,'[1]Z07 一般公共预算财政拨款收入支出决算表(财决07表)'!$A$10:$T$500,12,FALSE))</f>
        <v/>
      </c>
      <c r="F239" s="103" t="str">
        <f>IF(ISERROR(VLOOKUP(A239,'[1]Z07 一般公共预算财政拨款收入支出决算表(财决07表)'!$A$10:$T$500,15,FALSE)),"",VLOOKUP(A239,'[1]Z07 一般公共预算财政拨款收入支出决算表(财决07表)'!$A$10:$T$500,15,FALSE))</f>
        <v/>
      </c>
      <c r="G239" s="89">
        <f>'[1]Z07 一般公共预算财政拨款收入支出决算表(财决07表)'!A237</f>
        <v>0</v>
      </c>
      <c r="H239" s="99">
        <f>'[1]Z07 一般公共预算财政拨款收入支出决算表(财决07表)'!$K237</f>
        <v>0</v>
      </c>
      <c r="I239" s="89" t="str">
        <f t="shared" si="12"/>
        <v>2</v>
      </c>
      <c r="J239" s="89" t="str">
        <f t="shared" si="13"/>
        <v>2</v>
      </c>
      <c r="K239" s="89">
        <f t="shared" si="14"/>
        <v>4</v>
      </c>
      <c r="L239" s="89" t="str">
        <f t="shared" si="15"/>
        <v/>
      </c>
      <c r="O239" s="4"/>
      <c r="P239" s="4"/>
      <c r="Q239" s="4"/>
      <c r="R239" s="4"/>
      <c r="S239" s="4"/>
      <c r="T239" s="4"/>
      <c r="U239" s="4"/>
      <c r="V239" s="4"/>
      <c r="W239" s="4"/>
      <c r="X239" s="4"/>
    </row>
    <row r="240" spans="1:24" ht="20.100000000000001" customHeight="1">
      <c r="A240" s="19" t="str">
        <f t="array" ref="A240">INDEX(G:G,SMALL(IF($K$12:$K$500=2,ROW($12:$500),4^8),ROW(G229)))&amp;""</f>
        <v/>
      </c>
      <c r="B240" s="98"/>
      <c r="C240" s="20" t="str">
        <f>IF(ISERROR(VLOOKUP(A240,'[1]Z07 一般公共预算财政拨款收入支出决算表(财决07表)'!$A$10:$T$500,4,FALSE)),"",VLOOKUP(A240,'[1]Z07 一般公共预算财政拨款收入支出决算表(财决07表)'!$A$10:$T$500,4,FALSE))</f>
        <v/>
      </c>
      <c r="D240" s="103" t="str">
        <f>IF(ISERROR(VLOOKUP(A240,'[1]Z07 一般公共预算财政拨款收入支出决算表(财决07表)'!$A$10:$T$500,11,FALSE)),"",VLOOKUP(A240,'[1]Z07 一般公共预算财政拨款收入支出决算表(财决07表)'!$A$10:$T$500,11,FALSE))</f>
        <v/>
      </c>
      <c r="E240" s="103" t="str">
        <f>IF(ISERROR(VLOOKUP(A240,'[1]Z07 一般公共预算财政拨款收入支出决算表(财决07表)'!$A$10:$T$500,12,FALSE)),"",VLOOKUP(A240,'[1]Z07 一般公共预算财政拨款收入支出决算表(财决07表)'!$A$10:$T$500,12,FALSE))</f>
        <v/>
      </c>
      <c r="F240" s="103" t="str">
        <f>IF(ISERROR(VLOOKUP(A240,'[1]Z07 一般公共预算财政拨款收入支出决算表(财决07表)'!$A$10:$T$500,15,FALSE)),"",VLOOKUP(A240,'[1]Z07 一般公共预算财政拨款收入支出决算表(财决07表)'!$A$10:$T$500,15,FALSE))</f>
        <v/>
      </c>
      <c r="G240" s="89">
        <f>'[1]Z07 一般公共预算财政拨款收入支出决算表(财决07表)'!A238</f>
        <v>0</v>
      </c>
      <c r="H240" s="99">
        <f>'[1]Z07 一般公共预算财政拨款收入支出决算表(财决07表)'!$K238</f>
        <v>0</v>
      </c>
      <c r="I240" s="89" t="str">
        <f t="shared" si="12"/>
        <v>2</v>
      </c>
      <c r="J240" s="89" t="str">
        <f t="shared" si="13"/>
        <v>2</v>
      </c>
      <c r="K240" s="89">
        <f t="shared" si="14"/>
        <v>4</v>
      </c>
      <c r="L240" s="89" t="str">
        <f t="shared" si="15"/>
        <v/>
      </c>
      <c r="O240" s="4"/>
      <c r="P240" s="4"/>
      <c r="Q240" s="4"/>
      <c r="R240" s="4"/>
      <c r="S240" s="4"/>
      <c r="T240" s="4"/>
      <c r="U240" s="4"/>
      <c r="V240" s="4"/>
      <c r="W240" s="4"/>
      <c r="X240" s="4"/>
    </row>
    <row r="241" spans="1:24" ht="20.100000000000001" customHeight="1">
      <c r="A241" s="19" t="str">
        <f t="array" ref="A241">INDEX(G:G,SMALL(IF($K$12:$K$500=2,ROW($12:$500),4^8),ROW(G230)))&amp;""</f>
        <v/>
      </c>
      <c r="B241" s="98"/>
      <c r="C241" s="20" t="str">
        <f>IF(ISERROR(VLOOKUP(A241,'[1]Z07 一般公共预算财政拨款收入支出决算表(财决07表)'!$A$10:$T$500,4,FALSE)),"",VLOOKUP(A241,'[1]Z07 一般公共预算财政拨款收入支出决算表(财决07表)'!$A$10:$T$500,4,FALSE))</f>
        <v/>
      </c>
      <c r="D241" s="103" t="str">
        <f>IF(ISERROR(VLOOKUP(A241,'[1]Z07 一般公共预算财政拨款收入支出决算表(财决07表)'!$A$10:$T$500,11,FALSE)),"",VLOOKUP(A241,'[1]Z07 一般公共预算财政拨款收入支出决算表(财决07表)'!$A$10:$T$500,11,FALSE))</f>
        <v/>
      </c>
      <c r="E241" s="103" t="str">
        <f>IF(ISERROR(VLOOKUP(A241,'[1]Z07 一般公共预算财政拨款收入支出决算表(财决07表)'!$A$10:$T$500,12,FALSE)),"",VLOOKUP(A241,'[1]Z07 一般公共预算财政拨款收入支出决算表(财决07表)'!$A$10:$T$500,12,FALSE))</f>
        <v/>
      </c>
      <c r="F241" s="103" t="str">
        <f>IF(ISERROR(VLOOKUP(A241,'[1]Z07 一般公共预算财政拨款收入支出决算表(财决07表)'!$A$10:$T$500,15,FALSE)),"",VLOOKUP(A241,'[1]Z07 一般公共预算财政拨款收入支出决算表(财决07表)'!$A$10:$T$500,15,FALSE))</f>
        <v/>
      </c>
      <c r="G241" s="89">
        <f>'[1]Z07 一般公共预算财政拨款收入支出决算表(财决07表)'!A239</f>
        <v>0</v>
      </c>
      <c r="H241" s="99">
        <f>'[1]Z07 一般公共预算财政拨款收入支出决算表(财决07表)'!$K239</f>
        <v>0</v>
      </c>
      <c r="I241" s="89" t="str">
        <f t="shared" si="12"/>
        <v>2</v>
      </c>
      <c r="J241" s="89" t="str">
        <f t="shared" si="13"/>
        <v>2</v>
      </c>
      <c r="K241" s="89">
        <f t="shared" si="14"/>
        <v>4</v>
      </c>
      <c r="L241" s="89" t="str">
        <f t="shared" si="15"/>
        <v/>
      </c>
      <c r="O241" s="4"/>
      <c r="P241" s="4"/>
      <c r="Q241" s="4"/>
      <c r="R241" s="4"/>
      <c r="S241" s="4"/>
      <c r="T241" s="4"/>
      <c r="U241" s="4"/>
      <c r="V241" s="4"/>
      <c r="W241" s="4"/>
      <c r="X241" s="4"/>
    </row>
    <row r="242" spans="1:24" ht="20.100000000000001" customHeight="1">
      <c r="A242" s="19" t="str">
        <f t="array" ref="A242">INDEX(G:G,SMALL(IF($K$12:$K$500=2,ROW($12:$500),4^8),ROW(G231)))&amp;""</f>
        <v/>
      </c>
      <c r="B242" s="98"/>
      <c r="C242" s="20" t="str">
        <f>IF(ISERROR(VLOOKUP(A242,'[1]Z07 一般公共预算财政拨款收入支出决算表(财决07表)'!$A$10:$T$500,4,FALSE)),"",VLOOKUP(A242,'[1]Z07 一般公共预算财政拨款收入支出决算表(财决07表)'!$A$10:$T$500,4,FALSE))</f>
        <v/>
      </c>
      <c r="D242" s="103" t="str">
        <f>IF(ISERROR(VLOOKUP(A242,'[1]Z07 一般公共预算财政拨款收入支出决算表(财决07表)'!$A$10:$T$500,11,FALSE)),"",VLOOKUP(A242,'[1]Z07 一般公共预算财政拨款收入支出决算表(财决07表)'!$A$10:$T$500,11,FALSE))</f>
        <v/>
      </c>
      <c r="E242" s="103" t="str">
        <f>IF(ISERROR(VLOOKUP(A242,'[1]Z07 一般公共预算财政拨款收入支出决算表(财决07表)'!$A$10:$T$500,12,FALSE)),"",VLOOKUP(A242,'[1]Z07 一般公共预算财政拨款收入支出决算表(财决07表)'!$A$10:$T$500,12,FALSE))</f>
        <v/>
      </c>
      <c r="F242" s="103" t="str">
        <f>IF(ISERROR(VLOOKUP(A242,'[1]Z07 一般公共预算财政拨款收入支出决算表(财决07表)'!$A$10:$T$500,15,FALSE)),"",VLOOKUP(A242,'[1]Z07 一般公共预算财政拨款收入支出决算表(财决07表)'!$A$10:$T$500,15,FALSE))</f>
        <v/>
      </c>
      <c r="G242" s="89">
        <f>'[1]Z07 一般公共预算财政拨款收入支出决算表(财决07表)'!A240</f>
        <v>0</v>
      </c>
      <c r="H242" s="99">
        <f>'[1]Z07 一般公共预算财政拨款收入支出决算表(财决07表)'!$K240</f>
        <v>0</v>
      </c>
      <c r="I242" s="89" t="str">
        <f t="shared" si="12"/>
        <v>2</v>
      </c>
      <c r="J242" s="89" t="str">
        <f t="shared" si="13"/>
        <v>2</v>
      </c>
      <c r="K242" s="89">
        <f t="shared" si="14"/>
        <v>4</v>
      </c>
      <c r="L242" s="89" t="str">
        <f t="shared" si="15"/>
        <v/>
      </c>
      <c r="O242" s="4"/>
      <c r="P242" s="4"/>
      <c r="Q242" s="4"/>
      <c r="R242" s="4"/>
      <c r="S242" s="4"/>
      <c r="T242" s="4"/>
      <c r="U242" s="4"/>
      <c r="V242" s="4"/>
      <c r="W242" s="4"/>
      <c r="X242" s="4"/>
    </row>
    <row r="243" spans="1:24" ht="20.100000000000001" customHeight="1">
      <c r="A243" s="19" t="str">
        <f t="array" ref="A243">INDEX(G:G,SMALL(IF($K$12:$K$500=2,ROW($12:$500),4^8),ROW(G232)))&amp;""</f>
        <v/>
      </c>
      <c r="B243" s="98"/>
      <c r="C243" s="20" t="str">
        <f>IF(ISERROR(VLOOKUP(A243,'[1]Z07 一般公共预算财政拨款收入支出决算表(财决07表)'!$A$10:$T$500,4,FALSE)),"",VLOOKUP(A243,'[1]Z07 一般公共预算财政拨款收入支出决算表(财决07表)'!$A$10:$T$500,4,FALSE))</f>
        <v/>
      </c>
      <c r="D243" s="103" t="str">
        <f>IF(ISERROR(VLOOKUP(A243,'[1]Z07 一般公共预算财政拨款收入支出决算表(财决07表)'!$A$10:$T$500,11,FALSE)),"",VLOOKUP(A243,'[1]Z07 一般公共预算财政拨款收入支出决算表(财决07表)'!$A$10:$T$500,11,FALSE))</f>
        <v/>
      </c>
      <c r="E243" s="103" t="str">
        <f>IF(ISERROR(VLOOKUP(A243,'[1]Z07 一般公共预算财政拨款收入支出决算表(财决07表)'!$A$10:$T$500,12,FALSE)),"",VLOOKUP(A243,'[1]Z07 一般公共预算财政拨款收入支出决算表(财决07表)'!$A$10:$T$500,12,FALSE))</f>
        <v/>
      </c>
      <c r="F243" s="103" t="str">
        <f>IF(ISERROR(VLOOKUP(A243,'[1]Z07 一般公共预算财政拨款收入支出决算表(财决07表)'!$A$10:$T$500,15,FALSE)),"",VLOOKUP(A243,'[1]Z07 一般公共预算财政拨款收入支出决算表(财决07表)'!$A$10:$T$500,15,FALSE))</f>
        <v/>
      </c>
      <c r="G243" s="89">
        <f>'[1]Z07 一般公共预算财政拨款收入支出决算表(财决07表)'!A241</f>
        <v>0</v>
      </c>
      <c r="H243" s="99">
        <f>'[1]Z07 一般公共预算财政拨款收入支出决算表(财决07表)'!$K241</f>
        <v>0</v>
      </c>
      <c r="I243" s="89" t="str">
        <f t="shared" si="12"/>
        <v>2</v>
      </c>
      <c r="J243" s="89" t="str">
        <f t="shared" si="13"/>
        <v>2</v>
      </c>
      <c r="K243" s="89">
        <f t="shared" si="14"/>
        <v>4</v>
      </c>
      <c r="L243" s="89" t="str">
        <f t="shared" si="15"/>
        <v/>
      </c>
      <c r="O243" s="4"/>
      <c r="P243" s="4"/>
      <c r="Q243" s="4"/>
      <c r="R243" s="4"/>
      <c r="S243" s="4"/>
      <c r="T243" s="4"/>
      <c r="U243" s="4"/>
      <c r="V243" s="4"/>
      <c r="W243" s="4"/>
      <c r="X243" s="4"/>
    </row>
    <row r="244" spans="1:24" ht="20.100000000000001" customHeight="1">
      <c r="A244" s="19" t="str">
        <f t="array" ref="A244">INDEX(G:G,SMALL(IF($K$12:$K$500=2,ROW($12:$500),4^8),ROW(G233)))&amp;""</f>
        <v/>
      </c>
      <c r="B244" s="98"/>
      <c r="C244" s="20" t="str">
        <f>IF(ISERROR(VLOOKUP(A244,'[1]Z07 一般公共预算财政拨款收入支出决算表(财决07表)'!$A$10:$T$500,4,FALSE)),"",VLOOKUP(A244,'[1]Z07 一般公共预算财政拨款收入支出决算表(财决07表)'!$A$10:$T$500,4,FALSE))</f>
        <v/>
      </c>
      <c r="D244" s="103" t="str">
        <f>IF(ISERROR(VLOOKUP(A244,'[1]Z07 一般公共预算财政拨款收入支出决算表(财决07表)'!$A$10:$T$500,11,FALSE)),"",VLOOKUP(A244,'[1]Z07 一般公共预算财政拨款收入支出决算表(财决07表)'!$A$10:$T$500,11,FALSE))</f>
        <v/>
      </c>
      <c r="E244" s="103" t="str">
        <f>IF(ISERROR(VLOOKUP(A244,'[1]Z07 一般公共预算财政拨款收入支出决算表(财决07表)'!$A$10:$T$500,12,FALSE)),"",VLOOKUP(A244,'[1]Z07 一般公共预算财政拨款收入支出决算表(财决07表)'!$A$10:$T$500,12,FALSE))</f>
        <v/>
      </c>
      <c r="F244" s="103" t="str">
        <f>IF(ISERROR(VLOOKUP(A244,'[1]Z07 一般公共预算财政拨款收入支出决算表(财决07表)'!$A$10:$T$500,15,FALSE)),"",VLOOKUP(A244,'[1]Z07 一般公共预算财政拨款收入支出决算表(财决07表)'!$A$10:$T$500,15,FALSE))</f>
        <v/>
      </c>
      <c r="G244" s="89">
        <f>'[1]Z07 一般公共预算财政拨款收入支出决算表(财决07表)'!A242</f>
        <v>0</v>
      </c>
      <c r="H244" s="99">
        <f>'[1]Z07 一般公共预算财政拨款收入支出决算表(财决07表)'!$K242</f>
        <v>0</v>
      </c>
      <c r="I244" s="89" t="str">
        <f t="shared" si="12"/>
        <v>2</v>
      </c>
      <c r="J244" s="89" t="str">
        <f t="shared" si="13"/>
        <v>2</v>
      </c>
      <c r="K244" s="89">
        <f t="shared" si="14"/>
        <v>4</v>
      </c>
      <c r="L244" s="89" t="str">
        <f t="shared" si="15"/>
        <v/>
      </c>
      <c r="O244" s="4"/>
      <c r="P244" s="4"/>
      <c r="Q244" s="4"/>
      <c r="R244" s="4"/>
      <c r="S244" s="4"/>
      <c r="T244" s="4"/>
      <c r="U244" s="4"/>
      <c r="V244" s="4"/>
      <c r="W244" s="4"/>
      <c r="X244" s="4"/>
    </row>
    <row r="245" spans="1:24" ht="20.100000000000001" customHeight="1">
      <c r="A245" s="19" t="str">
        <f t="array" ref="A245">INDEX(G:G,SMALL(IF($K$12:$K$500=2,ROW($12:$500),4^8),ROW(G234)))&amp;""</f>
        <v/>
      </c>
      <c r="B245" s="98"/>
      <c r="C245" s="20" t="str">
        <f>IF(ISERROR(VLOOKUP(A245,'[1]Z07 一般公共预算财政拨款收入支出决算表(财决07表)'!$A$10:$T$500,4,FALSE)),"",VLOOKUP(A245,'[1]Z07 一般公共预算财政拨款收入支出决算表(财决07表)'!$A$10:$T$500,4,FALSE))</f>
        <v/>
      </c>
      <c r="D245" s="103" t="str">
        <f>IF(ISERROR(VLOOKUP(A245,'[1]Z07 一般公共预算财政拨款收入支出决算表(财决07表)'!$A$10:$T$500,11,FALSE)),"",VLOOKUP(A245,'[1]Z07 一般公共预算财政拨款收入支出决算表(财决07表)'!$A$10:$T$500,11,FALSE))</f>
        <v/>
      </c>
      <c r="E245" s="103" t="str">
        <f>IF(ISERROR(VLOOKUP(A245,'[1]Z07 一般公共预算财政拨款收入支出决算表(财决07表)'!$A$10:$T$500,12,FALSE)),"",VLOOKUP(A245,'[1]Z07 一般公共预算财政拨款收入支出决算表(财决07表)'!$A$10:$T$500,12,FALSE))</f>
        <v/>
      </c>
      <c r="F245" s="103" t="str">
        <f>IF(ISERROR(VLOOKUP(A245,'[1]Z07 一般公共预算财政拨款收入支出决算表(财决07表)'!$A$10:$T$500,15,FALSE)),"",VLOOKUP(A245,'[1]Z07 一般公共预算财政拨款收入支出决算表(财决07表)'!$A$10:$T$500,15,FALSE))</f>
        <v/>
      </c>
      <c r="G245" s="89">
        <f>'[1]Z07 一般公共预算财政拨款收入支出决算表(财决07表)'!A243</f>
        <v>0</v>
      </c>
      <c r="H245" s="99">
        <f>'[1]Z07 一般公共预算财政拨款收入支出决算表(财决07表)'!$K243</f>
        <v>0</v>
      </c>
      <c r="I245" s="89" t="str">
        <f t="shared" si="12"/>
        <v>2</v>
      </c>
      <c r="J245" s="89" t="str">
        <f t="shared" si="13"/>
        <v>2</v>
      </c>
      <c r="K245" s="89">
        <f t="shared" si="14"/>
        <v>4</v>
      </c>
      <c r="L245" s="89" t="str">
        <f t="shared" si="15"/>
        <v/>
      </c>
      <c r="O245" s="4"/>
      <c r="P245" s="4"/>
      <c r="Q245" s="4"/>
      <c r="R245" s="4"/>
      <c r="S245" s="4"/>
      <c r="T245" s="4"/>
      <c r="U245" s="4"/>
      <c r="V245" s="4"/>
      <c r="W245" s="4"/>
      <c r="X245" s="4"/>
    </row>
    <row r="246" spans="1:24" ht="20.100000000000001" customHeight="1">
      <c r="A246" s="19" t="str">
        <f t="array" ref="A246">INDEX(G:G,SMALL(IF($K$12:$K$500=2,ROW($12:$500),4^8),ROW(G235)))&amp;""</f>
        <v/>
      </c>
      <c r="B246" s="98"/>
      <c r="C246" s="20" t="str">
        <f>IF(ISERROR(VLOOKUP(A246,'[1]Z07 一般公共预算财政拨款收入支出决算表(财决07表)'!$A$10:$T$500,4,FALSE)),"",VLOOKUP(A246,'[1]Z07 一般公共预算财政拨款收入支出决算表(财决07表)'!$A$10:$T$500,4,FALSE))</f>
        <v/>
      </c>
      <c r="D246" s="103" t="str">
        <f>IF(ISERROR(VLOOKUP(A246,'[1]Z07 一般公共预算财政拨款收入支出决算表(财决07表)'!$A$10:$T$500,11,FALSE)),"",VLOOKUP(A246,'[1]Z07 一般公共预算财政拨款收入支出决算表(财决07表)'!$A$10:$T$500,11,FALSE))</f>
        <v/>
      </c>
      <c r="E246" s="103" t="str">
        <f>IF(ISERROR(VLOOKUP(A246,'[1]Z07 一般公共预算财政拨款收入支出决算表(财决07表)'!$A$10:$T$500,12,FALSE)),"",VLOOKUP(A246,'[1]Z07 一般公共预算财政拨款收入支出决算表(财决07表)'!$A$10:$T$500,12,FALSE))</f>
        <v/>
      </c>
      <c r="F246" s="103" t="str">
        <f>IF(ISERROR(VLOOKUP(A246,'[1]Z07 一般公共预算财政拨款收入支出决算表(财决07表)'!$A$10:$T$500,15,FALSE)),"",VLOOKUP(A246,'[1]Z07 一般公共预算财政拨款收入支出决算表(财决07表)'!$A$10:$T$500,15,FALSE))</f>
        <v/>
      </c>
      <c r="G246" s="89">
        <f>'[1]Z07 一般公共预算财政拨款收入支出决算表(财决07表)'!A244</f>
        <v>0</v>
      </c>
      <c r="H246" s="99">
        <f>'[1]Z07 一般公共预算财政拨款收入支出决算表(财决07表)'!$K244</f>
        <v>0</v>
      </c>
      <c r="I246" s="89" t="str">
        <f t="shared" si="12"/>
        <v>2</v>
      </c>
      <c r="J246" s="89" t="str">
        <f t="shared" si="13"/>
        <v>2</v>
      </c>
      <c r="K246" s="89">
        <f t="shared" si="14"/>
        <v>4</v>
      </c>
      <c r="L246" s="89" t="str">
        <f t="shared" si="15"/>
        <v/>
      </c>
      <c r="O246" s="4"/>
      <c r="P246" s="4"/>
      <c r="Q246" s="4"/>
      <c r="R246" s="4"/>
      <c r="S246" s="4"/>
      <c r="T246" s="4"/>
      <c r="U246" s="4"/>
      <c r="V246" s="4"/>
      <c r="W246" s="4"/>
      <c r="X246" s="4"/>
    </row>
    <row r="247" spans="1:24" ht="20.100000000000001" customHeight="1">
      <c r="A247" s="19" t="str">
        <f t="array" ref="A247">INDEX(G:G,SMALL(IF($K$12:$K$500=2,ROW($12:$500),4^8),ROW(G236)))&amp;""</f>
        <v/>
      </c>
      <c r="B247" s="98"/>
      <c r="C247" s="20" t="str">
        <f>IF(ISERROR(VLOOKUP(A247,'[1]Z07 一般公共预算财政拨款收入支出决算表(财决07表)'!$A$10:$T$500,4,FALSE)),"",VLOOKUP(A247,'[1]Z07 一般公共预算财政拨款收入支出决算表(财决07表)'!$A$10:$T$500,4,FALSE))</f>
        <v/>
      </c>
      <c r="D247" s="103" t="str">
        <f>IF(ISERROR(VLOOKUP(A247,'[1]Z07 一般公共预算财政拨款收入支出决算表(财决07表)'!$A$10:$T$500,11,FALSE)),"",VLOOKUP(A247,'[1]Z07 一般公共预算财政拨款收入支出决算表(财决07表)'!$A$10:$T$500,11,FALSE))</f>
        <v/>
      </c>
      <c r="E247" s="103" t="str">
        <f>IF(ISERROR(VLOOKUP(A247,'[1]Z07 一般公共预算财政拨款收入支出决算表(财决07表)'!$A$10:$T$500,12,FALSE)),"",VLOOKUP(A247,'[1]Z07 一般公共预算财政拨款收入支出决算表(财决07表)'!$A$10:$T$500,12,FALSE))</f>
        <v/>
      </c>
      <c r="F247" s="103" t="str">
        <f>IF(ISERROR(VLOOKUP(A247,'[1]Z07 一般公共预算财政拨款收入支出决算表(财决07表)'!$A$10:$T$500,15,FALSE)),"",VLOOKUP(A247,'[1]Z07 一般公共预算财政拨款收入支出决算表(财决07表)'!$A$10:$T$500,15,FALSE))</f>
        <v/>
      </c>
      <c r="G247" s="89">
        <f>'[1]Z07 一般公共预算财政拨款收入支出决算表(财决07表)'!A245</f>
        <v>0</v>
      </c>
      <c r="H247" s="99">
        <f>'[1]Z07 一般公共预算财政拨款收入支出决算表(财决07表)'!$K245</f>
        <v>0</v>
      </c>
      <c r="I247" s="89" t="str">
        <f t="shared" si="12"/>
        <v>2</v>
      </c>
      <c r="J247" s="89" t="str">
        <f t="shared" si="13"/>
        <v>2</v>
      </c>
      <c r="K247" s="89">
        <f t="shared" si="14"/>
        <v>4</v>
      </c>
      <c r="L247" s="89" t="str">
        <f t="shared" si="15"/>
        <v/>
      </c>
      <c r="O247" s="4"/>
      <c r="P247" s="4"/>
      <c r="Q247" s="4"/>
      <c r="R247" s="4"/>
      <c r="S247" s="4"/>
      <c r="T247" s="4"/>
      <c r="U247" s="4"/>
      <c r="V247" s="4"/>
      <c r="W247" s="4"/>
      <c r="X247" s="4"/>
    </row>
    <row r="248" spans="1:24" ht="20.100000000000001" customHeight="1">
      <c r="A248" s="19" t="str">
        <f t="array" ref="A248">INDEX(G:G,SMALL(IF($K$12:$K$500=2,ROW($12:$500),4^8),ROW(G237)))&amp;""</f>
        <v/>
      </c>
      <c r="B248" s="98"/>
      <c r="C248" s="20" t="str">
        <f>IF(ISERROR(VLOOKUP(A248,'[1]Z07 一般公共预算财政拨款收入支出决算表(财决07表)'!$A$10:$T$500,4,FALSE)),"",VLOOKUP(A248,'[1]Z07 一般公共预算财政拨款收入支出决算表(财决07表)'!$A$10:$T$500,4,FALSE))</f>
        <v/>
      </c>
      <c r="D248" s="103" t="str">
        <f>IF(ISERROR(VLOOKUP(A248,'[1]Z07 一般公共预算财政拨款收入支出决算表(财决07表)'!$A$10:$T$500,11,FALSE)),"",VLOOKUP(A248,'[1]Z07 一般公共预算财政拨款收入支出决算表(财决07表)'!$A$10:$T$500,11,FALSE))</f>
        <v/>
      </c>
      <c r="E248" s="103" t="str">
        <f>IF(ISERROR(VLOOKUP(A248,'[1]Z07 一般公共预算财政拨款收入支出决算表(财决07表)'!$A$10:$T$500,12,FALSE)),"",VLOOKUP(A248,'[1]Z07 一般公共预算财政拨款收入支出决算表(财决07表)'!$A$10:$T$500,12,FALSE))</f>
        <v/>
      </c>
      <c r="F248" s="103" t="str">
        <f>IF(ISERROR(VLOOKUP(A248,'[1]Z07 一般公共预算财政拨款收入支出决算表(财决07表)'!$A$10:$T$500,15,FALSE)),"",VLOOKUP(A248,'[1]Z07 一般公共预算财政拨款收入支出决算表(财决07表)'!$A$10:$T$500,15,FALSE))</f>
        <v/>
      </c>
      <c r="G248" s="89">
        <f>'[1]Z07 一般公共预算财政拨款收入支出决算表(财决07表)'!A246</f>
        <v>0</v>
      </c>
      <c r="H248" s="99">
        <f>'[1]Z07 一般公共预算财政拨款收入支出决算表(财决07表)'!$K246</f>
        <v>0</v>
      </c>
      <c r="I248" s="89" t="str">
        <f t="shared" si="12"/>
        <v>2</v>
      </c>
      <c r="J248" s="89" t="str">
        <f t="shared" si="13"/>
        <v>2</v>
      </c>
      <c r="K248" s="89">
        <f t="shared" si="14"/>
        <v>4</v>
      </c>
      <c r="L248" s="89" t="str">
        <f t="shared" si="15"/>
        <v/>
      </c>
      <c r="O248" s="4"/>
      <c r="P248" s="4"/>
      <c r="Q248" s="4"/>
      <c r="R248" s="4"/>
      <c r="S248" s="4"/>
      <c r="T248" s="4"/>
      <c r="U248" s="4"/>
      <c r="V248" s="4"/>
      <c r="W248" s="4"/>
      <c r="X248" s="4"/>
    </row>
    <row r="249" spans="1:24" ht="20.100000000000001" customHeight="1">
      <c r="A249" s="19" t="str">
        <f t="array" ref="A249">INDEX(G:G,SMALL(IF($K$12:$K$500=2,ROW($12:$500),4^8),ROW(G238)))&amp;""</f>
        <v/>
      </c>
      <c r="B249" s="98"/>
      <c r="C249" s="20" t="str">
        <f>IF(ISERROR(VLOOKUP(A249,'[1]Z07 一般公共预算财政拨款收入支出决算表(财决07表)'!$A$10:$T$500,4,FALSE)),"",VLOOKUP(A249,'[1]Z07 一般公共预算财政拨款收入支出决算表(财决07表)'!$A$10:$T$500,4,FALSE))</f>
        <v/>
      </c>
      <c r="D249" s="103" t="str">
        <f>IF(ISERROR(VLOOKUP(A249,'[1]Z07 一般公共预算财政拨款收入支出决算表(财决07表)'!$A$10:$T$500,11,FALSE)),"",VLOOKUP(A249,'[1]Z07 一般公共预算财政拨款收入支出决算表(财决07表)'!$A$10:$T$500,11,FALSE))</f>
        <v/>
      </c>
      <c r="E249" s="103" t="str">
        <f>IF(ISERROR(VLOOKUP(A249,'[1]Z07 一般公共预算财政拨款收入支出决算表(财决07表)'!$A$10:$T$500,12,FALSE)),"",VLOOKUP(A249,'[1]Z07 一般公共预算财政拨款收入支出决算表(财决07表)'!$A$10:$T$500,12,FALSE))</f>
        <v/>
      </c>
      <c r="F249" s="103" t="str">
        <f>IF(ISERROR(VLOOKUP(A249,'[1]Z07 一般公共预算财政拨款收入支出决算表(财决07表)'!$A$10:$T$500,15,FALSE)),"",VLOOKUP(A249,'[1]Z07 一般公共预算财政拨款收入支出决算表(财决07表)'!$A$10:$T$500,15,FALSE))</f>
        <v/>
      </c>
      <c r="G249" s="89">
        <f>'[1]Z07 一般公共预算财政拨款收入支出决算表(财决07表)'!A247</f>
        <v>0</v>
      </c>
      <c r="H249" s="99">
        <f>'[1]Z07 一般公共预算财政拨款收入支出决算表(财决07表)'!$K247</f>
        <v>0</v>
      </c>
      <c r="I249" s="89" t="str">
        <f t="shared" si="12"/>
        <v>2</v>
      </c>
      <c r="J249" s="89" t="str">
        <f t="shared" si="13"/>
        <v>2</v>
      </c>
      <c r="K249" s="89">
        <f t="shared" si="14"/>
        <v>4</v>
      </c>
      <c r="L249" s="89" t="str">
        <f t="shared" si="15"/>
        <v/>
      </c>
      <c r="O249" s="4"/>
      <c r="P249" s="4"/>
      <c r="Q249" s="4"/>
      <c r="R249" s="4"/>
      <c r="S249" s="4"/>
      <c r="T249" s="4"/>
      <c r="U249" s="4"/>
      <c r="V249" s="4"/>
      <c r="W249" s="4"/>
      <c r="X249" s="4"/>
    </row>
    <row r="250" spans="1:24" ht="20.100000000000001" customHeight="1">
      <c r="A250" s="19" t="str">
        <f t="array" ref="A250">INDEX(G:G,SMALL(IF($K$12:$K$500=2,ROW($12:$500),4^8),ROW(G239)))&amp;""</f>
        <v/>
      </c>
      <c r="B250" s="98"/>
      <c r="C250" s="20" t="str">
        <f>IF(ISERROR(VLOOKUP(A250,'[1]Z07 一般公共预算财政拨款收入支出决算表(财决07表)'!$A$10:$T$500,4,FALSE)),"",VLOOKUP(A250,'[1]Z07 一般公共预算财政拨款收入支出决算表(财决07表)'!$A$10:$T$500,4,FALSE))</f>
        <v/>
      </c>
      <c r="D250" s="103" t="str">
        <f>IF(ISERROR(VLOOKUP(A250,'[1]Z07 一般公共预算财政拨款收入支出决算表(财决07表)'!$A$10:$T$500,11,FALSE)),"",VLOOKUP(A250,'[1]Z07 一般公共预算财政拨款收入支出决算表(财决07表)'!$A$10:$T$500,11,FALSE))</f>
        <v/>
      </c>
      <c r="E250" s="103" t="str">
        <f>IF(ISERROR(VLOOKUP(A250,'[1]Z07 一般公共预算财政拨款收入支出决算表(财决07表)'!$A$10:$T$500,12,FALSE)),"",VLOOKUP(A250,'[1]Z07 一般公共预算财政拨款收入支出决算表(财决07表)'!$A$10:$T$500,12,FALSE))</f>
        <v/>
      </c>
      <c r="F250" s="103" t="str">
        <f>IF(ISERROR(VLOOKUP(A250,'[1]Z07 一般公共预算财政拨款收入支出决算表(财决07表)'!$A$10:$T$500,15,FALSE)),"",VLOOKUP(A250,'[1]Z07 一般公共预算财政拨款收入支出决算表(财决07表)'!$A$10:$T$500,15,FALSE))</f>
        <v/>
      </c>
      <c r="G250" s="89">
        <f>'[1]Z07 一般公共预算财政拨款收入支出决算表(财决07表)'!A248</f>
        <v>0</v>
      </c>
      <c r="H250" s="99">
        <f>'[1]Z07 一般公共预算财政拨款收入支出决算表(财决07表)'!$K248</f>
        <v>0</v>
      </c>
      <c r="I250" s="89" t="str">
        <f t="shared" si="12"/>
        <v>2</v>
      </c>
      <c r="J250" s="89" t="str">
        <f t="shared" si="13"/>
        <v>2</v>
      </c>
      <c r="K250" s="89">
        <f t="shared" si="14"/>
        <v>4</v>
      </c>
      <c r="L250" s="89" t="str">
        <f t="shared" si="15"/>
        <v/>
      </c>
      <c r="O250" s="4"/>
      <c r="P250" s="4"/>
      <c r="Q250" s="4"/>
      <c r="R250" s="4"/>
      <c r="S250" s="4"/>
      <c r="T250" s="4"/>
      <c r="U250" s="4"/>
      <c r="V250" s="4"/>
      <c r="W250" s="4"/>
      <c r="X250" s="4"/>
    </row>
    <row r="251" spans="1:24" ht="20.100000000000001" customHeight="1">
      <c r="A251" s="19" t="str">
        <f t="array" ref="A251">INDEX(G:G,SMALL(IF($K$12:$K$500=2,ROW($12:$500),4^8),ROW(G240)))&amp;""</f>
        <v/>
      </c>
      <c r="B251" s="98"/>
      <c r="C251" s="20" t="str">
        <f>IF(ISERROR(VLOOKUP(A251,'[1]Z07 一般公共预算财政拨款收入支出决算表(财决07表)'!$A$10:$T$500,4,FALSE)),"",VLOOKUP(A251,'[1]Z07 一般公共预算财政拨款收入支出决算表(财决07表)'!$A$10:$T$500,4,FALSE))</f>
        <v/>
      </c>
      <c r="D251" s="103" t="str">
        <f>IF(ISERROR(VLOOKUP(A251,'[1]Z07 一般公共预算财政拨款收入支出决算表(财决07表)'!$A$10:$T$500,11,FALSE)),"",VLOOKUP(A251,'[1]Z07 一般公共预算财政拨款收入支出决算表(财决07表)'!$A$10:$T$500,11,FALSE))</f>
        <v/>
      </c>
      <c r="E251" s="103" t="str">
        <f>IF(ISERROR(VLOOKUP(A251,'[1]Z07 一般公共预算财政拨款收入支出决算表(财决07表)'!$A$10:$T$500,12,FALSE)),"",VLOOKUP(A251,'[1]Z07 一般公共预算财政拨款收入支出决算表(财决07表)'!$A$10:$T$500,12,FALSE))</f>
        <v/>
      </c>
      <c r="F251" s="103" t="str">
        <f>IF(ISERROR(VLOOKUP(A251,'[1]Z07 一般公共预算财政拨款收入支出决算表(财决07表)'!$A$10:$T$500,15,FALSE)),"",VLOOKUP(A251,'[1]Z07 一般公共预算财政拨款收入支出决算表(财决07表)'!$A$10:$T$500,15,FALSE))</f>
        <v/>
      </c>
      <c r="G251" s="89">
        <f>'[1]Z07 一般公共预算财政拨款收入支出决算表(财决07表)'!A249</f>
        <v>0</v>
      </c>
      <c r="H251" s="99">
        <f>'[1]Z07 一般公共预算财政拨款收入支出决算表(财决07表)'!$K249</f>
        <v>0</v>
      </c>
      <c r="I251" s="89" t="str">
        <f t="shared" si="12"/>
        <v>2</v>
      </c>
      <c r="J251" s="89" t="str">
        <f t="shared" si="13"/>
        <v>2</v>
      </c>
      <c r="K251" s="89">
        <f t="shared" si="14"/>
        <v>4</v>
      </c>
      <c r="L251" s="89" t="str">
        <f t="shared" si="15"/>
        <v/>
      </c>
      <c r="O251" s="4"/>
      <c r="P251" s="4"/>
      <c r="Q251" s="4"/>
      <c r="R251" s="4"/>
      <c r="S251" s="4"/>
      <c r="T251" s="4"/>
      <c r="U251" s="4"/>
      <c r="V251" s="4"/>
      <c r="W251" s="4"/>
      <c r="X251" s="4"/>
    </row>
    <row r="252" spans="1:24" ht="20.100000000000001" customHeight="1">
      <c r="A252" s="19" t="str">
        <f t="array" ref="A252">INDEX(G:G,SMALL(IF($K$12:$K$500=2,ROW($12:$500),4^8),ROW(G241)))&amp;""</f>
        <v/>
      </c>
      <c r="B252" s="98"/>
      <c r="C252" s="20" t="str">
        <f>IF(ISERROR(VLOOKUP(A252,'[1]Z07 一般公共预算财政拨款收入支出决算表(财决07表)'!$A$10:$T$500,4,FALSE)),"",VLOOKUP(A252,'[1]Z07 一般公共预算财政拨款收入支出决算表(财决07表)'!$A$10:$T$500,4,FALSE))</f>
        <v/>
      </c>
      <c r="D252" s="103" t="str">
        <f>IF(ISERROR(VLOOKUP(A252,'[1]Z07 一般公共预算财政拨款收入支出决算表(财决07表)'!$A$10:$T$500,11,FALSE)),"",VLOOKUP(A252,'[1]Z07 一般公共预算财政拨款收入支出决算表(财决07表)'!$A$10:$T$500,11,FALSE))</f>
        <v/>
      </c>
      <c r="E252" s="103" t="str">
        <f>IF(ISERROR(VLOOKUP(A252,'[1]Z07 一般公共预算财政拨款收入支出决算表(财决07表)'!$A$10:$T$500,12,FALSE)),"",VLOOKUP(A252,'[1]Z07 一般公共预算财政拨款收入支出决算表(财决07表)'!$A$10:$T$500,12,FALSE))</f>
        <v/>
      </c>
      <c r="F252" s="103" t="str">
        <f>IF(ISERROR(VLOOKUP(A252,'[1]Z07 一般公共预算财政拨款收入支出决算表(财决07表)'!$A$10:$T$500,15,FALSE)),"",VLOOKUP(A252,'[1]Z07 一般公共预算财政拨款收入支出决算表(财决07表)'!$A$10:$T$500,15,FALSE))</f>
        <v/>
      </c>
      <c r="G252" s="89">
        <f>'[1]Z07 一般公共预算财政拨款收入支出决算表(财决07表)'!A250</f>
        <v>0</v>
      </c>
      <c r="H252" s="99">
        <f>'[1]Z07 一般公共预算财政拨款收入支出决算表(财决07表)'!$K250</f>
        <v>0</v>
      </c>
      <c r="I252" s="89" t="str">
        <f t="shared" si="12"/>
        <v>2</v>
      </c>
      <c r="J252" s="89" t="str">
        <f t="shared" si="13"/>
        <v>2</v>
      </c>
      <c r="K252" s="89">
        <f t="shared" si="14"/>
        <v>4</v>
      </c>
      <c r="L252" s="89" t="str">
        <f t="shared" si="15"/>
        <v/>
      </c>
      <c r="O252" s="4"/>
      <c r="P252" s="4"/>
      <c r="Q252" s="4"/>
      <c r="R252" s="4"/>
      <c r="S252" s="4"/>
      <c r="T252" s="4"/>
      <c r="U252" s="4"/>
      <c r="V252" s="4"/>
      <c r="W252" s="4"/>
      <c r="X252" s="4"/>
    </row>
    <row r="253" spans="1:24" ht="20.100000000000001" customHeight="1">
      <c r="A253" s="19" t="str">
        <f t="array" ref="A253">INDEX(G:G,SMALL(IF($K$12:$K$500=2,ROW($12:$500),4^8),ROW(G242)))&amp;""</f>
        <v/>
      </c>
      <c r="B253" s="98"/>
      <c r="C253" s="20" t="str">
        <f>IF(ISERROR(VLOOKUP(A253,'[1]Z07 一般公共预算财政拨款收入支出决算表(财决07表)'!$A$10:$T$500,4,FALSE)),"",VLOOKUP(A253,'[1]Z07 一般公共预算财政拨款收入支出决算表(财决07表)'!$A$10:$T$500,4,FALSE))</f>
        <v/>
      </c>
      <c r="D253" s="103" t="str">
        <f>IF(ISERROR(VLOOKUP(A253,'[1]Z07 一般公共预算财政拨款收入支出决算表(财决07表)'!$A$10:$T$500,11,FALSE)),"",VLOOKUP(A253,'[1]Z07 一般公共预算财政拨款收入支出决算表(财决07表)'!$A$10:$T$500,11,FALSE))</f>
        <v/>
      </c>
      <c r="E253" s="103" t="str">
        <f>IF(ISERROR(VLOOKUP(A253,'[1]Z07 一般公共预算财政拨款收入支出决算表(财决07表)'!$A$10:$T$500,12,FALSE)),"",VLOOKUP(A253,'[1]Z07 一般公共预算财政拨款收入支出决算表(财决07表)'!$A$10:$T$500,12,FALSE))</f>
        <v/>
      </c>
      <c r="F253" s="103" t="str">
        <f>IF(ISERROR(VLOOKUP(A253,'[1]Z07 一般公共预算财政拨款收入支出决算表(财决07表)'!$A$10:$T$500,15,FALSE)),"",VLOOKUP(A253,'[1]Z07 一般公共预算财政拨款收入支出决算表(财决07表)'!$A$10:$T$500,15,FALSE))</f>
        <v/>
      </c>
      <c r="G253" s="89">
        <f>'[1]Z07 一般公共预算财政拨款收入支出决算表(财决07表)'!A251</f>
        <v>0</v>
      </c>
      <c r="H253" s="99">
        <f>'[1]Z07 一般公共预算财政拨款收入支出决算表(财决07表)'!$K251</f>
        <v>0</v>
      </c>
      <c r="I253" s="89" t="str">
        <f t="shared" si="12"/>
        <v>2</v>
      </c>
      <c r="J253" s="89" t="str">
        <f t="shared" si="13"/>
        <v>2</v>
      </c>
      <c r="K253" s="89">
        <f t="shared" si="14"/>
        <v>4</v>
      </c>
      <c r="L253" s="89" t="str">
        <f t="shared" si="15"/>
        <v/>
      </c>
      <c r="O253" s="4"/>
      <c r="P253" s="4"/>
      <c r="Q253" s="4"/>
      <c r="R253" s="4"/>
      <c r="S253" s="4"/>
      <c r="T253" s="4"/>
      <c r="U253" s="4"/>
      <c r="V253" s="4"/>
      <c r="W253" s="4"/>
      <c r="X253" s="4"/>
    </row>
    <row r="254" spans="1:24" ht="20.100000000000001" customHeight="1">
      <c r="A254" s="19" t="str">
        <f t="array" ref="A254">INDEX(G:G,SMALL(IF($K$12:$K$500=2,ROW($12:$500),4^8),ROW(G243)))&amp;""</f>
        <v/>
      </c>
      <c r="B254" s="98"/>
      <c r="C254" s="20" t="str">
        <f>IF(ISERROR(VLOOKUP(A254,'[1]Z07 一般公共预算财政拨款收入支出决算表(财决07表)'!$A$10:$T$500,4,FALSE)),"",VLOOKUP(A254,'[1]Z07 一般公共预算财政拨款收入支出决算表(财决07表)'!$A$10:$T$500,4,FALSE))</f>
        <v/>
      </c>
      <c r="D254" s="103" t="str">
        <f>IF(ISERROR(VLOOKUP(A254,'[1]Z07 一般公共预算财政拨款收入支出决算表(财决07表)'!$A$10:$T$500,11,FALSE)),"",VLOOKUP(A254,'[1]Z07 一般公共预算财政拨款收入支出决算表(财决07表)'!$A$10:$T$500,11,FALSE))</f>
        <v/>
      </c>
      <c r="E254" s="103" t="str">
        <f>IF(ISERROR(VLOOKUP(A254,'[1]Z07 一般公共预算财政拨款收入支出决算表(财决07表)'!$A$10:$T$500,12,FALSE)),"",VLOOKUP(A254,'[1]Z07 一般公共预算财政拨款收入支出决算表(财决07表)'!$A$10:$T$500,12,FALSE))</f>
        <v/>
      </c>
      <c r="F254" s="103" t="str">
        <f>IF(ISERROR(VLOOKUP(A254,'[1]Z07 一般公共预算财政拨款收入支出决算表(财决07表)'!$A$10:$T$500,15,FALSE)),"",VLOOKUP(A254,'[1]Z07 一般公共预算财政拨款收入支出决算表(财决07表)'!$A$10:$T$500,15,FALSE))</f>
        <v/>
      </c>
      <c r="G254" s="89">
        <f>'[1]Z07 一般公共预算财政拨款收入支出决算表(财决07表)'!A252</f>
        <v>0</v>
      </c>
      <c r="H254" s="99">
        <f>'[1]Z07 一般公共预算财政拨款收入支出决算表(财决07表)'!$K252</f>
        <v>0</v>
      </c>
      <c r="I254" s="89" t="str">
        <f t="shared" si="12"/>
        <v>2</v>
      </c>
      <c r="J254" s="89" t="str">
        <f t="shared" si="13"/>
        <v>2</v>
      </c>
      <c r="K254" s="89">
        <f t="shared" si="14"/>
        <v>4</v>
      </c>
      <c r="L254" s="89" t="str">
        <f t="shared" si="15"/>
        <v/>
      </c>
      <c r="O254" s="4"/>
      <c r="P254" s="4"/>
      <c r="Q254" s="4"/>
      <c r="R254" s="4"/>
      <c r="S254" s="4"/>
      <c r="T254" s="4"/>
      <c r="U254" s="4"/>
      <c r="V254" s="4"/>
      <c r="W254" s="4"/>
      <c r="X254" s="4"/>
    </row>
    <row r="255" spans="1:24" ht="20.100000000000001" customHeight="1">
      <c r="A255" s="19" t="str">
        <f t="array" ref="A255">INDEX(G:G,SMALL(IF($K$12:$K$500=2,ROW($12:$500),4^8),ROW(G244)))&amp;""</f>
        <v/>
      </c>
      <c r="B255" s="98"/>
      <c r="C255" s="20" t="str">
        <f>IF(ISERROR(VLOOKUP(A255,'[1]Z07 一般公共预算财政拨款收入支出决算表(财决07表)'!$A$10:$T$500,4,FALSE)),"",VLOOKUP(A255,'[1]Z07 一般公共预算财政拨款收入支出决算表(财决07表)'!$A$10:$T$500,4,FALSE))</f>
        <v/>
      </c>
      <c r="D255" s="103" t="str">
        <f>IF(ISERROR(VLOOKUP(A255,'[1]Z07 一般公共预算财政拨款收入支出决算表(财决07表)'!$A$10:$T$500,11,FALSE)),"",VLOOKUP(A255,'[1]Z07 一般公共预算财政拨款收入支出决算表(财决07表)'!$A$10:$T$500,11,FALSE))</f>
        <v/>
      </c>
      <c r="E255" s="103" t="str">
        <f>IF(ISERROR(VLOOKUP(A255,'[1]Z07 一般公共预算财政拨款收入支出决算表(财决07表)'!$A$10:$T$500,12,FALSE)),"",VLOOKUP(A255,'[1]Z07 一般公共预算财政拨款收入支出决算表(财决07表)'!$A$10:$T$500,12,FALSE))</f>
        <v/>
      </c>
      <c r="F255" s="103" t="str">
        <f>IF(ISERROR(VLOOKUP(A255,'[1]Z07 一般公共预算财政拨款收入支出决算表(财决07表)'!$A$10:$T$500,15,FALSE)),"",VLOOKUP(A255,'[1]Z07 一般公共预算财政拨款收入支出决算表(财决07表)'!$A$10:$T$500,15,FALSE))</f>
        <v/>
      </c>
      <c r="G255" s="89">
        <f>'[1]Z07 一般公共预算财政拨款收入支出决算表(财决07表)'!A253</f>
        <v>0</v>
      </c>
      <c r="H255" s="99">
        <f>'[1]Z07 一般公共预算财政拨款收入支出决算表(财决07表)'!$K253</f>
        <v>0</v>
      </c>
      <c r="I255" s="89" t="str">
        <f t="shared" si="12"/>
        <v>2</v>
      </c>
      <c r="J255" s="89" t="str">
        <f t="shared" si="13"/>
        <v>2</v>
      </c>
      <c r="K255" s="89">
        <f t="shared" si="14"/>
        <v>4</v>
      </c>
      <c r="L255" s="89" t="str">
        <f t="shared" si="15"/>
        <v/>
      </c>
      <c r="O255" s="4"/>
      <c r="P255" s="4"/>
      <c r="Q255" s="4"/>
      <c r="R255" s="4"/>
      <c r="S255" s="4"/>
      <c r="T255" s="4"/>
      <c r="U255" s="4"/>
      <c r="V255" s="4"/>
      <c r="W255" s="4"/>
      <c r="X255" s="4"/>
    </row>
    <row r="256" spans="1:24" ht="20.100000000000001" customHeight="1">
      <c r="A256" s="19" t="str">
        <f t="array" ref="A256">INDEX(G:G,SMALL(IF($K$12:$K$500=2,ROW($12:$500),4^8),ROW(G245)))&amp;""</f>
        <v/>
      </c>
      <c r="B256" s="98"/>
      <c r="C256" s="20" t="str">
        <f>IF(ISERROR(VLOOKUP(A256,'[1]Z07 一般公共预算财政拨款收入支出决算表(财决07表)'!$A$10:$T$500,4,FALSE)),"",VLOOKUP(A256,'[1]Z07 一般公共预算财政拨款收入支出决算表(财决07表)'!$A$10:$T$500,4,FALSE))</f>
        <v/>
      </c>
      <c r="D256" s="103" t="str">
        <f>IF(ISERROR(VLOOKUP(A256,'[1]Z07 一般公共预算财政拨款收入支出决算表(财决07表)'!$A$10:$T$500,11,FALSE)),"",VLOOKUP(A256,'[1]Z07 一般公共预算财政拨款收入支出决算表(财决07表)'!$A$10:$T$500,11,FALSE))</f>
        <v/>
      </c>
      <c r="E256" s="103" t="str">
        <f>IF(ISERROR(VLOOKUP(A256,'[1]Z07 一般公共预算财政拨款收入支出决算表(财决07表)'!$A$10:$T$500,12,FALSE)),"",VLOOKUP(A256,'[1]Z07 一般公共预算财政拨款收入支出决算表(财决07表)'!$A$10:$T$500,12,FALSE))</f>
        <v/>
      </c>
      <c r="F256" s="103" t="str">
        <f>IF(ISERROR(VLOOKUP(A256,'[1]Z07 一般公共预算财政拨款收入支出决算表(财决07表)'!$A$10:$T$500,15,FALSE)),"",VLOOKUP(A256,'[1]Z07 一般公共预算财政拨款收入支出决算表(财决07表)'!$A$10:$T$500,15,FALSE))</f>
        <v/>
      </c>
      <c r="G256" s="89">
        <f>'[1]Z07 一般公共预算财政拨款收入支出决算表(财决07表)'!A254</f>
        <v>0</v>
      </c>
      <c r="H256" s="99">
        <f>'[1]Z07 一般公共预算财政拨款收入支出决算表(财决07表)'!$K254</f>
        <v>0</v>
      </c>
      <c r="I256" s="89" t="str">
        <f t="shared" si="12"/>
        <v>2</v>
      </c>
      <c r="J256" s="89" t="str">
        <f t="shared" si="13"/>
        <v>2</v>
      </c>
      <c r="K256" s="89">
        <f t="shared" si="14"/>
        <v>4</v>
      </c>
      <c r="L256" s="89" t="str">
        <f t="shared" si="15"/>
        <v/>
      </c>
      <c r="O256" s="4"/>
      <c r="P256" s="4"/>
      <c r="Q256" s="4"/>
      <c r="R256" s="4"/>
      <c r="S256" s="4"/>
      <c r="T256" s="4"/>
      <c r="U256" s="4"/>
      <c r="V256" s="4"/>
      <c r="W256" s="4"/>
      <c r="X256" s="4"/>
    </row>
    <row r="257" spans="1:24" ht="20.100000000000001" customHeight="1">
      <c r="A257" s="19" t="str">
        <f t="array" ref="A257">INDEX(G:G,SMALL(IF($K$12:$K$500=2,ROW($12:$500),4^8),ROW(G246)))&amp;""</f>
        <v/>
      </c>
      <c r="B257" s="98"/>
      <c r="C257" s="20" t="str">
        <f>IF(ISERROR(VLOOKUP(A257,'[1]Z07 一般公共预算财政拨款收入支出决算表(财决07表)'!$A$10:$T$500,4,FALSE)),"",VLOOKUP(A257,'[1]Z07 一般公共预算财政拨款收入支出决算表(财决07表)'!$A$10:$T$500,4,FALSE))</f>
        <v/>
      </c>
      <c r="D257" s="103" t="str">
        <f>IF(ISERROR(VLOOKUP(A257,'[1]Z07 一般公共预算财政拨款收入支出决算表(财决07表)'!$A$10:$T$500,11,FALSE)),"",VLOOKUP(A257,'[1]Z07 一般公共预算财政拨款收入支出决算表(财决07表)'!$A$10:$T$500,11,FALSE))</f>
        <v/>
      </c>
      <c r="E257" s="103" t="str">
        <f>IF(ISERROR(VLOOKUP(A257,'[1]Z07 一般公共预算财政拨款收入支出决算表(财决07表)'!$A$10:$T$500,12,FALSE)),"",VLOOKUP(A257,'[1]Z07 一般公共预算财政拨款收入支出决算表(财决07表)'!$A$10:$T$500,12,FALSE))</f>
        <v/>
      </c>
      <c r="F257" s="103" t="str">
        <f>IF(ISERROR(VLOOKUP(A257,'[1]Z07 一般公共预算财政拨款收入支出决算表(财决07表)'!$A$10:$T$500,15,FALSE)),"",VLOOKUP(A257,'[1]Z07 一般公共预算财政拨款收入支出决算表(财决07表)'!$A$10:$T$500,15,FALSE))</f>
        <v/>
      </c>
      <c r="G257" s="89">
        <f>'[1]Z07 一般公共预算财政拨款收入支出决算表(财决07表)'!A255</f>
        <v>0</v>
      </c>
      <c r="H257" s="99">
        <f>'[1]Z07 一般公共预算财政拨款收入支出决算表(财决07表)'!$K255</f>
        <v>0</v>
      </c>
      <c r="I257" s="89" t="str">
        <f t="shared" si="12"/>
        <v>2</v>
      </c>
      <c r="J257" s="89" t="str">
        <f t="shared" si="13"/>
        <v>2</v>
      </c>
      <c r="K257" s="89">
        <f t="shared" si="14"/>
        <v>4</v>
      </c>
      <c r="L257" s="89" t="str">
        <f t="shared" si="15"/>
        <v/>
      </c>
      <c r="O257" s="4"/>
      <c r="P257" s="4"/>
      <c r="Q257" s="4"/>
      <c r="R257" s="4"/>
      <c r="S257" s="4"/>
      <c r="T257" s="4"/>
      <c r="U257" s="4"/>
      <c r="V257" s="4"/>
      <c r="W257" s="4"/>
      <c r="X257" s="4"/>
    </row>
    <row r="258" spans="1:24" ht="20.100000000000001" customHeight="1">
      <c r="A258" s="19" t="str">
        <f t="array" ref="A258">INDEX(G:G,SMALL(IF($K$12:$K$500=2,ROW($12:$500),4^8),ROW(G247)))&amp;""</f>
        <v/>
      </c>
      <c r="B258" s="98"/>
      <c r="C258" s="20" t="str">
        <f>IF(ISERROR(VLOOKUP(A258,'[1]Z07 一般公共预算财政拨款收入支出决算表(财决07表)'!$A$10:$T$500,4,FALSE)),"",VLOOKUP(A258,'[1]Z07 一般公共预算财政拨款收入支出决算表(财决07表)'!$A$10:$T$500,4,FALSE))</f>
        <v/>
      </c>
      <c r="D258" s="103" t="str">
        <f>IF(ISERROR(VLOOKUP(A258,'[1]Z07 一般公共预算财政拨款收入支出决算表(财决07表)'!$A$10:$T$500,11,FALSE)),"",VLOOKUP(A258,'[1]Z07 一般公共预算财政拨款收入支出决算表(财决07表)'!$A$10:$T$500,11,FALSE))</f>
        <v/>
      </c>
      <c r="E258" s="103" t="str">
        <f>IF(ISERROR(VLOOKUP(A258,'[1]Z07 一般公共预算财政拨款收入支出决算表(财决07表)'!$A$10:$T$500,12,FALSE)),"",VLOOKUP(A258,'[1]Z07 一般公共预算财政拨款收入支出决算表(财决07表)'!$A$10:$T$500,12,FALSE))</f>
        <v/>
      </c>
      <c r="F258" s="103" t="str">
        <f>IF(ISERROR(VLOOKUP(A258,'[1]Z07 一般公共预算财政拨款收入支出决算表(财决07表)'!$A$10:$T$500,15,FALSE)),"",VLOOKUP(A258,'[1]Z07 一般公共预算财政拨款收入支出决算表(财决07表)'!$A$10:$T$500,15,FALSE))</f>
        <v/>
      </c>
      <c r="G258" s="89">
        <f>'[1]Z07 一般公共预算财政拨款收入支出决算表(财决07表)'!A256</f>
        <v>0</v>
      </c>
      <c r="H258" s="99">
        <f>'[1]Z07 一般公共预算财政拨款收入支出决算表(财决07表)'!$K256</f>
        <v>0</v>
      </c>
      <c r="I258" s="89" t="str">
        <f t="shared" si="12"/>
        <v>2</v>
      </c>
      <c r="J258" s="89" t="str">
        <f t="shared" si="13"/>
        <v>2</v>
      </c>
      <c r="K258" s="89">
        <f t="shared" si="14"/>
        <v>4</v>
      </c>
      <c r="L258" s="89" t="str">
        <f t="shared" si="15"/>
        <v/>
      </c>
      <c r="O258" s="4"/>
      <c r="P258" s="4"/>
      <c r="Q258" s="4"/>
      <c r="R258" s="4"/>
      <c r="S258" s="4"/>
      <c r="T258" s="4"/>
      <c r="U258" s="4"/>
      <c r="V258" s="4"/>
      <c r="W258" s="4"/>
      <c r="X258" s="4"/>
    </row>
    <row r="259" spans="1:24" ht="20.100000000000001" customHeight="1">
      <c r="A259" s="19" t="str">
        <f t="array" ref="A259">INDEX(G:G,SMALL(IF($K$12:$K$500=2,ROW($12:$500),4^8),ROW(G248)))&amp;""</f>
        <v/>
      </c>
      <c r="B259" s="98"/>
      <c r="C259" s="20" t="str">
        <f>IF(ISERROR(VLOOKUP(A259,'[1]Z07 一般公共预算财政拨款收入支出决算表(财决07表)'!$A$10:$T$500,4,FALSE)),"",VLOOKUP(A259,'[1]Z07 一般公共预算财政拨款收入支出决算表(财决07表)'!$A$10:$T$500,4,FALSE))</f>
        <v/>
      </c>
      <c r="D259" s="103" t="str">
        <f>IF(ISERROR(VLOOKUP(A259,'[1]Z07 一般公共预算财政拨款收入支出决算表(财决07表)'!$A$10:$T$500,11,FALSE)),"",VLOOKUP(A259,'[1]Z07 一般公共预算财政拨款收入支出决算表(财决07表)'!$A$10:$T$500,11,FALSE))</f>
        <v/>
      </c>
      <c r="E259" s="103" t="str">
        <f>IF(ISERROR(VLOOKUP(A259,'[1]Z07 一般公共预算财政拨款收入支出决算表(财决07表)'!$A$10:$T$500,12,FALSE)),"",VLOOKUP(A259,'[1]Z07 一般公共预算财政拨款收入支出决算表(财决07表)'!$A$10:$T$500,12,FALSE))</f>
        <v/>
      </c>
      <c r="F259" s="103" t="str">
        <f>IF(ISERROR(VLOOKUP(A259,'[1]Z07 一般公共预算财政拨款收入支出决算表(财决07表)'!$A$10:$T$500,15,FALSE)),"",VLOOKUP(A259,'[1]Z07 一般公共预算财政拨款收入支出决算表(财决07表)'!$A$10:$T$500,15,FALSE))</f>
        <v/>
      </c>
      <c r="G259" s="89">
        <f>'[1]Z07 一般公共预算财政拨款收入支出决算表(财决07表)'!A257</f>
        <v>0</v>
      </c>
      <c r="H259" s="99">
        <f>'[1]Z07 一般公共预算财政拨款收入支出决算表(财决07表)'!$K257</f>
        <v>0</v>
      </c>
      <c r="I259" s="89" t="str">
        <f t="shared" si="12"/>
        <v>2</v>
      </c>
      <c r="J259" s="89" t="str">
        <f t="shared" si="13"/>
        <v>2</v>
      </c>
      <c r="K259" s="89">
        <f t="shared" si="14"/>
        <v>4</v>
      </c>
      <c r="L259" s="89" t="str">
        <f t="shared" si="15"/>
        <v/>
      </c>
      <c r="O259" s="4"/>
      <c r="P259" s="4"/>
      <c r="Q259" s="4"/>
      <c r="R259" s="4"/>
      <c r="S259" s="4"/>
      <c r="T259" s="4"/>
      <c r="U259" s="4"/>
      <c r="V259" s="4"/>
      <c r="W259" s="4"/>
      <c r="X259" s="4"/>
    </row>
    <row r="260" spans="1:24" ht="20.100000000000001" customHeight="1">
      <c r="A260" s="19" t="str">
        <f t="array" ref="A260">INDEX(G:G,SMALL(IF($K$12:$K$500=2,ROW($12:$500),4^8),ROW(G249)))&amp;""</f>
        <v/>
      </c>
      <c r="B260" s="98"/>
      <c r="C260" s="20" t="str">
        <f>IF(ISERROR(VLOOKUP(A260,'[1]Z07 一般公共预算财政拨款收入支出决算表(财决07表)'!$A$10:$T$500,4,FALSE)),"",VLOOKUP(A260,'[1]Z07 一般公共预算财政拨款收入支出决算表(财决07表)'!$A$10:$T$500,4,FALSE))</f>
        <v/>
      </c>
      <c r="D260" s="103" t="str">
        <f>IF(ISERROR(VLOOKUP(A260,'[1]Z07 一般公共预算财政拨款收入支出决算表(财决07表)'!$A$10:$T$500,11,FALSE)),"",VLOOKUP(A260,'[1]Z07 一般公共预算财政拨款收入支出决算表(财决07表)'!$A$10:$T$500,11,FALSE))</f>
        <v/>
      </c>
      <c r="E260" s="103" t="str">
        <f>IF(ISERROR(VLOOKUP(A260,'[1]Z07 一般公共预算财政拨款收入支出决算表(财决07表)'!$A$10:$T$500,12,FALSE)),"",VLOOKUP(A260,'[1]Z07 一般公共预算财政拨款收入支出决算表(财决07表)'!$A$10:$T$500,12,FALSE))</f>
        <v/>
      </c>
      <c r="F260" s="103" t="str">
        <f>IF(ISERROR(VLOOKUP(A260,'[1]Z07 一般公共预算财政拨款收入支出决算表(财决07表)'!$A$10:$T$500,15,FALSE)),"",VLOOKUP(A260,'[1]Z07 一般公共预算财政拨款收入支出决算表(财决07表)'!$A$10:$T$500,15,FALSE))</f>
        <v/>
      </c>
      <c r="G260" s="89">
        <f>'[1]Z07 一般公共预算财政拨款收入支出决算表(财决07表)'!A258</f>
        <v>0</v>
      </c>
      <c r="H260" s="99">
        <f>'[1]Z07 一般公共预算财政拨款收入支出决算表(财决07表)'!$K258</f>
        <v>0</v>
      </c>
      <c r="I260" s="89" t="str">
        <f t="shared" si="12"/>
        <v>2</v>
      </c>
      <c r="J260" s="89" t="str">
        <f t="shared" si="13"/>
        <v>2</v>
      </c>
      <c r="K260" s="89">
        <f t="shared" si="14"/>
        <v>4</v>
      </c>
      <c r="L260" s="89" t="str">
        <f t="shared" si="15"/>
        <v/>
      </c>
      <c r="O260" s="4"/>
      <c r="P260" s="4"/>
      <c r="Q260" s="4"/>
      <c r="R260" s="4"/>
      <c r="S260" s="4"/>
      <c r="T260" s="4"/>
      <c r="U260" s="4"/>
      <c r="V260" s="4"/>
      <c r="W260" s="4"/>
      <c r="X260" s="4"/>
    </row>
    <row r="261" spans="1:24" ht="20.100000000000001" customHeight="1">
      <c r="A261" s="19" t="str">
        <f t="array" ref="A261">INDEX(G:G,SMALL(IF($K$12:$K$500=2,ROW($12:$500),4^8),ROW(G250)))&amp;""</f>
        <v/>
      </c>
      <c r="B261" s="98"/>
      <c r="C261" s="20" t="str">
        <f>IF(ISERROR(VLOOKUP(A261,'[1]Z07 一般公共预算财政拨款收入支出决算表(财决07表)'!$A$10:$T$500,4,FALSE)),"",VLOOKUP(A261,'[1]Z07 一般公共预算财政拨款收入支出决算表(财决07表)'!$A$10:$T$500,4,FALSE))</f>
        <v/>
      </c>
      <c r="D261" s="103" t="str">
        <f>IF(ISERROR(VLOOKUP(A261,'[1]Z07 一般公共预算财政拨款收入支出决算表(财决07表)'!$A$10:$T$500,11,FALSE)),"",VLOOKUP(A261,'[1]Z07 一般公共预算财政拨款收入支出决算表(财决07表)'!$A$10:$T$500,11,FALSE))</f>
        <v/>
      </c>
      <c r="E261" s="103" t="str">
        <f>IF(ISERROR(VLOOKUP(A261,'[1]Z07 一般公共预算财政拨款收入支出决算表(财决07表)'!$A$10:$T$500,12,FALSE)),"",VLOOKUP(A261,'[1]Z07 一般公共预算财政拨款收入支出决算表(财决07表)'!$A$10:$T$500,12,FALSE))</f>
        <v/>
      </c>
      <c r="F261" s="103" t="str">
        <f>IF(ISERROR(VLOOKUP(A261,'[1]Z07 一般公共预算财政拨款收入支出决算表(财决07表)'!$A$10:$T$500,15,FALSE)),"",VLOOKUP(A261,'[1]Z07 一般公共预算财政拨款收入支出决算表(财决07表)'!$A$10:$T$500,15,FALSE))</f>
        <v/>
      </c>
      <c r="G261" s="89">
        <f>'[1]Z07 一般公共预算财政拨款收入支出决算表(财决07表)'!A259</f>
        <v>0</v>
      </c>
      <c r="H261" s="99">
        <f>'[1]Z07 一般公共预算财政拨款收入支出决算表(财决07表)'!$K259</f>
        <v>0</v>
      </c>
      <c r="I261" s="89" t="str">
        <f t="shared" si="12"/>
        <v>2</v>
      </c>
      <c r="J261" s="89" t="str">
        <f t="shared" si="13"/>
        <v>2</v>
      </c>
      <c r="K261" s="89">
        <f t="shared" si="14"/>
        <v>4</v>
      </c>
      <c r="L261" s="89" t="str">
        <f t="shared" si="15"/>
        <v/>
      </c>
      <c r="O261" s="4"/>
      <c r="P261" s="4"/>
      <c r="Q261" s="4"/>
      <c r="R261" s="4"/>
      <c r="S261" s="4"/>
      <c r="T261" s="4"/>
      <c r="U261" s="4"/>
      <c r="V261" s="4"/>
      <c r="W261" s="4"/>
      <c r="X261" s="4"/>
    </row>
    <row r="262" spans="1:24" ht="20.100000000000001" customHeight="1">
      <c r="A262" s="19" t="str">
        <f t="array" ref="A262">INDEX(G:G,SMALL(IF($K$12:$K$500=2,ROW($12:$500),4^8),ROW(G251)))&amp;""</f>
        <v/>
      </c>
      <c r="B262" s="98"/>
      <c r="C262" s="20" t="str">
        <f>IF(ISERROR(VLOOKUP(A262,'[1]Z07 一般公共预算财政拨款收入支出决算表(财决07表)'!$A$10:$T$500,4,FALSE)),"",VLOOKUP(A262,'[1]Z07 一般公共预算财政拨款收入支出决算表(财决07表)'!$A$10:$T$500,4,FALSE))</f>
        <v/>
      </c>
      <c r="D262" s="103" t="str">
        <f>IF(ISERROR(VLOOKUP(A262,'[1]Z07 一般公共预算财政拨款收入支出决算表(财决07表)'!$A$10:$T$500,11,FALSE)),"",VLOOKUP(A262,'[1]Z07 一般公共预算财政拨款收入支出决算表(财决07表)'!$A$10:$T$500,11,FALSE))</f>
        <v/>
      </c>
      <c r="E262" s="103" t="str">
        <f>IF(ISERROR(VLOOKUP(A262,'[1]Z07 一般公共预算财政拨款收入支出决算表(财决07表)'!$A$10:$T$500,12,FALSE)),"",VLOOKUP(A262,'[1]Z07 一般公共预算财政拨款收入支出决算表(财决07表)'!$A$10:$T$500,12,FALSE))</f>
        <v/>
      </c>
      <c r="F262" s="103" t="str">
        <f>IF(ISERROR(VLOOKUP(A262,'[1]Z07 一般公共预算财政拨款收入支出决算表(财决07表)'!$A$10:$T$500,15,FALSE)),"",VLOOKUP(A262,'[1]Z07 一般公共预算财政拨款收入支出决算表(财决07表)'!$A$10:$T$500,15,FALSE))</f>
        <v/>
      </c>
      <c r="G262" s="89">
        <f>'[1]Z07 一般公共预算财政拨款收入支出决算表(财决07表)'!A260</f>
        <v>0</v>
      </c>
      <c r="H262" s="99">
        <f>'[1]Z07 一般公共预算财政拨款收入支出决算表(财决07表)'!$K260</f>
        <v>0</v>
      </c>
      <c r="I262" s="89" t="str">
        <f t="shared" si="12"/>
        <v>2</v>
      </c>
      <c r="J262" s="89" t="str">
        <f t="shared" si="13"/>
        <v>2</v>
      </c>
      <c r="K262" s="89">
        <f t="shared" si="14"/>
        <v>4</v>
      </c>
      <c r="L262" s="89" t="str">
        <f t="shared" si="15"/>
        <v/>
      </c>
      <c r="O262" s="4"/>
      <c r="P262" s="4"/>
      <c r="Q262" s="4"/>
      <c r="R262" s="4"/>
      <c r="S262" s="4"/>
      <c r="T262" s="4"/>
      <c r="U262" s="4"/>
      <c r="V262" s="4"/>
      <c r="W262" s="4"/>
      <c r="X262" s="4"/>
    </row>
    <row r="263" spans="1:24" ht="20.100000000000001" customHeight="1">
      <c r="A263" s="19" t="str">
        <f t="array" ref="A263">INDEX(G:G,SMALL(IF($K$12:$K$500=2,ROW($12:$500),4^8),ROW(G252)))&amp;""</f>
        <v/>
      </c>
      <c r="B263" s="98"/>
      <c r="C263" s="20" t="str">
        <f>IF(ISERROR(VLOOKUP(A263,'[1]Z07 一般公共预算财政拨款收入支出决算表(财决07表)'!$A$10:$T$500,4,FALSE)),"",VLOOKUP(A263,'[1]Z07 一般公共预算财政拨款收入支出决算表(财决07表)'!$A$10:$T$500,4,FALSE))</f>
        <v/>
      </c>
      <c r="D263" s="103" t="str">
        <f>IF(ISERROR(VLOOKUP(A263,'[1]Z07 一般公共预算财政拨款收入支出决算表(财决07表)'!$A$10:$T$500,11,FALSE)),"",VLOOKUP(A263,'[1]Z07 一般公共预算财政拨款收入支出决算表(财决07表)'!$A$10:$T$500,11,FALSE))</f>
        <v/>
      </c>
      <c r="E263" s="103" t="str">
        <f>IF(ISERROR(VLOOKUP(A263,'[1]Z07 一般公共预算财政拨款收入支出决算表(财决07表)'!$A$10:$T$500,12,FALSE)),"",VLOOKUP(A263,'[1]Z07 一般公共预算财政拨款收入支出决算表(财决07表)'!$A$10:$T$500,12,FALSE))</f>
        <v/>
      </c>
      <c r="F263" s="103" t="str">
        <f>IF(ISERROR(VLOOKUP(A263,'[1]Z07 一般公共预算财政拨款收入支出决算表(财决07表)'!$A$10:$T$500,15,FALSE)),"",VLOOKUP(A263,'[1]Z07 一般公共预算财政拨款收入支出决算表(财决07表)'!$A$10:$T$500,15,FALSE))</f>
        <v/>
      </c>
      <c r="G263" s="89">
        <f>'[1]Z07 一般公共预算财政拨款收入支出决算表(财决07表)'!A261</f>
        <v>0</v>
      </c>
      <c r="H263" s="99">
        <f>'[1]Z07 一般公共预算财政拨款收入支出决算表(财决07表)'!$K261</f>
        <v>0</v>
      </c>
      <c r="I263" s="89" t="str">
        <f t="shared" si="12"/>
        <v>2</v>
      </c>
      <c r="J263" s="89" t="str">
        <f t="shared" si="13"/>
        <v>2</v>
      </c>
      <c r="K263" s="89">
        <f t="shared" si="14"/>
        <v>4</v>
      </c>
      <c r="L263" s="89" t="str">
        <f t="shared" si="15"/>
        <v/>
      </c>
      <c r="O263" s="4"/>
      <c r="P263" s="4"/>
      <c r="Q263" s="4"/>
      <c r="R263" s="4"/>
      <c r="S263" s="4"/>
      <c r="T263" s="4"/>
      <c r="U263" s="4"/>
      <c r="V263" s="4"/>
      <c r="W263" s="4"/>
      <c r="X263" s="4"/>
    </row>
    <row r="264" spans="1:24" ht="20.100000000000001" customHeight="1">
      <c r="A264" s="19" t="str">
        <f t="array" ref="A264">INDEX(G:G,SMALL(IF($K$12:$K$500=2,ROW($12:$500),4^8),ROW(G253)))&amp;""</f>
        <v/>
      </c>
      <c r="B264" s="98"/>
      <c r="C264" s="20" t="str">
        <f>IF(ISERROR(VLOOKUP(A264,'[1]Z07 一般公共预算财政拨款收入支出决算表(财决07表)'!$A$10:$T$500,4,FALSE)),"",VLOOKUP(A264,'[1]Z07 一般公共预算财政拨款收入支出决算表(财决07表)'!$A$10:$T$500,4,FALSE))</f>
        <v/>
      </c>
      <c r="D264" s="103" t="str">
        <f>IF(ISERROR(VLOOKUP(A264,'[1]Z07 一般公共预算财政拨款收入支出决算表(财决07表)'!$A$10:$T$500,11,FALSE)),"",VLOOKUP(A264,'[1]Z07 一般公共预算财政拨款收入支出决算表(财决07表)'!$A$10:$T$500,11,FALSE))</f>
        <v/>
      </c>
      <c r="E264" s="103" t="str">
        <f>IF(ISERROR(VLOOKUP(A264,'[1]Z07 一般公共预算财政拨款收入支出决算表(财决07表)'!$A$10:$T$500,12,FALSE)),"",VLOOKUP(A264,'[1]Z07 一般公共预算财政拨款收入支出决算表(财决07表)'!$A$10:$T$500,12,FALSE))</f>
        <v/>
      </c>
      <c r="F264" s="103" t="str">
        <f>IF(ISERROR(VLOOKUP(A264,'[1]Z07 一般公共预算财政拨款收入支出决算表(财决07表)'!$A$10:$T$500,15,FALSE)),"",VLOOKUP(A264,'[1]Z07 一般公共预算财政拨款收入支出决算表(财决07表)'!$A$10:$T$500,15,FALSE))</f>
        <v/>
      </c>
      <c r="G264" s="89">
        <f>'[1]Z07 一般公共预算财政拨款收入支出决算表(财决07表)'!A262</f>
        <v>0</v>
      </c>
      <c r="H264" s="99">
        <f>'[1]Z07 一般公共预算财政拨款收入支出决算表(财决07表)'!$K262</f>
        <v>0</v>
      </c>
      <c r="I264" s="89" t="str">
        <f t="shared" si="12"/>
        <v>2</v>
      </c>
      <c r="J264" s="89" t="str">
        <f t="shared" si="13"/>
        <v>2</v>
      </c>
      <c r="K264" s="89">
        <f t="shared" si="14"/>
        <v>4</v>
      </c>
      <c r="L264" s="89" t="str">
        <f t="shared" si="15"/>
        <v/>
      </c>
      <c r="O264" s="4"/>
      <c r="P264" s="4"/>
      <c r="Q264" s="4"/>
      <c r="R264" s="4"/>
      <c r="S264" s="4"/>
      <c r="T264" s="4"/>
      <c r="U264" s="4"/>
      <c r="V264" s="4"/>
      <c r="W264" s="4"/>
      <c r="X264" s="4"/>
    </row>
    <row r="265" spans="1:24" ht="20.100000000000001" customHeight="1">
      <c r="A265" s="19" t="str">
        <f t="array" ref="A265">INDEX(G:G,SMALL(IF($K$12:$K$500=2,ROW($12:$500),4^8),ROW(G254)))&amp;""</f>
        <v/>
      </c>
      <c r="B265" s="98"/>
      <c r="C265" s="20" t="str">
        <f>IF(ISERROR(VLOOKUP(A265,'[1]Z07 一般公共预算财政拨款收入支出决算表(财决07表)'!$A$10:$T$500,4,FALSE)),"",VLOOKUP(A265,'[1]Z07 一般公共预算财政拨款收入支出决算表(财决07表)'!$A$10:$T$500,4,FALSE))</f>
        <v/>
      </c>
      <c r="D265" s="103" t="str">
        <f>IF(ISERROR(VLOOKUP(A265,'[1]Z07 一般公共预算财政拨款收入支出决算表(财决07表)'!$A$10:$T$500,11,FALSE)),"",VLOOKUP(A265,'[1]Z07 一般公共预算财政拨款收入支出决算表(财决07表)'!$A$10:$T$500,11,FALSE))</f>
        <v/>
      </c>
      <c r="E265" s="103" t="str">
        <f>IF(ISERROR(VLOOKUP(A265,'[1]Z07 一般公共预算财政拨款收入支出决算表(财决07表)'!$A$10:$T$500,12,FALSE)),"",VLOOKUP(A265,'[1]Z07 一般公共预算财政拨款收入支出决算表(财决07表)'!$A$10:$T$500,12,FALSE))</f>
        <v/>
      </c>
      <c r="F265" s="103" t="str">
        <f>IF(ISERROR(VLOOKUP(A265,'[1]Z07 一般公共预算财政拨款收入支出决算表(财决07表)'!$A$10:$T$500,15,FALSE)),"",VLOOKUP(A265,'[1]Z07 一般公共预算财政拨款收入支出决算表(财决07表)'!$A$10:$T$500,15,FALSE))</f>
        <v/>
      </c>
      <c r="G265" s="89">
        <f>'[1]Z07 一般公共预算财政拨款收入支出决算表(财决07表)'!A263</f>
        <v>0</v>
      </c>
      <c r="H265" s="99">
        <f>'[1]Z07 一般公共预算财政拨款收入支出决算表(财决07表)'!$K263</f>
        <v>0</v>
      </c>
      <c r="I265" s="89" t="str">
        <f t="shared" si="12"/>
        <v>2</v>
      </c>
      <c r="J265" s="89" t="str">
        <f t="shared" si="13"/>
        <v>2</v>
      </c>
      <c r="K265" s="89">
        <f t="shared" si="14"/>
        <v>4</v>
      </c>
      <c r="L265" s="89" t="str">
        <f t="shared" si="15"/>
        <v/>
      </c>
      <c r="O265" s="4"/>
      <c r="P265" s="4"/>
      <c r="Q265" s="4"/>
      <c r="R265" s="4"/>
      <c r="S265" s="4"/>
      <c r="T265" s="4"/>
      <c r="U265" s="4"/>
      <c r="V265" s="4"/>
      <c r="W265" s="4"/>
      <c r="X265" s="4"/>
    </row>
    <row r="266" spans="1:24" ht="20.100000000000001" customHeight="1">
      <c r="A266" s="19" t="str">
        <f t="array" ref="A266">INDEX(G:G,SMALL(IF($K$12:$K$500=2,ROW($12:$500),4^8),ROW(G255)))&amp;""</f>
        <v/>
      </c>
      <c r="B266" s="98"/>
      <c r="C266" s="20" t="str">
        <f>IF(ISERROR(VLOOKUP(A266,'[1]Z07 一般公共预算财政拨款收入支出决算表(财决07表)'!$A$10:$T$500,4,FALSE)),"",VLOOKUP(A266,'[1]Z07 一般公共预算财政拨款收入支出决算表(财决07表)'!$A$10:$T$500,4,FALSE))</f>
        <v/>
      </c>
      <c r="D266" s="103" t="str">
        <f>IF(ISERROR(VLOOKUP(A266,'[1]Z07 一般公共预算财政拨款收入支出决算表(财决07表)'!$A$10:$T$500,11,FALSE)),"",VLOOKUP(A266,'[1]Z07 一般公共预算财政拨款收入支出决算表(财决07表)'!$A$10:$T$500,11,FALSE))</f>
        <v/>
      </c>
      <c r="E266" s="103" t="str">
        <f>IF(ISERROR(VLOOKUP(A266,'[1]Z07 一般公共预算财政拨款收入支出决算表(财决07表)'!$A$10:$T$500,12,FALSE)),"",VLOOKUP(A266,'[1]Z07 一般公共预算财政拨款收入支出决算表(财决07表)'!$A$10:$T$500,12,FALSE))</f>
        <v/>
      </c>
      <c r="F266" s="103" t="str">
        <f>IF(ISERROR(VLOOKUP(A266,'[1]Z07 一般公共预算财政拨款收入支出决算表(财决07表)'!$A$10:$T$500,15,FALSE)),"",VLOOKUP(A266,'[1]Z07 一般公共预算财政拨款收入支出决算表(财决07表)'!$A$10:$T$500,15,FALSE))</f>
        <v/>
      </c>
      <c r="G266" s="89">
        <f>'[1]Z07 一般公共预算财政拨款收入支出决算表(财决07表)'!A264</f>
        <v>0</v>
      </c>
      <c r="H266" s="99">
        <f>'[1]Z07 一般公共预算财政拨款收入支出决算表(财决07表)'!$K264</f>
        <v>0</v>
      </c>
      <c r="I266" s="89" t="str">
        <f t="shared" si="12"/>
        <v>2</v>
      </c>
      <c r="J266" s="89" t="str">
        <f t="shared" si="13"/>
        <v>2</v>
      </c>
      <c r="K266" s="89">
        <f t="shared" si="14"/>
        <v>4</v>
      </c>
      <c r="L266" s="89" t="str">
        <f t="shared" si="15"/>
        <v/>
      </c>
      <c r="O266" s="4"/>
      <c r="P266" s="4"/>
      <c r="Q266" s="4"/>
      <c r="R266" s="4"/>
      <c r="S266" s="4"/>
      <c r="T266" s="4"/>
      <c r="U266" s="4"/>
      <c r="V266" s="4"/>
      <c r="W266" s="4"/>
      <c r="X266" s="4"/>
    </row>
    <row r="267" spans="1:24" ht="20.100000000000001" customHeight="1">
      <c r="A267" s="19" t="str">
        <f t="array" ref="A267">INDEX(G:G,SMALL(IF($K$12:$K$500=2,ROW($12:$500),4^8),ROW(G256)))&amp;""</f>
        <v/>
      </c>
      <c r="B267" s="98"/>
      <c r="C267" s="20" t="str">
        <f>IF(ISERROR(VLOOKUP(A267,'[1]Z07 一般公共预算财政拨款收入支出决算表(财决07表)'!$A$10:$T$500,4,FALSE)),"",VLOOKUP(A267,'[1]Z07 一般公共预算财政拨款收入支出决算表(财决07表)'!$A$10:$T$500,4,FALSE))</f>
        <v/>
      </c>
      <c r="D267" s="103" t="str">
        <f>IF(ISERROR(VLOOKUP(A267,'[1]Z07 一般公共预算财政拨款收入支出决算表(财决07表)'!$A$10:$T$500,11,FALSE)),"",VLOOKUP(A267,'[1]Z07 一般公共预算财政拨款收入支出决算表(财决07表)'!$A$10:$T$500,11,FALSE))</f>
        <v/>
      </c>
      <c r="E267" s="103" t="str">
        <f>IF(ISERROR(VLOOKUP(A267,'[1]Z07 一般公共预算财政拨款收入支出决算表(财决07表)'!$A$10:$T$500,12,FALSE)),"",VLOOKUP(A267,'[1]Z07 一般公共预算财政拨款收入支出决算表(财决07表)'!$A$10:$T$500,12,FALSE))</f>
        <v/>
      </c>
      <c r="F267" s="103" t="str">
        <f>IF(ISERROR(VLOOKUP(A267,'[1]Z07 一般公共预算财政拨款收入支出决算表(财决07表)'!$A$10:$T$500,15,FALSE)),"",VLOOKUP(A267,'[1]Z07 一般公共预算财政拨款收入支出决算表(财决07表)'!$A$10:$T$500,15,FALSE))</f>
        <v/>
      </c>
      <c r="G267" s="89">
        <f>'[1]Z07 一般公共预算财政拨款收入支出决算表(财决07表)'!A265</f>
        <v>0</v>
      </c>
      <c r="H267" s="99">
        <f>'[1]Z07 一般公共预算财政拨款收入支出决算表(财决07表)'!$K265</f>
        <v>0</v>
      </c>
      <c r="I267" s="89" t="str">
        <f t="shared" si="12"/>
        <v>2</v>
      </c>
      <c r="J267" s="89" t="str">
        <f t="shared" si="13"/>
        <v>2</v>
      </c>
      <c r="K267" s="89">
        <f t="shared" si="14"/>
        <v>4</v>
      </c>
      <c r="L267" s="89" t="str">
        <f t="shared" si="15"/>
        <v/>
      </c>
      <c r="O267" s="4"/>
      <c r="P267" s="4"/>
      <c r="Q267" s="4"/>
      <c r="R267" s="4"/>
      <c r="S267" s="4"/>
      <c r="T267" s="4"/>
      <c r="U267" s="4"/>
      <c r="V267" s="4"/>
      <c r="W267" s="4"/>
      <c r="X267" s="4"/>
    </row>
    <row r="268" spans="1:24" ht="20.100000000000001" customHeight="1">
      <c r="A268" s="19" t="str">
        <f t="array" ref="A268">INDEX(G:G,SMALL(IF($K$12:$K$500=2,ROW($12:$500),4^8),ROW(G257)))&amp;""</f>
        <v/>
      </c>
      <c r="B268" s="98"/>
      <c r="C268" s="20" t="str">
        <f>IF(ISERROR(VLOOKUP(A268,'[1]Z07 一般公共预算财政拨款收入支出决算表(财决07表)'!$A$10:$T$500,4,FALSE)),"",VLOOKUP(A268,'[1]Z07 一般公共预算财政拨款收入支出决算表(财决07表)'!$A$10:$T$500,4,FALSE))</f>
        <v/>
      </c>
      <c r="D268" s="103" t="str">
        <f>IF(ISERROR(VLOOKUP(A268,'[1]Z07 一般公共预算财政拨款收入支出决算表(财决07表)'!$A$10:$T$500,11,FALSE)),"",VLOOKUP(A268,'[1]Z07 一般公共预算财政拨款收入支出决算表(财决07表)'!$A$10:$T$500,11,FALSE))</f>
        <v/>
      </c>
      <c r="E268" s="103" t="str">
        <f>IF(ISERROR(VLOOKUP(A268,'[1]Z07 一般公共预算财政拨款收入支出决算表(财决07表)'!$A$10:$T$500,12,FALSE)),"",VLOOKUP(A268,'[1]Z07 一般公共预算财政拨款收入支出决算表(财决07表)'!$A$10:$T$500,12,FALSE))</f>
        <v/>
      </c>
      <c r="F268" s="103" t="str">
        <f>IF(ISERROR(VLOOKUP(A268,'[1]Z07 一般公共预算财政拨款收入支出决算表(财决07表)'!$A$10:$T$500,15,FALSE)),"",VLOOKUP(A268,'[1]Z07 一般公共预算财政拨款收入支出决算表(财决07表)'!$A$10:$T$500,15,FALSE))</f>
        <v/>
      </c>
      <c r="G268" s="89">
        <f>'[1]Z07 一般公共预算财政拨款收入支出决算表(财决07表)'!A266</f>
        <v>0</v>
      </c>
      <c r="H268" s="99">
        <f>'[1]Z07 一般公共预算财政拨款收入支出决算表(财决07表)'!$K266</f>
        <v>0</v>
      </c>
      <c r="I268" s="89" t="str">
        <f t="shared" si="12"/>
        <v>2</v>
      </c>
      <c r="J268" s="89" t="str">
        <f t="shared" si="13"/>
        <v>2</v>
      </c>
      <c r="K268" s="89">
        <f t="shared" si="14"/>
        <v>4</v>
      </c>
      <c r="L268" s="89" t="str">
        <f t="shared" si="15"/>
        <v/>
      </c>
      <c r="O268" s="4"/>
      <c r="P268" s="4"/>
      <c r="Q268" s="4"/>
      <c r="R268" s="4"/>
      <c r="S268" s="4"/>
      <c r="T268" s="4"/>
      <c r="U268" s="4"/>
      <c r="V268" s="4"/>
      <c r="W268" s="4"/>
      <c r="X268" s="4"/>
    </row>
    <row r="269" spans="1:24" ht="20.100000000000001" customHeight="1">
      <c r="A269" s="19" t="str">
        <f t="array" ref="A269">INDEX(G:G,SMALL(IF($K$12:$K$500=2,ROW($12:$500),4^8),ROW(G258)))&amp;""</f>
        <v/>
      </c>
      <c r="B269" s="98"/>
      <c r="C269" s="20" t="str">
        <f>IF(ISERROR(VLOOKUP(A269,'[1]Z07 一般公共预算财政拨款收入支出决算表(财决07表)'!$A$10:$T$500,4,FALSE)),"",VLOOKUP(A269,'[1]Z07 一般公共预算财政拨款收入支出决算表(财决07表)'!$A$10:$T$500,4,FALSE))</f>
        <v/>
      </c>
      <c r="D269" s="103" t="str">
        <f>IF(ISERROR(VLOOKUP(A269,'[1]Z07 一般公共预算财政拨款收入支出决算表(财决07表)'!$A$10:$T$500,11,FALSE)),"",VLOOKUP(A269,'[1]Z07 一般公共预算财政拨款收入支出决算表(财决07表)'!$A$10:$T$500,11,FALSE))</f>
        <v/>
      </c>
      <c r="E269" s="103" t="str">
        <f>IF(ISERROR(VLOOKUP(A269,'[1]Z07 一般公共预算财政拨款收入支出决算表(财决07表)'!$A$10:$T$500,12,FALSE)),"",VLOOKUP(A269,'[1]Z07 一般公共预算财政拨款收入支出决算表(财决07表)'!$A$10:$T$500,12,FALSE))</f>
        <v/>
      </c>
      <c r="F269" s="103" t="str">
        <f>IF(ISERROR(VLOOKUP(A269,'[1]Z07 一般公共预算财政拨款收入支出决算表(财决07表)'!$A$10:$T$500,15,FALSE)),"",VLOOKUP(A269,'[1]Z07 一般公共预算财政拨款收入支出决算表(财决07表)'!$A$10:$T$500,15,FALSE))</f>
        <v/>
      </c>
      <c r="G269" s="89">
        <f>'[1]Z07 一般公共预算财政拨款收入支出决算表(财决07表)'!A267</f>
        <v>0</v>
      </c>
      <c r="H269" s="99">
        <f>'[1]Z07 一般公共预算财政拨款收入支出决算表(财决07表)'!$K267</f>
        <v>0</v>
      </c>
      <c r="I269" s="89" t="str">
        <f t="shared" ref="I269:I332" si="16">IF(G269&gt;0,"1","2")</f>
        <v>2</v>
      </c>
      <c r="J269" s="89" t="str">
        <f t="shared" ref="J269:J332" si="17">IF(H269&gt;0,"1","2")</f>
        <v>2</v>
      </c>
      <c r="K269" s="89">
        <f t="shared" ref="K269:K332" si="18">I269+J269</f>
        <v>4</v>
      </c>
      <c r="L269" s="89" t="str">
        <f t="shared" ref="L269:L332" si="19">IF(C269&lt;&gt;"",ROW(),"")</f>
        <v/>
      </c>
      <c r="O269" s="4"/>
      <c r="P269" s="4"/>
      <c r="Q269" s="4"/>
      <c r="R269" s="4"/>
      <c r="S269" s="4"/>
      <c r="T269" s="4"/>
      <c r="U269" s="4"/>
      <c r="V269" s="4"/>
      <c r="W269" s="4"/>
      <c r="X269" s="4"/>
    </row>
    <row r="270" spans="1:24" ht="20.100000000000001" customHeight="1">
      <c r="A270" s="19" t="str">
        <f t="array" ref="A270">INDEX(G:G,SMALL(IF($K$12:$K$500=2,ROW($12:$500),4^8),ROW(G259)))&amp;""</f>
        <v/>
      </c>
      <c r="B270" s="98"/>
      <c r="C270" s="20" t="str">
        <f>IF(ISERROR(VLOOKUP(A270,'[1]Z07 一般公共预算财政拨款收入支出决算表(财决07表)'!$A$10:$T$500,4,FALSE)),"",VLOOKUP(A270,'[1]Z07 一般公共预算财政拨款收入支出决算表(财决07表)'!$A$10:$T$500,4,FALSE))</f>
        <v/>
      </c>
      <c r="D270" s="103" t="str">
        <f>IF(ISERROR(VLOOKUP(A270,'[1]Z07 一般公共预算财政拨款收入支出决算表(财决07表)'!$A$10:$T$500,11,FALSE)),"",VLOOKUP(A270,'[1]Z07 一般公共预算财政拨款收入支出决算表(财决07表)'!$A$10:$T$500,11,FALSE))</f>
        <v/>
      </c>
      <c r="E270" s="103" t="str">
        <f>IF(ISERROR(VLOOKUP(A270,'[1]Z07 一般公共预算财政拨款收入支出决算表(财决07表)'!$A$10:$T$500,12,FALSE)),"",VLOOKUP(A270,'[1]Z07 一般公共预算财政拨款收入支出决算表(财决07表)'!$A$10:$T$500,12,FALSE))</f>
        <v/>
      </c>
      <c r="F270" s="103" t="str">
        <f>IF(ISERROR(VLOOKUP(A270,'[1]Z07 一般公共预算财政拨款收入支出决算表(财决07表)'!$A$10:$T$500,15,FALSE)),"",VLOOKUP(A270,'[1]Z07 一般公共预算财政拨款收入支出决算表(财决07表)'!$A$10:$T$500,15,FALSE))</f>
        <v/>
      </c>
      <c r="G270" s="89">
        <f>'[1]Z07 一般公共预算财政拨款收入支出决算表(财决07表)'!A268</f>
        <v>0</v>
      </c>
      <c r="H270" s="99">
        <f>'[1]Z07 一般公共预算财政拨款收入支出决算表(财决07表)'!$K268</f>
        <v>0</v>
      </c>
      <c r="I270" s="89" t="str">
        <f t="shared" si="16"/>
        <v>2</v>
      </c>
      <c r="J270" s="89" t="str">
        <f t="shared" si="17"/>
        <v>2</v>
      </c>
      <c r="K270" s="89">
        <f t="shared" si="18"/>
        <v>4</v>
      </c>
      <c r="L270" s="89" t="str">
        <f t="shared" si="19"/>
        <v/>
      </c>
      <c r="O270" s="4"/>
      <c r="P270" s="4"/>
      <c r="Q270" s="4"/>
      <c r="R270" s="4"/>
      <c r="S270" s="4"/>
      <c r="T270" s="4"/>
      <c r="U270" s="4"/>
      <c r="V270" s="4"/>
      <c r="W270" s="4"/>
      <c r="X270" s="4"/>
    </row>
    <row r="271" spans="1:24" ht="20.100000000000001" customHeight="1">
      <c r="A271" s="19" t="str">
        <f t="array" ref="A271">INDEX(G:G,SMALL(IF($K$12:$K$500=2,ROW($12:$500),4^8),ROW(G260)))&amp;""</f>
        <v/>
      </c>
      <c r="B271" s="98"/>
      <c r="C271" s="20" t="str">
        <f>IF(ISERROR(VLOOKUP(A271,'[1]Z07 一般公共预算财政拨款收入支出决算表(财决07表)'!$A$10:$T$500,4,FALSE)),"",VLOOKUP(A271,'[1]Z07 一般公共预算财政拨款收入支出决算表(财决07表)'!$A$10:$T$500,4,FALSE))</f>
        <v/>
      </c>
      <c r="D271" s="103" t="str">
        <f>IF(ISERROR(VLOOKUP(A271,'[1]Z07 一般公共预算财政拨款收入支出决算表(财决07表)'!$A$10:$T$500,11,FALSE)),"",VLOOKUP(A271,'[1]Z07 一般公共预算财政拨款收入支出决算表(财决07表)'!$A$10:$T$500,11,FALSE))</f>
        <v/>
      </c>
      <c r="E271" s="103" t="str">
        <f>IF(ISERROR(VLOOKUP(A271,'[1]Z07 一般公共预算财政拨款收入支出决算表(财决07表)'!$A$10:$T$500,12,FALSE)),"",VLOOKUP(A271,'[1]Z07 一般公共预算财政拨款收入支出决算表(财决07表)'!$A$10:$T$500,12,FALSE))</f>
        <v/>
      </c>
      <c r="F271" s="103" t="str">
        <f>IF(ISERROR(VLOOKUP(A271,'[1]Z07 一般公共预算财政拨款收入支出决算表(财决07表)'!$A$10:$T$500,15,FALSE)),"",VLOOKUP(A271,'[1]Z07 一般公共预算财政拨款收入支出决算表(财决07表)'!$A$10:$T$500,15,FALSE))</f>
        <v/>
      </c>
      <c r="G271" s="89">
        <f>'[1]Z07 一般公共预算财政拨款收入支出决算表(财决07表)'!A269</f>
        <v>0</v>
      </c>
      <c r="H271" s="99">
        <f>'[1]Z07 一般公共预算财政拨款收入支出决算表(财决07表)'!$K269</f>
        <v>0</v>
      </c>
      <c r="I271" s="89" t="str">
        <f t="shared" si="16"/>
        <v>2</v>
      </c>
      <c r="J271" s="89" t="str">
        <f t="shared" si="17"/>
        <v>2</v>
      </c>
      <c r="K271" s="89">
        <f t="shared" si="18"/>
        <v>4</v>
      </c>
      <c r="L271" s="89" t="str">
        <f t="shared" si="19"/>
        <v/>
      </c>
      <c r="O271" s="4"/>
      <c r="P271" s="4"/>
      <c r="Q271" s="4"/>
      <c r="R271" s="4"/>
      <c r="S271" s="4"/>
      <c r="T271" s="4"/>
      <c r="U271" s="4"/>
      <c r="V271" s="4"/>
      <c r="W271" s="4"/>
      <c r="X271" s="4"/>
    </row>
    <row r="272" spans="1:24" ht="20.100000000000001" customHeight="1">
      <c r="A272" s="19" t="str">
        <f t="array" ref="A272">INDEX(G:G,SMALL(IF($K$12:$K$500=2,ROW($12:$500),4^8),ROW(G261)))&amp;""</f>
        <v/>
      </c>
      <c r="B272" s="98"/>
      <c r="C272" s="20" t="str">
        <f>IF(ISERROR(VLOOKUP(A272,'[1]Z07 一般公共预算财政拨款收入支出决算表(财决07表)'!$A$10:$T$500,4,FALSE)),"",VLOOKUP(A272,'[1]Z07 一般公共预算财政拨款收入支出决算表(财决07表)'!$A$10:$T$500,4,FALSE))</f>
        <v/>
      </c>
      <c r="D272" s="103" t="str">
        <f>IF(ISERROR(VLOOKUP(A272,'[1]Z07 一般公共预算财政拨款收入支出决算表(财决07表)'!$A$10:$T$500,11,FALSE)),"",VLOOKUP(A272,'[1]Z07 一般公共预算财政拨款收入支出决算表(财决07表)'!$A$10:$T$500,11,FALSE))</f>
        <v/>
      </c>
      <c r="E272" s="103" t="str">
        <f>IF(ISERROR(VLOOKUP(A272,'[1]Z07 一般公共预算财政拨款收入支出决算表(财决07表)'!$A$10:$T$500,12,FALSE)),"",VLOOKUP(A272,'[1]Z07 一般公共预算财政拨款收入支出决算表(财决07表)'!$A$10:$T$500,12,FALSE))</f>
        <v/>
      </c>
      <c r="F272" s="103" t="str">
        <f>IF(ISERROR(VLOOKUP(A272,'[1]Z07 一般公共预算财政拨款收入支出决算表(财决07表)'!$A$10:$T$500,15,FALSE)),"",VLOOKUP(A272,'[1]Z07 一般公共预算财政拨款收入支出决算表(财决07表)'!$A$10:$T$500,15,FALSE))</f>
        <v/>
      </c>
      <c r="G272" s="89">
        <f>'[1]Z07 一般公共预算财政拨款收入支出决算表(财决07表)'!A270</f>
        <v>0</v>
      </c>
      <c r="H272" s="99">
        <f>'[1]Z07 一般公共预算财政拨款收入支出决算表(财决07表)'!$K270</f>
        <v>0</v>
      </c>
      <c r="I272" s="89" t="str">
        <f t="shared" si="16"/>
        <v>2</v>
      </c>
      <c r="J272" s="89" t="str">
        <f t="shared" si="17"/>
        <v>2</v>
      </c>
      <c r="K272" s="89">
        <f t="shared" si="18"/>
        <v>4</v>
      </c>
      <c r="L272" s="89" t="str">
        <f t="shared" si="19"/>
        <v/>
      </c>
      <c r="O272" s="4"/>
      <c r="P272" s="4"/>
      <c r="Q272" s="4"/>
      <c r="R272" s="4"/>
      <c r="S272" s="4"/>
      <c r="T272" s="4"/>
      <c r="U272" s="4"/>
      <c r="V272" s="4"/>
      <c r="W272" s="4"/>
      <c r="X272" s="4"/>
    </row>
    <row r="273" spans="1:24" ht="20.100000000000001" customHeight="1">
      <c r="A273" s="19" t="str">
        <f t="array" ref="A273">INDEX(G:G,SMALL(IF($K$12:$K$500=2,ROW($12:$500),4^8),ROW(G262)))&amp;""</f>
        <v/>
      </c>
      <c r="B273" s="98"/>
      <c r="C273" s="20" t="str">
        <f>IF(ISERROR(VLOOKUP(A273,'[1]Z07 一般公共预算财政拨款收入支出决算表(财决07表)'!$A$10:$T$500,4,FALSE)),"",VLOOKUP(A273,'[1]Z07 一般公共预算财政拨款收入支出决算表(财决07表)'!$A$10:$T$500,4,FALSE))</f>
        <v/>
      </c>
      <c r="D273" s="103" t="str">
        <f>IF(ISERROR(VLOOKUP(A273,'[1]Z07 一般公共预算财政拨款收入支出决算表(财决07表)'!$A$10:$T$500,11,FALSE)),"",VLOOKUP(A273,'[1]Z07 一般公共预算财政拨款收入支出决算表(财决07表)'!$A$10:$T$500,11,FALSE))</f>
        <v/>
      </c>
      <c r="E273" s="103" t="str">
        <f>IF(ISERROR(VLOOKUP(A273,'[1]Z07 一般公共预算财政拨款收入支出决算表(财决07表)'!$A$10:$T$500,12,FALSE)),"",VLOOKUP(A273,'[1]Z07 一般公共预算财政拨款收入支出决算表(财决07表)'!$A$10:$T$500,12,FALSE))</f>
        <v/>
      </c>
      <c r="F273" s="103" t="str">
        <f>IF(ISERROR(VLOOKUP(A273,'[1]Z07 一般公共预算财政拨款收入支出决算表(财决07表)'!$A$10:$T$500,15,FALSE)),"",VLOOKUP(A273,'[1]Z07 一般公共预算财政拨款收入支出决算表(财决07表)'!$A$10:$T$500,15,FALSE))</f>
        <v/>
      </c>
      <c r="G273" s="89">
        <f>'[1]Z07 一般公共预算财政拨款收入支出决算表(财决07表)'!A271</f>
        <v>0</v>
      </c>
      <c r="H273" s="99">
        <f>'[1]Z07 一般公共预算财政拨款收入支出决算表(财决07表)'!$K271</f>
        <v>0</v>
      </c>
      <c r="I273" s="89" t="str">
        <f t="shared" si="16"/>
        <v>2</v>
      </c>
      <c r="J273" s="89" t="str">
        <f t="shared" si="17"/>
        <v>2</v>
      </c>
      <c r="K273" s="89">
        <f t="shared" si="18"/>
        <v>4</v>
      </c>
      <c r="L273" s="89" t="str">
        <f t="shared" si="19"/>
        <v/>
      </c>
      <c r="O273" s="4"/>
      <c r="P273" s="4"/>
      <c r="Q273" s="4"/>
      <c r="R273" s="4"/>
      <c r="S273" s="4"/>
      <c r="T273" s="4"/>
      <c r="U273" s="4"/>
      <c r="V273" s="4"/>
      <c r="W273" s="4"/>
      <c r="X273" s="4"/>
    </row>
    <row r="274" spans="1:24" ht="20.100000000000001" customHeight="1">
      <c r="A274" s="19" t="str">
        <f t="array" ref="A274">INDEX(G:G,SMALL(IF($K$12:$K$500=2,ROW($12:$500),4^8),ROW(G263)))&amp;""</f>
        <v/>
      </c>
      <c r="B274" s="98"/>
      <c r="C274" s="20" t="str">
        <f>IF(ISERROR(VLOOKUP(A274,'[1]Z07 一般公共预算财政拨款收入支出决算表(财决07表)'!$A$10:$T$500,4,FALSE)),"",VLOOKUP(A274,'[1]Z07 一般公共预算财政拨款收入支出决算表(财决07表)'!$A$10:$T$500,4,FALSE))</f>
        <v/>
      </c>
      <c r="D274" s="103" t="str">
        <f>IF(ISERROR(VLOOKUP(A274,'[1]Z07 一般公共预算财政拨款收入支出决算表(财决07表)'!$A$10:$T$500,11,FALSE)),"",VLOOKUP(A274,'[1]Z07 一般公共预算财政拨款收入支出决算表(财决07表)'!$A$10:$T$500,11,FALSE))</f>
        <v/>
      </c>
      <c r="E274" s="103" t="str">
        <f>IF(ISERROR(VLOOKUP(A274,'[1]Z07 一般公共预算财政拨款收入支出决算表(财决07表)'!$A$10:$T$500,12,FALSE)),"",VLOOKUP(A274,'[1]Z07 一般公共预算财政拨款收入支出决算表(财决07表)'!$A$10:$T$500,12,FALSE))</f>
        <v/>
      </c>
      <c r="F274" s="103" t="str">
        <f>IF(ISERROR(VLOOKUP(A274,'[1]Z07 一般公共预算财政拨款收入支出决算表(财决07表)'!$A$10:$T$500,15,FALSE)),"",VLOOKUP(A274,'[1]Z07 一般公共预算财政拨款收入支出决算表(财决07表)'!$A$10:$T$500,15,FALSE))</f>
        <v/>
      </c>
      <c r="G274" s="89">
        <f>'[1]Z07 一般公共预算财政拨款收入支出决算表(财决07表)'!A272</f>
        <v>0</v>
      </c>
      <c r="H274" s="99">
        <f>'[1]Z07 一般公共预算财政拨款收入支出决算表(财决07表)'!$K272</f>
        <v>0</v>
      </c>
      <c r="I274" s="89" t="str">
        <f t="shared" si="16"/>
        <v>2</v>
      </c>
      <c r="J274" s="89" t="str">
        <f t="shared" si="17"/>
        <v>2</v>
      </c>
      <c r="K274" s="89">
        <f t="shared" si="18"/>
        <v>4</v>
      </c>
      <c r="L274" s="89" t="str">
        <f t="shared" si="19"/>
        <v/>
      </c>
      <c r="O274" s="4"/>
      <c r="P274" s="4"/>
      <c r="Q274" s="4"/>
      <c r="R274" s="4"/>
      <c r="S274" s="4"/>
      <c r="T274" s="4"/>
      <c r="U274" s="4"/>
      <c r="V274" s="4"/>
      <c r="W274" s="4"/>
      <c r="X274" s="4"/>
    </row>
    <row r="275" spans="1:24" ht="20.100000000000001" customHeight="1">
      <c r="A275" s="19" t="str">
        <f t="array" ref="A275">INDEX(G:G,SMALL(IF($K$12:$K$500=2,ROW($12:$500),4^8),ROW(G264)))&amp;""</f>
        <v/>
      </c>
      <c r="B275" s="98"/>
      <c r="C275" s="20" t="str">
        <f>IF(ISERROR(VLOOKUP(A275,'[1]Z07 一般公共预算财政拨款收入支出决算表(财决07表)'!$A$10:$T$500,4,FALSE)),"",VLOOKUP(A275,'[1]Z07 一般公共预算财政拨款收入支出决算表(财决07表)'!$A$10:$T$500,4,FALSE))</f>
        <v/>
      </c>
      <c r="D275" s="103" t="str">
        <f>IF(ISERROR(VLOOKUP(A275,'[1]Z07 一般公共预算财政拨款收入支出决算表(财决07表)'!$A$10:$T$500,11,FALSE)),"",VLOOKUP(A275,'[1]Z07 一般公共预算财政拨款收入支出决算表(财决07表)'!$A$10:$T$500,11,FALSE))</f>
        <v/>
      </c>
      <c r="E275" s="103" t="str">
        <f>IF(ISERROR(VLOOKUP(A275,'[1]Z07 一般公共预算财政拨款收入支出决算表(财决07表)'!$A$10:$T$500,12,FALSE)),"",VLOOKUP(A275,'[1]Z07 一般公共预算财政拨款收入支出决算表(财决07表)'!$A$10:$T$500,12,FALSE))</f>
        <v/>
      </c>
      <c r="F275" s="103" t="str">
        <f>IF(ISERROR(VLOOKUP(A275,'[1]Z07 一般公共预算财政拨款收入支出决算表(财决07表)'!$A$10:$T$500,15,FALSE)),"",VLOOKUP(A275,'[1]Z07 一般公共预算财政拨款收入支出决算表(财决07表)'!$A$10:$T$500,15,FALSE))</f>
        <v/>
      </c>
      <c r="G275" s="89">
        <f>'[1]Z07 一般公共预算财政拨款收入支出决算表(财决07表)'!A273</f>
        <v>0</v>
      </c>
      <c r="H275" s="99">
        <f>'[1]Z07 一般公共预算财政拨款收入支出决算表(财决07表)'!$K273</f>
        <v>0</v>
      </c>
      <c r="I275" s="89" t="str">
        <f t="shared" si="16"/>
        <v>2</v>
      </c>
      <c r="J275" s="89" t="str">
        <f t="shared" si="17"/>
        <v>2</v>
      </c>
      <c r="K275" s="89">
        <f t="shared" si="18"/>
        <v>4</v>
      </c>
      <c r="L275" s="89" t="str">
        <f t="shared" si="19"/>
        <v/>
      </c>
      <c r="O275" s="4"/>
      <c r="P275" s="4"/>
      <c r="Q275" s="4"/>
      <c r="R275" s="4"/>
      <c r="S275" s="4"/>
      <c r="T275" s="4"/>
      <c r="U275" s="4"/>
      <c r="V275" s="4"/>
      <c r="W275" s="4"/>
      <c r="X275" s="4"/>
    </row>
    <row r="276" spans="1:24" ht="20.100000000000001" customHeight="1">
      <c r="A276" s="19" t="str">
        <f t="array" ref="A276">INDEX(G:G,SMALL(IF($K$12:$K$500=2,ROW($12:$500),4^8),ROW(G265)))&amp;""</f>
        <v/>
      </c>
      <c r="B276" s="98"/>
      <c r="C276" s="20" t="str">
        <f>IF(ISERROR(VLOOKUP(A276,'[1]Z07 一般公共预算财政拨款收入支出决算表(财决07表)'!$A$10:$T$500,4,FALSE)),"",VLOOKUP(A276,'[1]Z07 一般公共预算财政拨款收入支出决算表(财决07表)'!$A$10:$T$500,4,FALSE))</f>
        <v/>
      </c>
      <c r="D276" s="103" t="str">
        <f>IF(ISERROR(VLOOKUP(A276,'[1]Z07 一般公共预算财政拨款收入支出决算表(财决07表)'!$A$10:$T$500,11,FALSE)),"",VLOOKUP(A276,'[1]Z07 一般公共预算财政拨款收入支出决算表(财决07表)'!$A$10:$T$500,11,FALSE))</f>
        <v/>
      </c>
      <c r="E276" s="103" t="str">
        <f>IF(ISERROR(VLOOKUP(A276,'[1]Z07 一般公共预算财政拨款收入支出决算表(财决07表)'!$A$10:$T$500,12,FALSE)),"",VLOOKUP(A276,'[1]Z07 一般公共预算财政拨款收入支出决算表(财决07表)'!$A$10:$T$500,12,FALSE))</f>
        <v/>
      </c>
      <c r="F276" s="103" t="str">
        <f>IF(ISERROR(VLOOKUP(A276,'[1]Z07 一般公共预算财政拨款收入支出决算表(财决07表)'!$A$10:$T$500,15,FALSE)),"",VLOOKUP(A276,'[1]Z07 一般公共预算财政拨款收入支出决算表(财决07表)'!$A$10:$T$500,15,FALSE))</f>
        <v/>
      </c>
      <c r="G276" s="89">
        <f>'[1]Z07 一般公共预算财政拨款收入支出决算表(财决07表)'!A274</f>
        <v>0</v>
      </c>
      <c r="H276" s="99">
        <f>'[1]Z07 一般公共预算财政拨款收入支出决算表(财决07表)'!$K274</f>
        <v>0</v>
      </c>
      <c r="I276" s="89" t="str">
        <f t="shared" si="16"/>
        <v>2</v>
      </c>
      <c r="J276" s="89" t="str">
        <f t="shared" si="17"/>
        <v>2</v>
      </c>
      <c r="K276" s="89">
        <f t="shared" si="18"/>
        <v>4</v>
      </c>
      <c r="L276" s="89" t="str">
        <f t="shared" si="19"/>
        <v/>
      </c>
      <c r="O276" s="4"/>
      <c r="P276" s="4"/>
      <c r="Q276" s="4"/>
      <c r="R276" s="4"/>
      <c r="S276" s="4"/>
      <c r="T276" s="4"/>
      <c r="U276" s="4"/>
      <c r="V276" s="4"/>
      <c r="W276" s="4"/>
      <c r="X276" s="4"/>
    </row>
    <row r="277" spans="1:24" ht="20.100000000000001" customHeight="1">
      <c r="A277" s="19" t="str">
        <f t="array" ref="A277">INDEX(G:G,SMALL(IF($K$12:$K$500=2,ROW($12:$500),4^8),ROW(G266)))&amp;""</f>
        <v/>
      </c>
      <c r="B277" s="98"/>
      <c r="C277" s="20" t="str">
        <f>IF(ISERROR(VLOOKUP(A277,'[1]Z07 一般公共预算财政拨款收入支出决算表(财决07表)'!$A$10:$T$500,4,FALSE)),"",VLOOKUP(A277,'[1]Z07 一般公共预算财政拨款收入支出决算表(财决07表)'!$A$10:$T$500,4,FALSE))</f>
        <v/>
      </c>
      <c r="D277" s="103" t="str">
        <f>IF(ISERROR(VLOOKUP(A277,'[1]Z07 一般公共预算财政拨款收入支出决算表(财决07表)'!$A$10:$T$500,11,FALSE)),"",VLOOKUP(A277,'[1]Z07 一般公共预算财政拨款收入支出决算表(财决07表)'!$A$10:$T$500,11,FALSE))</f>
        <v/>
      </c>
      <c r="E277" s="103" t="str">
        <f>IF(ISERROR(VLOOKUP(A277,'[1]Z07 一般公共预算财政拨款收入支出决算表(财决07表)'!$A$10:$T$500,12,FALSE)),"",VLOOKUP(A277,'[1]Z07 一般公共预算财政拨款收入支出决算表(财决07表)'!$A$10:$T$500,12,FALSE))</f>
        <v/>
      </c>
      <c r="F277" s="103" t="str">
        <f>IF(ISERROR(VLOOKUP(A277,'[1]Z07 一般公共预算财政拨款收入支出决算表(财决07表)'!$A$10:$T$500,15,FALSE)),"",VLOOKUP(A277,'[1]Z07 一般公共预算财政拨款收入支出决算表(财决07表)'!$A$10:$T$500,15,FALSE))</f>
        <v/>
      </c>
      <c r="G277" s="89">
        <f>'[1]Z07 一般公共预算财政拨款收入支出决算表(财决07表)'!A275</f>
        <v>0</v>
      </c>
      <c r="H277" s="99">
        <f>'[1]Z07 一般公共预算财政拨款收入支出决算表(财决07表)'!$K275</f>
        <v>0</v>
      </c>
      <c r="I277" s="89" t="str">
        <f t="shared" si="16"/>
        <v>2</v>
      </c>
      <c r="J277" s="89" t="str">
        <f t="shared" si="17"/>
        <v>2</v>
      </c>
      <c r="K277" s="89">
        <f t="shared" si="18"/>
        <v>4</v>
      </c>
      <c r="L277" s="89" t="str">
        <f t="shared" si="19"/>
        <v/>
      </c>
      <c r="O277" s="4"/>
      <c r="P277" s="4"/>
      <c r="Q277" s="4"/>
      <c r="R277" s="4"/>
      <c r="S277" s="4"/>
      <c r="T277" s="4"/>
      <c r="U277" s="4"/>
      <c r="V277" s="4"/>
      <c r="W277" s="4"/>
      <c r="X277" s="4"/>
    </row>
    <row r="278" spans="1:24" ht="20.100000000000001" customHeight="1">
      <c r="A278" s="19" t="str">
        <f t="array" ref="A278">INDEX(G:G,SMALL(IF($K$12:$K$500=2,ROW($12:$500),4^8),ROW(G267)))&amp;""</f>
        <v/>
      </c>
      <c r="B278" s="98"/>
      <c r="C278" s="20" t="str">
        <f>IF(ISERROR(VLOOKUP(A278,'[1]Z07 一般公共预算财政拨款收入支出决算表(财决07表)'!$A$10:$T$500,4,FALSE)),"",VLOOKUP(A278,'[1]Z07 一般公共预算财政拨款收入支出决算表(财决07表)'!$A$10:$T$500,4,FALSE))</f>
        <v/>
      </c>
      <c r="D278" s="103" t="str">
        <f>IF(ISERROR(VLOOKUP(A278,'[1]Z07 一般公共预算财政拨款收入支出决算表(财决07表)'!$A$10:$T$500,11,FALSE)),"",VLOOKUP(A278,'[1]Z07 一般公共预算财政拨款收入支出决算表(财决07表)'!$A$10:$T$500,11,FALSE))</f>
        <v/>
      </c>
      <c r="E278" s="103" t="str">
        <f>IF(ISERROR(VLOOKUP(A278,'[1]Z07 一般公共预算财政拨款收入支出决算表(财决07表)'!$A$10:$T$500,12,FALSE)),"",VLOOKUP(A278,'[1]Z07 一般公共预算财政拨款收入支出决算表(财决07表)'!$A$10:$T$500,12,FALSE))</f>
        <v/>
      </c>
      <c r="F278" s="103" t="str">
        <f>IF(ISERROR(VLOOKUP(A278,'[1]Z07 一般公共预算财政拨款收入支出决算表(财决07表)'!$A$10:$T$500,15,FALSE)),"",VLOOKUP(A278,'[1]Z07 一般公共预算财政拨款收入支出决算表(财决07表)'!$A$10:$T$500,15,FALSE))</f>
        <v/>
      </c>
      <c r="G278" s="89">
        <f>'[1]Z07 一般公共预算财政拨款收入支出决算表(财决07表)'!A276</f>
        <v>0</v>
      </c>
      <c r="H278" s="99">
        <f>'[1]Z07 一般公共预算财政拨款收入支出决算表(财决07表)'!$K276</f>
        <v>0</v>
      </c>
      <c r="I278" s="89" t="str">
        <f t="shared" si="16"/>
        <v>2</v>
      </c>
      <c r="J278" s="89" t="str">
        <f t="shared" si="17"/>
        <v>2</v>
      </c>
      <c r="K278" s="89">
        <f t="shared" si="18"/>
        <v>4</v>
      </c>
      <c r="L278" s="89" t="str">
        <f t="shared" si="19"/>
        <v/>
      </c>
      <c r="O278" s="4"/>
      <c r="P278" s="4"/>
      <c r="Q278" s="4"/>
      <c r="R278" s="4"/>
      <c r="S278" s="4"/>
      <c r="T278" s="4"/>
      <c r="U278" s="4"/>
      <c r="V278" s="4"/>
      <c r="W278" s="4"/>
      <c r="X278" s="4"/>
    </row>
    <row r="279" spans="1:24" ht="20.100000000000001" customHeight="1">
      <c r="A279" s="19" t="str">
        <f t="array" ref="A279">INDEX(G:G,SMALL(IF($K$12:$K$500=2,ROW($12:$500),4^8),ROW(G268)))&amp;""</f>
        <v/>
      </c>
      <c r="B279" s="98"/>
      <c r="C279" s="20" t="str">
        <f>IF(ISERROR(VLOOKUP(A279,'[1]Z07 一般公共预算财政拨款收入支出决算表(财决07表)'!$A$10:$T$500,4,FALSE)),"",VLOOKUP(A279,'[1]Z07 一般公共预算财政拨款收入支出决算表(财决07表)'!$A$10:$T$500,4,FALSE))</f>
        <v/>
      </c>
      <c r="D279" s="103" t="str">
        <f>IF(ISERROR(VLOOKUP(A279,'[1]Z07 一般公共预算财政拨款收入支出决算表(财决07表)'!$A$10:$T$500,11,FALSE)),"",VLOOKUP(A279,'[1]Z07 一般公共预算财政拨款收入支出决算表(财决07表)'!$A$10:$T$500,11,FALSE))</f>
        <v/>
      </c>
      <c r="E279" s="103" t="str">
        <f>IF(ISERROR(VLOOKUP(A279,'[1]Z07 一般公共预算财政拨款收入支出决算表(财决07表)'!$A$10:$T$500,12,FALSE)),"",VLOOKUP(A279,'[1]Z07 一般公共预算财政拨款收入支出决算表(财决07表)'!$A$10:$T$500,12,FALSE))</f>
        <v/>
      </c>
      <c r="F279" s="103" t="str">
        <f>IF(ISERROR(VLOOKUP(A279,'[1]Z07 一般公共预算财政拨款收入支出决算表(财决07表)'!$A$10:$T$500,15,FALSE)),"",VLOOKUP(A279,'[1]Z07 一般公共预算财政拨款收入支出决算表(财决07表)'!$A$10:$T$500,15,FALSE))</f>
        <v/>
      </c>
      <c r="G279" s="89">
        <f>'[1]Z07 一般公共预算财政拨款收入支出决算表(财决07表)'!A277</f>
        <v>0</v>
      </c>
      <c r="H279" s="99">
        <f>'[1]Z07 一般公共预算财政拨款收入支出决算表(财决07表)'!$K277</f>
        <v>0</v>
      </c>
      <c r="I279" s="89" t="str">
        <f t="shared" si="16"/>
        <v>2</v>
      </c>
      <c r="J279" s="89" t="str">
        <f t="shared" si="17"/>
        <v>2</v>
      </c>
      <c r="K279" s="89">
        <f t="shared" si="18"/>
        <v>4</v>
      </c>
      <c r="L279" s="89" t="str">
        <f t="shared" si="19"/>
        <v/>
      </c>
      <c r="O279" s="4"/>
      <c r="P279" s="4"/>
      <c r="Q279" s="4"/>
      <c r="R279" s="4"/>
      <c r="S279" s="4"/>
      <c r="T279" s="4"/>
      <c r="U279" s="4"/>
      <c r="V279" s="4"/>
      <c r="W279" s="4"/>
      <c r="X279" s="4"/>
    </row>
    <row r="280" spans="1:24" ht="20.100000000000001" customHeight="1">
      <c r="A280" s="19" t="str">
        <f t="array" ref="A280">INDEX(G:G,SMALL(IF($K$12:$K$500=2,ROW($12:$500),4^8),ROW(G269)))&amp;""</f>
        <v/>
      </c>
      <c r="B280" s="98"/>
      <c r="C280" s="20" t="str">
        <f>IF(ISERROR(VLOOKUP(A280,'[1]Z07 一般公共预算财政拨款收入支出决算表(财决07表)'!$A$10:$T$500,4,FALSE)),"",VLOOKUP(A280,'[1]Z07 一般公共预算财政拨款收入支出决算表(财决07表)'!$A$10:$T$500,4,FALSE))</f>
        <v/>
      </c>
      <c r="D280" s="103" t="str">
        <f>IF(ISERROR(VLOOKUP(A280,'[1]Z07 一般公共预算财政拨款收入支出决算表(财决07表)'!$A$10:$T$500,11,FALSE)),"",VLOOKUP(A280,'[1]Z07 一般公共预算财政拨款收入支出决算表(财决07表)'!$A$10:$T$500,11,FALSE))</f>
        <v/>
      </c>
      <c r="E280" s="103" t="str">
        <f>IF(ISERROR(VLOOKUP(A280,'[1]Z07 一般公共预算财政拨款收入支出决算表(财决07表)'!$A$10:$T$500,12,FALSE)),"",VLOOKUP(A280,'[1]Z07 一般公共预算财政拨款收入支出决算表(财决07表)'!$A$10:$T$500,12,FALSE))</f>
        <v/>
      </c>
      <c r="F280" s="103" t="str">
        <f>IF(ISERROR(VLOOKUP(A280,'[1]Z07 一般公共预算财政拨款收入支出决算表(财决07表)'!$A$10:$T$500,15,FALSE)),"",VLOOKUP(A280,'[1]Z07 一般公共预算财政拨款收入支出决算表(财决07表)'!$A$10:$T$500,15,FALSE))</f>
        <v/>
      </c>
      <c r="G280" s="89">
        <f>'[1]Z07 一般公共预算财政拨款收入支出决算表(财决07表)'!A278</f>
        <v>0</v>
      </c>
      <c r="H280" s="99">
        <f>'[1]Z07 一般公共预算财政拨款收入支出决算表(财决07表)'!$K278</f>
        <v>0</v>
      </c>
      <c r="I280" s="89" t="str">
        <f t="shared" si="16"/>
        <v>2</v>
      </c>
      <c r="J280" s="89" t="str">
        <f t="shared" si="17"/>
        <v>2</v>
      </c>
      <c r="K280" s="89">
        <f t="shared" si="18"/>
        <v>4</v>
      </c>
      <c r="L280" s="89" t="str">
        <f t="shared" si="19"/>
        <v/>
      </c>
      <c r="O280" s="4"/>
      <c r="P280" s="4"/>
      <c r="Q280" s="4"/>
      <c r="R280" s="4"/>
      <c r="S280" s="4"/>
      <c r="T280" s="4"/>
      <c r="U280" s="4"/>
      <c r="V280" s="4"/>
      <c r="W280" s="4"/>
      <c r="X280" s="4"/>
    </row>
    <row r="281" spans="1:24" ht="20.100000000000001" customHeight="1">
      <c r="A281" s="19" t="str">
        <f t="array" ref="A281">INDEX(G:G,SMALL(IF($K$12:$K$500=2,ROW($12:$500),4^8),ROW(G270)))&amp;""</f>
        <v/>
      </c>
      <c r="B281" s="98"/>
      <c r="C281" s="20" t="str">
        <f>IF(ISERROR(VLOOKUP(A281,'[1]Z07 一般公共预算财政拨款收入支出决算表(财决07表)'!$A$10:$T$500,4,FALSE)),"",VLOOKUP(A281,'[1]Z07 一般公共预算财政拨款收入支出决算表(财决07表)'!$A$10:$T$500,4,FALSE))</f>
        <v/>
      </c>
      <c r="D281" s="103" t="str">
        <f>IF(ISERROR(VLOOKUP(A281,'[1]Z07 一般公共预算财政拨款收入支出决算表(财决07表)'!$A$10:$T$500,11,FALSE)),"",VLOOKUP(A281,'[1]Z07 一般公共预算财政拨款收入支出决算表(财决07表)'!$A$10:$T$500,11,FALSE))</f>
        <v/>
      </c>
      <c r="E281" s="103" t="str">
        <f>IF(ISERROR(VLOOKUP(A281,'[1]Z07 一般公共预算财政拨款收入支出决算表(财决07表)'!$A$10:$T$500,12,FALSE)),"",VLOOKUP(A281,'[1]Z07 一般公共预算财政拨款收入支出决算表(财决07表)'!$A$10:$T$500,12,FALSE))</f>
        <v/>
      </c>
      <c r="F281" s="103" t="str">
        <f>IF(ISERROR(VLOOKUP(A281,'[1]Z07 一般公共预算财政拨款收入支出决算表(财决07表)'!$A$10:$T$500,15,FALSE)),"",VLOOKUP(A281,'[1]Z07 一般公共预算财政拨款收入支出决算表(财决07表)'!$A$10:$T$500,15,FALSE))</f>
        <v/>
      </c>
      <c r="G281" s="89">
        <f>'[1]Z07 一般公共预算财政拨款收入支出决算表(财决07表)'!A279</f>
        <v>0</v>
      </c>
      <c r="H281" s="99">
        <f>'[1]Z07 一般公共预算财政拨款收入支出决算表(财决07表)'!$K279</f>
        <v>0</v>
      </c>
      <c r="I281" s="89" t="str">
        <f t="shared" si="16"/>
        <v>2</v>
      </c>
      <c r="J281" s="89" t="str">
        <f t="shared" si="17"/>
        <v>2</v>
      </c>
      <c r="K281" s="89">
        <f t="shared" si="18"/>
        <v>4</v>
      </c>
      <c r="L281" s="89" t="str">
        <f t="shared" si="19"/>
        <v/>
      </c>
      <c r="O281" s="4"/>
      <c r="P281" s="4"/>
      <c r="Q281" s="4"/>
      <c r="R281" s="4"/>
      <c r="S281" s="4"/>
      <c r="T281" s="4"/>
      <c r="U281" s="4"/>
      <c r="V281" s="4"/>
      <c r="W281" s="4"/>
      <c r="X281" s="4"/>
    </row>
    <row r="282" spans="1:24" ht="20.100000000000001" customHeight="1">
      <c r="A282" s="19" t="str">
        <f t="array" ref="A282">INDEX(G:G,SMALL(IF($K$12:$K$500=2,ROW($12:$500),4^8),ROW(G271)))&amp;""</f>
        <v/>
      </c>
      <c r="B282" s="98"/>
      <c r="C282" s="20" t="str">
        <f>IF(ISERROR(VLOOKUP(A282,'[1]Z07 一般公共预算财政拨款收入支出决算表(财决07表)'!$A$10:$T$500,4,FALSE)),"",VLOOKUP(A282,'[1]Z07 一般公共预算财政拨款收入支出决算表(财决07表)'!$A$10:$T$500,4,FALSE))</f>
        <v/>
      </c>
      <c r="D282" s="103" t="str">
        <f>IF(ISERROR(VLOOKUP(A282,'[1]Z07 一般公共预算财政拨款收入支出决算表(财决07表)'!$A$10:$T$500,11,FALSE)),"",VLOOKUP(A282,'[1]Z07 一般公共预算财政拨款收入支出决算表(财决07表)'!$A$10:$T$500,11,FALSE))</f>
        <v/>
      </c>
      <c r="E282" s="103" t="str">
        <f>IF(ISERROR(VLOOKUP(A282,'[1]Z07 一般公共预算财政拨款收入支出决算表(财决07表)'!$A$10:$T$500,12,FALSE)),"",VLOOKUP(A282,'[1]Z07 一般公共预算财政拨款收入支出决算表(财决07表)'!$A$10:$T$500,12,FALSE))</f>
        <v/>
      </c>
      <c r="F282" s="103" t="str">
        <f>IF(ISERROR(VLOOKUP(A282,'[1]Z07 一般公共预算财政拨款收入支出决算表(财决07表)'!$A$10:$T$500,15,FALSE)),"",VLOOKUP(A282,'[1]Z07 一般公共预算财政拨款收入支出决算表(财决07表)'!$A$10:$T$500,15,FALSE))</f>
        <v/>
      </c>
      <c r="G282" s="89">
        <f>'[1]Z07 一般公共预算财政拨款收入支出决算表(财决07表)'!A280</f>
        <v>0</v>
      </c>
      <c r="H282" s="99">
        <f>'[1]Z07 一般公共预算财政拨款收入支出决算表(财决07表)'!$K280</f>
        <v>0</v>
      </c>
      <c r="I282" s="89" t="str">
        <f t="shared" si="16"/>
        <v>2</v>
      </c>
      <c r="J282" s="89" t="str">
        <f t="shared" si="17"/>
        <v>2</v>
      </c>
      <c r="K282" s="89">
        <f t="shared" si="18"/>
        <v>4</v>
      </c>
      <c r="L282" s="89" t="str">
        <f t="shared" si="19"/>
        <v/>
      </c>
      <c r="O282" s="4"/>
      <c r="P282" s="4"/>
      <c r="Q282" s="4"/>
      <c r="R282" s="4"/>
      <c r="S282" s="4"/>
      <c r="T282" s="4"/>
      <c r="U282" s="4"/>
      <c r="V282" s="4"/>
      <c r="W282" s="4"/>
      <c r="X282" s="4"/>
    </row>
    <row r="283" spans="1:24" ht="20.100000000000001" customHeight="1">
      <c r="A283" s="19" t="str">
        <f t="array" ref="A283">INDEX(G:G,SMALL(IF($K$12:$K$500=2,ROW($12:$500),4^8),ROW(G272)))&amp;""</f>
        <v/>
      </c>
      <c r="B283" s="98"/>
      <c r="C283" s="20" t="str">
        <f>IF(ISERROR(VLOOKUP(A283,'[1]Z07 一般公共预算财政拨款收入支出决算表(财决07表)'!$A$10:$T$500,4,FALSE)),"",VLOOKUP(A283,'[1]Z07 一般公共预算财政拨款收入支出决算表(财决07表)'!$A$10:$T$500,4,FALSE))</f>
        <v/>
      </c>
      <c r="D283" s="103" t="str">
        <f>IF(ISERROR(VLOOKUP(A283,'[1]Z07 一般公共预算财政拨款收入支出决算表(财决07表)'!$A$10:$T$500,11,FALSE)),"",VLOOKUP(A283,'[1]Z07 一般公共预算财政拨款收入支出决算表(财决07表)'!$A$10:$T$500,11,FALSE))</f>
        <v/>
      </c>
      <c r="E283" s="103" t="str">
        <f>IF(ISERROR(VLOOKUP(A283,'[1]Z07 一般公共预算财政拨款收入支出决算表(财决07表)'!$A$10:$T$500,12,FALSE)),"",VLOOKUP(A283,'[1]Z07 一般公共预算财政拨款收入支出决算表(财决07表)'!$A$10:$T$500,12,FALSE))</f>
        <v/>
      </c>
      <c r="F283" s="103" t="str">
        <f>IF(ISERROR(VLOOKUP(A283,'[1]Z07 一般公共预算财政拨款收入支出决算表(财决07表)'!$A$10:$T$500,15,FALSE)),"",VLOOKUP(A283,'[1]Z07 一般公共预算财政拨款收入支出决算表(财决07表)'!$A$10:$T$500,15,FALSE))</f>
        <v/>
      </c>
      <c r="G283" s="89">
        <f>'[1]Z07 一般公共预算财政拨款收入支出决算表(财决07表)'!A281</f>
        <v>0</v>
      </c>
      <c r="H283" s="99">
        <f>'[1]Z07 一般公共预算财政拨款收入支出决算表(财决07表)'!$K281</f>
        <v>0</v>
      </c>
      <c r="I283" s="89" t="str">
        <f t="shared" si="16"/>
        <v>2</v>
      </c>
      <c r="J283" s="89" t="str">
        <f t="shared" si="17"/>
        <v>2</v>
      </c>
      <c r="K283" s="89">
        <f t="shared" si="18"/>
        <v>4</v>
      </c>
      <c r="L283" s="89" t="str">
        <f t="shared" si="19"/>
        <v/>
      </c>
      <c r="O283" s="4"/>
      <c r="P283" s="4"/>
      <c r="Q283" s="4"/>
      <c r="R283" s="4"/>
      <c r="S283" s="4"/>
      <c r="T283" s="4"/>
      <c r="U283" s="4"/>
      <c r="V283" s="4"/>
      <c r="W283" s="4"/>
      <c r="X283" s="4"/>
    </row>
    <row r="284" spans="1:24" ht="20.100000000000001" customHeight="1">
      <c r="A284" s="19" t="str">
        <f t="array" ref="A284">INDEX(G:G,SMALL(IF($K$12:$K$500=2,ROW($12:$500),4^8),ROW(G273)))&amp;""</f>
        <v/>
      </c>
      <c r="B284" s="98"/>
      <c r="C284" s="20" t="str">
        <f>IF(ISERROR(VLOOKUP(A284,'[1]Z07 一般公共预算财政拨款收入支出决算表(财决07表)'!$A$10:$T$500,4,FALSE)),"",VLOOKUP(A284,'[1]Z07 一般公共预算财政拨款收入支出决算表(财决07表)'!$A$10:$T$500,4,FALSE))</f>
        <v/>
      </c>
      <c r="D284" s="103" t="str">
        <f>IF(ISERROR(VLOOKUP(A284,'[1]Z07 一般公共预算财政拨款收入支出决算表(财决07表)'!$A$10:$T$500,11,FALSE)),"",VLOOKUP(A284,'[1]Z07 一般公共预算财政拨款收入支出决算表(财决07表)'!$A$10:$T$500,11,FALSE))</f>
        <v/>
      </c>
      <c r="E284" s="103" t="str">
        <f>IF(ISERROR(VLOOKUP(A284,'[1]Z07 一般公共预算财政拨款收入支出决算表(财决07表)'!$A$10:$T$500,12,FALSE)),"",VLOOKUP(A284,'[1]Z07 一般公共预算财政拨款收入支出决算表(财决07表)'!$A$10:$T$500,12,FALSE))</f>
        <v/>
      </c>
      <c r="F284" s="103" t="str">
        <f>IF(ISERROR(VLOOKUP(A284,'[1]Z07 一般公共预算财政拨款收入支出决算表(财决07表)'!$A$10:$T$500,15,FALSE)),"",VLOOKUP(A284,'[1]Z07 一般公共预算财政拨款收入支出决算表(财决07表)'!$A$10:$T$500,15,FALSE))</f>
        <v/>
      </c>
      <c r="G284" s="89">
        <f>'[1]Z07 一般公共预算财政拨款收入支出决算表(财决07表)'!A282</f>
        <v>0</v>
      </c>
      <c r="H284" s="99">
        <f>'[1]Z07 一般公共预算财政拨款收入支出决算表(财决07表)'!$K282</f>
        <v>0</v>
      </c>
      <c r="I284" s="89" t="str">
        <f t="shared" si="16"/>
        <v>2</v>
      </c>
      <c r="J284" s="89" t="str">
        <f t="shared" si="17"/>
        <v>2</v>
      </c>
      <c r="K284" s="89">
        <f t="shared" si="18"/>
        <v>4</v>
      </c>
      <c r="L284" s="89" t="str">
        <f t="shared" si="19"/>
        <v/>
      </c>
      <c r="O284" s="4"/>
      <c r="P284" s="4"/>
      <c r="Q284" s="4"/>
      <c r="R284" s="4"/>
      <c r="S284" s="4"/>
      <c r="T284" s="4"/>
      <c r="U284" s="4"/>
      <c r="V284" s="4"/>
      <c r="W284" s="4"/>
      <c r="X284" s="4"/>
    </row>
    <row r="285" spans="1:24" ht="20.100000000000001" customHeight="1">
      <c r="A285" s="19" t="str">
        <f t="array" ref="A285">INDEX(G:G,SMALL(IF($K$12:$K$500=2,ROW($12:$500),4^8),ROW(G274)))&amp;""</f>
        <v/>
      </c>
      <c r="B285" s="98"/>
      <c r="C285" s="20" t="str">
        <f>IF(ISERROR(VLOOKUP(A285,'[1]Z07 一般公共预算财政拨款收入支出决算表(财决07表)'!$A$10:$T$500,4,FALSE)),"",VLOOKUP(A285,'[1]Z07 一般公共预算财政拨款收入支出决算表(财决07表)'!$A$10:$T$500,4,FALSE))</f>
        <v/>
      </c>
      <c r="D285" s="103" t="str">
        <f>IF(ISERROR(VLOOKUP(A285,'[1]Z07 一般公共预算财政拨款收入支出决算表(财决07表)'!$A$10:$T$500,11,FALSE)),"",VLOOKUP(A285,'[1]Z07 一般公共预算财政拨款收入支出决算表(财决07表)'!$A$10:$T$500,11,FALSE))</f>
        <v/>
      </c>
      <c r="E285" s="103" t="str">
        <f>IF(ISERROR(VLOOKUP(A285,'[1]Z07 一般公共预算财政拨款收入支出决算表(财决07表)'!$A$10:$T$500,12,FALSE)),"",VLOOKUP(A285,'[1]Z07 一般公共预算财政拨款收入支出决算表(财决07表)'!$A$10:$T$500,12,FALSE))</f>
        <v/>
      </c>
      <c r="F285" s="103" t="str">
        <f>IF(ISERROR(VLOOKUP(A285,'[1]Z07 一般公共预算财政拨款收入支出决算表(财决07表)'!$A$10:$T$500,15,FALSE)),"",VLOOKUP(A285,'[1]Z07 一般公共预算财政拨款收入支出决算表(财决07表)'!$A$10:$T$500,15,FALSE))</f>
        <v/>
      </c>
      <c r="G285" s="89">
        <f>'[1]Z07 一般公共预算财政拨款收入支出决算表(财决07表)'!A283</f>
        <v>0</v>
      </c>
      <c r="H285" s="99">
        <f>'[1]Z07 一般公共预算财政拨款收入支出决算表(财决07表)'!$K283</f>
        <v>0</v>
      </c>
      <c r="I285" s="89" t="str">
        <f t="shared" si="16"/>
        <v>2</v>
      </c>
      <c r="J285" s="89" t="str">
        <f t="shared" si="17"/>
        <v>2</v>
      </c>
      <c r="K285" s="89">
        <f t="shared" si="18"/>
        <v>4</v>
      </c>
      <c r="L285" s="89" t="str">
        <f t="shared" si="19"/>
        <v/>
      </c>
      <c r="O285" s="4"/>
      <c r="P285" s="4"/>
      <c r="Q285" s="4"/>
      <c r="R285" s="4"/>
      <c r="S285" s="4"/>
      <c r="T285" s="4"/>
      <c r="U285" s="4"/>
      <c r="V285" s="4"/>
      <c r="W285" s="4"/>
      <c r="X285" s="4"/>
    </row>
    <row r="286" spans="1:24" ht="20.100000000000001" customHeight="1">
      <c r="A286" s="19" t="str">
        <f t="array" ref="A286">INDEX(G:G,SMALL(IF($K$12:$K$500=2,ROW($12:$500),4^8),ROW(G275)))&amp;""</f>
        <v/>
      </c>
      <c r="B286" s="98"/>
      <c r="C286" s="20" t="str">
        <f>IF(ISERROR(VLOOKUP(A286,'[1]Z07 一般公共预算财政拨款收入支出决算表(财决07表)'!$A$10:$T$500,4,FALSE)),"",VLOOKUP(A286,'[1]Z07 一般公共预算财政拨款收入支出决算表(财决07表)'!$A$10:$T$500,4,FALSE))</f>
        <v/>
      </c>
      <c r="D286" s="103" t="str">
        <f>IF(ISERROR(VLOOKUP(A286,'[1]Z07 一般公共预算财政拨款收入支出决算表(财决07表)'!$A$10:$T$500,11,FALSE)),"",VLOOKUP(A286,'[1]Z07 一般公共预算财政拨款收入支出决算表(财决07表)'!$A$10:$T$500,11,FALSE))</f>
        <v/>
      </c>
      <c r="E286" s="103" t="str">
        <f>IF(ISERROR(VLOOKUP(A286,'[1]Z07 一般公共预算财政拨款收入支出决算表(财决07表)'!$A$10:$T$500,12,FALSE)),"",VLOOKUP(A286,'[1]Z07 一般公共预算财政拨款收入支出决算表(财决07表)'!$A$10:$T$500,12,FALSE))</f>
        <v/>
      </c>
      <c r="F286" s="103" t="str">
        <f>IF(ISERROR(VLOOKUP(A286,'[1]Z07 一般公共预算财政拨款收入支出决算表(财决07表)'!$A$10:$T$500,15,FALSE)),"",VLOOKUP(A286,'[1]Z07 一般公共预算财政拨款收入支出决算表(财决07表)'!$A$10:$T$500,15,FALSE))</f>
        <v/>
      </c>
      <c r="G286" s="89">
        <f>'[1]Z07 一般公共预算财政拨款收入支出决算表(财决07表)'!A284</f>
        <v>0</v>
      </c>
      <c r="H286" s="99">
        <f>'[1]Z07 一般公共预算财政拨款收入支出决算表(财决07表)'!$K284</f>
        <v>0</v>
      </c>
      <c r="I286" s="89" t="str">
        <f t="shared" si="16"/>
        <v>2</v>
      </c>
      <c r="J286" s="89" t="str">
        <f t="shared" si="17"/>
        <v>2</v>
      </c>
      <c r="K286" s="89">
        <f t="shared" si="18"/>
        <v>4</v>
      </c>
      <c r="L286" s="89" t="str">
        <f t="shared" si="19"/>
        <v/>
      </c>
      <c r="O286" s="4"/>
      <c r="P286" s="4"/>
      <c r="Q286" s="4"/>
      <c r="R286" s="4"/>
      <c r="S286" s="4"/>
      <c r="T286" s="4"/>
      <c r="U286" s="4"/>
      <c r="V286" s="4"/>
      <c r="W286" s="4"/>
      <c r="X286" s="4"/>
    </row>
    <row r="287" spans="1:24" ht="20.100000000000001" customHeight="1">
      <c r="A287" s="19" t="str">
        <f t="array" ref="A287">INDEX(G:G,SMALL(IF($K$12:$K$500=2,ROW($12:$500),4^8),ROW(G276)))&amp;""</f>
        <v/>
      </c>
      <c r="B287" s="98"/>
      <c r="C287" s="20" t="str">
        <f>IF(ISERROR(VLOOKUP(A287,'[1]Z07 一般公共预算财政拨款收入支出决算表(财决07表)'!$A$10:$T$500,4,FALSE)),"",VLOOKUP(A287,'[1]Z07 一般公共预算财政拨款收入支出决算表(财决07表)'!$A$10:$T$500,4,FALSE))</f>
        <v/>
      </c>
      <c r="D287" s="103" t="str">
        <f>IF(ISERROR(VLOOKUP(A287,'[1]Z07 一般公共预算财政拨款收入支出决算表(财决07表)'!$A$10:$T$500,11,FALSE)),"",VLOOKUP(A287,'[1]Z07 一般公共预算财政拨款收入支出决算表(财决07表)'!$A$10:$T$500,11,FALSE))</f>
        <v/>
      </c>
      <c r="E287" s="103" t="str">
        <f>IF(ISERROR(VLOOKUP(A287,'[1]Z07 一般公共预算财政拨款收入支出决算表(财决07表)'!$A$10:$T$500,12,FALSE)),"",VLOOKUP(A287,'[1]Z07 一般公共预算财政拨款收入支出决算表(财决07表)'!$A$10:$T$500,12,FALSE))</f>
        <v/>
      </c>
      <c r="F287" s="103" t="str">
        <f>IF(ISERROR(VLOOKUP(A287,'[1]Z07 一般公共预算财政拨款收入支出决算表(财决07表)'!$A$10:$T$500,15,FALSE)),"",VLOOKUP(A287,'[1]Z07 一般公共预算财政拨款收入支出决算表(财决07表)'!$A$10:$T$500,15,FALSE))</f>
        <v/>
      </c>
      <c r="G287" s="89">
        <f>'[1]Z07 一般公共预算财政拨款收入支出决算表(财决07表)'!A285</f>
        <v>0</v>
      </c>
      <c r="H287" s="99">
        <f>'[1]Z07 一般公共预算财政拨款收入支出决算表(财决07表)'!$K285</f>
        <v>0</v>
      </c>
      <c r="I287" s="89" t="str">
        <f t="shared" si="16"/>
        <v>2</v>
      </c>
      <c r="J287" s="89" t="str">
        <f t="shared" si="17"/>
        <v>2</v>
      </c>
      <c r="K287" s="89">
        <f t="shared" si="18"/>
        <v>4</v>
      </c>
      <c r="L287" s="89" t="str">
        <f t="shared" si="19"/>
        <v/>
      </c>
      <c r="O287" s="4"/>
      <c r="P287" s="4"/>
      <c r="Q287" s="4"/>
      <c r="R287" s="4"/>
      <c r="S287" s="4"/>
      <c r="T287" s="4"/>
      <c r="U287" s="4"/>
      <c r="V287" s="4"/>
      <c r="W287" s="4"/>
      <c r="X287" s="4"/>
    </row>
    <row r="288" spans="1:24" ht="20.100000000000001" customHeight="1">
      <c r="A288" s="19" t="str">
        <f t="array" ref="A288">INDEX(G:G,SMALL(IF($K$12:$K$500=2,ROW($12:$500),4^8),ROW(G277)))&amp;""</f>
        <v/>
      </c>
      <c r="B288" s="98"/>
      <c r="C288" s="20" t="str">
        <f>IF(ISERROR(VLOOKUP(A288,'[1]Z07 一般公共预算财政拨款收入支出决算表(财决07表)'!$A$10:$T$500,4,FALSE)),"",VLOOKUP(A288,'[1]Z07 一般公共预算财政拨款收入支出决算表(财决07表)'!$A$10:$T$500,4,FALSE))</f>
        <v/>
      </c>
      <c r="D288" s="103" t="str">
        <f>IF(ISERROR(VLOOKUP(A288,'[1]Z07 一般公共预算财政拨款收入支出决算表(财决07表)'!$A$10:$T$500,11,FALSE)),"",VLOOKUP(A288,'[1]Z07 一般公共预算财政拨款收入支出决算表(财决07表)'!$A$10:$T$500,11,FALSE))</f>
        <v/>
      </c>
      <c r="E288" s="103" t="str">
        <f>IF(ISERROR(VLOOKUP(A288,'[1]Z07 一般公共预算财政拨款收入支出决算表(财决07表)'!$A$10:$T$500,12,FALSE)),"",VLOOKUP(A288,'[1]Z07 一般公共预算财政拨款收入支出决算表(财决07表)'!$A$10:$T$500,12,FALSE))</f>
        <v/>
      </c>
      <c r="F288" s="103" t="str">
        <f>IF(ISERROR(VLOOKUP(A288,'[1]Z07 一般公共预算财政拨款收入支出决算表(财决07表)'!$A$10:$T$500,15,FALSE)),"",VLOOKUP(A288,'[1]Z07 一般公共预算财政拨款收入支出决算表(财决07表)'!$A$10:$T$500,15,FALSE))</f>
        <v/>
      </c>
      <c r="G288" s="89">
        <f>'[1]Z07 一般公共预算财政拨款收入支出决算表(财决07表)'!A286</f>
        <v>0</v>
      </c>
      <c r="H288" s="99">
        <f>'[1]Z07 一般公共预算财政拨款收入支出决算表(财决07表)'!$K286</f>
        <v>0</v>
      </c>
      <c r="I288" s="89" t="str">
        <f t="shared" si="16"/>
        <v>2</v>
      </c>
      <c r="J288" s="89" t="str">
        <f t="shared" si="17"/>
        <v>2</v>
      </c>
      <c r="K288" s="89">
        <f t="shared" si="18"/>
        <v>4</v>
      </c>
      <c r="L288" s="89" t="str">
        <f t="shared" si="19"/>
        <v/>
      </c>
      <c r="O288" s="4"/>
      <c r="P288" s="4"/>
      <c r="Q288" s="4"/>
      <c r="R288" s="4"/>
      <c r="S288" s="4"/>
      <c r="T288" s="4"/>
      <c r="U288" s="4"/>
      <c r="V288" s="4"/>
      <c r="W288" s="4"/>
      <c r="X288" s="4"/>
    </row>
    <row r="289" spans="1:24" ht="20.100000000000001" customHeight="1">
      <c r="A289" s="19" t="str">
        <f t="array" ref="A289">INDEX(G:G,SMALL(IF($K$12:$K$500=2,ROW($12:$500),4^8),ROW(G278)))&amp;""</f>
        <v/>
      </c>
      <c r="B289" s="98"/>
      <c r="C289" s="20" t="str">
        <f>IF(ISERROR(VLOOKUP(A289,'[1]Z07 一般公共预算财政拨款收入支出决算表(财决07表)'!$A$10:$T$500,4,FALSE)),"",VLOOKUP(A289,'[1]Z07 一般公共预算财政拨款收入支出决算表(财决07表)'!$A$10:$T$500,4,FALSE))</f>
        <v/>
      </c>
      <c r="D289" s="103" t="str">
        <f>IF(ISERROR(VLOOKUP(A289,'[1]Z07 一般公共预算财政拨款收入支出决算表(财决07表)'!$A$10:$T$500,11,FALSE)),"",VLOOKUP(A289,'[1]Z07 一般公共预算财政拨款收入支出决算表(财决07表)'!$A$10:$T$500,11,FALSE))</f>
        <v/>
      </c>
      <c r="E289" s="103" t="str">
        <f>IF(ISERROR(VLOOKUP(A289,'[1]Z07 一般公共预算财政拨款收入支出决算表(财决07表)'!$A$10:$T$500,12,FALSE)),"",VLOOKUP(A289,'[1]Z07 一般公共预算财政拨款收入支出决算表(财决07表)'!$A$10:$T$500,12,FALSE))</f>
        <v/>
      </c>
      <c r="F289" s="103" t="str">
        <f>IF(ISERROR(VLOOKUP(A289,'[1]Z07 一般公共预算财政拨款收入支出决算表(财决07表)'!$A$10:$T$500,15,FALSE)),"",VLOOKUP(A289,'[1]Z07 一般公共预算财政拨款收入支出决算表(财决07表)'!$A$10:$T$500,15,FALSE))</f>
        <v/>
      </c>
      <c r="G289" s="89">
        <f>'[1]Z07 一般公共预算财政拨款收入支出决算表(财决07表)'!A287</f>
        <v>0</v>
      </c>
      <c r="H289" s="99">
        <f>'[1]Z07 一般公共预算财政拨款收入支出决算表(财决07表)'!$K287</f>
        <v>0</v>
      </c>
      <c r="I289" s="89" t="str">
        <f t="shared" si="16"/>
        <v>2</v>
      </c>
      <c r="J289" s="89" t="str">
        <f t="shared" si="17"/>
        <v>2</v>
      </c>
      <c r="K289" s="89">
        <f t="shared" si="18"/>
        <v>4</v>
      </c>
      <c r="L289" s="89" t="str">
        <f t="shared" si="19"/>
        <v/>
      </c>
      <c r="O289" s="4"/>
      <c r="P289" s="4"/>
      <c r="Q289" s="4"/>
      <c r="R289" s="4"/>
      <c r="S289" s="4"/>
      <c r="T289" s="4"/>
      <c r="U289" s="4"/>
      <c r="V289" s="4"/>
      <c r="W289" s="4"/>
      <c r="X289" s="4"/>
    </row>
    <row r="290" spans="1:24" ht="20.100000000000001" customHeight="1">
      <c r="A290" s="19" t="str">
        <f t="array" ref="A290">INDEX(G:G,SMALL(IF($K$12:$K$500=2,ROW($12:$500),4^8),ROW(G279)))&amp;""</f>
        <v/>
      </c>
      <c r="B290" s="98"/>
      <c r="C290" s="20" t="str">
        <f>IF(ISERROR(VLOOKUP(A290,'[1]Z07 一般公共预算财政拨款收入支出决算表(财决07表)'!$A$10:$T$500,4,FALSE)),"",VLOOKUP(A290,'[1]Z07 一般公共预算财政拨款收入支出决算表(财决07表)'!$A$10:$T$500,4,FALSE))</f>
        <v/>
      </c>
      <c r="D290" s="103" t="str">
        <f>IF(ISERROR(VLOOKUP(A290,'[1]Z07 一般公共预算财政拨款收入支出决算表(财决07表)'!$A$10:$T$500,11,FALSE)),"",VLOOKUP(A290,'[1]Z07 一般公共预算财政拨款收入支出决算表(财决07表)'!$A$10:$T$500,11,FALSE))</f>
        <v/>
      </c>
      <c r="E290" s="103" t="str">
        <f>IF(ISERROR(VLOOKUP(A290,'[1]Z07 一般公共预算财政拨款收入支出决算表(财决07表)'!$A$10:$T$500,12,FALSE)),"",VLOOKUP(A290,'[1]Z07 一般公共预算财政拨款收入支出决算表(财决07表)'!$A$10:$T$500,12,FALSE))</f>
        <v/>
      </c>
      <c r="F290" s="103" t="str">
        <f>IF(ISERROR(VLOOKUP(A290,'[1]Z07 一般公共预算财政拨款收入支出决算表(财决07表)'!$A$10:$T$500,15,FALSE)),"",VLOOKUP(A290,'[1]Z07 一般公共预算财政拨款收入支出决算表(财决07表)'!$A$10:$T$500,15,FALSE))</f>
        <v/>
      </c>
      <c r="G290" s="89">
        <f>'[1]Z07 一般公共预算财政拨款收入支出决算表(财决07表)'!A288</f>
        <v>0</v>
      </c>
      <c r="H290" s="99">
        <f>'[1]Z07 一般公共预算财政拨款收入支出决算表(财决07表)'!$K288</f>
        <v>0</v>
      </c>
      <c r="I290" s="89" t="str">
        <f t="shared" si="16"/>
        <v>2</v>
      </c>
      <c r="J290" s="89" t="str">
        <f t="shared" si="17"/>
        <v>2</v>
      </c>
      <c r="K290" s="89">
        <f t="shared" si="18"/>
        <v>4</v>
      </c>
      <c r="L290" s="89" t="str">
        <f t="shared" si="19"/>
        <v/>
      </c>
      <c r="O290" s="4"/>
      <c r="P290" s="4"/>
      <c r="Q290" s="4"/>
      <c r="R290" s="4"/>
      <c r="S290" s="4"/>
      <c r="T290" s="4"/>
      <c r="U290" s="4"/>
      <c r="V290" s="4"/>
      <c r="W290" s="4"/>
      <c r="X290" s="4"/>
    </row>
    <row r="291" spans="1:24" ht="20.100000000000001" customHeight="1">
      <c r="A291" s="19" t="str">
        <f t="array" ref="A291">INDEX(G:G,SMALL(IF($K$12:$K$500=2,ROW($12:$500),4^8),ROW(G280)))&amp;""</f>
        <v/>
      </c>
      <c r="B291" s="98"/>
      <c r="C291" s="20" t="str">
        <f>IF(ISERROR(VLOOKUP(A291,'[1]Z07 一般公共预算财政拨款收入支出决算表(财决07表)'!$A$10:$T$500,4,FALSE)),"",VLOOKUP(A291,'[1]Z07 一般公共预算财政拨款收入支出决算表(财决07表)'!$A$10:$T$500,4,FALSE))</f>
        <v/>
      </c>
      <c r="D291" s="103" t="str">
        <f>IF(ISERROR(VLOOKUP(A291,'[1]Z07 一般公共预算财政拨款收入支出决算表(财决07表)'!$A$10:$T$500,11,FALSE)),"",VLOOKUP(A291,'[1]Z07 一般公共预算财政拨款收入支出决算表(财决07表)'!$A$10:$T$500,11,FALSE))</f>
        <v/>
      </c>
      <c r="E291" s="103" t="str">
        <f>IF(ISERROR(VLOOKUP(A291,'[1]Z07 一般公共预算财政拨款收入支出决算表(财决07表)'!$A$10:$T$500,12,FALSE)),"",VLOOKUP(A291,'[1]Z07 一般公共预算财政拨款收入支出决算表(财决07表)'!$A$10:$T$500,12,FALSE))</f>
        <v/>
      </c>
      <c r="F291" s="103" t="str">
        <f>IF(ISERROR(VLOOKUP(A291,'[1]Z07 一般公共预算财政拨款收入支出决算表(财决07表)'!$A$10:$T$500,15,FALSE)),"",VLOOKUP(A291,'[1]Z07 一般公共预算财政拨款收入支出决算表(财决07表)'!$A$10:$T$500,15,FALSE))</f>
        <v/>
      </c>
      <c r="G291" s="89">
        <f>'[1]Z07 一般公共预算财政拨款收入支出决算表(财决07表)'!A289</f>
        <v>0</v>
      </c>
      <c r="H291" s="99">
        <f>'[1]Z07 一般公共预算财政拨款收入支出决算表(财决07表)'!$K289</f>
        <v>0</v>
      </c>
      <c r="I291" s="89" t="str">
        <f t="shared" si="16"/>
        <v>2</v>
      </c>
      <c r="J291" s="89" t="str">
        <f t="shared" si="17"/>
        <v>2</v>
      </c>
      <c r="K291" s="89">
        <f t="shared" si="18"/>
        <v>4</v>
      </c>
      <c r="L291" s="89" t="str">
        <f t="shared" si="19"/>
        <v/>
      </c>
      <c r="O291" s="4"/>
      <c r="P291" s="4"/>
      <c r="Q291" s="4"/>
      <c r="R291" s="4"/>
      <c r="S291" s="4"/>
      <c r="T291" s="4"/>
      <c r="U291" s="4"/>
      <c r="V291" s="4"/>
      <c r="W291" s="4"/>
      <c r="X291" s="4"/>
    </row>
    <row r="292" spans="1:24" ht="20.100000000000001" customHeight="1">
      <c r="A292" s="19" t="str">
        <f t="array" ref="A292">INDEX(G:G,SMALL(IF($K$12:$K$500=2,ROW($12:$500),4^8),ROW(G281)))&amp;""</f>
        <v/>
      </c>
      <c r="B292" s="98"/>
      <c r="C292" s="20" t="str">
        <f>IF(ISERROR(VLOOKUP(A292,'[1]Z07 一般公共预算财政拨款收入支出决算表(财决07表)'!$A$10:$T$500,4,FALSE)),"",VLOOKUP(A292,'[1]Z07 一般公共预算财政拨款收入支出决算表(财决07表)'!$A$10:$T$500,4,FALSE))</f>
        <v/>
      </c>
      <c r="D292" s="103" t="str">
        <f>IF(ISERROR(VLOOKUP(A292,'[1]Z07 一般公共预算财政拨款收入支出决算表(财决07表)'!$A$10:$T$500,11,FALSE)),"",VLOOKUP(A292,'[1]Z07 一般公共预算财政拨款收入支出决算表(财决07表)'!$A$10:$T$500,11,FALSE))</f>
        <v/>
      </c>
      <c r="E292" s="103" t="str">
        <f>IF(ISERROR(VLOOKUP(A292,'[1]Z07 一般公共预算财政拨款收入支出决算表(财决07表)'!$A$10:$T$500,12,FALSE)),"",VLOOKUP(A292,'[1]Z07 一般公共预算财政拨款收入支出决算表(财决07表)'!$A$10:$T$500,12,FALSE))</f>
        <v/>
      </c>
      <c r="F292" s="103" t="str">
        <f>IF(ISERROR(VLOOKUP(A292,'[1]Z07 一般公共预算财政拨款收入支出决算表(财决07表)'!$A$10:$T$500,15,FALSE)),"",VLOOKUP(A292,'[1]Z07 一般公共预算财政拨款收入支出决算表(财决07表)'!$A$10:$T$500,15,FALSE))</f>
        <v/>
      </c>
      <c r="G292" s="89">
        <f>'[1]Z07 一般公共预算财政拨款收入支出决算表(财决07表)'!A290</f>
        <v>0</v>
      </c>
      <c r="H292" s="99">
        <f>'[1]Z07 一般公共预算财政拨款收入支出决算表(财决07表)'!$K290</f>
        <v>0</v>
      </c>
      <c r="I292" s="89" t="str">
        <f t="shared" si="16"/>
        <v>2</v>
      </c>
      <c r="J292" s="89" t="str">
        <f t="shared" si="17"/>
        <v>2</v>
      </c>
      <c r="K292" s="89">
        <f t="shared" si="18"/>
        <v>4</v>
      </c>
      <c r="L292" s="89" t="str">
        <f t="shared" si="19"/>
        <v/>
      </c>
      <c r="O292" s="4"/>
      <c r="P292" s="4"/>
      <c r="Q292" s="4"/>
      <c r="R292" s="4"/>
      <c r="S292" s="4"/>
      <c r="T292" s="4"/>
      <c r="U292" s="4"/>
      <c r="V292" s="4"/>
      <c r="W292" s="4"/>
      <c r="X292" s="4"/>
    </row>
    <row r="293" spans="1:24" ht="20.100000000000001" customHeight="1">
      <c r="A293" s="19" t="str">
        <f t="array" ref="A293">INDEX(G:G,SMALL(IF($K$12:$K$500=2,ROW($12:$500),4^8),ROW(G282)))&amp;""</f>
        <v/>
      </c>
      <c r="B293" s="98"/>
      <c r="C293" s="20" t="str">
        <f>IF(ISERROR(VLOOKUP(A293,'[1]Z07 一般公共预算财政拨款收入支出决算表(财决07表)'!$A$10:$T$500,4,FALSE)),"",VLOOKUP(A293,'[1]Z07 一般公共预算财政拨款收入支出决算表(财决07表)'!$A$10:$T$500,4,FALSE))</f>
        <v/>
      </c>
      <c r="D293" s="103" t="str">
        <f>IF(ISERROR(VLOOKUP(A293,'[1]Z07 一般公共预算财政拨款收入支出决算表(财决07表)'!$A$10:$T$500,11,FALSE)),"",VLOOKUP(A293,'[1]Z07 一般公共预算财政拨款收入支出决算表(财决07表)'!$A$10:$T$500,11,FALSE))</f>
        <v/>
      </c>
      <c r="E293" s="103" t="str">
        <f>IF(ISERROR(VLOOKUP(A293,'[1]Z07 一般公共预算财政拨款收入支出决算表(财决07表)'!$A$10:$T$500,12,FALSE)),"",VLOOKUP(A293,'[1]Z07 一般公共预算财政拨款收入支出决算表(财决07表)'!$A$10:$T$500,12,FALSE))</f>
        <v/>
      </c>
      <c r="F293" s="103" t="str">
        <f>IF(ISERROR(VLOOKUP(A293,'[1]Z07 一般公共预算财政拨款收入支出决算表(财决07表)'!$A$10:$T$500,15,FALSE)),"",VLOOKUP(A293,'[1]Z07 一般公共预算财政拨款收入支出决算表(财决07表)'!$A$10:$T$500,15,FALSE))</f>
        <v/>
      </c>
      <c r="G293" s="89">
        <f>'[1]Z07 一般公共预算财政拨款收入支出决算表(财决07表)'!A291</f>
        <v>0</v>
      </c>
      <c r="H293" s="99">
        <f>'[1]Z07 一般公共预算财政拨款收入支出决算表(财决07表)'!$K291</f>
        <v>0</v>
      </c>
      <c r="I293" s="89" t="str">
        <f t="shared" si="16"/>
        <v>2</v>
      </c>
      <c r="J293" s="89" t="str">
        <f t="shared" si="17"/>
        <v>2</v>
      </c>
      <c r="K293" s="89">
        <f t="shared" si="18"/>
        <v>4</v>
      </c>
      <c r="L293" s="89" t="str">
        <f t="shared" si="19"/>
        <v/>
      </c>
      <c r="O293" s="4"/>
      <c r="P293" s="4"/>
      <c r="Q293" s="4"/>
      <c r="R293" s="4"/>
      <c r="S293" s="4"/>
      <c r="T293" s="4"/>
      <c r="U293" s="4"/>
      <c r="V293" s="4"/>
      <c r="W293" s="4"/>
      <c r="X293" s="4"/>
    </row>
    <row r="294" spans="1:24" ht="20.100000000000001" customHeight="1">
      <c r="A294" s="19" t="str">
        <f t="array" ref="A294">INDEX(G:G,SMALL(IF($K$12:$K$500=2,ROW($12:$500),4^8),ROW(G283)))&amp;""</f>
        <v/>
      </c>
      <c r="B294" s="98"/>
      <c r="C294" s="20" t="str">
        <f>IF(ISERROR(VLOOKUP(A294,'[1]Z07 一般公共预算财政拨款收入支出决算表(财决07表)'!$A$10:$T$500,4,FALSE)),"",VLOOKUP(A294,'[1]Z07 一般公共预算财政拨款收入支出决算表(财决07表)'!$A$10:$T$500,4,FALSE))</f>
        <v/>
      </c>
      <c r="D294" s="103" t="str">
        <f>IF(ISERROR(VLOOKUP(A294,'[1]Z07 一般公共预算财政拨款收入支出决算表(财决07表)'!$A$10:$T$500,11,FALSE)),"",VLOOKUP(A294,'[1]Z07 一般公共预算财政拨款收入支出决算表(财决07表)'!$A$10:$T$500,11,FALSE))</f>
        <v/>
      </c>
      <c r="E294" s="103" t="str">
        <f>IF(ISERROR(VLOOKUP(A294,'[1]Z07 一般公共预算财政拨款收入支出决算表(财决07表)'!$A$10:$T$500,12,FALSE)),"",VLOOKUP(A294,'[1]Z07 一般公共预算财政拨款收入支出决算表(财决07表)'!$A$10:$T$500,12,FALSE))</f>
        <v/>
      </c>
      <c r="F294" s="103" t="str">
        <f>IF(ISERROR(VLOOKUP(A294,'[1]Z07 一般公共预算财政拨款收入支出决算表(财决07表)'!$A$10:$T$500,15,FALSE)),"",VLOOKUP(A294,'[1]Z07 一般公共预算财政拨款收入支出决算表(财决07表)'!$A$10:$T$500,15,FALSE))</f>
        <v/>
      </c>
      <c r="G294" s="89">
        <f>'[1]Z07 一般公共预算财政拨款收入支出决算表(财决07表)'!A292</f>
        <v>0</v>
      </c>
      <c r="H294" s="99">
        <f>'[1]Z07 一般公共预算财政拨款收入支出决算表(财决07表)'!$K292</f>
        <v>0</v>
      </c>
      <c r="I294" s="89" t="str">
        <f t="shared" si="16"/>
        <v>2</v>
      </c>
      <c r="J294" s="89" t="str">
        <f t="shared" si="17"/>
        <v>2</v>
      </c>
      <c r="K294" s="89">
        <f t="shared" si="18"/>
        <v>4</v>
      </c>
      <c r="L294" s="89" t="str">
        <f t="shared" si="19"/>
        <v/>
      </c>
      <c r="O294" s="4"/>
      <c r="P294" s="4"/>
      <c r="Q294" s="4"/>
      <c r="R294" s="4"/>
      <c r="S294" s="4"/>
      <c r="T294" s="4"/>
      <c r="U294" s="4"/>
      <c r="V294" s="4"/>
      <c r="W294" s="4"/>
      <c r="X294" s="4"/>
    </row>
    <row r="295" spans="1:24" ht="20.100000000000001" customHeight="1">
      <c r="A295" s="19" t="str">
        <f t="array" ref="A295">INDEX(G:G,SMALL(IF($K$12:$K$500=2,ROW($12:$500),4^8),ROW(G284)))&amp;""</f>
        <v/>
      </c>
      <c r="B295" s="98"/>
      <c r="C295" s="20" t="str">
        <f>IF(ISERROR(VLOOKUP(A295,'[1]Z07 一般公共预算财政拨款收入支出决算表(财决07表)'!$A$10:$T$500,4,FALSE)),"",VLOOKUP(A295,'[1]Z07 一般公共预算财政拨款收入支出决算表(财决07表)'!$A$10:$T$500,4,FALSE))</f>
        <v/>
      </c>
      <c r="D295" s="103" t="str">
        <f>IF(ISERROR(VLOOKUP(A295,'[1]Z07 一般公共预算财政拨款收入支出决算表(财决07表)'!$A$10:$T$500,11,FALSE)),"",VLOOKUP(A295,'[1]Z07 一般公共预算财政拨款收入支出决算表(财决07表)'!$A$10:$T$500,11,FALSE))</f>
        <v/>
      </c>
      <c r="E295" s="103" t="str">
        <f>IF(ISERROR(VLOOKUP(A295,'[1]Z07 一般公共预算财政拨款收入支出决算表(财决07表)'!$A$10:$T$500,12,FALSE)),"",VLOOKUP(A295,'[1]Z07 一般公共预算财政拨款收入支出决算表(财决07表)'!$A$10:$T$500,12,FALSE))</f>
        <v/>
      </c>
      <c r="F295" s="103" t="str">
        <f>IF(ISERROR(VLOOKUP(A295,'[1]Z07 一般公共预算财政拨款收入支出决算表(财决07表)'!$A$10:$T$500,15,FALSE)),"",VLOOKUP(A295,'[1]Z07 一般公共预算财政拨款收入支出决算表(财决07表)'!$A$10:$T$500,15,FALSE))</f>
        <v/>
      </c>
      <c r="G295" s="89">
        <f>'[1]Z07 一般公共预算财政拨款收入支出决算表(财决07表)'!A293</f>
        <v>0</v>
      </c>
      <c r="H295" s="99">
        <f>'[1]Z07 一般公共预算财政拨款收入支出决算表(财决07表)'!$K293</f>
        <v>0</v>
      </c>
      <c r="I295" s="89" t="str">
        <f t="shared" si="16"/>
        <v>2</v>
      </c>
      <c r="J295" s="89" t="str">
        <f t="shared" si="17"/>
        <v>2</v>
      </c>
      <c r="K295" s="89">
        <f t="shared" si="18"/>
        <v>4</v>
      </c>
      <c r="L295" s="89" t="str">
        <f t="shared" si="19"/>
        <v/>
      </c>
      <c r="O295" s="4"/>
      <c r="P295" s="4"/>
      <c r="Q295" s="4"/>
      <c r="R295" s="4"/>
      <c r="S295" s="4"/>
      <c r="T295" s="4"/>
      <c r="U295" s="4"/>
      <c r="V295" s="4"/>
      <c r="W295" s="4"/>
      <c r="X295" s="4"/>
    </row>
    <row r="296" spans="1:24" ht="20.100000000000001" customHeight="1">
      <c r="A296" s="19" t="str">
        <f t="array" ref="A296">INDEX(G:G,SMALL(IF($K$12:$K$500=2,ROW($12:$500),4^8),ROW(G285)))&amp;""</f>
        <v/>
      </c>
      <c r="B296" s="98"/>
      <c r="C296" s="20" t="str">
        <f>IF(ISERROR(VLOOKUP(A296,'[1]Z07 一般公共预算财政拨款收入支出决算表(财决07表)'!$A$10:$T$500,4,FALSE)),"",VLOOKUP(A296,'[1]Z07 一般公共预算财政拨款收入支出决算表(财决07表)'!$A$10:$T$500,4,FALSE))</f>
        <v/>
      </c>
      <c r="D296" s="103" t="str">
        <f>IF(ISERROR(VLOOKUP(A296,'[1]Z07 一般公共预算财政拨款收入支出决算表(财决07表)'!$A$10:$T$500,11,FALSE)),"",VLOOKUP(A296,'[1]Z07 一般公共预算财政拨款收入支出决算表(财决07表)'!$A$10:$T$500,11,FALSE))</f>
        <v/>
      </c>
      <c r="E296" s="103" t="str">
        <f>IF(ISERROR(VLOOKUP(A296,'[1]Z07 一般公共预算财政拨款收入支出决算表(财决07表)'!$A$10:$T$500,12,FALSE)),"",VLOOKUP(A296,'[1]Z07 一般公共预算财政拨款收入支出决算表(财决07表)'!$A$10:$T$500,12,FALSE))</f>
        <v/>
      </c>
      <c r="F296" s="103" t="str">
        <f>IF(ISERROR(VLOOKUP(A296,'[1]Z07 一般公共预算财政拨款收入支出决算表(财决07表)'!$A$10:$T$500,15,FALSE)),"",VLOOKUP(A296,'[1]Z07 一般公共预算财政拨款收入支出决算表(财决07表)'!$A$10:$T$500,15,FALSE))</f>
        <v/>
      </c>
      <c r="G296" s="89">
        <f>'[1]Z07 一般公共预算财政拨款收入支出决算表(财决07表)'!A294</f>
        <v>0</v>
      </c>
      <c r="H296" s="99">
        <f>'[1]Z07 一般公共预算财政拨款收入支出决算表(财决07表)'!$K294</f>
        <v>0</v>
      </c>
      <c r="I296" s="89" t="str">
        <f t="shared" si="16"/>
        <v>2</v>
      </c>
      <c r="J296" s="89" t="str">
        <f t="shared" si="17"/>
        <v>2</v>
      </c>
      <c r="K296" s="89">
        <f t="shared" si="18"/>
        <v>4</v>
      </c>
      <c r="L296" s="89" t="str">
        <f t="shared" si="19"/>
        <v/>
      </c>
      <c r="O296" s="4"/>
      <c r="P296" s="4"/>
      <c r="Q296" s="4"/>
      <c r="R296" s="4"/>
      <c r="S296" s="4"/>
      <c r="T296" s="4"/>
      <c r="U296" s="4"/>
      <c r="V296" s="4"/>
      <c r="W296" s="4"/>
      <c r="X296" s="4"/>
    </row>
    <row r="297" spans="1:24" ht="20.100000000000001" customHeight="1">
      <c r="A297" s="19" t="str">
        <f t="array" ref="A297">INDEX(G:G,SMALL(IF($K$12:$K$500=2,ROW($12:$500),4^8),ROW(G286)))&amp;""</f>
        <v/>
      </c>
      <c r="B297" s="98"/>
      <c r="C297" s="20" t="str">
        <f>IF(ISERROR(VLOOKUP(A297,'[1]Z07 一般公共预算财政拨款收入支出决算表(财决07表)'!$A$10:$T$500,4,FALSE)),"",VLOOKUP(A297,'[1]Z07 一般公共预算财政拨款收入支出决算表(财决07表)'!$A$10:$T$500,4,FALSE))</f>
        <v/>
      </c>
      <c r="D297" s="103" t="str">
        <f>IF(ISERROR(VLOOKUP(A297,'[1]Z07 一般公共预算财政拨款收入支出决算表(财决07表)'!$A$10:$T$500,11,FALSE)),"",VLOOKUP(A297,'[1]Z07 一般公共预算财政拨款收入支出决算表(财决07表)'!$A$10:$T$500,11,FALSE))</f>
        <v/>
      </c>
      <c r="E297" s="103" t="str">
        <f>IF(ISERROR(VLOOKUP(A297,'[1]Z07 一般公共预算财政拨款收入支出决算表(财决07表)'!$A$10:$T$500,12,FALSE)),"",VLOOKUP(A297,'[1]Z07 一般公共预算财政拨款收入支出决算表(财决07表)'!$A$10:$T$500,12,FALSE))</f>
        <v/>
      </c>
      <c r="F297" s="103" t="str">
        <f>IF(ISERROR(VLOOKUP(A297,'[1]Z07 一般公共预算财政拨款收入支出决算表(财决07表)'!$A$10:$T$500,15,FALSE)),"",VLOOKUP(A297,'[1]Z07 一般公共预算财政拨款收入支出决算表(财决07表)'!$A$10:$T$500,15,FALSE))</f>
        <v/>
      </c>
      <c r="G297" s="89">
        <f>'[1]Z07 一般公共预算财政拨款收入支出决算表(财决07表)'!A295</f>
        <v>0</v>
      </c>
      <c r="H297" s="99">
        <f>'[1]Z07 一般公共预算财政拨款收入支出决算表(财决07表)'!$K295</f>
        <v>0</v>
      </c>
      <c r="I297" s="89" t="str">
        <f t="shared" si="16"/>
        <v>2</v>
      </c>
      <c r="J297" s="89" t="str">
        <f t="shared" si="17"/>
        <v>2</v>
      </c>
      <c r="K297" s="89">
        <f t="shared" si="18"/>
        <v>4</v>
      </c>
      <c r="L297" s="89" t="str">
        <f t="shared" si="19"/>
        <v/>
      </c>
      <c r="O297" s="4"/>
      <c r="P297" s="4"/>
      <c r="Q297" s="4"/>
      <c r="R297" s="4"/>
      <c r="S297" s="4"/>
      <c r="T297" s="4"/>
      <c r="U297" s="4"/>
      <c r="V297" s="4"/>
      <c r="W297" s="4"/>
      <c r="X297" s="4"/>
    </row>
    <row r="298" spans="1:24" ht="20.100000000000001" customHeight="1">
      <c r="A298" s="19" t="str">
        <f t="array" ref="A298">INDEX(G:G,SMALL(IF($K$12:$K$500=2,ROW($12:$500),4^8),ROW(G287)))&amp;""</f>
        <v/>
      </c>
      <c r="B298" s="98"/>
      <c r="C298" s="20" t="str">
        <f>IF(ISERROR(VLOOKUP(A298,'[1]Z07 一般公共预算财政拨款收入支出决算表(财决07表)'!$A$10:$T$500,4,FALSE)),"",VLOOKUP(A298,'[1]Z07 一般公共预算财政拨款收入支出决算表(财决07表)'!$A$10:$T$500,4,FALSE))</f>
        <v/>
      </c>
      <c r="D298" s="103" t="str">
        <f>IF(ISERROR(VLOOKUP(A298,'[1]Z07 一般公共预算财政拨款收入支出决算表(财决07表)'!$A$10:$T$500,11,FALSE)),"",VLOOKUP(A298,'[1]Z07 一般公共预算财政拨款收入支出决算表(财决07表)'!$A$10:$T$500,11,FALSE))</f>
        <v/>
      </c>
      <c r="E298" s="103" t="str">
        <f>IF(ISERROR(VLOOKUP(A298,'[1]Z07 一般公共预算财政拨款收入支出决算表(财决07表)'!$A$10:$T$500,12,FALSE)),"",VLOOKUP(A298,'[1]Z07 一般公共预算财政拨款收入支出决算表(财决07表)'!$A$10:$T$500,12,FALSE))</f>
        <v/>
      </c>
      <c r="F298" s="103" t="str">
        <f>IF(ISERROR(VLOOKUP(A298,'[1]Z07 一般公共预算财政拨款收入支出决算表(财决07表)'!$A$10:$T$500,15,FALSE)),"",VLOOKUP(A298,'[1]Z07 一般公共预算财政拨款收入支出决算表(财决07表)'!$A$10:$T$500,15,FALSE))</f>
        <v/>
      </c>
      <c r="G298" s="89">
        <f>'[1]Z07 一般公共预算财政拨款收入支出决算表(财决07表)'!A296</f>
        <v>0</v>
      </c>
      <c r="H298" s="99">
        <f>'[1]Z07 一般公共预算财政拨款收入支出决算表(财决07表)'!$K296</f>
        <v>0</v>
      </c>
      <c r="I298" s="89" t="str">
        <f t="shared" si="16"/>
        <v>2</v>
      </c>
      <c r="J298" s="89" t="str">
        <f t="shared" si="17"/>
        <v>2</v>
      </c>
      <c r="K298" s="89">
        <f t="shared" si="18"/>
        <v>4</v>
      </c>
      <c r="L298" s="89" t="str">
        <f t="shared" si="19"/>
        <v/>
      </c>
      <c r="O298" s="4"/>
      <c r="P298" s="4"/>
      <c r="Q298" s="4"/>
      <c r="R298" s="4"/>
      <c r="S298" s="4"/>
      <c r="T298" s="4"/>
      <c r="U298" s="4"/>
      <c r="V298" s="4"/>
      <c r="W298" s="4"/>
      <c r="X298" s="4"/>
    </row>
    <row r="299" spans="1:24" ht="20.100000000000001" customHeight="1">
      <c r="A299" s="19" t="str">
        <f t="array" ref="A299">INDEX(G:G,SMALL(IF($K$12:$K$500=2,ROW($12:$500),4^8),ROW(G288)))&amp;""</f>
        <v/>
      </c>
      <c r="B299" s="98"/>
      <c r="C299" s="20" t="str">
        <f>IF(ISERROR(VLOOKUP(A299,'[1]Z07 一般公共预算财政拨款收入支出决算表(财决07表)'!$A$10:$T$500,4,FALSE)),"",VLOOKUP(A299,'[1]Z07 一般公共预算财政拨款收入支出决算表(财决07表)'!$A$10:$T$500,4,FALSE))</f>
        <v/>
      </c>
      <c r="D299" s="103" t="str">
        <f>IF(ISERROR(VLOOKUP(A299,'[1]Z07 一般公共预算财政拨款收入支出决算表(财决07表)'!$A$10:$T$500,11,FALSE)),"",VLOOKUP(A299,'[1]Z07 一般公共预算财政拨款收入支出决算表(财决07表)'!$A$10:$T$500,11,FALSE))</f>
        <v/>
      </c>
      <c r="E299" s="103" t="str">
        <f>IF(ISERROR(VLOOKUP(A299,'[1]Z07 一般公共预算财政拨款收入支出决算表(财决07表)'!$A$10:$T$500,12,FALSE)),"",VLOOKUP(A299,'[1]Z07 一般公共预算财政拨款收入支出决算表(财决07表)'!$A$10:$T$500,12,FALSE))</f>
        <v/>
      </c>
      <c r="F299" s="103" t="str">
        <f>IF(ISERROR(VLOOKUP(A299,'[1]Z07 一般公共预算财政拨款收入支出决算表(财决07表)'!$A$10:$T$500,15,FALSE)),"",VLOOKUP(A299,'[1]Z07 一般公共预算财政拨款收入支出决算表(财决07表)'!$A$10:$T$500,15,FALSE))</f>
        <v/>
      </c>
      <c r="G299" s="89">
        <f>'[1]Z07 一般公共预算财政拨款收入支出决算表(财决07表)'!A297</f>
        <v>0</v>
      </c>
      <c r="H299" s="99">
        <f>'[1]Z07 一般公共预算财政拨款收入支出决算表(财决07表)'!$K297</f>
        <v>0</v>
      </c>
      <c r="I299" s="89" t="str">
        <f t="shared" si="16"/>
        <v>2</v>
      </c>
      <c r="J299" s="89" t="str">
        <f t="shared" si="17"/>
        <v>2</v>
      </c>
      <c r="K299" s="89">
        <f t="shared" si="18"/>
        <v>4</v>
      </c>
      <c r="L299" s="89" t="str">
        <f t="shared" si="19"/>
        <v/>
      </c>
      <c r="O299" s="4"/>
      <c r="P299" s="4"/>
      <c r="Q299" s="4"/>
      <c r="R299" s="4"/>
      <c r="S299" s="4"/>
      <c r="T299" s="4"/>
      <c r="U299" s="4"/>
      <c r="V299" s="4"/>
      <c r="W299" s="4"/>
      <c r="X299" s="4"/>
    </row>
    <row r="300" spans="1:24" ht="20.100000000000001" customHeight="1">
      <c r="A300" s="19" t="str">
        <f t="array" ref="A300">INDEX(G:G,SMALL(IF($K$12:$K$500=2,ROW($12:$500),4^8),ROW(G289)))&amp;""</f>
        <v/>
      </c>
      <c r="B300" s="98"/>
      <c r="C300" s="20" t="str">
        <f>IF(ISERROR(VLOOKUP(A300,'[1]Z07 一般公共预算财政拨款收入支出决算表(财决07表)'!$A$10:$T$500,4,FALSE)),"",VLOOKUP(A300,'[1]Z07 一般公共预算财政拨款收入支出决算表(财决07表)'!$A$10:$T$500,4,FALSE))</f>
        <v/>
      </c>
      <c r="D300" s="103" t="str">
        <f>IF(ISERROR(VLOOKUP(A300,'[1]Z07 一般公共预算财政拨款收入支出决算表(财决07表)'!$A$10:$T$500,11,FALSE)),"",VLOOKUP(A300,'[1]Z07 一般公共预算财政拨款收入支出决算表(财决07表)'!$A$10:$T$500,11,FALSE))</f>
        <v/>
      </c>
      <c r="E300" s="103" t="str">
        <f>IF(ISERROR(VLOOKUP(A300,'[1]Z07 一般公共预算财政拨款收入支出决算表(财决07表)'!$A$10:$T$500,12,FALSE)),"",VLOOKUP(A300,'[1]Z07 一般公共预算财政拨款收入支出决算表(财决07表)'!$A$10:$T$500,12,FALSE))</f>
        <v/>
      </c>
      <c r="F300" s="103" t="str">
        <f>IF(ISERROR(VLOOKUP(A300,'[1]Z07 一般公共预算财政拨款收入支出决算表(财决07表)'!$A$10:$T$500,15,FALSE)),"",VLOOKUP(A300,'[1]Z07 一般公共预算财政拨款收入支出决算表(财决07表)'!$A$10:$T$500,15,FALSE))</f>
        <v/>
      </c>
      <c r="G300" s="89">
        <f>'[1]Z07 一般公共预算财政拨款收入支出决算表(财决07表)'!A298</f>
        <v>0</v>
      </c>
      <c r="H300" s="99">
        <f>'[1]Z07 一般公共预算财政拨款收入支出决算表(财决07表)'!$K298</f>
        <v>0</v>
      </c>
      <c r="I300" s="89" t="str">
        <f t="shared" si="16"/>
        <v>2</v>
      </c>
      <c r="J300" s="89" t="str">
        <f t="shared" si="17"/>
        <v>2</v>
      </c>
      <c r="K300" s="89">
        <f t="shared" si="18"/>
        <v>4</v>
      </c>
      <c r="L300" s="89" t="str">
        <f t="shared" si="19"/>
        <v/>
      </c>
      <c r="O300" s="4"/>
      <c r="P300" s="4"/>
      <c r="Q300" s="4"/>
      <c r="R300" s="4"/>
      <c r="S300" s="4"/>
      <c r="T300" s="4"/>
      <c r="U300" s="4"/>
      <c r="V300" s="4"/>
      <c r="W300" s="4"/>
      <c r="X300" s="4"/>
    </row>
    <row r="301" spans="1:24">
      <c r="A301" s="4"/>
      <c r="B301" s="4"/>
      <c r="D301" s="4"/>
      <c r="E301" s="4"/>
      <c r="F301" s="4"/>
      <c r="G301" s="89">
        <f>'[1]Z07 一般公共预算财政拨款收入支出决算表(财决07表)'!A299</f>
        <v>0</v>
      </c>
      <c r="H301" s="99">
        <f>'[1]Z07 一般公共预算财政拨款收入支出决算表(财决07表)'!$K299</f>
        <v>0</v>
      </c>
      <c r="I301" s="89" t="str">
        <f t="shared" si="16"/>
        <v>2</v>
      </c>
      <c r="J301" s="89" t="str">
        <f t="shared" si="17"/>
        <v>2</v>
      </c>
      <c r="K301" s="89">
        <f t="shared" si="18"/>
        <v>4</v>
      </c>
      <c r="L301" s="89" t="str">
        <f t="shared" si="19"/>
        <v/>
      </c>
      <c r="O301" s="4"/>
      <c r="P301" s="4"/>
      <c r="Q301" s="4"/>
      <c r="R301" s="4"/>
      <c r="S301" s="4"/>
      <c r="T301" s="4"/>
      <c r="U301" s="4"/>
      <c r="V301" s="4"/>
      <c r="W301" s="4"/>
      <c r="X301" s="4"/>
    </row>
    <row r="302" spans="1:24">
      <c r="A302" s="4"/>
      <c r="B302" s="4"/>
      <c r="D302" s="4"/>
      <c r="E302" s="4"/>
      <c r="F302" s="4"/>
      <c r="G302" s="89">
        <f>'[1]Z07 一般公共预算财政拨款收入支出决算表(财决07表)'!A300</f>
        <v>0</v>
      </c>
      <c r="H302" s="99">
        <f>'[1]Z07 一般公共预算财政拨款收入支出决算表(财决07表)'!$K300</f>
        <v>0</v>
      </c>
      <c r="I302" s="89" t="str">
        <f t="shared" si="16"/>
        <v>2</v>
      </c>
      <c r="J302" s="89" t="str">
        <f t="shared" si="17"/>
        <v>2</v>
      </c>
      <c r="K302" s="89">
        <f t="shared" si="18"/>
        <v>4</v>
      </c>
      <c r="L302" s="89" t="str">
        <f t="shared" si="19"/>
        <v/>
      </c>
      <c r="O302" s="4"/>
      <c r="P302" s="4"/>
      <c r="Q302" s="4"/>
      <c r="R302" s="4"/>
      <c r="S302" s="4"/>
      <c r="T302" s="4"/>
      <c r="U302" s="4"/>
      <c r="V302" s="4"/>
      <c r="W302" s="4"/>
      <c r="X302" s="4"/>
    </row>
    <row r="303" spans="1:24">
      <c r="A303" s="4"/>
      <c r="B303" s="4"/>
      <c r="D303" s="4"/>
      <c r="E303" s="4"/>
      <c r="F303" s="4"/>
      <c r="G303" s="89">
        <f>'[1]Z07 一般公共预算财政拨款收入支出决算表(财决07表)'!A301</f>
        <v>0</v>
      </c>
      <c r="H303" s="99">
        <f>'[1]Z07 一般公共预算财政拨款收入支出决算表(财决07表)'!$K301</f>
        <v>0</v>
      </c>
      <c r="I303" s="89" t="str">
        <f t="shared" si="16"/>
        <v>2</v>
      </c>
      <c r="J303" s="89" t="str">
        <f t="shared" si="17"/>
        <v>2</v>
      </c>
      <c r="K303" s="89">
        <f t="shared" si="18"/>
        <v>4</v>
      </c>
      <c r="L303" s="89" t="str">
        <f t="shared" si="19"/>
        <v/>
      </c>
      <c r="O303" s="4"/>
      <c r="P303" s="4"/>
      <c r="Q303" s="4"/>
      <c r="R303" s="4"/>
      <c r="S303" s="4"/>
      <c r="T303" s="4"/>
      <c r="U303" s="4"/>
      <c r="V303" s="4"/>
      <c r="W303" s="4"/>
      <c r="X303" s="4"/>
    </row>
    <row r="304" spans="1:24">
      <c r="A304" s="4"/>
      <c r="B304" s="4"/>
      <c r="D304" s="4"/>
      <c r="E304" s="4"/>
      <c r="F304" s="4"/>
      <c r="G304" s="89">
        <f>'[1]Z07 一般公共预算财政拨款收入支出决算表(财决07表)'!A302</f>
        <v>0</v>
      </c>
      <c r="H304" s="99">
        <f>'[1]Z07 一般公共预算财政拨款收入支出决算表(财决07表)'!$K302</f>
        <v>0</v>
      </c>
      <c r="I304" s="89" t="str">
        <f t="shared" si="16"/>
        <v>2</v>
      </c>
      <c r="J304" s="89" t="str">
        <f t="shared" si="17"/>
        <v>2</v>
      </c>
      <c r="K304" s="89">
        <f t="shared" si="18"/>
        <v>4</v>
      </c>
      <c r="L304" s="89" t="str">
        <f t="shared" si="19"/>
        <v/>
      </c>
      <c r="O304" s="4"/>
      <c r="P304" s="4"/>
      <c r="Q304" s="4"/>
      <c r="R304" s="4"/>
      <c r="S304" s="4"/>
      <c r="T304" s="4"/>
      <c r="U304" s="4"/>
      <c r="V304" s="4"/>
      <c r="W304" s="4"/>
      <c r="X304" s="4"/>
    </row>
    <row r="305" spans="1:24">
      <c r="A305" s="4"/>
      <c r="B305" s="4"/>
      <c r="D305" s="4"/>
      <c r="E305" s="4"/>
      <c r="F305" s="4"/>
      <c r="G305" s="89">
        <f>'[1]Z07 一般公共预算财政拨款收入支出决算表(财决07表)'!A303</f>
        <v>0</v>
      </c>
      <c r="H305" s="99">
        <f>'[1]Z07 一般公共预算财政拨款收入支出决算表(财决07表)'!$K303</f>
        <v>0</v>
      </c>
      <c r="I305" s="89" t="str">
        <f t="shared" si="16"/>
        <v>2</v>
      </c>
      <c r="J305" s="89" t="str">
        <f t="shared" si="17"/>
        <v>2</v>
      </c>
      <c r="K305" s="89">
        <f t="shared" si="18"/>
        <v>4</v>
      </c>
      <c r="L305" s="89" t="str">
        <f t="shared" si="19"/>
        <v/>
      </c>
      <c r="O305" s="4"/>
      <c r="P305" s="4"/>
      <c r="Q305" s="4"/>
      <c r="R305" s="4"/>
      <c r="S305" s="4"/>
      <c r="T305" s="4"/>
      <c r="U305" s="4"/>
      <c r="V305" s="4"/>
      <c r="W305" s="4"/>
      <c r="X305" s="4"/>
    </row>
    <row r="306" spans="1:24">
      <c r="A306" s="4"/>
      <c r="B306" s="4"/>
      <c r="D306" s="4"/>
      <c r="E306" s="4"/>
      <c r="F306" s="4"/>
      <c r="G306" s="89">
        <f>'[1]Z07 一般公共预算财政拨款收入支出决算表(财决07表)'!A304</f>
        <v>0</v>
      </c>
      <c r="H306" s="99">
        <f>'[1]Z07 一般公共预算财政拨款收入支出决算表(财决07表)'!$K304</f>
        <v>0</v>
      </c>
      <c r="I306" s="89" t="str">
        <f t="shared" si="16"/>
        <v>2</v>
      </c>
      <c r="J306" s="89" t="str">
        <f t="shared" si="17"/>
        <v>2</v>
      </c>
      <c r="K306" s="89">
        <f t="shared" si="18"/>
        <v>4</v>
      </c>
      <c r="L306" s="89" t="str">
        <f t="shared" si="19"/>
        <v/>
      </c>
      <c r="O306" s="4"/>
      <c r="P306" s="4"/>
      <c r="Q306" s="4"/>
      <c r="R306" s="4"/>
      <c r="S306" s="4"/>
      <c r="T306" s="4"/>
      <c r="U306" s="4"/>
      <c r="V306" s="4"/>
      <c r="W306" s="4"/>
      <c r="X306" s="4"/>
    </row>
    <row r="307" spans="1:24">
      <c r="A307" s="4"/>
      <c r="B307" s="4"/>
      <c r="D307" s="4"/>
      <c r="E307" s="4"/>
      <c r="F307" s="4"/>
      <c r="G307" s="89">
        <f>'[1]Z07 一般公共预算财政拨款收入支出决算表(财决07表)'!A305</f>
        <v>0</v>
      </c>
      <c r="H307" s="99">
        <f>'[1]Z07 一般公共预算财政拨款收入支出决算表(财决07表)'!$K305</f>
        <v>0</v>
      </c>
      <c r="I307" s="89" t="str">
        <f t="shared" si="16"/>
        <v>2</v>
      </c>
      <c r="J307" s="89" t="str">
        <f t="shared" si="17"/>
        <v>2</v>
      </c>
      <c r="K307" s="89">
        <f t="shared" si="18"/>
        <v>4</v>
      </c>
      <c r="L307" s="89" t="str">
        <f t="shared" si="19"/>
        <v/>
      </c>
      <c r="O307" s="4"/>
      <c r="P307" s="4"/>
      <c r="Q307" s="4"/>
      <c r="R307" s="4"/>
      <c r="S307" s="4"/>
      <c r="T307" s="4"/>
      <c r="U307" s="4"/>
      <c r="V307" s="4"/>
      <c r="W307" s="4"/>
      <c r="X307" s="4"/>
    </row>
    <row r="308" spans="1:24">
      <c r="A308" s="4"/>
      <c r="B308" s="4"/>
      <c r="D308" s="4"/>
      <c r="E308" s="4"/>
      <c r="F308" s="4"/>
      <c r="G308" s="89">
        <f>'[1]Z07 一般公共预算财政拨款收入支出决算表(财决07表)'!A306</f>
        <v>0</v>
      </c>
      <c r="H308" s="99">
        <f>'[1]Z07 一般公共预算财政拨款收入支出决算表(财决07表)'!$K306</f>
        <v>0</v>
      </c>
      <c r="I308" s="89" t="str">
        <f t="shared" si="16"/>
        <v>2</v>
      </c>
      <c r="J308" s="89" t="str">
        <f t="shared" si="17"/>
        <v>2</v>
      </c>
      <c r="K308" s="89">
        <f t="shared" si="18"/>
        <v>4</v>
      </c>
      <c r="L308" s="89" t="str">
        <f t="shared" si="19"/>
        <v/>
      </c>
      <c r="O308" s="4"/>
      <c r="P308" s="4"/>
      <c r="Q308" s="4"/>
      <c r="R308" s="4"/>
      <c r="S308" s="4"/>
      <c r="T308" s="4"/>
      <c r="U308" s="4"/>
      <c r="V308" s="4"/>
      <c r="W308" s="4"/>
      <c r="X308" s="4"/>
    </row>
    <row r="309" spans="1:24">
      <c r="A309" s="4"/>
      <c r="B309" s="4"/>
      <c r="D309" s="4"/>
      <c r="E309" s="4"/>
      <c r="F309" s="4"/>
      <c r="G309" s="89">
        <f>'[1]Z07 一般公共预算财政拨款收入支出决算表(财决07表)'!A307</f>
        <v>0</v>
      </c>
      <c r="H309" s="99">
        <f>'[1]Z07 一般公共预算财政拨款收入支出决算表(财决07表)'!$K307</f>
        <v>0</v>
      </c>
      <c r="I309" s="89" t="str">
        <f t="shared" si="16"/>
        <v>2</v>
      </c>
      <c r="J309" s="89" t="str">
        <f t="shared" si="17"/>
        <v>2</v>
      </c>
      <c r="K309" s="89">
        <f t="shared" si="18"/>
        <v>4</v>
      </c>
      <c r="L309" s="89" t="str">
        <f t="shared" si="19"/>
        <v/>
      </c>
      <c r="O309" s="4"/>
      <c r="P309" s="4"/>
      <c r="Q309" s="4"/>
      <c r="R309" s="4"/>
      <c r="S309" s="4"/>
      <c r="T309" s="4"/>
      <c r="U309" s="4"/>
      <c r="V309" s="4"/>
      <c r="W309" s="4"/>
      <c r="X309" s="4"/>
    </row>
    <row r="310" spans="1:24">
      <c r="A310" s="4"/>
      <c r="B310" s="4"/>
      <c r="D310" s="4"/>
      <c r="E310" s="4"/>
      <c r="F310" s="4"/>
      <c r="G310" s="89">
        <f>'[1]Z07 一般公共预算财政拨款收入支出决算表(财决07表)'!A308</f>
        <v>0</v>
      </c>
      <c r="H310" s="99">
        <f>'[1]Z07 一般公共预算财政拨款收入支出决算表(财决07表)'!$K308</f>
        <v>0</v>
      </c>
      <c r="I310" s="89" t="str">
        <f t="shared" si="16"/>
        <v>2</v>
      </c>
      <c r="J310" s="89" t="str">
        <f t="shared" si="17"/>
        <v>2</v>
      </c>
      <c r="K310" s="89">
        <f t="shared" si="18"/>
        <v>4</v>
      </c>
      <c r="L310" s="89" t="str">
        <f t="shared" si="19"/>
        <v/>
      </c>
      <c r="O310" s="4"/>
      <c r="P310" s="4"/>
      <c r="Q310" s="4"/>
      <c r="R310" s="4"/>
      <c r="S310" s="4"/>
      <c r="T310" s="4"/>
      <c r="U310" s="4"/>
      <c r="V310" s="4"/>
      <c r="W310" s="4"/>
      <c r="X310" s="4"/>
    </row>
    <row r="311" spans="1:24">
      <c r="A311" s="4"/>
      <c r="B311" s="4"/>
      <c r="D311" s="4"/>
      <c r="E311" s="4"/>
      <c r="F311" s="4"/>
      <c r="G311" s="89">
        <f>'[1]Z07 一般公共预算财政拨款收入支出决算表(财决07表)'!A309</f>
        <v>0</v>
      </c>
      <c r="H311" s="99">
        <f>'[1]Z07 一般公共预算财政拨款收入支出决算表(财决07表)'!$K309</f>
        <v>0</v>
      </c>
      <c r="I311" s="89" t="str">
        <f t="shared" si="16"/>
        <v>2</v>
      </c>
      <c r="J311" s="89" t="str">
        <f t="shared" si="17"/>
        <v>2</v>
      </c>
      <c r="K311" s="89">
        <f t="shared" si="18"/>
        <v>4</v>
      </c>
      <c r="L311" s="89" t="str">
        <f t="shared" si="19"/>
        <v/>
      </c>
      <c r="O311" s="4"/>
      <c r="P311" s="4"/>
      <c r="Q311" s="4"/>
      <c r="R311" s="4"/>
      <c r="S311" s="4"/>
      <c r="T311" s="4"/>
      <c r="U311" s="4"/>
      <c r="V311" s="4"/>
      <c r="W311" s="4"/>
      <c r="X311" s="4"/>
    </row>
    <row r="312" spans="1:24">
      <c r="A312" s="4"/>
      <c r="B312" s="4"/>
      <c r="D312" s="4"/>
      <c r="E312" s="4"/>
      <c r="F312" s="4"/>
      <c r="G312" s="89">
        <f>'[1]Z07 一般公共预算财政拨款收入支出决算表(财决07表)'!A310</f>
        <v>0</v>
      </c>
      <c r="H312" s="99">
        <f>'[1]Z07 一般公共预算财政拨款收入支出决算表(财决07表)'!$K310</f>
        <v>0</v>
      </c>
      <c r="I312" s="89" t="str">
        <f t="shared" si="16"/>
        <v>2</v>
      </c>
      <c r="J312" s="89" t="str">
        <f t="shared" si="17"/>
        <v>2</v>
      </c>
      <c r="K312" s="89">
        <f t="shared" si="18"/>
        <v>4</v>
      </c>
      <c r="L312" s="89" t="str">
        <f t="shared" si="19"/>
        <v/>
      </c>
      <c r="O312" s="4"/>
      <c r="P312" s="4"/>
      <c r="Q312" s="4"/>
      <c r="R312" s="4"/>
      <c r="S312" s="4"/>
      <c r="T312" s="4"/>
      <c r="U312" s="4"/>
      <c r="V312" s="4"/>
      <c r="W312" s="4"/>
      <c r="X312" s="4"/>
    </row>
    <row r="313" spans="1:24">
      <c r="A313" s="4"/>
      <c r="B313" s="4"/>
      <c r="D313" s="4"/>
      <c r="E313" s="4"/>
      <c r="F313" s="4"/>
      <c r="G313" s="89">
        <f>'[1]Z07 一般公共预算财政拨款收入支出决算表(财决07表)'!A311</f>
        <v>0</v>
      </c>
      <c r="H313" s="99">
        <f>'[1]Z07 一般公共预算财政拨款收入支出决算表(财决07表)'!$K311</f>
        <v>0</v>
      </c>
      <c r="I313" s="89" t="str">
        <f t="shared" si="16"/>
        <v>2</v>
      </c>
      <c r="J313" s="89" t="str">
        <f t="shared" si="17"/>
        <v>2</v>
      </c>
      <c r="K313" s="89">
        <f t="shared" si="18"/>
        <v>4</v>
      </c>
      <c r="L313" s="89" t="str">
        <f t="shared" si="19"/>
        <v/>
      </c>
      <c r="O313" s="4"/>
      <c r="P313" s="4"/>
      <c r="Q313" s="4"/>
      <c r="R313" s="4"/>
      <c r="S313" s="4"/>
      <c r="T313" s="4"/>
      <c r="U313" s="4"/>
      <c r="V313" s="4"/>
      <c r="W313" s="4"/>
      <c r="X313" s="4"/>
    </row>
    <row r="314" spans="1:24">
      <c r="A314" s="4"/>
      <c r="B314" s="4"/>
      <c r="D314" s="4"/>
      <c r="E314" s="4"/>
      <c r="F314" s="4"/>
      <c r="G314" s="89">
        <f>'[1]Z07 一般公共预算财政拨款收入支出决算表(财决07表)'!A312</f>
        <v>0</v>
      </c>
      <c r="H314" s="99">
        <f>'[1]Z07 一般公共预算财政拨款收入支出决算表(财决07表)'!$K312</f>
        <v>0</v>
      </c>
      <c r="I314" s="89" t="str">
        <f t="shared" si="16"/>
        <v>2</v>
      </c>
      <c r="J314" s="89" t="str">
        <f t="shared" si="17"/>
        <v>2</v>
      </c>
      <c r="K314" s="89">
        <f t="shared" si="18"/>
        <v>4</v>
      </c>
      <c r="L314" s="89" t="str">
        <f t="shared" si="19"/>
        <v/>
      </c>
      <c r="O314" s="4"/>
      <c r="P314" s="4"/>
      <c r="Q314" s="4"/>
      <c r="R314" s="4"/>
      <c r="S314" s="4"/>
      <c r="T314" s="4"/>
      <c r="U314" s="4"/>
      <c r="V314" s="4"/>
      <c r="W314" s="4"/>
      <c r="X314" s="4"/>
    </row>
    <row r="315" spans="1:24">
      <c r="A315" s="4"/>
      <c r="B315" s="4"/>
      <c r="D315" s="4"/>
      <c r="E315" s="4"/>
      <c r="F315" s="4"/>
      <c r="G315" s="89">
        <f>'[1]Z07 一般公共预算财政拨款收入支出决算表(财决07表)'!A313</f>
        <v>0</v>
      </c>
      <c r="H315" s="99">
        <f>'[1]Z07 一般公共预算财政拨款收入支出决算表(财决07表)'!$K313</f>
        <v>0</v>
      </c>
      <c r="I315" s="89" t="str">
        <f t="shared" si="16"/>
        <v>2</v>
      </c>
      <c r="J315" s="89" t="str">
        <f t="shared" si="17"/>
        <v>2</v>
      </c>
      <c r="K315" s="89">
        <f t="shared" si="18"/>
        <v>4</v>
      </c>
      <c r="L315" s="89" t="str">
        <f t="shared" si="19"/>
        <v/>
      </c>
      <c r="O315" s="4"/>
      <c r="P315" s="4"/>
      <c r="Q315" s="4"/>
      <c r="R315" s="4"/>
      <c r="S315" s="4"/>
      <c r="T315" s="4"/>
      <c r="U315" s="4"/>
      <c r="V315" s="4"/>
      <c r="W315" s="4"/>
      <c r="X315" s="4"/>
    </row>
    <row r="316" spans="1:24">
      <c r="A316" s="4"/>
      <c r="B316" s="4"/>
      <c r="D316" s="4"/>
      <c r="E316" s="4"/>
      <c r="F316" s="4"/>
      <c r="G316" s="89">
        <f>'[1]Z07 一般公共预算财政拨款收入支出决算表(财决07表)'!A314</f>
        <v>0</v>
      </c>
      <c r="H316" s="99">
        <f>'[1]Z07 一般公共预算财政拨款收入支出决算表(财决07表)'!$K314</f>
        <v>0</v>
      </c>
      <c r="I316" s="89" t="str">
        <f t="shared" si="16"/>
        <v>2</v>
      </c>
      <c r="J316" s="89" t="str">
        <f t="shared" si="17"/>
        <v>2</v>
      </c>
      <c r="K316" s="89">
        <f t="shared" si="18"/>
        <v>4</v>
      </c>
      <c r="L316" s="89" t="str">
        <f t="shared" si="19"/>
        <v/>
      </c>
      <c r="O316" s="4"/>
      <c r="P316" s="4"/>
      <c r="Q316" s="4"/>
      <c r="R316" s="4"/>
      <c r="S316" s="4"/>
      <c r="T316" s="4"/>
      <c r="U316" s="4"/>
      <c r="V316" s="4"/>
      <c r="W316" s="4"/>
      <c r="X316" s="4"/>
    </row>
    <row r="317" spans="1:24">
      <c r="A317" s="4"/>
      <c r="B317" s="4"/>
      <c r="D317" s="4"/>
      <c r="E317" s="4"/>
      <c r="F317" s="4"/>
      <c r="G317" s="89">
        <f>'[1]Z07 一般公共预算财政拨款收入支出决算表(财决07表)'!A315</f>
        <v>0</v>
      </c>
      <c r="H317" s="99">
        <f>'[1]Z07 一般公共预算财政拨款收入支出决算表(财决07表)'!$K315</f>
        <v>0</v>
      </c>
      <c r="I317" s="89" t="str">
        <f t="shared" si="16"/>
        <v>2</v>
      </c>
      <c r="J317" s="89" t="str">
        <f t="shared" si="17"/>
        <v>2</v>
      </c>
      <c r="K317" s="89">
        <f t="shared" si="18"/>
        <v>4</v>
      </c>
      <c r="L317" s="89" t="str">
        <f t="shared" si="19"/>
        <v/>
      </c>
      <c r="O317" s="4"/>
      <c r="P317" s="4"/>
      <c r="Q317" s="4"/>
      <c r="R317" s="4"/>
      <c r="S317" s="4"/>
      <c r="T317" s="4"/>
      <c r="U317" s="4"/>
      <c r="V317" s="4"/>
      <c r="W317" s="4"/>
      <c r="X317" s="4"/>
    </row>
    <row r="318" spans="1:24">
      <c r="A318" s="4"/>
      <c r="B318" s="4"/>
      <c r="D318" s="4"/>
      <c r="E318" s="4"/>
      <c r="F318" s="4"/>
      <c r="G318" s="89">
        <f>'[1]Z07 一般公共预算财政拨款收入支出决算表(财决07表)'!A316</f>
        <v>0</v>
      </c>
      <c r="H318" s="99">
        <f>'[1]Z07 一般公共预算财政拨款收入支出决算表(财决07表)'!$K316</f>
        <v>0</v>
      </c>
      <c r="I318" s="89" t="str">
        <f t="shared" si="16"/>
        <v>2</v>
      </c>
      <c r="J318" s="89" t="str">
        <f t="shared" si="17"/>
        <v>2</v>
      </c>
      <c r="K318" s="89">
        <f t="shared" si="18"/>
        <v>4</v>
      </c>
      <c r="L318" s="89" t="str">
        <f t="shared" si="19"/>
        <v/>
      </c>
      <c r="O318" s="4"/>
      <c r="P318" s="4"/>
      <c r="Q318" s="4"/>
      <c r="R318" s="4"/>
      <c r="S318" s="4"/>
      <c r="T318" s="4"/>
      <c r="U318" s="4"/>
      <c r="V318" s="4"/>
      <c r="W318" s="4"/>
      <c r="X318" s="4"/>
    </row>
    <row r="319" spans="1:24">
      <c r="A319" s="4"/>
      <c r="B319" s="4"/>
      <c r="D319" s="4"/>
      <c r="E319" s="4"/>
      <c r="F319" s="4"/>
      <c r="G319" s="89">
        <f>'[1]Z07 一般公共预算财政拨款收入支出决算表(财决07表)'!A317</f>
        <v>0</v>
      </c>
      <c r="H319" s="99">
        <f>'[1]Z07 一般公共预算财政拨款收入支出决算表(财决07表)'!$K317</f>
        <v>0</v>
      </c>
      <c r="I319" s="89" t="str">
        <f t="shared" si="16"/>
        <v>2</v>
      </c>
      <c r="J319" s="89" t="str">
        <f t="shared" si="17"/>
        <v>2</v>
      </c>
      <c r="K319" s="89">
        <f t="shared" si="18"/>
        <v>4</v>
      </c>
      <c r="L319" s="89" t="str">
        <f t="shared" si="19"/>
        <v/>
      </c>
      <c r="O319" s="4"/>
      <c r="P319" s="4"/>
      <c r="Q319" s="4"/>
      <c r="R319" s="4"/>
      <c r="S319" s="4"/>
      <c r="T319" s="4"/>
      <c r="U319" s="4"/>
      <c r="V319" s="4"/>
      <c r="W319" s="4"/>
      <c r="X319" s="4"/>
    </row>
    <row r="320" spans="1:24">
      <c r="A320" s="4"/>
      <c r="B320" s="4"/>
      <c r="D320" s="4"/>
      <c r="E320" s="4"/>
      <c r="F320" s="4"/>
      <c r="G320" s="89">
        <f>'[1]Z07 一般公共预算财政拨款收入支出决算表(财决07表)'!A318</f>
        <v>0</v>
      </c>
      <c r="H320" s="99">
        <f>'[1]Z07 一般公共预算财政拨款收入支出决算表(财决07表)'!$K318</f>
        <v>0</v>
      </c>
      <c r="I320" s="89" t="str">
        <f t="shared" si="16"/>
        <v>2</v>
      </c>
      <c r="J320" s="89" t="str">
        <f t="shared" si="17"/>
        <v>2</v>
      </c>
      <c r="K320" s="89">
        <f t="shared" si="18"/>
        <v>4</v>
      </c>
      <c r="L320" s="89" t="str">
        <f t="shared" si="19"/>
        <v/>
      </c>
      <c r="O320" s="4"/>
      <c r="P320" s="4"/>
      <c r="Q320" s="4"/>
      <c r="R320" s="4"/>
      <c r="S320" s="4"/>
      <c r="T320" s="4"/>
      <c r="U320" s="4"/>
      <c r="V320" s="4"/>
      <c r="W320" s="4"/>
      <c r="X320" s="4"/>
    </row>
    <row r="321" spans="1:24">
      <c r="A321" s="4"/>
      <c r="B321" s="4"/>
      <c r="D321" s="4"/>
      <c r="E321" s="4"/>
      <c r="F321" s="4"/>
      <c r="G321" s="89">
        <f>'[1]Z07 一般公共预算财政拨款收入支出决算表(财决07表)'!A319</f>
        <v>0</v>
      </c>
      <c r="H321" s="99">
        <f>'[1]Z07 一般公共预算财政拨款收入支出决算表(财决07表)'!$K319</f>
        <v>0</v>
      </c>
      <c r="I321" s="89" t="str">
        <f t="shared" si="16"/>
        <v>2</v>
      </c>
      <c r="J321" s="89" t="str">
        <f t="shared" si="17"/>
        <v>2</v>
      </c>
      <c r="K321" s="89">
        <f t="shared" si="18"/>
        <v>4</v>
      </c>
      <c r="L321" s="89" t="str">
        <f t="shared" si="19"/>
        <v/>
      </c>
      <c r="O321" s="4"/>
      <c r="P321" s="4"/>
      <c r="Q321" s="4"/>
      <c r="R321" s="4"/>
      <c r="S321" s="4"/>
      <c r="T321" s="4"/>
      <c r="U321" s="4"/>
      <c r="V321" s="4"/>
      <c r="W321" s="4"/>
      <c r="X321" s="4"/>
    </row>
    <row r="322" spans="1:24">
      <c r="A322" s="4"/>
      <c r="B322" s="4"/>
      <c r="D322" s="4"/>
      <c r="E322" s="4"/>
      <c r="F322" s="4"/>
      <c r="G322" s="89">
        <f>'[1]Z07 一般公共预算财政拨款收入支出决算表(财决07表)'!A320</f>
        <v>0</v>
      </c>
      <c r="H322" s="99">
        <f>'[1]Z07 一般公共预算财政拨款收入支出决算表(财决07表)'!$K320</f>
        <v>0</v>
      </c>
      <c r="I322" s="89" t="str">
        <f t="shared" si="16"/>
        <v>2</v>
      </c>
      <c r="J322" s="89" t="str">
        <f t="shared" si="17"/>
        <v>2</v>
      </c>
      <c r="K322" s="89">
        <f t="shared" si="18"/>
        <v>4</v>
      </c>
      <c r="L322" s="89" t="str">
        <f t="shared" si="19"/>
        <v/>
      </c>
      <c r="O322" s="4"/>
      <c r="P322" s="4"/>
      <c r="Q322" s="4"/>
      <c r="R322" s="4"/>
      <c r="S322" s="4"/>
      <c r="T322" s="4"/>
      <c r="U322" s="4"/>
      <c r="V322" s="4"/>
      <c r="W322" s="4"/>
      <c r="X322" s="4"/>
    </row>
    <row r="323" spans="1:24">
      <c r="A323" s="4"/>
      <c r="B323" s="4"/>
      <c r="D323" s="4"/>
      <c r="E323" s="4"/>
      <c r="F323" s="4"/>
      <c r="G323" s="89">
        <f>'[1]Z07 一般公共预算财政拨款收入支出决算表(财决07表)'!A321</f>
        <v>0</v>
      </c>
      <c r="H323" s="99">
        <f>'[1]Z07 一般公共预算财政拨款收入支出决算表(财决07表)'!$K321</f>
        <v>0</v>
      </c>
      <c r="I323" s="89" t="str">
        <f t="shared" si="16"/>
        <v>2</v>
      </c>
      <c r="J323" s="89" t="str">
        <f t="shared" si="17"/>
        <v>2</v>
      </c>
      <c r="K323" s="89">
        <f t="shared" si="18"/>
        <v>4</v>
      </c>
      <c r="L323" s="89" t="str">
        <f t="shared" si="19"/>
        <v/>
      </c>
      <c r="O323" s="4"/>
      <c r="P323" s="4"/>
      <c r="Q323" s="4"/>
      <c r="R323" s="4"/>
      <c r="S323" s="4"/>
      <c r="T323" s="4"/>
      <c r="U323" s="4"/>
      <c r="V323" s="4"/>
      <c r="W323" s="4"/>
      <c r="X323" s="4"/>
    </row>
    <row r="324" spans="1:24">
      <c r="A324" s="4"/>
      <c r="B324" s="4"/>
      <c r="D324" s="4"/>
      <c r="E324" s="4"/>
      <c r="F324" s="4"/>
      <c r="G324" s="89">
        <f>'[1]Z07 一般公共预算财政拨款收入支出决算表(财决07表)'!A322</f>
        <v>0</v>
      </c>
      <c r="H324" s="99">
        <f>'[1]Z07 一般公共预算财政拨款收入支出决算表(财决07表)'!$K322</f>
        <v>0</v>
      </c>
      <c r="I324" s="89" t="str">
        <f t="shared" si="16"/>
        <v>2</v>
      </c>
      <c r="J324" s="89" t="str">
        <f t="shared" si="17"/>
        <v>2</v>
      </c>
      <c r="K324" s="89">
        <f t="shared" si="18"/>
        <v>4</v>
      </c>
      <c r="L324" s="89" t="str">
        <f t="shared" si="19"/>
        <v/>
      </c>
      <c r="O324" s="4"/>
      <c r="P324" s="4"/>
      <c r="Q324" s="4"/>
      <c r="R324" s="4"/>
      <c r="S324" s="4"/>
      <c r="T324" s="4"/>
      <c r="U324" s="4"/>
      <c r="V324" s="4"/>
      <c r="W324" s="4"/>
      <c r="X324" s="4"/>
    </row>
    <row r="325" spans="1:24">
      <c r="A325" s="4"/>
      <c r="B325" s="4"/>
      <c r="D325" s="4"/>
      <c r="E325" s="4"/>
      <c r="F325" s="4"/>
      <c r="G325" s="89">
        <f>'[1]Z07 一般公共预算财政拨款收入支出决算表(财决07表)'!A323</f>
        <v>0</v>
      </c>
      <c r="H325" s="99">
        <f>'[1]Z07 一般公共预算财政拨款收入支出决算表(财决07表)'!$K323</f>
        <v>0</v>
      </c>
      <c r="I325" s="89" t="str">
        <f t="shared" si="16"/>
        <v>2</v>
      </c>
      <c r="J325" s="89" t="str">
        <f t="shared" si="17"/>
        <v>2</v>
      </c>
      <c r="K325" s="89">
        <f t="shared" si="18"/>
        <v>4</v>
      </c>
      <c r="L325" s="89" t="str">
        <f t="shared" si="19"/>
        <v/>
      </c>
      <c r="O325" s="4"/>
      <c r="P325" s="4"/>
      <c r="Q325" s="4"/>
      <c r="R325" s="4"/>
      <c r="S325" s="4"/>
      <c r="T325" s="4"/>
      <c r="U325" s="4"/>
      <c r="V325" s="4"/>
      <c r="W325" s="4"/>
      <c r="X325" s="4"/>
    </row>
    <row r="326" spans="1:24">
      <c r="A326" s="4"/>
      <c r="B326" s="4"/>
      <c r="D326" s="4"/>
      <c r="E326" s="4"/>
      <c r="F326" s="4"/>
      <c r="G326" s="89">
        <f>'[1]Z07 一般公共预算财政拨款收入支出决算表(财决07表)'!A324</f>
        <v>0</v>
      </c>
      <c r="H326" s="99">
        <f>'[1]Z07 一般公共预算财政拨款收入支出决算表(财决07表)'!$K324</f>
        <v>0</v>
      </c>
      <c r="I326" s="89" t="str">
        <f t="shared" si="16"/>
        <v>2</v>
      </c>
      <c r="J326" s="89" t="str">
        <f t="shared" si="17"/>
        <v>2</v>
      </c>
      <c r="K326" s="89">
        <f t="shared" si="18"/>
        <v>4</v>
      </c>
      <c r="L326" s="89" t="str">
        <f t="shared" si="19"/>
        <v/>
      </c>
      <c r="O326" s="4"/>
      <c r="P326" s="4"/>
      <c r="Q326" s="4"/>
      <c r="R326" s="4"/>
      <c r="S326" s="4"/>
      <c r="T326" s="4"/>
      <c r="U326" s="4"/>
      <c r="V326" s="4"/>
      <c r="W326" s="4"/>
      <c r="X326" s="4"/>
    </row>
    <row r="327" spans="1:24">
      <c r="A327" s="4"/>
      <c r="B327" s="4"/>
      <c r="D327" s="4"/>
      <c r="E327" s="4"/>
      <c r="F327" s="4"/>
      <c r="G327" s="89">
        <f>'[1]Z07 一般公共预算财政拨款收入支出决算表(财决07表)'!A325</f>
        <v>0</v>
      </c>
      <c r="H327" s="99">
        <f>'[1]Z07 一般公共预算财政拨款收入支出决算表(财决07表)'!$K325</f>
        <v>0</v>
      </c>
      <c r="I327" s="89" t="str">
        <f t="shared" si="16"/>
        <v>2</v>
      </c>
      <c r="J327" s="89" t="str">
        <f t="shared" si="17"/>
        <v>2</v>
      </c>
      <c r="K327" s="89">
        <f t="shared" si="18"/>
        <v>4</v>
      </c>
      <c r="L327" s="89" t="str">
        <f t="shared" si="19"/>
        <v/>
      </c>
      <c r="O327" s="4"/>
      <c r="P327" s="4"/>
      <c r="Q327" s="4"/>
      <c r="R327" s="4"/>
      <c r="S327" s="4"/>
      <c r="T327" s="4"/>
      <c r="U327" s="4"/>
      <c r="V327" s="4"/>
      <c r="W327" s="4"/>
      <c r="X327" s="4"/>
    </row>
    <row r="328" spans="1:24">
      <c r="A328" s="4"/>
      <c r="B328" s="4"/>
      <c r="D328" s="4"/>
      <c r="E328" s="4"/>
      <c r="F328" s="4"/>
      <c r="G328" s="89">
        <f>'[1]Z07 一般公共预算财政拨款收入支出决算表(财决07表)'!A326</f>
        <v>0</v>
      </c>
      <c r="H328" s="99">
        <f>'[1]Z07 一般公共预算财政拨款收入支出决算表(财决07表)'!$K326</f>
        <v>0</v>
      </c>
      <c r="I328" s="89" t="str">
        <f t="shared" si="16"/>
        <v>2</v>
      </c>
      <c r="J328" s="89" t="str">
        <f t="shared" si="17"/>
        <v>2</v>
      </c>
      <c r="K328" s="89">
        <f t="shared" si="18"/>
        <v>4</v>
      </c>
      <c r="L328" s="89" t="str">
        <f t="shared" si="19"/>
        <v/>
      </c>
      <c r="O328" s="4"/>
      <c r="P328" s="4"/>
      <c r="Q328" s="4"/>
      <c r="R328" s="4"/>
      <c r="S328" s="4"/>
      <c r="T328" s="4"/>
      <c r="U328" s="4"/>
      <c r="V328" s="4"/>
      <c r="W328" s="4"/>
      <c r="X328" s="4"/>
    </row>
    <row r="329" spans="1:24">
      <c r="A329" s="4"/>
      <c r="B329" s="4"/>
      <c r="D329" s="4"/>
      <c r="E329" s="4"/>
      <c r="F329" s="4"/>
      <c r="G329" s="89">
        <f>'[1]Z07 一般公共预算财政拨款收入支出决算表(财决07表)'!A327</f>
        <v>0</v>
      </c>
      <c r="H329" s="99">
        <f>'[1]Z07 一般公共预算财政拨款收入支出决算表(财决07表)'!$K327</f>
        <v>0</v>
      </c>
      <c r="I329" s="89" t="str">
        <f t="shared" si="16"/>
        <v>2</v>
      </c>
      <c r="J329" s="89" t="str">
        <f t="shared" si="17"/>
        <v>2</v>
      </c>
      <c r="K329" s="89">
        <f t="shared" si="18"/>
        <v>4</v>
      </c>
      <c r="L329" s="89" t="str">
        <f t="shared" si="19"/>
        <v/>
      </c>
      <c r="O329" s="4"/>
      <c r="P329" s="4"/>
      <c r="Q329" s="4"/>
      <c r="R329" s="4"/>
      <c r="S329" s="4"/>
      <c r="T329" s="4"/>
      <c r="U329" s="4"/>
      <c r="V329" s="4"/>
      <c r="W329" s="4"/>
      <c r="X329" s="4"/>
    </row>
    <row r="330" spans="1:24">
      <c r="A330" s="4"/>
      <c r="B330" s="4"/>
      <c r="D330" s="4"/>
      <c r="E330" s="4"/>
      <c r="F330" s="4"/>
      <c r="G330" s="89">
        <f>'[1]Z07 一般公共预算财政拨款收入支出决算表(财决07表)'!A328</f>
        <v>0</v>
      </c>
      <c r="H330" s="99">
        <f>'[1]Z07 一般公共预算财政拨款收入支出决算表(财决07表)'!$K328</f>
        <v>0</v>
      </c>
      <c r="I330" s="89" t="str">
        <f t="shared" si="16"/>
        <v>2</v>
      </c>
      <c r="J330" s="89" t="str">
        <f t="shared" si="17"/>
        <v>2</v>
      </c>
      <c r="K330" s="89">
        <f t="shared" si="18"/>
        <v>4</v>
      </c>
      <c r="L330" s="89" t="str">
        <f t="shared" si="19"/>
        <v/>
      </c>
      <c r="O330" s="4"/>
      <c r="P330" s="4"/>
      <c r="Q330" s="4"/>
      <c r="R330" s="4"/>
      <c r="S330" s="4"/>
      <c r="T330" s="4"/>
      <c r="U330" s="4"/>
      <c r="V330" s="4"/>
      <c r="W330" s="4"/>
      <c r="X330" s="4"/>
    </row>
    <row r="331" spans="1:24">
      <c r="A331" s="4"/>
      <c r="B331" s="4"/>
      <c r="D331" s="4"/>
      <c r="E331" s="4"/>
      <c r="F331" s="4"/>
      <c r="G331" s="89">
        <f>'[1]Z07 一般公共预算财政拨款收入支出决算表(财决07表)'!A329</f>
        <v>0</v>
      </c>
      <c r="H331" s="99">
        <f>'[1]Z07 一般公共预算财政拨款收入支出决算表(财决07表)'!$K329</f>
        <v>0</v>
      </c>
      <c r="I331" s="89" t="str">
        <f t="shared" si="16"/>
        <v>2</v>
      </c>
      <c r="J331" s="89" t="str">
        <f t="shared" si="17"/>
        <v>2</v>
      </c>
      <c r="K331" s="89">
        <f t="shared" si="18"/>
        <v>4</v>
      </c>
      <c r="L331" s="89" t="str">
        <f t="shared" si="19"/>
        <v/>
      </c>
      <c r="O331" s="4"/>
      <c r="P331" s="4"/>
      <c r="Q331" s="4"/>
      <c r="R331" s="4"/>
      <c r="S331" s="4"/>
      <c r="T331" s="4"/>
      <c r="U331" s="4"/>
      <c r="V331" s="4"/>
      <c r="W331" s="4"/>
      <c r="X331" s="4"/>
    </row>
    <row r="332" spans="1:24">
      <c r="A332" s="4"/>
      <c r="B332" s="4"/>
      <c r="D332" s="4"/>
      <c r="E332" s="4"/>
      <c r="F332" s="4"/>
      <c r="G332" s="89">
        <f>'[1]Z07 一般公共预算财政拨款收入支出决算表(财决07表)'!A330</f>
        <v>0</v>
      </c>
      <c r="H332" s="99">
        <f>'[1]Z07 一般公共预算财政拨款收入支出决算表(财决07表)'!$K330</f>
        <v>0</v>
      </c>
      <c r="I332" s="89" t="str">
        <f t="shared" si="16"/>
        <v>2</v>
      </c>
      <c r="J332" s="89" t="str">
        <f t="shared" si="17"/>
        <v>2</v>
      </c>
      <c r="K332" s="89">
        <f t="shared" si="18"/>
        <v>4</v>
      </c>
      <c r="L332" s="89" t="str">
        <f t="shared" si="19"/>
        <v/>
      </c>
      <c r="O332" s="4"/>
      <c r="P332" s="4"/>
      <c r="Q332" s="4"/>
      <c r="R332" s="4"/>
      <c r="S332" s="4"/>
      <c r="T332" s="4"/>
      <c r="U332" s="4"/>
      <c r="V332" s="4"/>
      <c r="W332" s="4"/>
      <c r="X332" s="4"/>
    </row>
    <row r="333" spans="1:24">
      <c r="A333" s="4"/>
      <c r="B333" s="4"/>
      <c r="D333" s="4"/>
      <c r="E333" s="4"/>
      <c r="F333" s="4"/>
      <c r="G333" s="89">
        <f>'[1]Z07 一般公共预算财政拨款收入支出决算表(财决07表)'!A331</f>
        <v>0</v>
      </c>
      <c r="H333" s="99">
        <f>'[1]Z07 一般公共预算财政拨款收入支出决算表(财决07表)'!$K331</f>
        <v>0</v>
      </c>
      <c r="I333" s="89" t="str">
        <f t="shared" ref="I333:I396" si="20">IF(G333&gt;0,"1","2")</f>
        <v>2</v>
      </c>
      <c r="J333" s="89" t="str">
        <f t="shared" ref="J333:J396" si="21">IF(H333&gt;0,"1","2")</f>
        <v>2</v>
      </c>
      <c r="K333" s="89">
        <f t="shared" ref="K333:K396" si="22">I333+J333</f>
        <v>4</v>
      </c>
      <c r="L333" s="89" t="str">
        <f t="shared" ref="L333:L396" si="23">IF(C333&lt;&gt;"",ROW(),"")</f>
        <v/>
      </c>
      <c r="O333" s="4"/>
      <c r="P333" s="4"/>
      <c r="Q333" s="4"/>
      <c r="R333" s="4"/>
      <c r="S333" s="4"/>
      <c r="T333" s="4"/>
      <c r="U333" s="4"/>
      <c r="V333" s="4"/>
      <c r="W333" s="4"/>
      <c r="X333" s="4"/>
    </row>
    <row r="334" spans="1:24">
      <c r="A334" s="4"/>
      <c r="B334" s="4"/>
      <c r="D334" s="4"/>
      <c r="E334" s="4"/>
      <c r="F334" s="4"/>
      <c r="G334" s="89">
        <f>'[1]Z07 一般公共预算财政拨款收入支出决算表(财决07表)'!A332</f>
        <v>0</v>
      </c>
      <c r="H334" s="99">
        <f>'[1]Z07 一般公共预算财政拨款收入支出决算表(财决07表)'!$K332</f>
        <v>0</v>
      </c>
      <c r="I334" s="89" t="str">
        <f t="shared" si="20"/>
        <v>2</v>
      </c>
      <c r="J334" s="89" t="str">
        <f t="shared" si="21"/>
        <v>2</v>
      </c>
      <c r="K334" s="89">
        <f t="shared" si="22"/>
        <v>4</v>
      </c>
      <c r="L334" s="89" t="str">
        <f t="shared" si="23"/>
        <v/>
      </c>
      <c r="O334" s="4"/>
      <c r="P334" s="4"/>
      <c r="Q334" s="4"/>
      <c r="R334" s="4"/>
      <c r="S334" s="4"/>
      <c r="T334" s="4"/>
      <c r="U334" s="4"/>
      <c r="V334" s="4"/>
      <c r="W334" s="4"/>
      <c r="X334" s="4"/>
    </row>
    <row r="335" spans="1:24">
      <c r="A335" s="4"/>
      <c r="B335" s="4"/>
      <c r="D335" s="4"/>
      <c r="E335" s="4"/>
      <c r="F335" s="4"/>
      <c r="G335" s="89">
        <f>'[1]Z07 一般公共预算财政拨款收入支出决算表(财决07表)'!A333</f>
        <v>0</v>
      </c>
      <c r="H335" s="99">
        <f>'[1]Z07 一般公共预算财政拨款收入支出决算表(财决07表)'!$K333</f>
        <v>0</v>
      </c>
      <c r="I335" s="89" t="str">
        <f t="shared" si="20"/>
        <v>2</v>
      </c>
      <c r="J335" s="89" t="str">
        <f t="shared" si="21"/>
        <v>2</v>
      </c>
      <c r="K335" s="89">
        <f t="shared" si="22"/>
        <v>4</v>
      </c>
      <c r="L335" s="89" t="str">
        <f t="shared" si="23"/>
        <v/>
      </c>
      <c r="O335" s="4"/>
      <c r="P335" s="4"/>
      <c r="Q335" s="4"/>
      <c r="R335" s="4"/>
      <c r="S335" s="4"/>
      <c r="T335" s="4"/>
      <c r="U335" s="4"/>
      <c r="V335" s="4"/>
      <c r="W335" s="4"/>
      <c r="X335" s="4"/>
    </row>
    <row r="336" spans="1:24">
      <c r="A336" s="4"/>
      <c r="B336" s="4"/>
      <c r="D336" s="4"/>
      <c r="E336" s="4"/>
      <c r="F336" s="4"/>
      <c r="G336" s="89">
        <f>'[1]Z07 一般公共预算财政拨款收入支出决算表(财决07表)'!A334</f>
        <v>0</v>
      </c>
      <c r="H336" s="99">
        <f>'[1]Z07 一般公共预算财政拨款收入支出决算表(财决07表)'!$K334</f>
        <v>0</v>
      </c>
      <c r="I336" s="89" t="str">
        <f t="shared" si="20"/>
        <v>2</v>
      </c>
      <c r="J336" s="89" t="str">
        <f t="shared" si="21"/>
        <v>2</v>
      </c>
      <c r="K336" s="89">
        <f t="shared" si="22"/>
        <v>4</v>
      </c>
      <c r="L336" s="89" t="str">
        <f t="shared" si="23"/>
        <v/>
      </c>
      <c r="O336" s="4"/>
      <c r="P336" s="4"/>
      <c r="Q336" s="4"/>
      <c r="R336" s="4"/>
      <c r="S336" s="4"/>
      <c r="T336" s="4"/>
      <c r="U336" s="4"/>
      <c r="V336" s="4"/>
      <c r="W336" s="4"/>
      <c r="X336" s="4"/>
    </row>
    <row r="337" spans="1:24">
      <c r="A337" s="4"/>
      <c r="B337" s="4"/>
      <c r="D337" s="4"/>
      <c r="E337" s="4"/>
      <c r="F337" s="4"/>
      <c r="G337" s="89">
        <f>'[1]Z07 一般公共预算财政拨款收入支出决算表(财决07表)'!A335</f>
        <v>0</v>
      </c>
      <c r="H337" s="99">
        <f>'[1]Z07 一般公共预算财政拨款收入支出决算表(财决07表)'!$K335</f>
        <v>0</v>
      </c>
      <c r="I337" s="89" t="str">
        <f t="shared" si="20"/>
        <v>2</v>
      </c>
      <c r="J337" s="89" t="str">
        <f t="shared" si="21"/>
        <v>2</v>
      </c>
      <c r="K337" s="89">
        <f t="shared" si="22"/>
        <v>4</v>
      </c>
      <c r="L337" s="89" t="str">
        <f t="shared" si="23"/>
        <v/>
      </c>
      <c r="O337" s="4"/>
      <c r="P337" s="4"/>
      <c r="Q337" s="4"/>
      <c r="R337" s="4"/>
      <c r="S337" s="4"/>
      <c r="T337" s="4"/>
      <c r="U337" s="4"/>
      <c r="V337" s="4"/>
      <c r="W337" s="4"/>
      <c r="X337" s="4"/>
    </row>
    <row r="338" spans="1:24">
      <c r="A338" s="4"/>
      <c r="B338" s="4"/>
      <c r="D338" s="4"/>
      <c r="E338" s="4"/>
      <c r="F338" s="4"/>
      <c r="G338" s="89">
        <f>'[1]Z07 一般公共预算财政拨款收入支出决算表(财决07表)'!A336</f>
        <v>0</v>
      </c>
      <c r="H338" s="99">
        <f>'[1]Z07 一般公共预算财政拨款收入支出决算表(财决07表)'!$K336</f>
        <v>0</v>
      </c>
      <c r="I338" s="89" t="str">
        <f t="shared" si="20"/>
        <v>2</v>
      </c>
      <c r="J338" s="89" t="str">
        <f t="shared" si="21"/>
        <v>2</v>
      </c>
      <c r="K338" s="89">
        <f t="shared" si="22"/>
        <v>4</v>
      </c>
      <c r="L338" s="89" t="str">
        <f t="shared" si="23"/>
        <v/>
      </c>
      <c r="O338" s="4"/>
      <c r="P338" s="4"/>
      <c r="Q338" s="4"/>
      <c r="R338" s="4"/>
      <c r="S338" s="4"/>
      <c r="T338" s="4"/>
      <c r="U338" s="4"/>
      <c r="V338" s="4"/>
      <c r="W338" s="4"/>
      <c r="X338" s="4"/>
    </row>
    <row r="339" spans="1:24">
      <c r="A339" s="4"/>
      <c r="B339" s="4"/>
      <c r="D339" s="4"/>
      <c r="E339" s="4"/>
      <c r="F339" s="4"/>
      <c r="G339" s="89">
        <f>'[1]Z07 一般公共预算财政拨款收入支出决算表(财决07表)'!A337</f>
        <v>0</v>
      </c>
      <c r="H339" s="99">
        <f>'[1]Z07 一般公共预算财政拨款收入支出决算表(财决07表)'!$K337</f>
        <v>0</v>
      </c>
      <c r="I339" s="89" t="str">
        <f t="shared" si="20"/>
        <v>2</v>
      </c>
      <c r="J339" s="89" t="str">
        <f t="shared" si="21"/>
        <v>2</v>
      </c>
      <c r="K339" s="89">
        <f t="shared" si="22"/>
        <v>4</v>
      </c>
      <c r="L339" s="89" t="str">
        <f t="shared" si="23"/>
        <v/>
      </c>
      <c r="O339" s="4"/>
      <c r="P339" s="4"/>
      <c r="Q339" s="4"/>
      <c r="R339" s="4"/>
      <c r="S339" s="4"/>
      <c r="T339" s="4"/>
      <c r="U339" s="4"/>
      <c r="V339" s="4"/>
      <c r="W339" s="4"/>
      <c r="X339" s="4"/>
    </row>
    <row r="340" spans="1:24">
      <c r="A340" s="4"/>
      <c r="B340" s="4"/>
      <c r="D340" s="4"/>
      <c r="E340" s="4"/>
      <c r="F340" s="4"/>
      <c r="G340" s="89">
        <f>'[1]Z07 一般公共预算财政拨款收入支出决算表(财决07表)'!A338</f>
        <v>0</v>
      </c>
      <c r="H340" s="99">
        <f>'[1]Z07 一般公共预算财政拨款收入支出决算表(财决07表)'!$K338</f>
        <v>0</v>
      </c>
      <c r="I340" s="89" t="str">
        <f t="shared" si="20"/>
        <v>2</v>
      </c>
      <c r="J340" s="89" t="str">
        <f t="shared" si="21"/>
        <v>2</v>
      </c>
      <c r="K340" s="89">
        <f t="shared" si="22"/>
        <v>4</v>
      </c>
      <c r="L340" s="89" t="str">
        <f t="shared" si="23"/>
        <v/>
      </c>
      <c r="O340" s="4"/>
      <c r="P340" s="4"/>
      <c r="Q340" s="4"/>
      <c r="R340" s="4"/>
      <c r="S340" s="4"/>
      <c r="T340" s="4"/>
      <c r="U340" s="4"/>
      <c r="V340" s="4"/>
      <c r="W340" s="4"/>
      <c r="X340" s="4"/>
    </row>
    <row r="341" spans="1:24">
      <c r="A341" s="4"/>
      <c r="B341" s="4"/>
      <c r="D341" s="4"/>
      <c r="E341" s="4"/>
      <c r="F341" s="4"/>
      <c r="G341" s="89">
        <f>'[1]Z07 一般公共预算财政拨款收入支出决算表(财决07表)'!A339</f>
        <v>0</v>
      </c>
      <c r="H341" s="99">
        <f>'[1]Z07 一般公共预算财政拨款收入支出决算表(财决07表)'!$K339</f>
        <v>0</v>
      </c>
      <c r="I341" s="89" t="str">
        <f t="shared" si="20"/>
        <v>2</v>
      </c>
      <c r="J341" s="89" t="str">
        <f t="shared" si="21"/>
        <v>2</v>
      </c>
      <c r="K341" s="89">
        <f t="shared" si="22"/>
        <v>4</v>
      </c>
      <c r="L341" s="89" t="str">
        <f t="shared" si="23"/>
        <v/>
      </c>
      <c r="O341" s="4"/>
      <c r="P341" s="4"/>
      <c r="Q341" s="4"/>
      <c r="R341" s="4"/>
      <c r="S341" s="4"/>
      <c r="T341" s="4"/>
      <c r="U341" s="4"/>
      <c r="V341" s="4"/>
      <c r="W341" s="4"/>
      <c r="X341" s="4"/>
    </row>
    <row r="342" spans="1:24">
      <c r="A342" s="4"/>
      <c r="B342" s="4"/>
      <c r="D342" s="4"/>
      <c r="E342" s="4"/>
      <c r="F342" s="4"/>
      <c r="G342" s="89">
        <f>'[1]Z07 一般公共预算财政拨款收入支出决算表(财决07表)'!A340</f>
        <v>0</v>
      </c>
      <c r="H342" s="99">
        <f>'[1]Z07 一般公共预算财政拨款收入支出决算表(财决07表)'!$K340</f>
        <v>0</v>
      </c>
      <c r="I342" s="89" t="str">
        <f t="shared" si="20"/>
        <v>2</v>
      </c>
      <c r="J342" s="89" t="str">
        <f t="shared" si="21"/>
        <v>2</v>
      </c>
      <c r="K342" s="89">
        <f t="shared" si="22"/>
        <v>4</v>
      </c>
      <c r="L342" s="89" t="str">
        <f t="shared" si="23"/>
        <v/>
      </c>
      <c r="O342" s="4"/>
      <c r="P342" s="4"/>
      <c r="Q342" s="4"/>
      <c r="R342" s="4"/>
      <c r="S342" s="4"/>
      <c r="T342" s="4"/>
      <c r="U342" s="4"/>
      <c r="V342" s="4"/>
      <c r="W342" s="4"/>
      <c r="X342" s="4"/>
    </row>
    <row r="343" spans="1:24">
      <c r="A343" s="4"/>
      <c r="B343" s="4"/>
      <c r="D343" s="4"/>
      <c r="E343" s="4"/>
      <c r="F343" s="4"/>
      <c r="G343" s="89">
        <f>'[1]Z07 一般公共预算财政拨款收入支出决算表(财决07表)'!A341</f>
        <v>0</v>
      </c>
      <c r="H343" s="99">
        <f>'[1]Z07 一般公共预算财政拨款收入支出决算表(财决07表)'!$K341</f>
        <v>0</v>
      </c>
      <c r="I343" s="89" t="str">
        <f t="shared" si="20"/>
        <v>2</v>
      </c>
      <c r="J343" s="89" t="str">
        <f t="shared" si="21"/>
        <v>2</v>
      </c>
      <c r="K343" s="89">
        <f t="shared" si="22"/>
        <v>4</v>
      </c>
      <c r="L343" s="89" t="str">
        <f t="shared" si="23"/>
        <v/>
      </c>
      <c r="O343" s="4"/>
      <c r="P343" s="4"/>
      <c r="Q343" s="4"/>
      <c r="R343" s="4"/>
      <c r="S343" s="4"/>
      <c r="T343" s="4"/>
      <c r="U343" s="4"/>
      <c r="V343" s="4"/>
      <c r="W343" s="4"/>
      <c r="X343" s="4"/>
    </row>
    <row r="344" spans="1:24">
      <c r="A344" s="4"/>
      <c r="B344" s="4"/>
      <c r="D344" s="4"/>
      <c r="E344" s="4"/>
      <c r="F344" s="4"/>
      <c r="G344" s="89">
        <f>'[1]Z07 一般公共预算财政拨款收入支出决算表(财决07表)'!A342</f>
        <v>0</v>
      </c>
      <c r="H344" s="99">
        <f>'[1]Z07 一般公共预算财政拨款收入支出决算表(财决07表)'!$K342</f>
        <v>0</v>
      </c>
      <c r="I344" s="89" t="str">
        <f t="shared" si="20"/>
        <v>2</v>
      </c>
      <c r="J344" s="89" t="str">
        <f t="shared" si="21"/>
        <v>2</v>
      </c>
      <c r="K344" s="89">
        <f t="shared" si="22"/>
        <v>4</v>
      </c>
      <c r="L344" s="89" t="str">
        <f t="shared" si="23"/>
        <v/>
      </c>
      <c r="O344" s="4"/>
      <c r="P344" s="4"/>
      <c r="Q344" s="4"/>
      <c r="R344" s="4"/>
      <c r="S344" s="4"/>
      <c r="T344" s="4"/>
      <c r="U344" s="4"/>
      <c r="V344" s="4"/>
      <c r="W344" s="4"/>
      <c r="X344" s="4"/>
    </row>
    <row r="345" spans="1:24">
      <c r="A345" s="4"/>
      <c r="B345" s="4"/>
      <c r="D345" s="4"/>
      <c r="E345" s="4"/>
      <c r="F345" s="4"/>
      <c r="G345" s="89">
        <f>'[1]Z07 一般公共预算财政拨款收入支出决算表(财决07表)'!A343</f>
        <v>0</v>
      </c>
      <c r="H345" s="99">
        <f>'[1]Z07 一般公共预算财政拨款收入支出决算表(财决07表)'!$K343</f>
        <v>0</v>
      </c>
      <c r="I345" s="89" t="str">
        <f t="shared" si="20"/>
        <v>2</v>
      </c>
      <c r="J345" s="89" t="str">
        <f t="shared" si="21"/>
        <v>2</v>
      </c>
      <c r="K345" s="89">
        <f t="shared" si="22"/>
        <v>4</v>
      </c>
      <c r="L345" s="89" t="str">
        <f t="shared" si="23"/>
        <v/>
      </c>
      <c r="O345" s="4"/>
      <c r="P345" s="4"/>
      <c r="Q345" s="4"/>
      <c r="R345" s="4"/>
      <c r="S345" s="4"/>
      <c r="T345" s="4"/>
      <c r="U345" s="4"/>
      <c r="V345" s="4"/>
      <c r="W345" s="4"/>
      <c r="X345" s="4"/>
    </row>
    <row r="346" spans="1:24">
      <c r="A346" s="4"/>
      <c r="B346" s="4"/>
      <c r="D346" s="4"/>
      <c r="E346" s="4"/>
      <c r="F346" s="4"/>
      <c r="G346" s="89">
        <f>'[1]Z07 一般公共预算财政拨款收入支出决算表(财决07表)'!A344</f>
        <v>0</v>
      </c>
      <c r="H346" s="99">
        <f>'[1]Z07 一般公共预算财政拨款收入支出决算表(财决07表)'!$K344</f>
        <v>0</v>
      </c>
      <c r="I346" s="89" t="str">
        <f t="shared" si="20"/>
        <v>2</v>
      </c>
      <c r="J346" s="89" t="str">
        <f t="shared" si="21"/>
        <v>2</v>
      </c>
      <c r="K346" s="89">
        <f t="shared" si="22"/>
        <v>4</v>
      </c>
      <c r="L346" s="89" t="str">
        <f t="shared" si="23"/>
        <v/>
      </c>
      <c r="O346" s="4"/>
      <c r="P346" s="4"/>
      <c r="Q346" s="4"/>
      <c r="R346" s="4"/>
      <c r="S346" s="4"/>
      <c r="T346" s="4"/>
      <c r="U346" s="4"/>
      <c r="V346" s="4"/>
      <c r="W346" s="4"/>
      <c r="X346" s="4"/>
    </row>
    <row r="347" spans="1:24">
      <c r="A347" s="4"/>
      <c r="B347" s="4"/>
      <c r="D347" s="4"/>
      <c r="E347" s="4"/>
      <c r="F347" s="4"/>
      <c r="G347" s="89">
        <f>'[1]Z07 一般公共预算财政拨款收入支出决算表(财决07表)'!A345</f>
        <v>0</v>
      </c>
      <c r="H347" s="99">
        <f>'[1]Z07 一般公共预算财政拨款收入支出决算表(财决07表)'!$K345</f>
        <v>0</v>
      </c>
      <c r="I347" s="89" t="str">
        <f t="shared" si="20"/>
        <v>2</v>
      </c>
      <c r="J347" s="89" t="str">
        <f t="shared" si="21"/>
        <v>2</v>
      </c>
      <c r="K347" s="89">
        <f t="shared" si="22"/>
        <v>4</v>
      </c>
      <c r="L347" s="89" t="str">
        <f t="shared" si="23"/>
        <v/>
      </c>
      <c r="O347" s="4"/>
      <c r="P347" s="4"/>
      <c r="Q347" s="4"/>
      <c r="R347" s="4"/>
      <c r="S347" s="4"/>
      <c r="T347" s="4"/>
      <c r="U347" s="4"/>
      <c r="V347" s="4"/>
      <c r="W347" s="4"/>
      <c r="X347" s="4"/>
    </row>
    <row r="348" spans="1:24">
      <c r="A348" s="4"/>
      <c r="B348" s="4"/>
      <c r="D348" s="4"/>
      <c r="E348" s="4"/>
      <c r="F348" s="4"/>
      <c r="G348" s="89">
        <f>'[1]Z07 一般公共预算财政拨款收入支出决算表(财决07表)'!A346</f>
        <v>0</v>
      </c>
      <c r="H348" s="99">
        <f>'[1]Z07 一般公共预算财政拨款收入支出决算表(财决07表)'!$K346</f>
        <v>0</v>
      </c>
      <c r="I348" s="89" t="str">
        <f t="shared" si="20"/>
        <v>2</v>
      </c>
      <c r="J348" s="89" t="str">
        <f t="shared" si="21"/>
        <v>2</v>
      </c>
      <c r="K348" s="89">
        <f t="shared" si="22"/>
        <v>4</v>
      </c>
      <c r="L348" s="89" t="str">
        <f t="shared" si="23"/>
        <v/>
      </c>
      <c r="O348" s="4"/>
      <c r="P348" s="4"/>
      <c r="Q348" s="4"/>
      <c r="R348" s="4"/>
      <c r="S348" s="4"/>
      <c r="T348" s="4"/>
      <c r="U348" s="4"/>
      <c r="V348" s="4"/>
      <c r="W348" s="4"/>
      <c r="X348" s="4"/>
    </row>
    <row r="349" spans="1:24">
      <c r="A349" s="4"/>
      <c r="B349" s="4"/>
      <c r="D349" s="4"/>
      <c r="E349" s="4"/>
      <c r="F349" s="4"/>
      <c r="G349" s="89">
        <f>'[1]Z07 一般公共预算财政拨款收入支出决算表(财决07表)'!A347</f>
        <v>0</v>
      </c>
      <c r="H349" s="99">
        <f>'[1]Z07 一般公共预算财政拨款收入支出决算表(财决07表)'!$K347</f>
        <v>0</v>
      </c>
      <c r="I349" s="89" t="str">
        <f t="shared" si="20"/>
        <v>2</v>
      </c>
      <c r="J349" s="89" t="str">
        <f t="shared" si="21"/>
        <v>2</v>
      </c>
      <c r="K349" s="89">
        <f t="shared" si="22"/>
        <v>4</v>
      </c>
      <c r="L349" s="89" t="str">
        <f t="shared" si="23"/>
        <v/>
      </c>
      <c r="O349" s="4"/>
      <c r="P349" s="4"/>
      <c r="Q349" s="4"/>
      <c r="R349" s="4"/>
      <c r="S349" s="4"/>
      <c r="T349" s="4"/>
      <c r="U349" s="4"/>
      <c r="V349" s="4"/>
      <c r="W349" s="4"/>
      <c r="X349" s="4"/>
    </row>
    <row r="350" spans="1:24">
      <c r="A350" s="4"/>
      <c r="B350" s="4"/>
      <c r="D350" s="4"/>
      <c r="E350" s="4"/>
      <c r="F350" s="4"/>
      <c r="G350" s="89">
        <f>'[1]Z07 一般公共预算财政拨款收入支出决算表(财决07表)'!A348</f>
        <v>0</v>
      </c>
      <c r="H350" s="99">
        <f>'[1]Z07 一般公共预算财政拨款收入支出决算表(财决07表)'!$K348</f>
        <v>0</v>
      </c>
      <c r="I350" s="89" t="str">
        <f t="shared" si="20"/>
        <v>2</v>
      </c>
      <c r="J350" s="89" t="str">
        <f t="shared" si="21"/>
        <v>2</v>
      </c>
      <c r="K350" s="89">
        <f t="shared" si="22"/>
        <v>4</v>
      </c>
      <c r="L350" s="89" t="str">
        <f t="shared" si="23"/>
        <v/>
      </c>
      <c r="O350" s="4"/>
      <c r="P350" s="4"/>
      <c r="Q350" s="4"/>
      <c r="R350" s="4"/>
      <c r="S350" s="4"/>
      <c r="T350" s="4"/>
      <c r="U350" s="4"/>
      <c r="V350" s="4"/>
      <c r="W350" s="4"/>
      <c r="X350" s="4"/>
    </row>
    <row r="351" spans="1:24">
      <c r="A351" s="4"/>
      <c r="B351" s="4"/>
      <c r="D351" s="4"/>
      <c r="E351" s="4"/>
      <c r="F351" s="4"/>
      <c r="G351" s="89">
        <f>'[1]Z07 一般公共预算财政拨款收入支出决算表(财决07表)'!A349</f>
        <v>0</v>
      </c>
      <c r="H351" s="99">
        <f>'[1]Z07 一般公共预算财政拨款收入支出决算表(财决07表)'!$K349</f>
        <v>0</v>
      </c>
      <c r="I351" s="89" t="str">
        <f t="shared" si="20"/>
        <v>2</v>
      </c>
      <c r="J351" s="89" t="str">
        <f t="shared" si="21"/>
        <v>2</v>
      </c>
      <c r="K351" s="89">
        <f t="shared" si="22"/>
        <v>4</v>
      </c>
      <c r="L351" s="89" t="str">
        <f t="shared" si="23"/>
        <v/>
      </c>
      <c r="O351" s="4"/>
      <c r="P351" s="4"/>
      <c r="Q351" s="4"/>
      <c r="R351" s="4"/>
      <c r="S351" s="4"/>
      <c r="T351" s="4"/>
      <c r="U351" s="4"/>
      <c r="V351" s="4"/>
      <c r="W351" s="4"/>
      <c r="X351" s="4"/>
    </row>
    <row r="352" spans="1:24">
      <c r="A352" s="4"/>
      <c r="B352" s="4"/>
      <c r="D352" s="4"/>
      <c r="E352" s="4"/>
      <c r="F352" s="4"/>
      <c r="G352" s="89">
        <f>'[1]Z07 一般公共预算财政拨款收入支出决算表(财决07表)'!A350</f>
        <v>0</v>
      </c>
      <c r="H352" s="99">
        <f>'[1]Z07 一般公共预算财政拨款收入支出决算表(财决07表)'!$K350</f>
        <v>0</v>
      </c>
      <c r="I352" s="89" t="str">
        <f t="shared" si="20"/>
        <v>2</v>
      </c>
      <c r="J352" s="89" t="str">
        <f t="shared" si="21"/>
        <v>2</v>
      </c>
      <c r="K352" s="89">
        <f t="shared" si="22"/>
        <v>4</v>
      </c>
      <c r="L352" s="89" t="str">
        <f t="shared" si="23"/>
        <v/>
      </c>
      <c r="O352" s="4"/>
      <c r="P352" s="4"/>
      <c r="Q352" s="4"/>
      <c r="R352" s="4"/>
      <c r="S352" s="4"/>
      <c r="T352" s="4"/>
      <c r="U352" s="4"/>
      <c r="V352" s="4"/>
      <c r="W352" s="4"/>
      <c r="X352" s="4"/>
    </row>
    <row r="353" spans="1:24">
      <c r="A353" s="4"/>
      <c r="B353" s="4"/>
      <c r="D353" s="4"/>
      <c r="E353" s="4"/>
      <c r="F353" s="4"/>
      <c r="G353" s="89">
        <f>'[1]Z07 一般公共预算财政拨款收入支出决算表(财决07表)'!A351</f>
        <v>0</v>
      </c>
      <c r="H353" s="99">
        <f>'[1]Z07 一般公共预算财政拨款收入支出决算表(财决07表)'!$K351</f>
        <v>0</v>
      </c>
      <c r="I353" s="89" t="str">
        <f t="shared" si="20"/>
        <v>2</v>
      </c>
      <c r="J353" s="89" t="str">
        <f t="shared" si="21"/>
        <v>2</v>
      </c>
      <c r="K353" s="89">
        <f t="shared" si="22"/>
        <v>4</v>
      </c>
      <c r="L353" s="89" t="str">
        <f t="shared" si="23"/>
        <v/>
      </c>
      <c r="O353" s="4"/>
      <c r="P353" s="4"/>
      <c r="Q353" s="4"/>
      <c r="R353" s="4"/>
      <c r="S353" s="4"/>
      <c r="T353" s="4"/>
      <c r="U353" s="4"/>
      <c r="V353" s="4"/>
      <c r="W353" s="4"/>
      <c r="X353" s="4"/>
    </row>
    <row r="354" spans="1:24">
      <c r="A354" s="4"/>
      <c r="B354" s="4"/>
      <c r="D354" s="4"/>
      <c r="E354" s="4"/>
      <c r="F354" s="4"/>
      <c r="G354" s="89">
        <f>'[1]Z07 一般公共预算财政拨款收入支出决算表(财决07表)'!A352</f>
        <v>0</v>
      </c>
      <c r="H354" s="99">
        <f>'[1]Z07 一般公共预算财政拨款收入支出决算表(财决07表)'!$K352</f>
        <v>0</v>
      </c>
      <c r="I354" s="89" t="str">
        <f t="shared" si="20"/>
        <v>2</v>
      </c>
      <c r="J354" s="89" t="str">
        <f t="shared" si="21"/>
        <v>2</v>
      </c>
      <c r="K354" s="89">
        <f t="shared" si="22"/>
        <v>4</v>
      </c>
      <c r="L354" s="89" t="str">
        <f t="shared" si="23"/>
        <v/>
      </c>
      <c r="O354" s="4"/>
      <c r="P354" s="4"/>
      <c r="Q354" s="4"/>
      <c r="R354" s="4"/>
      <c r="S354" s="4"/>
      <c r="T354" s="4"/>
      <c r="U354" s="4"/>
      <c r="V354" s="4"/>
      <c r="W354" s="4"/>
      <c r="X354" s="4"/>
    </row>
    <row r="355" spans="1:24">
      <c r="A355" s="4"/>
      <c r="B355" s="4"/>
      <c r="D355" s="4"/>
      <c r="E355" s="4"/>
      <c r="F355" s="4"/>
      <c r="G355" s="89">
        <f>'[1]Z07 一般公共预算财政拨款收入支出决算表(财决07表)'!A353</f>
        <v>0</v>
      </c>
      <c r="H355" s="99">
        <f>'[1]Z07 一般公共预算财政拨款收入支出决算表(财决07表)'!$K353</f>
        <v>0</v>
      </c>
      <c r="I355" s="89" t="str">
        <f t="shared" si="20"/>
        <v>2</v>
      </c>
      <c r="J355" s="89" t="str">
        <f t="shared" si="21"/>
        <v>2</v>
      </c>
      <c r="K355" s="89">
        <f t="shared" si="22"/>
        <v>4</v>
      </c>
      <c r="L355" s="89" t="str">
        <f t="shared" si="23"/>
        <v/>
      </c>
      <c r="O355" s="4"/>
      <c r="P355" s="4"/>
      <c r="Q355" s="4"/>
      <c r="R355" s="4"/>
      <c r="S355" s="4"/>
      <c r="T355" s="4"/>
      <c r="U355" s="4"/>
      <c r="V355" s="4"/>
      <c r="W355" s="4"/>
      <c r="X355" s="4"/>
    </row>
    <row r="356" spans="1:24">
      <c r="A356" s="4"/>
      <c r="B356" s="4"/>
      <c r="D356" s="4"/>
      <c r="E356" s="4"/>
      <c r="F356" s="4"/>
      <c r="G356" s="89">
        <f>'[1]Z07 一般公共预算财政拨款收入支出决算表(财决07表)'!A354</f>
        <v>0</v>
      </c>
      <c r="H356" s="99">
        <f>'[1]Z07 一般公共预算财政拨款收入支出决算表(财决07表)'!$K354</f>
        <v>0</v>
      </c>
      <c r="I356" s="89" t="str">
        <f t="shared" si="20"/>
        <v>2</v>
      </c>
      <c r="J356" s="89" t="str">
        <f t="shared" si="21"/>
        <v>2</v>
      </c>
      <c r="K356" s="89">
        <f t="shared" si="22"/>
        <v>4</v>
      </c>
      <c r="L356" s="89" t="str">
        <f t="shared" si="23"/>
        <v/>
      </c>
      <c r="O356" s="4"/>
      <c r="P356" s="4"/>
      <c r="Q356" s="4"/>
      <c r="R356" s="4"/>
      <c r="S356" s="4"/>
      <c r="T356" s="4"/>
      <c r="U356" s="4"/>
      <c r="V356" s="4"/>
      <c r="W356" s="4"/>
      <c r="X356" s="4"/>
    </row>
    <row r="357" spans="1:24">
      <c r="A357" s="4"/>
      <c r="B357" s="4"/>
      <c r="D357" s="4"/>
      <c r="E357" s="4"/>
      <c r="F357" s="4"/>
      <c r="G357" s="89">
        <f>'[1]Z07 一般公共预算财政拨款收入支出决算表(财决07表)'!A355</f>
        <v>0</v>
      </c>
      <c r="H357" s="99">
        <f>'[1]Z07 一般公共预算财政拨款收入支出决算表(财决07表)'!$K355</f>
        <v>0</v>
      </c>
      <c r="I357" s="89" t="str">
        <f t="shared" si="20"/>
        <v>2</v>
      </c>
      <c r="J357" s="89" t="str">
        <f t="shared" si="21"/>
        <v>2</v>
      </c>
      <c r="K357" s="89">
        <f t="shared" si="22"/>
        <v>4</v>
      </c>
      <c r="L357" s="89" t="str">
        <f t="shared" si="23"/>
        <v/>
      </c>
      <c r="O357" s="4"/>
      <c r="P357" s="4"/>
      <c r="Q357" s="4"/>
      <c r="R357" s="4"/>
      <c r="S357" s="4"/>
      <c r="T357" s="4"/>
      <c r="U357" s="4"/>
      <c r="V357" s="4"/>
      <c r="W357" s="4"/>
      <c r="X357" s="4"/>
    </row>
    <row r="358" spans="1:24">
      <c r="A358" s="4"/>
      <c r="B358" s="4"/>
      <c r="D358" s="4"/>
      <c r="E358" s="4"/>
      <c r="F358" s="4"/>
      <c r="G358" s="89">
        <f>'[1]Z07 一般公共预算财政拨款收入支出决算表(财决07表)'!A356</f>
        <v>0</v>
      </c>
      <c r="H358" s="99">
        <f>'[1]Z07 一般公共预算财政拨款收入支出决算表(财决07表)'!$K356</f>
        <v>0</v>
      </c>
      <c r="I358" s="89" t="str">
        <f t="shared" si="20"/>
        <v>2</v>
      </c>
      <c r="J358" s="89" t="str">
        <f t="shared" si="21"/>
        <v>2</v>
      </c>
      <c r="K358" s="89">
        <f t="shared" si="22"/>
        <v>4</v>
      </c>
      <c r="L358" s="89" t="str">
        <f t="shared" si="23"/>
        <v/>
      </c>
      <c r="O358" s="4"/>
      <c r="P358" s="4"/>
      <c r="Q358" s="4"/>
      <c r="R358" s="4"/>
      <c r="S358" s="4"/>
      <c r="T358" s="4"/>
      <c r="U358" s="4"/>
      <c r="V358" s="4"/>
      <c r="W358" s="4"/>
      <c r="X358" s="4"/>
    </row>
    <row r="359" spans="1:24">
      <c r="A359" s="4"/>
      <c r="B359" s="4"/>
      <c r="D359" s="4"/>
      <c r="E359" s="4"/>
      <c r="F359" s="4"/>
      <c r="G359" s="89">
        <f>'[1]Z07 一般公共预算财政拨款收入支出决算表(财决07表)'!A357</f>
        <v>0</v>
      </c>
      <c r="H359" s="99">
        <f>'[1]Z07 一般公共预算财政拨款收入支出决算表(财决07表)'!$K357</f>
        <v>0</v>
      </c>
      <c r="I359" s="89" t="str">
        <f t="shared" si="20"/>
        <v>2</v>
      </c>
      <c r="J359" s="89" t="str">
        <f t="shared" si="21"/>
        <v>2</v>
      </c>
      <c r="K359" s="89">
        <f t="shared" si="22"/>
        <v>4</v>
      </c>
      <c r="L359" s="89" t="str">
        <f t="shared" si="23"/>
        <v/>
      </c>
      <c r="O359" s="4"/>
      <c r="P359" s="4"/>
      <c r="Q359" s="4"/>
      <c r="R359" s="4"/>
      <c r="S359" s="4"/>
      <c r="T359" s="4"/>
      <c r="U359" s="4"/>
      <c r="V359" s="4"/>
      <c r="W359" s="4"/>
      <c r="X359" s="4"/>
    </row>
    <row r="360" spans="1:24">
      <c r="A360" s="4"/>
      <c r="B360" s="4"/>
      <c r="D360" s="4"/>
      <c r="E360" s="4"/>
      <c r="F360" s="4"/>
      <c r="G360" s="89">
        <f>'[1]Z07 一般公共预算财政拨款收入支出决算表(财决07表)'!A358</f>
        <v>0</v>
      </c>
      <c r="H360" s="99">
        <f>'[1]Z07 一般公共预算财政拨款收入支出决算表(财决07表)'!$K358</f>
        <v>0</v>
      </c>
      <c r="I360" s="89" t="str">
        <f t="shared" si="20"/>
        <v>2</v>
      </c>
      <c r="J360" s="89" t="str">
        <f t="shared" si="21"/>
        <v>2</v>
      </c>
      <c r="K360" s="89">
        <f t="shared" si="22"/>
        <v>4</v>
      </c>
      <c r="L360" s="89" t="str">
        <f t="shared" si="23"/>
        <v/>
      </c>
      <c r="O360" s="4"/>
      <c r="P360" s="4"/>
      <c r="Q360" s="4"/>
      <c r="R360" s="4"/>
      <c r="S360" s="4"/>
      <c r="T360" s="4"/>
      <c r="U360" s="4"/>
      <c r="V360" s="4"/>
      <c r="W360" s="4"/>
      <c r="X360" s="4"/>
    </row>
    <row r="361" spans="1:24">
      <c r="A361" s="4"/>
      <c r="B361" s="4"/>
      <c r="D361" s="4"/>
      <c r="E361" s="4"/>
      <c r="F361" s="4"/>
      <c r="G361" s="89">
        <f>'[1]Z07 一般公共预算财政拨款收入支出决算表(财决07表)'!A359</f>
        <v>0</v>
      </c>
      <c r="H361" s="99">
        <f>'[1]Z07 一般公共预算财政拨款收入支出决算表(财决07表)'!$K359</f>
        <v>0</v>
      </c>
      <c r="I361" s="89" t="str">
        <f t="shared" si="20"/>
        <v>2</v>
      </c>
      <c r="J361" s="89" t="str">
        <f t="shared" si="21"/>
        <v>2</v>
      </c>
      <c r="K361" s="89">
        <f t="shared" si="22"/>
        <v>4</v>
      </c>
      <c r="L361" s="89" t="str">
        <f t="shared" si="23"/>
        <v/>
      </c>
      <c r="O361" s="4"/>
      <c r="P361" s="4"/>
      <c r="Q361" s="4"/>
      <c r="R361" s="4"/>
      <c r="S361" s="4"/>
      <c r="T361" s="4"/>
      <c r="U361" s="4"/>
      <c r="V361" s="4"/>
      <c r="W361" s="4"/>
      <c r="X361" s="4"/>
    </row>
    <row r="362" spans="1:24">
      <c r="A362" s="4"/>
      <c r="B362" s="4"/>
      <c r="D362" s="4"/>
      <c r="E362" s="4"/>
      <c r="F362" s="4"/>
      <c r="G362" s="89">
        <f>'[1]Z07 一般公共预算财政拨款收入支出决算表(财决07表)'!A360</f>
        <v>0</v>
      </c>
      <c r="H362" s="99">
        <f>'[1]Z07 一般公共预算财政拨款收入支出决算表(财决07表)'!$K360</f>
        <v>0</v>
      </c>
      <c r="I362" s="89" t="str">
        <f t="shared" si="20"/>
        <v>2</v>
      </c>
      <c r="J362" s="89" t="str">
        <f t="shared" si="21"/>
        <v>2</v>
      </c>
      <c r="K362" s="89">
        <f t="shared" si="22"/>
        <v>4</v>
      </c>
      <c r="L362" s="89" t="str">
        <f t="shared" si="23"/>
        <v/>
      </c>
      <c r="O362" s="4"/>
      <c r="P362" s="4"/>
      <c r="Q362" s="4"/>
      <c r="R362" s="4"/>
      <c r="S362" s="4"/>
      <c r="T362" s="4"/>
      <c r="U362" s="4"/>
      <c r="V362" s="4"/>
      <c r="W362" s="4"/>
      <c r="X362" s="4"/>
    </row>
    <row r="363" spans="1:24">
      <c r="A363" s="4"/>
      <c r="B363" s="4"/>
      <c r="D363" s="4"/>
      <c r="E363" s="4"/>
      <c r="F363" s="4"/>
      <c r="G363" s="89">
        <f>'[1]Z07 一般公共预算财政拨款收入支出决算表(财决07表)'!A361</f>
        <v>0</v>
      </c>
      <c r="H363" s="99">
        <f>'[1]Z07 一般公共预算财政拨款收入支出决算表(财决07表)'!$K361</f>
        <v>0</v>
      </c>
      <c r="I363" s="89" t="str">
        <f t="shared" si="20"/>
        <v>2</v>
      </c>
      <c r="J363" s="89" t="str">
        <f t="shared" si="21"/>
        <v>2</v>
      </c>
      <c r="K363" s="89">
        <f t="shared" si="22"/>
        <v>4</v>
      </c>
      <c r="L363" s="89" t="str">
        <f t="shared" si="23"/>
        <v/>
      </c>
      <c r="O363" s="4"/>
      <c r="P363" s="4"/>
      <c r="Q363" s="4"/>
      <c r="R363" s="4"/>
      <c r="S363" s="4"/>
      <c r="T363" s="4"/>
      <c r="U363" s="4"/>
      <c r="V363" s="4"/>
      <c r="W363" s="4"/>
      <c r="X363" s="4"/>
    </row>
    <row r="364" spans="1:24">
      <c r="A364" s="4"/>
      <c r="B364" s="4"/>
      <c r="D364" s="4"/>
      <c r="E364" s="4"/>
      <c r="F364" s="4"/>
      <c r="G364" s="89">
        <f>'[1]Z07 一般公共预算财政拨款收入支出决算表(财决07表)'!A362</f>
        <v>0</v>
      </c>
      <c r="H364" s="99">
        <f>'[1]Z07 一般公共预算财政拨款收入支出决算表(财决07表)'!$K362</f>
        <v>0</v>
      </c>
      <c r="I364" s="89" t="str">
        <f t="shared" si="20"/>
        <v>2</v>
      </c>
      <c r="J364" s="89" t="str">
        <f t="shared" si="21"/>
        <v>2</v>
      </c>
      <c r="K364" s="89">
        <f t="shared" si="22"/>
        <v>4</v>
      </c>
      <c r="L364" s="89" t="str">
        <f t="shared" si="23"/>
        <v/>
      </c>
      <c r="O364" s="4"/>
      <c r="P364" s="4"/>
      <c r="Q364" s="4"/>
      <c r="R364" s="4"/>
      <c r="S364" s="4"/>
      <c r="T364" s="4"/>
      <c r="U364" s="4"/>
      <c r="V364" s="4"/>
      <c r="W364" s="4"/>
      <c r="X364" s="4"/>
    </row>
    <row r="365" spans="1:24">
      <c r="A365" s="4"/>
      <c r="B365" s="4"/>
      <c r="D365" s="4"/>
      <c r="E365" s="4"/>
      <c r="F365" s="4"/>
      <c r="G365" s="89">
        <f>'[1]Z07 一般公共预算财政拨款收入支出决算表(财决07表)'!A363</f>
        <v>0</v>
      </c>
      <c r="H365" s="99">
        <f>'[1]Z07 一般公共预算财政拨款收入支出决算表(财决07表)'!$K363</f>
        <v>0</v>
      </c>
      <c r="I365" s="89" t="str">
        <f t="shared" si="20"/>
        <v>2</v>
      </c>
      <c r="J365" s="89" t="str">
        <f t="shared" si="21"/>
        <v>2</v>
      </c>
      <c r="K365" s="89">
        <f t="shared" si="22"/>
        <v>4</v>
      </c>
      <c r="L365" s="89" t="str">
        <f t="shared" si="23"/>
        <v/>
      </c>
      <c r="O365" s="4"/>
      <c r="P365" s="4"/>
      <c r="Q365" s="4"/>
      <c r="R365" s="4"/>
      <c r="S365" s="4"/>
      <c r="T365" s="4"/>
      <c r="U365" s="4"/>
      <c r="V365" s="4"/>
      <c r="W365" s="4"/>
      <c r="X365" s="4"/>
    </row>
    <row r="366" spans="1:24">
      <c r="A366" s="4"/>
      <c r="B366" s="4"/>
      <c r="D366" s="4"/>
      <c r="E366" s="4"/>
      <c r="F366" s="4"/>
      <c r="G366" s="89">
        <f>'[1]Z07 一般公共预算财政拨款收入支出决算表(财决07表)'!A364</f>
        <v>0</v>
      </c>
      <c r="H366" s="99">
        <f>'[1]Z07 一般公共预算财政拨款收入支出决算表(财决07表)'!$K364</f>
        <v>0</v>
      </c>
      <c r="I366" s="89" t="str">
        <f t="shared" si="20"/>
        <v>2</v>
      </c>
      <c r="J366" s="89" t="str">
        <f t="shared" si="21"/>
        <v>2</v>
      </c>
      <c r="K366" s="89">
        <f t="shared" si="22"/>
        <v>4</v>
      </c>
      <c r="L366" s="89" t="str">
        <f t="shared" si="23"/>
        <v/>
      </c>
      <c r="O366" s="4"/>
      <c r="P366" s="4"/>
      <c r="Q366" s="4"/>
      <c r="R366" s="4"/>
      <c r="S366" s="4"/>
      <c r="T366" s="4"/>
      <c r="U366" s="4"/>
      <c r="V366" s="4"/>
      <c r="W366" s="4"/>
      <c r="X366" s="4"/>
    </row>
    <row r="367" spans="1:24">
      <c r="A367" s="4"/>
      <c r="B367" s="4"/>
      <c r="D367" s="4"/>
      <c r="E367" s="4"/>
      <c r="F367" s="4"/>
      <c r="G367" s="89">
        <f>'[1]Z07 一般公共预算财政拨款收入支出决算表(财决07表)'!A365</f>
        <v>0</v>
      </c>
      <c r="H367" s="99">
        <f>'[1]Z07 一般公共预算财政拨款收入支出决算表(财决07表)'!$K365</f>
        <v>0</v>
      </c>
      <c r="I367" s="89" t="str">
        <f t="shared" si="20"/>
        <v>2</v>
      </c>
      <c r="J367" s="89" t="str">
        <f t="shared" si="21"/>
        <v>2</v>
      </c>
      <c r="K367" s="89">
        <f t="shared" si="22"/>
        <v>4</v>
      </c>
      <c r="L367" s="89" t="str">
        <f t="shared" si="23"/>
        <v/>
      </c>
      <c r="O367" s="4"/>
      <c r="P367" s="4"/>
      <c r="Q367" s="4"/>
      <c r="R367" s="4"/>
      <c r="S367" s="4"/>
      <c r="T367" s="4"/>
      <c r="U367" s="4"/>
      <c r="V367" s="4"/>
      <c r="W367" s="4"/>
      <c r="X367" s="4"/>
    </row>
    <row r="368" spans="1:24">
      <c r="A368" s="4"/>
      <c r="B368" s="4"/>
      <c r="D368" s="4"/>
      <c r="E368" s="4"/>
      <c r="F368" s="4"/>
      <c r="G368" s="89">
        <f>'[1]Z07 一般公共预算财政拨款收入支出决算表(财决07表)'!A366</f>
        <v>0</v>
      </c>
      <c r="H368" s="99">
        <f>'[1]Z07 一般公共预算财政拨款收入支出决算表(财决07表)'!$K366</f>
        <v>0</v>
      </c>
      <c r="I368" s="89" t="str">
        <f t="shared" si="20"/>
        <v>2</v>
      </c>
      <c r="J368" s="89" t="str">
        <f t="shared" si="21"/>
        <v>2</v>
      </c>
      <c r="K368" s="89">
        <f t="shared" si="22"/>
        <v>4</v>
      </c>
      <c r="L368" s="89" t="str">
        <f t="shared" si="23"/>
        <v/>
      </c>
      <c r="O368" s="4"/>
      <c r="P368" s="4"/>
      <c r="Q368" s="4"/>
      <c r="R368" s="4"/>
      <c r="S368" s="4"/>
      <c r="T368" s="4"/>
      <c r="U368" s="4"/>
      <c r="V368" s="4"/>
      <c r="W368" s="4"/>
      <c r="X368" s="4"/>
    </row>
    <row r="369" spans="1:24">
      <c r="A369" s="4"/>
      <c r="B369" s="4"/>
      <c r="D369" s="4"/>
      <c r="E369" s="4"/>
      <c r="F369" s="4"/>
      <c r="G369" s="89">
        <f>'[1]Z07 一般公共预算财政拨款收入支出决算表(财决07表)'!A367</f>
        <v>0</v>
      </c>
      <c r="H369" s="99">
        <f>'[1]Z07 一般公共预算财政拨款收入支出决算表(财决07表)'!$K367</f>
        <v>0</v>
      </c>
      <c r="I369" s="89" t="str">
        <f t="shared" si="20"/>
        <v>2</v>
      </c>
      <c r="J369" s="89" t="str">
        <f t="shared" si="21"/>
        <v>2</v>
      </c>
      <c r="K369" s="89">
        <f t="shared" si="22"/>
        <v>4</v>
      </c>
      <c r="L369" s="89" t="str">
        <f t="shared" si="23"/>
        <v/>
      </c>
      <c r="O369" s="4"/>
      <c r="P369" s="4"/>
      <c r="Q369" s="4"/>
      <c r="R369" s="4"/>
      <c r="S369" s="4"/>
      <c r="T369" s="4"/>
      <c r="U369" s="4"/>
      <c r="V369" s="4"/>
      <c r="W369" s="4"/>
      <c r="X369" s="4"/>
    </row>
    <row r="370" spans="1:24">
      <c r="A370" s="4"/>
      <c r="B370" s="4"/>
      <c r="D370" s="4"/>
      <c r="E370" s="4"/>
      <c r="F370" s="4"/>
      <c r="G370" s="89">
        <f>'[1]Z07 一般公共预算财政拨款收入支出决算表(财决07表)'!A368</f>
        <v>0</v>
      </c>
      <c r="H370" s="99">
        <f>'[1]Z07 一般公共预算财政拨款收入支出决算表(财决07表)'!$K368</f>
        <v>0</v>
      </c>
      <c r="I370" s="89" t="str">
        <f t="shared" si="20"/>
        <v>2</v>
      </c>
      <c r="J370" s="89" t="str">
        <f t="shared" si="21"/>
        <v>2</v>
      </c>
      <c r="K370" s="89">
        <f t="shared" si="22"/>
        <v>4</v>
      </c>
      <c r="L370" s="89" t="str">
        <f t="shared" si="23"/>
        <v/>
      </c>
      <c r="O370" s="4"/>
      <c r="P370" s="4"/>
      <c r="Q370" s="4"/>
      <c r="R370" s="4"/>
      <c r="S370" s="4"/>
      <c r="T370" s="4"/>
      <c r="U370" s="4"/>
      <c r="V370" s="4"/>
      <c r="W370" s="4"/>
      <c r="X370" s="4"/>
    </row>
    <row r="371" spans="1:24">
      <c r="A371" s="4"/>
      <c r="B371" s="4"/>
      <c r="D371" s="4"/>
      <c r="E371" s="4"/>
      <c r="F371" s="4"/>
      <c r="G371" s="89">
        <f>'[1]Z07 一般公共预算财政拨款收入支出决算表(财决07表)'!A369</f>
        <v>0</v>
      </c>
      <c r="H371" s="99">
        <f>'[1]Z07 一般公共预算财政拨款收入支出决算表(财决07表)'!$K369</f>
        <v>0</v>
      </c>
      <c r="I371" s="89" t="str">
        <f t="shared" si="20"/>
        <v>2</v>
      </c>
      <c r="J371" s="89" t="str">
        <f t="shared" si="21"/>
        <v>2</v>
      </c>
      <c r="K371" s="89">
        <f t="shared" si="22"/>
        <v>4</v>
      </c>
      <c r="L371" s="89" t="str">
        <f t="shared" si="23"/>
        <v/>
      </c>
      <c r="O371" s="4"/>
      <c r="P371" s="4"/>
      <c r="Q371" s="4"/>
      <c r="R371" s="4"/>
      <c r="S371" s="4"/>
      <c r="T371" s="4"/>
      <c r="U371" s="4"/>
      <c r="V371" s="4"/>
      <c r="W371" s="4"/>
      <c r="X371" s="4"/>
    </row>
    <row r="372" spans="1:24">
      <c r="A372" s="4"/>
      <c r="B372" s="4"/>
      <c r="D372" s="4"/>
      <c r="E372" s="4"/>
      <c r="F372" s="4"/>
      <c r="G372" s="89">
        <f>'[1]Z07 一般公共预算财政拨款收入支出决算表(财决07表)'!A370</f>
        <v>0</v>
      </c>
      <c r="H372" s="99">
        <f>'[1]Z07 一般公共预算财政拨款收入支出决算表(财决07表)'!$K370</f>
        <v>0</v>
      </c>
      <c r="I372" s="89" t="str">
        <f t="shared" si="20"/>
        <v>2</v>
      </c>
      <c r="J372" s="89" t="str">
        <f t="shared" si="21"/>
        <v>2</v>
      </c>
      <c r="K372" s="89">
        <f t="shared" si="22"/>
        <v>4</v>
      </c>
      <c r="L372" s="89" t="str">
        <f t="shared" si="23"/>
        <v/>
      </c>
      <c r="O372" s="4"/>
      <c r="P372" s="4"/>
      <c r="Q372" s="4"/>
      <c r="R372" s="4"/>
      <c r="S372" s="4"/>
      <c r="T372" s="4"/>
      <c r="U372" s="4"/>
      <c r="V372" s="4"/>
      <c r="W372" s="4"/>
      <c r="X372" s="4"/>
    </row>
    <row r="373" spans="1:24">
      <c r="A373" s="4"/>
      <c r="B373" s="4"/>
      <c r="D373" s="4"/>
      <c r="E373" s="4"/>
      <c r="F373" s="4"/>
      <c r="G373" s="89">
        <f>'[1]Z07 一般公共预算财政拨款收入支出决算表(财决07表)'!A371</f>
        <v>0</v>
      </c>
      <c r="H373" s="99">
        <f>'[1]Z07 一般公共预算财政拨款收入支出决算表(财决07表)'!$K371</f>
        <v>0</v>
      </c>
      <c r="I373" s="89" t="str">
        <f t="shared" si="20"/>
        <v>2</v>
      </c>
      <c r="J373" s="89" t="str">
        <f t="shared" si="21"/>
        <v>2</v>
      </c>
      <c r="K373" s="89">
        <f t="shared" si="22"/>
        <v>4</v>
      </c>
      <c r="L373" s="89" t="str">
        <f t="shared" si="23"/>
        <v/>
      </c>
      <c r="O373" s="4"/>
      <c r="P373" s="4"/>
      <c r="Q373" s="4"/>
      <c r="R373" s="4"/>
      <c r="S373" s="4"/>
      <c r="T373" s="4"/>
      <c r="U373" s="4"/>
      <c r="V373" s="4"/>
      <c r="W373" s="4"/>
      <c r="X373" s="4"/>
    </row>
    <row r="374" spans="1:24">
      <c r="A374" s="4"/>
      <c r="B374" s="4"/>
      <c r="D374" s="4"/>
      <c r="E374" s="4"/>
      <c r="F374" s="4"/>
      <c r="G374" s="89">
        <f>'[1]Z07 一般公共预算财政拨款收入支出决算表(财决07表)'!A372</f>
        <v>0</v>
      </c>
      <c r="H374" s="99">
        <f>'[1]Z07 一般公共预算财政拨款收入支出决算表(财决07表)'!$K372</f>
        <v>0</v>
      </c>
      <c r="I374" s="89" t="str">
        <f t="shared" si="20"/>
        <v>2</v>
      </c>
      <c r="J374" s="89" t="str">
        <f t="shared" si="21"/>
        <v>2</v>
      </c>
      <c r="K374" s="89">
        <f t="shared" si="22"/>
        <v>4</v>
      </c>
      <c r="L374" s="89" t="str">
        <f t="shared" si="23"/>
        <v/>
      </c>
      <c r="O374" s="4"/>
      <c r="P374" s="4"/>
      <c r="Q374" s="4"/>
      <c r="R374" s="4"/>
      <c r="S374" s="4"/>
      <c r="T374" s="4"/>
      <c r="U374" s="4"/>
      <c r="V374" s="4"/>
      <c r="W374" s="4"/>
      <c r="X374" s="4"/>
    </row>
    <row r="375" spans="1:24">
      <c r="A375" s="4"/>
      <c r="B375" s="4"/>
      <c r="D375" s="4"/>
      <c r="E375" s="4"/>
      <c r="F375" s="4"/>
      <c r="G375" s="89">
        <f>'[1]Z07 一般公共预算财政拨款收入支出决算表(财决07表)'!A373</f>
        <v>0</v>
      </c>
      <c r="H375" s="99">
        <f>'[1]Z07 一般公共预算财政拨款收入支出决算表(财决07表)'!$K373</f>
        <v>0</v>
      </c>
      <c r="I375" s="89" t="str">
        <f t="shared" si="20"/>
        <v>2</v>
      </c>
      <c r="J375" s="89" t="str">
        <f t="shared" si="21"/>
        <v>2</v>
      </c>
      <c r="K375" s="89">
        <f t="shared" si="22"/>
        <v>4</v>
      </c>
      <c r="L375" s="89" t="str">
        <f t="shared" si="23"/>
        <v/>
      </c>
      <c r="O375" s="4"/>
      <c r="P375" s="4"/>
      <c r="Q375" s="4"/>
      <c r="R375" s="4"/>
      <c r="S375" s="4"/>
      <c r="T375" s="4"/>
      <c r="U375" s="4"/>
      <c r="V375" s="4"/>
      <c r="W375" s="4"/>
      <c r="X375" s="4"/>
    </row>
    <row r="376" spans="1:24">
      <c r="A376" s="4"/>
      <c r="B376" s="4"/>
      <c r="D376" s="4"/>
      <c r="E376" s="4"/>
      <c r="F376" s="4"/>
      <c r="G376" s="89">
        <f>'[1]Z07 一般公共预算财政拨款收入支出决算表(财决07表)'!A374</f>
        <v>0</v>
      </c>
      <c r="H376" s="99">
        <f>'[1]Z07 一般公共预算财政拨款收入支出决算表(财决07表)'!$K374</f>
        <v>0</v>
      </c>
      <c r="I376" s="89" t="str">
        <f t="shared" si="20"/>
        <v>2</v>
      </c>
      <c r="J376" s="89" t="str">
        <f t="shared" si="21"/>
        <v>2</v>
      </c>
      <c r="K376" s="89">
        <f t="shared" si="22"/>
        <v>4</v>
      </c>
      <c r="L376" s="89" t="str">
        <f t="shared" si="23"/>
        <v/>
      </c>
      <c r="O376" s="4"/>
      <c r="P376" s="4"/>
      <c r="Q376" s="4"/>
      <c r="R376" s="4"/>
      <c r="S376" s="4"/>
      <c r="T376" s="4"/>
      <c r="U376" s="4"/>
      <c r="V376" s="4"/>
      <c r="W376" s="4"/>
      <c r="X376" s="4"/>
    </row>
    <row r="377" spans="1:24">
      <c r="A377" s="4"/>
      <c r="B377" s="4"/>
      <c r="D377" s="4"/>
      <c r="E377" s="4"/>
      <c r="F377" s="4"/>
      <c r="G377" s="89">
        <f>'[1]Z07 一般公共预算财政拨款收入支出决算表(财决07表)'!A375</f>
        <v>0</v>
      </c>
      <c r="H377" s="99">
        <f>'[1]Z07 一般公共预算财政拨款收入支出决算表(财决07表)'!$K375</f>
        <v>0</v>
      </c>
      <c r="I377" s="89" t="str">
        <f t="shared" si="20"/>
        <v>2</v>
      </c>
      <c r="J377" s="89" t="str">
        <f t="shared" si="21"/>
        <v>2</v>
      </c>
      <c r="K377" s="89">
        <f t="shared" si="22"/>
        <v>4</v>
      </c>
      <c r="L377" s="89" t="str">
        <f t="shared" si="23"/>
        <v/>
      </c>
      <c r="O377" s="4"/>
      <c r="P377" s="4"/>
      <c r="Q377" s="4"/>
      <c r="R377" s="4"/>
      <c r="S377" s="4"/>
      <c r="T377" s="4"/>
      <c r="U377" s="4"/>
      <c r="V377" s="4"/>
      <c r="W377" s="4"/>
      <c r="X377" s="4"/>
    </row>
    <row r="378" spans="1:24">
      <c r="A378" s="4"/>
      <c r="B378" s="4"/>
      <c r="D378" s="4"/>
      <c r="E378" s="4"/>
      <c r="F378" s="4"/>
      <c r="G378" s="89">
        <f>'[1]Z07 一般公共预算财政拨款收入支出决算表(财决07表)'!A376</f>
        <v>0</v>
      </c>
      <c r="H378" s="99">
        <f>'[1]Z07 一般公共预算财政拨款收入支出决算表(财决07表)'!$K376</f>
        <v>0</v>
      </c>
      <c r="I378" s="89" t="str">
        <f t="shared" si="20"/>
        <v>2</v>
      </c>
      <c r="J378" s="89" t="str">
        <f t="shared" si="21"/>
        <v>2</v>
      </c>
      <c r="K378" s="89">
        <f t="shared" si="22"/>
        <v>4</v>
      </c>
      <c r="L378" s="89" t="str">
        <f t="shared" si="23"/>
        <v/>
      </c>
      <c r="O378" s="4"/>
      <c r="P378" s="4"/>
      <c r="Q378" s="4"/>
      <c r="R378" s="4"/>
      <c r="S378" s="4"/>
      <c r="T378" s="4"/>
      <c r="U378" s="4"/>
      <c r="V378" s="4"/>
      <c r="W378" s="4"/>
      <c r="X378" s="4"/>
    </row>
    <row r="379" spans="1:24">
      <c r="A379" s="4"/>
      <c r="B379" s="4"/>
      <c r="D379" s="4"/>
      <c r="E379" s="4"/>
      <c r="F379" s="4"/>
      <c r="G379" s="89">
        <f>'[1]Z07 一般公共预算财政拨款收入支出决算表(财决07表)'!A377</f>
        <v>0</v>
      </c>
      <c r="H379" s="99">
        <f>'[1]Z07 一般公共预算财政拨款收入支出决算表(财决07表)'!$K377</f>
        <v>0</v>
      </c>
      <c r="I379" s="89" t="str">
        <f t="shared" si="20"/>
        <v>2</v>
      </c>
      <c r="J379" s="89" t="str">
        <f t="shared" si="21"/>
        <v>2</v>
      </c>
      <c r="K379" s="89">
        <f t="shared" si="22"/>
        <v>4</v>
      </c>
      <c r="L379" s="89" t="str">
        <f t="shared" si="23"/>
        <v/>
      </c>
      <c r="O379" s="4"/>
      <c r="P379" s="4"/>
      <c r="Q379" s="4"/>
      <c r="R379" s="4"/>
      <c r="S379" s="4"/>
      <c r="T379" s="4"/>
      <c r="U379" s="4"/>
      <c r="V379" s="4"/>
      <c r="W379" s="4"/>
      <c r="X379" s="4"/>
    </row>
    <row r="380" spans="1:24">
      <c r="A380" s="4"/>
      <c r="B380" s="4"/>
      <c r="D380" s="4"/>
      <c r="E380" s="4"/>
      <c r="F380" s="4"/>
      <c r="G380" s="89">
        <f>'[1]Z07 一般公共预算财政拨款收入支出决算表(财决07表)'!A378</f>
        <v>0</v>
      </c>
      <c r="H380" s="99">
        <f>'[1]Z07 一般公共预算财政拨款收入支出决算表(财决07表)'!$K378</f>
        <v>0</v>
      </c>
      <c r="I380" s="89" t="str">
        <f t="shared" si="20"/>
        <v>2</v>
      </c>
      <c r="J380" s="89" t="str">
        <f t="shared" si="21"/>
        <v>2</v>
      </c>
      <c r="K380" s="89">
        <f t="shared" si="22"/>
        <v>4</v>
      </c>
      <c r="L380" s="89" t="str">
        <f t="shared" si="23"/>
        <v/>
      </c>
      <c r="O380" s="4"/>
      <c r="P380" s="4"/>
      <c r="Q380" s="4"/>
      <c r="R380" s="4"/>
      <c r="S380" s="4"/>
      <c r="T380" s="4"/>
      <c r="U380" s="4"/>
      <c r="V380" s="4"/>
      <c r="W380" s="4"/>
      <c r="X380" s="4"/>
    </row>
    <row r="381" spans="1:24">
      <c r="A381" s="4"/>
      <c r="B381" s="4"/>
      <c r="D381" s="4"/>
      <c r="E381" s="4"/>
      <c r="F381" s="4"/>
      <c r="G381" s="89">
        <f>'[1]Z07 一般公共预算财政拨款收入支出决算表(财决07表)'!A379</f>
        <v>0</v>
      </c>
      <c r="H381" s="99">
        <f>'[1]Z07 一般公共预算财政拨款收入支出决算表(财决07表)'!$K379</f>
        <v>0</v>
      </c>
      <c r="I381" s="89" t="str">
        <f t="shared" si="20"/>
        <v>2</v>
      </c>
      <c r="J381" s="89" t="str">
        <f t="shared" si="21"/>
        <v>2</v>
      </c>
      <c r="K381" s="89">
        <f t="shared" si="22"/>
        <v>4</v>
      </c>
      <c r="L381" s="89" t="str">
        <f t="shared" si="23"/>
        <v/>
      </c>
      <c r="O381" s="4"/>
      <c r="P381" s="4"/>
      <c r="Q381" s="4"/>
      <c r="R381" s="4"/>
      <c r="S381" s="4"/>
      <c r="T381" s="4"/>
      <c r="U381" s="4"/>
      <c r="V381" s="4"/>
      <c r="W381" s="4"/>
      <c r="X381" s="4"/>
    </row>
    <row r="382" spans="1:24">
      <c r="A382" s="4"/>
      <c r="B382" s="4"/>
      <c r="D382" s="4"/>
      <c r="E382" s="4"/>
      <c r="F382" s="4"/>
      <c r="G382" s="89">
        <f>'[1]Z07 一般公共预算财政拨款收入支出决算表(财决07表)'!A380</f>
        <v>0</v>
      </c>
      <c r="H382" s="99">
        <f>'[1]Z07 一般公共预算财政拨款收入支出决算表(财决07表)'!$K380</f>
        <v>0</v>
      </c>
      <c r="I382" s="89" t="str">
        <f t="shared" si="20"/>
        <v>2</v>
      </c>
      <c r="J382" s="89" t="str">
        <f t="shared" si="21"/>
        <v>2</v>
      </c>
      <c r="K382" s="89">
        <f t="shared" si="22"/>
        <v>4</v>
      </c>
      <c r="L382" s="89" t="str">
        <f t="shared" si="23"/>
        <v/>
      </c>
      <c r="O382" s="4"/>
      <c r="P382" s="4"/>
      <c r="Q382" s="4"/>
      <c r="R382" s="4"/>
      <c r="S382" s="4"/>
      <c r="T382" s="4"/>
      <c r="U382" s="4"/>
      <c r="V382" s="4"/>
      <c r="W382" s="4"/>
      <c r="X382" s="4"/>
    </row>
    <row r="383" spans="1:24">
      <c r="A383" s="4"/>
      <c r="B383" s="4"/>
      <c r="D383" s="4"/>
      <c r="E383" s="4"/>
      <c r="F383" s="4"/>
      <c r="G383" s="89">
        <f>'[1]Z07 一般公共预算财政拨款收入支出决算表(财决07表)'!A381</f>
        <v>0</v>
      </c>
      <c r="H383" s="99">
        <f>'[1]Z07 一般公共预算财政拨款收入支出决算表(财决07表)'!$K381</f>
        <v>0</v>
      </c>
      <c r="I383" s="89" t="str">
        <f t="shared" si="20"/>
        <v>2</v>
      </c>
      <c r="J383" s="89" t="str">
        <f t="shared" si="21"/>
        <v>2</v>
      </c>
      <c r="K383" s="89">
        <f t="shared" si="22"/>
        <v>4</v>
      </c>
      <c r="L383" s="89" t="str">
        <f t="shared" si="23"/>
        <v/>
      </c>
      <c r="O383" s="4"/>
      <c r="P383" s="4"/>
      <c r="Q383" s="4"/>
      <c r="R383" s="4"/>
      <c r="S383" s="4"/>
      <c r="T383" s="4"/>
      <c r="U383" s="4"/>
      <c r="V383" s="4"/>
      <c r="W383" s="4"/>
      <c r="X383" s="4"/>
    </row>
    <row r="384" spans="1:24">
      <c r="A384" s="4"/>
      <c r="B384" s="4"/>
      <c r="D384" s="4"/>
      <c r="E384" s="4"/>
      <c r="F384" s="4"/>
      <c r="G384" s="89">
        <f>'[1]Z07 一般公共预算财政拨款收入支出决算表(财决07表)'!A382</f>
        <v>0</v>
      </c>
      <c r="H384" s="99">
        <f>'[1]Z07 一般公共预算财政拨款收入支出决算表(财决07表)'!$K382</f>
        <v>0</v>
      </c>
      <c r="I384" s="89" t="str">
        <f t="shared" si="20"/>
        <v>2</v>
      </c>
      <c r="J384" s="89" t="str">
        <f t="shared" si="21"/>
        <v>2</v>
      </c>
      <c r="K384" s="89">
        <f t="shared" si="22"/>
        <v>4</v>
      </c>
      <c r="L384" s="89" t="str">
        <f t="shared" si="23"/>
        <v/>
      </c>
      <c r="O384" s="4"/>
      <c r="P384" s="4"/>
      <c r="Q384" s="4"/>
      <c r="R384" s="4"/>
      <c r="S384" s="4"/>
      <c r="T384" s="4"/>
      <c r="U384" s="4"/>
      <c r="V384" s="4"/>
      <c r="W384" s="4"/>
      <c r="X384" s="4"/>
    </row>
    <row r="385" spans="1:24">
      <c r="A385" s="4"/>
      <c r="B385" s="4"/>
      <c r="D385" s="4"/>
      <c r="E385" s="4"/>
      <c r="F385" s="4"/>
      <c r="G385" s="89">
        <f>'[1]Z07 一般公共预算财政拨款收入支出决算表(财决07表)'!A383</f>
        <v>0</v>
      </c>
      <c r="H385" s="99">
        <f>'[1]Z07 一般公共预算财政拨款收入支出决算表(财决07表)'!$K383</f>
        <v>0</v>
      </c>
      <c r="I385" s="89" t="str">
        <f t="shared" si="20"/>
        <v>2</v>
      </c>
      <c r="J385" s="89" t="str">
        <f t="shared" si="21"/>
        <v>2</v>
      </c>
      <c r="K385" s="89">
        <f t="shared" si="22"/>
        <v>4</v>
      </c>
      <c r="L385" s="89" t="str">
        <f t="shared" si="23"/>
        <v/>
      </c>
      <c r="O385" s="4"/>
      <c r="P385" s="4"/>
      <c r="Q385" s="4"/>
      <c r="R385" s="4"/>
      <c r="S385" s="4"/>
      <c r="T385" s="4"/>
      <c r="U385" s="4"/>
      <c r="V385" s="4"/>
      <c r="W385" s="4"/>
      <c r="X385" s="4"/>
    </row>
    <row r="386" spans="1:24">
      <c r="A386" s="4"/>
      <c r="B386" s="4"/>
      <c r="D386" s="4"/>
      <c r="E386" s="4"/>
      <c r="F386" s="4"/>
      <c r="G386" s="89">
        <f>'[1]Z07 一般公共预算财政拨款收入支出决算表(财决07表)'!A384</f>
        <v>0</v>
      </c>
      <c r="H386" s="99">
        <f>'[1]Z07 一般公共预算财政拨款收入支出决算表(财决07表)'!$K384</f>
        <v>0</v>
      </c>
      <c r="I386" s="89" t="str">
        <f t="shared" si="20"/>
        <v>2</v>
      </c>
      <c r="J386" s="89" t="str">
        <f t="shared" si="21"/>
        <v>2</v>
      </c>
      <c r="K386" s="89">
        <f t="shared" si="22"/>
        <v>4</v>
      </c>
      <c r="L386" s="89" t="str">
        <f t="shared" si="23"/>
        <v/>
      </c>
      <c r="O386" s="4"/>
      <c r="P386" s="4"/>
      <c r="Q386" s="4"/>
      <c r="R386" s="4"/>
      <c r="S386" s="4"/>
      <c r="T386" s="4"/>
      <c r="U386" s="4"/>
      <c r="V386" s="4"/>
      <c r="W386" s="4"/>
      <c r="X386" s="4"/>
    </row>
    <row r="387" spans="1:24">
      <c r="A387" s="4"/>
      <c r="B387" s="4"/>
      <c r="D387" s="4"/>
      <c r="E387" s="4"/>
      <c r="F387" s="4"/>
      <c r="G387" s="89">
        <f>'[1]Z07 一般公共预算财政拨款收入支出决算表(财决07表)'!A385</f>
        <v>0</v>
      </c>
      <c r="H387" s="99">
        <f>'[1]Z07 一般公共预算财政拨款收入支出决算表(财决07表)'!$K385</f>
        <v>0</v>
      </c>
      <c r="I387" s="89" t="str">
        <f t="shared" si="20"/>
        <v>2</v>
      </c>
      <c r="J387" s="89" t="str">
        <f t="shared" si="21"/>
        <v>2</v>
      </c>
      <c r="K387" s="89">
        <f t="shared" si="22"/>
        <v>4</v>
      </c>
      <c r="L387" s="89" t="str">
        <f t="shared" si="23"/>
        <v/>
      </c>
      <c r="O387" s="4"/>
      <c r="P387" s="4"/>
      <c r="Q387" s="4"/>
      <c r="R387" s="4"/>
      <c r="S387" s="4"/>
      <c r="T387" s="4"/>
      <c r="U387" s="4"/>
      <c r="V387" s="4"/>
      <c r="W387" s="4"/>
      <c r="X387" s="4"/>
    </row>
    <row r="388" spans="1:24">
      <c r="A388" s="4"/>
      <c r="B388" s="4"/>
      <c r="D388" s="4"/>
      <c r="E388" s="4"/>
      <c r="F388" s="4"/>
      <c r="G388" s="89">
        <f>'[1]Z07 一般公共预算财政拨款收入支出决算表(财决07表)'!A386</f>
        <v>0</v>
      </c>
      <c r="H388" s="99">
        <f>'[1]Z07 一般公共预算财政拨款收入支出决算表(财决07表)'!$K386</f>
        <v>0</v>
      </c>
      <c r="I388" s="89" t="str">
        <f t="shared" si="20"/>
        <v>2</v>
      </c>
      <c r="J388" s="89" t="str">
        <f t="shared" si="21"/>
        <v>2</v>
      </c>
      <c r="K388" s="89">
        <f t="shared" si="22"/>
        <v>4</v>
      </c>
      <c r="L388" s="89" t="str">
        <f t="shared" si="23"/>
        <v/>
      </c>
      <c r="O388" s="4"/>
      <c r="P388" s="4"/>
      <c r="Q388" s="4"/>
      <c r="R388" s="4"/>
      <c r="S388" s="4"/>
      <c r="T388" s="4"/>
      <c r="U388" s="4"/>
      <c r="V388" s="4"/>
      <c r="W388" s="4"/>
      <c r="X388" s="4"/>
    </row>
    <row r="389" spans="1:24">
      <c r="A389" s="4"/>
      <c r="B389" s="4"/>
      <c r="D389" s="4"/>
      <c r="E389" s="4"/>
      <c r="F389" s="4"/>
      <c r="G389" s="89">
        <f>'[1]Z07 一般公共预算财政拨款收入支出决算表(财决07表)'!A387</f>
        <v>0</v>
      </c>
      <c r="H389" s="99">
        <f>'[1]Z07 一般公共预算财政拨款收入支出决算表(财决07表)'!$K387</f>
        <v>0</v>
      </c>
      <c r="I389" s="89" t="str">
        <f t="shared" si="20"/>
        <v>2</v>
      </c>
      <c r="J389" s="89" t="str">
        <f t="shared" si="21"/>
        <v>2</v>
      </c>
      <c r="K389" s="89">
        <f t="shared" si="22"/>
        <v>4</v>
      </c>
      <c r="L389" s="89" t="str">
        <f t="shared" si="23"/>
        <v/>
      </c>
      <c r="O389" s="4"/>
      <c r="P389" s="4"/>
      <c r="Q389" s="4"/>
      <c r="R389" s="4"/>
      <c r="S389" s="4"/>
      <c r="T389" s="4"/>
      <c r="U389" s="4"/>
      <c r="V389" s="4"/>
      <c r="W389" s="4"/>
      <c r="X389" s="4"/>
    </row>
    <row r="390" spans="1:24">
      <c r="A390" s="4"/>
      <c r="B390" s="4"/>
      <c r="D390" s="4"/>
      <c r="E390" s="4"/>
      <c r="F390" s="4"/>
      <c r="G390" s="89">
        <f>'[1]Z07 一般公共预算财政拨款收入支出决算表(财决07表)'!A388</f>
        <v>0</v>
      </c>
      <c r="H390" s="99">
        <f>'[1]Z07 一般公共预算财政拨款收入支出决算表(财决07表)'!$K388</f>
        <v>0</v>
      </c>
      <c r="I390" s="89" t="str">
        <f t="shared" si="20"/>
        <v>2</v>
      </c>
      <c r="J390" s="89" t="str">
        <f t="shared" si="21"/>
        <v>2</v>
      </c>
      <c r="K390" s="89">
        <f t="shared" si="22"/>
        <v>4</v>
      </c>
      <c r="L390" s="89" t="str">
        <f t="shared" si="23"/>
        <v/>
      </c>
      <c r="O390" s="4"/>
      <c r="P390" s="4"/>
      <c r="Q390" s="4"/>
      <c r="R390" s="4"/>
      <c r="S390" s="4"/>
      <c r="T390" s="4"/>
      <c r="U390" s="4"/>
      <c r="V390" s="4"/>
      <c r="W390" s="4"/>
      <c r="X390" s="4"/>
    </row>
    <row r="391" spans="1:24">
      <c r="A391" s="4"/>
      <c r="B391" s="4"/>
      <c r="D391" s="4"/>
      <c r="E391" s="4"/>
      <c r="F391" s="4"/>
      <c r="G391" s="89">
        <f>'[1]Z07 一般公共预算财政拨款收入支出决算表(财决07表)'!A389</f>
        <v>0</v>
      </c>
      <c r="H391" s="99">
        <f>'[1]Z07 一般公共预算财政拨款收入支出决算表(财决07表)'!$K389</f>
        <v>0</v>
      </c>
      <c r="I391" s="89" t="str">
        <f t="shared" si="20"/>
        <v>2</v>
      </c>
      <c r="J391" s="89" t="str">
        <f t="shared" si="21"/>
        <v>2</v>
      </c>
      <c r="K391" s="89">
        <f t="shared" si="22"/>
        <v>4</v>
      </c>
      <c r="L391" s="89" t="str">
        <f t="shared" si="23"/>
        <v/>
      </c>
      <c r="O391" s="4"/>
      <c r="P391" s="4"/>
      <c r="Q391" s="4"/>
      <c r="R391" s="4"/>
      <c r="S391" s="4"/>
      <c r="T391" s="4"/>
      <c r="U391" s="4"/>
      <c r="V391" s="4"/>
      <c r="W391" s="4"/>
      <c r="X391" s="4"/>
    </row>
    <row r="392" spans="1:24">
      <c r="A392" s="4"/>
      <c r="B392" s="4"/>
      <c r="D392" s="4"/>
      <c r="E392" s="4"/>
      <c r="F392" s="4"/>
      <c r="G392" s="89">
        <f>'[1]Z07 一般公共预算财政拨款收入支出决算表(财决07表)'!A390</f>
        <v>0</v>
      </c>
      <c r="H392" s="99">
        <f>'[1]Z07 一般公共预算财政拨款收入支出决算表(财决07表)'!$K390</f>
        <v>0</v>
      </c>
      <c r="I392" s="89" t="str">
        <f t="shared" si="20"/>
        <v>2</v>
      </c>
      <c r="J392" s="89" t="str">
        <f t="shared" si="21"/>
        <v>2</v>
      </c>
      <c r="K392" s="89">
        <f t="shared" si="22"/>
        <v>4</v>
      </c>
      <c r="L392" s="89" t="str">
        <f t="shared" si="23"/>
        <v/>
      </c>
      <c r="O392" s="4"/>
      <c r="P392" s="4"/>
      <c r="Q392" s="4"/>
      <c r="R392" s="4"/>
      <c r="S392" s="4"/>
      <c r="T392" s="4"/>
      <c r="U392" s="4"/>
      <c r="V392" s="4"/>
      <c r="W392" s="4"/>
      <c r="X392" s="4"/>
    </row>
    <row r="393" spans="1:24">
      <c r="A393" s="4"/>
      <c r="B393" s="4"/>
      <c r="D393" s="4"/>
      <c r="E393" s="4"/>
      <c r="F393" s="4"/>
      <c r="G393" s="89">
        <f>'[1]Z07 一般公共预算财政拨款收入支出决算表(财决07表)'!A391</f>
        <v>0</v>
      </c>
      <c r="H393" s="99">
        <f>'[1]Z07 一般公共预算财政拨款收入支出决算表(财决07表)'!$K391</f>
        <v>0</v>
      </c>
      <c r="I393" s="89" t="str">
        <f t="shared" si="20"/>
        <v>2</v>
      </c>
      <c r="J393" s="89" t="str">
        <f t="shared" si="21"/>
        <v>2</v>
      </c>
      <c r="K393" s="89">
        <f t="shared" si="22"/>
        <v>4</v>
      </c>
      <c r="L393" s="89" t="str">
        <f t="shared" si="23"/>
        <v/>
      </c>
      <c r="O393" s="4"/>
      <c r="P393" s="4"/>
      <c r="Q393" s="4"/>
      <c r="R393" s="4"/>
      <c r="S393" s="4"/>
      <c r="T393" s="4"/>
      <c r="U393" s="4"/>
      <c r="V393" s="4"/>
      <c r="W393" s="4"/>
      <c r="X393" s="4"/>
    </row>
    <row r="394" spans="1:24">
      <c r="A394" s="4"/>
      <c r="B394" s="4"/>
      <c r="D394" s="4"/>
      <c r="E394" s="4"/>
      <c r="F394" s="4"/>
      <c r="G394" s="89">
        <f>'[1]Z07 一般公共预算财政拨款收入支出决算表(财决07表)'!A392</f>
        <v>0</v>
      </c>
      <c r="H394" s="99">
        <f>'[1]Z07 一般公共预算财政拨款收入支出决算表(财决07表)'!$K392</f>
        <v>0</v>
      </c>
      <c r="I394" s="89" t="str">
        <f t="shared" si="20"/>
        <v>2</v>
      </c>
      <c r="J394" s="89" t="str">
        <f t="shared" si="21"/>
        <v>2</v>
      </c>
      <c r="K394" s="89">
        <f t="shared" si="22"/>
        <v>4</v>
      </c>
      <c r="L394" s="89" t="str">
        <f t="shared" si="23"/>
        <v/>
      </c>
      <c r="O394" s="4"/>
      <c r="P394" s="4"/>
      <c r="Q394" s="4"/>
      <c r="R394" s="4"/>
      <c r="S394" s="4"/>
      <c r="T394" s="4"/>
      <c r="U394" s="4"/>
      <c r="V394" s="4"/>
      <c r="W394" s="4"/>
      <c r="X394" s="4"/>
    </row>
    <row r="395" spans="1:24">
      <c r="A395" s="4"/>
      <c r="B395" s="4"/>
      <c r="D395" s="4"/>
      <c r="E395" s="4"/>
      <c r="F395" s="4"/>
      <c r="G395" s="89">
        <f>'[1]Z07 一般公共预算财政拨款收入支出决算表(财决07表)'!A393</f>
        <v>0</v>
      </c>
      <c r="H395" s="99">
        <f>'[1]Z07 一般公共预算财政拨款收入支出决算表(财决07表)'!$K393</f>
        <v>0</v>
      </c>
      <c r="I395" s="89" t="str">
        <f t="shared" si="20"/>
        <v>2</v>
      </c>
      <c r="J395" s="89" t="str">
        <f t="shared" si="21"/>
        <v>2</v>
      </c>
      <c r="K395" s="89">
        <f t="shared" si="22"/>
        <v>4</v>
      </c>
      <c r="L395" s="89" t="str">
        <f t="shared" si="23"/>
        <v/>
      </c>
      <c r="O395" s="4"/>
      <c r="P395" s="4"/>
      <c r="Q395" s="4"/>
      <c r="R395" s="4"/>
      <c r="S395" s="4"/>
      <c r="T395" s="4"/>
      <c r="U395" s="4"/>
      <c r="V395" s="4"/>
      <c r="W395" s="4"/>
      <c r="X395" s="4"/>
    </row>
    <row r="396" spans="1:24">
      <c r="A396" s="4"/>
      <c r="B396" s="4"/>
      <c r="D396" s="4"/>
      <c r="E396" s="4"/>
      <c r="F396" s="4"/>
      <c r="G396" s="89">
        <f>'[1]Z07 一般公共预算财政拨款收入支出决算表(财决07表)'!A394</f>
        <v>0</v>
      </c>
      <c r="H396" s="99">
        <f>'[1]Z07 一般公共预算财政拨款收入支出决算表(财决07表)'!$K394</f>
        <v>0</v>
      </c>
      <c r="I396" s="89" t="str">
        <f t="shared" si="20"/>
        <v>2</v>
      </c>
      <c r="J396" s="89" t="str">
        <f t="shared" si="21"/>
        <v>2</v>
      </c>
      <c r="K396" s="89">
        <f t="shared" si="22"/>
        <v>4</v>
      </c>
      <c r="L396" s="89" t="str">
        <f t="shared" si="23"/>
        <v/>
      </c>
      <c r="O396" s="4"/>
      <c r="P396" s="4"/>
      <c r="Q396" s="4"/>
      <c r="R396" s="4"/>
      <c r="S396" s="4"/>
      <c r="T396" s="4"/>
      <c r="U396" s="4"/>
      <c r="V396" s="4"/>
      <c r="W396" s="4"/>
      <c r="X396" s="4"/>
    </row>
    <row r="397" spans="1:24">
      <c r="A397" s="4"/>
      <c r="B397" s="4"/>
      <c r="D397" s="4"/>
      <c r="E397" s="4"/>
      <c r="F397" s="4"/>
      <c r="G397" s="89">
        <f>'[1]Z07 一般公共预算财政拨款收入支出决算表(财决07表)'!A395</f>
        <v>0</v>
      </c>
      <c r="H397" s="99">
        <f>'[1]Z07 一般公共预算财政拨款收入支出决算表(财决07表)'!$K395</f>
        <v>0</v>
      </c>
      <c r="I397" s="89" t="str">
        <f t="shared" ref="I397:I460" si="24">IF(G397&gt;0,"1","2")</f>
        <v>2</v>
      </c>
      <c r="J397" s="89" t="str">
        <f t="shared" ref="J397:J460" si="25">IF(H397&gt;0,"1","2")</f>
        <v>2</v>
      </c>
      <c r="K397" s="89">
        <f t="shared" ref="K397:K460" si="26">I397+J397</f>
        <v>4</v>
      </c>
      <c r="L397" s="89" t="str">
        <f t="shared" ref="L397:L460" si="27">IF(C397&lt;&gt;"",ROW(),"")</f>
        <v/>
      </c>
      <c r="O397" s="4"/>
      <c r="P397" s="4"/>
      <c r="Q397" s="4"/>
      <c r="R397" s="4"/>
      <c r="S397" s="4"/>
      <c r="T397" s="4"/>
      <c r="U397" s="4"/>
      <c r="V397" s="4"/>
      <c r="W397" s="4"/>
      <c r="X397" s="4"/>
    </row>
    <row r="398" spans="1:24">
      <c r="A398" s="4"/>
      <c r="B398" s="4"/>
      <c r="D398" s="4"/>
      <c r="E398" s="4"/>
      <c r="F398" s="4"/>
      <c r="G398" s="89">
        <f>'[1]Z07 一般公共预算财政拨款收入支出决算表(财决07表)'!A396</f>
        <v>0</v>
      </c>
      <c r="H398" s="99">
        <f>'[1]Z07 一般公共预算财政拨款收入支出决算表(财决07表)'!$K396</f>
        <v>0</v>
      </c>
      <c r="I398" s="89" t="str">
        <f t="shared" si="24"/>
        <v>2</v>
      </c>
      <c r="J398" s="89" t="str">
        <f t="shared" si="25"/>
        <v>2</v>
      </c>
      <c r="K398" s="89">
        <f t="shared" si="26"/>
        <v>4</v>
      </c>
      <c r="L398" s="89" t="str">
        <f t="shared" si="27"/>
        <v/>
      </c>
      <c r="O398" s="4"/>
      <c r="P398" s="4"/>
      <c r="Q398" s="4"/>
      <c r="R398" s="4"/>
      <c r="S398" s="4"/>
      <c r="T398" s="4"/>
      <c r="U398" s="4"/>
      <c r="V398" s="4"/>
      <c r="W398" s="4"/>
      <c r="X398" s="4"/>
    </row>
    <row r="399" spans="1:24">
      <c r="A399" s="4"/>
      <c r="B399" s="4"/>
      <c r="D399" s="4"/>
      <c r="E399" s="4"/>
      <c r="F399" s="4"/>
      <c r="G399" s="89">
        <f>'[1]Z07 一般公共预算财政拨款收入支出决算表(财决07表)'!A397</f>
        <v>0</v>
      </c>
      <c r="H399" s="99">
        <f>'[1]Z07 一般公共预算财政拨款收入支出决算表(财决07表)'!$K397</f>
        <v>0</v>
      </c>
      <c r="I399" s="89" t="str">
        <f t="shared" si="24"/>
        <v>2</v>
      </c>
      <c r="J399" s="89" t="str">
        <f t="shared" si="25"/>
        <v>2</v>
      </c>
      <c r="K399" s="89">
        <f t="shared" si="26"/>
        <v>4</v>
      </c>
      <c r="L399" s="89" t="str">
        <f t="shared" si="27"/>
        <v/>
      </c>
      <c r="O399" s="4"/>
      <c r="P399" s="4"/>
      <c r="Q399" s="4"/>
      <c r="R399" s="4"/>
      <c r="S399" s="4"/>
      <c r="T399" s="4"/>
      <c r="U399" s="4"/>
      <c r="V399" s="4"/>
      <c r="W399" s="4"/>
      <c r="X399" s="4"/>
    </row>
    <row r="400" spans="1:24">
      <c r="A400" s="4"/>
      <c r="B400" s="4"/>
      <c r="D400" s="4"/>
      <c r="E400" s="4"/>
      <c r="F400" s="4"/>
      <c r="G400" s="89">
        <f>'[1]Z07 一般公共预算财政拨款收入支出决算表(财决07表)'!A398</f>
        <v>0</v>
      </c>
      <c r="H400" s="99">
        <f>'[1]Z07 一般公共预算财政拨款收入支出决算表(财决07表)'!$K398</f>
        <v>0</v>
      </c>
      <c r="I400" s="89" t="str">
        <f t="shared" si="24"/>
        <v>2</v>
      </c>
      <c r="J400" s="89" t="str">
        <f t="shared" si="25"/>
        <v>2</v>
      </c>
      <c r="K400" s="89">
        <f t="shared" si="26"/>
        <v>4</v>
      </c>
      <c r="L400" s="89" t="str">
        <f t="shared" si="27"/>
        <v/>
      </c>
      <c r="O400" s="4"/>
      <c r="P400" s="4"/>
      <c r="Q400" s="4"/>
      <c r="R400" s="4"/>
      <c r="S400" s="4"/>
      <c r="T400" s="4"/>
      <c r="U400" s="4"/>
      <c r="V400" s="4"/>
      <c r="W400" s="4"/>
      <c r="X400" s="4"/>
    </row>
    <row r="401" spans="1:24">
      <c r="A401" s="4"/>
      <c r="B401" s="4"/>
      <c r="D401" s="4"/>
      <c r="E401" s="4"/>
      <c r="F401" s="4"/>
      <c r="G401" s="89">
        <f>'[1]Z07 一般公共预算财政拨款收入支出决算表(财决07表)'!A399</f>
        <v>0</v>
      </c>
      <c r="H401" s="99">
        <f>'[1]Z07 一般公共预算财政拨款收入支出决算表(财决07表)'!$K399</f>
        <v>0</v>
      </c>
      <c r="I401" s="89" t="str">
        <f t="shared" si="24"/>
        <v>2</v>
      </c>
      <c r="J401" s="89" t="str">
        <f t="shared" si="25"/>
        <v>2</v>
      </c>
      <c r="K401" s="89">
        <f t="shared" si="26"/>
        <v>4</v>
      </c>
      <c r="L401" s="89" t="str">
        <f t="shared" si="27"/>
        <v/>
      </c>
      <c r="O401" s="4"/>
      <c r="P401" s="4"/>
      <c r="Q401" s="4"/>
      <c r="R401" s="4"/>
      <c r="S401" s="4"/>
      <c r="T401" s="4"/>
      <c r="U401" s="4"/>
      <c r="V401" s="4"/>
      <c r="W401" s="4"/>
      <c r="X401" s="4"/>
    </row>
    <row r="402" spans="1:24">
      <c r="A402" s="4"/>
      <c r="B402" s="4"/>
      <c r="D402" s="4"/>
      <c r="E402" s="4"/>
      <c r="F402" s="4"/>
      <c r="G402" s="89">
        <f>'[1]Z07 一般公共预算财政拨款收入支出决算表(财决07表)'!A400</f>
        <v>0</v>
      </c>
      <c r="H402" s="99">
        <f>'[1]Z07 一般公共预算财政拨款收入支出决算表(财决07表)'!$K400</f>
        <v>0</v>
      </c>
      <c r="I402" s="89" t="str">
        <f t="shared" si="24"/>
        <v>2</v>
      </c>
      <c r="J402" s="89" t="str">
        <f t="shared" si="25"/>
        <v>2</v>
      </c>
      <c r="K402" s="89">
        <f t="shared" si="26"/>
        <v>4</v>
      </c>
      <c r="L402" s="89" t="str">
        <f t="shared" si="27"/>
        <v/>
      </c>
      <c r="O402" s="4"/>
      <c r="P402" s="4"/>
      <c r="Q402" s="4"/>
      <c r="R402" s="4"/>
      <c r="S402" s="4"/>
      <c r="T402" s="4"/>
      <c r="U402" s="4"/>
      <c r="V402" s="4"/>
      <c r="W402" s="4"/>
      <c r="X402" s="4"/>
    </row>
    <row r="403" spans="1:24">
      <c r="A403" s="4"/>
      <c r="B403" s="4"/>
      <c r="D403" s="4"/>
      <c r="E403" s="4"/>
      <c r="F403" s="4"/>
      <c r="G403" s="89">
        <f>'[1]Z07 一般公共预算财政拨款收入支出决算表(财决07表)'!A401</f>
        <v>0</v>
      </c>
      <c r="H403" s="99">
        <f>'[1]Z07 一般公共预算财政拨款收入支出决算表(财决07表)'!$K401</f>
        <v>0</v>
      </c>
      <c r="I403" s="89" t="str">
        <f t="shared" si="24"/>
        <v>2</v>
      </c>
      <c r="J403" s="89" t="str">
        <f t="shared" si="25"/>
        <v>2</v>
      </c>
      <c r="K403" s="89">
        <f t="shared" si="26"/>
        <v>4</v>
      </c>
      <c r="L403" s="89" t="str">
        <f t="shared" si="27"/>
        <v/>
      </c>
      <c r="O403" s="4"/>
      <c r="P403" s="4"/>
      <c r="Q403" s="4"/>
      <c r="R403" s="4"/>
      <c r="S403" s="4"/>
      <c r="T403" s="4"/>
      <c r="U403" s="4"/>
      <c r="V403" s="4"/>
      <c r="W403" s="4"/>
      <c r="X403" s="4"/>
    </row>
    <row r="404" spans="1:24">
      <c r="A404" s="4"/>
      <c r="B404" s="4"/>
      <c r="D404" s="4"/>
      <c r="E404" s="4"/>
      <c r="F404" s="4"/>
      <c r="G404" s="89">
        <f>'[1]Z07 一般公共预算财政拨款收入支出决算表(财决07表)'!A402</f>
        <v>0</v>
      </c>
      <c r="H404" s="99">
        <f>'[1]Z07 一般公共预算财政拨款收入支出决算表(财决07表)'!$K402</f>
        <v>0</v>
      </c>
      <c r="I404" s="89" t="str">
        <f t="shared" si="24"/>
        <v>2</v>
      </c>
      <c r="J404" s="89" t="str">
        <f t="shared" si="25"/>
        <v>2</v>
      </c>
      <c r="K404" s="89">
        <f t="shared" si="26"/>
        <v>4</v>
      </c>
      <c r="L404" s="89" t="str">
        <f t="shared" si="27"/>
        <v/>
      </c>
      <c r="O404" s="4"/>
      <c r="P404" s="4"/>
      <c r="Q404" s="4"/>
      <c r="R404" s="4"/>
      <c r="S404" s="4"/>
      <c r="T404" s="4"/>
      <c r="U404" s="4"/>
      <c r="V404" s="4"/>
      <c r="W404" s="4"/>
      <c r="X404" s="4"/>
    </row>
    <row r="405" spans="1:24">
      <c r="A405" s="4"/>
      <c r="B405" s="4"/>
      <c r="D405" s="4"/>
      <c r="E405" s="4"/>
      <c r="F405" s="4"/>
      <c r="G405" s="89">
        <f>'[1]Z07 一般公共预算财政拨款收入支出决算表(财决07表)'!A403</f>
        <v>0</v>
      </c>
      <c r="H405" s="99">
        <f>'[1]Z07 一般公共预算财政拨款收入支出决算表(财决07表)'!$K403</f>
        <v>0</v>
      </c>
      <c r="I405" s="89" t="str">
        <f t="shared" si="24"/>
        <v>2</v>
      </c>
      <c r="J405" s="89" t="str">
        <f t="shared" si="25"/>
        <v>2</v>
      </c>
      <c r="K405" s="89">
        <f t="shared" si="26"/>
        <v>4</v>
      </c>
      <c r="L405" s="89" t="str">
        <f t="shared" si="27"/>
        <v/>
      </c>
      <c r="O405" s="4"/>
      <c r="P405" s="4"/>
      <c r="Q405" s="4"/>
      <c r="R405" s="4"/>
      <c r="S405" s="4"/>
      <c r="T405" s="4"/>
      <c r="U405" s="4"/>
      <c r="V405" s="4"/>
      <c r="W405" s="4"/>
      <c r="X405" s="4"/>
    </row>
    <row r="406" spans="1:24">
      <c r="A406" s="4"/>
      <c r="B406" s="4"/>
      <c r="D406" s="4"/>
      <c r="E406" s="4"/>
      <c r="F406" s="4"/>
      <c r="G406" s="89">
        <f>'[1]Z07 一般公共预算财政拨款收入支出决算表(财决07表)'!A404</f>
        <v>0</v>
      </c>
      <c r="H406" s="99">
        <f>'[1]Z07 一般公共预算财政拨款收入支出决算表(财决07表)'!$K404</f>
        <v>0</v>
      </c>
      <c r="I406" s="89" t="str">
        <f t="shared" si="24"/>
        <v>2</v>
      </c>
      <c r="J406" s="89" t="str">
        <f t="shared" si="25"/>
        <v>2</v>
      </c>
      <c r="K406" s="89">
        <f t="shared" si="26"/>
        <v>4</v>
      </c>
      <c r="L406" s="89" t="str">
        <f t="shared" si="27"/>
        <v/>
      </c>
      <c r="O406" s="4"/>
      <c r="P406" s="4"/>
      <c r="Q406" s="4"/>
      <c r="R406" s="4"/>
      <c r="S406" s="4"/>
      <c r="T406" s="4"/>
      <c r="U406" s="4"/>
      <c r="V406" s="4"/>
      <c r="W406" s="4"/>
      <c r="X406" s="4"/>
    </row>
    <row r="407" spans="1:24">
      <c r="A407" s="4"/>
      <c r="B407" s="4"/>
      <c r="D407" s="4"/>
      <c r="E407" s="4"/>
      <c r="F407" s="4"/>
      <c r="G407" s="89">
        <f>'[1]Z07 一般公共预算财政拨款收入支出决算表(财决07表)'!A405</f>
        <v>0</v>
      </c>
      <c r="H407" s="99">
        <f>'[1]Z07 一般公共预算财政拨款收入支出决算表(财决07表)'!$K405</f>
        <v>0</v>
      </c>
      <c r="I407" s="89" t="str">
        <f t="shared" si="24"/>
        <v>2</v>
      </c>
      <c r="J407" s="89" t="str">
        <f t="shared" si="25"/>
        <v>2</v>
      </c>
      <c r="K407" s="89">
        <f t="shared" si="26"/>
        <v>4</v>
      </c>
      <c r="L407" s="89" t="str">
        <f t="shared" si="27"/>
        <v/>
      </c>
      <c r="O407" s="4"/>
      <c r="P407" s="4"/>
      <c r="Q407" s="4"/>
      <c r="R407" s="4"/>
      <c r="S407" s="4"/>
      <c r="T407" s="4"/>
      <c r="U407" s="4"/>
      <c r="V407" s="4"/>
      <c r="W407" s="4"/>
      <c r="X407" s="4"/>
    </row>
    <row r="408" spans="1:24">
      <c r="A408" s="4"/>
      <c r="B408" s="4"/>
      <c r="D408" s="4"/>
      <c r="E408" s="4"/>
      <c r="F408" s="4"/>
      <c r="G408" s="89">
        <f>'[1]Z07 一般公共预算财政拨款收入支出决算表(财决07表)'!A406</f>
        <v>0</v>
      </c>
      <c r="H408" s="99">
        <f>'[1]Z07 一般公共预算财政拨款收入支出决算表(财决07表)'!$K406</f>
        <v>0</v>
      </c>
      <c r="I408" s="89" t="str">
        <f t="shared" si="24"/>
        <v>2</v>
      </c>
      <c r="J408" s="89" t="str">
        <f t="shared" si="25"/>
        <v>2</v>
      </c>
      <c r="K408" s="89">
        <f t="shared" si="26"/>
        <v>4</v>
      </c>
      <c r="L408" s="89" t="str">
        <f t="shared" si="27"/>
        <v/>
      </c>
      <c r="O408" s="4"/>
      <c r="P408" s="4"/>
      <c r="Q408" s="4"/>
      <c r="R408" s="4"/>
      <c r="S408" s="4"/>
      <c r="T408" s="4"/>
      <c r="U408" s="4"/>
      <c r="V408" s="4"/>
      <c r="W408" s="4"/>
      <c r="X408" s="4"/>
    </row>
    <row r="409" spans="1:24">
      <c r="A409" s="4"/>
      <c r="B409" s="4"/>
      <c r="D409" s="4"/>
      <c r="E409" s="4"/>
      <c r="F409" s="4"/>
      <c r="G409" s="89">
        <f>'[1]Z07 一般公共预算财政拨款收入支出决算表(财决07表)'!A407</f>
        <v>0</v>
      </c>
      <c r="H409" s="99">
        <f>'[1]Z07 一般公共预算财政拨款收入支出决算表(财决07表)'!$K407</f>
        <v>0</v>
      </c>
      <c r="I409" s="89" t="str">
        <f t="shared" si="24"/>
        <v>2</v>
      </c>
      <c r="J409" s="89" t="str">
        <f t="shared" si="25"/>
        <v>2</v>
      </c>
      <c r="K409" s="89">
        <f t="shared" si="26"/>
        <v>4</v>
      </c>
      <c r="L409" s="89" t="str">
        <f t="shared" si="27"/>
        <v/>
      </c>
      <c r="O409" s="4"/>
      <c r="P409" s="4"/>
      <c r="Q409" s="4"/>
      <c r="R409" s="4"/>
      <c r="S409" s="4"/>
      <c r="T409" s="4"/>
      <c r="U409" s="4"/>
      <c r="V409" s="4"/>
      <c r="W409" s="4"/>
      <c r="X409" s="4"/>
    </row>
    <row r="410" spans="1:24">
      <c r="A410" s="4"/>
      <c r="B410" s="4"/>
      <c r="D410" s="4"/>
      <c r="E410" s="4"/>
      <c r="F410" s="4"/>
      <c r="G410" s="89">
        <f>'[1]Z07 一般公共预算财政拨款收入支出决算表(财决07表)'!A408</f>
        <v>0</v>
      </c>
      <c r="H410" s="99">
        <f>'[1]Z07 一般公共预算财政拨款收入支出决算表(财决07表)'!$K408</f>
        <v>0</v>
      </c>
      <c r="I410" s="89" t="str">
        <f t="shared" si="24"/>
        <v>2</v>
      </c>
      <c r="J410" s="89" t="str">
        <f t="shared" si="25"/>
        <v>2</v>
      </c>
      <c r="K410" s="89">
        <f t="shared" si="26"/>
        <v>4</v>
      </c>
      <c r="L410" s="89" t="str">
        <f t="shared" si="27"/>
        <v/>
      </c>
      <c r="O410" s="4"/>
      <c r="P410" s="4"/>
      <c r="Q410" s="4"/>
      <c r="R410" s="4"/>
      <c r="S410" s="4"/>
      <c r="T410" s="4"/>
      <c r="U410" s="4"/>
      <c r="V410" s="4"/>
      <c r="W410" s="4"/>
      <c r="X410" s="4"/>
    </row>
    <row r="411" spans="1:24">
      <c r="A411" s="4"/>
      <c r="B411" s="4"/>
      <c r="D411" s="4"/>
      <c r="E411" s="4"/>
      <c r="F411" s="4"/>
      <c r="G411" s="89">
        <f>'[1]Z07 一般公共预算财政拨款收入支出决算表(财决07表)'!A409</f>
        <v>0</v>
      </c>
      <c r="H411" s="99">
        <f>'[1]Z07 一般公共预算财政拨款收入支出决算表(财决07表)'!$K409</f>
        <v>0</v>
      </c>
      <c r="I411" s="89" t="str">
        <f t="shared" si="24"/>
        <v>2</v>
      </c>
      <c r="J411" s="89" t="str">
        <f t="shared" si="25"/>
        <v>2</v>
      </c>
      <c r="K411" s="89">
        <f t="shared" si="26"/>
        <v>4</v>
      </c>
      <c r="L411" s="89" t="str">
        <f t="shared" si="27"/>
        <v/>
      </c>
      <c r="O411" s="4"/>
      <c r="P411" s="4"/>
      <c r="Q411" s="4"/>
      <c r="R411" s="4"/>
      <c r="S411" s="4"/>
      <c r="T411" s="4"/>
      <c r="U411" s="4"/>
      <c r="V411" s="4"/>
      <c r="W411" s="4"/>
      <c r="X411" s="4"/>
    </row>
    <row r="412" spans="1:24">
      <c r="A412" s="4"/>
      <c r="B412" s="4"/>
      <c r="D412" s="4"/>
      <c r="E412" s="4"/>
      <c r="F412" s="4"/>
      <c r="G412" s="89">
        <f>'[1]Z07 一般公共预算财政拨款收入支出决算表(财决07表)'!A410</f>
        <v>0</v>
      </c>
      <c r="H412" s="99">
        <f>'[1]Z07 一般公共预算财政拨款收入支出决算表(财决07表)'!$K410</f>
        <v>0</v>
      </c>
      <c r="I412" s="89" t="str">
        <f t="shared" si="24"/>
        <v>2</v>
      </c>
      <c r="J412" s="89" t="str">
        <f t="shared" si="25"/>
        <v>2</v>
      </c>
      <c r="K412" s="89">
        <f t="shared" si="26"/>
        <v>4</v>
      </c>
      <c r="L412" s="89" t="str">
        <f t="shared" si="27"/>
        <v/>
      </c>
      <c r="O412" s="4"/>
      <c r="P412" s="4"/>
      <c r="Q412" s="4"/>
      <c r="R412" s="4"/>
      <c r="S412" s="4"/>
      <c r="T412" s="4"/>
      <c r="U412" s="4"/>
      <c r="V412" s="4"/>
      <c r="W412" s="4"/>
      <c r="X412" s="4"/>
    </row>
    <row r="413" spans="1:24">
      <c r="A413" s="4"/>
      <c r="B413" s="4"/>
      <c r="D413" s="4"/>
      <c r="E413" s="4"/>
      <c r="F413" s="4"/>
      <c r="G413" s="89">
        <f>'[1]Z07 一般公共预算财政拨款收入支出决算表(财决07表)'!A411</f>
        <v>0</v>
      </c>
      <c r="H413" s="99">
        <f>'[1]Z07 一般公共预算财政拨款收入支出决算表(财决07表)'!$K411</f>
        <v>0</v>
      </c>
      <c r="I413" s="89" t="str">
        <f t="shared" si="24"/>
        <v>2</v>
      </c>
      <c r="J413" s="89" t="str">
        <f t="shared" si="25"/>
        <v>2</v>
      </c>
      <c r="K413" s="89">
        <f t="shared" si="26"/>
        <v>4</v>
      </c>
      <c r="L413" s="89" t="str">
        <f t="shared" si="27"/>
        <v/>
      </c>
      <c r="O413" s="4"/>
      <c r="P413" s="4"/>
      <c r="Q413" s="4"/>
      <c r="R413" s="4"/>
      <c r="S413" s="4"/>
      <c r="T413" s="4"/>
      <c r="U413" s="4"/>
      <c r="V413" s="4"/>
      <c r="W413" s="4"/>
      <c r="X413" s="4"/>
    </row>
    <row r="414" spans="1:24">
      <c r="A414" s="4"/>
      <c r="B414" s="4"/>
      <c r="D414" s="4"/>
      <c r="E414" s="4"/>
      <c r="F414" s="4"/>
      <c r="G414" s="89">
        <f>'[1]Z07 一般公共预算财政拨款收入支出决算表(财决07表)'!A412</f>
        <v>0</v>
      </c>
      <c r="H414" s="99">
        <f>'[1]Z07 一般公共预算财政拨款收入支出决算表(财决07表)'!$K412</f>
        <v>0</v>
      </c>
      <c r="I414" s="89" t="str">
        <f t="shared" si="24"/>
        <v>2</v>
      </c>
      <c r="J414" s="89" t="str">
        <f t="shared" si="25"/>
        <v>2</v>
      </c>
      <c r="K414" s="89">
        <f t="shared" si="26"/>
        <v>4</v>
      </c>
      <c r="L414" s="89" t="str">
        <f t="shared" si="27"/>
        <v/>
      </c>
      <c r="O414" s="4"/>
      <c r="P414" s="4"/>
      <c r="Q414" s="4"/>
      <c r="R414" s="4"/>
      <c r="S414" s="4"/>
      <c r="T414" s="4"/>
      <c r="U414" s="4"/>
      <c r="V414" s="4"/>
      <c r="W414" s="4"/>
      <c r="X414" s="4"/>
    </row>
    <row r="415" spans="1:24">
      <c r="A415" s="4"/>
      <c r="B415" s="4"/>
      <c r="D415" s="4"/>
      <c r="E415" s="4"/>
      <c r="F415" s="4"/>
      <c r="G415" s="89">
        <f>'[1]Z07 一般公共预算财政拨款收入支出决算表(财决07表)'!A413</f>
        <v>0</v>
      </c>
      <c r="H415" s="99">
        <f>'[1]Z07 一般公共预算财政拨款收入支出决算表(财决07表)'!$K413</f>
        <v>0</v>
      </c>
      <c r="I415" s="89" t="str">
        <f t="shared" si="24"/>
        <v>2</v>
      </c>
      <c r="J415" s="89" t="str">
        <f t="shared" si="25"/>
        <v>2</v>
      </c>
      <c r="K415" s="89">
        <f t="shared" si="26"/>
        <v>4</v>
      </c>
      <c r="L415" s="89" t="str">
        <f t="shared" si="27"/>
        <v/>
      </c>
      <c r="O415" s="4"/>
      <c r="P415" s="4"/>
      <c r="Q415" s="4"/>
      <c r="R415" s="4"/>
      <c r="S415" s="4"/>
      <c r="T415" s="4"/>
      <c r="U415" s="4"/>
      <c r="V415" s="4"/>
      <c r="W415" s="4"/>
      <c r="X415" s="4"/>
    </row>
    <row r="416" spans="1:24">
      <c r="A416" s="4"/>
      <c r="B416" s="4"/>
      <c r="D416" s="4"/>
      <c r="E416" s="4"/>
      <c r="F416" s="4"/>
      <c r="G416" s="89">
        <f>'[1]Z07 一般公共预算财政拨款收入支出决算表(财决07表)'!A414</f>
        <v>0</v>
      </c>
      <c r="H416" s="99">
        <f>'[1]Z07 一般公共预算财政拨款收入支出决算表(财决07表)'!$K414</f>
        <v>0</v>
      </c>
      <c r="I416" s="89" t="str">
        <f t="shared" si="24"/>
        <v>2</v>
      </c>
      <c r="J416" s="89" t="str">
        <f t="shared" si="25"/>
        <v>2</v>
      </c>
      <c r="K416" s="89">
        <f t="shared" si="26"/>
        <v>4</v>
      </c>
      <c r="L416" s="89" t="str">
        <f t="shared" si="27"/>
        <v/>
      </c>
      <c r="O416" s="4"/>
      <c r="P416" s="4"/>
      <c r="Q416" s="4"/>
      <c r="R416" s="4"/>
      <c r="S416" s="4"/>
      <c r="T416" s="4"/>
      <c r="U416" s="4"/>
      <c r="V416" s="4"/>
      <c r="W416" s="4"/>
      <c r="X416" s="4"/>
    </row>
    <row r="417" spans="1:24">
      <c r="A417" s="4"/>
      <c r="B417" s="4"/>
      <c r="D417" s="4"/>
      <c r="E417" s="4"/>
      <c r="F417" s="4"/>
      <c r="G417" s="89">
        <f>'[1]Z07 一般公共预算财政拨款收入支出决算表(财决07表)'!A415</f>
        <v>0</v>
      </c>
      <c r="H417" s="99">
        <f>'[1]Z07 一般公共预算财政拨款收入支出决算表(财决07表)'!$K415</f>
        <v>0</v>
      </c>
      <c r="I417" s="89" t="str">
        <f t="shared" si="24"/>
        <v>2</v>
      </c>
      <c r="J417" s="89" t="str">
        <f t="shared" si="25"/>
        <v>2</v>
      </c>
      <c r="K417" s="89">
        <f t="shared" si="26"/>
        <v>4</v>
      </c>
      <c r="L417" s="89" t="str">
        <f t="shared" si="27"/>
        <v/>
      </c>
      <c r="O417" s="4"/>
      <c r="P417" s="4"/>
      <c r="Q417" s="4"/>
      <c r="R417" s="4"/>
      <c r="S417" s="4"/>
      <c r="T417" s="4"/>
      <c r="U417" s="4"/>
      <c r="V417" s="4"/>
      <c r="W417" s="4"/>
      <c r="X417" s="4"/>
    </row>
    <row r="418" spans="1:24">
      <c r="A418" s="4"/>
      <c r="B418" s="4"/>
      <c r="D418" s="4"/>
      <c r="E418" s="4"/>
      <c r="F418" s="4"/>
      <c r="G418" s="89">
        <f>'[1]Z07 一般公共预算财政拨款收入支出决算表(财决07表)'!A416</f>
        <v>0</v>
      </c>
      <c r="H418" s="99">
        <f>'[1]Z07 一般公共预算财政拨款收入支出决算表(财决07表)'!$K416</f>
        <v>0</v>
      </c>
      <c r="I418" s="89" t="str">
        <f t="shared" si="24"/>
        <v>2</v>
      </c>
      <c r="J418" s="89" t="str">
        <f t="shared" si="25"/>
        <v>2</v>
      </c>
      <c r="K418" s="89">
        <f t="shared" si="26"/>
        <v>4</v>
      </c>
      <c r="L418" s="89" t="str">
        <f t="shared" si="27"/>
        <v/>
      </c>
      <c r="O418" s="4"/>
      <c r="P418" s="4"/>
      <c r="Q418" s="4"/>
      <c r="R418" s="4"/>
      <c r="S418" s="4"/>
      <c r="T418" s="4"/>
      <c r="U418" s="4"/>
      <c r="V418" s="4"/>
      <c r="W418" s="4"/>
      <c r="X418" s="4"/>
    </row>
    <row r="419" spans="1:24">
      <c r="A419" s="4"/>
      <c r="B419" s="4"/>
      <c r="D419" s="4"/>
      <c r="E419" s="4"/>
      <c r="F419" s="4"/>
      <c r="G419" s="89">
        <f>'[1]Z07 一般公共预算财政拨款收入支出决算表(财决07表)'!A417</f>
        <v>0</v>
      </c>
      <c r="H419" s="99">
        <f>'[1]Z07 一般公共预算财政拨款收入支出决算表(财决07表)'!$K417</f>
        <v>0</v>
      </c>
      <c r="I419" s="89" t="str">
        <f t="shared" si="24"/>
        <v>2</v>
      </c>
      <c r="J419" s="89" t="str">
        <f t="shared" si="25"/>
        <v>2</v>
      </c>
      <c r="K419" s="89">
        <f t="shared" si="26"/>
        <v>4</v>
      </c>
      <c r="L419" s="89" t="str">
        <f t="shared" si="27"/>
        <v/>
      </c>
      <c r="O419" s="4"/>
      <c r="P419" s="4"/>
      <c r="Q419" s="4"/>
      <c r="R419" s="4"/>
      <c r="S419" s="4"/>
      <c r="T419" s="4"/>
      <c r="U419" s="4"/>
      <c r="V419" s="4"/>
      <c r="W419" s="4"/>
      <c r="X419" s="4"/>
    </row>
    <row r="420" spans="1:24">
      <c r="A420" s="4"/>
      <c r="B420" s="4"/>
      <c r="D420" s="4"/>
      <c r="E420" s="4"/>
      <c r="F420" s="4"/>
      <c r="G420" s="89">
        <f>'[1]Z07 一般公共预算财政拨款收入支出决算表(财决07表)'!A418</f>
        <v>0</v>
      </c>
      <c r="H420" s="99">
        <f>'[1]Z07 一般公共预算财政拨款收入支出决算表(财决07表)'!$K418</f>
        <v>0</v>
      </c>
      <c r="I420" s="89" t="str">
        <f t="shared" si="24"/>
        <v>2</v>
      </c>
      <c r="J420" s="89" t="str">
        <f t="shared" si="25"/>
        <v>2</v>
      </c>
      <c r="K420" s="89">
        <f t="shared" si="26"/>
        <v>4</v>
      </c>
      <c r="L420" s="89" t="str">
        <f t="shared" si="27"/>
        <v/>
      </c>
      <c r="O420" s="4"/>
      <c r="P420" s="4"/>
      <c r="Q420" s="4"/>
      <c r="R420" s="4"/>
      <c r="S420" s="4"/>
      <c r="T420" s="4"/>
      <c r="U420" s="4"/>
      <c r="V420" s="4"/>
      <c r="W420" s="4"/>
      <c r="X420" s="4"/>
    </row>
    <row r="421" spans="1:24">
      <c r="A421" s="4"/>
      <c r="B421" s="4"/>
      <c r="D421" s="4"/>
      <c r="E421" s="4"/>
      <c r="F421" s="4"/>
      <c r="G421" s="89">
        <f>'[1]Z07 一般公共预算财政拨款收入支出决算表(财决07表)'!A419</f>
        <v>0</v>
      </c>
      <c r="H421" s="99">
        <f>'[1]Z07 一般公共预算财政拨款收入支出决算表(财决07表)'!$K419</f>
        <v>0</v>
      </c>
      <c r="I421" s="89" t="str">
        <f t="shared" si="24"/>
        <v>2</v>
      </c>
      <c r="J421" s="89" t="str">
        <f t="shared" si="25"/>
        <v>2</v>
      </c>
      <c r="K421" s="89">
        <f t="shared" si="26"/>
        <v>4</v>
      </c>
      <c r="L421" s="89" t="str">
        <f t="shared" si="27"/>
        <v/>
      </c>
      <c r="O421" s="4"/>
      <c r="P421" s="4"/>
      <c r="Q421" s="4"/>
      <c r="R421" s="4"/>
      <c r="S421" s="4"/>
      <c r="T421" s="4"/>
      <c r="U421" s="4"/>
      <c r="V421" s="4"/>
      <c r="W421" s="4"/>
      <c r="X421" s="4"/>
    </row>
    <row r="422" spans="1:24">
      <c r="A422" s="4"/>
      <c r="B422" s="4"/>
      <c r="D422" s="4"/>
      <c r="E422" s="4"/>
      <c r="F422" s="4"/>
      <c r="G422" s="89">
        <f>'[1]Z07 一般公共预算财政拨款收入支出决算表(财决07表)'!A420</f>
        <v>0</v>
      </c>
      <c r="H422" s="99">
        <f>'[1]Z07 一般公共预算财政拨款收入支出决算表(财决07表)'!$K420</f>
        <v>0</v>
      </c>
      <c r="I422" s="89" t="str">
        <f t="shared" si="24"/>
        <v>2</v>
      </c>
      <c r="J422" s="89" t="str">
        <f t="shared" si="25"/>
        <v>2</v>
      </c>
      <c r="K422" s="89">
        <f t="shared" si="26"/>
        <v>4</v>
      </c>
      <c r="L422" s="89" t="str">
        <f t="shared" si="27"/>
        <v/>
      </c>
      <c r="O422" s="4"/>
      <c r="P422" s="4"/>
      <c r="Q422" s="4"/>
      <c r="R422" s="4"/>
      <c r="S422" s="4"/>
      <c r="T422" s="4"/>
      <c r="U422" s="4"/>
      <c r="V422" s="4"/>
      <c r="W422" s="4"/>
      <c r="X422" s="4"/>
    </row>
    <row r="423" spans="1:24">
      <c r="A423" s="4"/>
      <c r="B423" s="4"/>
      <c r="D423" s="4"/>
      <c r="E423" s="4"/>
      <c r="F423" s="4"/>
      <c r="G423" s="89">
        <f>'[1]Z07 一般公共预算财政拨款收入支出决算表(财决07表)'!A421</f>
        <v>0</v>
      </c>
      <c r="H423" s="99">
        <f>'[1]Z07 一般公共预算财政拨款收入支出决算表(财决07表)'!$K421</f>
        <v>0</v>
      </c>
      <c r="I423" s="89" t="str">
        <f t="shared" si="24"/>
        <v>2</v>
      </c>
      <c r="J423" s="89" t="str">
        <f t="shared" si="25"/>
        <v>2</v>
      </c>
      <c r="K423" s="89">
        <f t="shared" si="26"/>
        <v>4</v>
      </c>
      <c r="L423" s="89" t="str">
        <f t="shared" si="27"/>
        <v/>
      </c>
      <c r="O423" s="4"/>
      <c r="P423" s="4"/>
      <c r="Q423" s="4"/>
      <c r="R423" s="4"/>
      <c r="S423" s="4"/>
      <c r="T423" s="4"/>
      <c r="U423" s="4"/>
      <c r="V423" s="4"/>
      <c r="W423" s="4"/>
      <c r="X423" s="4"/>
    </row>
    <row r="424" spans="1:24">
      <c r="A424" s="4"/>
      <c r="B424" s="4"/>
      <c r="D424" s="4"/>
      <c r="E424" s="4"/>
      <c r="F424" s="4"/>
      <c r="G424" s="89">
        <f>'[1]Z07 一般公共预算财政拨款收入支出决算表(财决07表)'!A422</f>
        <v>0</v>
      </c>
      <c r="H424" s="99">
        <f>'[1]Z07 一般公共预算财政拨款收入支出决算表(财决07表)'!$K422</f>
        <v>0</v>
      </c>
      <c r="I424" s="89" t="str">
        <f t="shared" si="24"/>
        <v>2</v>
      </c>
      <c r="J424" s="89" t="str">
        <f t="shared" si="25"/>
        <v>2</v>
      </c>
      <c r="K424" s="89">
        <f t="shared" si="26"/>
        <v>4</v>
      </c>
      <c r="L424" s="89" t="str">
        <f t="shared" si="27"/>
        <v/>
      </c>
      <c r="O424" s="4"/>
      <c r="P424" s="4"/>
      <c r="Q424" s="4"/>
      <c r="R424" s="4"/>
      <c r="S424" s="4"/>
      <c r="T424" s="4"/>
      <c r="U424" s="4"/>
      <c r="V424" s="4"/>
      <c r="W424" s="4"/>
      <c r="X424" s="4"/>
    </row>
    <row r="425" spans="1:24">
      <c r="A425" s="4"/>
      <c r="B425" s="4"/>
      <c r="D425" s="4"/>
      <c r="E425" s="4"/>
      <c r="F425" s="4"/>
      <c r="G425" s="89">
        <f>'[1]Z07 一般公共预算财政拨款收入支出决算表(财决07表)'!A423</f>
        <v>0</v>
      </c>
      <c r="H425" s="99">
        <f>'[1]Z07 一般公共预算财政拨款收入支出决算表(财决07表)'!$K423</f>
        <v>0</v>
      </c>
      <c r="I425" s="89" t="str">
        <f t="shared" si="24"/>
        <v>2</v>
      </c>
      <c r="J425" s="89" t="str">
        <f t="shared" si="25"/>
        <v>2</v>
      </c>
      <c r="K425" s="89">
        <f t="shared" si="26"/>
        <v>4</v>
      </c>
      <c r="L425" s="89" t="str">
        <f t="shared" si="27"/>
        <v/>
      </c>
      <c r="O425" s="4"/>
      <c r="P425" s="4"/>
      <c r="Q425" s="4"/>
      <c r="R425" s="4"/>
      <c r="S425" s="4"/>
      <c r="T425" s="4"/>
      <c r="U425" s="4"/>
      <c r="V425" s="4"/>
      <c r="W425" s="4"/>
      <c r="X425" s="4"/>
    </row>
    <row r="426" spans="1:24">
      <c r="A426" s="4"/>
      <c r="B426" s="4"/>
      <c r="D426" s="4"/>
      <c r="E426" s="4"/>
      <c r="F426" s="4"/>
      <c r="G426" s="89">
        <f>'[1]Z07 一般公共预算财政拨款收入支出决算表(财决07表)'!A424</f>
        <v>0</v>
      </c>
      <c r="H426" s="99">
        <f>'[1]Z07 一般公共预算财政拨款收入支出决算表(财决07表)'!$K424</f>
        <v>0</v>
      </c>
      <c r="I426" s="89" t="str">
        <f t="shared" si="24"/>
        <v>2</v>
      </c>
      <c r="J426" s="89" t="str">
        <f t="shared" si="25"/>
        <v>2</v>
      </c>
      <c r="K426" s="89">
        <f t="shared" si="26"/>
        <v>4</v>
      </c>
      <c r="L426" s="89" t="str">
        <f t="shared" si="27"/>
        <v/>
      </c>
      <c r="O426" s="4"/>
      <c r="P426" s="4"/>
      <c r="Q426" s="4"/>
      <c r="R426" s="4"/>
      <c r="S426" s="4"/>
      <c r="T426" s="4"/>
      <c r="U426" s="4"/>
      <c r="V426" s="4"/>
      <c r="W426" s="4"/>
      <c r="X426" s="4"/>
    </row>
    <row r="427" spans="1:24">
      <c r="A427" s="4"/>
      <c r="B427" s="4"/>
      <c r="D427" s="4"/>
      <c r="E427" s="4"/>
      <c r="F427" s="4"/>
      <c r="G427" s="89">
        <f>'[1]Z07 一般公共预算财政拨款收入支出决算表(财决07表)'!A425</f>
        <v>0</v>
      </c>
      <c r="H427" s="99">
        <f>'[1]Z07 一般公共预算财政拨款收入支出决算表(财决07表)'!$K425</f>
        <v>0</v>
      </c>
      <c r="I427" s="89" t="str">
        <f t="shared" si="24"/>
        <v>2</v>
      </c>
      <c r="J427" s="89" t="str">
        <f t="shared" si="25"/>
        <v>2</v>
      </c>
      <c r="K427" s="89">
        <f t="shared" si="26"/>
        <v>4</v>
      </c>
      <c r="L427" s="89" t="str">
        <f t="shared" si="27"/>
        <v/>
      </c>
      <c r="O427" s="4"/>
      <c r="P427" s="4"/>
      <c r="Q427" s="4"/>
      <c r="R427" s="4"/>
      <c r="S427" s="4"/>
      <c r="T427" s="4"/>
      <c r="U427" s="4"/>
      <c r="V427" s="4"/>
      <c r="W427" s="4"/>
      <c r="X427" s="4"/>
    </row>
    <row r="428" spans="1:24">
      <c r="A428" s="4"/>
      <c r="B428" s="4"/>
      <c r="D428" s="4"/>
      <c r="E428" s="4"/>
      <c r="F428" s="4"/>
      <c r="G428" s="89">
        <f>'[1]Z07 一般公共预算财政拨款收入支出决算表(财决07表)'!A426</f>
        <v>0</v>
      </c>
      <c r="H428" s="99">
        <f>'[1]Z07 一般公共预算财政拨款收入支出决算表(财决07表)'!$K426</f>
        <v>0</v>
      </c>
      <c r="I428" s="89" t="str">
        <f t="shared" si="24"/>
        <v>2</v>
      </c>
      <c r="J428" s="89" t="str">
        <f t="shared" si="25"/>
        <v>2</v>
      </c>
      <c r="K428" s="89">
        <f t="shared" si="26"/>
        <v>4</v>
      </c>
      <c r="L428" s="89" t="str">
        <f t="shared" si="27"/>
        <v/>
      </c>
      <c r="O428" s="4"/>
      <c r="P428" s="4"/>
      <c r="Q428" s="4"/>
      <c r="R428" s="4"/>
      <c r="S428" s="4"/>
      <c r="T428" s="4"/>
      <c r="U428" s="4"/>
      <c r="V428" s="4"/>
      <c r="W428" s="4"/>
      <c r="X428" s="4"/>
    </row>
    <row r="429" spans="1:24">
      <c r="A429" s="4"/>
      <c r="B429" s="4"/>
      <c r="D429" s="4"/>
      <c r="E429" s="4"/>
      <c r="F429" s="4"/>
      <c r="G429" s="89">
        <f>'[1]Z07 一般公共预算财政拨款收入支出决算表(财决07表)'!A427</f>
        <v>0</v>
      </c>
      <c r="H429" s="99">
        <f>'[1]Z07 一般公共预算财政拨款收入支出决算表(财决07表)'!$K427</f>
        <v>0</v>
      </c>
      <c r="I429" s="89" t="str">
        <f t="shared" si="24"/>
        <v>2</v>
      </c>
      <c r="J429" s="89" t="str">
        <f t="shared" si="25"/>
        <v>2</v>
      </c>
      <c r="K429" s="89">
        <f t="shared" si="26"/>
        <v>4</v>
      </c>
      <c r="L429" s="89" t="str">
        <f t="shared" si="27"/>
        <v/>
      </c>
      <c r="O429" s="4"/>
      <c r="P429" s="4"/>
      <c r="Q429" s="4"/>
      <c r="R429" s="4"/>
      <c r="S429" s="4"/>
      <c r="T429" s="4"/>
      <c r="U429" s="4"/>
      <c r="V429" s="4"/>
      <c r="W429" s="4"/>
      <c r="X429" s="4"/>
    </row>
    <row r="430" spans="1:24">
      <c r="A430" s="4"/>
      <c r="B430" s="4"/>
      <c r="D430" s="4"/>
      <c r="E430" s="4"/>
      <c r="F430" s="4"/>
      <c r="G430" s="89">
        <f>'[1]Z07 一般公共预算财政拨款收入支出决算表(财决07表)'!A428</f>
        <v>0</v>
      </c>
      <c r="H430" s="99">
        <f>'[1]Z07 一般公共预算财政拨款收入支出决算表(财决07表)'!$K428</f>
        <v>0</v>
      </c>
      <c r="I430" s="89" t="str">
        <f t="shared" si="24"/>
        <v>2</v>
      </c>
      <c r="J430" s="89" t="str">
        <f t="shared" si="25"/>
        <v>2</v>
      </c>
      <c r="K430" s="89">
        <f t="shared" si="26"/>
        <v>4</v>
      </c>
      <c r="L430" s="89" t="str">
        <f t="shared" si="27"/>
        <v/>
      </c>
      <c r="O430" s="4"/>
      <c r="P430" s="4"/>
      <c r="Q430" s="4"/>
      <c r="R430" s="4"/>
      <c r="S430" s="4"/>
      <c r="T430" s="4"/>
      <c r="U430" s="4"/>
      <c r="V430" s="4"/>
      <c r="W430" s="4"/>
      <c r="X430" s="4"/>
    </row>
    <row r="431" spans="1:24">
      <c r="A431" s="4"/>
      <c r="B431" s="4"/>
      <c r="D431" s="4"/>
      <c r="E431" s="4"/>
      <c r="F431" s="4"/>
      <c r="G431" s="89">
        <f>'[1]Z07 一般公共预算财政拨款收入支出决算表(财决07表)'!A429</f>
        <v>0</v>
      </c>
      <c r="H431" s="99">
        <f>'[1]Z07 一般公共预算财政拨款收入支出决算表(财决07表)'!$K429</f>
        <v>0</v>
      </c>
      <c r="I431" s="89" t="str">
        <f t="shared" si="24"/>
        <v>2</v>
      </c>
      <c r="J431" s="89" t="str">
        <f t="shared" si="25"/>
        <v>2</v>
      </c>
      <c r="K431" s="89">
        <f t="shared" si="26"/>
        <v>4</v>
      </c>
      <c r="L431" s="89" t="str">
        <f t="shared" si="27"/>
        <v/>
      </c>
      <c r="O431" s="4"/>
      <c r="P431" s="4"/>
      <c r="Q431" s="4"/>
      <c r="R431" s="4"/>
      <c r="S431" s="4"/>
      <c r="T431" s="4"/>
      <c r="U431" s="4"/>
      <c r="V431" s="4"/>
      <c r="W431" s="4"/>
      <c r="X431" s="4"/>
    </row>
    <row r="432" spans="1:24">
      <c r="A432" s="4"/>
      <c r="B432" s="4"/>
      <c r="D432" s="4"/>
      <c r="E432" s="4"/>
      <c r="F432" s="4"/>
      <c r="G432" s="89">
        <f>'[1]Z07 一般公共预算财政拨款收入支出决算表(财决07表)'!A430</f>
        <v>0</v>
      </c>
      <c r="H432" s="99">
        <f>'[1]Z07 一般公共预算财政拨款收入支出决算表(财决07表)'!$K430</f>
        <v>0</v>
      </c>
      <c r="I432" s="89" t="str">
        <f t="shared" si="24"/>
        <v>2</v>
      </c>
      <c r="J432" s="89" t="str">
        <f t="shared" si="25"/>
        <v>2</v>
      </c>
      <c r="K432" s="89">
        <f t="shared" si="26"/>
        <v>4</v>
      </c>
      <c r="L432" s="89" t="str">
        <f t="shared" si="27"/>
        <v/>
      </c>
      <c r="O432" s="4"/>
      <c r="P432" s="4"/>
      <c r="Q432" s="4"/>
      <c r="R432" s="4"/>
      <c r="S432" s="4"/>
      <c r="T432" s="4"/>
      <c r="U432" s="4"/>
      <c r="V432" s="4"/>
      <c r="W432" s="4"/>
      <c r="X432" s="4"/>
    </row>
    <row r="433" spans="1:24">
      <c r="A433" s="4"/>
      <c r="B433" s="4"/>
      <c r="D433" s="4"/>
      <c r="E433" s="4"/>
      <c r="F433" s="4"/>
      <c r="G433" s="89">
        <f>'[1]Z07 一般公共预算财政拨款收入支出决算表(财决07表)'!A431</f>
        <v>0</v>
      </c>
      <c r="H433" s="99">
        <f>'[1]Z07 一般公共预算财政拨款收入支出决算表(财决07表)'!$K431</f>
        <v>0</v>
      </c>
      <c r="I433" s="89" t="str">
        <f t="shared" si="24"/>
        <v>2</v>
      </c>
      <c r="J433" s="89" t="str">
        <f t="shared" si="25"/>
        <v>2</v>
      </c>
      <c r="K433" s="89">
        <f t="shared" si="26"/>
        <v>4</v>
      </c>
      <c r="L433" s="89" t="str">
        <f t="shared" si="27"/>
        <v/>
      </c>
      <c r="O433" s="4"/>
      <c r="P433" s="4"/>
      <c r="Q433" s="4"/>
      <c r="R433" s="4"/>
      <c r="S433" s="4"/>
      <c r="T433" s="4"/>
      <c r="U433" s="4"/>
      <c r="V433" s="4"/>
      <c r="W433" s="4"/>
      <c r="X433" s="4"/>
    </row>
    <row r="434" spans="1:24">
      <c r="A434" s="4"/>
      <c r="B434" s="4"/>
      <c r="D434" s="4"/>
      <c r="E434" s="4"/>
      <c r="F434" s="4"/>
      <c r="G434" s="89">
        <f>'[1]Z07 一般公共预算财政拨款收入支出决算表(财决07表)'!A432</f>
        <v>0</v>
      </c>
      <c r="H434" s="99">
        <f>'[1]Z07 一般公共预算财政拨款收入支出决算表(财决07表)'!$K432</f>
        <v>0</v>
      </c>
      <c r="I434" s="89" t="str">
        <f t="shared" si="24"/>
        <v>2</v>
      </c>
      <c r="J434" s="89" t="str">
        <f t="shared" si="25"/>
        <v>2</v>
      </c>
      <c r="K434" s="89">
        <f t="shared" si="26"/>
        <v>4</v>
      </c>
      <c r="L434" s="89" t="str">
        <f t="shared" si="27"/>
        <v/>
      </c>
      <c r="O434" s="4"/>
      <c r="P434" s="4"/>
      <c r="Q434" s="4"/>
      <c r="R434" s="4"/>
      <c r="S434" s="4"/>
      <c r="T434" s="4"/>
      <c r="U434" s="4"/>
      <c r="V434" s="4"/>
      <c r="W434" s="4"/>
      <c r="X434" s="4"/>
    </row>
    <row r="435" spans="1:24">
      <c r="A435" s="4"/>
      <c r="B435" s="4"/>
      <c r="D435" s="4"/>
      <c r="E435" s="4"/>
      <c r="F435" s="4"/>
      <c r="G435" s="89">
        <f>'[1]Z07 一般公共预算财政拨款收入支出决算表(财决07表)'!A433</f>
        <v>0</v>
      </c>
      <c r="H435" s="99">
        <f>'[1]Z07 一般公共预算财政拨款收入支出决算表(财决07表)'!$K433</f>
        <v>0</v>
      </c>
      <c r="I435" s="89" t="str">
        <f t="shared" si="24"/>
        <v>2</v>
      </c>
      <c r="J435" s="89" t="str">
        <f t="shared" si="25"/>
        <v>2</v>
      </c>
      <c r="K435" s="89">
        <f t="shared" si="26"/>
        <v>4</v>
      </c>
      <c r="L435" s="89" t="str">
        <f t="shared" si="27"/>
        <v/>
      </c>
      <c r="O435" s="4"/>
      <c r="P435" s="4"/>
      <c r="Q435" s="4"/>
      <c r="R435" s="4"/>
      <c r="S435" s="4"/>
      <c r="T435" s="4"/>
      <c r="U435" s="4"/>
      <c r="V435" s="4"/>
      <c r="W435" s="4"/>
      <c r="X435" s="4"/>
    </row>
    <row r="436" spans="1:24">
      <c r="A436" s="4"/>
      <c r="B436" s="4"/>
      <c r="D436" s="4"/>
      <c r="E436" s="4"/>
      <c r="F436" s="4"/>
      <c r="G436" s="89">
        <f>'[1]Z07 一般公共预算财政拨款收入支出决算表(财决07表)'!A434</f>
        <v>0</v>
      </c>
      <c r="H436" s="99">
        <f>'[1]Z07 一般公共预算财政拨款收入支出决算表(财决07表)'!$K434</f>
        <v>0</v>
      </c>
      <c r="I436" s="89" t="str">
        <f t="shared" si="24"/>
        <v>2</v>
      </c>
      <c r="J436" s="89" t="str">
        <f t="shared" si="25"/>
        <v>2</v>
      </c>
      <c r="K436" s="89">
        <f t="shared" si="26"/>
        <v>4</v>
      </c>
      <c r="L436" s="89" t="str">
        <f t="shared" si="27"/>
        <v/>
      </c>
      <c r="O436" s="4"/>
      <c r="P436" s="4"/>
      <c r="Q436" s="4"/>
      <c r="R436" s="4"/>
      <c r="S436" s="4"/>
      <c r="T436" s="4"/>
      <c r="U436" s="4"/>
      <c r="V436" s="4"/>
      <c r="W436" s="4"/>
      <c r="X436" s="4"/>
    </row>
    <row r="437" spans="1:24">
      <c r="A437" s="4"/>
      <c r="B437" s="4"/>
      <c r="D437" s="4"/>
      <c r="E437" s="4"/>
      <c r="F437" s="4"/>
      <c r="G437" s="89">
        <f>'[1]Z07 一般公共预算财政拨款收入支出决算表(财决07表)'!A435</f>
        <v>0</v>
      </c>
      <c r="H437" s="99">
        <f>'[1]Z07 一般公共预算财政拨款收入支出决算表(财决07表)'!$K435</f>
        <v>0</v>
      </c>
      <c r="I437" s="89" t="str">
        <f t="shared" si="24"/>
        <v>2</v>
      </c>
      <c r="J437" s="89" t="str">
        <f t="shared" si="25"/>
        <v>2</v>
      </c>
      <c r="K437" s="89">
        <f t="shared" si="26"/>
        <v>4</v>
      </c>
      <c r="L437" s="89" t="str">
        <f t="shared" si="27"/>
        <v/>
      </c>
      <c r="O437" s="4"/>
      <c r="P437" s="4"/>
      <c r="Q437" s="4"/>
      <c r="R437" s="4"/>
      <c r="S437" s="4"/>
      <c r="T437" s="4"/>
      <c r="U437" s="4"/>
      <c r="V437" s="4"/>
      <c r="W437" s="4"/>
      <c r="X437" s="4"/>
    </row>
    <row r="438" spans="1:24">
      <c r="A438" s="4"/>
      <c r="B438" s="4"/>
      <c r="D438" s="4"/>
      <c r="E438" s="4"/>
      <c r="F438" s="4"/>
      <c r="G438" s="89">
        <f>'[1]Z07 一般公共预算财政拨款收入支出决算表(财决07表)'!A436</f>
        <v>0</v>
      </c>
      <c r="H438" s="99">
        <f>'[1]Z07 一般公共预算财政拨款收入支出决算表(财决07表)'!$K436</f>
        <v>0</v>
      </c>
      <c r="I438" s="89" t="str">
        <f t="shared" si="24"/>
        <v>2</v>
      </c>
      <c r="J438" s="89" t="str">
        <f t="shared" si="25"/>
        <v>2</v>
      </c>
      <c r="K438" s="89">
        <f t="shared" si="26"/>
        <v>4</v>
      </c>
      <c r="L438" s="89" t="str">
        <f t="shared" si="27"/>
        <v/>
      </c>
      <c r="O438" s="4"/>
      <c r="P438" s="4"/>
      <c r="Q438" s="4"/>
      <c r="R438" s="4"/>
      <c r="S438" s="4"/>
      <c r="T438" s="4"/>
      <c r="U438" s="4"/>
      <c r="V438" s="4"/>
      <c r="W438" s="4"/>
      <c r="X438" s="4"/>
    </row>
    <row r="439" spans="1:24">
      <c r="A439" s="4"/>
      <c r="B439" s="4"/>
      <c r="D439" s="4"/>
      <c r="E439" s="4"/>
      <c r="F439" s="4"/>
      <c r="G439" s="89">
        <f>'[1]Z07 一般公共预算财政拨款收入支出决算表(财决07表)'!A437</f>
        <v>0</v>
      </c>
      <c r="H439" s="99">
        <f>'[1]Z07 一般公共预算财政拨款收入支出决算表(财决07表)'!$K437</f>
        <v>0</v>
      </c>
      <c r="I439" s="89" t="str">
        <f t="shared" si="24"/>
        <v>2</v>
      </c>
      <c r="J439" s="89" t="str">
        <f t="shared" si="25"/>
        <v>2</v>
      </c>
      <c r="K439" s="89">
        <f t="shared" si="26"/>
        <v>4</v>
      </c>
      <c r="L439" s="89" t="str">
        <f t="shared" si="27"/>
        <v/>
      </c>
      <c r="O439" s="4"/>
      <c r="P439" s="4"/>
      <c r="Q439" s="4"/>
      <c r="R439" s="4"/>
      <c r="S439" s="4"/>
      <c r="T439" s="4"/>
      <c r="U439" s="4"/>
      <c r="V439" s="4"/>
      <c r="W439" s="4"/>
      <c r="X439" s="4"/>
    </row>
    <row r="440" spans="1:24">
      <c r="A440" s="4"/>
      <c r="B440" s="4"/>
      <c r="D440" s="4"/>
      <c r="E440" s="4"/>
      <c r="F440" s="4"/>
      <c r="G440" s="89">
        <f>'[1]Z07 一般公共预算财政拨款收入支出决算表(财决07表)'!A438</f>
        <v>0</v>
      </c>
      <c r="H440" s="99">
        <f>'[1]Z07 一般公共预算财政拨款收入支出决算表(财决07表)'!$K438</f>
        <v>0</v>
      </c>
      <c r="I440" s="89" t="str">
        <f t="shared" si="24"/>
        <v>2</v>
      </c>
      <c r="J440" s="89" t="str">
        <f t="shared" si="25"/>
        <v>2</v>
      </c>
      <c r="K440" s="89">
        <f t="shared" si="26"/>
        <v>4</v>
      </c>
      <c r="L440" s="89" t="str">
        <f t="shared" si="27"/>
        <v/>
      </c>
      <c r="O440" s="4"/>
      <c r="P440" s="4"/>
      <c r="Q440" s="4"/>
      <c r="R440" s="4"/>
      <c r="S440" s="4"/>
      <c r="T440" s="4"/>
      <c r="U440" s="4"/>
      <c r="V440" s="4"/>
      <c r="W440" s="4"/>
      <c r="X440" s="4"/>
    </row>
    <row r="441" spans="1:24">
      <c r="A441" s="4"/>
      <c r="B441" s="4"/>
      <c r="D441" s="4"/>
      <c r="E441" s="4"/>
      <c r="F441" s="4"/>
      <c r="G441" s="89">
        <f>'[1]Z07 一般公共预算财政拨款收入支出决算表(财决07表)'!A439</f>
        <v>0</v>
      </c>
      <c r="H441" s="99">
        <f>'[1]Z07 一般公共预算财政拨款收入支出决算表(财决07表)'!$K439</f>
        <v>0</v>
      </c>
      <c r="I441" s="89" t="str">
        <f t="shared" si="24"/>
        <v>2</v>
      </c>
      <c r="J441" s="89" t="str">
        <f t="shared" si="25"/>
        <v>2</v>
      </c>
      <c r="K441" s="89">
        <f t="shared" si="26"/>
        <v>4</v>
      </c>
      <c r="L441" s="89" t="str">
        <f t="shared" si="27"/>
        <v/>
      </c>
      <c r="O441" s="4"/>
      <c r="P441" s="4"/>
      <c r="Q441" s="4"/>
      <c r="R441" s="4"/>
      <c r="S441" s="4"/>
      <c r="T441" s="4"/>
      <c r="U441" s="4"/>
      <c r="V441" s="4"/>
      <c r="W441" s="4"/>
      <c r="X441" s="4"/>
    </row>
    <row r="442" spans="1:24">
      <c r="A442" s="4"/>
      <c r="B442" s="4"/>
      <c r="D442" s="4"/>
      <c r="E442" s="4"/>
      <c r="F442" s="4"/>
      <c r="G442" s="89">
        <f>'[1]Z07 一般公共预算财政拨款收入支出决算表(财决07表)'!A440</f>
        <v>0</v>
      </c>
      <c r="H442" s="99">
        <f>'[1]Z07 一般公共预算财政拨款收入支出决算表(财决07表)'!$K440</f>
        <v>0</v>
      </c>
      <c r="I442" s="89" t="str">
        <f t="shared" si="24"/>
        <v>2</v>
      </c>
      <c r="J442" s="89" t="str">
        <f t="shared" si="25"/>
        <v>2</v>
      </c>
      <c r="K442" s="89">
        <f t="shared" si="26"/>
        <v>4</v>
      </c>
      <c r="L442" s="89" t="str">
        <f t="shared" si="27"/>
        <v/>
      </c>
      <c r="O442" s="4"/>
      <c r="P442" s="4"/>
      <c r="Q442" s="4"/>
      <c r="R442" s="4"/>
      <c r="S442" s="4"/>
      <c r="T442" s="4"/>
      <c r="U442" s="4"/>
      <c r="V442" s="4"/>
      <c r="W442" s="4"/>
      <c r="X442" s="4"/>
    </row>
    <row r="443" spans="1:24">
      <c r="A443" s="4"/>
      <c r="B443" s="4"/>
      <c r="D443" s="4"/>
      <c r="E443" s="4"/>
      <c r="F443" s="4"/>
      <c r="G443" s="89">
        <f>'[1]Z07 一般公共预算财政拨款收入支出决算表(财决07表)'!A441</f>
        <v>0</v>
      </c>
      <c r="H443" s="99">
        <f>'[1]Z07 一般公共预算财政拨款收入支出决算表(财决07表)'!$K441</f>
        <v>0</v>
      </c>
      <c r="I443" s="89" t="str">
        <f t="shared" si="24"/>
        <v>2</v>
      </c>
      <c r="J443" s="89" t="str">
        <f t="shared" si="25"/>
        <v>2</v>
      </c>
      <c r="K443" s="89">
        <f t="shared" si="26"/>
        <v>4</v>
      </c>
      <c r="L443" s="89" t="str">
        <f t="shared" si="27"/>
        <v/>
      </c>
      <c r="O443" s="4"/>
      <c r="P443" s="4"/>
      <c r="Q443" s="4"/>
      <c r="R443" s="4"/>
      <c r="S443" s="4"/>
      <c r="T443" s="4"/>
      <c r="U443" s="4"/>
      <c r="V443" s="4"/>
      <c r="W443" s="4"/>
      <c r="X443" s="4"/>
    </row>
    <row r="444" spans="1:24">
      <c r="A444" s="4"/>
      <c r="B444" s="4"/>
      <c r="D444" s="4"/>
      <c r="E444" s="4"/>
      <c r="F444" s="4"/>
      <c r="G444" s="89">
        <f>'[1]Z07 一般公共预算财政拨款收入支出决算表(财决07表)'!A442</f>
        <v>0</v>
      </c>
      <c r="H444" s="99">
        <f>'[1]Z07 一般公共预算财政拨款收入支出决算表(财决07表)'!$K442</f>
        <v>0</v>
      </c>
      <c r="I444" s="89" t="str">
        <f t="shared" si="24"/>
        <v>2</v>
      </c>
      <c r="J444" s="89" t="str">
        <f t="shared" si="25"/>
        <v>2</v>
      </c>
      <c r="K444" s="89">
        <f t="shared" si="26"/>
        <v>4</v>
      </c>
      <c r="L444" s="89" t="str">
        <f t="shared" si="27"/>
        <v/>
      </c>
      <c r="O444" s="4"/>
      <c r="P444" s="4"/>
      <c r="Q444" s="4"/>
      <c r="R444" s="4"/>
      <c r="S444" s="4"/>
      <c r="T444" s="4"/>
      <c r="U444" s="4"/>
      <c r="V444" s="4"/>
      <c r="W444" s="4"/>
      <c r="X444" s="4"/>
    </row>
    <row r="445" spans="1:24">
      <c r="A445" s="4"/>
      <c r="B445" s="4"/>
      <c r="D445" s="4"/>
      <c r="E445" s="4"/>
      <c r="F445" s="4"/>
      <c r="G445" s="89">
        <f>'[1]Z07 一般公共预算财政拨款收入支出决算表(财决07表)'!A443</f>
        <v>0</v>
      </c>
      <c r="H445" s="99">
        <f>'[1]Z07 一般公共预算财政拨款收入支出决算表(财决07表)'!$K443</f>
        <v>0</v>
      </c>
      <c r="I445" s="89" t="str">
        <f t="shared" si="24"/>
        <v>2</v>
      </c>
      <c r="J445" s="89" t="str">
        <f t="shared" si="25"/>
        <v>2</v>
      </c>
      <c r="K445" s="89">
        <f t="shared" si="26"/>
        <v>4</v>
      </c>
      <c r="L445" s="89" t="str">
        <f t="shared" si="27"/>
        <v/>
      </c>
      <c r="O445" s="4"/>
      <c r="P445" s="4"/>
      <c r="Q445" s="4"/>
      <c r="R445" s="4"/>
      <c r="S445" s="4"/>
      <c r="T445" s="4"/>
      <c r="U445" s="4"/>
      <c r="V445" s="4"/>
      <c r="W445" s="4"/>
      <c r="X445" s="4"/>
    </row>
    <row r="446" spans="1:24">
      <c r="A446" s="4"/>
      <c r="B446" s="4"/>
      <c r="D446" s="4"/>
      <c r="E446" s="4"/>
      <c r="F446" s="4"/>
      <c r="G446" s="89">
        <f>'[1]Z07 一般公共预算财政拨款收入支出决算表(财决07表)'!A444</f>
        <v>0</v>
      </c>
      <c r="H446" s="99">
        <f>'[1]Z07 一般公共预算财政拨款收入支出决算表(财决07表)'!$K444</f>
        <v>0</v>
      </c>
      <c r="I446" s="89" t="str">
        <f t="shared" si="24"/>
        <v>2</v>
      </c>
      <c r="J446" s="89" t="str">
        <f t="shared" si="25"/>
        <v>2</v>
      </c>
      <c r="K446" s="89">
        <f t="shared" si="26"/>
        <v>4</v>
      </c>
      <c r="L446" s="89" t="str">
        <f t="shared" si="27"/>
        <v/>
      </c>
      <c r="O446" s="4"/>
      <c r="P446" s="4"/>
      <c r="Q446" s="4"/>
      <c r="R446" s="4"/>
      <c r="S446" s="4"/>
      <c r="T446" s="4"/>
      <c r="U446" s="4"/>
      <c r="V446" s="4"/>
      <c r="W446" s="4"/>
      <c r="X446" s="4"/>
    </row>
    <row r="447" spans="1:24">
      <c r="A447" s="4"/>
      <c r="B447" s="4"/>
      <c r="D447" s="4"/>
      <c r="E447" s="4"/>
      <c r="F447" s="4"/>
      <c r="G447" s="89">
        <f>'[1]Z07 一般公共预算财政拨款收入支出决算表(财决07表)'!A445</f>
        <v>0</v>
      </c>
      <c r="H447" s="99">
        <f>'[1]Z07 一般公共预算财政拨款收入支出决算表(财决07表)'!$K445</f>
        <v>0</v>
      </c>
      <c r="I447" s="89" t="str">
        <f t="shared" si="24"/>
        <v>2</v>
      </c>
      <c r="J447" s="89" t="str">
        <f t="shared" si="25"/>
        <v>2</v>
      </c>
      <c r="K447" s="89">
        <f t="shared" si="26"/>
        <v>4</v>
      </c>
      <c r="L447" s="89" t="str">
        <f t="shared" si="27"/>
        <v/>
      </c>
      <c r="O447" s="4"/>
      <c r="P447" s="4"/>
      <c r="Q447" s="4"/>
      <c r="R447" s="4"/>
      <c r="S447" s="4"/>
      <c r="T447" s="4"/>
      <c r="U447" s="4"/>
      <c r="V447" s="4"/>
      <c r="W447" s="4"/>
      <c r="X447" s="4"/>
    </row>
    <row r="448" spans="1:24">
      <c r="A448" s="4"/>
      <c r="B448" s="4"/>
      <c r="D448" s="4"/>
      <c r="E448" s="4"/>
      <c r="F448" s="4"/>
      <c r="G448" s="89">
        <f>'[1]Z07 一般公共预算财政拨款收入支出决算表(财决07表)'!A446</f>
        <v>0</v>
      </c>
      <c r="H448" s="99">
        <f>'[1]Z07 一般公共预算财政拨款收入支出决算表(财决07表)'!$K446</f>
        <v>0</v>
      </c>
      <c r="I448" s="89" t="str">
        <f t="shared" si="24"/>
        <v>2</v>
      </c>
      <c r="J448" s="89" t="str">
        <f t="shared" si="25"/>
        <v>2</v>
      </c>
      <c r="K448" s="89">
        <f t="shared" si="26"/>
        <v>4</v>
      </c>
      <c r="L448" s="89" t="str">
        <f t="shared" si="27"/>
        <v/>
      </c>
      <c r="O448" s="4"/>
      <c r="P448" s="4"/>
      <c r="Q448" s="4"/>
      <c r="R448" s="4"/>
      <c r="S448" s="4"/>
      <c r="T448" s="4"/>
      <c r="U448" s="4"/>
      <c r="V448" s="4"/>
      <c r="W448" s="4"/>
      <c r="X448" s="4"/>
    </row>
    <row r="449" spans="1:24">
      <c r="A449" s="4"/>
      <c r="B449" s="4"/>
      <c r="D449" s="4"/>
      <c r="E449" s="4"/>
      <c r="F449" s="4"/>
      <c r="G449" s="89">
        <f>'[1]Z07 一般公共预算财政拨款收入支出决算表(财决07表)'!A447</f>
        <v>0</v>
      </c>
      <c r="H449" s="99">
        <f>'[1]Z07 一般公共预算财政拨款收入支出决算表(财决07表)'!$K447</f>
        <v>0</v>
      </c>
      <c r="I449" s="89" t="str">
        <f t="shared" si="24"/>
        <v>2</v>
      </c>
      <c r="J449" s="89" t="str">
        <f t="shared" si="25"/>
        <v>2</v>
      </c>
      <c r="K449" s="89">
        <f t="shared" si="26"/>
        <v>4</v>
      </c>
      <c r="L449" s="89" t="str">
        <f t="shared" si="27"/>
        <v/>
      </c>
      <c r="O449" s="4"/>
      <c r="P449" s="4"/>
      <c r="Q449" s="4"/>
      <c r="R449" s="4"/>
      <c r="S449" s="4"/>
      <c r="T449" s="4"/>
      <c r="U449" s="4"/>
      <c r="V449" s="4"/>
      <c r="W449" s="4"/>
      <c r="X449" s="4"/>
    </row>
    <row r="450" spans="1:24">
      <c r="A450" s="4"/>
      <c r="B450" s="4"/>
      <c r="D450" s="4"/>
      <c r="E450" s="4"/>
      <c r="F450" s="4"/>
      <c r="G450" s="89">
        <f>'[1]Z07 一般公共预算财政拨款收入支出决算表(财决07表)'!A448</f>
        <v>0</v>
      </c>
      <c r="H450" s="99">
        <f>'[1]Z07 一般公共预算财政拨款收入支出决算表(财决07表)'!$K448</f>
        <v>0</v>
      </c>
      <c r="I450" s="89" t="str">
        <f t="shared" si="24"/>
        <v>2</v>
      </c>
      <c r="J450" s="89" t="str">
        <f t="shared" si="25"/>
        <v>2</v>
      </c>
      <c r="K450" s="89">
        <f t="shared" si="26"/>
        <v>4</v>
      </c>
      <c r="L450" s="89" t="str">
        <f t="shared" si="27"/>
        <v/>
      </c>
      <c r="O450" s="4"/>
      <c r="P450" s="4"/>
      <c r="Q450" s="4"/>
      <c r="R450" s="4"/>
      <c r="S450" s="4"/>
      <c r="T450" s="4"/>
      <c r="U450" s="4"/>
      <c r="V450" s="4"/>
      <c r="W450" s="4"/>
      <c r="X450" s="4"/>
    </row>
    <row r="451" spans="1:24">
      <c r="A451" s="4"/>
      <c r="B451" s="4"/>
      <c r="D451" s="4"/>
      <c r="E451" s="4"/>
      <c r="F451" s="4"/>
      <c r="G451" s="89">
        <f>'[1]Z07 一般公共预算财政拨款收入支出决算表(财决07表)'!A449</f>
        <v>0</v>
      </c>
      <c r="H451" s="99">
        <f>'[1]Z07 一般公共预算财政拨款收入支出决算表(财决07表)'!$K449</f>
        <v>0</v>
      </c>
      <c r="I451" s="89" t="str">
        <f t="shared" si="24"/>
        <v>2</v>
      </c>
      <c r="J451" s="89" t="str">
        <f t="shared" si="25"/>
        <v>2</v>
      </c>
      <c r="K451" s="89">
        <f t="shared" si="26"/>
        <v>4</v>
      </c>
      <c r="L451" s="89" t="str">
        <f t="shared" si="27"/>
        <v/>
      </c>
      <c r="O451" s="4"/>
      <c r="P451" s="4"/>
      <c r="Q451" s="4"/>
      <c r="R451" s="4"/>
      <c r="S451" s="4"/>
      <c r="T451" s="4"/>
      <c r="U451" s="4"/>
      <c r="V451" s="4"/>
      <c r="W451" s="4"/>
      <c r="X451" s="4"/>
    </row>
    <row r="452" spans="1:24">
      <c r="A452" s="4"/>
      <c r="B452" s="4"/>
      <c r="D452" s="4"/>
      <c r="E452" s="4"/>
      <c r="F452" s="4"/>
      <c r="G452" s="89">
        <f>'[1]Z07 一般公共预算财政拨款收入支出决算表(财决07表)'!A450</f>
        <v>0</v>
      </c>
      <c r="H452" s="99">
        <f>'[1]Z07 一般公共预算财政拨款收入支出决算表(财决07表)'!$K450</f>
        <v>0</v>
      </c>
      <c r="I452" s="89" t="str">
        <f t="shared" si="24"/>
        <v>2</v>
      </c>
      <c r="J452" s="89" t="str">
        <f t="shared" si="25"/>
        <v>2</v>
      </c>
      <c r="K452" s="89">
        <f t="shared" si="26"/>
        <v>4</v>
      </c>
      <c r="L452" s="89" t="str">
        <f t="shared" si="27"/>
        <v/>
      </c>
      <c r="O452" s="4"/>
      <c r="P452" s="4"/>
      <c r="Q452" s="4"/>
      <c r="R452" s="4"/>
      <c r="S452" s="4"/>
      <c r="T452" s="4"/>
      <c r="U452" s="4"/>
      <c r="V452" s="4"/>
      <c r="W452" s="4"/>
      <c r="X452" s="4"/>
    </row>
    <row r="453" spans="1:24">
      <c r="A453" s="4"/>
      <c r="B453" s="4"/>
      <c r="D453" s="4"/>
      <c r="E453" s="4"/>
      <c r="F453" s="4"/>
      <c r="G453" s="89">
        <f>'[1]Z07 一般公共预算财政拨款收入支出决算表(财决07表)'!A451</f>
        <v>0</v>
      </c>
      <c r="H453" s="99">
        <f>'[1]Z07 一般公共预算财政拨款收入支出决算表(财决07表)'!$K451</f>
        <v>0</v>
      </c>
      <c r="I453" s="89" t="str">
        <f t="shared" si="24"/>
        <v>2</v>
      </c>
      <c r="J453" s="89" t="str">
        <f t="shared" si="25"/>
        <v>2</v>
      </c>
      <c r="K453" s="89">
        <f t="shared" si="26"/>
        <v>4</v>
      </c>
      <c r="L453" s="89" t="str">
        <f t="shared" si="27"/>
        <v/>
      </c>
      <c r="O453" s="4"/>
      <c r="P453" s="4"/>
      <c r="Q453" s="4"/>
      <c r="R453" s="4"/>
      <c r="S453" s="4"/>
      <c r="T453" s="4"/>
      <c r="U453" s="4"/>
      <c r="V453" s="4"/>
      <c r="W453" s="4"/>
      <c r="X453" s="4"/>
    </row>
    <row r="454" spans="1:24">
      <c r="A454" s="4"/>
      <c r="B454" s="4"/>
      <c r="D454" s="4"/>
      <c r="E454" s="4"/>
      <c r="F454" s="4"/>
      <c r="G454" s="89">
        <f>'[1]Z07 一般公共预算财政拨款收入支出决算表(财决07表)'!A452</f>
        <v>0</v>
      </c>
      <c r="H454" s="99">
        <f>'[1]Z07 一般公共预算财政拨款收入支出决算表(财决07表)'!$K452</f>
        <v>0</v>
      </c>
      <c r="I454" s="89" t="str">
        <f t="shared" si="24"/>
        <v>2</v>
      </c>
      <c r="J454" s="89" t="str">
        <f t="shared" si="25"/>
        <v>2</v>
      </c>
      <c r="K454" s="89">
        <f t="shared" si="26"/>
        <v>4</v>
      </c>
      <c r="L454" s="89" t="str">
        <f t="shared" si="27"/>
        <v/>
      </c>
      <c r="O454" s="4"/>
      <c r="P454" s="4"/>
      <c r="Q454" s="4"/>
      <c r="R454" s="4"/>
      <c r="S454" s="4"/>
      <c r="T454" s="4"/>
      <c r="U454" s="4"/>
      <c r="V454" s="4"/>
      <c r="W454" s="4"/>
      <c r="X454" s="4"/>
    </row>
    <row r="455" spans="1:24">
      <c r="A455" s="4"/>
      <c r="B455" s="4"/>
      <c r="D455" s="4"/>
      <c r="E455" s="4"/>
      <c r="F455" s="4"/>
      <c r="G455" s="89">
        <f>'[1]Z07 一般公共预算财政拨款收入支出决算表(财决07表)'!A453</f>
        <v>0</v>
      </c>
      <c r="H455" s="99">
        <f>'[1]Z07 一般公共预算财政拨款收入支出决算表(财决07表)'!$K453</f>
        <v>0</v>
      </c>
      <c r="I455" s="89" t="str">
        <f t="shared" si="24"/>
        <v>2</v>
      </c>
      <c r="J455" s="89" t="str">
        <f t="shared" si="25"/>
        <v>2</v>
      </c>
      <c r="K455" s="89">
        <f t="shared" si="26"/>
        <v>4</v>
      </c>
      <c r="L455" s="89" t="str">
        <f t="shared" si="27"/>
        <v/>
      </c>
      <c r="O455" s="4"/>
      <c r="P455" s="4"/>
      <c r="Q455" s="4"/>
      <c r="R455" s="4"/>
      <c r="S455" s="4"/>
      <c r="T455" s="4"/>
      <c r="U455" s="4"/>
      <c r="V455" s="4"/>
      <c r="W455" s="4"/>
      <c r="X455" s="4"/>
    </row>
    <row r="456" spans="1:24">
      <c r="A456" s="4"/>
      <c r="B456" s="4"/>
      <c r="D456" s="4"/>
      <c r="E456" s="4"/>
      <c r="F456" s="4"/>
      <c r="G456" s="89">
        <f>'[1]Z07 一般公共预算财政拨款收入支出决算表(财决07表)'!A454</f>
        <v>0</v>
      </c>
      <c r="H456" s="99">
        <f>'[1]Z07 一般公共预算财政拨款收入支出决算表(财决07表)'!$K454</f>
        <v>0</v>
      </c>
      <c r="I456" s="89" t="str">
        <f t="shared" si="24"/>
        <v>2</v>
      </c>
      <c r="J456" s="89" t="str">
        <f t="shared" si="25"/>
        <v>2</v>
      </c>
      <c r="K456" s="89">
        <f t="shared" si="26"/>
        <v>4</v>
      </c>
      <c r="L456" s="89" t="str">
        <f t="shared" si="27"/>
        <v/>
      </c>
      <c r="O456" s="4"/>
      <c r="P456" s="4"/>
      <c r="Q456" s="4"/>
      <c r="R456" s="4"/>
      <c r="S456" s="4"/>
      <c r="T456" s="4"/>
      <c r="U456" s="4"/>
      <c r="V456" s="4"/>
      <c r="W456" s="4"/>
      <c r="X456" s="4"/>
    </row>
    <row r="457" spans="1:24">
      <c r="A457" s="4"/>
      <c r="B457" s="4"/>
      <c r="D457" s="4"/>
      <c r="E457" s="4"/>
      <c r="F457" s="4"/>
      <c r="G457" s="89">
        <f>'[1]Z07 一般公共预算财政拨款收入支出决算表(财决07表)'!A455</f>
        <v>0</v>
      </c>
      <c r="H457" s="99">
        <f>'[1]Z07 一般公共预算财政拨款收入支出决算表(财决07表)'!$K455</f>
        <v>0</v>
      </c>
      <c r="I457" s="89" t="str">
        <f t="shared" si="24"/>
        <v>2</v>
      </c>
      <c r="J457" s="89" t="str">
        <f t="shared" si="25"/>
        <v>2</v>
      </c>
      <c r="K457" s="89">
        <f t="shared" si="26"/>
        <v>4</v>
      </c>
      <c r="L457" s="89" t="str">
        <f t="shared" si="27"/>
        <v/>
      </c>
      <c r="O457" s="4"/>
      <c r="P457" s="4"/>
      <c r="Q457" s="4"/>
      <c r="R457" s="4"/>
      <c r="S457" s="4"/>
      <c r="T457" s="4"/>
      <c r="U457" s="4"/>
      <c r="V457" s="4"/>
      <c r="W457" s="4"/>
      <c r="X457" s="4"/>
    </row>
    <row r="458" spans="1:24">
      <c r="A458" s="4"/>
      <c r="B458" s="4"/>
      <c r="D458" s="4"/>
      <c r="E458" s="4"/>
      <c r="F458" s="4"/>
      <c r="G458" s="89">
        <f>'[1]Z07 一般公共预算财政拨款收入支出决算表(财决07表)'!A456</f>
        <v>0</v>
      </c>
      <c r="H458" s="99">
        <f>'[1]Z07 一般公共预算财政拨款收入支出决算表(财决07表)'!$K456</f>
        <v>0</v>
      </c>
      <c r="I458" s="89" t="str">
        <f t="shared" si="24"/>
        <v>2</v>
      </c>
      <c r="J458" s="89" t="str">
        <f t="shared" si="25"/>
        <v>2</v>
      </c>
      <c r="K458" s="89">
        <f t="shared" si="26"/>
        <v>4</v>
      </c>
      <c r="L458" s="89" t="str">
        <f t="shared" si="27"/>
        <v/>
      </c>
      <c r="O458" s="4"/>
      <c r="P458" s="4"/>
      <c r="Q458" s="4"/>
      <c r="R458" s="4"/>
      <c r="S458" s="4"/>
      <c r="T458" s="4"/>
      <c r="U458" s="4"/>
      <c r="V458" s="4"/>
      <c r="W458" s="4"/>
      <c r="X458" s="4"/>
    </row>
    <row r="459" spans="1:24">
      <c r="A459" s="4"/>
      <c r="B459" s="4"/>
      <c r="D459" s="4"/>
      <c r="E459" s="4"/>
      <c r="F459" s="4"/>
      <c r="G459" s="89">
        <f>'[1]Z07 一般公共预算财政拨款收入支出决算表(财决07表)'!A457</f>
        <v>0</v>
      </c>
      <c r="H459" s="99">
        <f>'[1]Z07 一般公共预算财政拨款收入支出决算表(财决07表)'!$K457</f>
        <v>0</v>
      </c>
      <c r="I459" s="89" t="str">
        <f t="shared" si="24"/>
        <v>2</v>
      </c>
      <c r="J459" s="89" t="str">
        <f t="shared" si="25"/>
        <v>2</v>
      </c>
      <c r="K459" s="89">
        <f t="shared" si="26"/>
        <v>4</v>
      </c>
      <c r="L459" s="89" t="str">
        <f t="shared" si="27"/>
        <v/>
      </c>
      <c r="O459" s="4"/>
      <c r="P459" s="4"/>
      <c r="Q459" s="4"/>
      <c r="R459" s="4"/>
      <c r="S459" s="4"/>
      <c r="T459" s="4"/>
      <c r="U459" s="4"/>
      <c r="V459" s="4"/>
      <c r="W459" s="4"/>
      <c r="X459" s="4"/>
    </row>
    <row r="460" spans="1:24">
      <c r="A460" s="4"/>
      <c r="B460" s="4"/>
      <c r="D460" s="4"/>
      <c r="E460" s="4"/>
      <c r="F460" s="4"/>
      <c r="G460" s="89">
        <f>'[1]Z07 一般公共预算财政拨款收入支出决算表(财决07表)'!A458</f>
        <v>0</v>
      </c>
      <c r="H460" s="99">
        <f>'[1]Z07 一般公共预算财政拨款收入支出决算表(财决07表)'!$K458</f>
        <v>0</v>
      </c>
      <c r="I460" s="89" t="str">
        <f t="shared" si="24"/>
        <v>2</v>
      </c>
      <c r="J460" s="89" t="str">
        <f t="shared" si="25"/>
        <v>2</v>
      </c>
      <c r="K460" s="89">
        <f t="shared" si="26"/>
        <v>4</v>
      </c>
      <c r="L460" s="89" t="str">
        <f t="shared" si="27"/>
        <v/>
      </c>
      <c r="O460" s="4"/>
      <c r="P460" s="4"/>
      <c r="Q460" s="4"/>
      <c r="R460" s="4"/>
      <c r="S460" s="4"/>
      <c r="T460" s="4"/>
      <c r="U460" s="4"/>
      <c r="V460" s="4"/>
      <c r="W460" s="4"/>
      <c r="X460" s="4"/>
    </row>
    <row r="461" spans="1:24">
      <c r="A461" s="4"/>
      <c r="B461" s="4"/>
      <c r="D461" s="4"/>
      <c r="E461" s="4"/>
      <c r="F461" s="4"/>
      <c r="G461" s="89">
        <f>'[1]Z07 一般公共预算财政拨款收入支出决算表(财决07表)'!A459</f>
        <v>0</v>
      </c>
      <c r="H461" s="99">
        <f>'[1]Z07 一般公共预算财政拨款收入支出决算表(财决07表)'!$K459</f>
        <v>0</v>
      </c>
      <c r="I461" s="89" t="str">
        <f t="shared" ref="I461:I500" si="28">IF(G461&gt;0,"1","2")</f>
        <v>2</v>
      </c>
      <c r="J461" s="89" t="str">
        <f t="shared" ref="J461:J500" si="29">IF(H461&gt;0,"1","2")</f>
        <v>2</v>
      </c>
      <c r="K461" s="89">
        <f t="shared" ref="K461:K500" si="30">I461+J461</f>
        <v>4</v>
      </c>
      <c r="L461" s="89" t="str">
        <f t="shared" ref="L461:L504" si="31">IF(C461&lt;&gt;"",ROW(),"")</f>
        <v/>
      </c>
      <c r="O461" s="4"/>
      <c r="P461" s="4"/>
      <c r="Q461" s="4"/>
      <c r="R461" s="4"/>
      <c r="S461" s="4"/>
      <c r="T461" s="4"/>
      <c r="U461" s="4"/>
      <c r="V461" s="4"/>
      <c r="W461" s="4"/>
      <c r="X461" s="4"/>
    </row>
    <row r="462" spans="1:24">
      <c r="A462" s="4"/>
      <c r="B462" s="4"/>
      <c r="D462" s="4"/>
      <c r="E462" s="4"/>
      <c r="F462" s="4"/>
      <c r="G462" s="89">
        <f>'[1]Z07 一般公共预算财政拨款收入支出决算表(财决07表)'!A460</f>
        <v>0</v>
      </c>
      <c r="H462" s="99">
        <f>'[1]Z07 一般公共预算财政拨款收入支出决算表(财决07表)'!$K460</f>
        <v>0</v>
      </c>
      <c r="I462" s="89" t="str">
        <f t="shared" si="28"/>
        <v>2</v>
      </c>
      <c r="J462" s="89" t="str">
        <f t="shared" si="29"/>
        <v>2</v>
      </c>
      <c r="K462" s="89">
        <f t="shared" si="30"/>
        <v>4</v>
      </c>
      <c r="L462" s="89" t="str">
        <f t="shared" si="31"/>
        <v/>
      </c>
      <c r="O462" s="4"/>
      <c r="P462" s="4"/>
      <c r="Q462" s="4"/>
      <c r="R462" s="4"/>
      <c r="S462" s="4"/>
      <c r="T462" s="4"/>
      <c r="U462" s="4"/>
      <c r="V462" s="4"/>
      <c r="W462" s="4"/>
      <c r="X462" s="4"/>
    </row>
    <row r="463" spans="1:24">
      <c r="A463" s="4"/>
      <c r="B463" s="4"/>
      <c r="D463" s="4"/>
      <c r="E463" s="4"/>
      <c r="F463" s="4"/>
      <c r="G463" s="89">
        <f>'[1]Z07 一般公共预算财政拨款收入支出决算表(财决07表)'!A461</f>
        <v>0</v>
      </c>
      <c r="H463" s="99">
        <f>'[1]Z07 一般公共预算财政拨款收入支出决算表(财决07表)'!$K461</f>
        <v>0</v>
      </c>
      <c r="I463" s="89" t="str">
        <f t="shared" si="28"/>
        <v>2</v>
      </c>
      <c r="J463" s="89" t="str">
        <f t="shared" si="29"/>
        <v>2</v>
      </c>
      <c r="K463" s="89">
        <f t="shared" si="30"/>
        <v>4</v>
      </c>
      <c r="L463" s="89" t="str">
        <f t="shared" si="31"/>
        <v/>
      </c>
      <c r="O463" s="4"/>
      <c r="P463" s="4"/>
      <c r="Q463" s="4"/>
      <c r="R463" s="4"/>
      <c r="S463" s="4"/>
      <c r="T463" s="4"/>
      <c r="U463" s="4"/>
      <c r="V463" s="4"/>
      <c r="W463" s="4"/>
      <c r="X463" s="4"/>
    </row>
    <row r="464" spans="1:24">
      <c r="A464" s="4"/>
      <c r="B464" s="4"/>
      <c r="D464" s="4"/>
      <c r="E464" s="4"/>
      <c r="F464" s="4"/>
      <c r="G464" s="89">
        <f>'[1]Z07 一般公共预算财政拨款收入支出决算表(财决07表)'!A462</f>
        <v>0</v>
      </c>
      <c r="H464" s="99">
        <f>'[1]Z07 一般公共预算财政拨款收入支出决算表(财决07表)'!$K462</f>
        <v>0</v>
      </c>
      <c r="I464" s="89" t="str">
        <f t="shared" si="28"/>
        <v>2</v>
      </c>
      <c r="J464" s="89" t="str">
        <f t="shared" si="29"/>
        <v>2</v>
      </c>
      <c r="K464" s="89">
        <f t="shared" si="30"/>
        <v>4</v>
      </c>
      <c r="L464" s="89" t="str">
        <f t="shared" si="31"/>
        <v/>
      </c>
      <c r="O464" s="4"/>
      <c r="P464" s="4"/>
      <c r="Q464" s="4"/>
      <c r="R464" s="4"/>
      <c r="S464" s="4"/>
      <c r="T464" s="4"/>
      <c r="U464" s="4"/>
      <c r="V464" s="4"/>
      <c r="W464" s="4"/>
      <c r="X464" s="4"/>
    </row>
    <row r="465" spans="1:24">
      <c r="A465" s="4"/>
      <c r="B465" s="4"/>
      <c r="D465" s="4"/>
      <c r="E465" s="4"/>
      <c r="F465" s="4"/>
      <c r="G465" s="89">
        <f>'[1]Z07 一般公共预算财政拨款收入支出决算表(财决07表)'!A463</f>
        <v>0</v>
      </c>
      <c r="H465" s="99">
        <f>'[1]Z07 一般公共预算财政拨款收入支出决算表(财决07表)'!$K463</f>
        <v>0</v>
      </c>
      <c r="I465" s="89" t="str">
        <f t="shared" si="28"/>
        <v>2</v>
      </c>
      <c r="J465" s="89" t="str">
        <f t="shared" si="29"/>
        <v>2</v>
      </c>
      <c r="K465" s="89">
        <f t="shared" si="30"/>
        <v>4</v>
      </c>
      <c r="L465" s="89" t="str">
        <f t="shared" si="31"/>
        <v/>
      </c>
      <c r="O465" s="4"/>
      <c r="P465" s="4"/>
      <c r="Q465" s="4"/>
      <c r="R465" s="4"/>
      <c r="S465" s="4"/>
      <c r="T465" s="4"/>
      <c r="U465" s="4"/>
      <c r="V465" s="4"/>
      <c r="W465" s="4"/>
      <c r="X465" s="4"/>
    </row>
    <row r="466" spans="1:24">
      <c r="A466" s="4"/>
      <c r="B466" s="4"/>
      <c r="D466" s="4"/>
      <c r="E466" s="4"/>
      <c r="F466" s="4"/>
      <c r="G466" s="89">
        <f>'[1]Z07 一般公共预算财政拨款收入支出决算表(财决07表)'!A464</f>
        <v>0</v>
      </c>
      <c r="H466" s="99">
        <f>'[1]Z07 一般公共预算财政拨款收入支出决算表(财决07表)'!$K464</f>
        <v>0</v>
      </c>
      <c r="I466" s="89" t="str">
        <f t="shared" si="28"/>
        <v>2</v>
      </c>
      <c r="J466" s="89" t="str">
        <f t="shared" si="29"/>
        <v>2</v>
      </c>
      <c r="K466" s="89">
        <f t="shared" si="30"/>
        <v>4</v>
      </c>
      <c r="L466" s="89" t="str">
        <f t="shared" si="31"/>
        <v/>
      </c>
      <c r="O466" s="4"/>
      <c r="P466" s="4"/>
      <c r="Q466" s="4"/>
      <c r="R466" s="4"/>
      <c r="S466" s="4"/>
      <c r="T466" s="4"/>
      <c r="U466" s="4"/>
      <c r="V466" s="4"/>
      <c r="W466" s="4"/>
      <c r="X466" s="4"/>
    </row>
    <row r="467" spans="1:24">
      <c r="A467" s="4"/>
      <c r="B467" s="4"/>
      <c r="D467" s="4"/>
      <c r="E467" s="4"/>
      <c r="F467" s="4"/>
      <c r="G467" s="89">
        <f>'[1]Z07 一般公共预算财政拨款收入支出决算表(财决07表)'!A465</f>
        <v>0</v>
      </c>
      <c r="H467" s="99">
        <f>'[1]Z07 一般公共预算财政拨款收入支出决算表(财决07表)'!$K465</f>
        <v>0</v>
      </c>
      <c r="I467" s="89" t="str">
        <f t="shared" si="28"/>
        <v>2</v>
      </c>
      <c r="J467" s="89" t="str">
        <f t="shared" si="29"/>
        <v>2</v>
      </c>
      <c r="K467" s="89">
        <f t="shared" si="30"/>
        <v>4</v>
      </c>
      <c r="L467" s="89" t="str">
        <f t="shared" si="31"/>
        <v/>
      </c>
      <c r="O467" s="4"/>
      <c r="P467" s="4"/>
      <c r="Q467" s="4"/>
      <c r="R467" s="4"/>
      <c r="S467" s="4"/>
      <c r="T467" s="4"/>
      <c r="U467" s="4"/>
      <c r="V467" s="4"/>
      <c r="W467" s="4"/>
      <c r="X467" s="4"/>
    </row>
    <row r="468" spans="1:24">
      <c r="A468" s="4"/>
      <c r="B468" s="4"/>
      <c r="D468" s="4"/>
      <c r="E468" s="4"/>
      <c r="F468" s="4"/>
      <c r="G468" s="89">
        <f>'[1]Z07 一般公共预算财政拨款收入支出决算表(财决07表)'!A466</f>
        <v>0</v>
      </c>
      <c r="H468" s="99">
        <f>'[1]Z07 一般公共预算财政拨款收入支出决算表(财决07表)'!$K466</f>
        <v>0</v>
      </c>
      <c r="I468" s="89" t="str">
        <f t="shared" si="28"/>
        <v>2</v>
      </c>
      <c r="J468" s="89" t="str">
        <f t="shared" si="29"/>
        <v>2</v>
      </c>
      <c r="K468" s="89">
        <f t="shared" si="30"/>
        <v>4</v>
      </c>
      <c r="L468" s="89" t="str">
        <f t="shared" si="31"/>
        <v/>
      </c>
      <c r="O468" s="4"/>
      <c r="P468" s="4"/>
      <c r="Q468" s="4"/>
      <c r="R468" s="4"/>
      <c r="S468" s="4"/>
      <c r="T468" s="4"/>
      <c r="U468" s="4"/>
      <c r="V468" s="4"/>
      <c r="W468" s="4"/>
      <c r="X468" s="4"/>
    </row>
    <row r="469" spans="1:24">
      <c r="A469" s="4"/>
      <c r="B469" s="4"/>
      <c r="D469" s="4"/>
      <c r="E469" s="4"/>
      <c r="F469" s="4"/>
      <c r="G469" s="89">
        <f>'[1]Z07 一般公共预算财政拨款收入支出决算表(财决07表)'!A467</f>
        <v>0</v>
      </c>
      <c r="H469" s="99">
        <f>'[1]Z07 一般公共预算财政拨款收入支出决算表(财决07表)'!$K467</f>
        <v>0</v>
      </c>
      <c r="I469" s="89" t="str">
        <f t="shared" si="28"/>
        <v>2</v>
      </c>
      <c r="J469" s="89" t="str">
        <f t="shared" si="29"/>
        <v>2</v>
      </c>
      <c r="K469" s="89">
        <f t="shared" si="30"/>
        <v>4</v>
      </c>
      <c r="L469" s="89" t="str">
        <f t="shared" si="31"/>
        <v/>
      </c>
      <c r="O469" s="4"/>
      <c r="P469" s="4"/>
      <c r="Q469" s="4"/>
      <c r="R469" s="4"/>
      <c r="S469" s="4"/>
      <c r="T469" s="4"/>
      <c r="U469" s="4"/>
      <c r="V469" s="4"/>
      <c r="W469" s="4"/>
      <c r="X469" s="4"/>
    </row>
    <row r="470" spans="1:24">
      <c r="A470" s="4"/>
      <c r="B470" s="4"/>
      <c r="D470" s="4"/>
      <c r="E470" s="4"/>
      <c r="F470" s="4"/>
      <c r="G470" s="89">
        <f>'[1]Z07 一般公共预算财政拨款收入支出决算表(财决07表)'!A468</f>
        <v>0</v>
      </c>
      <c r="H470" s="99">
        <f>'[1]Z07 一般公共预算财政拨款收入支出决算表(财决07表)'!$K468</f>
        <v>0</v>
      </c>
      <c r="I470" s="89" t="str">
        <f t="shared" si="28"/>
        <v>2</v>
      </c>
      <c r="J470" s="89" t="str">
        <f t="shared" si="29"/>
        <v>2</v>
      </c>
      <c r="K470" s="89">
        <f t="shared" si="30"/>
        <v>4</v>
      </c>
      <c r="L470" s="89" t="str">
        <f t="shared" si="31"/>
        <v/>
      </c>
      <c r="O470" s="4"/>
      <c r="P470" s="4"/>
      <c r="Q470" s="4"/>
      <c r="R470" s="4"/>
      <c r="S470" s="4"/>
      <c r="T470" s="4"/>
      <c r="U470" s="4"/>
      <c r="V470" s="4"/>
      <c r="W470" s="4"/>
      <c r="X470" s="4"/>
    </row>
    <row r="471" spans="1:24">
      <c r="A471" s="4"/>
      <c r="B471" s="4"/>
      <c r="D471" s="4"/>
      <c r="E471" s="4"/>
      <c r="F471" s="4"/>
      <c r="G471" s="89">
        <f>'[1]Z07 一般公共预算财政拨款收入支出决算表(财决07表)'!A469</f>
        <v>0</v>
      </c>
      <c r="H471" s="99">
        <f>'[1]Z07 一般公共预算财政拨款收入支出决算表(财决07表)'!$K469</f>
        <v>0</v>
      </c>
      <c r="I471" s="89" t="str">
        <f t="shared" si="28"/>
        <v>2</v>
      </c>
      <c r="J471" s="89" t="str">
        <f t="shared" si="29"/>
        <v>2</v>
      </c>
      <c r="K471" s="89">
        <f t="shared" si="30"/>
        <v>4</v>
      </c>
      <c r="L471" s="89" t="str">
        <f t="shared" si="31"/>
        <v/>
      </c>
      <c r="O471" s="4"/>
      <c r="P471" s="4"/>
      <c r="Q471" s="4"/>
      <c r="R471" s="4"/>
      <c r="S471" s="4"/>
      <c r="T471" s="4"/>
      <c r="U471" s="4"/>
      <c r="V471" s="4"/>
      <c r="W471" s="4"/>
      <c r="X471" s="4"/>
    </row>
    <row r="472" spans="1:24">
      <c r="A472" s="4"/>
      <c r="B472" s="4"/>
      <c r="D472" s="4"/>
      <c r="E472" s="4"/>
      <c r="F472" s="4"/>
      <c r="G472" s="89">
        <f>'[1]Z07 一般公共预算财政拨款收入支出决算表(财决07表)'!A470</f>
        <v>0</v>
      </c>
      <c r="H472" s="99">
        <f>'[1]Z07 一般公共预算财政拨款收入支出决算表(财决07表)'!$K470</f>
        <v>0</v>
      </c>
      <c r="I472" s="89" t="str">
        <f t="shared" si="28"/>
        <v>2</v>
      </c>
      <c r="J472" s="89" t="str">
        <f t="shared" si="29"/>
        <v>2</v>
      </c>
      <c r="K472" s="89">
        <f t="shared" si="30"/>
        <v>4</v>
      </c>
      <c r="L472" s="89" t="str">
        <f t="shared" si="31"/>
        <v/>
      </c>
      <c r="O472" s="4"/>
      <c r="P472" s="4"/>
      <c r="Q472" s="4"/>
      <c r="R472" s="4"/>
      <c r="S472" s="4"/>
      <c r="T472" s="4"/>
      <c r="U472" s="4"/>
      <c r="V472" s="4"/>
      <c r="W472" s="4"/>
      <c r="X472" s="4"/>
    </row>
    <row r="473" spans="1:24">
      <c r="A473" s="4"/>
      <c r="B473" s="4"/>
      <c r="D473" s="4"/>
      <c r="E473" s="4"/>
      <c r="F473" s="4"/>
      <c r="G473" s="89">
        <f>'[1]Z07 一般公共预算财政拨款收入支出决算表(财决07表)'!A471</f>
        <v>0</v>
      </c>
      <c r="H473" s="99">
        <f>'[1]Z07 一般公共预算财政拨款收入支出决算表(财决07表)'!$K471</f>
        <v>0</v>
      </c>
      <c r="I473" s="89" t="str">
        <f t="shared" si="28"/>
        <v>2</v>
      </c>
      <c r="J473" s="89" t="str">
        <f t="shared" si="29"/>
        <v>2</v>
      </c>
      <c r="K473" s="89">
        <f t="shared" si="30"/>
        <v>4</v>
      </c>
      <c r="L473" s="89" t="str">
        <f t="shared" si="31"/>
        <v/>
      </c>
      <c r="O473" s="4"/>
      <c r="P473" s="4"/>
      <c r="Q473" s="4"/>
      <c r="R473" s="4"/>
      <c r="S473" s="4"/>
      <c r="T473" s="4"/>
      <c r="U473" s="4"/>
      <c r="V473" s="4"/>
      <c r="W473" s="4"/>
      <c r="X473" s="4"/>
    </row>
    <row r="474" spans="1:24">
      <c r="A474" s="4"/>
      <c r="B474" s="4"/>
      <c r="D474" s="4"/>
      <c r="E474" s="4"/>
      <c r="F474" s="4"/>
      <c r="G474" s="89">
        <f>'[1]Z07 一般公共预算财政拨款收入支出决算表(财决07表)'!A472</f>
        <v>0</v>
      </c>
      <c r="H474" s="99">
        <f>'[1]Z07 一般公共预算财政拨款收入支出决算表(财决07表)'!$K472</f>
        <v>0</v>
      </c>
      <c r="I474" s="89" t="str">
        <f t="shared" si="28"/>
        <v>2</v>
      </c>
      <c r="J474" s="89" t="str">
        <f t="shared" si="29"/>
        <v>2</v>
      </c>
      <c r="K474" s="89">
        <f t="shared" si="30"/>
        <v>4</v>
      </c>
      <c r="L474" s="89" t="str">
        <f t="shared" si="31"/>
        <v/>
      </c>
      <c r="O474" s="4"/>
      <c r="P474" s="4"/>
      <c r="Q474" s="4"/>
      <c r="R474" s="4"/>
      <c r="S474" s="4"/>
      <c r="T474" s="4"/>
      <c r="U474" s="4"/>
      <c r="V474" s="4"/>
      <c r="W474" s="4"/>
      <c r="X474" s="4"/>
    </row>
    <row r="475" spans="1:24">
      <c r="A475" s="4"/>
      <c r="B475" s="4"/>
      <c r="D475" s="4"/>
      <c r="E475" s="4"/>
      <c r="F475" s="4"/>
      <c r="G475" s="89">
        <f>'[1]Z07 一般公共预算财政拨款收入支出决算表(财决07表)'!A473</f>
        <v>0</v>
      </c>
      <c r="H475" s="99">
        <f>'[1]Z07 一般公共预算财政拨款收入支出决算表(财决07表)'!$K473</f>
        <v>0</v>
      </c>
      <c r="I475" s="89" t="str">
        <f t="shared" si="28"/>
        <v>2</v>
      </c>
      <c r="J475" s="89" t="str">
        <f t="shared" si="29"/>
        <v>2</v>
      </c>
      <c r="K475" s="89">
        <f t="shared" si="30"/>
        <v>4</v>
      </c>
      <c r="L475" s="89" t="str">
        <f t="shared" si="31"/>
        <v/>
      </c>
      <c r="O475" s="4"/>
      <c r="P475" s="4"/>
      <c r="Q475" s="4"/>
      <c r="R475" s="4"/>
      <c r="S475" s="4"/>
      <c r="T475" s="4"/>
      <c r="U475" s="4"/>
      <c r="V475" s="4"/>
      <c r="W475" s="4"/>
      <c r="X475" s="4"/>
    </row>
    <row r="476" spans="1:24">
      <c r="A476" s="4"/>
      <c r="B476" s="4"/>
      <c r="D476" s="4"/>
      <c r="E476" s="4"/>
      <c r="F476" s="4"/>
      <c r="G476" s="89">
        <f>'[1]Z07 一般公共预算财政拨款收入支出决算表(财决07表)'!A474</f>
        <v>0</v>
      </c>
      <c r="H476" s="99">
        <f>'[1]Z07 一般公共预算财政拨款收入支出决算表(财决07表)'!$K474</f>
        <v>0</v>
      </c>
      <c r="I476" s="89" t="str">
        <f t="shared" si="28"/>
        <v>2</v>
      </c>
      <c r="J476" s="89" t="str">
        <f t="shared" si="29"/>
        <v>2</v>
      </c>
      <c r="K476" s="89">
        <f t="shared" si="30"/>
        <v>4</v>
      </c>
      <c r="L476" s="89" t="str">
        <f t="shared" si="31"/>
        <v/>
      </c>
      <c r="O476" s="4"/>
      <c r="P476" s="4"/>
      <c r="Q476" s="4"/>
      <c r="R476" s="4"/>
      <c r="S476" s="4"/>
      <c r="T476" s="4"/>
      <c r="U476" s="4"/>
      <c r="V476" s="4"/>
      <c r="W476" s="4"/>
      <c r="X476" s="4"/>
    </row>
    <row r="477" spans="1:24">
      <c r="A477" s="4"/>
      <c r="B477" s="4"/>
      <c r="D477" s="4"/>
      <c r="E477" s="4"/>
      <c r="F477" s="4"/>
      <c r="G477" s="89">
        <f>'[1]Z07 一般公共预算财政拨款收入支出决算表(财决07表)'!A475</f>
        <v>0</v>
      </c>
      <c r="H477" s="99">
        <f>'[1]Z07 一般公共预算财政拨款收入支出决算表(财决07表)'!$K475</f>
        <v>0</v>
      </c>
      <c r="I477" s="89" t="str">
        <f t="shared" si="28"/>
        <v>2</v>
      </c>
      <c r="J477" s="89" t="str">
        <f t="shared" si="29"/>
        <v>2</v>
      </c>
      <c r="K477" s="89">
        <f t="shared" si="30"/>
        <v>4</v>
      </c>
      <c r="L477" s="89" t="str">
        <f t="shared" si="31"/>
        <v/>
      </c>
      <c r="O477" s="4"/>
      <c r="P477" s="4"/>
      <c r="Q477" s="4"/>
      <c r="R477" s="4"/>
      <c r="S477" s="4"/>
      <c r="T477" s="4"/>
      <c r="U477" s="4"/>
      <c r="V477" s="4"/>
      <c r="W477" s="4"/>
      <c r="X477" s="4"/>
    </row>
    <row r="478" spans="1:24">
      <c r="A478" s="4"/>
      <c r="B478" s="4"/>
      <c r="D478" s="4"/>
      <c r="E478" s="4"/>
      <c r="F478" s="4"/>
      <c r="G478" s="89">
        <f>'[1]Z07 一般公共预算财政拨款收入支出决算表(财决07表)'!A476</f>
        <v>0</v>
      </c>
      <c r="H478" s="99">
        <f>'[1]Z07 一般公共预算财政拨款收入支出决算表(财决07表)'!$K476</f>
        <v>0</v>
      </c>
      <c r="I478" s="89" t="str">
        <f t="shared" si="28"/>
        <v>2</v>
      </c>
      <c r="J478" s="89" t="str">
        <f t="shared" si="29"/>
        <v>2</v>
      </c>
      <c r="K478" s="89">
        <f t="shared" si="30"/>
        <v>4</v>
      </c>
      <c r="L478" s="89" t="str">
        <f t="shared" si="31"/>
        <v/>
      </c>
      <c r="O478" s="4"/>
      <c r="P478" s="4"/>
      <c r="Q478" s="4"/>
      <c r="R478" s="4"/>
      <c r="S478" s="4"/>
      <c r="T478" s="4"/>
      <c r="U478" s="4"/>
      <c r="V478" s="4"/>
      <c r="W478" s="4"/>
      <c r="X478" s="4"/>
    </row>
    <row r="479" spans="1:24">
      <c r="A479" s="4"/>
      <c r="B479" s="4"/>
      <c r="D479" s="4"/>
      <c r="E479" s="4"/>
      <c r="F479" s="4"/>
      <c r="G479" s="89">
        <f>'[1]Z07 一般公共预算财政拨款收入支出决算表(财决07表)'!A477</f>
        <v>0</v>
      </c>
      <c r="H479" s="99">
        <f>'[1]Z07 一般公共预算财政拨款收入支出决算表(财决07表)'!$K477</f>
        <v>0</v>
      </c>
      <c r="I479" s="89" t="str">
        <f t="shared" si="28"/>
        <v>2</v>
      </c>
      <c r="J479" s="89" t="str">
        <f t="shared" si="29"/>
        <v>2</v>
      </c>
      <c r="K479" s="89">
        <f t="shared" si="30"/>
        <v>4</v>
      </c>
      <c r="L479" s="89" t="str">
        <f t="shared" si="31"/>
        <v/>
      </c>
      <c r="O479" s="4"/>
      <c r="P479" s="4"/>
      <c r="Q479" s="4"/>
      <c r="R479" s="4"/>
      <c r="S479" s="4"/>
      <c r="T479" s="4"/>
      <c r="U479" s="4"/>
      <c r="V479" s="4"/>
      <c r="W479" s="4"/>
      <c r="X479" s="4"/>
    </row>
    <row r="480" spans="1:24">
      <c r="A480" s="4"/>
      <c r="B480" s="4"/>
      <c r="D480" s="4"/>
      <c r="E480" s="4"/>
      <c r="F480" s="4"/>
      <c r="G480" s="89">
        <f>'[1]Z07 一般公共预算财政拨款收入支出决算表(财决07表)'!A478</f>
        <v>0</v>
      </c>
      <c r="H480" s="99">
        <f>'[1]Z07 一般公共预算财政拨款收入支出决算表(财决07表)'!$K478</f>
        <v>0</v>
      </c>
      <c r="I480" s="89" t="str">
        <f t="shared" si="28"/>
        <v>2</v>
      </c>
      <c r="J480" s="89" t="str">
        <f t="shared" si="29"/>
        <v>2</v>
      </c>
      <c r="K480" s="89">
        <f t="shared" si="30"/>
        <v>4</v>
      </c>
      <c r="L480" s="89" t="str">
        <f t="shared" si="31"/>
        <v/>
      </c>
      <c r="O480" s="4"/>
      <c r="P480" s="4"/>
      <c r="Q480" s="4"/>
      <c r="R480" s="4"/>
      <c r="S480" s="4"/>
      <c r="T480" s="4"/>
      <c r="U480" s="4"/>
      <c r="V480" s="4"/>
      <c r="W480" s="4"/>
      <c r="X480" s="4"/>
    </row>
    <row r="481" spans="1:24">
      <c r="A481" s="4"/>
      <c r="B481" s="4"/>
      <c r="D481" s="4"/>
      <c r="E481" s="4"/>
      <c r="F481" s="4"/>
      <c r="G481" s="89">
        <f>'[1]Z07 一般公共预算财政拨款收入支出决算表(财决07表)'!A479</f>
        <v>0</v>
      </c>
      <c r="H481" s="99">
        <f>'[1]Z07 一般公共预算财政拨款收入支出决算表(财决07表)'!$K479</f>
        <v>0</v>
      </c>
      <c r="I481" s="89" t="str">
        <f t="shared" si="28"/>
        <v>2</v>
      </c>
      <c r="J481" s="89" t="str">
        <f t="shared" si="29"/>
        <v>2</v>
      </c>
      <c r="K481" s="89">
        <f t="shared" si="30"/>
        <v>4</v>
      </c>
      <c r="L481" s="89" t="str">
        <f t="shared" si="31"/>
        <v/>
      </c>
      <c r="O481" s="4"/>
      <c r="P481" s="4"/>
      <c r="Q481" s="4"/>
      <c r="R481" s="4"/>
      <c r="S481" s="4"/>
      <c r="T481" s="4"/>
      <c r="U481" s="4"/>
      <c r="V481" s="4"/>
      <c r="W481" s="4"/>
      <c r="X481" s="4"/>
    </row>
    <row r="482" spans="1:24">
      <c r="A482" s="4"/>
      <c r="B482" s="4"/>
      <c r="D482" s="4"/>
      <c r="E482" s="4"/>
      <c r="F482" s="4"/>
      <c r="G482" s="89">
        <f>'[1]Z07 一般公共预算财政拨款收入支出决算表(财决07表)'!A480</f>
        <v>0</v>
      </c>
      <c r="H482" s="99">
        <f>'[1]Z07 一般公共预算财政拨款收入支出决算表(财决07表)'!$K480</f>
        <v>0</v>
      </c>
      <c r="I482" s="89" t="str">
        <f t="shared" si="28"/>
        <v>2</v>
      </c>
      <c r="J482" s="89" t="str">
        <f t="shared" si="29"/>
        <v>2</v>
      </c>
      <c r="K482" s="89">
        <f t="shared" si="30"/>
        <v>4</v>
      </c>
      <c r="L482" s="89" t="str">
        <f t="shared" si="31"/>
        <v/>
      </c>
      <c r="O482" s="4"/>
      <c r="P482" s="4"/>
      <c r="Q482" s="4"/>
      <c r="R482" s="4"/>
      <c r="S482" s="4"/>
      <c r="T482" s="4"/>
      <c r="U482" s="4"/>
      <c r="V482" s="4"/>
      <c r="W482" s="4"/>
      <c r="X482" s="4"/>
    </row>
    <row r="483" spans="1:24">
      <c r="A483" s="4"/>
      <c r="B483" s="4"/>
      <c r="D483" s="4"/>
      <c r="E483" s="4"/>
      <c r="F483" s="4"/>
      <c r="G483" s="89">
        <f>'[1]Z07 一般公共预算财政拨款收入支出决算表(财决07表)'!A481</f>
        <v>0</v>
      </c>
      <c r="H483" s="99">
        <f>'[1]Z07 一般公共预算财政拨款收入支出决算表(财决07表)'!$K481</f>
        <v>0</v>
      </c>
      <c r="I483" s="89" t="str">
        <f t="shared" si="28"/>
        <v>2</v>
      </c>
      <c r="J483" s="89" t="str">
        <f t="shared" si="29"/>
        <v>2</v>
      </c>
      <c r="K483" s="89">
        <f t="shared" si="30"/>
        <v>4</v>
      </c>
      <c r="L483" s="89" t="str">
        <f t="shared" si="31"/>
        <v/>
      </c>
      <c r="O483" s="4"/>
      <c r="P483" s="4"/>
      <c r="Q483" s="4"/>
      <c r="R483" s="4"/>
      <c r="S483" s="4"/>
      <c r="T483" s="4"/>
      <c r="U483" s="4"/>
      <c r="V483" s="4"/>
      <c r="W483" s="4"/>
      <c r="X483" s="4"/>
    </row>
    <row r="484" spans="1:24">
      <c r="A484" s="4"/>
      <c r="B484" s="4"/>
      <c r="D484" s="4"/>
      <c r="E484" s="4"/>
      <c r="F484" s="4"/>
      <c r="G484" s="89">
        <f>'[1]Z07 一般公共预算财政拨款收入支出决算表(财决07表)'!A482</f>
        <v>0</v>
      </c>
      <c r="H484" s="99">
        <f>'[1]Z07 一般公共预算财政拨款收入支出决算表(财决07表)'!$K482</f>
        <v>0</v>
      </c>
      <c r="I484" s="89" t="str">
        <f t="shared" si="28"/>
        <v>2</v>
      </c>
      <c r="J484" s="89" t="str">
        <f t="shared" si="29"/>
        <v>2</v>
      </c>
      <c r="K484" s="89">
        <f t="shared" si="30"/>
        <v>4</v>
      </c>
      <c r="L484" s="89" t="str">
        <f t="shared" si="31"/>
        <v/>
      </c>
      <c r="O484" s="4"/>
      <c r="P484" s="4"/>
      <c r="Q484" s="4"/>
      <c r="R484" s="4"/>
      <c r="S484" s="4"/>
      <c r="T484" s="4"/>
      <c r="U484" s="4"/>
      <c r="V484" s="4"/>
      <c r="W484" s="4"/>
      <c r="X484" s="4"/>
    </row>
    <row r="485" spans="1:24">
      <c r="A485" s="4"/>
      <c r="B485" s="4"/>
      <c r="D485" s="4"/>
      <c r="E485" s="4"/>
      <c r="F485" s="4"/>
      <c r="G485" s="89">
        <f>'[1]Z07 一般公共预算财政拨款收入支出决算表(财决07表)'!A483</f>
        <v>0</v>
      </c>
      <c r="H485" s="99">
        <f>'[1]Z07 一般公共预算财政拨款收入支出决算表(财决07表)'!$K483</f>
        <v>0</v>
      </c>
      <c r="I485" s="89" t="str">
        <f t="shared" si="28"/>
        <v>2</v>
      </c>
      <c r="J485" s="89" t="str">
        <f t="shared" si="29"/>
        <v>2</v>
      </c>
      <c r="K485" s="89">
        <f t="shared" si="30"/>
        <v>4</v>
      </c>
      <c r="L485" s="89" t="str">
        <f t="shared" si="31"/>
        <v/>
      </c>
      <c r="O485" s="4"/>
      <c r="P485" s="4"/>
      <c r="Q485" s="4"/>
      <c r="R485" s="4"/>
      <c r="S485" s="4"/>
      <c r="T485" s="4"/>
      <c r="U485" s="4"/>
      <c r="V485" s="4"/>
      <c r="W485" s="4"/>
      <c r="X485" s="4"/>
    </row>
    <row r="486" spans="1:24">
      <c r="A486" s="4"/>
      <c r="B486" s="4"/>
      <c r="D486" s="4"/>
      <c r="E486" s="4"/>
      <c r="F486" s="4"/>
      <c r="G486" s="89">
        <f>'[1]Z07 一般公共预算财政拨款收入支出决算表(财决07表)'!A484</f>
        <v>0</v>
      </c>
      <c r="H486" s="99">
        <f>'[1]Z07 一般公共预算财政拨款收入支出决算表(财决07表)'!$K484</f>
        <v>0</v>
      </c>
      <c r="I486" s="89" t="str">
        <f t="shared" si="28"/>
        <v>2</v>
      </c>
      <c r="J486" s="89" t="str">
        <f t="shared" si="29"/>
        <v>2</v>
      </c>
      <c r="K486" s="89">
        <f t="shared" si="30"/>
        <v>4</v>
      </c>
      <c r="L486" s="89" t="str">
        <f t="shared" si="31"/>
        <v/>
      </c>
      <c r="O486" s="4"/>
      <c r="P486" s="4"/>
      <c r="Q486" s="4"/>
      <c r="R486" s="4"/>
      <c r="S486" s="4"/>
      <c r="T486" s="4"/>
      <c r="U486" s="4"/>
      <c r="V486" s="4"/>
      <c r="W486" s="4"/>
      <c r="X486" s="4"/>
    </row>
    <row r="487" spans="1:24">
      <c r="A487" s="4"/>
      <c r="B487" s="4"/>
      <c r="D487" s="4"/>
      <c r="E487" s="4"/>
      <c r="F487" s="4"/>
      <c r="G487" s="89">
        <f>'[1]Z07 一般公共预算财政拨款收入支出决算表(财决07表)'!A485</f>
        <v>0</v>
      </c>
      <c r="H487" s="99">
        <f>'[1]Z07 一般公共预算财政拨款收入支出决算表(财决07表)'!$K485</f>
        <v>0</v>
      </c>
      <c r="I487" s="89" t="str">
        <f t="shared" si="28"/>
        <v>2</v>
      </c>
      <c r="J487" s="89" t="str">
        <f t="shared" si="29"/>
        <v>2</v>
      </c>
      <c r="K487" s="89">
        <f t="shared" si="30"/>
        <v>4</v>
      </c>
      <c r="L487" s="89" t="str">
        <f t="shared" si="31"/>
        <v/>
      </c>
      <c r="O487" s="4"/>
      <c r="P487" s="4"/>
      <c r="Q487" s="4"/>
      <c r="R487" s="4"/>
      <c r="S487" s="4"/>
      <c r="T487" s="4"/>
      <c r="U487" s="4"/>
      <c r="V487" s="4"/>
      <c r="W487" s="4"/>
      <c r="X487" s="4"/>
    </row>
    <row r="488" spans="1:24">
      <c r="A488" s="4"/>
      <c r="B488" s="4"/>
      <c r="D488" s="4"/>
      <c r="E488" s="4"/>
      <c r="F488" s="4"/>
      <c r="G488" s="89">
        <f>'[1]Z07 一般公共预算财政拨款收入支出决算表(财决07表)'!A486</f>
        <v>0</v>
      </c>
      <c r="H488" s="99">
        <f>'[1]Z07 一般公共预算财政拨款收入支出决算表(财决07表)'!$K486</f>
        <v>0</v>
      </c>
      <c r="I488" s="89" t="str">
        <f t="shared" si="28"/>
        <v>2</v>
      </c>
      <c r="J488" s="89" t="str">
        <f t="shared" si="29"/>
        <v>2</v>
      </c>
      <c r="K488" s="89">
        <f t="shared" si="30"/>
        <v>4</v>
      </c>
      <c r="L488" s="89" t="str">
        <f t="shared" si="31"/>
        <v/>
      </c>
      <c r="O488" s="4"/>
      <c r="P488" s="4"/>
      <c r="Q488" s="4"/>
      <c r="R488" s="4"/>
      <c r="S488" s="4"/>
      <c r="T488" s="4"/>
      <c r="U488" s="4"/>
      <c r="V488" s="4"/>
      <c r="W488" s="4"/>
      <c r="X488" s="4"/>
    </row>
    <row r="489" spans="1:24">
      <c r="A489" s="4"/>
      <c r="B489" s="4"/>
      <c r="D489" s="4"/>
      <c r="E489" s="4"/>
      <c r="F489" s="4"/>
      <c r="G489" s="89">
        <f>'[1]Z07 一般公共预算财政拨款收入支出决算表(财决07表)'!A487</f>
        <v>0</v>
      </c>
      <c r="H489" s="99">
        <f>'[1]Z07 一般公共预算财政拨款收入支出决算表(财决07表)'!$K487</f>
        <v>0</v>
      </c>
      <c r="I489" s="89" t="str">
        <f t="shared" si="28"/>
        <v>2</v>
      </c>
      <c r="J489" s="89" t="str">
        <f t="shared" si="29"/>
        <v>2</v>
      </c>
      <c r="K489" s="89">
        <f t="shared" si="30"/>
        <v>4</v>
      </c>
      <c r="L489" s="89" t="str">
        <f t="shared" si="31"/>
        <v/>
      </c>
      <c r="O489" s="4"/>
      <c r="P489" s="4"/>
      <c r="Q489" s="4"/>
      <c r="R489" s="4"/>
      <c r="S489" s="4"/>
      <c r="T489" s="4"/>
      <c r="U489" s="4"/>
      <c r="V489" s="4"/>
      <c r="W489" s="4"/>
      <c r="X489" s="4"/>
    </row>
    <row r="490" spans="1:24">
      <c r="A490" s="4"/>
      <c r="B490" s="4"/>
      <c r="D490" s="4"/>
      <c r="E490" s="4"/>
      <c r="F490" s="4"/>
      <c r="G490" s="89">
        <f>'[1]Z07 一般公共预算财政拨款收入支出决算表(财决07表)'!A488</f>
        <v>0</v>
      </c>
      <c r="H490" s="99">
        <f>'[1]Z07 一般公共预算财政拨款收入支出决算表(财决07表)'!$K488</f>
        <v>0</v>
      </c>
      <c r="I490" s="89" t="str">
        <f t="shared" si="28"/>
        <v>2</v>
      </c>
      <c r="J490" s="89" t="str">
        <f t="shared" si="29"/>
        <v>2</v>
      </c>
      <c r="K490" s="89">
        <f t="shared" si="30"/>
        <v>4</v>
      </c>
      <c r="L490" s="89" t="str">
        <f t="shared" si="31"/>
        <v/>
      </c>
      <c r="O490" s="4"/>
      <c r="P490" s="4"/>
      <c r="Q490" s="4"/>
      <c r="R490" s="4"/>
      <c r="S490" s="4"/>
      <c r="T490" s="4"/>
      <c r="U490" s="4"/>
      <c r="V490" s="4"/>
      <c r="W490" s="4"/>
      <c r="X490" s="4"/>
    </row>
    <row r="491" spans="1:24">
      <c r="A491" s="4"/>
      <c r="B491" s="4"/>
      <c r="D491" s="4"/>
      <c r="E491" s="4"/>
      <c r="F491" s="4"/>
      <c r="G491" s="89">
        <f>'[1]Z07 一般公共预算财政拨款收入支出决算表(财决07表)'!A489</f>
        <v>0</v>
      </c>
      <c r="H491" s="99">
        <f>'[1]Z07 一般公共预算财政拨款收入支出决算表(财决07表)'!$K489</f>
        <v>0</v>
      </c>
      <c r="I491" s="89" t="str">
        <f t="shared" si="28"/>
        <v>2</v>
      </c>
      <c r="J491" s="89" t="str">
        <f t="shared" si="29"/>
        <v>2</v>
      </c>
      <c r="K491" s="89">
        <f t="shared" si="30"/>
        <v>4</v>
      </c>
      <c r="L491" s="89" t="str">
        <f t="shared" si="31"/>
        <v/>
      </c>
      <c r="O491" s="4"/>
      <c r="P491" s="4"/>
      <c r="Q491" s="4"/>
      <c r="R491" s="4"/>
      <c r="S491" s="4"/>
      <c r="T491" s="4"/>
      <c r="U491" s="4"/>
      <c r="V491" s="4"/>
      <c r="W491" s="4"/>
      <c r="X491" s="4"/>
    </row>
    <row r="492" spans="1:24">
      <c r="A492" s="4"/>
      <c r="B492" s="4"/>
      <c r="D492" s="4"/>
      <c r="E492" s="4"/>
      <c r="F492" s="4"/>
      <c r="G492" s="89">
        <f>'[1]Z07 一般公共预算财政拨款收入支出决算表(财决07表)'!A490</f>
        <v>0</v>
      </c>
      <c r="H492" s="99">
        <f>'[1]Z07 一般公共预算财政拨款收入支出决算表(财决07表)'!$K490</f>
        <v>0</v>
      </c>
      <c r="I492" s="89" t="str">
        <f t="shared" si="28"/>
        <v>2</v>
      </c>
      <c r="J492" s="89" t="str">
        <f t="shared" si="29"/>
        <v>2</v>
      </c>
      <c r="K492" s="89">
        <f t="shared" si="30"/>
        <v>4</v>
      </c>
      <c r="L492" s="89" t="str">
        <f t="shared" si="31"/>
        <v/>
      </c>
      <c r="O492" s="4"/>
      <c r="P492" s="4"/>
      <c r="Q492" s="4"/>
      <c r="R492" s="4"/>
      <c r="S492" s="4"/>
      <c r="T492" s="4"/>
      <c r="U492" s="4"/>
      <c r="V492" s="4"/>
      <c r="W492" s="4"/>
      <c r="X492" s="4"/>
    </row>
    <row r="493" spans="1:24">
      <c r="A493" s="4"/>
      <c r="B493" s="4"/>
      <c r="D493" s="4"/>
      <c r="E493" s="4"/>
      <c r="F493" s="4"/>
      <c r="G493" s="89">
        <f>'[1]Z07 一般公共预算财政拨款收入支出决算表(财决07表)'!A491</f>
        <v>0</v>
      </c>
      <c r="H493" s="99">
        <f>'[1]Z07 一般公共预算财政拨款收入支出决算表(财决07表)'!$K491</f>
        <v>0</v>
      </c>
      <c r="I493" s="89" t="str">
        <f t="shared" si="28"/>
        <v>2</v>
      </c>
      <c r="J493" s="89" t="str">
        <f t="shared" si="29"/>
        <v>2</v>
      </c>
      <c r="K493" s="89">
        <f t="shared" si="30"/>
        <v>4</v>
      </c>
      <c r="L493" s="89" t="str">
        <f t="shared" si="31"/>
        <v/>
      </c>
      <c r="O493" s="4"/>
      <c r="P493" s="4"/>
      <c r="Q493" s="4"/>
      <c r="R493" s="4"/>
      <c r="S493" s="4"/>
      <c r="T493" s="4"/>
      <c r="U493" s="4"/>
      <c r="V493" s="4"/>
      <c r="W493" s="4"/>
      <c r="X493" s="4"/>
    </row>
    <row r="494" spans="1:24">
      <c r="A494" s="4"/>
      <c r="B494" s="4"/>
      <c r="D494" s="4"/>
      <c r="E494" s="4"/>
      <c r="F494" s="4"/>
      <c r="G494" s="89">
        <f>'[1]Z07 一般公共预算财政拨款收入支出决算表(财决07表)'!A492</f>
        <v>0</v>
      </c>
      <c r="H494" s="99">
        <f>'[1]Z07 一般公共预算财政拨款收入支出决算表(财决07表)'!$K492</f>
        <v>0</v>
      </c>
      <c r="I494" s="89" t="str">
        <f t="shared" si="28"/>
        <v>2</v>
      </c>
      <c r="J494" s="89" t="str">
        <f t="shared" si="29"/>
        <v>2</v>
      </c>
      <c r="K494" s="89">
        <f t="shared" si="30"/>
        <v>4</v>
      </c>
      <c r="L494" s="89" t="str">
        <f t="shared" si="31"/>
        <v/>
      </c>
      <c r="O494" s="4"/>
      <c r="P494" s="4"/>
      <c r="Q494" s="4"/>
      <c r="R494" s="4"/>
      <c r="S494" s="4"/>
      <c r="T494" s="4"/>
      <c r="U494" s="4"/>
      <c r="V494" s="4"/>
      <c r="W494" s="4"/>
      <c r="X494" s="4"/>
    </row>
    <row r="495" spans="1:24">
      <c r="A495" s="4"/>
      <c r="B495" s="4"/>
      <c r="D495" s="4"/>
      <c r="E495" s="4"/>
      <c r="F495" s="4"/>
      <c r="G495" s="89">
        <f>'[1]Z07 一般公共预算财政拨款收入支出决算表(财决07表)'!A493</f>
        <v>0</v>
      </c>
      <c r="H495" s="99">
        <f>'[1]Z07 一般公共预算财政拨款收入支出决算表(财决07表)'!$K493</f>
        <v>0</v>
      </c>
      <c r="I495" s="89" t="str">
        <f t="shared" si="28"/>
        <v>2</v>
      </c>
      <c r="J495" s="89" t="str">
        <f t="shared" si="29"/>
        <v>2</v>
      </c>
      <c r="K495" s="89">
        <f t="shared" si="30"/>
        <v>4</v>
      </c>
      <c r="L495" s="89" t="str">
        <f t="shared" si="31"/>
        <v/>
      </c>
      <c r="O495" s="4"/>
      <c r="P495" s="4"/>
      <c r="Q495" s="4"/>
      <c r="R495" s="4"/>
      <c r="S495" s="4"/>
      <c r="T495" s="4"/>
      <c r="U495" s="4"/>
      <c r="V495" s="4"/>
      <c r="W495" s="4"/>
      <c r="X495" s="4"/>
    </row>
    <row r="496" spans="1:24">
      <c r="A496" s="4"/>
      <c r="B496" s="4"/>
      <c r="D496" s="4"/>
      <c r="E496" s="4"/>
      <c r="F496" s="4"/>
      <c r="G496" s="89">
        <f>'[1]Z07 一般公共预算财政拨款收入支出决算表(财决07表)'!A494</f>
        <v>0</v>
      </c>
      <c r="H496" s="99">
        <f>'[1]Z07 一般公共预算财政拨款收入支出决算表(财决07表)'!$K494</f>
        <v>0</v>
      </c>
      <c r="I496" s="89" t="str">
        <f t="shared" si="28"/>
        <v>2</v>
      </c>
      <c r="J496" s="89" t="str">
        <f t="shared" si="29"/>
        <v>2</v>
      </c>
      <c r="K496" s="89">
        <f t="shared" si="30"/>
        <v>4</v>
      </c>
      <c r="L496" s="89" t="str">
        <f t="shared" si="31"/>
        <v/>
      </c>
      <c r="O496" s="4"/>
      <c r="P496" s="4"/>
      <c r="Q496" s="4"/>
      <c r="R496" s="4"/>
      <c r="S496" s="4"/>
      <c r="T496" s="4"/>
      <c r="U496" s="4"/>
      <c r="V496" s="4"/>
      <c r="W496" s="4"/>
      <c r="X496" s="4"/>
    </row>
    <row r="497" spans="1:24">
      <c r="A497" s="4"/>
      <c r="B497" s="4"/>
      <c r="D497" s="4"/>
      <c r="E497" s="4"/>
      <c r="F497" s="4"/>
      <c r="G497" s="89">
        <f>'[1]Z07 一般公共预算财政拨款收入支出决算表(财决07表)'!A495</f>
        <v>0</v>
      </c>
      <c r="H497" s="99">
        <f>'[1]Z07 一般公共预算财政拨款收入支出决算表(财决07表)'!$K495</f>
        <v>0</v>
      </c>
      <c r="I497" s="89" t="str">
        <f t="shared" si="28"/>
        <v>2</v>
      </c>
      <c r="J497" s="89" t="str">
        <f t="shared" si="29"/>
        <v>2</v>
      </c>
      <c r="K497" s="89">
        <f t="shared" si="30"/>
        <v>4</v>
      </c>
      <c r="L497" s="89" t="str">
        <f t="shared" si="31"/>
        <v/>
      </c>
      <c r="O497" s="4"/>
      <c r="P497" s="4"/>
      <c r="Q497" s="4"/>
      <c r="R497" s="4"/>
      <c r="S497" s="4"/>
      <c r="T497" s="4"/>
      <c r="U497" s="4"/>
      <c r="V497" s="4"/>
      <c r="W497" s="4"/>
      <c r="X497" s="4"/>
    </row>
    <row r="498" spans="1:24">
      <c r="A498" s="4"/>
      <c r="B498" s="4"/>
      <c r="D498" s="4"/>
      <c r="E498" s="4"/>
      <c r="F498" s="4"/>
      <c r="G498" s="89">
        <f>'[1]Z07 一般公共预算财政拨款收入支出决算表(财决07表)'!A496</f>
        <v>0</v>
      </c>
      <c r="H498" s="99">
        <f>'[1]Z07 一般公共预算财政拨款收入支出决算表(财决07表)'!$K496</f>
        <v>0</v>
      </c>
      <c r="I498" s="89" t="str">
        <f t="shared" si="28"/>
        <v>2</v>
      </c>
      <c r="J498" s="89" t="str">
        <f t="shared" si="29"/>
        <v>2</v>
      </c>
      <c r="K498" s="89">
        <f t="shared" si="30"/>
        <v>4</v>
      </c>
      <c r="L498" s="89" t="str">
        <f t="shared" si="31"/>
        <v/>
      </c>
      <c r="O498" s="4"/>
      <c r="P498" s="4"/>
      <c r="Q498" s="4"/>
      <c r="R498" s="4"/>
      <c r="S498" s="4"/>
      <c r="T498" s="4"/>
      <c r="U498" s="4"/>
      <c r="V498" s="4"/>
      <c r="W498" s="4"/>
      <c r="X498" s="4"/>
    </row>
    <row r="499" spans="1:24">
      <c r="A499" s="4"/>
      <c r="B499" s="4"/>
      <c r="D499" s="4"/>
      <c r="E499" s="4"/>
      <c r="F499" s="4"/>
      <c r="G499" s="89">
        <f>'[1]Z07 一般公共预算财政拨款收入支出决算表(财决07表)'!A497</f>
        <v>0</v>
      </c>
      <c r="H499" s="99">
        <f>'[1]Z07 一般公共预算财政拨款收入支出决算表(财决07表)'!$K497</f>
        <v>0</v>
      </c>
      <c r="I499" s="89" t="str">
        <f t="shared" si="28"/>
        <v>2</v>
      </c>
      <c r="J499" s="89" t="str">
        <f t="shared" si="29"/>
        <v>2</v>
      </c>
      <c r="K499" s="89">
        <f t="shared" si="30"/>
        <v>4</v>
      </c>
      <c r="L499" s="89" t="str">
        <f t="shared" si="31"/>
        <v/>
      </c>
      <c r="O499" s="4"/>
      <c r="P499" s="4"/>
      <c r="Q499" s="4"/>
      <c r="R499" s="4"/>
      <c r="S499" s="4"/>
      <c r="T499" s="4"/>
      <c r="U499" s="4"/>
      <c r="V499" s="4"/>
      <c r="W499" s="4"/>
      <c r="X499" s="4"/>
    </row>
    <row r="500" spans="1:24">
      <c r="A500" s="4"/>
      <c r="B500" s="4"/>
      <c r="D500" s="4"/>
      <c r="E500" s="4"/>
      <c r="F500" s="4"/>
      <c r="G500" s="89">
        <f>'[1]Z07 一般公共预算财政拨款收入支出决算表(财决07表)'!A498</f>
        <v>0</v>
      </c>
      <c r="H500" s="99">
        <f>'[1]Z07 一般公共预算财政拨款收入支出决算表(财决07表)'!$K498</f>
        <v>0</v>
      </c>
      <c r="I500" s="89" t="str">
        <f t="shared" si="28"/>
        <v>2</v>
      </c>
      <c r="J500" s="89" t="str">
        <f t="shared" si="29"/>
        <v>2</v>
      </c>
      <c r="K500" s="89">
        <f t="shared" si="30"/>
        <v>4</v>
      </c>
      <c r="L500" s="89" t="str">
        <f t="shared" si="31"/>
        <v/>
      </c>
      <c r="O500" s="4"/>
      <c r="P500" s="4"/>
      <c r="Q500" s="4"/>
      <c r="R500" s="4"/>
      <c r="S500" s="4"/>
      <c r="T500" s="4"/>
      <c r="U500" s="4"/>
      <c r="V500" s="4"/>
      <c r="W500" s="4"/>
      <c r="X500" s="4"/>
    </row>
    <row r="504" spans="1:24">
      <c r="L504" s="89"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30"/>
  <sheetViews>
    <sheetView showZeros="0" workbookViewId="0">
      <selection sqref="A1:F46"/>
    </sheetView>
  </sheetViews>
  <sheetFormatPr defaultColWidth="9" defaultRowHeight="14.25"/>
  <cols>
    <col min="1" max="2" width="4.625" style="48" customWidth="1"/>
    <col min="3" max="3" width="30.625" style="49" customWidth="1"/>
    <col min="4" max="6" width="22.875" style="49" customWidth="1"/>
    <col min="7" max="7" width="9" style="50"/>
    <col min="8" max="8" width="9" style="51"/>
    <col min="9" max="9" width="9.75" style="51" customWidth="1"/>
    <col min="10" max="11" width="9" style="51"/>
    <col min="12" max="12" width="9.125" style="51" customWidth="1"/>
    <col min="13" max="14" width="10.5" style="51" customWidth="1"/>
    <col min="15" max="15" width="127" style="51" customWidth="1"/>
    <col min="16" max="16384" width="9" style="49"/>
  </cols>
  <sheetData>
    <row r="1" spans="1:99" s="44" customFormat="1" ht="30" customHeight="1">
      <c r="A1" s="238" t="s">
        <v>111</v>
      </c>
      <c r="B1" s="238"/>
      <c r="C1" s="238"/>
      <c r="D1" s="238"/>
      <c r="E1" s="238"/>
      <c r="F1" s="238"/>
      <c r="G1" s="52"/>
      <c r="H1" s="53"/>
      <c r="I1" s="53"/>
      <c r="J1" s="53"/>
      <c r="K1" s="53"/>
      <c r="L1" s="71"/>
      <c r="M1" s="71" t="str">
        <f>"a1:"&amp;"f"&amp;MAX(L13:L107)</f>
        <v>a1:f48</v>
      </c>
      <c r="N1" s="71"/>
      <c r="O1" s="71"/>
    </row>
    <row r="2" spans="1:99" s="45" customFormat="1" ht="14.25" customHeight="1">
      <c r="A2" s="54" t="str">
        <f>'01收入支出决算总表'!A3</f>
        <v>部门：益阳市生态环境局沅江分局</v>
      </c>
      <c r="B2" s="55"/>
      <c r="F2" s="56" t="s">
        <v>112</v>
      </c>
      <c r="G2" s="52"/>
      <c r="H2" s="53"/>
      <c r="I2" s="53"/>
      <c r="J2" s="53"/>
      <c r="K2" s="53"/>
      <c r="L2" s="72"/>
      <c r="M2" s="72"/>
      <c r="N2" s="72"/>
      <c r="O2" s="72"/>
    </row>
    <row r="3" spans="1:99" s="45" customFormat="1" ht="15" customHeight="1">
      <c r="A3" s="54"/>
      <c r="B3" s="55"/>
      <c r="D3" s="57"/>
      <c r="E3" s="57"/>
      <c r="F3" s="56" t="s">
        <v>6</v>
      </c>
      <c r="G3" s="52"/>
      <c r="H3" s="53"/>
      <c r="I3" s="53"/>
      <c r="J3" s="53"/>
      <c r="K3" s="53"/>
      <c r="L3" s="72"/>
      <c r="M3" s="73" t="s">
        <v>113</v>
      </c>
      <c r="N3" s="72"/>
      <c r="O3" s="72"/>
    </row>
    <row r="4" spans="1:99" s="45" customFormat="1" ht="15" customHeight="1">
      <c r="A4" s="58" t="s">
        <v>114</v>
      </c>
      <c r="B4" s="55"/>
      <c r="D4" s="57"/>
      <c r="E4" s="57"/>
      <c r="F4" s="56"/>
      <c r="G4" s="52"/>
      <c r="H4" s="53"/>
      <c r="I4" s="53"/>
      <c r="J4" s="53"/>
      <c r="K4" s="74"/>
      <c r="L4" s="75"/>
      <c r="M4" s="76"/>
      <c r="N4" s="72"/>
      <c r="O4" s="72"/>
    </row>
    <row r="5" spans="1:99" s="45" customFormat="1" ht="15" customHeight="1">
      <c r="A5" s="59" t="s">
        <v>115</v>
      </c>
      <c r="B5" s="55"/>
      <c r="D5" s="57"/>
      <c r="E5" s="57"/>
      <c r="F5" s="56"/>
      <c r="G5" s="52"/>
      <c r="H5" s="53"/>
      <c r="I5" s="53"/>
      <c r="J5" s="53"/>
      <c r="K5" s="77"/>
      <c r="L5" s="78"/>
      <c r="M5" s="79"/>
      <c r="N5" s="72"/>
      <c r="O5" s="72"/>
    </row>
    <row r="6" spans="1:99" s="45" customFormat="1" ht="15" customHeight="1">
      <c r="A6" s="59" t="s">
        <v>54</v>
      </c>
      <c r="B6" s="55"/>
      <c r="D6" s="57"/>
      <c r="E6" s="57"/>
      <c r="F6" s="56"/>
      <c r="G6" s="52"/>
      <c r="H6" s="53"/>
      <c r="I6" s="53"/>
      <c r="J6" s="53"/>
      <c r="K6" s="77"/>
      <c r="L6" s="78"/>
      <c r="M6" s="79"/>
      <c r="N6" s="72"/>
      <c r="O6" s="72"/>
    </row>
    <row r="7" spans="1:99" s="45" customFormat="1" ht="15" customHeight="1">
      <c r="A7" s="59" t="s">
        <v>116</v>
      </c>
      <c r="B7" s="55"/>
      <c r="D7" s="57"/>
      <c r="E7" s="57"/>
      <c r="F7" s="56"/>
      <c r="G7" s="52"/>
      <c r="H7" s="53"/>
      <c r="I7" s="53"/>
      <c r="J7" s="53"/>
      <c r="K7" s="77"/>
      <c r="L7" s="78"/>
      <c r="M7" s="79"/>
      <c r="N7" s="72"/>
      <c r="O7" s="72"/>
    </row>
    <row r="8" spans="1:99" s="46" customFormat="1" ht="20.25" customHeight="1">
      <c r="A8" s="239" t="s">
        <v>117</v>
      </c>
      <c r="B8" s="239"/>
      <c r="C8" s="239"/>
      <c r="D8" s="244" t="s">
        <v>80</v>
      </c>
      <c r="E8" s="244" t="s">
        <v>118</v>
      </c>
      <c r="F8" s="244" t="s">
        <v>119</v>
      </c>
      <c r="G8" s="50"/>
      <c r="H8" s="61"/>
      <c r="I8" s="61"/>
      <c r="J8" s="61"/>
      <c r="K8" s="77"/>
      <c r="L8" s="78"/>
      <c r="M8" s="79"/>
      <c r="N8" s="61"/>
      <c r="O8" s="61"/>
    </row>
    <row r="9" spans="1:99" s="46" customFormat="1" ht="9.9499999999999993" customHeight="1">
      <c r="A9" s="245" t="s">
        <v>120</v>
      </c>
      <c r="B9" s="246"/>
      <c r="C9" s="241" t="s">
        <v>72</v>
      </c>
      <c r="D9" s="244"/>
      <c r="E9" s="244"/>
      <c r="F9" s="244"/>
      <c r="G9" s="50"/>
      <c r="H9" s="61"/>
      <c r="I9" s="61"/>
      <c r="J9" s="61"/>
      <c r="K9" s="61"/>
      <c r="L9" s="61"/>
      <c r="M9" s="61"/>
      <c r="N9" s="61"/>
      <c r="O9" s="61"/>
    </row>
    <row r="10" spans="1:99" s="46" customFormat="1" ht="9.9499999999999993" customHeight="1">
      <c r="A10" s="247"/>
      <c r="B10" s="248"/>
      <c r="C10" s="242"/>
      <c r="D10" s="244"/>
      <c r="E10" s="244"/>
      <c r="F10" s="244"/>
      <c r="G10" s="50"/>
      <c r="H10" s="50"/>
      <c r="I10" s="50"/>
      <c r="J10" s="50"/>
      <c r="K10" s="50"/>
      <c r="L10" s="50"/>
      <c r="M10" s="50"/>
      <c r="N10" s="50"/>
      <c r="O10" s="50"/>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row>
    <row r="11" spans="1:99" s="46" customFormat="1" ht="9.9499999999999993" customHeight="1">
      <c r="A11" s="249"/>
      <c r="B11" s="250"/>
      <c r="C11" s="243"/>
      <c r="D11" s="244"/>
      <c r="E11" s="244"/>
      <c r="F11" s="244"/>
      <c r="G11" s="50"/>
      <c r="H11" s="61"/>
      <c r="I11" s="61"/>
      <c r="J11" s="61"/>
      <c r="K11" s="61"/>
      <c r="L11" s="61"/>
      <c r="M11" s="61"/>
      <c r="N11" s="61"/>
      <c r="O11" s="61"/>
    </row>
    <row r="12" spans="1:99" s="46" customFormat="1" ht="18" customHeight="1">
      <c r="A12" s="239" t="s">
        <v>73</v>
      </c>
      <c r="B12" s="239"/>
      <c r="C12" s="239"/>
      <c r="D12" s="60">
        <v>1</v>
      </c>
      <c r="E12" s="60">
        <v>2</v>
      </c>
      <c r="F12" s="60">
        <v>3</v>
      </c>
      <c r="G12" s="50"/>
      <c r="H12" s="61"/>
      <c r="I12" s="61">
        <v>1</v>
      </c>
      <c r="J12" s="61"/>
      <c r="K12" s="61"/>
      <c r="L12" s="61"/>
      <c r="M12" s="61"/>
      <c r="N12" s="61"/>
      <c r="O12" s="61"/>
    </row>
    <row r="13" spans="1:99" s="46" customFormat="1" ht="18" customHeight="1">
      <c r="A13" s="240" t="s">
        <v>50</v>
      </c>
      <c r="B13" s="240"/>
      <c r="C13" s="240"/>
      <c r="D13" s="62">
        <f>'[1]Z08_1 一般公共预算财政拨款基本支出决算明细表(财决08-'!$E$9</f>
        <v>1169.53</v>
      </c>
      <c r="E13" s="62">
        <f>'[1]Z08_1 一般公共预算财政拨款基本支出决算明细表(财决08-'!$F$9+'[1]Z08_1 一般公共预算财政拨款基本支出决算明细表(财决08-'!$AV$9</f>
        <v>890.11</v>
      </c>
      <c r="F13" s="62">
        <f>D13-E13</f>
        <v>279.42</v>
      </c>
      <c r="G13" s="50"/>
      <c r="H13" s="61"/>
      <c r="I13" s="61"/>
      <c r="J13" s="61"/>
      <c r="K13" s="61"/>
      <c r="L13" s="61">
        <f>ROW()</f>
        <v>13</v>
      </c>
      <c r="M13" s="61"/>
      <c r="N13" s="61"/>
      <c r="O13" s="61"/>
    </row>
    <row r="14" spans="1:99" ht="18" customHeight="1">
      <c r="A14" s="63" t="str">
        <f t="array" ref="A14">INDEX(G:G,SMALL(IF($I$14:$I$119&gt;0,ROW($14:$119),4^8),ROW(G1)))&amp;""</f>
        <v>301</v>
      </c>
      <c r="B14" s="64"/>
      <c r="C14" s="65" t="str">
        <f>IF(ISERROR(VLOOKUP(A14,$G$14:$I$119,2,FALSE)),"",VLOOKUP(A14,$G$14:$I$119,2,FALSE))</f>
        <v>工资福利支出</v>
      </c>
      <c r="D14" s="66">
        <f>IF(ISERROR(VLOOKUP(A14,$G$14:$I$119,3,FALSE)),"",VLOOKUP(A14,$G$14:$I$119,3,FALSE))</f>
        <v>888.83</v>
      </c>
      <c r="E14" s="66">
        <f>IF(OR(MID(A14,1,3)="301",MID(A14,1,3)="303"),D14,"")</f>
        <v>888.83</v>
      </c>
      <c r="F14" s="67" t="str">
        <f>IF(AND(MID(A14,1,3)&lt;&gt;"301",MID(A14,1,3)&lt;&gt;"303"),D14,"")</f>
        <v/>
      </c>
      <c r="G14" s="68" t="s">
        <v>121</v>
      </c>
      <c r="H14" s="69" t="s">
        <v>122</v>
      </c>
      <c r="I14" s="61">
        <f>('[1]Z08_1 一般公共预算财政拨款基本支出决算明细表(财决08-'!F$9)*1</f>
        <v>888.83</v>
      </c>
      <c r="L14" s="51">
        <f>IF(C14&lt;&gt;"",ROW(),"")</f>
        <v>14</v>
      </c>
      <c r="N14" s="80"/>
    </row>
    <row r="15" spans="1:99" ht="18" customHeight="1">
      <c r="A15" s="63" t="str">
        <f t="array" ref="A15">INDEX(G:G,SMALL(IF($I$14:$I$119&gt;0,ROW($14:$119),4^8),ROW(G2)))&amp;""</f>
        <v>30101</v>
      </c>
      <c r="B15" s="64"/>
      <c r="C15" s="65" t="str">
        <f t="shared" ref="C15:C78" si="0">IF(ISERROR(VLOOKUP(A15,$G$14:$I$119,2,FALSE)),"",VLOOKUP(A15,$G$14:$I$119,2,FALSE))</f>
        <v>基本工资</v>
      </c>
      <c r="D15" s="66">
        <f t="shared" ref="D15:D78" si="1">IF(ISERROR(VLOOKUP(A15,$G$14:$I$119,3,FALSE)),"",VLOOKUP(A15,$G$14:$I$119,3,FALSE))</f>
        <v>336.58</v>
      </c>
      <c r="E15" s="66">
        <f t="shared" ref="E15:E78" si="2">IF(OR(MID(A15,1,3)="301",MID(A15,1,3)="303"),D15,"")</f>
        <v>336.58</v>
      </c>
      <c r="F15" s="67" t="str">
        <f t="shared" ref="F15:F78" si="3">IF(AND(MID(A15,1,3)&lt;&gt;"301",MID(A15,1,3)&lt;&gt;"303"),D15,"")</f>
        <v/>
      </c>
      <c r="G15" s="68" t="s">
        <v>123</v>
      </c>
      <c r="H15" s="70" t="s">
        <v>124</v>
      </c>
      <c r="I15" s="61">
        <f>('[1]Z08_1 一般公共预算财政拨款基本支出决算明细表(财决08-'!G$9)*1</f>
        <v>336.58</v>
      </c>
      <c r="K15" s="50"/>
      <c r="L15" s="51">
        <f t="shared" ref="L15:L78" si="4">IF(C15&lt;&gt;"",ROW(),"")</f>
        <v>15</v>
      </c>
      <c r="M15" s="50"/>
      <c r="N15" s="80"/>
    </row>
    <row r="16" spans="1:99" ht="18" customHeight="1">
      <c r="A16" s="63" t="str">
        <f t="array" ref="A16">INDEX(G:G,SMALL(IF($I$14:$I$119&gt;0,ROW($14:$119),4^8),ROW(G3)))&amp;""</f>
        <v>30102</v>
      </c>
      <c r="B16" s="64"/>
      <c r="C16" s="65" t="str">
        <f t="shared" si="0"/>
        <v>津贴补贴</v>
      </c>
      <c r="D16" s="66">
        <f t="shared" si="1"/>
        <v>228.39</v>
      </c>
      <c r="E16" s="66">
        <f t="shared" si="2"/>
        <v>228.39</v>
      </c>
      <c r="F16" s="67" t="str">
        <f t="shared" si="3"/>
        <v/>
      </c>
      <c r="G16" s="68" t="s">
        <v>125</v>
      </c>
      <c r="H16" s="70" t="s">
        <v>126</v>
      </c>
      <c r="I16" s="61">
        <f>('[1]Z08_1 一般公共预算财政拨款基本支出决算明细表(财决08-'!H$9)*1</f>
        <v>228.39</v>
      </c>
      <c r="K16" s="50"/>
      <c r="L16" s="51">
        <f t="shared" si="4"/>
        <v>16</v>
      </c>
      <c r="M16" s="81"/>
      <c r="N16" s="80"/>
    </row>
    <row r="17" spans="1:14" ht="18" customHeight="1">
      <c r="A17" s="63" t="str">
        <f t="array" ref="A17">INDEX(G:G,SMALL(IF($I$14:$I$119&gt;0,ROW($14:$119),4^8),ROW(G4)))&amp;""</f>
        <v>30103</v>
      </c>
      <c r="B17" s="64"/>
      <c r="C17" s="65" t="str">
        <f t="shared" si="0"/>
        <v>奖金</v>
      </c>
      <c r="D17" s="66">
        <f t="shared" si="1"/>
        <v>43.77</v>
      </c>
      <c r="E17" s="66">
        <f t="shared" si="2"/>
        <v>43.77</v>
      </c>
      <c r="F17" s="67" t="str">
        <f t="shared" si="3"/>
        <v/>
      </c>
      <c r="G17" s="68" t="s">
        <v>127</v>
      </c>
      <c r="H17" s="70" t="s">
        <v>128</v>
      </c>
      <c r="I17" s="61">
        <f>('[1]Z08_1 一般公共预算财政拨款基本支出决算明细表(财决08-'!I$9)*1</f>
        <v>43.77</v>
      </c>
      <c r="K17" s="50"/>
      <c r="L17" s="51">
        <f t="shared" si="4"/>
        <v>17</v>
      </c>
      <c r="M17" s="50"/>
      <c r="N17" s="80"/>
    </row>
    <row r="18" spans="1:14" ht="18" customHeight="1">
      <c r="A18" s="63" t="str">
        <f t="array" ref="A18">INDEX(G:G,SMALL(IF($I$14:$I$119&gt;0,ROW($14:$119),4^8),ROW(G5)))&amp;""</f>
        <v>30106</v>
      </c>
      <c r="B18" s="64"/>
      <c r="C18" s="65" t="str">
        <f t="shared" si="0"/>
        <v>伙食补助费</v>
      </c>
      <c r="D18" s="66">
        <f t="shared" si="1"/>
        <v>18.920000000000002</v>
      </c>
      <c r="E18" s="66">
        <f t="shared" si="2"/>
        <v>18.920000000000002</v>
      </c>
      <c r="F18" s="67" t="str">
        <f t="shared" si="3"/>
        <v/>
      </c>
      <c r="G18" s="68" t="s">
        <v>129</v>
      </c>
      <c r="H18" s="70" t="s">
        <v>130</v>
      </c>
      <c r="I18" s="61">
        <f>('[1]Z08_1 一般公共预算财政拨款基本支出决算明细表(财决08-'!J$9)*1</f>
        <v>18.920000000000002</v>
      </c>
      <c r="K18" s="50"/>
      <c r="L18" s="51">
        <f t="shared" si="4"/>
        <v>18</v>
      </c>
      <c r="M18" s="50"/>
      <c r="N18" s="80"/>
    </row>
    <row r="19" spans="1:14" ht="18" customHeight="1">
      <c r="A19" s="63" t="str">
        <f t="array" ref="A19">INDEX(G:G,SMALL(IF($I$14:$I$119&gt;0,ROW($14:$119),4^8),ROW(G6)))&amp;""</f>
        <v>30107</v>
      </c>
      <c r="B19" s="64"/>
      <c r="C19" s="65" t="str">
        <f t="shared" si="0"/>
        <v>绩效工资</v>
      </c>
      <c r="D19" s="66">
        <f t="shared" si="1"/>
        <v>0.99</v>
      </c>
      <c r="E19" s="66">
        <f t="shared" si="2"/>
        <v>0.99</v>
      </c>
      <c r="F19" s="67" t="str">
        <f t="shared" si="3"/>
        <v/>
      </c>
      <c r="G19" s="68" t="s">
        <v>131</v>
      </c>
      <c r="H19" s="70" t="s">
        <v>132</v>
      </c>
      <c r="I19" s="61">
        <f>('[1]Z08_1 一般公共预算财政拨款基本支出决算明细表(财决08-'!K$9)*1</f>
        <v>0.99</v>
      </c>
      <c r="K19" s="50"/>
      <c r="L19" s="51">
        <f t="shared" si="4"/>
        <v>19</v>
      </c>
      <c r="M19" s="50"/>
      <c r="N19" s="80"/>
    </row>
    <row r="20" spans="1:14" ht="18" customHeight="1">
      <c r="A20" s="63" t="str">
        <f t="array" ref="A20">INDEX(G:G,SMALL(IF($I$14:$I$119&gt;0,ROW($14:$119),4^8),ROW(G7)))&amp;""</f>
        <v>30108</v>
      </c>
      <c r="B20" s="64"/>
      <c r="C20" s="65" t="str">
        <f t="shared" si="0"/>
        <v>机关事业单位基本养老保险缴费</v>
      </c>
      <c r="D20" s="66">
        <f t="shared" si="1"/>
        <v>111.55</v>
      </c>
      <c r="E20" s="66">
        <f t="shared" si="2"/>
        <v>111.55</v>
      </c>
      <c r="F20" s="67" t="str">
        <f t="shared" si="3"/>
        <v/>
      </c>
      <c r="G20" s="68" t="s">
        <v>133</v>
      </c>
      <c r="H20" s="70" t="s">
        <v>134</v>
      </c>
      <c r="I20" s="61">
        <f>('[1]Z08_1 一般公共预算财政拨款基本支出决算明细表(财决08-'!L$9)*1</f>
        <v>111.55</v>
      </c>
      <c r="K20" s="50"/>
      <c r="L20" s="51">
        <f t="shared" si="4"/>
        <v>20</v>
      </c>
      <c r="M20" s="50"/>
      <c r="N20" s="80"/>
    </row>
    <row r="21" spans="1:14" ht="18" customHeight="1">
      <c r="A21" s="63" t="str">
        <f t="array" ref="A21">INDEX(G:G,SMALL(IF($I$14:$I$119&gt;0,ROW($14:$119),4^8),ROW(G8)))&amp;""</f>
        <v>30109</v>
      </c>
      <c r="B21" s="64"/>
      <c r="C21" s="65" t="str">
        <f t="shared" si="0"/>
        <v>职业年金缴费</v>
      </c>
      <c r="D21" s="66">
        <f t="shared" si="1"/>
        <v>0.75</v>
      </c>
      <c r="E21" s="66">
        <f t="shared" si="2"/>
        <v>0.75</v>
      </c>
      <c r="F21" s="67" t="str">
        <f t="shared" si="3"/>
        <v/>
      </c>
      <c r="G21" s="68" t="s">
        <v>135</v>
      </c>
      <c r="H21" s="70" t="s">
        <v>136</v>
      </c>
      <c r="I21" s="61">
        <f>('[1]Z08_1 一般公共预算财政拨款基本支出决算明细表(财决08-'!M$9)*1</f>
        <v>0.75</v>
      </c>
      <c r="K21" s="50"/>
      <c r="L21" s="51">
        <f t="shared" si="4"/>
        <v>21</v>
      </c>
      <c r="M21" s="50"/>
      <c r="N21" s="80"/>
    </row>
    <row r="22" spans="1:14" ht="18" customHeight="1">
      <c r="A22" s="63" t="str">
        <f t="array" ref="A22">INDEX(G:G,SMALL(IF($I$14:$I$119&gt;0,ROW($14:$119),4^8),ROW(G9)))&amp;""</f>
        <v>30110</v>
      </c>
      <c r="B22" s="64"/>
      <c r="C22" s="65" t="str">
        <f t="shared" si="0"/>
        <v>职工基本医疗保险缴费</v>
      </c>
      <c r="D22" s="66">
        <f t="shared" si="1"/>
        <v>47.89</v>
      </c>
      <c r="E22" s="66">
        <f t="shared" si="2"/>
        <v>47.89</v>
      </c>
      <c r="F22" s="67" t="str">
        <f t="shared" si="3"/>
        <v/>
      </c>
      <c r="G22" s="68" t="s">
        <v>137</v>
      </c>
      <c r="H22" s="70" t="s">
        <v>138</v>
      </c>
      <c r="I22" s="61">
        <f>('[1]Z08_1 一般公共预算财政拨款基本支出决算明细表(财决08-'!N$9)*1</f>
        <v>47.89</v>
      </c>
      <c r="K22" s="50"/>
      <c r="L22" s="51">
        <f t="shared" si="4"/>
        <v>22</v>
      </c>
      <c r="M22" s="50"/>
      <c r="N22" s="80"/>
    </row>
    <row r="23" spans="1:14" ht="18" customHeight="1">
      <c r="A23" s="63" t="str">
        <f t="array" ref="A23">INDEX(G:G,SMALL(IF($I$14:$I$119&gt;0,ROW($14:$119),4^8),ROW(G10)))&amp;""</f>
        <v>30112</v>
      </c>
      <c r="B23" s="64"/>
      <c r="C23" s="65" t="str">
        <f t="shared" si="0"/>
        <v>其他社会保障缴费</v>
      </c>
      <c r="D23" s="66">
        <f t="shared" si="1"/>
        <v>5.6</v>
      </c>
      <c r="E23" s="66">
        <f t="shared" si="2"/>
        <v>5.6</v>
      </c>
      <c r="F23" s="67" t="str">
        <f t="shared" si="3"/>
        <v/>
      </c>
      <c r="G23" s="68" t="s">
        <v>139</v>
      </c>
      <c r="H23" s="70" t="s">
        <v>140</v>
      </c>
      <c r="I23" s="61">
        <f>('[1]Z08_1 一般公共预算财政拨款基本支出决算明细表(财决08-'!O$9)*1</f>
        <v>0</v>
      </c>
      <c r="K23" s="50"/>
      <c r="L23" s="51">
        <f t="shared" si="4"/>
        <v>23</v>
      </c>
      <c r="M23" s="50"/>
      <c r="N23" s="80"/>
    </row>
    <row r="24" spans="1:14" ht="18" customHeight="1">
      <c r="A24" s="63" t="str">
        <f t="array" ref="A24">INDEX(G:G,SMALL(IF($I$14:$I$119&gt;0,ROW($14:$119),4^8),ROW(G11)))&amp;""</f>
        <v>30113</v>
      </c>
      <c r="B24" s="64"/>
      <c r="C24" s="65" t="str">
        <f t="shared" si="0"/>
        <v>住房公积金</v>
      </c>
      <c r="D24" s="66">
        <f t="shared" si="1"/>
        <v>67.260000000000005</v>
      </c>
      <c r="E24" s="66">
        <f t="shared" si="2"/>
        <v>67.260000000000005</v>
      </c>
      <c r="F24" s="67" t="str">
        <f t="shared" si="3"/>
        <v/>
      </c>
      <c r="G24" s="68" t="s">
        <v>141</v>
      </c>
      <c r="H24" s="69" t="s">
        <v>142</v>
      </c>
      <c r="I24" s="61">
        <f>('[1]Z08_1 一般公共预算财政拨款基本支出决算明细表(财决08-'!P$9)*1</f>
        <v>5.6</v>
      </c>
      <c r="K24" s="50"/>
      <c r="L24" s="51">
        <f t="shared" si="4"/>
        <v>24</v>
      </c>
      <c r="M24" s="50"/>
      <c r="N24" s="80"/>
    </row>
    <row r="25" spans="1:14" ht="18" customHeight="1">
      <c r="A25" s="63" t="str">
        <f t="array" ref="A25">INDEX(G:G,SMALL(IF($I$14:$I$119&gt;0,ROW($14:$119),4^8),ROW(G12)))&amp;""</f>
        <v>30199</v>
      </c>
      <c r="B25" s="64"/>
      <c r="C25" s="65" t="str">
        <f t="shared" si="0"/>
        <v>其他工资福利支出</v>
      </c>
      <c r="D25" s="66">
        <f t="shared" si="1"/>
        <v>27.13</v>
      </c>
      <c r="E25" s="66">
        <f t="shared" si="2"/>
        <v>27.13</v>
      </c>
      <c r="F25" s="67" t="str">
        <f t="shared" si="3"/>
        <v/>
      </c>
      <c r="G25" s="68" t="s">
        <v>143</v>
      </c>
      <c r="H25" s="70" t="s">
        <v>144</v>
      </c>
      <c r="I25" s="61">
        <f>('[1]Z08_1 一般公共预算财政拨款基本支出决算明细表(财决08-'!Q$9)*1</f>
        <v>67.260000000000005</v>
      </c>
      <c r="K25" s="50"/>
      <c r="L25" s="51">
        <f t="shared" si="4"/>
        <v>25</v>
      </c>
      <c r="M25" s="50"/>
      <c r="N25" s="80"/>
    </row>
    <row r="26" spans="1:14" ht="18" customHeight="1">
      <c r="A26" s="63" t="str">
        <f t="array" ref="A26">INDEX(G:G,SMALL(IF($I$14:$I$119&gt;0,ROW($14:$119),4^8),ROW(G13)))&amp;""</f>
        <v>302</v>
      </c>
      <c r="B26" s="64"/>
      <c r="C26" s="65" t="str">
        <f t="shared" si="0"/>
        <v>商品和服务支出</v>
      </c>
      <c r="D26" s="66">
        <f t="shared" si="1"/>
        <v>277.91000000000003</v>
      </c>
      <c r="E26" s="66" t="str">
        <f t="shared" si="2"/>
        <v/>
      </c>
      <c r="F26" s="67">
        <f t="shared" si="3"/>
        <v>277.91000000000003</v>
      </c>
      <c r="G26" s="68" t="s">
        <v>145</v>
      </c>
      <c r="H26" s="70" t="s">
        <v>146</v>
      </c>
      <c r="I26" s="61">
        <f>('[1]Z08_1 一般公共预算财政拨款基本支出决算明细表(财决08-'!R$9)*1</f>
        <v>0</v>
      </c>
      <c r="K26" s="50"/>
      <c r="L26" s="51">
        <f t="shared" si="4"/>
        <v>26</v>
      </c>
      <c r="M26" s="50"/>
      <c r="N26" s="80"/>
    </row>
    <row r="27" spans="1:14" ht="18" customHeight="1">
      <c r="A27" s="63" t="str">
        <f t="array" ref="A27">INDEX(G:G,SMALL(IF($I$14:$I$119&gt;0,ROW($14:$119),4^8),ROW(G14)))&amp;""</f>
        <v>30201</v>
      </c>
      <c r="B27" s="64"/>
      <c r="C27" s="65" t="str">
        <f t="shared" si="0"/>
        <v>办公费</v>
      </c>
      <c r="D27" s="66">
        <f t="shared" si="1"/>
        <v>33.96</v>
      </c>
      <c r="E27" s="66" t="str">
        <f t="shared" si="2"/>
        <v/>
      </c>
      <c r="F27" s="67">
        <f t="shared" si="3"/>
        <v>33.96</v>
      </c>
      <c r="G27" s="68" t="s">
        <v>147</v>
      </c>
      <c r="H27" s="70" t="s">
        <v>148</v>
      </c>
      <c r="I27" s="61">
        <f>('[1]Z08_1 一般公共预算财政拨款基本支出决算明细表(财决08-'!S$9)*1</f>
        <v>27.13</v>
      </c>
      <c r="K27" s="50"/>
      <c r="L27" s="51">
        <f t="shared" si="4"/>
        <v>27</v>
      </c>
      <c r="M27" s="50"/>
      <c r="N27" s="80"/>
    </row>
    <row r="28" spans="1:14" ht="18" customHeight="1">
      <c r="A28" s="63" t="str">
        <f t="array" ref="A28">INDEX(G:G,SMALL(IF($I$14:$I$119&gt;0,ROW($14:$119),4^8),ROW(G15)))&amp;""</f>
        <v>30202</v>
      </c>
      <c r="B28" s="64"/>
      <c r="C28" s="65" t="str">
        <f t="shared" si="0"/>
        <v>印刷费</v>
      </c>
      <c r="D28" s="66">
        <f t="shared" si="1"/>
        <v>2.63</v>
      </c>
      <c r="E28" s="66" t="str">
        <f t="shared" si="2"/>
        <v/>
      </c>
      <c r="F28" s="67">
        <f t="shared" si="3"/>
        <v>2.63</v>
      </c>
      <c r="G28" s="68" t="s">
        <v>149</v>
      </c>
      <c r="H28" s="70" t="s">
        <v>150</v>
      </c>
      <c r="I28" s="61">
        <f>('[1]Z08_1 一般公共预算财政拨款基本支出决算明细表(财决08-'!T$9)*1</f>
        <v>277.91000000000003</v>
      </c>
      <c r="K28" s="50"/>
      <c r="L28" s="51">
        <f t="shared" si="4"/>
        <v>28</v>
      </c>
      <c r="M28" s="50"/>
      <c r="N28" s="80"/>
    </row>
    <row r="29" spans="1:14" ht="18" customHeight="1">
      <c r="A29" s="63" t="str">
        <f t="array" ref="A29">INDEX(G:G,SMALL(IF($I$14:$I$119&gt;0,ROW($14:$119),4^8),ROW(G16)))&amp;""</f>
        <v>30203</v>
      </c>
      <c r="B29" s="64"/>
      <c r="C29" s="65" t="str">
        <f t="shared" si="0"/>
        <v>咨询费</v>
      </c>
      <c r="D29" s="66">
        <f t="shared" si="1"/>
        <v>2.1</v>
      </c>
      <c r="E29" s="66" t="str">
        <f t="shared" si="2"/>
        <v/>
      </c>
      <c r="F29" s="67">
        <f t="shared" si="3"/>
        <v>2.1</v>
      </c>
      <c r="G29" s="68" t="s">
        <v>151</v>
      </c>
      <c r="H29" s="70" t="s">
        <v>152</v>
      </c>
      <c r="I29" s="61">
        <f>('[1]Z08_1 一般公共预算财政拨款基本支出决算明细表(财决08-'!U$9)*1</f>
        <v>33.96</v>
      </c>
      <c r="K29" s="50"/>
      <c r="L29" s="51">
        <f t="shared" si="4"/>
        <v>29</v>
      </c>
      <c r="M29" s="50"/>
      <c r="N29" s="80"/>
    </row>
    <row r="30" spans="1:14" ht="18" customHeight="1">
      <c r="A30" s="63" t="str">
        <f t="array" ref="A30">INDEX(G:G,SMALL(IF($I$14:$I$119&gt;0,ROW($14:$119),4^8),ROW(G17)))&amp;""</f>
        <v>30205</v>
      </c>
      <c r="B30" s="64"/>
      <c r="C30" s="65" t="str">
        <f t="shared" si="0"/>
        <v>水费</v>
      </c>
      <c r="D30" s="66">
        <f t="shared" si="1"/>
        <v>2.72</v>
      </c>
      <c r="E30" s="66" t="str">
        <f t="shared" si="2"/>
        <v/>
      </c>
      <c r="F30" s="67">
        <f t="shared" si="3"/>
        <v>2.72</v>
      </c>
      <c r="G30" s="68" t="s">
        <v>153</v>
      </c>
      <c r="H30" s="70" t="s">
        <v>154</v>
      </c>
      <c r="I30" s="61">
        <f>('[1]Z08_1 一般公共预算财政拨款基本支出决算明细表(财决08-'!V$9)*1</f>
        <v>2.63</v>
      </c>
      <c r="K30" s="50"/>
      <c r="L30" s="51">
        <f t="shared" si="4"/>
        <v>30</v>
      </c>
      <c r="M30" s="50"/>
      <c r="N30" s="80"/>
    </row>
    <row r="31" spans="1:14" ht="18" customHeight="1">
      <c r="A31" s="63" t="str">
        <f t="array" ref="A31">INDEX(G:G,SMALL(IF($I$14:$I$119&gt;0,ROW($14:$119),4^8),ROW(G18)))&amp;""</f>
        <v>30206</v>
      </c>
      <c r="B31" s="64"/>
      <c r="C31" s="65" t="str">
        <f t="shared" si="0"/>
        <v>电费</v>
      </c>
      <c r="D31" s="66">
        <f t="shared" si="1"/>
        <v>10.25</v>
      </c>
      <c r="E31" s="66" t="str">
        <f t="shared" si="2"/>
        <v/>
      </c>
      <c r="F31" s="67">
        <f t="shared" si="3"/>
        <v>10.25</v>
      </c>
      <c r="G31" s="68" t="s">
        <v>155</v>
      </c>
      <c r="H31" s="70" t="s">
        <v>156</v>
      </c>
      <c r="I31" s="61">
        <f>('[1]Z08_1 一般公共预算财政拨款基本支出决算明细表(财决08-'!W$9)*1</f>
        <v>2.1</v>
      </c>
      <c r="K31" s="50"/>
      <c r="L31" s="51">
        <f t="shared" si="4"/>
        <v>31</v>
      </c>
      <c r="M31" s="50"/>
      <c r="N31" s="80"/>
    </row>
    <row r="32" spans="1:14" ht="18" customHeight="1">
      <c r="A32" s="63" t="str">
        <f t="array" ref="A32">INDEX(G:G,SMALL(IF($I$14:$I$119&gt;0,ROW($14:$119),4^8),ROW(G19)))&amp;""</f>
        <v>30207</v>
      </c>
      <c r="B32" s="64"/>
      <c r="C32" s="65" t="str">
        <f t="shared" si="0"/>
        <v>邮电费</v>
      </c>
      <c r="D32" s="66">
        <f t="shared" si="1"/>
        <v>9.7200000000000006</v>
      </c>
      <c r="E32" s="66" t="str">
        <f t="shared" si="2"/>
        <v/>
      </c>
      <c r="F32" s="67">
        <f t="shared" si="3"/>
        <v>9.7200000000000006</v>
      </c>
      <c r="G32" s="68" t="s">
        <v>157</v>
      </c>
      <c r="H32" s="70" t="s">
        <v>158</v>
      </c>
      <c r="I32" s="61">
        <f>('[1]Z08_1 一般公共预算财政拨款基本支出决算明细表(财决08-'!X$9)*1</f>
        <v>0</v>
      </c>
      <c r="K32" s="50"/>
      <c r="L32" s="51">
        <f t="shared" si="4"/>
        <v>32</v>
      </c>
      <c r="M32" s="50"/>
      <c r="N32" s="80"/>
    </row>
    <row r="33" spans="1:14" ht="18" customHeight="1">
      <c r="A33" s="63" t="str">
        <f t="array" ref="A33">INDEX(G:G,SMALL(IF($I$14:$I$119&gt;0,ROW($14:$119),4^8),ROW(G20)))&amp;""</f>
        <v>30211</v>
      </c>
      <c r="B33" s="64"/>
      <c r="C33" s="65" t="str">
        <f t="shared" si="0"/>
        <v>差旅费</v>
      </c>
      <c r="D33" s="66">
        <f t="shared" si="1"/>
        <v>88.15</v>
      </c>
      <c r="E33" s="66" t="str">
        <f t="shared" si="2"/>
        <v/>
      </c>
      <c r="F33" s="67">
        <f t="shared" si="3"/>
        <v>88.15</v>
      </c>
      <c r="G33" s="68" t="s">
        <v>159</v>
      </c>
      <c r="H33" s="70" t="s">
        <v>160</v>
      </c>
      <c r="I33" s="61">
        <f>('[1]Z08_1 一般公共预算财政拨款基本支出决算明细表(财决08-'!Y$9)*1</f>
        <v>2.72</v>
      </c>
      <c r="K33" s="50"/>
      <c r="L33" s="51">
        <f t="shared" si="4"/>
        <v>33</v>
      </c>
      <c r="M33" s="50"/>
      <c r="N33" s="80"/>
    </row>
    <row r="34" spans="1:14" ht="18" customHeight="1">
      <c r="A34" s="63" t="str">
        <f t="array" ref="A34">INDEX(G:G,SMALL(IF($I$14:$I$119&gt;0,ROW($14:$119),4^8),ROW(G21)))&amp;""</f>
        <v>30213</v>
      </c>
      <c r="B34" s="64"/>
      <c r="C34" s="65" t="str">
        <f t="shared" si="0"/>
        <v>维修(护)费</v>
      </c>
      <c r="D34" s="66">
        <f t="shared" si="1"/>
        <v>8.98</v>
      </c>
      <c r="E34" s="66" t="str">
        <f t="shared" si="2"/>
        <v/>
      </c>
      <c r="F34" s="67">
        <f t="shared" si="3"/>
        <v>8.98</v>
      </c>
      <c r="G34" s="68" t="s">
        <v>161</v>
      </c>
      <c r="H34" s="70" t="s">
        <v>162</v>
      </c>
      <c r="I34" s="61">
        <f>('[1]Z08_1 一般公共预算财政拨款基本支出决算明细表(财决08-'!Z$9)*1</f>
        <v>10.25</v>
      </c>
      <c r="K34" s="50"/>
      <c r="L34" s="51">
        <f t="shared" si="4"/>
        <v>34</v>
      </c>
      <c r="M34" s="50"/>
      <c r="N34" s="80"/>
    </row>
    <row r="35" spans="1:14" ht="18" customHeight="1">
      <c r="A35" s="63" t="str">
        <f t="array" ref="A35">INDEX(G:G,SMALL(IF($I$14:$I$119&gt;0,ROW($14:$119),4^8),ROW(G22)))&amp;""</f>
        <v>30215</v>
      </c>
      <c r="B35" s="64"/>
      <c r="C35" s="65" t="str">
        <f t="shared" si="0"/>
        <v>会议费</v>
      </c>
      <c r="D35" s="66">
        <f t="shared" si="1"/>
        <v>0.59</v>
      </c>
      <c r="E35" s="66" t="str">
        <f t="shared" si="2"/>
        <v/>
      </c>
      <c r="F35" s="67">
        <f t="shared" si="3"/>
        <v>0.59</v>
      </c>
      <c r="G35" s="68" t="s">
        <v>163</v>
      </c>
      <c r="H35" s="70" t="s">
        <v>164</v>
      </c>
      <c r="I35" s="61">
        <f>('[1]Z08_1 一般公共预算财政拨款基本支出决算明细表(财决08-'!AA$9)*1</f>
        <v>9.7200000000000006</v>
      </c>
      <c r="K35" s="50"/>
      <c r="L35" s="51">
        <f t="shared" si="4"/>
        <v>35</v>
      </c>
      <c r="M35" s="50"/>
      <c r="N35" s="80"/>
    </row>
    <row r="36" spans="1:14" ht="18" customHeight="1">
      <c r="A36" s="63" t="str">
        <f t="array" ref="A36">INDEX(G:G,SMALL(IF($I$14:$I$119&gt;0,ROW($14:$119),4^8),ROW(G23)))&amp;""</f>
        <v>30216</v>
      </c>
      <c r="B36" s="64"/>
      <c r="C36" s="65" t="str">
        <f t="shared" si="0"/>
        <v>培训费</v>
      </c>
      <c r="D36" s="66">
        <f t="shared" si="1"/>
        <v>7.95</v>
      </c>
      <c r="E36" s="66" t="str">
        <f t="shared" si="2"/>
        <v/>
      </c>
      <c r="F36" s="67">
        <f t="shared" si="3"/>
        <v>7.95</v>
      </c>
      <c r="G36" s="68" t="s">
        <v>165</v>
      </c>
      <c r="H36" s="70" t="s">
        <v>166</v>
      </c>
      <c r="I36" s="61">
        <f>('[1]Z08_1 一般公共预算财政拨款基本支出决算明细表(财决08-'!AB$9)*1</f>
        <v>0</v>
      </c>
      <c r="K36" s="50"/>
      <c r="L36" s="51">
        <f t="shared" si="4"/>
        <v>36</v>
      </c>
      <c r="M36" s="50"/>
      <c r="N36" s="80"/>
    </row>
    <row r="37" spans="1:14" ht="18" customHeight="1">
      <c r="A37" s="63" t="str">
        <f t="array" ref="A37">INDEX(G:G,SMALL(IF($I$14:$I$119&gt;0,ROW($14:$119),4^8),ROW(G24)))&amp;""</f>
        <v>30217</v>
      </c>
      <c r="B37" s="64"/>
      <c r="C37" s="65" t="str">
        <f t="shared" si="0"/>
        <v>公务接待费</v>
      </c>
      <c r="D37" s="66">
        <f t="shared" si="1"/>
        <v>14.39</v>
      </c>
      <c r="E37" s="66" t="str">
        <f t="shared" si="2"/>
        <v/>
      </c>
      <c r="F37" s="67">
        <f t="shared" si="3"/>
        <v>14.39</v>
      </c>
      <c r="G37" s="68" t="s">
        <v>167</v>
      </c>
      <c r="H37" s="70" t="s">
        <v>168</v>
      </c>
      <c r="I37" s="61">
        <f>('[1]Z08_1 一般公共预算财政拨款基本支出决算明细表(财决08-'!AC$9)*1</f>
        <v>0</v>
      </c>
      <c r="K37" s="50"/>
      <c r="L37" s="51">
        <f t="shared" si="4"/>
        <v>37</v>
      </c>
      <c r="M37" s="50"/>
      <c r="N37" s="80"/>
    </row>
    <row r="38" spans="1:14" ht="18" customHeight="1">
      <c r="A38" s="63" t="str">
        <f t="array" ref="A38">INDEX(G:G,SMALL(IF($I$14:$I$119&gt;0,ROW($14:$119),4^8),ROW(G25)))&amp;""</f>
        <v>30218</v>
      </c>
      <c r="B38" s="64"/>
      <c r="C38" s="65" t="str">
        <f t="shared" si="0"/>
        <v>专用材料费</v>
      </c>
      <c r="D38" s="66">
        <f t="shared" si="1"/>
        <v>3.35</v>
      </c>
      <c r="E38" s="66" t="str">
        <f t="shared" si="2"/>
        <v/>
      </c>
      <c r="F38" s="67">
        <f t="shared" si="3"/>
        <v>3.35</v>
      </c>
      <c r="G38" s="68" t="s">
        <v>169</v>
      </c>
      <c r="H38" s="70" t="s">
        <v>170</v>
      </c>
      <c r="I38" s="61">
        <f>('[1]Z08_1 一般公共预算财政拨款基本支出决算明细表(财决08-'!AD$9)*1</f>
        <v>88.15</v>
      </c>
      <c r="K38" s="50"/>
      <c r="L38" s="51">
        <f t="shared" si="4"/>
        <v>38</v>
      </c>
      <c r="M38" s="50"/>
      <c r="N38" s="80"/>
    </row>
    <row r="39" spans="1:14" ht="18" customHeight="1">
      <c r="A39" s="63" t="str">
        <f t="array" ref="A39">INDEX(G:G,SMALL(IF($I$14:$I$119&gt;0,ROW($14:$119),4^8),ROW(G26)))&amp;""</f>
        <v>30226</v>
      </c>
      <c r="B39" s="64"/>
      <c r="C39" s="65" t="str">
        <f t="shared" si="0"/>
        <v>劳务费</v>
      </c>
      <c r="D39" s="66">
        <f t="shared" si="1"/>
        <v>0.34</v>
      </c>
      <c r="E39" s="66" t="str">
        <f t="shared" si="2"/>
        <v/>
      </c>
      <c r="F39" s="67">
        <f t="shared" si="3"/>
        <v>0.34</v>
      </c>
      <c r="G39" s="68" t="s">
        <v>171</v>
      </c>
      <c r="H39" s="70" t="s">
        <v>172</v>
      </c>
      <c r="I39" s="61">
        <f>('[1]Z08_1 一般公共预算财政拨款基本支出决算明细表(财决08-'!AE$9)*1</f>
        <v>0</v>
      </c>
      <c r="K39" s="50"/>
      <c r="L39" s="51">
        <f t="shared" si="4"/>
        <v>39</v>
      </c>
      <c r="M39" s="50"/>
      <c r="N39" s="80"/>
    </row>
    <row r="40" spans="1:14" ht="18" customHeight="1">
      <c r="A40" s="63" t="str">
        <f t="array" ref="A40">INDEX(G:G,SMALL(IF($I$14:$I$119&gt;0,ROW($14:$119),4^8),ROW(G27)))&amp;""</f>
        <v>30227</v>
      </c>
      <c r="B40" s="64"/>
      <c r="C40" s="65" t="str">
        <f t="shared" si="0"/>
        <v>委托业务费</v>
      </c>
      <c r="D40" s="66">
        <f t="shared" si="1"/>
        <v>0.4</v>
      </c>
      <c r="E40" s="66" t="str">
        <f t="shared" si="2"/>
        <v/>
      </c>
      <c r="F40" s="67">
        <f t="shared" si="3"/>
        <v>0.4</v>
      </c>
      <c r="G40" s="68" t="s">
        <v>173</v>
      </c>
      <c r="H40" s="70" t="s">
        <v>174</v>
      </c>
      <c r="I40" s="61">
        <f>('[1]Z08_1 一般公共预算财政拨款基本支出决算明细表(财决08-'!AF$9)*1</f>
        <v>8.98</v>
      </c>
      <c r="K40" s="50"/>
      <c r="L40" s="51">
        <f t="shared" si="4"/>
        <v>40</v>
      </c>
      <c r="M40" s="50"/>
      <c r="N40" s="80"/>
    </row>
    <row r="41" spans="1:14" ht="18" customHeight="1">
      <c r="A41" s="63" t="str">
        <f t="array" ref="A41">INDEX(G:G,SMALL(IF($I$14:$I$119&gt;0,ROW($14:$119),4^8),ROW(G28)))&amp;""</f>
        <v>30228</v>
      </c>
      <c r="B41" s="64"/>
      <c r="C41" s="65" t="str">
        <f t="shared" si="0"/>
        <v>工会经费</v>
      </c>
      <c r="D41" s="66">
        <f t="shared" si="1"/>
        <v>44.92</v>
      </c>
      <c r="E41" s="66" t="str">
        <f t="shared" si="2"/>
        <v/>
      </c>
      <c r="F41" s="67">
        <f t="shared" si="3"/>
        <v>44.92</v>
      </c>
      <c r="G41" s="68" t="s">
        <v>175</v>
      </c>
      <c r="H41" s="70" t="s">
        <v>176</v>
      </c>
      <c r="I41" s="61">
        <f>('[1]Z08_1 一般公共预算财政拨款基本支出决算明细表(财决08-'!AG$9)*1</f>
        <v>0</v>
      </c>
      <c r="K41" s="50"/>
      <c r="L41" s="51">
        <f t="shared" si="4"/>
        <v>41</v>
      </c>
      <c r="M41" s="50"/>
      <c r="N41" s="82"/>
    </row>
    <row r="42" spans="1:14" ht="18" customHeight="1">
      <c r="A42" s="63" t="str">
        <f t="array" ref="A42">INDEX(G:G,SMALL(IF($I$14:$I$119&gt;0,ROW($14:$119),4^8),ROW(G29)))&amp;""</f>
        <v>30229</v>
      </c>
      <c r="B42" s="64"/>
      <c r="C42" s="65" t="str">
        <f t="shared" si="0"/>
        <v>福利费</v>
      </c>
      <c r="D42" s="66">
        <f t="shared" si="1"/>
        <v>25.89</v>
      </c>
      <c r="E42" s="66" t="str">
        <f t="shared" si="2"/>
        <v/>
      </c>
      <c r="F42" s="67">
        <f t="shared" si="3"/>
        <v>25.89</v>
      </c>
      <c r="G42" s="68" t="s">
        <v>177</v>
      </c>
      <c r="H42" s="70" t="s">
        <v>178</v>
      </c>
      <c r="I42" s="61">
        <f>('[1]Z08_1 一般公共预算财政拨款基本支出决算明细表(财决08-'!AH$9)*1</f>
        <v>0.59</v>
      </c>
      <c r="K42" s="50"/>
      <c r="L42" s="51">
        <f t="shared" si="4"/>
        <v>42</v>
      </c>
      <c r="M42" s="50"/>
      <c r="N42" s="80"/>
    </row>
    <row r="43" spans="1:14" ht="18" customHeight="1">
      <c r="A43" s="63" t="str">
        <f t="array" ref="A43">INDEX(G:G,SMALL(IF($I$14:$I$119&gt;0,ROW($14:$119),4^8),ROW(G30)))&amp;""</f>
        <v>30239</v>
      </c>
      <c r="B43" s="64"/>
      <c r="C43" s="65" t="str">
        <f t="shared" si="0"/>
        <v>其他交通费用</v>
      </c>
      <c r="D43" s="66">
        <f t="shared" si="1"/>
        <v>17.34</v>
      </c>
      <c r="E43" s="66" t="str">
        <f t="shared" si="2"/>
        <v/>
      </c>
      <c r="F43" s="67">
        <f t="shared" si="3"/>
        <v>17.34</v>
      </c>
      <c r="G43" s="68" t="s">
        <v>179</v>
      </c>
      <c r="H43" s="70" t="s">
        <v>180</v>
      </c>
      <c r="I43" s="61">
        <f>('[1]Z08_1 一般公共预算财政拨款基本支出决算明细表(财决08-'!AI$9)*1</f>
        <v>7.95</v>
      </c>
      <c r="K43" s="50"/>
      <c r="L43" s="51">
        <f t="shared" si="4"/>
        <v>43</v>
      </c>
      <c r="M43" s="50"/>
      <c r="N43" s="80"/>
    </row>
    <row r="44" spans="1:14" ht="18" customHeight="1">
      <c r="A44" s="63" t="str">
        <f t="array" ref="A44">INDEX(G:G,SMALL(IF($I$14:$I$119&gt;0,ROW($14:$119),4^8),ROW(G31)))&amp;""</f>
        <v>30299</v>
      </c>
      <c r="B44" s="64"/>
      <c r="C44" s="65" t="str">
        <f t="shared" si="0"/>
        <v>其他商品和服务支出</v>
      </c>
      <c r="D44" s="66">
        <f t="shared" si="1"/>
        <v>4.22</v>
      </c>
      <c r="E44" s="66" t="str">
        <f t="shared" si="2"/>
        <v/>
      </c>
      <c r="F44" s="67">
        <f t="shared" si="3"/>
        <v>4.22</v>
      </c>
      <c r="G44" s="68" t="s">
        <v>181</v>
      </c>
      <c r="H44" s="70" t="s">
        <v>182</v>
      </c>
      <c r="I44" s="61">
        <f>('[1]Z08_1 一般公共预算财政拨款基本支出决算明细表(财决08-'!AJ$9)*1</f>
        <v>14.39</v>
      </c>
      <c r="K44" s="50"/>
      <c r="L44" s="51">
        <f t="shared" si="4"/>
        <v>44</v>
      </c>
      <c r="M44" s="50"/>
      <c r="N44" s="80"/>
    </row>
    <row r="45" spans="1:14" ht="18" customHeight="1">
      <c r="A45" s="63" t="str">
        <f t="array" ref="A45">INDEX(G:G,SMALL(IF($I$14:$I$119&gt;0,ROW($14:$119),4^8),ROW(G32)))&amp;""</f>
        <v>303</v>
      </c>
      <c r="B45" s="64"/>
      <c r="C45" s="65" t="str">
        <f t="shared" si="0"/>
        <v>对个人和家庭的补助</v>
      </c>
      <c r="D45" s="66">
        <f t="shared" si="1"/>
        <v>1.28</v>
      </c>
      <c r="E45" s="66">
        <f t="shared" si="2"/>
        <v>1.28</v>
      </c>
      <c r="F45" s="67" t="str">
        <f t="shared" si="3"/>
        <v/>
      </c>
      <c r="G45" s="68" t="s">
        <v>183</v>
      </c>
      <c r="H45" s="70" t="s">
        <v>184</v>
      </c>
      <c r="I45" s="61">
        <f>('[1]Z08_1 一般公共预算财政拨款基本支出决算明细表(财决08-'!AK$9)*1</f>
        <v>3.35</v>
      </c>
      <c r="K45" s="50"/>
      <c r="L45" s="51">
        <f t="shared" si="4"/>
        <v>45</v>
      </c>
      <c r="M45" s="50"/>
      <c r="N45" s="80"/>
    </row>
    <row r="46" spans="1:14" ht="18" customHeight="1">
      <c r="A46" s="63" t="str">
        <f t="array" ref="A46">INDEX(G:G,SMALL(IF($I$14:$I$119&gt;0,ROW($14:$119),4^8),ROW(G33)))&amp;""</f>
        <v>30309</v>
      </c>
      <c r="B46" s="64"/>
      <c r="C46" s="65" t="str">
        <f t="shared" si="0"/>
        <v>奖励金</v>
      </c>
      <c r="D46" s="66">
        <f t="shared" si="1"/>
        <v>1.28</v>
      </c>
      <c r="E46" s="66">
        <f t="shared" si="2"/>
        <v>1.28</v>
      </c>
      <c r="F46" s="67" t="str">
        <f t="shared" si="3"/>
        <v/>
      </c>
      <c r="G46" s="68" t="s">
        <v>185</v>
      </c>
      <c r="H46" s="70" t="s">
        <v>186</v>
      </c>
      <c r="I46" s="61">
        <f>('[1]Z08_1 一般公共预算财政拨款基本支出决算明细表(财决08-'!AL$9)*1</f>
        <v>0</v>
      </c>
      <c r="K46" s="50"/>
      <c r="L46" s="51">
        <f t="shared" si="4"/>
        <v>46</v>
      </c>
      <c r="M46" s="50"/>
      <c r="N46" s="80"/>
    </row>
    <row r="47" spans="1:14" ht="18" customHeight="1">
      <c r="A47" s="63" t="str">
        <f t="array" ref="A47">INDEX(G:G,SMALL(IF($I$14:$I$119&gt;0,ROW($14:$119),4^8),ROW(G34)))&amp;""</f>
        <v>310</v>
      </c>
      <c r="B47" s="64"/>
      <c r="C47" s="65" t="str">
        <f t="shared" si="0"/>
        <v>资本性支出</v>
      </c>
      <c r="D47" s="66">
        <f t="shared" si="1"/>
        <v>1.52</v>
      </c>
      <c r="E47" s="66" t="str">
        <f t="shared" si="2"/>
        <v/>
      </c>
      <c r="F47" s="67">
        <f t="shared" si="3"/>
        <v>1.52</v>
      </c>
      <c r="G47" s="68" t="s">
        <v>187</v>
      </c>
      <c r="H47" s="70" t="s">
        <v>188</v>
      </c>
      <c r="I47" s="61">
        <f>('[1]Z08_1 一般公共预算财政拨款基本支出决算明细表(财决08-'!AM$9)*1</f>
        <v>0</v>
      </c>
      <c r="K47" s="50"/>
      <c r="L47" s="51">
        <f t="shared" si="4"/>
        <v>47</v>
      </c>
      <c r="M47" s="50"/>
      <c r="N47" s="80"/>
    </row>
    <row r="48" spans="1:14" ht="18" customHeight="1">
      <c r="A48" s="63" t="str">
        <f t="array" ref="A48">INDEX(G:G,SMALL(IF($I$14:$I$119&gt;0,ROW($14:$119),4^8),ROW(G35)))&amp;""</f>
        <v>31007</v>
      </c>
      <c r="B48" s="64"/>
      <c r="C48" s="65" t="str">
        <f t="shared" si="0"/>
        <v>信息网络及软件购置更新</v>
      </c>
      <c r="D48" s="66">
        <f t="shared" si="1"/>
        <v>1.52</v>
      </c>
      <c r="E48" s="66" t="str">
        <f t="shared" si="2"/>
        <v/>
      </c>
      <c r="F48" s="67">
        <f t="shared" si="3"/>
        <v>1.52</v>
      </c>
      <c r="G48" s="68" t="s">
        <v>189</v>
      </c>
      <c r="H48" s="70" t="s">
        <v>190</v>
      </c>
      <c r="I48" s="61">
        <f>('[1]Z08_1 一般公共预算财政拨款基本支出决算明细表(财决08-'!AN$9)*1</f>
        <v>0.34</v>
      </c>
      <c r="K48" s="50"/>
      <c r="L48" s="51">
        <f t="shared" si="4"/>
        <v>48</v>
      </c>
      <c r="M48" s="50"/>
      <c r="N48" s="80"/>
    </row>
    <row r="49" spans="1:15" ht="18" customHeight="1">
      <c r="A49" s="63" t="str">
        <f t="array" ref="A49">INDEX(G:G,SMALL(IF($I$14:$I$119&gt;0,ROW($14:$119),4^8),ROW(G36)))&amp;""</f>
        <v/>
      </c>
      <c r="B49" s="64"/>
      <c r="C49" s="65" t="str">
        <f t="shared" si="0"/>
        <v/>
      </c>
      <c r="D49" s="66" t="str">
        <f t="shared" si="1"/>
        <v/>
      </c>
      <c r="E49" s="66" t="str">
        <f t="shared" si="2"/>
        <v/>
      </c>
      <c r="F49" s="67" t="str">
        <f t="shared" si="3"/>
        <v/>
      </c>
      <c r="G49" s="68" t="s">
        <v>191</v>
      </c>
      <c r="H49" s="70" t="s">
        <v>192</v>
      </c>
      <c r="I49" s="61">
        <f>('[1]Z08_1 一般公共预算财政拨款基本支出决算明细表(财决08-'!AO$9)*1</f>
        <v>0.4</v>
      </c>
      <c r="K49" s="50"/>
      <c r="L49" s="51" t="str">
        <f t="shared" si="4"/>
        <v/>
      </c>
      <c r="M49" s="50"/>
      <c r="N49" s="80"/>
    </row>
    <row r="50" spans="1:15" ht="18" customHeight="1">
      <c r="A50" s="63" t="str">
        <f t="array" ref="A50">INDEX(G:G,SMALL(IF($I$14:$I$119&gt;0,ROW($14:$119),4^8),ROW(G37)))&amp;""</f>
        <v/>
      </c>
      <c r="B50" s="64"/>
      <c r="C50" s="65" t="str">
        <f t="shared" si="0"/>
        <v/>
      </c>
      <c r="D50" s="66" t="str">
        <f t="shared" si="1"/>
        <v/>
      </c>
      <c r="E50" s="66" t="str">
        <f t="shared" si="2"/>
        <v/>
      </c>
      <c r="F50" s="67" t="str">
        <f t="shared" si="3"/>
        <v/>
      </c>
      <c r="G50" s="68" t="s">
        <v>193</v>
      </c>
      <c r="H50" s="70" t="s">
        <v>194</v>
      </c>
      <c r="I50" s="61">
        <f>('[1]Z08_1 一般公共预算财政拨款基本支出决算明细表(财决08-'!AP$9)*1</f>
        <v>44.92</v>
      </c>
      <c r="K50" s="50"/>
      <c r="L50" s="51" t="str">
        <f t="shared" si="4"/>
        <v/>
      </c>
      <c r="M50" s="50"/>
      <c r="N50" s="80"/>
    </row>
    <row r="51" spans="1:15" ht="18" customHeight="1">
      <c r="A51" s="63" t="str">
        <f t="array" ref="A51">INDEX(G:G,SMALL(IF($I$14:$I$119&gt;0,ROW($14:$119),4^8),ROW(G38)))&amp;""</f>
        <v/>
      </c>
      <c r="B51" s="64"/>
      <c r="C51" s="65" t="str">
        <f t="shared" si="0"/>
        <v/>
      </c>
      <c r="D51" s="66" t="str">
        <f t="shared" si="1"/>
        <v/>
      </c>
      <c r="E51" s="66" t="str">
        <f t="shared" si="2"/>
        <v/>
      </c>
      <c r="F51" s="67" t="str">
        <f t="shared" si="3"/>
        <v/>
      </c>
      <c r="G51" s="68" t="s">
        <v>195</v>
      </c>
      <c r="H51" s="70" t="s">
        <v>196</v>
      </c>
      <c r="I51" s="61">
        <f>('[1]Z08_1 一般公共预算财政拨款基本支出决算明细表(财决08-'!AQ$9)*1</f>
        <v>25.89</v>
      </c>
      <c r="K51" s="50"/>
      <c r="L51" s="51" t="str">
        <f t="shared" si="4"/>
        <v/>
      </c>
      <c r="M51" s="50"/>
      <c r="N51" s="80"/>
    </row>
    <row r="52" spans="1:15" s="47" customFormat="1" ht="18" customHeight="1">
      <c r="A52" s="63" t="str">
        <f t="array" ref="A52">INDEX(G:G,SMALL(IF($I$14:$I$119&gt;0,ROW($14:$119),4^8),ROW(G39)))&amp;""</f>
        <v/>
      </c>
      <c r="B52" s="64"/>
      <c r="C52" s="65" t="str">
        <f t="shared" si="0"/>
        <v/>
      </c>
      <c r="D52" s="66" t="str">
        <f t="shared" si="1"/>
        <v/>
      </c>
      <c r="E52" s="66" t="str">
        <f t="shared" si="2"/>
        <v/>
      </c>
      <c r="F52" s="67" t="str">
        <f t="shared" si="3"/>
        <v/>
      </c>
      <c r="G52" s="68" t="s">
        <v>197</v>
      </c>
      <c r="H52" s="69" t="s">
        <v>198</v>
      </c>
      <c r="I52" s="61">
        <f>('[1]Z08_1 一般公共预算财政拨款基本支出决算明细表(财决08-'!AR$9)*1</f>
        <v>0</v>
      </c>
      <c r="J52" s="51"/>
      <c r="K52" s="50"/>
      <c r="L52" s="51" t="str">
        <f t="shared" si="4"/>
        <v/>
      </c>
      <c r="M52" s="50"/>
      <c r="N52" s="80"/>
      <c r="O52" s="51"/>
    </row>
    <row r="53" spans="1:15" ht="18" customHeight="1">
      <c r="A53" s="63" t="str">
        <f t="array" ref="A53">INDEX(G:G,SMALL(IF($I$14:$I$119&gt;0,ROW($14:$119),4^8),ROW(G40)))&amp;""</f>
        <v/>
      </c>
      <c r="B53" s="64"/>
      <c r="C53" s="65" t="str">
        <f t="shared" si="0"/>
        <v/>
      </c>
      <c r="D53" s="66" t="str">
        <f t="shared" si="1"/>
        <v/>
      </c>
      <c r="E53" s="66" t="str">
        <f t="shared" si="2"/>
        <v/>
      </c>
      <c r="F53" s="67" t="str">
        <f t="shared" si="3"/>
        <v/>
      </c>
      <c r="G53" s="68" t="s">
        <v>199</v>
      </c>
      <c r="H53" s="70" t="s">
        <v>200</v>
      </c>
      <c r="I53" s="61">
        <f>('[1]Z08_1 一般公共预算财政拨款基本支出决算明细表(财决08-'!AS$9)*1</f>
        <v>17.34</v>
      </c>
      <c r="K53" s="50"/>
      <c r="L53" s="51" t="str">
        <f t="shared" si="4"/>
        <v/>
      </c>
      <c r="M53" s="50"/>
      <c r="N53" s="80"/>
    </row>
    <row r="54" spans="1:15" ht="18" customHeight="1">
      <c r="A54" s="63" t="str">
        <f t="array" ref="A54">INDEX(G:G,SMALL(IF($I$14:$I$119&gt;0,ROW($14:$119),4^8),ROW(G41)))&amp;""</f>
        <v/>
      </c>
      <c r="B54" s="64"/>
      <c r="C54" s="65" t="str">
        <f t="shared" si="0"/>
        <v/>
      </c>
      <c r="D54" s="66" t="str">
        <f t="shared" si="1"/>
        <v/>
      </c>
      <c r="E54" s="66" t="str">
        <f t="shared" si="2"/>
        <v/>
      </c>
      <c r="F54" s="67" t="str">
        <f t="shared" si="3"/>
        <v/>
      </c>
      <c r="G54" s="68" t="s">
        <v>201</v>
      </c>
      <c r="H54" s="70" t="s">
        <v>202</v>
      </c>
      <c r="I54" s="61">
        <f>('[1]Z08_1 一般公共预算财政拨款基本支出决算明细表(财决08-'!AT$9)*1</f>
        <v>0</v>
      </c>
      <c r="K54" s="50"/>
      <c r="L54" s="51" t="str">
        <f t="shared" si="4"/>
        <v/>
      </c>
      <c r="M54" s="50"/>
      <c r="N54" s="80"/>
    </row>
    <row r="55" spans="1:15" ht="18" customHeight="1">
      <c r="A55" s="63" t="str">
        <f t="array" ref="A55">INDEX(G:G,SMALL(IF($I$14:$I$119&gt;0,ROW($14:$119),4^8),ROW(G42)))&amp;""</f>
        <v/>
      </c>
      <c r="B55" s="64"/>
      <c r="C55" s="65" t="str">
        <f t="shared" si="0"/>
        <v/>
      </c>
      <c r="D55" s="66" t="str">
        <f t="shared" si="1"/>
        <v/>
      </c>
      <c r="E55" s="66" t="str">
        <f t="shared" si="2"/>
        <v/>
      </c>
      <c r="F55" s="67" t="str">
        <f t="shared" si="3"/>
        <v/>
      </c>
      <c r="G55" s="68" t="s">
        <v>203</v>
      </c>
      <c r="H55" s="70" t="s">
        <v>204</v>
      </c>
      <c r="I55" s="61">
        <f>('[1]Z08_1 一般公共预算财政拨款基本支出决算明细表(财决08-'!AU$9)*1</f>
        <v>4.22</v>
      </c>
      <c r="K55" s="50"/>
      <c r="L55" s="51" t="str">
        <f t="shared" si="4"/>
        <v/>
      </c>
      <c r="M55" s="50"/>
      <c r="N55" s="80"/>
    </row>
    <row r="56" spans="1:15" ht="18" customHeight="1">
      <c r="A56" s="63" t="str">
        <f t="array" ref="A56">INDEX(G:G,SMALL(IF($I$14:$I$119&gt;0,ROW($14:$119),4^8),ROW(G43)))&amp;""</f>
        <v/>
      </c>
      <c r="B56" s="64"/>
      <c r="C56" s="65" t="str">
        <f t="shared" si="0"/>
        <v/>
      </c>
      <c r="D56" s="66" t="str">
        <f t="shared" si="1"/>
        <v/>
      </c>
      <c r="E56" s="66" t="str">
        <f t="shared" si="2"/>
        <v/>
      </c>
      <c r="F56" s="67" t="str">
        <f t="shared" si="3"/>
        <v/>
      </c>
      <c r="G56" s="68" t="s">
        <v>205</v>
      </c>
      <c r="H56" s="70" t="s">
        <v>206</v>
      </c>
      <c r="I56" s="61">
        <f>('[1]Z08_1 一般公共预算财政拨款基本支出决算明细表(财决08-'!AV$9)*1</f>
        <v>1.28</v>
      </c>
      <c r="K56" s="50"/>
      <c r="L56" s="51" t="str">
        <f t="shared" si="4"/>
        <v/>
      </c>
      <c r="M56" s="50"/>
      <c r="N56" s="80"/>
    </row>
    <row r="57" spans="1:15" ht="18" customHeight="1">
      <c r="A57" s="63" t="str">
        <f t="array" ref="A57">INDEX(G:G,SMALL(IF($I$14:$I$119&gt;0,ROW($14:$119),4^8),ROW(G44)))&amp;""</f>
        <v/>
      </c>
      <c r="B57" s="64"/>
      <c r="C57" s="65" t="str">
        <f t="shared" si="0"/>
        <v/>
      </c>
      <c r="D57" s="66" t="str">
        <f t="shared" si="1"/>
        <v/>
      </c>
      <c r="E57" s="66" t="str">
        <f t="shared" si="2"/>
        <v/>
      </c>
      <c r="F57" s="67" t="str">
        <f t="shared" si="3"/>
        <v/>
      </c>
      <c r="G57" s="68" t="s">
        <v>207</v>
      </c>
      <c r="H57" s="70" t="s">
        <v>208</v>
      </c>
      <c r="I57" s="61">
        <f>('[1]Z08_1 一般公共预算财政拨款基本支出决算明细表(财决08-'!AW$9)*1</f>
        <v>0</v>
      </c>
      <c r="K57" s="50"/>
      <c r="L57" s="51" t="str">
        <f t="shared" si="4"/>
        <v/>
      </c>
      <c r="M57" s="50"/>
      <c r="N57" s="80"/>
    </row>
    <row r="58" spans="1:15" ht="18" customHeight="1">
      <c r="A58" s="63" t="str">
        <f t="array" ref="A58">INDEX(G:G,SMALL(IF($I$14:$I$119&gt;0,ROW($14:$119),4^8),ROW(G45)))&amp;""</f>
        <v/>
      </c>
      <c r="B58" s="64"/>
      <c r="C58" s="65" t="str">
        <f t="shared" si="0"/>
        <v/>
      </c>
      <c r="D58" s="66" t="str">
        <f t="shared" si="1"/>
        <v/>
      </c>
      <c r="E58" s="66" t="str">
        <f t="shared" si="2"/>
        <v/>
      </c>
      <c r="F58" s="67" t="str">
        <f t="shared" si="3"/>
        <v/>
      </c>
      <c r="G58" s="68" t="s">
        <v>209</v>
      </c>
      <c r="H58" s="70" t="s">
        <v>210</v>
      </c>
      <c r="I58" s="61">
        <f>('[1]Z08_1 一般公共预算财政拨款基本支出决算明细表(财决08-'!AX$9)*1</f>
        <v>0</v>
      </c>
      <c r="K58" s="50"/>
      <c r="L58" s="51" t="str">
        <f t="shared" si="4"/>
        <v/>
      </c>
      <c r="M58" s="50"/>
      <c r="N58" s="80"/>
    </row>
    <row r="59" spans="1:15" ht="18" customHeight="1">
      <c r="A59" s="63" t="str">
        <f t="array" ref="A59">INDEX(G:G,SMALL(IF($I$14:$I$119&gt;0,ROW($14:$119),4^8),ROW(G46)))&amp;""</f>
        <v/>
      </c>
      <c r="B59" s="64"/>
      <c r="C59" s="65" t="str">
        <f t="shared" si="0"/>
        <v/>
      </c>
      <c r="D59" s="66" t="str">
        <f t="shared" si="1"/>
        <v/>
      </c>
      <c r="E59" s="66" t="str">
        <f t="shared" si="2"/>
        <v/>
      </c>
      <c r="F59" s="67" t="str">
        <f t="shared" si="3"/>
        <v/>
      </c>
      <c r="G59" s="68" t="s">
        <v>211</v>
      </c>
      <c r="H59" s="70" t="s">
        <v>212</v>
      </c>
      <c r="I59" s="61">
        <f>('[1]Z08_1 一般公共预算财政拨款基本支出决算明细表(财决08-'!AY$9)*1</f>
        <v>0</v>
      </c>
      <c r="K59" s="50"/>
      <c r="L59" s="51" t="str">
        <f t="shared" si="4"/>
        <v/>
      </c>
      <c r="M59" s="50"/>
      <c r="N59" s="80"/>
    </row>
    <row r="60" spans="1:15" ht="18" customHeight="1">
      <c r="A60" s="63" t="str">
        <f t="array" ref="A60">INDEX(G:G,SMALL(IF($I$14:$I$119&gt;0,ROW($14:$119),4^8),ROW(G47)))&amp;""</f>
        <v/>
      </c>
      <c r="B60" s="64"/>
      <c r="C60" s="65" t="str">
        <f t="shared" si="0"/>
        <v/>
      </c>
      <c r="D60" s="66" t="str">
        <f t="shared" si="1"/>
        <v/>
      </c>
      <c r="E60" s="66" t="str">
        <f t="shared" si="2"/>
        <v/>
      </c>
      <c r="F60" s="67" t="str">
        <f t="shared" si="3"/>
        <v/>
      </c>
      <c r="G60" s="68" t="s">
        <v>213</v>
      </c>
      <c r="H60" s="70" t="s">
        <v>214</v>
      </c>
      <c r="I60" s="61">
        <f>('[1]Z08_1 一般公共预算财政拨款基本支出决算明细表(财决08-'!AZ$9)*1</f>
        <v>0</v>
      </c>
      <c r="K60" s="50"/>
      <c r="L60" s="51" t="str">
        <f t="shared" si="4"/>
        <v/>
      </c>
      <c r="M60" s="50"/>
      <c r="N60" s="80"/>
    </row>
    <row r="61" spans="1:15" ht="18" customHeight="1">
      <c r="A61" s="63" t="str">
        <f t="array" ref="A61">INDEX(G:G,SMALL(IF($I$14:$I$119&gt;0,ROW($14:$119),4^8),ROW(G48)))&amp;""</f>
        <v/>
      </c>
      <c r="B61" s="64"/>
      <c r="C61" s="65" t="str">
        <f t="shared" si="0"/>
        <v/>
      </c>
      <c r="D61" s="66" t="str">
        <f t="shared" si="1"/>
        <v/>
      </c>
      <c r="E61" s="66" t="str">
        <f t="shared" si="2"/>
        <v/>
      </c>
      <c r="F61" s="67" t="str">
        <f t="shared" si="3"/>
        <v/>
      </c>
      <c r="G61" s="68" t="s">
        <v>215</v>
      </c>
      <c r="H61" s="70" t="s">
        <v>216</v>
      </c>
      <c r="I61" s="61">
        <f>('[1]Z08_1 一般公共预算财政拨款基本支出决算明细表(财决08-'!BA$9)*1</f>
        <v>0</v>
      </c>
      <c r="K61" s="50"/>
      <c r="L61" s="51" t="str">
        <f t="shared" si="4"/>
        <v/>
      </c>
      <c r="M61" s="50"/>
      <c r="N61" s="80"/>
    </row>
    <row r="62" spans="1:15" ht="18" customHeight="1">
      <c r="A62" s="63" t="str">
        <f t="array" ref="A62">INDEX(G:G,SMALL(IF($I$14:$I$119&gt;0,ROW($14:$119),4^8),ROW(G49)))&amp;""</f>
        <v/>
      </c>
      <c r="B62" s="64"/>
      <c r="C62" s="65" t="str">
        <f t="shared" si="0"/>
        <v/>
      </c>
      <c r="D62" s="66" t="str">
        <f t="shared" si="1"/>
        <v/>
      </c>
      <c r="E62" s="66" t="str">
        <f t="shared" si="2"/>
        <v/>
      </c>
      <c r="F62" s="67" t="str">
        <f t="shared" si="3"/>
        <v/>
      </c>
      <c r="G62" s="68" t="s">
        <v>217</v>
      </c>
      <c r="H62" s="70" t="s">
        <v>218</v>
      </c>
      <c r="I62" s="61">
        <f>('[1]Z08_1 一般公共预算财政拨款基本支出决算明细表(财决08-'!BB$9)*1</f>
        <v>0</v>
      </c>
      <c r="K62" s="50"/>
      <c r="L62" s="51" t="str">
        <f t="shared" si="4"/>
        <v/>
      </c>
      <c r="M62" s="50"/>
      <c r="N62" s="80"/>
    </row>
    <row r="63" spans="1:15" ht="18" customHeight="1">
      <c r="A63" s="63" t="str">
        <f t="array" ref="A63">INDEX(G:G,SMALL(IF($I$14:$I$119&gt;0,ROW($14:$119),4^8),ROW(G50)))&amp;""</f>
        <v/>
      </c>
      <c r="B63" s="64"/>
      <c r="C63" s="65" t="str">
        <f t="shared" si="0"/>
        <v/>
      </c>
      <c r="D63" s="66" t="str">
        <f t="shared" si="1"/>
        <v/>
      </c>
      <c r="E63" s="66" t="str">
        <f t="shared" si="2"/>
        <v/>
      </c>
      <c r="F63" s="67" t="str">
        <f t="shared" si="3"/>
        <v/>
      </c>
      <c r="G63" s="68" t="s">
        <v>219</v>
      </c>
      <c r="H63" s="70" t="s">
        <v>220</v>
      </c>
      <c r="I63" s="61">
        <f>('[1]Z08_1 一般公共预算财政拨款基本支出决算明细表(财决08-'!BC$9)*1</f>
        <v>0</v>
      </c>
      <c r="K63" s="50"/>
      <c r="L63" s="51" t="str">
        <f t="shared" si="4"/>
        <v/>
      </c>
      <c r="M63" s="50"/>
      <c r="N63" s="80"/>
    </row>
    <row r="64" spans="1:15" ht="18" customHeight="1">
      <c r="A64" s="63" t="str">
        <f t="array" ref="A64">INDEX(G:G,SMALL(IF($I$14:$I$119&gt;0,ROW($14:$119),4^8),ROW(G51)))&amp;""</f>
        <v/>
      </c>
      <c r="B64" s="64"/>
      <c r="C64" s="65" t="str">
        <f t="shared" si="0"/>
        <v/>
      </c>
      <c r="D64" s="66" t="str">
        <f t="shared" si="1"/>
        <v/>
      </c>
      <c r="E64" s="66" t="str">
        <f t="shared" si="2"/>
        <v/>
      </c>
      <c r="F64" s="67" t="str">
        <f t="shared" si="3"/>
        <v/>
      </c>
      <c r="G64" s="68" t="s">
        <v>221</v>
      </c>
      <c r="H64" s="70" t="s">
        <v>222</v>
      </c>
      <c r="I64" s="61">
        <f>('[1]Z08_1 一般公共预算财政拨款基本支出决算明细表(财决08-'!BD$9)*1</f>
        <v>0</v>
      </c>
      <c r="K64" s="50"/>
      <c r="L64" s="51" t="str">
        <f t="shared" si="4"/>
        <v/>
      </c>
      <c r="M64" s="50"/>
      <c r="N64" s="80"/>
    </row>
    <row r="65" spans="1:14" ht="18" customHeight="1">
      <c r="A65" s="63" t="str">
        <f t="array" ref="A65">INDEX(G:G,SMALL(IF($I$14:$I$119&gt;0,ROW($14:$119),4^8),ROW(G52)))&amp;""</f>
        <v/>
      </c>
      <c r="B65" s="64"/>
      <c r="C65" s="65" t="str">
        <f t="shared" si="0"/>
        <v/>
      </c>
      <c r="D65" s="66" t="str">
        <f t="shared" si="1"/>
        <v/>
      </c>
      <c r="E65" s="66" t="str">
        <f t="shared" si="2"/>
        <v/>
      </c>
      <c r="F65" s="67" t="str">
        <f t="shared" si="3"/>
        <v/>
      </c>
      <c r="G65" s="68" t="s">
        <v>223</v>
      </c>
      <c r="H65" s="70" t="s">
        <v>224</v>
      </c>
      <c r="I65" s="61">
        <f>('[1]Z08_1 一般公共预算财政拨款基本支出决算明细表(财决08-'!BE$9)*1</f>
        <v>1.28</v>
      </c>
      <c r="K65" s="50"/>
      <c r="L65" s="51" t="str">
        <f t="shared" si="4"/>
        <v/>
      </c>
      <c r="M65" s="50"/>
      <c r="N65" s="80"/>
    </row>
    <row r="66" spans="1:14" ht="18" customHeight="1">
      <c r="A66" s="63" t="str">
        <f t="array" ref="A66">INDEX(G:G,SMALL(IF($I$14:$I$119&gt;0,ROW($14:$119),4^8),ROW(G53)))&amp;""</f>
        <v/>
      </c>
      <c r="B66" s="64"/>
      <c r="C66" s="65" t="str">
        <f t="shared" si="0"/>
        <v/>
      </c>
      <c r="D66" s="66" t="str">
        <f t="shared" si="1"/>
        <v/>
      </c>
      <c r="E66" s="66" t="str">
        <f t="shared" si="2"/>
        <v/>
      </c>
      <c r="F66" s="67" t="str">
        <f t="shared" si="3"/>
        <v/>
      </c>
      <c r="G66" s="68" t="s">
        <v>225</v>
      </c>
      <c r="H66" s="70" t="s">
        <v>226</v>
      </c>
      <c r="I66" s="61">
        <f>('[1]Z08_1 一般公共预算财政拨款基本支出决算明细表(财决08-'!BF$9)*1</f>
        <v>0</v>
      </c>
      <c r="K66" s="50"/>
      <c r="L66" s="51" t="str">
        <f t="shared" si="4"/>
        <v/>
      </c>
      <c r="M66" s="50"/>
      <c r="N66" s="80"/>
    </row>
    <row r="67" spans="1:14" ht="18" customHeight="1">
      <c r="A67" s="63" t="str">
        <f t="array" ref="A67">INDEX(G:G,SMALL(IF($I$14:$I$119&gt;0,ROW($14:$119),4^8),ROW(G54)))&amp;""</f>
        <v/>
      </c>
      <c r="B67" s="64"/>
      <c r="C67" s="65" t="str">
        <f t="shared" si="0"/>
        <v/>
      </c>
      <c r="D67" s="66" t="str">
        <f t="shared" si="1"/>
        <v/>
      </c>
      <c r="E67" s="66" t="str">
        <f t="shared" si="2"/>
        <v/>
      </c>
      <c r="F67" s="67" t="str">
        <f t="shared" si="3"/>
        <v/>
      </c>
      <c r="G67" s="68" t="s">
        <v>227</v>
      </c>
      <c r="H67" s="70" t="s">
        <v>228</v>
      </c>
      <c r="I67" s="61">
        <f>('[1]Z08_1 一般公共预算财政拨款基本支出决算明细表(财决08-'!BG$9)*1</f>
        <v>0</v>
      </c>
      <c r="K67" s="50"/>
      <c r="L67" s="51" t="str">
        <f t="shared" si="4"/>
        <v/>
      </c>
      <c r="M67" s="50"/>
      <c r="N67" s="80"/>
    </row>
    <row r="68" spans="1:14" ht="18" customHeight="1">
      <c r="A68" s="63" t="str">
        <f t="array" ref="A68">INDEX(G:G,SMALL(IF($I$14:$I$119&gt;0,ROW($14:$119),4^8),ROW(G55)))&amp;""</f>
        <v/>
      </c>
      <c r="B68" s="64"/>
      <c r="C68" s="65" t="str">
        <f t="shared" si="0"/>
        <v/>
      </c>
      <c r="D68" s="66" t="str">
        <f t="shared" si="1"/>
        <v/>
      </c>
      <c r="E68" s="66" t="str">
        <f t="shared" si="2"/>
        <v/>
      </c>
      <c r="F68" s="67" t="str">
        <f t="shared" si="3"/>
        <v/>
      </c>
      <c r="G68" s="68" t="s">
        <v>229</v>
      </c>
      <c r="H68" s="70" t="s">
        <v>230</v>
      </c>
      <c r="I68" s="61">
        <f>('[1]Z08_1 一般公共预算财政拨款基本支出决算明细表(财决08-'!BH$9)*1</f>
        <v>0</v>
      </c>
      <c r="K68" s="50"/>
      <c r="L68" s="51" t="str">
        <f t="shared" si="4"/>
        <v/>
      </c>
      <c r="M68" s="50"/>
      <c r="N68" s="80"/>
    </row>
    <row r="69" spans="1:14" ht="18" customHeight="1">
      <c r="A69" s="63" t="str">
        <f t="array" ref="A69">INDEX(G:G,SMALL(IF($I$14:$I$119&gt;0,ROW($14:$119),4^8),ROW(G56)))&amp;""</f>
        <v/>
      </c>
      <c r="B69" s="64"/>
      <c r="C69" s="65" t="str">
        <f t="shared" si="0"/>
        <v/>
      </c>
      <c r="D69" s="66" t="str">
        <f t="shared" si="1"/>
        <v/>
      </c>
      <c r="E69" s="66" t="str">
        <f t="shared" si="2"/>
        <v/>
      </c>
      <c r="F69" s="67" t="str">
        <f t="shared" si="3"/>
        <v/>
      </c>
      <c r="G69" s="68" t="s">
        <v>231</v>
      </c>
      <c r="H69" s="69" t="s">
        <v>232</v>
      </c>
      <c r="I69" s="61">
        <f>('[1]Z08_1 一般公共预算财政拨款基本支出决算明细表(财决08-'!BI$9)*1</f>
        <v>0</v>
      </c>
      <c r="K69" s="50"/>
      <c r="L69" s="51" t="str">
        <f t="shared" si="4"/>
        <v/>
      </c>
      <c r="M69" s="50"/>
      <c r="N69" s="80"/>
    </row>
    <row r="70" spans="1:14" ht="18" customHeight="1">
      <c r="A70" s="63" t="str">
        <f t="array" ref="A70">INDEX(G:G,SMALL(IF($I$14:$I$119&gt;0,ROW($14:$119),4^8),ROW(G57)))&amp;""</f>
        <v/>
      </c>
      <c r="B70" s="64"/>
      <c r="C70" s="65" t="str">
        <f t="shared" si="0"/>
        <v/>
      </c>
      <c r="D70" s="66" t="str">
        <f t="shared" si="1"/>
        <v/>
      </c>
      <c r="E70" s="66" t="str">
        <f t="shared" si="2"/>
        <v/>
      </c>
      <c r="F70" s="67" t="str">
        <f t="shared" si="3"/>
        <v/>
      </c>
      <c r="G70" s="68" t="s">
        <v>233</v>
      </c>
      <c r="H70" s="70" t="s">
        <v>234</v>
      </c>
      <c r="I70" s="61">
        <f>('[1]Z08_1 一般公共预算财政拨款基本支出决算明细表(财决08-'!BJ$9)*1</f>
        <v>0</v>
      </c>
      <c r="K70" s="50"/>
      <c r="L70" s="51" t="str">
        <f t="shared" si="4"/>
        <v/>
      </c>
      <c r="M70" s="50"/>
      <c r="N70" s="80"/>
    </row>
    <row r="71" spans="1:14" ht="18" customHeight="1">
      <c r="A71" s="63" t="str">
        <f t="array" ref="A71">INDEX(G:G,SMALL(IF($I$14:$I$119&gt;0,ROW($14:$119),4^8),ROW(G58)))&amp;""</f>
        <v/>
      </c>
      <c r="B71" s="64"/>
      <c r="C71" s="65" t="str">
        <f t="shared" si="0"/>
        <v/>
      </c>
      <c r="D71" s="66" t="str">
        <f t="shared" si="1"/>
        <v/>
      </c>
      <c r="E71" s="66" t="str">
        <f t="shared" si="2"/>
        <v/>
      </c>
      <c r="F71" s="67" t="str">
        <f t="shared" si="3"/>
        <v/>
      </c>
      <c r="G71" s="68" t="s">
        <v>235</v>
      </c>
      <c r="H71" s="70" t="s">
        <v>236</v>
      </c>
      <c r="I71" s="61">
        <f>('[1]Z08_1 一般公共预算财政拨款基本支出决算明细表(财决08-'!BK$9)*1</f>
        <v>0</v>
      </c>
      <c r="K71" s="50"/>
      <c r="L71" s="51" t="str">
        <f t="shared" si="4"/>
        <v/>
      </c>
      <c r="M71" s="50"/>
      <c r="N71" s="80"/>
    </row>
    <row r="72" spans="1:14" ht="18" customHeight="1">
      <c r="A72" s="63" t="str">
        <f t="array" ref="A72">INDEX(G:G,SMALL(IF($I$14:$I$119&gt;0,ROW($14:$119),4^8),ROW(G59)))&amp;""</f>
        <v/>
      </c>
      <c r="B72" s="64"/>
      <c r="C72" s="65" t="str">
        <f t="shared" si="0"/>
        <v/>
      </c>
      <c r="D72" s="66" t="str">
        <f t="shared" si="1"/>
        <v/>
      </c>
      <c r="E72" s="66" t="str">
        <f t="shared" si="2"/>
        <v/>
      </c>
      <c r="F72" s="67" t="str">
        <f t="shared" si="3"/>
        <v/>
      </c>
      <c r="G72" s="68" t="s">
        <v>237</v>
      </c>
      <c r="H72" s="70" t="s">
        <v>238</v>
      </c>
      <c r="I72" s="61">
        <f>('[1]Z08_1 一般公共预算财政拨款基本支出决算明细表(财决08-'!BL$9)*1</f>
        <v>0</v>
      </c>
      <c r="K72" s="50"/>
      <c r="L72" s="51" t="str">
        <f t="shared" si="4"/>
        <v/>
      </c>
      <c r="M72" s="50"/>
      <c r="N72" s="80"/>
    </row>
    <row r="73" spans="1:14" ht="18" customHeight="1">
      <c r="A73" s="63" t="str">
        <f t="array" ref="A73">INDEX(G:G,SMALL(IF($I$14:$I$119&gt;0,ROW($14:$119),4^8),ROW(G60)))&amp;""</f>
        <v/>
      </c>
      <c r="B73" s="64"/>
      <c r="C73" s="65" t="str">
        <f t="shared" si="0"/>
        <v/>
      </c>
      <c r="D73" s="66" t="str">
        <f t="shared" si="1"/>
        <v/>
      </c>
      <c r="E73" s="66" t="str">
        <f t="shared" si="2"/>
        <v/>
      </c>
      <c r="F73" s="67" t="str">
        <f t="shared" si="3"/>
        <v/>
      </c>
      <c r="G73" s="68" t="s">
        <v>239</v>
      </c>
      <c r="H73" s="70" t="s">
        <v>240</v>
      </c>
      <c r="I73" s="61">
        <v>0</v>
      </c>
      <c r="K73" s="50"/>
      <c r="L73" s="51" t="str">
        <f t="shared" si="4"/>
        <v/>
      </c>
      <c r="M73" s="50"/>
      <c r="N73" s="80"/>
    </row>
    <row r="74" spans="1:14" ht="18" customHeight="1">
      <c r="A74" s="63" t="str">
        <f t="array" ref="A74">INDEX(G:G,SMALL(IF($I$14:$I$119&gt;0,ROW($14:$119),4^8),ROW(G61)))&amp;""</f>
        <v/>
      </c>
      <c r="B74" s="64"/>
      <c r="C74" s="65" t="str">
        <f t="shared" si="0"/>
        <v/>
      </c>
      <c r="D74" s="66" t="str">
        <f t="shared" si="1"/>
        <v/>
      </c>
      <c r="E74" s="66" t="str">
        <f t="shared" si="2"/>
        <v/>
      </c>
      <c r="F74" s="67" t="str">
        <f t="shared" si="3"/>
        <v/>
      </c>
      <c r="G74" s="68" t="s">
        <v>241</v>
      </c>
      <c r="H74" s="70" t="s">
        <v>242</v>
      </c>
      <c r="I74" s="61">
        <v>0</v>
      </c>
      <c r="K74" s="50"/>
      <c r="L74" s="51" t="str">
        <f t="shared" si="4"/>
        <v/>
      </c>
      <c r="M74" s="50"/>
      <c r="N74" s="80"/>
    </row>
    <row r="75" spans="1:14" ht="18" customHeight="1">
      <c r="A75" s="63" t="str">
        <f t="array" ref="A75">INDEX(G:G,SMALL(IF($I$14:$I$119&gt;0,ROW($14:$119),4^8),ROW(G62)))&amp;""</f>
        <v/>
      </c>
      <c r="B75" s="64"/>
      <c r="C75" s="65" t="str">
        <f t="shared" si="0"/>
        <v/>
      </c>
      <c r="D75" s="66" t="str">
        <f t="shared" si="1"/>
        <v/>
      </c>
      <c r="E75" s="66" t="str">
        <f t="shared" si="2"/>
        <v/>
      </c>
      <c r="F75" s="67" t="str">
        <f t="shared" si="3"/>
        <v/>
      </c>
      <c r="G75" s="68" t="s">
        <v>243</v>
      </c>
      <c r="H75" s="70" t="s">
        <v>244</v>
      </c>
      <c r="I75" s="61">
        <v>0</v>
      </c>
      <c r="K75" s="50"/>
      <c r="L75" s="51" t="str">
        <f t="shared" si="4"/>
        <v/>
      </c>
      <c r="M75" s="50"/>
      <c r="N75" s="80"/>
    </row>
    <row r="76" spans="1:14" ht="18" customHeight="1">
      <c r="A76" s="63" t="str">
        <f t="array" ref="A76">INDEX(G:G,SMALL(IF($I$14:$I$119&gt;0,ROW($14:$119),4^8),ROW(G63)))&amp;""</f>
        <v/>
      </c>
      <c r="B76" s="64"/>
      <c r="C76" s="65" t="str">
        <f t="shared" si="0"/>
        <v/>
      </c>
      <c r="D76" s="66" t="str">
        <f t="shared" si="1"/>
        <v/>
      </c>
      <c r="E76" s="66" t="str">
        <f t="shared" si="2"/>
        <v/>
      </c>
      <c r="F76" s="67" t="str">
        <f t="shared" si="3"/>
        <v/>
      </c>
      <c r="G76" s="68" t="s">
        <v>245</v>
      </c>
      <c r="H76" s="70" t="s">
        <v>246</v>
      </c>
      <c r="I76" s="61">
        <v>0</v>
      </c>
      <c r="K76" s="50"/>
      <c r="L76" s="51" t="str">
        <f t="shared" si="4"/>
        <v/>
      </c>
      <c r="M76" s="50"/>
      <c r="N76" s="80"/>
    </row>
    <row r="77" spans="1:14" ht="18" customHeight="1">
      <c r="A77" s="63" t="str">
        <f t="array" ref="A77">INDEX(G:G,SMALL(IF($I$14:$I$119&gt;0,ROW($14:$119),4^8),ROW(G64)))&amp;""</f>
        <v/>
      </c>
      <c r="B77" s="64"/>
      <c r="C77" s="65" t="str">
        <f t="shared" si="0"/>
        <v/>
      </c>
      <c r="D77" s="66" t="str">
        <f t="shared" si="1"/>
        <v/>
      </c>
      <c r="E77" s="66" t="str">
        <f t="shared" si="2"/>
        <v/>
      </c>
      <c r="F77" s="67" t="str">
        <f t="shared" si="3"/>
        <v/>
      </c>
      <c r="G77" s="68" t="s">
        <v>247</v>
      </c>
      <c r="H77" s="70" t="s">
        <v>248</v>
      </c>
      <c r="I77" s="61">
        <v>0</v>
      </c>
      <c r="K77" s="50"/>
      <c r="L77" s="51" t="str">
        <f t="shared" si="4"/>
        <v/>
      </c>
      <c r="M77" s="50"/>
      <c r="N77" s="80"/>
    </row>
    <row r="78" spans="1:14" ht="18" customHeight="1">
      <c r="A78" s="63" t="str">
        <f t="array" ref="A78">INDEX(G:G,SMALL(IF($I$14:$I$119&gt;0,ROW($14:$119),4^8),ROW(G65)))&amp;""</f>
        <v/>
      </c>
      <c r="B78" s="64"/>
      <c r="C78" s="65" t="str">
        <f t="shared" si="0"/>
        <v/>
      </c>
      <c r="D78" s="66" t="str">
        <f t="shared" si="1"/>
        <v/>
      </c>
      <c r="E78" s="66" t="str">
        <f t="shared" si="2"/>
        <v/>
      </c>
      <c r="F78" s="67" t="str">
        <f t="shared" si="3"/>
        <v/>
      </c>
      <c r="G78" s="68" t="s">
        <v>249</v>
      </c>
      <c r="H78" s="70" t="s">
        <v>250</v>
      </c>
      <c r="I78" s="61">
        <v>0</v>
      </c>
      <c r="K78" s="50"/>
      <c r="L78" s="51" t="str">
        <f t="shared" si="4"/>
        <v/>
      </c>
      <c r="M78" s="50"/>
      <c r="N78" s="80"/>
    </row>
    <row r="79" spans="1:14" ht="18" customHeight="1">
      <c r="A79" s="63" t="str">
        <f t="array" ref="A79">INDEX(G:G,SMALL(IF($I$14:$I$119&gt;0,ROW($14:$119),4^8),ROW(G66)))&amp;""</f>
        <v/>
      </c>
      <c r="B79" s="64"/>
      <c r="C79" s="65" t="str">
        <f t="shared" ref="C79:C107" si="5">IF(ISERROR(VLOOKUP(A79,$G$14:$I$119,2,FALSE)),"",VLOOKUP(A79,$G$14:$I$119,2,FALSE))</f>
        <v/>
      </c>
      <c r="D79" s="66" t="str">
        <f t="shared" ref="D79:D107" si="6">IF(ISERROR(VLOOKUP(A79,$G$14:$I$119,3,FALSE)),"",VLOOKUP(A79,$G$14:$I$119,3,FALSE))</f>
        <v/>
      </c>
      <c r="E79" s="66" t="str">
        <f t="shared" ref="E79:E107" si="7">IF(OR(MID(A79,1,3)="301",MID(A79,1,3)="303"),D79,"")</f>
        <v/>
      </c>
      <c r="F79" s="67" t="str">
        <f t="shared" ref="F79:F107" si="8">IF(AND(MID(A79,1,3)&lt;&gt;"301",MID(A79,1,3)&lt;&gt;"303"),D79,"")</f>
        <v/>
      </c>
      <c r="G79" s="68" t="s">
        <v>251</v>
      </c>
      <c r="H79" s="70" t="s">
        <v>252</v>
      </c>
      <c r="I79" s="61">
        <v>0</v>
      </c>
      <c r="K79" s="50"/>
      <c r="L79" s="51" t="str">
        <f t="shared" ref="L79:L107" si="9">IF(C79&lt;&gt;"",ROW(),"")</f>
        <v/>
      </c>
      <c r="M79" s="50"/>
      <c r="N79" s="80"/>
    </row>
    <row r="80" spans="1:14" ht="18" customHeight="1">
      <c r="A80" s="63" t="str">
        <f t="array" ref="A80">INDEX(G:G,SMALL(IF($I$14:$I$119&gt;0,ROW($14:$119),4^8),ROW(G67)))&amp;""</f>
        <v/>
      </c>
      <c r="B80" s="64"/>
      <c r="C80" s="65" t="str">
        <f t="shared" si="5"/>
        <v/>
      </c>
      <c r="D80" s="66" t="str">
        <f t="shared" si="6"/>
        <v/>
      </c>
      <c r="E80" s="66" t="str">
        <f t="shared" si="7"/>
        <v/>
      </c>
      <c r="F80" s="67" t="str">
        <f t="shared" si="8"/>
        <v/>
      </c>
      <c r="G80" s="68" t="s">
        <v>253</v>
      </c>
      <c r="H80" s="69" t="s">
        <v>254</v>
      </c>
      <c r="I80" s="61">
        <v>0</v>
      </c>
      <c r="K80" s="50"/>
      <c r="L80" s="51" t="str">
        <f t="shared" si="9"/>
        <v/>
      </c>
      <c r="M80" s="50"/>
      <c r="N80" s="80"/>
    </row>
    <row r="81" spans="1:14" ht="18" customHeight="1">
      <c r="A81" s="63" t="str">
        <f t="array" ref="A81">INDEX(G:G,SMALL(IF($I$14:$I$119&gt;0,ROW($14:$119),4^8),ROW(G68)))&amp;""</f>
        <v/>
      </c>
      <c r="B81" s="64"/>
      <c r="C81" s="65" t="str">
        <f t="shared" si="5"/>
        <v/>
      </c>
      <c r="D81" s="66" t="str">
        <f t="shared" si="6"/>
        <v/>
      </c>
      <c r="E81" s="66" t="str">
        <f t="shared" si="7"/>
        <v/>
      </c>
      <c r="F81" s="67" t="str">
        <f t="shared" si="8"/>
        <v/>
      </c>
      <c r="G81" s="68" t="s">
        <v>255</v>
      </c>
      <c r="H81" s="70" t="s">
        <v>256</v>
      </c>
      <c r="I81" s="61">
        <v>0</v>
      </c>
      <c r="K81" s="50"/>
      <c r="L81" s="51" t="str">
        <f t="shared" si="9"/>
        <v/>
      </c>
      <c r="M81" s="50"/>
      <c r="N81" s="80"/>
    </row>
    <row r="82" spans="1:14" ht="18" customHeight="1">
      <c r="A82" s="63" t="str">
        <f t="array" ref="A82">INDEX(G:G,SMALL(IF($I$14:$I$119&gt;0,ROW($14:$119),4^8),ROW(G69)))&amp;""</f>
        <v/>
      </c>
      <c r="B82" s="64"/>
      <c r="C82" s="65" t="str">
        <f t="shared" si="5"/>
        <v/>
      </c>
      <c r="D82" s="66" t="str">
        <f t="shared" si="6"/>
        <v/>
      </c>
      <c r="E82" s="66" t="str">
        <f t="shared" si="7"/>
        <v/>
      </c>
      <c r="F82" s="67" t="str">
        <f t="shared" si="8"/>
        <v/>
      </c>
      <c r="G82" s="68" t="s">
        <v>257</v>
      </c>
      <c r="H82" s="70" t="s">
        <v>258</v>
      </c>
      <c r="I82" s="61">
        <v>0</v>
      </c>
      <c r="K82" s="50"/>
      <c r="L82" s="51" t="str">
        <f t="shared" si="9"/>
        <v/>
      </c>
      <c r="M82" s="50"/>
      <c r="N82" s="80"/>
    </row>
    <row r="83" spans="1:14" ht="18" customHeight="1">
      <c r="A83" s="63" t="str">
        <f t="array" ref="A83">INDEX(G:G,SMALL(IF($I$14:$I$119&gt;0,ROW($14:$119),4^8),ROW(G70)))&amp;""</f>
        <v/>
      </c>
      <c r="B83" s="64"/>
      <c r="C83" s="65" t="str">
        <f t="shared" si="5"/>
        <v/>
      </c>
      <c r="D83" s="66" t="str">
        <f t="shared" si="6"/>
        <v/>
      </c>
      <c r="E83" s="66" t="str">
        <f t="shared" si="7"/>
        <v/>
      </c>
      <c r="F83" s="67" t="str">
        <f t="shared" si="8"/>
        <v/>
      </c>
      <c r="G83" s="68" t="s">
        <v>259</v>
      </c>
      <c r="H83" s="70" t="s">
        <v>260</v>
      </c>
      <c r="I83" s="61">
        <v>0</v>
      </c>
      <c r="K83" s="50"/>
      <c r="L83" s="51" t="str">
        <f t="shared" si="9"/>
        <v/>
      </c>
      <c r="M83" s="50"/>
      <c r="N83" s="80"/>
    </row>
    <row r="84" spans="1:14" ht="18" customHeight="1">
      <c r="A84" s="63" t="str">
        <f t="array" ref="A84">INDEX(G:G,SMALL(IF($I$14:$I$119&gt;0,ROW($14:$119),4^8),ROW(G71)))&amp;""</f>
        <v/>
      </c>
      <c r="B84" s="64"/>
      <c r="C84" s="65" t="str">
        <f t="shared" si="5"/>
        <v/>
      </c>
      <c r="D84" s="66" t="str">
        <f t="shared" si="6"/>
        <v/>
      </c>
      <c r="E84" s="66" t="str">
        <f t="shared" si="7"/>
        <v/>
      </c>
      <c r="F84" s="67" t="str">
        <f t="shared" si="8"/>
        <v/>
      </c>
      <c r="G84" s="68" t="s">
        <v>261</v>
      </c>
      <c r="H84" s="70" t="s">
        <v>262</v>
      </c>
      <c r="I84" s="61">
        <v>0</v>
      </c>
      <c r="K84" s="50"/>
      <c r="L84" s="51" t="str">
        <f t="shared" si="9"/>
        <v/>
      </c>
      <c r="M84" s="50"/>
      <c r="N84" s="80"/>
    </row>
    <row r="85" spans="1:14" ht="18" customHeight="1">
      <c r="A85" s="63" t="str">
        <f t="array" ref="A85">INDEX(G:G,SMALL(IF($I$14:$I$119&gt;0,ROW($14:$119),4^8),ROW(G72)))&amp;""</f>
        <v/>
      </c>
      <c r="B85" s="64"/>
      <c r="C85" s="65" t="str">
        <f t="shared" si="5"/>
        <v/>
      </c>
      <c r="D85" s="66" t="str">
        <f t="shared" si="6"/>
        <v/>
      </c>
      <c r="E85" s="66" t="str">
        <f t="shared" si="7"/>
        <v/>
      </c>
      <c r="F85" s="67" t="str">
        <f t="shared" si="8"/>
        <v/>
      </c>
      <c r="G85" s="68" t="s">
        <v>263</v>
      </c>
      <c r="H85" s="70" t="s">
        <v>264</v>
      </c>
      <c r="I85" s="61">
        <v>0</v>
      </c>
      <c r="K85" s="50"/>
      <c r="L85" s="51" t="str">
        <f t="shared" si="9"/>
        <v/>
      </c>
      <c r="M85" s="50"/>
      <c r="N85" s="80"/>
    </row>
    <row r="86" spans="1:14" ht="18" customHeight="1">
      <c r="A86" s="63" t="str">
        <f t="array" ref="A86">INDEX(G:G,SMALL(IF($I$14:$I$119&gt;0,ROW($14:$119),4^8),ROW(G73)))&amp;""</f>
        <v/>
      </c>
      <c r="B86" s="64"/>
      <c r="C86" s="65" t="str">
        <f t="shared" si="5"/>
        <v/>
      </c>
      <c r="D86" s="66" t="str">
        <f t="shared" si="6"/>
        <v/>
      </c>
      <c r="E86" s="66" t="str">
        <f t="shared" si="7"/>
        <v/>
      </c>
      <c r="F86" s="67" t="str">
        <f t="shared" si="8"/>
        <v/>
      </c>
      <c r="G86" s="68" t="s">
        <v>265</v>
      </c>
      <c r="H86" s="70" t="s">
        <v>266</v>
      </c>
      <c r="I86" s="61">
        <f>('[1]Z08_1 一般公共预算财政拨款基本支出决算明细表(财决08-'!BZ$9)*1</f>
        <v>1.52</v>
      </c>
      <c r="K86" s="50"/>
      <c r="L86" s="51" t="str">
        <f t="shared" si="9"/>
        <v/>
      </c>
      <c r="M86" s="50"/>
      <c r="N86" s="80"/>
    </row>
    <row r="87" spans="1:14" ht="18" customHeight="1">
      <c r="A87" s="63" t="str">
        <f t="array" ref="A87">INDEX(G:G,SMALL(IF($I$14:$I$119&gt;0,ROW($14:$119),4^8),ROW(G74)))&amp;""</f>
        <v/>
      </c>
      <c r="B87" s="64"/>
      <c r="C87" s="65" t="str">
        <f t="shared" si="5"/>
        <v/>
      </c>
      <c r="D87" s="66" t="str">
        <f t="shared" si="6"/>
        <v/>
      </c>
      <c r="E87" s="66" t="str">
        <f t="shared" si="7"/>
        <v/>
      </c>
      <c r="F87" s="67" t="str">
        <f t="shared" si="8"/>
        <v/>
      </c>
      <c r="G87" s="68" t="s">
        <v>267</v>
      </c>
      <c r="H87" s="70" t="s">
        <v>242</v>
      </c>
      <c r="I87" s="61">
        <f>('[1]Z08_1 一般公共预算财政拨款基本支出决算明细表(财决08-'!CA$9)*1</f>
        <v>0</v>
      </c>
      <c r="K87" s="50"/>
      <c r="L87" s="51" t="str">
        <f t="shared" si="9"/>
        <v/>
      </c>
      <c r="M87" s="50"/>
      <c r="N87" s="80"/>
    </row>
    <row r="88" spans="1:14" ht="18" customHeight="1">
      <c r="A88" s="63" t="str">
        <f t="array" ref="A88">INDEX(G:G,SMALL(IF($I$14:$I$119&gt;0,ROW($14:$119),4^8),ROW(G75)))&amp;""</f>
        <v/>
      </c>
      <c r="B88" s="64"/>
      <c r="C88" s="65" t="str">
        <f t="shared" si="5"/>
        <v/>
      </c>
      <c r="D88" s="66" t="str">
        <f t="shared" si="6"/>
        <v/>
      </c>
      <c r="E88" s="66" t="str">
        <f t="shared" si="7"/>
        <v/>
      </c>
      <c r="F88" s="67" t="str">
        <f t="shared" si="8"/>
        <v/>
      </c>
      <c r="G88" s="68" t="s">
        <v>268</v>
      </c>
      <c r="H88" s="70" t="s">
        <v>244</v>
      </c>
      <c r="I88" s="61">
        <f>('[1]Z08_1 一般公共预算财政拨款基本支出决算明细表(财决08-'!CB$9)*1</f>
        <v>0</v>
      </c>
      <c r="K88" s="50"/>
      <c r="L88" s="51" t="str">
        <f t="shared" si="9"/>
        <v/>
      </c>
      <c r="M88" s="50"/>
      <c r="N88" s="80"/>
    </row>
    <row r="89" spans="1:14" ht="18" customHeight="1">
      <c r="A89" s="63" t="str">
        <f t="array" ref="A89">INDEX(G:G,SMALL(IF($I$14:$I$119&gt;0,ROW($14:$119),4^8),ROW(G76)))&amp;""</f>
        <v/>
      </c>
      <c r="B89" s="64"/>
      <c r="C89" s="65" t="str">
        <f t="shared" si="5"/>
        <v/>
      </c>
      <c r="D89" s="66" t="str">
        <f t="shared" si="6"/>
        <v/>
      </c>
      <c r="E89" s="66" t="str">
        <f t="shared" si="7"/>
        <v/>
      </c>
      <c r="F89" s="67" t="str">
        <f t="shared" si="8"/>
        <v/>
      </c>
      <c r="G89" s="68" t="s">
        <v>269</v>
      </c>
      <c r="H89" s="70" t="s">
        <v>246</v>
      </c>
      <c r="I89" s="61">
        <f>('[1]Z08_1 一般公共预算财政拨款基本支出决算明细表(财决08-'!CC$9)*1</f>
        <v>0</v>
      </c>
      <c r="K89" s="50"/>
      <c r="L89" s="51" t="str">
        <f t="shared" si="9"/>
        <v/>
      </c>
      <c r="M89" s="50"/>
      <c r="N89" s="80"/>
    </row>
    <row r="90" spans="1:14" ht="18" customHeight="1">
      <c r="A90" s="63" t="str">
        <f t="array" ref="A90">INDEX(G:G,SMALL(IF($I$14:$I$119&gt;0,ROW($14:$119),4^8),ROW(G77)))&amp;""</f>
        <v/>
      </c>
      <c r="B90" s="64"/>
      <c r="C90" s="65" t="str">
        <f t="shared" si="5"/>
        <v/>
      </c>
      <c r="D90" s="66" t="str">
        <f t="shared" si="6"/>
        <v/>
      </c>
      <c r="E90" s="66" t="str">
        <f t="shared" si="7"/>
        <v/>
      </c>
      <c r="F90" s="67" t="str">
        <f t="shared" si="8"/>
        <v/>
      </c>
      <c r="G90" s="68" t="s">
        <v>270</v>
      </c>
      <c r="H90" s="70" t="s">
        <v>248</v>
      </c>
      <c r="I90" s="61">
        <f>('[1]Z08_1 一般公共预算财政拨款基本支出决算明细表(财决08-'!CD$9)*1</f>
        <v>0</v>
      </c>
      <c r="K90" s="50"/>
      <c r="L90" s="51" t="str">
        <f t="shared" si="9"/>
        <v/>
      </c>
      <c r="M90" s="50"/>
      <c r="N90" s="80"/>
    </row>
    <row r="91" spans="1:14" ht="18" customHeight="1">
      <c r="A91" s="63" t="str">
        <f t="array" ref="A91">INDEX(G:G,SMALL(IF($I$14:$I$119&gt;0,ROW($14:$119),4^8),ROW(G78)))&amp;""</f>
        <v/>
      </c>
      <c r="B91" s="64"/>
      <c r="C91" s="65" t="str">
        <f t="shared" si="5"/>
        <v/>
      </c>
      <c r="D91" s="66" t="str">
        <f t="shared" si="6"/>
        <v/>
      </c>
      <c r="E91" s="66" t="str">
        <f t="shared" si="7"/>
        <v/>
      </c>
      <c r="F91" s="67" t="str">
        <f t="shared" si="8"/>
        <v/>
      </c>
      <c r="G91" s="68" t="s">
        <v>271</v>
      </c>
      <c r="H91" s="70" t="s">
        <v>250</v>
      </c>
      <c r="I91" s="61">
        <f>('[1]Z08_1 一般公共预算财政拨款基本支出决算明细表(财决08-'!CE$9)*1</f>
        <v>0</v>
      </c>
      <c r="K91" s="50"/>
      <c r="L91" s="51" t="str">
        <f t="shared" si="9"/>
        <v/>
      </c>
      <c r="M91" s="50"/>
      <c r="N91" s="80"/>
    </row>
    <row r="92" spans="1:14" ht="18" customHeight="1">
      <c r="A92" s="63" t="str">
        <f t="array" ref="A92">INDEX(G:G,SMALL(IF($I$14:$I$119&gt;0,ROW($14:$119),4^8),ROW(G79)))&amp;""</f>
        <v/>
      </c>
      <c r="B92" s="64"/>
      <c r="C92" s="65" t="str">
        <f t="shared" si="5"/>
        <v/>
      </c>
      <c r="D92" s="66" t="str">
        <f t="shared" si="6"/>
        <v/>
      </c>
      <c r="E92" s="66" t="str">
        <f t="shared" si="7"/>
        <v/>
      </c>
      <c r="F92" s="67" t="str">
        <f t="shared" si="8"/>
        <v/>
      </c>
      <c r="G92" s="68" t="s">
        <v>272</v>
      </c>
      <c r="H92" s="70" t="s">
        <v>252</v>
      </c>
      <c r="I92" s="61">
        <f>('[1]Z08_1 一般公共预算财政拨款基本支出决算明细表(财决08-'!CF$9)*1</f>
        <v>1.52</v>
      </c>
      <c r="K92" s="50"/>
      <c r="L92" s="51" t="str">
        <f t="shared" si="9"/>
        <v/>
      </c>
      <c r="M92" s="50"/>
      <c r="N92" s="80"/>
    </row>
    <row r="93" spans="1:14" ht="18" customHeight="1">
      <c r="A93" s="63" t="str">
        <f t="array" ref="A93">INDEX(G:G,SMALL(IF($I$14:$I$119&gt;0,ROW($14:$119),4^8),ROW(G80)))&amp;""</f>
        <v/>
      </c>
      <c r="B93" s="64"/>
      <c r="C93" s="65" t="str">
        <f t="shared" si="5"/>
        <v/>
      </c>
      <c r="D93" s="66" t="str">
        <f t="shared" si="6"/>
        <v/>
      </c>
      <c r="E93" s="66" t="str">
        <f t="shared" si="7"/>
        <v/>
      </c>
      <c r="F93" s="67" t="str">
        <f t="shared" si="8"/>
        <v/>
      </c>
      <c r="G93" s="68" t="s">
        <v>273</v>
      </c>
      <c r="H93" s="70" t="s">
        <v>254</v>
      </c>
      <c r="I93" s="61">
        <f>('[1]Z08_1 一般公共预算财政拨款基本支出决算明细表(财决08-'!CG$9)*1</f>
        <v>0</v>
      </c>
      <c r="K93" s="50"/>
      <c r="L93" s="51" t="str">
        <f t="shared" si="9"/>
        <v/>
      </c>
      <c r="M93" s="50"/>
      <c r="N93" s="80"/>
    </row>
    <row r="94" spans="1:14" ht="18" customHeight="1">
      <c r="A94" s="63" t="str">
        <f t="array" ref="A94">INDEX(G:G,SMALL(IF($I$14:$I$119&gt;0,ROW($14:$119),4^8),ROW(G81)))&amp;""</f>
        <v/>
      </c>
      <c r="B94" s="64"/>
      <c r="C94" s="65" t="str">
        <f t="shared" si="5"/>
        <v/>
      </c>
      <c r="D94" s="66" t="str">
        <f t="shared" si="6"/>
        <v/>
      </c>
      <c r="E94" s="66" t="str">
        <f t="shared" si="7"/>
        <v/>
      </c>
      <c r="F94" s="67" t="str">
        <f t="shared" si="8"/>
        <v/>
      </c>
      <c r="G94" s="68" t="s">
        <v>274</v>
      </c>
      <c r="H94" s="70" t="s">
        <v>275</v>
      </c>
      <c r="I94" s="61">
        <f>('[1]Z08_1 一般公共预算财政拨款基本支出决算明细表(财决08-'!CH$9)*1</f>
        <v>0</v>
      </c>
      <c r="K94" s="50"/>
      <c r="L94" s="51" t="str">
        <f t="shared" si="9"/>
        <v/>
      </c>
      <c r="M94" s="50"/>
      <c r="N94" s="80"/>
    </row>
    <row r="95" spans="1:14" ht="18" customHeight="1">
      <c r="A95" s="63" t="str">
        <f t="array" ref="A95">INDEX(G:G,SMALL(IF($I$14:$I$119&gt;0,ROW($14:$119),4^8),ROW(G82)))&amp;""</f>
        <v/>
      </c>
      <c r="B95" s="64"/>
      <c r="C95" s="65" t="str">
        <f t="shared" si="5"/>
        <v/>
      </c>
      <c r="D95" s="66" t="str">
        <f t="shared" si="6"/>
        <v/>
      </c>
      <c r="E95" s="66" t="str">
        <f t="shared" si="7"/>
        <v/>
      </c>
      <c r="F95" s="67" t="str">
        <f t="shared" si="8"/>
        <v/>
      </c>
      <c r="G95" s="68" t="s">
        <v>276</v>
      </c>
      <c r="H95" s="70" t="s">
        <v>277</v>
      </c>
      <c r="I95" s="61">
        <f>('[1]Z08_1 一般公共预算财政拨款基本支出决算明细表(财决08-'!CI$9)*1</f>
        <v>0</v>
      </c>
      <c r="K95" s="50"/>
      <c r="L95" s="51" t="str">
        <f t="shared" si="9"/>
        <v/>
      </c>
      <c r="M95" s="50"/>
      <c r="N95" s="80"/>
    </row>
    <row r="96" spans="1:14" ht="18" customHeight="1">
      <c r="A96" s="63" t="str">
        <f t="array" ref="A96">INDEX(G:G,SMALL(IF($I$14:$I$119&gt;0,ROW($14:$119),4^8),ROW(G83)))&amp;""</f>
        <v/>
      </c>
      <c r="B96" s="64"/>
      <c r="C96" s="65" t="str">
        <f t="shared" si="5"/>
        <v/>
      </c>
      <c r="D96" s="66" t="str">
        <f t="shared" si="6"/>
        <v/>
      </c>
      <c r="E96" s="66" t="str">
        <f t="shared" si="7"/>
        <v/>
      </c>
      <c r="F96" s="67" t="str">
        <f t="shared" si="8"/>
        <v/>
      </c>
      <c r="G96" s="68" t="s">
        <v>278</v>
      </c>
      <c r="H96" s="69" t="s">
        <v>279</v>
      </c>
      <c r="I96" s="61">
        <f>('[1]Z08_1 一般公共预算财政拨款基本支出决算明细表(财决08-'!CJ$9)*1</f>
        <v>0</v>
      </c>
      <c r="K96" s="50"/>
      <c r="L96" s="51" t="str">
        <f t="shared" si="9"/>
        <v/>
      </c>
      <c r="M96" s="50"/>
      <c r="N96" s="80"/>
    </row>
    <row r="97" spans="1:14" ht="18" customHeight="1">
      <c r="A97" s="63" t="str">
        <f t="array" ref="A97">INDEX(G:G,SMALL(IF($I$14:$I$119&gt;0,ROW($14:$119),4^8),ROW(G84)))&amp;""</f>
        <v/>
      </c>
      <c r="B97" s="64"/>
      <c r="C97" s="65" t="str">
        <f t="shared" si="5"/>
        <v/>
      </c>
      <c r="D97" s="66" t="str">
        <f t="shared" si="6"/>
        <v/>
      </c>
      <c r="E97" s="66" t="str">
        <f t="shared" si="7"/>
        <v/>
      </c>
      <c r="F97" s="67" t="str">
        <f t="shared" si="8"/>
        <v/>
      </c>
      <c r="G97" s="68" t="s">
        <v>280</v>
      </c>
      <c r="H97" s="70" t="s">
        <v>281</v>
      </c>
      <c r="I97" s="61">
        <f>('[1]Z08_1 一般公共预算财政拨款基本支出决算明细表(财决08-'!CK$9)*1</f>
        <v>0</v>
      </c>
      <c r="K97" s="50"/>
      <c r="L97" s="51" t="str">
        <f t="shared" si="9"/>
        <v/>
      </c>
      <c r="M97" s="50"/>
      <c r="N97" s="80"/>
    </row>
    <row r="98" spans="1:14" ht="18" customHeight="1">
      <c r="A98" s="63" t="str">
        <f t="array" ref="A98">INDEX(G:G,SMALL(IF($I$14:$I$119&gt;0,ROW($14:$119),4^8),ROW(G85)))&amp;""</f>
        <v/>
      </c>
      <c r="B98" s="64"/>
      <c r="C98" s="65" t="str">
        <f t="shared" si="5"/>
        <v/>
      </c>
      <c r="D98" s="66" t="str">
        <f t="shared" si="6"/>
        <v/>
      </c>
      <c r="E98" s="66" t="str">
        <f t="shared" si="7"/>
        <v/>
      </c>
      <c r="F98" s="67" t="str">
        <f t="shared" si="8"/>
        <v/>
      </c>
      <c r="G98" s="68" t="s">
        <v>282</v>
      </c>
      <c r="H98" s="70" t="s">
        <v>256</v>
      </c>
      <c r="I98" s="61">
        <f>('[1]Z08_1 一般公共预算财政拨款基本支出决算明细表(财决08-'!CL$9)*1</f>
        <v>0</v>
      </c>
      <c r="K98" s="50"/>
      <c r="L98" s="51" t="str">
        <f t="shared" si="9"/>
        <v/>
      </c>
      <c r="M98" s="50"/>
      <c r="N98" s="80"/>
    </row>
    <row r="99" spans="1:14" ht="18" customHeight="1">
      <c r="A99" s="63" t="str">
        <f t="array" ref="A99">INDEX(G:G,SMALL(IF($I$14:$I$119&gt;0,ROW($14:$119),4^8),ROW(G86)))&amp;""</f>
        <v/>
      </c>
      <c r="B99" s="64"/>
      <c r="C99" s="65" t="str">
        <f t="shared" si="5"/>
        <v/>
      </c>
      <c r="D99" s="66" t="str">
        <f t="shared" si="6"/>
        <v/>
      </c>
      <c r="E99" s="66" t="str">
        <f t="shared" si="7"/>
        <v/>
      </c>
      <c r="F99" s="67" t="str">
        <f t="shared" si="8"/>
        <v/>
      </c>
      <c r="G99" s="68" t="s">
        <v>283</v>
      </c>
      <c r="H99" s="70" t="s">
        <v>258</v>
      </c>
      <c r="I99" s="61">
        <f>('[1]Z08_1 一般公共预算财政拨款基本支出决算明细表(财决08-'!CM$9)*1</f>
        <v>0</v>
      </c>
      <c r="K99" s="50"/>
      <c r="L99" s="51" t="str">
        <f t="shared" si="9"/>
        <v/>
      </c>
      <c r="M99" s="50"/>
      <c r="N99" s="80"/>
    </row>
    <row r="100" spans="1:14" ht="18" customHeight="1">
      <c r="A100" s="63" t="str">
        <f t="array" ref="A100">INDEX(G:G,SMALL(IF($I$14:$I$119&gt;0,ROW($14:$119),4^8),ROW(G87)))&amp;""</f>
        <v/>
      </c>
      <c r="B100" s="64"/>
      <c r="C100" s="65" t="str">
        <f t="shared" si="5"/>
        <v/>
      </c>
      <c r="D100" s="66" t="str">
        <f t="shared" si="6"/>
        <v/>
      </c>
      <c r="E100" s="66" t="str">
        <f t="shared" si="7"/>
        <v/>
      </c>
      <c r="F100" s="67" t="str">
        <f t="shared" si="8"/>
        <v/>
      </c>
      <c r="G100" s="68" t="s">
        <v>284</v>
      </c>
      <c r="H100" s="70" t="s">
        <v>260</v>
      </c>
      <c r="I100" s="61">
        <f>('[1]Z08_1 一般公共预算财政拨款基本支出决算明细表(财决08-'!CN$9)*1</f>
        <v>0</v>
      </c>
      <c r="K100" s="50"/>
      <c r="L100" s="51" t="str">
        <f t="shared" si="9"/>
        <v/>
      </c>
      <c r="M100" s="50"/>
      <c r="N100" s="80"/>
    </row>
    <row r="101" spans="1:14" ht="18" customHeight="1">
      <c r="A101" s="63" t="str">
        <f t="array" ref="A101">INDEX(G:G,SMALL(IF($I$14:$I$119&gt;0,ROW($14:$119),4^8),ROW(G88)))&amp;""</f>
        <v/>
      </c>
      <c r="B101" s="64"/>
      <c r="C101" s="65" t="str">
        <f t="shared" si="5"/>
        <v/>
      </c>
      <c r="D101" s="66" t="str">
        <f t="shared" si="6"/>
        <v/>
      </c>
      <c r="E101" s="66" t="str">
        <f t="shared" si="7"/>
        <v/>
      </c>
      <c r="F101" s="67" t="str">
        <f t="shared" si="8"/>
        <v/>
      </c>
      <c r="G101" s="68" t="s">
        <v>285</v>
      </c>
      <c r="H101" s="69" t="s">
        <v>262</v>
      </c>
      <c r="I101" s="61">
        <f>('[1]Z08_1 一般公共预算财政拨款基本支出决算明细表(财决08-'!CO$9)*1</f>
        <v>0</v>
      </c>
      <c r="K101" s="50"/>
      <c r="L101" s="51" t="str">
        <f t="shared" si="9"/>
        <v/>
      </c>
      <c r="M101" s="50"/>
      <c r="N101" s="80"/>
    </row>
    <row r="102" spans="1:14" ht="18" customHeight="1">
      <c r="A102" s="63" t="str">
        <f t="array" ref="A102">INDEX(G:G,SMALL(IF($I$14:$I$119&gt;0,ROW($14:$119),4^8),ROW(G89)))&amp;""</f>
        <v/>
      </c>
      <c r="B102" s="64"/>
      <c r="C102" s="65" t="str">
        <f t="shared" si="5"/>
        <v/>
      </c>
      <c r="D102" s="66" t="str">
        <f t="shared" si="6"/>
        <v/>
      </c>
      <c r="E102" s="66" t="str">
        <f t="shared" si="7"/>
        <v/>
      </c>
      <c r="F102" s="67" t="str">
        <f t="shared" si="8"/>
        <v/>
      </c>
      <c r="G102" s="68" t="s">
        <v>286</v>
      </c>
      <c r="H102" s="70" t="s">
        <v>287</v>
      </c>
      <c r="I102" s="61">
        <f>('[1]Z08_1 一般公共预算财政拨款基本支出决算明细表(财决08-'!CP$9)*1</f>
        <v>0</v>
      </c>
      <c r="K102" s="50"/>
      <c r="L102" s="51" t="str">
        <f t="shared" si="9"/>
        <v/>
      </c>
      <c r="M102" s="50"/>
      <c r="N102" s="80"/>
    </row>
    <row r="103" spans="1:14" ht="18" customHeight="1">
      <c r="A103" s="63" t="str">
        <f t="array" ref="A103">INDEX(G:G,SMALL(IF($I$14:$I$119&gt;0,ROW($14:$119),4^8),ROW(G90)))&amp;""</f>
        <v/>
      </c>
      <c r="B103" s="64"/>
      <c r="C103" s="65" t="str">
        <f t="shared" si="5"/>
        <v/>
      </c>
      <c r="D103" s="66" t="str">
        <f t="shared" si="6"/>
        <v/>
      </c>
      <c r="E103" s="66" t="str">
        <f t="shared" si="7"/>
        <v/>
      </c>
      <c r="F103" s="67" t="str">
        <f t="shared" si="8"/>
        <v/>
      </c>
      <c r="G103" s="68" t="s">
        <v>288</v>
      </c>
      <c r="H103" s="70" t="s">
        <v>289</v>
      </c>
      <c r="I103" s="61">
        <v>0</v>
      </c>
      <c r="K103" s="50"/>
      <c r="L103" s="51" t="str">
        <f t="shared" si="9"/>
        <v/>
      </c>
      <c r="M103" s="50"/>
      <c r="N103" s="80"/>
    </row>
    <row r="104" spans="1:14" ht="18" customHeight="1">
      <c r="A104" s="63" t="str">
        <f t="array" ref="A104">INDEX(G:G,SMALL(IF($I$14:$I$119&gt;0,ROW($14:$119),4^8),ROW(G91)))&amp;""</f>
        <v/>
      </c>
      <c r="B104" s="64"/>
      <c r="C104" s="65" t="str">
        <f t="shared" si="5"/>
        <v/>
      </c>
      <c r="D104" s="66" t="str">
        <f t="shared" si="6"/>
        <v/>
      </c>
      <c r="E104" s="66" t="str">
        <f t="shared" si="7"/>
        <v/>
      </c>
      <c r="F104" s="67" t="str">
        <f t="shared" si="8"/>
        <v/>
      </c>
      <c r="G104" s="68" t="s">
        <v>290</v>
      </c>
      <c r="H104" s="69" t="s">
        <v>291</v>
      </c>
      <c r="I104" s="61">
        <v>0</v>
      </c>
      <c r="K104" s="50"/>
      <c r="L104" s="51" t="str">
        <f t="shared" si="9"/>
        <v/>
      </c>
      <c r="M104" s="50"/>
      <c r="N104" s="80"/>
    </row>
    <row r="105" spans="1:14" ht="18" customHeight="1">
      <c r="A105" s="63" t="str">
        <f t="array" ref="A105">INDEX(G:G,SMALL(IF($I$14:$I$119&gt;0,ROW($14:$119),4^8),ROW(G92)))&amp;""</f>
        <v/>
      </c>
      <c r="B105" s="64"/>
      <c r="C105" s="65" t="str">
        <f t="shared" si="5"/>
        <v/>
      </c>
      <c r="D105" s="66" t="str">
        <f t="shared" si="6"/>
        <v/>
      </c>
      <c r="E105" s="66" t="str">
        <f t="shared" si="7"/>
        <v/>
      </c>
      <c r="F105" s="67" t="str">
        <f t="shared" si="8"/>
        <v/>
      </c>
      <c r="G105" s="68" t="s">
        <v>292</v>
      </c>
      <c r="H105" s="70" t="s">
        <v>293</v>
      </c>
      <c r="I105" s="61">
        <v>0</v>
      </c>
      <c r="K105" s="50"/>
      <c r="L105" s="51" t="str">
        <f t="shared" si="9"/>
        <v/>
      </c>
      <c r="M105" s="50"/>
      <c r="N105" s="80"/>
    </row>
    <row r="106" spans="1:14" ht="18" customHeight="1">
      <c r="A106" s="63" t="str">
        <f t="array" ref="A106">INDEX(G:G,SMALL(IF($I$14:$I$119&gt;0,ROW($14:$119),4^8),ROW(G93)))&amp;""</f>
        <v/>
      </c>
      <c r="B106" s="64"/>
      <c r="C106" s="65" t="str">
        <f t="shared" si="5"/>
        <v/>
      </c>
      <c r="D106" s="66" t="str">
        <f t="shared" si="6"/>
        <v/>
      </c>
      <c r="E106" s="66" t="str">
        <f t="shared" si="7"/>
        <v/>
      </c>
      <c r="F106" s="67" t="str">
        <f t="shared" si="8"/>
        <v/>
      </c>
      <c r="G106" s="68" t="s">
        <v>294</v>
      </c>
      <c r="H106" s="70" t="s">
        <v>295</v>
      </c>
      <c r="I106" s="61">
        <f>('[1]Z08_1 一般公共预算财政拨款基本支出决算明细表(财决08-'!CT$9)*1</f>
        <v>0</v>
      </c>
      <c r="K106" s="50"/>
      <c r="L106" s="51" t="str">
        <f t="shared" si="9"/>
        <v/>
      </c>
      <c r="M106" s="50"/>
      <c r="N106" s="80"/>
    </row>
    <row r="107" spans="1:14" ht="18" customHeight="1">
      <c r="A107" s="63" t="str">
        <f t="array" ref="A107">INDEX(G:G,SMALL(IF($I$14:$I$119&gt;0,ROW($14:$119),4^8),ROW(G94)))&amp;""</f>
        <v/>
      </c>
      <c r="B107" s="64"/>
      <c r="C107" s="65" t="str">
        <f t="shared" si="5"/>
        <v/>
      </c>
      <c r="D107" s="66" t="str">
        <f t="shared" si="6"/>
        <v/>
      </c>
      <c r="E107" s="66" t="str">
        <f t="shared" si="7"/>
        <v/>
      </c>
      <c r="F107" s="67" t="str">
        <f t="shared" si="8"/>
        <v/>
      </c>
      <c r="G107" s="68" t="s">
        <v>296</v>
      </c>
      <c r="H107" s="70" t="s">
        <v>291</v>
      </c>
      <c r="I107" s="61">
        <f>('[1]Z08_1 一般公共预算财政拨款基本支出决算明细表(财决08-'!CU$9)*1</f>
        <v>0</v>
      </c>
      <c r="K107" s="50"/>
      <c r="L107" s="51" t="str">
        <f t="shared" si="9"/>
        <v/>
      </c>
      <c r="M107" s="50"/>
      <c r="N107" s="80"/>
    </row>
    <row r="108" spans="1:14" ht="42.75">
      <c r="A108" s="83"/>
      <c r="B108" s="83"/>
      <c r="C108" s="84"/>
      <c r="G108" s="50" t="s">
        <v>297</v>
      </c>
      <c r="H108" s="51" t="s">
        <v>298</v>
      </c>
      <c r="I108" s="61">
        <f>('[1]Z08_1 一般公共预算财政拨款基本支出决算明细表(财决08-'!CV$9)*1</f>
        <v>0</v>
      </c>
    </row>
    <row r="109" spans="1:14">
      <c r="A109" s="85"/>
      <c r="B109" s="85"/>
      <c r="C109" s="86"/>
      <c r="G109" s="50" t="s">
        <v>299</v>
      </c>
      <c r="H109" s="51" t="s">
        <v>300</v>
      </c>
      <c r="I109" s="61">
        <f>('[1]Z08_1 一般公共预算财政拨款基本支出决算明细表(财决08-'!CW$9)*1</f>
        <v>0</v>
      </c>
    </row>
    <row r="110" spans="1:14">
      <c r="A110" s="85"/>
      <c r="B110" s="85"/>
      <c r="C110" s="86"/>
      <c r="G110" s="50" t="s">
        <v>301</v>
      </c>
      <c r="H110" s="51" t="s">
        <v>302</v>
      </c>
      <c r="I110" s="61">
        <f>('[1]Z08_1 一般公共预算财政拨款基本支出决算明细表(财决08-'!CX$9)*1</f>
        <v>0</v>
      </c>
    </row>
    <row r="111" spans="1:14" ht="28.5">
      <c r="A111" s="85"/>
      <c r="B111" s="85"/>
      <c r="C111" s="86"/>
      <c r="D111" s="87"/>
      <c r="G111" s="50" t="s">
        <v>303</v>
      </c>
      <c r="H111" s="51" t="s">
        <v>293</v>
      </c>
      <c r="I111" s="61">
        <f>('[1]Z08_1 一般公共预算财政拨款基本支出决算明细表(财决08-'!CY$9)*1</f>
        <v>0</v>
      </c>
    </row>
    <row r="112" spans="1:14" ht="42.75">
      <c r="G112" s="50" t="s">
        <v>304</v>
      </c>
      <c r="H112" s="51" t="s">
        <v>305</v>
      </c>
      <c r="I112" s="61">
        <v>0</v>
      </c>
    </row>
    <row r="113" spans="7:9" ht="42.75">
      <c r="G113" s="50" t="s">
        <v>306</v>
      </c>
      <c r="H113" s="51" t="s">
        <v>307</v>
      </c>
      <c r="I113" s="61">
        <v>0</v>
      </c>
    </row>
    <row r="114" spans="7:9" ht="42.75">
      <c r="G114" s="50" t="s">
        <v>308</v>
      </c>
      <c r="H114" s="51" t="s">
        <v>309</v>
      </c>
      <c r="I114" s="61">
        <v>0</v>
      </c>
    </row>
    <row r="115" spans="7:9">
      <c r="G115" s="50" t="s">
        <v>310</v>
      </c>
      <c r="H115" s="51" t="s">
        <v>311</v>
      </c>
      <c r="I115" s="61">
        <f>('[1]Z08_1 一般公共预算财政拨款基本支出决算明细表(财决08-'!DC$9)*1</f>
        <v>0</v>
      </c>
    </row>
    <row r="116" spans="7:9">
      <c r="G116" s="50" t="s">
        <v>312</v>
      </c>
      <c r="H116" s="51" t="s">
        <v>313</v>
      </c>
      <c r="I116" s="61">
        <f>('[1]Z08_1 一般公共预算财政拨款基本支出决算明细表(财决08-'!DD$9)*1</f>
        <v>0</v>
      </c>
    </row>
    <row r="117" spans="7:9" ht="28.5">
      <c r="G117" s="50" t="s">
        <v>314</v>
      </c>
      <c r="H117" s="51" t="s">
        <v>315</v>
      </c>
      <c r="I117" s="61">
        <f>('[1]Z08_1 一般公共预算财政拨款基本支出决算明细表(财决08-'!DE$9)*1</f>
        <v>0</v>
      </c>
    </row>
    <row r="118" spans="7:9" ht="71.25">
      <c r="G118" s="50" t="s">
        <v>316</v>
      </c>
      <c r="H118" s="51" t="s">
        <v>317</v>
      </c>
      <c r="I118" s="61">
        <f>('[1]Z08_1 一般公共预算财政拨款基本支出决算明细表(财决08-'!DF$9)*1</f>
        <v>0</v>
      </c>
    </row>
    <row r="119" spans="7:9">
      <c r="G119" s="50" t="s">
        <v>318</v>
      </c>
      <c r="H119" s="51" t="s">
        <v>311</v>
      </c>
      <c r="I119" s="61">
        <f>('[1]Z08_1 一般公共预算财政拨款基本支出决算明细表(财决08-'!DG$9)*1</f>
        <v>0</v>
      </c>
    </row>
    <row r="120" spans="7:9">
      <c r="I120" s="61"/>
    </row>
    <row r="121" spans="7:9">
      <c r="I121" s="61"/>
    </row>
    <row r="122" spans="7:9">
      <c r="I122" s="61"/>
    </row>
    <row r="123" spans="7:9">
      <c r="I123" s="61"/>
    </row>
    <row r="124" spans="7:9">
      <c r="I124" s="61"/>
    </row>
    <row r="125" spans="7:9">
      <c r="I125" s="61"/>
    </row>
    <row r="126" spans="7:9">
      <c r="I126" s="61"/>
    </row>
    <row r="127" spans="7:9">
      <c r="I127" s="61"/>
    </row>
    <row r="128" spans="7:9">
      <c r="I128" s="61"/>
    </row>
    <row r="129" spans="9:9">
      <c r="I129" s="61"/>
    </row>
    <row r="130" spans="9:9">
      <c r="I130" s="61"/>
    </row>
  </sheetData>
  <sheetProtection password="C71F" sheet="1"/>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Q30"/>
  <sheetViews>
    <sheetView showZeros="0" workbookViewId="0">
      <selection sqref="A1:B30"/>
    </sheetView>
  </sheetViews>
  <sheetFormatPr defaultColWidth="9" defaultRowHeight="14.25"/>
  <cols>
    <col min="1" max="1" width="53" style="6" customWidth="1"/>
    <col min="2" max="2" width="54.25" style="6" customWidth="1"/>
    <col min="3" max="16384" width="9" style="6"/>
  </cols>
  <sheetData>
    <row r="1" spans="1:225" ht="25.5">
      <c r="A1" s="251" t="s">
        <v>319</v>
      </c>
      <c r="B1" s="251"/>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row>
    <row r="2" spans="1:225" ht="22.5">
      <c r="A2" s="34"/>
      <c r="B2" s="24" t="s">
        <v>320</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row>
    <row r="3" spans="1:225">
      <c r="A3" s="9" t="str">
        <f>'01收入支出决算总表'!A3</f>
        <v>部门：益阳市生态环境局沅江分局</v>
      </c>
      <c r="B3" s="35" t="s">
        <v>321</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row>
    <row r="4" spans="1:225" ht="23.1" customHeight="1">
      <c r="A4" s="36" t="s">
        <v>322</v>
      </c>
      <c r="B4" s="36" t="s">
        <v>11</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row>
    <row r="5" spans="1:225" ht="23.1" customHeight="1">
      <c r="A5" s="38" t="s">
        <v>323</v>
      </c>
      <c r="B5" s="39">
        <f>'[1]F03 机构运行信息表(财决附03表)'!$D7</f>
        <v>14.39</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row>
    <row r="6" spans="1:225" ht="23.1" customHeight="1">
      <c r="A6" s="40" t="s">
        <v>324</v>
      </c>
      <c r="B6" s="39">
        <f>'[1]F03 机构运行信息表(财决附03表)'!$D8</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row>
    <row r="7" spans="1:225" ht="23.1" customHeight="1">
      <c r="A7" s="40" t="s">
        <v>325</v>
      </c>
      <c r="B7" s="39">
        <f>'[1]F03 机构运行信息表(财决附03表)'!$D9</f>
        <v>0</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row>
    <row r="8" spans="1:225" ht="23.1" customHeight="1">
      <c r="A8" s="40" t="s">
        <v>326</v>
      </c>
      <c r="B8" s="39">
        <f>'[1]F03 机构运行信息表(财决附03表)'!$D10</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row>
    <row r="9" spans="1:225" ht="23.1" customHeight="1">
      <c r="A9" s="40" t="s">
        <v>327</v>
      </c>
      <c r="B9" s="39">
        <f>'[1]F03 机构运行信息表(财决附03表)'!$D11</f>
        <v>0</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row>
    <row r="10" spans="1:225" ht="23.1" customHeight="1">
      <c r="A10" s="40" t="s">
        <v>328</v>
      </c>
      <c r="B10" s="39">
        <f>'[1]F03 机构运行信息表(财决附03表)'!$D12</f>
        <v>14.39</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row>
    <row r="11" spans="1:225" ht="23.1" customHeight="1">
      <c r="A11" s="38" t="s">
        <v>329</v>
      </c>
      <c r="B11" s="39">
        <f>'[1]F03 机构运行信息表(财决附03表)'!$D13</f>
        <v>14.39</v>
      </c>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row>
    <row r="12" spans="1:225" ht="23.1" customHeight="1">
      <c r="A12" s="40" t="s">
        <v>330</v>
      </c>
      <c r="B12" s="39">
        <f>'[1]F03 机构运行信息表(财决附03表)'!$D14</f>
        <v>14.39</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row>
    <row r="13" spans="1:225" ht="23.1" customHeight="1">
      <c r="A13" s="40" t="s">
        <v>331</v>
      </c>
      <c r="B13" s="39">
        <f>'[1]F03 机构运行信息表(财决附03表)'!$D15</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row>
    <row r="14" spans="1:225" ht="23.1" customHeight="1">
      <c r="A14" s="40" t="s">
        <v>332</v>
      </c>
      <c r="B14" s="39" t="str">
        <f>'[1]F03 机构运行信息表(财决附03表)'!$D16</f>
        <v>—</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row>
    <row r="15" spans="1:225" ht="23.1" customHeight="1">
      <c r="A15" s="40" t="s">
        <v>333</v>
      </c>
      <c r="B15" s="39">
        <f>'[1]F03 机构运行信息表(财决附03表)'!$D17</f>
        <v>0</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row>
    <row r="16" spans="1:225" ht="23.1" customHeight="1">
      <c r="A16" s="40" t="s">
        <v>334</v>
      </c>
      <c r="B16" s="39">
        <f>'[1]F03 机构运行信息表(财决附03表)'!$D18</f>
        <v>0</v>
      </c>
    </row>
    <row r="17" spans="1:2" ht="23.1" customHeight="1">
      <c r="A17" s="40" t="s">
        <v>335</v>
      </c>
      <c r="B17" s="39">
        <f>'[1]F03 机构运行信息表(财决附03表)'!$D19</f>
        <v>0</v>
      </c>
    </row>
    <row r="18" spans="1:2" customFormat="1" ht="23.1" customHeight="1">
      <c r="A18" s="40" t="s">
        <v>336</v>
      </c>
      <c r="B18" s="39">
        <f>'[1]F03 机构运行信息表(财决附03表)'!$D20</f>
        <v>0</v>
      </c>
    </row>
    <row r="19" spans="1:2" customFormat="1" ht="23.1" customHeight="1">
      <c r="A19" s="40" t="s">
        <v>337</v>
      </c>
      <c r="B19" s="39">
        <f>'[1]F03 机构运行信息表(财决附03表)'!$D21</f>
        <v>122</v>
      </c>
    </row>
    <row r="20" spans="1:2" customFormat="1" ht="23.1" customHeight="1">
      <c r="A20" s="40" t="s">
        <v>338</v>
      </c>
      <c r="B20" s="39">
        <f>'[1]F03 机构运行信息表(财决附03表)'!$D22</f>
        <v>122</v>
      </c>
    </row>
    <row r="21" spans="1:2" customFormat="1" ht="23.1" customHeight="1">
      <c r="A21" s="40" t="s">
        <v>339</v>
      </c>
      <c r="B21" s="39">
        <f>'[1]F03 机构运行信息表(财决附03表)'!$D23</f>
        <v>1550</v>
      </c>
    </row>
    <row r="22" spans="1:2" customFormat="1" ht="23.1" customHeight="1">
      <c r="A22" s="40" t="s">
        <v>340</v>
      </c>
      <c r="B22" s="39">
        <f>'[1]F03 机构运行信息表(财决附03表)'!$D24</f>
        <v>1550</v>
      </c>
    </row>
    <row r="23" spans="1:2" customFormat="1" ht="23.1" customHeight="1">
      <c r="A23" s="40" t="s">
        <v>341</v>
      </c>
      <c r="B23" s="39">
        <f>'[1]F03 机构运行信息表(财决附03表)'!$D25</f>
        <v>0</v>
      </c>
    </row>
    <row r="24" spans="1:2" customFormat="1" ht="23.1" customHeight="1">
      <c r="A24" s="40" t="s">
        <v>342</v>
      </c>
      <c r="B24" s="39">
        <f>'[1]F03 机构运行信息表(财决附03表)'!$D26</f>
        <v>0</v>
      </c>
    </row>
    <row r="25" spans="1:2" s="5" customFormat="1" ht="15.75" customHeight="1">
      <c r="A25" s="14" t="s">
        <v>343</v>
      </c>
      <c r="B25" s="41"/>
    </row>
    <row r="26" spans="1:2" s="5" customFormat="1" ht="15.75" customHeight="1">
      <c r="A26" s="15" t="s">
        <v>100</v>
      </c>
      <c r="B26" s="41"/>
    </row>
    <row r="27" spans="1:2" ht="15.75" customHeight="1">
      <c r="A27" s="15" t="s">
        <v>344</v>
      </c>
      <c r="B27" s="42"/>
    </row>
    <row r="28" spans="1:2" ht="15.75" customHeight="1">
      <c r="A28" s="15" t="s">
        <v>345</v>
      </c>
      <c r="B28" s="43"/>
    </row>
    <row r="29" spans="1:2" ht="15.75" customHeight="1">
      <c r="A29" s="252" t="s">
        <v>346</v>
      </c>
      <c r="B29" s="252"/>
    </row>
    <row r="30" spans="1:2" ht="15.75" customHeight="1">
      <c r="A30" s="15" t="s">
        <v>347</v>
      </c>
      <c r="B30" s="15"/>
    </row>
  </sheetData>
  <sheetProtection password="C71F" sheet="1"/>
  <mergeCells count="2">
    <mergeCell ref="A1:B1"/>
    <mergeCell ref="A29:B29"/>
  </mergeCells>
  <phoneticPr fontId="13"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L19" sqref="L19"/>
    </sheetView>
  </sheetViews>
  <sheetFormatPr defaultColWidth="9"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pans="1:15" s="1" customFormat="1" ht="30" customHeight="1">
      <c r="A1" s="232" t="s">
        <v>348</v>
      </c>
      <c r="B1" s="232"/>
      <c r="C1" s="232"/>
      <c r="D1" s="232"/>
      <c r="E1" s="232"/>
      <c r="F1" s="232"/>
      <c r="G1" s="232"/>
      <c r="H1" s="232"/>
      <c r="I1" s="232"/>
      <c r="J1" s="22"/>
      <c r="K1" s="22"/>
      <c r="L1" s="23"/>
      <c r="M1" s="23" t="str">
        <f>"a1:"&amp;"I"&amp;MAX(L12:L200)</f>
        <v>a1:I12</v>
      </c>
    </row>
    <row r="2" spans="1:15" s="2" customFormat="1" ht="13.5" customHeight="1">
      <c r="A2" s="9" t="str">
        <f>'01收入支出决算总表'!A3</f>
        <v>部门：益阳市生态环境局沅江分局</v>
      </c>
      <c r="B2" s="10"/>
      <c r="C2" s="10"/>
      <c r="H2" s="11"/>
      <c r="I2" s="24" t="s">
        <v>349</v>
      </c>
      <c r="J2" s="22"/>
      <c r="K2" s="22"/>
      <c r="L2" s="25"/>
      <c r="M2" s="25"/>
    </row>
    <row r="3" spans="1:15" s="2" customFormat="1" ht="15" customHeight="1">
      <c r="A3" s="9"/>
      <c r="B3" s="10"/>
      <c r="C3" s="10"/>
      <c r="D3" s="12"/>
      <c r="E3" s="12"/>
      <c r="F3" s="12"/>
      <c r="G3" s="12"/>
      <c r="H3" s="13"/>
      <c r="I3" s="24" t="s">
        <v>6</v>
      </c>
      <c r="J3" s="22"/>
      <c r="K3" s="22"/>
      <c r="L3" s="25"/>
      <c r="M3" s="26" t="s">
        <v>350</v>
      </c>
    </row>
    <row r="4" spans="1:15" s="2" customFormat="1" ht="15" customHeight="1">
      <c r="A4" s="14" t="s">
        <v>351</v>
      </c>
      <c r="B4" s="10"/>
      <c r="C4" s="10"/>
      <c r="D4" s="12"/>
      <c r="E4" s="12"/>
      <c r="F4" s="12"/>
      <c r="G4" s="12"/>
      <c r="H4" s="13"/>
      <c r="I4" s="24"/>
      <c r="J4" s="22"/>
      <c r="K4" s="22"/>
      <c r="L4" s="25"/>
      <c r="M4" s="27"/>
    </row>
    <row r="5" spans="1:15" s="2" customFormat="1" ht="15" customHeight="1">
      <c r="A5" s="15" t="s">
        <v>100</v>
      </c>
      <c r="B5" s="10"/>
      <c r="C5" s="10"/>
      <c r="D5" s="12"/>
      <c r="E5" s="12"/>
      <c r="F5" s="12"/>
      <c r="G5" s="12"/>
      <c r="H5" s="13"/>
      <c r="I5" s="24"/>
      <c r="J5" s="22"/>
      <c r="K5" s="22"/>
      <c r="L5" s="25"/>
      <c r="M5" s="25"/>
    </row>
    <row r="6" spans="1:15" s="2" customFormat="1" ht="15" customHeight="1">
      <c r="A6" s="16" t="s">
        <v>352</v>
      </c>
      <c r="B6" s="10"/>
      <c r="C6" s="10"/>
      <c r="D6" s="12"/>
      <c r="E6" s="12"/>
      <c r="F6" s="12"/>
      <c r="G6" s="12"/>
      <c r="H6" s="13"/>
      <c r="I6" s="24"/>
      <c r="J6" s="22"/>
      <c r="K6" s="22"/>
      <c r="L6" s="25"/>
      <c r="M6" s="25"/>
    </row>
    <row r="7" spans="1:15" s="3" customFormat="1" ht="20.25" customHeight="1">
      <c r="A7" s="233" t="s">
        <v>353</v>
      </c>
      <c r="B7" s="233"/>
      <c r="C7" s="233"/>
      <c r="D7" s="237" t="s">
        <v>354</v>
      </c>
      <c r="E7" s="237" t="s">
        <v>355</v>
      </c>
      <c r="F7" s="237" t="s">
        <v>356</v>
      </c>
      <c r="G7" s="237"/>
      <c r="H7" s="237"/>
      <c r="I7" s="237" t="s">
        <v>357</v>
      </c>
      <c r="J7" s="28"/>
      <c r="K7" s="28"/>
      <c r="L7" s="28"/>
      <c r="M7" s="28"/>
    </row>
    <row r="8" spans="1:15" s="3" customFormat="1" ht="27" customHeight="1">
      <c r="A8" s="233" t="s">
        <v>71</v>
      </c>
      <c r="B8" s="233"/>
      <c r="C8" s="233" t="s">
        <v>72</v>
      </c>
      <c r="D8" s="237"/>
      <c r="E8" s="237"/>
      <c r="F8" s="237" t="s">
        <v>358</v>
      </c>
      <c r="G8" s="237" t="s">
        <v>109</v>
      </c>
      <c r="H8" s="253" t="s">
        <v>82</v>
      </c>
      <c r="I8" s="237"/>
      <c r="J8" s="28"/>
      <c r="K8" s="28"/>
      <c r="L8" s="28"/>
      <c r="M8" s="28"/>
    </row>
    <row r="9" spans="1:15" s="3" customFormat="1" ht="18" customHeight="1">
      <c r="A9" s="233"/>
      <c r="B9" s="233"/>
      <c r="C9" s="233"/>
      <c r="D9" s="237"/>
      <c r="E9" s="237"/>
      <c r="F9" s="237"/>
      <c r="G9" s="237"/>
      <c r="H9" s="253"/>
      <c r="I9" s="237"/>
      <c r="J9" s="28"/>
      <c r="K9" s="28"/>
      <c r="L9" s="28"/>
      <c r="M9" s="28"/>
    </row>
    <row r="10" spans="1:15" s="3" customFormat="1" ht="22.5" customHeight="1">
      <c r="A10" s="233"/>
      <c r="B10" s="233"/>
      <c r="C10" s="233"/>
      <c r="D10" s="237"/>
      <c r="E10" s="237"/>
      <c r="F10" s="237"/>
      <c r="G10" s="237"/>
      <c r="H10" s="253"/>
      <c r="I10" s="237"/>
      <c r="J10" s="28"/>
      <c r="K10" s="28"/>
      <c r="L10" s="28"/>
      <c r="M10" s="28"/>
    </row>
    <row r="11" spans="1:15" s="3" customFormat="1" ht="22.5" customHeight="1">
      <c r="A11" s="233" t="s">
        <v>73</v>
      </c>
      <c r="B11" s="233"/>
      <c r="C11" s="233"/>
      <c r="D11" s="17">
        <v>1</v>
      </c>
      <c r="E11" s="17">
        <v>2</v>
      </c>
      <c r="F11" s="17">
        <v>3</v>
      </c>
      <c r="G11" s="17">
        <v>4</v>
      </c>
      <c r="H11" s="17">
        <v>5</v>
      </c>
      <c r="I11" s="17">
        <v>6</v>
      </c>
      <c r="J11" s="28"/>
      <c r="K11" s="28"/>
      <c r="L11" s="28"/>
      <c r="M11" s="28"/>
    </row>
    <row r="12" spans="1:15" s="3" customFormat="1" ht="22.5" customHeight="1">
      <c r="A12" s="233" t="s">
        <v>50</v>
      </c>
      <c r="B12" s="233"/>
      <c r="C12" s="233"/>
      <c r="D12" s="18" t="str">
        <f>'[1]Z09 政府性基金预算财政拨款收入支出决算表(财决09表)'!E9</f>
        <v/>
      </c>
      <c r="E12" s="18" t="str">
        <f>'[1]Z09 政府性基金预算财政拨款收入支出决算表(财决09表)'!H9</f>
        <v/>
      </c>
      <c r="F12" s="18" t="str">
        <f>'[1]Z09 政府性基金预算财政拨款收入支出决算表(财决09表)'!K9</f>
        <v/>
      </c>
      <c r="G12" s="18" t="str">
        <f>'[1]Z09 政府性基金预算财政拨款收入支出决算表(财决09表)'!L9</f>
        <v/>
      </c>
      <c r="H12" s="18" t="str">
        <f>'[1]Z09 政府性基金预算财政拨款收入支出决算表(财决09表)'!O9</f>
        <v/>
      </c>
      <c r="I12" s="18" t="str">
        <f>'[1]Z09 政府性基金预算财政拨款收入支出决算表(财决09表)'!P9</f>
        <v/>
      </c>
      <c r="J12" s="28"/>
      <c r="K12" s="28"/>
      <c r="L12" s="29">
        <f>ROW()</f>
        <v>12</v>
      </c>
      <c r="M12" s="28"/>
      <c r="O12" s="30"/>
    </row>
    <row r="13" spans="1:15" s="4" customFormat="1" ht="22.5" customHeight="1">
      <c r="A13" s="19" t="str">
        <f>IF(J13&gt;0,J13,"")</f>
        <v/>
      </c>
      <c r="B13" s="19"/>
      <c r="C13" s="20" t="str">
        <f>IF(ISERROR(VLOOKUP(A13,'[1]Z09 政府性基金预算财政拨款收入支出决算表(财决09表)'!$A$10:$T$200,4,FALSE)),"",VLOOKUP(A13,'[1]Z09 政府性基金预算财政拨款收入支出决算表(财决09表)'!$A$10:$T$200,4,FALSE))</f>
        <v/>
      </c>
      <c r="D13" s="21" t="str">
        <f>IF(ISERROR(VLOOKUP(A13,'[1]Z09 政府性基金预算财政拨款收入支出决算表(财决09表)'!$A$10:$T$200,5,FALSE)),"",VLOOKUP(A13,'[1]Z09 政府性基金预算财政拨款收入支出决算表(财决09表)'!$A$10:$T$200,5,FALSE))</f>
        <v/>
      </c>
      <c r="E13" s="21" t="str">
        <f>IF(ISERROR(VLOOKUP(A13,'[1]Z09 政府性基金预算财政拨款收入支出决算表(财决09表)'!$A$10:$T$200,8,FALSE)),"",VLOOKUP(A13,'[1]Z09 政府性基金预算财政拨款收入支出决算表(财决09表)'!$A$10:$T$200,8,FALSE))</f>
        <v/>
      </c>
      <c r="F13" s="21" t="str">
        <f>IF(ISERROR(VLOOKUP(A13,'[1]Z09 政府性基金预算财政拨款收入支出决算表(财决09表)'!$A$10:$T$200,11,FALSE)),"",VLOOKUP(A13,'[1]Z09 政府性基金预算财政拨款收入支出决算表(财决09表)'!$A$10:$T$200,11,FALSE))</f>
        <v/>
      </c>
      <c r="G13" s="21" t="str">
        <f>IF(ISERROR(VLOOKUP(A13,'[1]Z09 政府性基金预算财政拨款收入支出决算表(财决09表)'!$A$10:$T$200,12,FALSE)),"",VLOOKUP(A13,'[1]Z09 政府性基金预算财政拨款收入支出决算表(财决09表)'!$A$10:$T$200,12,FALSE))</f>
        <v/>
      </c>
      <c r="H13" s="21" t="str">
        <f>IF(ISERROR(VLOOKUP(A13,'[1]Z09 政府性基金预算财政拨款收入支出决算表(财决09表)'!$A$10:$T$200,15,FALSE)),"",VLOOKUP(A13,'[1]Z09 政府性基金预算财政拨款收入支出决算表(财决09表)'!$A$10:$T$200,15,FALSE))</f>
        <v/>
      </c>
      <c r="I13" s="21"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1"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pans="1:15" s="4" customFormat="1" ht="22.5" customHeight="1">
      <c r="A14" s="19" t="str">
        <f t="shared" ref="A14:A31" si="0">IF(J14&gt;0,J14,"")</f>
        <v/>
      </c>
      <c r="B14" s="19"/>
      <c r="C14" s="20" t="str">
        <f>IF(ISERROR(VLOOKUP(A14,'[1]Z09 政府性基金预算财政拨款收入支出决算表(财决09表)'!$A$10:$T$200,4,FALSE)),"",VLOOKUP(A14,'[1]Z09 政府性基金预算财政拨款收入支出决算表(财决09表)'!$A$10:$T$200,4,FALSE))</f>
        <v/>
      </c>
      <c r="D14" s="21" t="str">
        <f>IF(ISERROR(VLOOKUP(A14,'[1]Z09 政府性基金预算财政拨款收入支出决算表(财决09表)'!$A$10:$T$200,5,FALSE)),"",VLOOKUP(A14,'[1]Z09 政府性基金预算财政拨款收入支出决算表(财决09表)'!$A$10:$T$200,5,FALSE))</f>
        <v/>
      </c>
      <c r="E14" s="21" t="str">
        <f>IF(ISERROR(VLOOKUP(A14,'[1]Z09 政府性基金预算财政拨款收入支出决算表(财决09表)'!$A$10:$T$200,8,FALSE)),"",VLOOKUP(A14,'[1]Z09 政府性基金预算财政拨款收入支出决算表(财决09表)'!$A$10:$T$200,8,FALSE))</f>
        <v/>
      </c>
      <c r="F14" s="21" t="str">
        <f>IF(ISERROR(VLOOKUP(A14,'[1]Z09 政府性基金预算财政拨款收入支出决算表(财决09表)'!$A$10:$T$200,11,FALSE)),"",VLOOKUP(A14,'[1]Z09 政府性基金预算财政拨款收入支出决算表(财决09表)'!$A$10:$T$200,11,FALSE))</f>
        <v/>
      </c>
      <c r="G14" s="21" t="str">
        <f>IF(ISERROR(VLOOKUP(A14,'[1]Z09 政府性基金预算财政拨款收入支出决算表(财决09表)'!$A$10:$T$200,12,FALSE)),"",VLOOKUP(A14,'[1]Z09 政府性基金预算财政拨款收入支出决算表(财决09表)'!$A$10:$T$200,12,FALSE))</f>
        <v/>
      </c>
      <c r="H14" s="21" t="str">
        <f>IF(ISERROR(VLOOKUP(A14,'[1]Z09 政府性基金预算财政拨款收入支出决算表(财决09表)'!$A$10:$T$200,15,FALSE)),"",VLOOKUP(A14,'[1]Z09 政府性基金预算财政拨款收入支出决算表(财决09表)'!$A$10:$T$200,15,FALSE))</f>
        <v/>
      </c>
      <c r="I14" s="21"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1"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pans="1:15" s="4" customFormat="1" ht="22.5" customHeight="1">
      <c r="A15" s="19" t="str">
        <f t="shared" si="0"/>
        <v/>
      </c>
      <c r="B15" s="19"/>
      <c r="C15" s="20" t="str">
        <f>IF(ISERROR(VLOOKUP(A15,'[1]Z09 政府性基金预算财政拨款收入支出决算表(财决09表)'!$A$10:$T$200,4,FALSE)),"",VLOOKUP(A15,'[1]Z09 政府性基金预算财政拨款收入支出决算表(财决09表)'!$A$10:$T$200,4,FALSE))</f>
        <v/>
      </c>
      <c r="D15" s="21" t="str">
        <f>IF(ISERROR(VLOOKUP(A15,'[1]Z09 政府性基金预算财政拨款收入支出决算表(财决09表)'!$A$10:$T$200,5,FALSE)),"",VLOOKUP(A15,'[1]Z09 政府性基金预算财政拨款收入支出决算表(财决09表)'!$A$10:$T$200,5,FALSE))</f>
        <v/>
      </c>
      <c r="E15" s="21" t="str">
        <f>IF(ISERROR(VLOOKUP(A15,'[1]Z09 政府性基金预算财政拨款收入支出决算表(财决09表)'!$A$10:$T$200,8,FALSE)),"",VLOOKUP(A15,'[1]Z09 政府性基金预算财政拨款收入支出决算表(财决09表)'!$A$10:$T$200,8,FALSE))</f>
        <v/>
      </c>
      <c r="F15" s="21" t="str">
        <f>IF(ISERROR(VLOOKUP(A15,'[1]Z09 政府性基金预算财政拨款收入支出决算表(财决09表)'!$A$10:$T$200,11,FALSE)),"",VLOOKUP(A15,'[1]Z09 政府性基金预算财政拨款收入支出决算表(财决09表)'!$A$10:$T$200,11,FALSE))</f>
        <v/>
      </c>
      <c r="G15" s="21" t="str">
        <f>IF(ISERROR(VLOOKUP(A15,'[1]Z09 政府性基金预算财政拨款收入支出决算表(财决09表)'!$A$10:$T$200,12,FALSE)),"",VLOOKUP(A15,'[1]Z09 政府性基金预算财政拨款收入支出决算表(财决09表)'!$A$10:$T$200,12,FALSE))</f>
        <v/>
      </c>
      <c r="H15" s="21" t="str">
        <f>IF(ISERROR(VLOOKUP(A15,'[1]Z09 政府性基金预算财政拨款收入支出决算表(财决09表)'!$A$10:$T$200,15,FALSE)),"",VLOOKUP(A15,'[1]Z09 政府性基金预算财政拨款收入支出决算表(财决09表)'!$A$10:$T$200,15,FALSE))</f>
        <v/>
      </c>
      <c r="I15" s="21"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1"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1">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A1:I1"/>
    <mergeCell ref="A7:C7"/>
    <mergeCell ref="F7:H7"/>
    <mergeCell ref="A11:C11"/>
    <mergeCell ref="A12:C12"/>
    <mergeCell ref="C8:C10"/>
    <mergeCell ref="D7:D10"/>
    <mergeCell ref="E7:E10"/>
    <mergeCell ref="F8:F10"/>
    <mergeCell ref="G8:G10"/>
    <mergeCell ref="H8:H10"/>
    <mergeCell ref="I7:I10"/>
    <mergeCell ref="A8:B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11</vt:i4>
      </vt:variant>
    </vt:vector>
  </HeadingPairs>
  <TitlesOfParts>
    <vt:vector size="20"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'07“三公”经费公共预算财政拨款支出决算表'!Print_Area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cp:lastPrinted>2020-08-21T08:25:00Z</cp:lastPrinted>
  <dcterms:created xsi:type="dcterms:W3CDTF">2011-12-26T04:36:00Z</dcterms:created>
  <dcterms:modified xsi:type="dcterms:W3CDTF">2020-08-29T02:22:20Z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y fmtid="{D5CDD505-2E9C-101B-9397-08002B2CF9AE}" pid="3" name="KSOReadingLayout">
    <vt:bool>true</vt:bool>
  </property>
</Properties>
</file>