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codeName="ThisWorkbook"/>
  <bookViews>
    <workbookView xWindow="0" yWindow="0" windowWidth="24240" windowHeight="12090"/>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'02收入决算表'!$A$1:$J$300</definedName>
    <definedName name="_xlnm.Print_Area" localSheetId="3">'03支出决算表'!$A$1:$I$300</definedName>
    <definedName name="_xlnm.Print_Area" localSheetId="5">'05一般公共预算财政拨款支出决算表'!$A$1:$F$300</definedName>
    <definedName name="_xlnm.Print_Area" localSheetId="8">'08政府性基金预算财政拨款支出决算表'!$A$1:$I$46</definedName>
    <definedName name="_xlnm.Print_Area" localSheetId="6">g06一般公共预算财政拨款基本支出决算表!$A$1:$F$77</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25725"/>
</workbook>
</file>

<file path=xl/calcChain.xml><?xml version="1.0" encoding="utf-8"?>
<calcChain xmlns="http://schemas.openxmlformats.org/spreadsheetml/2006/main">
  <c r="L200" i="11"/>
  <c r="K200"/>
  <c r="J200"/>
  <c r="I200"/>
  <c r="H200"/>
  <c r="G200"/>
  <c r="F200"/>
  <c r="E200"/>
  <c r="D200"/>
  <c r="C200"/>
  <c r="A200"/>
  <c r="L199"/>
  <c r="K199"/>
  <c r="J199"/>
  <c r="I199"/>
  <c r="H199"/>
  <c r="G199"/>
  <c r="F199"/>
  <c r="E199"/>
  <c r="D199"/>
  <c r="C199"/>
  <c r="A199"/>
  <c r="L198"/>
  <c r="K198"/>
  <c r="J198"/>
  <c r="I198"/>
  <c r="H198"/>
  <c r="G198"/>
  <c r="F198"/>
  <c r="E198"/>
  <c r="D198"/>
  <c r="C198"/>
  <c r="A198"/>
  <c r="L197"/>
  <c r="K197"/>
  <c r="J197"/>
  <c r="I197"/>
  <c r="H197"/>
  <c r="G197"/>
  <c r="F197"/>
  <c r="E197"/>
  <c r="D197"/>
  <c r="C197"/>
  <c r="A197"/>
  <c r="L196"/>
  <c r="K196"/>
  <c r="J196"/>
  <c r="I196"/>
  <c r="H196"/>
  <c r="G196"/>
  <c r="F196"/>
  <c r="E196"/>
  <c r="D196"/>
  <c r="C196"/>
  <c r="A196"/>
  <c r="L195"/>
  <c r="K195"/>
  <c r="J195"/>
  <c r="I195"/>
  <c r="H195"/>
  <c r="G195"/>
  <c r="F195"/>
  <c r="E195"/>
  <c r="D195"/>
  <c r="C195"/>
  <c r="A195"/>
  <c r="L194"/>
  <c r="K194"/>
  <c r="J194"/>
  <c r="I194"/>
  <c r="H194"/>
  <c r="G194"/>
  <c r="F194"/>
  <c r="E194"/>
  <c r="D194"/>
  <c r="C194"/>
  <c r="A194"/>
  <c r="L193"/>
  <c r="K193"/>
  <c r="J193"/>
  <c r="I193"/>
  <c r="H193"/>
  <c r="G193"/>
  <c r="F193"/>
  <c r="E193"/>
  <c r="D193"/>
  <c r="C193"/>
  <c r="A193"/>
  <c r="L192"/>
  <c r="K192"/>
  <c r="J192"/>
  <c r="I192"/>
  <c r="H192"/>
  <c r="G192"/>
  <c r="F192"/>
  <c r="E192"/>
  <c r="D192"/>
  <c r="C192"/>
  <c r="A192"/>
  <c r="L191"/>
  <c r="K191"/>
  <c r="J191"/>
  <c r="I191"/>
  <c r="H191"/>
  <c r="G191"/>
  <c r="F191"/>
  <c r="E191"/>
  <c r="D191"/>
  <c r="C191"/>
  <c r="A191"/>
  <c r="L190"/>
  <c r="K190"/>
  <c r="J190"/>
  <c r="I190"/>
  <c r="H190"/>
  <c r="G190"/>
  <c r="F190"/>
  <c r="E190"/>
  <c r="D190"/>
  <c r="C190"/>
  <c r="A190"/>
  <c r="L189"/>
  <c r="K189"/>
  <c r="J189"/>
  <c r="I189"/>
  <c r="H189"/>
  <c r="G189"/>
  <c r="F189"/>
  <c r="E189"/>
  <c r="D189"/>
  <c r="C189"/>
  <c r="A189"/>
  <c r="L188"/>
  <c r="K188"/>
  <c r="J188"/>
  <c r="I188"/>
  <c r="H188"/>
  <c r="G188"/>
  <c r="F188"/>
  <c r="E188"/>
  <c r="D188"/>
  <c r="C188"/>
  <c r="A188"/>
  <c r="L187"/>
  <c r="K187"/>
  <c r="J187"/>
  <c r="I187"/>
  <c r="H187"/>
  <c r="G187"/>
  <c r="F187"/>
  <c r="E187"/>
  <c r="D187"/>
  <c r="C187"/>
  <c r="A187"/>
  <c r="L186"/>
  <c r="K186"/>
  <c r="J186"/>
  <c r="I186"/>
  <c r="H186"/>
  <c r="G186"/>
  <c r="F186"/>
  <c r="E186"/>
  <c r="D186"/>
  <c r="C186"/>
  <c r="A186"/>
  <c r="L185"/>
  <c r="K185"/>
  <c r="J185"/>
  <c r="I185"/>
  <c r="H185"/>
  <c r="G185"/>
  <c r="F185"/>
  <c r="E185"/>
  <c r="D185"/>
  <c r="C185"/>
  <c r="A185"/>
  <c r="L184"/>
  <c r="K184"/>
  <c r="J184"/>
  <c r="I184"/>
  <c r="H184"/>
  <c r="G184"/>
  <c r="F184"/>
  <c r="E184"/>
  <c r="D184"/>
  <c r="C184"/>
  <c r="A184"/>
  <c r="L183"/>
  <c r="K183"/>
  <c r="J183"/>
  <c r="I183"/>
  <c r="H183"/>
  <c r="G183"/>
  <c r="F183"/>
  <c r="E183"/>
  <c r="D183"/>
  <c r="C183"/>
  <c r="A183"/>
  <c r="L182"/>
  <c r="K182"/>
  <c r="J182"/>
  <c r="I182"/>
  <c r="H182"/>
  <c r="G182"/>
  <c r="F182"/>
  <c r="E182"/>
  <c r="D182"/>
  <c r="C182"/>
  <c r="A182"/>
  <c r="L181"/>
  <c r="K181"/>
  <c r="J181"/>
  <c r="I181"/>
  <c r="H181"/>
  <c r="G181"/>
  <c r="F181"/>
  <c r="E181"/>
  <c r="D181"/>
  <c r="C181"/>
  <c r="A181"/>
  <c r="L180"/>
  <c r="K180"/>
  <c r="J180"/>
  <c r="I180"/>
  <c r="H180"/>
  <c r="G180"/>
  <c r="F180"/>
  <c r="E180"/>
  <c r="D180"/>
  <c r="C180"/>
  <c r="A180"/>
  <c r="L179"/>
  <c r="K179"/>
  <c r="J179"/>
  <c r="I179"/>
  <c r="H179"/>
  <c r="G179"/>
  <c r="F179"/>
  <c r="E179"/>
  <c r="D179"/>
  <c r="C179"/>
  <c r="A179"/>
  <c r="L178"/>
  <c r="K178"/>
  <c r="J178"/>
  <c r="I178"/>
  <c r="H178"/>
  <c r="G178"/>
  <c r="F178"/>
  <c r="E178"/>
  <c r="D178"/>
  <c r="C178"/>
  <c r="A178"/>
  <c r="L177"/>
  <c r="K177"/>
  <c r="J177"/>
  <c r="I177"/>
  <c r="H177"/>
  <c r="G177"/>
  <c r="F177"/>
  <c r="E177"/>
  <c r="D177"/>
  <c r="C177"/>
  <c r="A177"/>
  <c r="L176"/>
  <c r="K176"/>
  <c r="J176"/>
  <c r="I176"/>
  <c r="H176"/>
  <c r="G176"/>
  <c r="F176"/>
  <c r="E176"/>
  <c r="D176"/>
  <c r="C176"/>
  <c r="A176"/>
  <c r="L175"/>
  <c r="K175"/>
  <c r="J175"/>
  <c r="I175"/>
  <c r="H175"/>
  <c r="G175"/>
  <c r="F175"/>
  <c r="E175"/>
  <c r="D175"/>
  <c r="C175"/>
  <c r="A175"/>
  <c r="L174"/>
  <c r="K174"/>
  <c r="J174"/>
  <c r="I174"/>
  <c r="H174"/>
  <c r="G174"/>
  <c r="F174"/>
  <c r="E174"/>
  <c r="D174"/>
  <c r="C174"/>
  <c r="A174"/>
  <c r="L173"/>
  <c r="K173"/>
  <c r="J173"/>
  <c r="I173"/>
  <c r="H173"/>
  <c r="G173"/>
  <c r="F173"/>
  <c r="E173"/>
  <c r="D173"/>
  <c r="C173"/>
  <c r="A173"/>
  <c r="L172"/>
  <c r="K172"/>
  <c r="J172"/>
  <c r="I172"/>
  <c r="H172"/>
  <c r="G172"/>
  <c r="F172"/>
  <c r="E172"/>
  <c r="D172"/>
  <c r="C172"/>
  <c r="A172"/>
  <c r="L171"/>
  <c r="K171"/>
  <c r="J171"/>
  <c r="I171"/>
  <c r="H171"/>
  <c r="G171"/>
  <c r="F171"/>
  <c r="E171"/>
  <c r="D171"/>
  <c r="C171"/>
  <c r="A171"/>
  <c r="L170"/>
  <c r="K170"/>
  <c r="J170"/>
  <c r="I170"/>
  <c r="H170"/>
  <c r="G170"/>
  <c r="F170"/>
  <c r="E170"/>
  <c r="D170"/>
  <c r="C170"/>
  <c r="A170"/>
  <c r="L169"/>
  <c r="K169"/>
  <c r="J169"/>
  <c r="I169"/>
  <c r="H169"/>
  <c r="G169"/>
  <c r="F169"/>
  <c r="E169"/>
  <c r="D169"/>
  <c r="C169"/>
  <c r="A169"/>
  <c r="L168"/>
  <c r="K168"/>
  <c r="J168"/>
  <c r="I168"/>
  <c r="H168"/>
  <c r="G168"/>
  <c r="F168"/>
  <c r="E168"/>
  <c r="D168"/>
  <c r="C168"/>
  <c r="A168"/>
  <c r="L167"/>
  <c r="K167"/>
  <c r="J167"/>
  <c r="I167"/>
  <c r="H167"/>
  <c r="G167"/>
  <c r="F167"/>
  <c r="E167"/>
  <c r="D167"/>
  <c r="C167"/>
  <c r="A167"/>
  <c r="L166"/>
  <c r="K166"/>
  <c r="J166"/>
  <c r="I166"/>
  <c r="H166"/>
  <c r="G166"/>
  <c r="F166"/>
  <c r="E166"/>
  <c r="D166"/>
  <c r="C166"/>
  <c r="A166"/>
  <c r="L165"/>
  <c r="K165"/>
  <c r="J165"/>
  <c r="I165"/>
  <c r="H165"/>
  <c r="G165"/>
  <c r="F165"/>
  <c r="E165"/>
  <c r="D165"/>
  <c r="C165"/>
  <c r="A165"/>
  <c r="L164"/>
  <c r="K164"/>
  <c r="J164"/>
  <c r="I164"/>
  <c r="H164"/>
  <c r="G164"/>
  <c r="F164"/>
  <c r="E164"/>
  <c r="D164"/>
  <c r="C164"/>
  <c r="A164"/>
  <c r="L163"/>
  <c r="K163"/>
  <c r="J163"/>
  <c r="I163"/>
  <c r="H163"/>
  <c r="G163"/>
  <c r="F163"/>
  <c r="E163"/>
  <c r="D163"/>
  <c r="C163"/>
  <c r="A163"/>
  <c r="L162"/>
  <c r="K162"/>
  <c r="J162"/>
  <c r="I162"/>
  <c r="H162"/>
  <c r="G162"/>
  <c r="F162"/>
  <c r="E162"/>
  <c r="D162"/>
  <c r="C162"/>
  <c r="A162"/>
  <c r="L161"/>
  <c r="K161"/>
  <c r="J161"/>
  <c r="I161"/>
  <c r="H161"/>
  <c r="G161"/>
  <c r="F161"/>
  <c r="E161"/>
  <c r="D161"/>
  <c r="C161"/>
  <c r="A161"/>
  <c r="L160"/>
  <c r="K160"/>
  <c r="J160"/>
  <c r="I160"/>
  <c r="H160"/>
  <c r="G160"/>
  <c r="F160"/>
  <c r="E160"/>
  <c r="D160"/>
  <c r="C160"/>
  <c r="A160"/>
  <c r="L159"/>
  <c r="K159"/>
  <c r="J159"/>
  <c r="I159"/>
  <c r="H159"/>
  <c r="G159"/>
  <c r="F159"/>
  <c r="E159"/>
  <c r="D159"/>
  <c r="C159"/>
  <c r="A159"/>
  <c r="L158"/>
  <c r="K158"/>
  <c r="J158"/>
  <c r="I158"/>
  <c r="H158"/>
  <c r="G158"/>
  <c r="F158"/>
  <c r="E158"/>
  <c r="D158"/>
  <c r="C158"/>
  <c r="A158"/>
  <c r="L157"/>
  <c r="K157"/>
  <c r="J157"/>
  <c r="I157"/>
  <c r="H157"/>
  <c r="G157"/>
  <c r="F157"/>
  <c r="E157"/>
  <c r="D157"/>
  <c r="C157"/>
  <c r="A157"/>
  <c r="L156"/>
  <c r="K156"/>
  <c r="J156"/>
  <c r="I156"/>
  <c r="H156"/>
  <c r="G156"/>
  <c r="F156"/>
  <c r="E156"/>
  <c r="D156"/>
  <c r="C156"/>
  <c r="A156"/>
  <c r="L155"/>
  <c r="K155"/>
  <c r="J155"/>
  <c r="I155"/>
  <c r="H155"/>
  <c r="G155"/>
  <c r="F155"/>
  <c r="E155"/>
  <c r="D155"/>
  <c r="C155"/>
  <c r="A155"/>
  <c r="L154"/>
  <c r="K154"/>
  <c r="J154"/>
  <c r="I154"/>
  <c r="H154"/>
  <c r="G154"/>
  <c r="F154"/>
  <c r="E154"/>
  <c r="D154"/>
  <c r="C154"/>
  <c r="A154"/>
  <c r="L153"/>
  <c r="K153"/>
  <c r="J153"/>
  <c r="I153"/>
  <c r="H153"/>
  <c r="G153"/>
  <c r="F153"/>
  <c r="E153"/>
  <c r="D153"/>
  <c r="C153"/>
  <c r="A153"/>
  <c r="L152"/>
  <c r="K152"/>
  <c r="J152"/>
  <c r="I152"/>
  <c r="H152"/>
  <c r="G152"/>
  <c r="F152"/>
  <c r="E152"/>
  <c r="D152"/>
  <c r="C152"/>
  <c r="A152"/>
  <c r="L151"/>
  <c r="K151"/>
  <c r="J151"/>
  <c r="I151"/>
  <c r="H151"/>
  <c r="G151"/>
  <c r="F151"/>
  <c r="E151"/>
  <c r="D151"/>
  <c r="C151"/>
  <c r="A151"/>
  <c r="L150"/>
  <c r="K150"/>
  <c r="J150"/>
  <c r="I150"/>
  <c r="H150"/>
  <c r="G150"/>
  <c r="F150"/>
  <c r="E150"/>
  <c r="D150"/>
  <c r="C150"/>
  <c r="A150"/>
  <c r="L149"/>
  <c r="K149"/>
  <c r="J149"/>
  <c r="I149"/>
  <c r="H149"/>
  <c r="G149"/>
  <c r="F149"/>
  <c r="E149"/>
  <c r="D149"/>
  <c r="C149"/>
  <c r="A149"/>
  <c r="L148"/>
  <c r="K148"/>
  <c r="J148"/>
  <c r="I148"/>
  <c r="H148"/>
  <c r="G148"/>
  <c r="F148"/>
  <c r="E148"/>
  <c r="D148"/>
  <c r="C148"/>
  <c r="A148"/>
  <c r="L147"/>
  <c r="K147"/>
  <c r="J147"/>
  <c r="I147"/>
  <c r="H147"/>
  <c r="G147"/>
  <c r="F147"/>
  <c r="E147"/>
  <c r="D147"/>
  <c r="C147"/>
  <c r="A147"/>
  <c r="L146"/>
  <c r="K146"/>
  <c r="J146"/>
  <c r="I146"/>
  <c r="H146"/>
  <c r="G146"/>
  <c r="F146"/>
  <c r="E146"/>
  <c r="D146"/>
  <c r="C146"/>
  <c r="A146"/>
  <c r="L145"/>
  <c r="K145"/>
  <c r="J145"/>
  <c r="I145"/>
  <c r="H145"/>
  <c r="G145"/>
  <c r="F145"/>
  <c r="E145"/>
  <c r="D145"/>
  <c r="C145"/>
  <c r="A145"/>
  <c r="L144"/>
  <c r="K144"/>
  <c r="J144"/>
  <c r="I144"/>
  <c r="H144"/>
  <c r="G144"/>
  <c r="F144"/>
  <c r="E144"/>
  <c r="D144"/>
  <c r="C144"/>
  <c r="A144"/>
  <c r="L143"/>
  <c r="K143"/>
  <c r="J143"/>
  <c r="I143"/>
  <c r="H143"/>
  <c r="G143"/>
  <c r="F143"/>
  <c r="E143"/>
  <c r="D143"/>
  <c r="C143"/>
  <c r="A143"/>
  <c r="L142"/>
  <c r="K142"/>
  <c r="J142"/>
  <c r="I142"/>
  <c r="H142"/>
  <c r="G142"/>
  <c r="F142"/>
  <c r="E142"/>
  <c r="D142"/>
  <c r="C142"/>
  <c r="A142"/>
  <c r="L141"/>
  <c r="K141"/>
  <c r="J141"/>
  <c r="I141"/>
  <c r="H141"/>
  <c r="G141"/>
  <c r="F141"/>
  <c r="E141"/>
  <c r="D141"/>
  <c r="C141"/>
  <c r="A141"/>
  <c r="L140"/>
  <c r="K140"/>
  <c r="J140"/>
  <c r="I140"/>
  <c r="H140"/>
  <c r="G140"/>
  <c r="F140"/>
  <c r="E140"/>
  <c r="D140"/>
  <c r="C140"/>
  <c r="A140"/>
  <c r="L139"/>
  <c r="K139"/>
  <c r="J139"/>
  <c r="I139"/>
  <c r="H139"/>
  <c r="G139"/>
  <c r="F139"/>
  <c r="E139"/>
  <c r="D139"/>
  <c r="C139"/>
  <c r="A139"/>
  <c r="L138"/>
  <c r="K138"/>
  <c r="J138"/>
  <c r="I138"/>
  <c r="H138"/>
  <c r="G138"/>
  <c r="F138"/>
  <c r="E138"/>
  <c r="D138"/>
  <c r="C138"/>
  <c r="A138"/>
  <c r="L137"/>
  <c r="K137"/>
  <c r="J137"/>
  <c r="I137"/>
  <c r="H137"/>
  <c r="G137"/>
  <c r="F137"/>
  <c r="E137"/>
  <c r="D137"/>
  <c r="C137"/>
  <c r="A137"/>
  <c r="L136"/>
  <c r="K136"/>
  <c r="J136"/>
  <c r="I136"/>
  <c r="H136"/>
  <c r="G136"/>
  <c r="F136"/>
  <c r="E136"/>
  <c r="D136"/>
  <c r="C136"/>
  <c r="A136"/>
  <c r="L135"/>
  <c r="K135"/>
  <c r="J135"/>
  <c r="I135"/>
  <c r="H135"/>
  <c r="G135"/>
  <c r="F135"/>
  <c r="E135"/>
  <c r="D135"/>
  <c r="C135"/>
  <c r="A135"/>
  <c r="L134"/>
  <c r="K134"/>
  <c r="J134"/>
  <c r="I134"/>
  <c r="H134"/>
  <c r="G134"/>
  <c r="F134"/>
  <c r="E134"/>
  <c r="D134"/>
  <c r="C134"/>
  <c r="A134"/>
  <c r="L133"/>
  <c r="K133"/>
  <c r="J133"/>
  <c r="I133"/>
  <c r="H133"/>
  <c r="G133"/>
  <c r="F133"/>
  <c r="E133"/>
  <c r="D133"/>
  <c r="C133"/>
  <c r="A133"/>
  <c r="L132"/>
  <c r="K132"/>
  <c r="J132"/>
  <c r="I132"/>
  <c r="H132"/>
  <c r="G132"/>
  <c r="F132"/>
  <c r="E132"/>
  <c r="D132"/>
  <c r="C132"/>
  <c r="A132"/>
  <c r="L131"/>
  <c r="K131"/>
  <c r="J131"/>
  <c r="I131"/>
  <c r="H131"/>
  <c r="G131"/>
  <c r="F131"/>
  <c r="E131"/>
  <c r="D131"/>
  <c r="C131"/>
  <c r="A131"/>
  <c r="L130"/>
  <c r="K130"/>
  <c r="J130"/>
  <c r="I130"/>
  <c r="H130"/>
  <c r="G130"/>
  <c r="F130"/>
  <c r="E130"/>
  <c r="D130"/>
  <c r="C130"/>
  <c r="A130"/>
  <c r="L129"/>
  <c r="K129"/>
  <c r="J129"/>
  <c r="I129"/>
  <c r="H129"/>
  <c r="G129"/>
  <c r="F129"/>
  <c r="E129"/>
  <c r="D129"/>
  <c r="C129"/>
  <c r="A129"/>
  <c r="L128"/>
  <c r="K128"/>
  <c r="J128"/>
  <c r="I128"/>
  <c r="H128"/>
  <c r="G128"/>
  <c r="F128"/>
  <c r="E128"/>
  <c r="D128"/>
  <c r="C128"/>
  <c r="A128"/>
  <c r="L127"/>
  <c r="K127"/>
  <c r="J127"/>
  <c r="I127"/>
  <c r="H127"/>
  <c r="G127"/>
  <c r="F127"/>
  <c r="E127"/>
  <c r="D127"/>
  <c r="C127"/>
  <c r="A127"/>
  <c r="L126"/>
  <c r="K126"/>
  <c r="J126"/>
  <c r="I126"/>
  <c r="H126"/>
  <c r="G126"/>
  <c r="F126"/>
  <c r="E126"/>
  <c r="D126"/>
  <c r="C126"/>
  <c r="A126"/>
  <c r="L125"/>
  <c r="K125"/>
  <c r="J125"/>
  <c r="I125"/>
  <c r="H125"/>
  <c r="G125"/>
  <c r="F125"/>
  <c r="E125"/>
  <c r="D125"/>
  <c r="C125"/>
  <c r="A125"/>
  <c r="L124"/>
  <c r="K124"/>
  <c r="J124"/>
  <c r="I124"/>
  <c r="H124"/>
  <c r="G124"/>
  <c r="F124"/>
  <c r="E124"/>
  <c r="D124"/>
  <c r="C124"/>
  <c r="A124"/>
  <c r="L123"/>
  <c r="K123"/>
  <c r="J123"/>
  <c r="I123"/>
  <c r="H123"/>
  <c r="G123"/>
  <c r="F123"/>
  <c r="E123"/>
  <c r="D123"/>
  <c r="C123"/>
  <c r="A123"/>
  <c r="L122"/>
  <c r="K122"/>
  <c r="J122"/>
  <c r="I122"/>
  <c r="H122"/>
  <c r="G122"/>
  <c r="F122"/>
  <c r="E122"/>
  <c r="D122"/>
  <c r="C122"/>
  <c r="A122"/>
  <c r="L121"/>
  <c r="K121"/>
  <c r="J121"/>
  <c r="I121"/>
  <c r="H121"/>
  <c r="G121"/>
  <c r="F121"/>
  <c r="E121"/>
  <c r="D121"/>
  <c r="C121"/>
  <c r="A121"/>
  <c r="L120"/>
  <c r="K120"/>
  <c r="J120"/>
  <c r="I120"/>
  <c r="H120"/>
  <c r="G120"/>
  <c r="F120"/>
  <c r="E120"/>
  <c r="D120"/>
  <c r="C120"/>
  <c r="A120"/>
  <c r="L119"/>
  <c r="K119"/>
  <c r="J119"/>
  <c r="I119"/>
  <c r="H119"/>
  <c r="G119"/>
  <c r="F119"/>
  <c r="E119"/>
  <c r="D119"/>
  <c r="C119"/>
  <c r="A119"/>
  <c r="L118"/>
  <c r="K118"/>
  <c r="J118"/>
  <c r="I118"/>
  <c r="H118"/>
  <c r="G118"/>
  <c r="F118"/>
  <c r="E118"/>
  <c r="D118"/>
  <c r="C118"/>
  <c r="A118"/>
  <c r="L117"/>
  <c r="K117"/>
  <c r="J117"/>
  <c r="I117"/>
  <c r="H117"/>
  <c r="G117"/>
  <c r="F117"/>
  <c r="E117"/>
  <c r="D117"/>
  <c r="C117"/>
  <c r="A117"/>
  <c r="L116"/>
  <c r="K116"/>
  <c r="J116"/>
  <c r="I116"/>
  <c r="H116"/>
  <c r="G116"/>
  <c r="F116"/>
  <c r="E116"/>
  <c r="D116"/>
  <c r="C116"/>
  <c r="A116"/>
  <c r="L115"/>
  <c r="K115"/>
  <c r="J115"/>
  <c r="I115"/>
  <c r="H115"/>
  <c r="G115"/>
  <c r="F115"/>
  <c r="E115"/>
  <c r="D115"/>
  <c r="C115"/>
  <c r="A115"/>
  <c r="L114"/>
  <c r="K114"/>
  <c r="J114"/>
  <c r="I114"/>
  <c r="H114"/>
  <c r="G114"/>
  <c r="F114"/>
  <c r="E114"/>
  <c r="D114"/>
  <c r="C114"/>
  <c r="A114"/>
  <c r="L113"/>
  <c r="K113"/>
  <c r="J113"/>
  <c r="I113"/>
  <c r="H113"/>
  <c r="G113"/>
  <c r="F113"/>
  <c r="E113"/>
  <c r="D113"/>
  <c r="C113"/>
  <c r="A113"/>
  <c r="L112"/>
  <c r="K112"/>
  <c r="J112"/>
  <c r="I112"/>
  <c r="H112"/>
  <c r="G112"/>
  <c r="F112"/>
  <c r="E112"/>
  <c r="D112"/>
  <c r="C112"/>
  <c r="A112"/>
  <c r="L111"/>
  <c r="K111"/>
  <c r="J111"/>
  <c r="I111"/>
  <c r="H111"/>
  <c r="G111"/>
  <c r="F111"/>
  <c r="E111"/>
  <c r="D111"/>
  <c r="C111"/>
  <c r="A111"/>
  <c r="L110"/>
  <c r="K110"/>
  <c r="J110"/>
  <c r="I110"/>
  <c r="H110"/>
  <c r="G110"/>
  <c r="F110"/>
  <c r="E110"/>
  <c r="D110"/>
  <c r="C110"/>
  <c r="A110"/>
  <c r="L109"/>
  <c r="K109"/>
  <c r="J109"/>
  <c r="I109"/>
  <c r="H109"/>
  <c r="G109"/>
  <c r="F109"/>
  <c r="E109"/>
  <c r="D109"/>
  <c r="C109"/>
  <c r="A109"/>
  <c r="L108"/>
  <c r="K108"/>
  <c r="J108"/>
  <c r="I108"/>
  <c r="H108"/>
  <c r="G108"/>
  <c r="F108"/>
  <c r="E108"/>
  <c r="D108"/>
  <c r="C108"/>
  <c r="A108"/>
  <c r="L107"/>
  <c r="K107"/>
  <c r="J107"/>
  <c r="I107"/>
  <c r="H107"/>
  <c r="G107"/>
  <c r="F107"/>
  <c r="E107"/>
  <c r="D107"/>
  <c r="C107"/>
  <c r="A107"/>
  <c r="L106"/>
  <c r="K106"/>
  <c r="J106"/>
  <c r="I106"/>
  <c r="H106"/>
  <c r="G106"/>
  <c r="F106"/>
  <c r="E106"/>
  <c r="D106"/>
  <c r="C106"/>
  <c r="A106"/>
  <c r="L105"/>
  <c r="K105"/>
  <c r="J105"/>
  <c r="I105"/>
  <c r="H105"/>
  <c r="G105"/>
  <c r="F105"/>
  <c r="E105"/>
  <c r="D105"/>
  <c r="C105"/>
  <c r="A105"/>
  <c r="L104"/>
  <c r="K104"/>
  <c r="J104"/>
  <c r="I104"/>
  <c r="H104"/>
  <c r="G104"/>
  <c r="F104"/>
  <c r="E104"/>
  <c r="D104"/>
  <c r="C104"/>
  <c r="A104"/>
  <c r="L103"/>
  <c r="K103"/>
  <c r="J103"/>
  <c r="I103"/>
  <c r="H103"/>
  <c r="G103"/>
  <c r="F103"/>
  <c r="E103"/>
  <c r="D103"/>
  <c r="C103"/>
  <c r="A103"/>
  <c r="L102"/>
  <c r="K102"/>
  <c r="J102"/>
  <c r="I102"/>
  <c r="H102"/>
  <c r="G102"/>
  <c r="F102"/>
  <c r="E102"/>
  <c r="D102"/>
  <c r="C102"/>
  <c r="A102"/>
  <c r="L101"/>
  <c r="K101"/>
  <c r="J101"/>
  <c r="I101"/>
  <c r="H101"/>
  <c r="G101"/>
  <c r="F101"/>
  <c r="E101"/>
  <c r="D101"/>
  <c r="C101"/>
  <c r="A101"/>
  <c r="L100"/>
  <c r="K100"/>
  <c r="J100"/>
  <c r="I100"/>
  <c r="H100"/>
  <c r="G100"/>
  <c r="F100"/>
  <c r="E100"/>
  <c r="D100"/>
  <c r="C100"/>
  <c r="A100"/>
  <c r="L99"/>
  <c r="K99"/>
  <c r="J99"/>
  <c r="I99"/>
  <c r="H99"/>
  <c r="G99"/>
  <c r="F99"/>
  <c r="E99"/>
  <c r="D99"/>
  <c r="C99"/>
  <c r="A99"/>
  <c r="L98"/>
  <c r="K98"/>
  <c r="J98"/>
  <c r="I98"/>
  <c r="H98"/>
  <c r="G98"/>
  <c r="F98"/>
  <c r="E98"/>
  <c r="D98"/>
  <c r="C98"/>
  <c r="A98"/>
  <c r="L97"/>
  <c r="K97"/>
  <c r="J97"/>
  <c r="I97"/>
  <c r="H97"/>
  <c r="G97"/>
  <c r="F97"/>
  <c r="E97"/>
  <c r="D97"/>
  <c r="C97"/>
  <c r="A97"/>
  <c r="L96"/>
  <c r="K96"/>
  <c r="J96"/>
  <c r="I96"/>
  <c r="H96"/>
  <c r="G96"/>
  <c r="F96"/>
  <c r="E96"/>
  <c r="D96"/>
  <c r="C96"/>
  <c r="A96"/>
  <c r="L95"/>
  <c r="K95"/>
  <c r="J95"/>
  <c r="I95"/>
  <c r="H95"/>
  <c r="G95"/>
  <c r="F95"/>
  <c r="E95"/>
  <c r="D95"/>
  <c r="C95"/>
  <c r="A95"/>
  <c r="L94"/>
  <c r="K94"/>
  <c r="J94"/>
  <c r="I94"/>
  <c r="H94"/>
  <c r="G94"/>
  <c r="F94"/>
  <c r="E94"/>
  <c r="D94"/>
  <c r="C94"/>
  <c r="A94"/>
  <c r="L93"/>
  <c r="K93"/>
  <c r="J93"/>
  <c r="I93"/>
  <c r="H93"/>
  <c r="G93"/>
  <c r="F93"/>
  <c r="E93"/>
  <c r="D93"/>
  <c r="C93"/>
  <c r="A93"/>
  <c r="L92"/>
  <c r="K92"/>
  <c r="J92"/>
  <c r="I92"/>
  <c r="H92"/>
  <c r="G92"/>
  <c r="F92"/>
  <c r="E92"/>
  <c r="D92"/>
  <c r="C92"/>
  <c r="A92"/>
  <c r="L91"/>
  <c r="K91"/>
  <c r="J91"/>
  <c r="I91"/>
  <c r="H91"/>
  <c r="G91"/>
  <c r="F91"/>
  <c r="E91"/>
  <c r="D91"/>
  <c r="C91"/>
  <c r="A91"/>
  <c r="L90"/>
  <c r="K90"/>
  <c r="J90"/>
  <c r="I90"/>
  <c r="H90"/>
  <c r="G90"/>
  <c r="F90"/>
  <c r="E90"/>
  <c r="D90"/>
  <c r="C90"/>
  <c r="A90"/>
  <c r="L89"/>
  <c r="K89"/>
  <c r="J89"/>
  <c r="I89"/>
  <c r="H89"/>
  <c r="G89"/>
  <c r="F89"/>
  <c r="E89"/>
  <c r="D89"/>
  <c r="C89"/>
  <c r="A89"/>
  <c r="L88"/>
  <c r="K88"/>
  <c r="J88"/>
  <c r="I88"/>
  <c r="H88"/>
  <c r="G88"/>
  <c r="F88"/>
  <c r="E88"/>
  <c r="D88"/>
  <c r="C88"/>
  <c r="A88"/>
  <c r="L87"/>
  <c r="K87"/>
  <c r="J87"/>
  <c r="I87"/>
  <c r="H87"/>
  <c r="G87"/>
  <c r="F87"/>
  <c r="E87"/>
  <c r="D87"/>
  <c r="C87"/>
  <c r="A87"/>
  <c r="L86"/>
  <c r="K86"/>
  <c r="J86"/>
  <c r="I86"/>
  <c r="H86"/>
  <c r="G86"/>
  <c r="F86"/>
  <c r="E86"/>
  <c r="D86"/>
  <c r="C86"/>
  <c r="A86"/>
  <c r="L85"/>
  <c r="K85"/>
  <c r="J85"/>
  <c r="I85"/>
  <c r="H85"/>
  <c r="G85"/>
  <c r="F85"/>
  <c r="E85"/>
  <c r="D85"/>
  <c r="C85"/>
  <c r="A85"/>
  <c r="L84"/>
  <c r="K84"/>
  <c r="J84"/>
  <c r="I84"/>
  <c r="H84"/>
  <c r="G84"/>
  <c r="F84"/>
  <c r="E84"/>
  <c r="D84"/>
  <c r="C84"/>
  <c r="A84"/>
  <c r="L83"/>
  <c r="K83"/>
  <c r="J83"/>
  <c r="I83"/>
  <c r="H83"/>
  <c r="G83"/>
  <c r="F83"/>
  <c r="E83"/>
  <c r="D83"/>
  <c r="C83"/>
  <c r="A83"/>
  <c r="L82"/>
  <c r="K82"/>
  <c r="J82"/>
  <c r="I82"/>
  <c r="H82"/>
  <c r="G82"/>
  <c r="F82"/>
  <c r="E82"/>
  <c r="D82"/>
  <c r="C82"/>
  <c r="A82"/>
  <c r="L81"/>
  <c r="K81"/>
  <c r="J81"/>
  <c r="I81"/>
  <c r="H81"/>
  <c r="G81"/>
  <c r="F81"/>
  <c r="E81"/>
  <c r="D81"/>
  <c r="C81"/>
  <c r="A81"/>
  <c r="L80"/>
  <c r="K80"/>
  <c r="J80"/>
  <c r="I80"/>
  <c r="H80"/>
  <c r="G80"/>
  <c r="F80"/>
  <c r="E80"/>
  <c r="D80"/>
  <c r="C80"/>
  <c r="A80"/>
  <c r="L79"/>
  <c r="K79"/>
  <c r="J79"/>
  <c r="I79"/>
  <c r="H79"/>
  <c r="G79"/>
  <c r="F79"/>
  <c r="E79"/>
  <c r="D79"/>
  <c r="C79"/>
  <c r="A79"/>
  <c r="L78"/>
  <c r="K78"/>
  <c r="J78"/>
  <c r="I78"/>
  <c r="H78"/>
  <c r="G78"/>
  <c r="F78"/>
  <c r="E78"/>
  <c r="D78"/>
  <c r="C78"/>
  <c r="A78"/>
  <c r="L77"/>
  <c r="K77"/>
  <c r="J77"/>
  <c r="I77"/>
  <c r="H77"/>
  <c r="G77"/>
  <c r="F77"/>
  <c r="E77"/>
  <c r="D77"/>
  <c r="C77"/>
  <c r="A77"/>
  <c r="L76"/>
  <c r="K76"/>
  <c r="J76"/>
  <c r="I76"/>
  <c r="H76"/>
  <c r="G76"/>
  <c r="F76"/>
  <c r="E76"/>
  <c r="D76"/>
  <c r="C76"/>
  <c r="A76"/>
  <c r="L75"/>
  <c r="K75"/>
  <c r="J75"/>
  <c r="I75"/>
  <c r="H75"/>
  <c r="G75"/>
  <c r="F75"/>
  <c r="E75"/>
  <c r="D75"/>
  <c r="C75"/>
  <c r="A75"/>
  <c r="L74"/>
  <c r="K74"/>
  <c r="J74"/>
  <c r="I74"/>
  <c r="H74"/>
  <c r="G74"/>
  <c r="F74"/>
  <c r="E74"/>
  <c r="D74"/>
  <c r="C74"/>
  <c r="A74"/>
  <c r="L73"/>
  <c r="K73"/>
  <c r="J73"/>
  <c r="I73"/>
  <c r="H73"/>
  <c r="G73"/>
  <c r="F73"/>
  <c r="E73"/>
  <c r="D73"/>
  <c r="C73"/>
  <c r="A73"/>
  <c r="L72"/>
  <c r="K72"/>
  <c r="J72"/>
  <c r="I72"/>
  <c r="H72"/>
  <c r="G72"/>
  <c r="F72"/>
  <c r="E72"/>
  <c r="D72"/>
  <c r="C72"/>
  <c r="A72"/>
  <c r="L71"/>
  <c r="K71"/>
  <c r="J71"/>
  <c r="I71"/>
  <c r="H71"/>
  <c r="G71"/>
  <c r="F71"/>
  <c r="E71"/>
  <c r="D71"/>
  <c r="C71"/>
  <c r="A71"/>
  <c r="L70"/>
  <c r="K70"/>
  <c r="J70"/>
  <c r="I70"/>
  <c r="H70"/>
  <c r="G70"/>
  <c r="F70"/>
  <c r="E70"/>
  <c r="D70"/>
  <c r="C70"/>
  <c r="A70"/>
  <c r="L69"/>
  <c r="K69"/>
  <c r="J69"/>
  <c r="I69"/>
  <c r="H69"/>
  <c r="G69"/>
  <c r="F69"/>
  <c r="E69"/>
  <c r="D69"/>
  <c r="C69"/>
  <c r="A69"/>
  <c r="L68"/>
  <c r="K68"/>
  <c r="J68"/>
  <c r="I68"/>
  <c r="H68"/>
  <c r="G68"/>
  <c r="F68"/>
  <c r="E68"/>
  <c r="D68"/>
  <c r="C68"/>
  <c r="A68"/>
  <c r="L67"/>
  <c r="K67"/>
  <c r="J67"/>
  <c r="I67"/>
  <c r="H67"/>
  <c r="G67"/>
  <c r="F67"/>
  <c r="E67"/>
  <c r="D67"/>
  <c r="C67"/>
  <c r="A67"/>
  <c r="L66"/>
  <c r="K66"/>
  <c r="J66"/>
  <c r="I66"/>
  <c r="H66"/>
  <c r="G66"/>
  <c r="F66"/>
  <c r="E66"/>
  <c r="D66"/>
  <c r="C66"/>
  <c r="A66"/>
  <c r="L65"/>
  <c r="K65"/>
  <c r="J65"/>
  <c r="I65"/>
  <c r="H65"/>
  <c r="G65"/>
  <c r="F65"/>
  <c r="E65"/>
  <c r="D65"/>
  <c r="C65"/>
  <c r="A65"/>
  <c r="L64"/>
  <c r="K64"/>
  <c r="J64"/>
  <c r="I64"/>
  <c r="H64"/>
  <c r="G64"/>
  <c r="F64"/>
  <c r="E64"/>
  <c r="D64"/>
  <c r="C64"/>
  <c r="A64"/>
  <c r="L63"/>
  <c r="K63"/>
  <c r="J63"/>
  <c r="I63"/>
  <c r="H63"/>
  <c r="G63"/>
  <c r="F63"/>
  <c r="E63"/>
  <c r="D63"/>
  <c r="C63"/>
  <c r="A63"/>
  <c r="L62"/>
  <c r="K62"/>
  <c r="J62"/>
  <c r="I62"/>
  <c r="H62"/>
  <c r="G62"/>
  <c r="F62"/>
  <c r="E62"/>
  <c r="D62"/>
  <c r="C62"/>
  <c r="A62"/>
  <c r="L61"/>
  <c r="K61"/>
  <c r="J61"/>
  <c r="I61"/>
  <c r="H61"/>
  <c r="G61"/>
  <c r="F61"/>
  <c r="E61"/>
  <c r="D61"/>
  <c r="C61"/>
  <c r="A61"/>
  <c r="L60"/>
  <c r="K60"/>
  <c r="J60"/>
  <c r="I60"/>
  <c r="H60"/>
  <c r="G60"/>
  <c r="F60"/>
  <c r="E60"/>
  <c r="D60"/>
  <c r="C60"/>
  <c r="A60"/>
  <c r="L59"/>
  <c r="K59"/>
  <c r="J59"/>
  <c r="I59"/>
  <c r="H59"/>
  <c r="G59"/>
  <c r="F59"/>
  <c r="E59"/>
  <c r="D59"/>
  <c r="C59"/>
  <c r="A59"/>
  <c r="L58"/>
  <c r="K58"/>
  <c r="J58"/>
  <c r="I58"/>
  <c r="H58"/>
  <c r="G58"/>
  <c r="F58"/>
  <c r="E58"/>
  <c r="D58"/>
  <c r="C58"/>
  <c r="A58"/>
  <c r="L57"/>
  <c r="K57"/>
  <c r="J57"/>
  <c r="I57"/>
  <c r="H57"/>
  <c r="G57"/>
  <c r="F57"/>
  <c r="E57"/>
  <c r="D57"/>
  <c r="C57"/>
  <c r="A57"/>
  <c r="L56"/>
  <c r="K56"/>
  <c r="J56"/>
  <c r="I56"/>
  <c r="H56"/>
  <c r="G56"/>
  <c r="F56"/>
  <c r="E56"/>
  <c r="D56"/>
  <c r="C56"/>
  <c r="A56"/>
  <c r="L55"/>
  <c r="K55"/>
  <c r="J55"/>
  <c r="I55"/>
  <c r="H55"/>
  <c r="G55"/>
  <c r="F55"/>
  <c r="E55"/>
  <c r="D55"/>
  <c r="C55"/>
  <c r="A55"/>
  <c r="L54"/>
  <c r="K54"/>
  <c r="J54"/>
  <c r="I54"/>
  <c r="H54"/>
  <c r="G54"/>
  <c r="F54"/>
  <c r="E54"/>
  <c r="D54"/>
  <c r="C54"/>
  <c r="A54"/>
  <c r="L53"/>
  <c r="K53"/>
  <c r="J53"/>
  <c r="I53"/>
  <c r="H53"/>
  <c r="G53"/>
  <c r="F53"/>
  <c r="E53"/>
  <c r="D53"/>
  <c r="C53"/>
  <c r="A53"/>
  <c r="L52"/>
  <c r="K52"/>
  <c r="J52"/>
  <c r="I52"/>
  <c r="H52"/>
  <c r="G52"/>
  <c r="F52"/>
  <c r="E52"/>
  <c r="D52"/>
  <c r="C52"/>
  <c r="A52"/>
  <c r="L51"/>
  <c r="K51"/>
  <c r="J51"/>
  <c r="I51"/>
  <c r="H51"/>
  <c r="G51"/>
  <c r="F51"/>
  <c r="E51"/>
  <c r="D51"/>
  <c r="C51"/>
  <c r="A51"/>
  <c r="L50"/>
  <c r="K50"/>
  <c r="J50"/>
  <c r="I50"/>
  <c r="H50"/>
  <c r="G50"/>
  <c r="F50"/>
  <c r="E50"/>
  <c r="D50"/>
  <c r="C50"/>
  <c r="A50"/>
  <c r="L49"/>
  <c r="K49"/>
  <c r="J49"/>
  <c r="I49"/>
  <c r="H49"/>
  <c r="G49"/>
  <c r="F49"/>
  <c r="E49"/>
  <c r="D49"/>
  <c r="C49"/>
  <c r="A49"/>
  <c r="L48"/>
  <c r="K48"/>
  <c r="J48"/>
  <c r="I48"/>
  <c r="H48"/>
  <c r="G48"/>
  <c r="F48"/>
  <c r="E48"/>
  <c r="D48"/>
  <c r="C48"/>
  <c r="A48"/>
  <c r="L47"/>
  <c r="K47"/>
  <c r="J47"/>
  <c r="I47"/>
  <c r="H47"/>
  <c r="G47"/>
  <c r="F47"/>
  <c r="E47"/>
  <c r="D47"/>
  <c r="C47"/>
  <c r="A47"/>
  <c r="L46"/>
  <c r="K46"/>
  <c r="J46"/>
  <c r="I46"/>
  <c r="H46"/>
  <c r="G46"/>
  <c r="F46"/>
  <c r="E46"/>
  <c r="D46"/>
  <c r="C46"/>
  <c r="A46"/>
  <c r="L45"/>
  <c r="K45"/>
  <c r="J45"/>
  <c r="I45"/>
  <c r="H45"/>
  <c r="G45"/>
  <c r="F45"/>
  <c r="E45"/>
  <c r="D45"/>
  <c r="C45"/>
  <c r="A45"/>
  <c r="L44"/>
  <c r="K44"/>
  <c r="J44"/>
  <c r="I44"/>
  <c r="H44"/>
  <c r="G44"/>
  <c r="F44"/>
  <c r="E44"/>
  <c r="D44"/>
  <c r="C44"/>
  <c r="A44"/>
  <c r="L43"/>
  <c r="K43"/>
  <c r="J43"/>
  <c r="I43"/>
  <c r="H43"/>
  <c r="G43"/>
  <c r="F43"/>
  <c r="E43"/>
  <c r="D43"/>
  <c r="C43"/>
  <c r="A43"/>
  <c r="L42"/>
  <c r="K42"/>
  <c r="J42"/>
  <c r="I42"/>
  <c r="H42"/>
  <c r="G42"/>
  <c r="F42"/>
  <c r="E42"/>
  <c r="D42"/>
  <c r="C42"/>
  <c r="A42"/>
  <c r="L41"/>
  <c r="K41"/>
  <c r="J41"/>
  <c r="I41"/>
  <c r="H41"/>
  <c r="G41"/>
  <c r="F41"/>
  <c r="E41"/>
  <c r="D41"/>
  <c r="C41"/>
  <c r="A41"/>
  <c r="L40"/>
  <c r="K40"/>
  <c r="J40"/>
  <c r="I40"/>
  <c r="H40"/>
  <c r="G40"/>
  <c r="F40"/>
  <c r="E40"/>
  <c r="D40"/>
  <c r="C40"/>
  <c r="A40"/>
  <c r="L39"/>
  <c r="K39"/>
  <c r="J39"/>
  <c r="I39"/>
  <c r="H39"/>
  <c r="G39"/>
  <c r="F39"/>
  <c r="E39"/>
  <c r="D39"/>
  <c r="C39"/>
  <c r="A39"/>
  <c r="L38"/>
  <c r="K38"/>
  <c r="J38"/>
  <c r="I38"/>
  <c r="H38"/>
  <c r="G38"/>
  <c r="F38"/>
  <c r="E38"/>
  <c r="D38"/>
  <c r="C38"/>
  <c r="A38"/>
  <c r="L37"/>
  <c r="K37"/>
  <c r="J37"/>
  <c r="I37"/>
  <c r="H37"/>
  <c r="G37"/>
  <c r="F37"/>
  <c r="E37"/>
  <c r="D37"/>
  <c r="C37"/>
  <c r="A37"/>
  <c r="L36"/>
  <c r="K36"/>
  <c r="J36"/>
  <c r="I36"/>
  <c r="H36"/>
  <c r="G36"/>
  <c r="F36"/>
  <c r="E36"/>
  <c r="D36"/>
  <c r="C36"/>
  <c r="A36"/>
  <c r="L35"/>
  <c r="K35"/>
  <c r="J35"/>
  <c r="I35"/>
  <c r="H35"/>
  <c r="G35"/>
  <c r="F35"/>
  <c r="E35"/>
  <c r="D35"/>
  <c r="C35"/>
  <c r="A35"/>
  <c r="L34"/>
  <c r="K34"/>
  <c r="J34"/>
  <c r="I34"/>
  <c r="H34"/>
  <c r="G34"/>
  <c r="F34"/>
  <c r="E34"/>
  <c r="D34"/>
  <c r="C34"/>
  <c r="A34"/>
  <c r="L33"/>
  <c r="K33"/>
  <c r="J33"/>
  <c r="I33"/>
  <c r="H33"/>
  <c r="G33"/>
  <c r="F33"/>
  <c r="E33"/>
  <c r="D33"/>
  <c r="C33"/>
  <c r="A33"/>
  <c r="L32"/>
  <c r="K32"/>
  <c r="J32"/>
  <c r="I32"/>
  <c r="H32"/>
  <c r="G32"/>
  <c r="F32"/>
  <c r="E32"/>
  <c r="D32"/>
  <c r="C32"/>
  <c r="A32"/>
  <c r="L31"/>
  <c r="K31"/>
  <c r="J31"/>
  <c r="I31"/>
  <c r="H31"/>
  <c r="G31"/>
  <c r="F31"/>
  <c r="E31"/>
  <c r="D31"/>
  <c r="C31"/>
  <c r="A31"/>
  <c r="L30"/>
  <c r="K30"/>
  <c r="J30"/>
  <c r="I30"/>
  <c r="H30"/>
  <c r="G30"/>
  <c r="F30"/>
  <c r="E30"/>
  <c r="D30"/>
  <c r="C30"/>
  <c r="A30"/>
  <c r="L29"/>
  <c r="K29"/>
  <c r="J29"/>
  <c r="I29"/>
  <c r="H29"/>
  <c r="G29"/>
  <c r="F29"/>
  <c r="E29"/>
  <c r="D29"/>
  <c r="C29"/>
  <c r="A29"/>
  <c r="L28"/>
  <c r="K28"/>
  <c r="J28"/>
  <c r="I28"/>
  <c r="H28"/>
  <c r="G28"/>
  <c r="F28"/>
  <c r="E28"/>
  <c r="D28"/>
  <c r="C28"/>
  <c r="A28"/>
  <c r="M27"/>
  <c r="L27"/>
  <c r="K27"/>
  <c r="J27"/>
  <c r="I27"/>
  <c r="H27"/>
  <c r="G27"/>
  <c r="F27"/>
  <c r="E27"/>
  <c r="D27"/>
  <c r="C27"/>
  <c r="A27"/>
  <c r="M26"/>
  <c r="L26"/>
  <c r="K26"/>
  <c r="J26"/>
  <c r="I26"/>
  <c r="H26"/>
  <c r="G26"/>
  <c r="F26"/>
  <c r="E26"/>
  <c r="D26"/>
  <c r="C26"/>
  <c r="A26"/>
  <c r="M25"/>
  <c r="L25"/>
  <c r="K25"/>
  <c r="J25"/>
  <c r="I25"/>
  <c r="H25"/>
  <c r="G25"/>
  <c r="F25"/>
  <c r="E25"/>
  <c r="D25"/>
  <c r="C25"/>
  <c r="A25"/>
  <c r="M24"/>
  <c r="L24"/>
  <c r="K24"/>
  <c r="J24"/>
  <c r="I24"/>
  <c r="H24"/>
  <c r="G24"/>
  <c r="F24"/>
  <c r="E24"/>
  <c r="D24"/>
  <c r="C24"/>
  <c r="A24"/>
  <c r="M23"/>
  <c r="L23"/>
  <c r="K23"/>
  <c r="J23"/>
  <c r="I23"/>
  <c r="H23"/>
  <c r="G23"/>
  <c r="F23"/>
  <c r="E23"/>
  <c r="D23"/>
  <c r="C23"/>
  <c r="A23"/>
  <c r="M22"/>
  <c r="L22"/>
  <c r="K22"/>
  <c r="J22"/>
  <c r="I22"/>
  <c r="H22"/>
  <c r="G22"/>
  <c r="F22"/>
  <c r="E22"/>
  <c r="D22"/>
  <c r="C22"/>
  <c r="A22"/>
  <c r="L21"/>
  <c r="K21"/>
  <c r="J21"/>
  <c r="I21"/>
  <c r="H21"/>
  <c r="G21"/>
  <c r="F21"/>
  <c r="E21"/>
  <c r="D21"/>
  <c r="C21"/>
  <c r="A21"/>
  <c r="M20"/>
  <c r="L20"/>
  <c r="K20"/>
  <c r="J20"/>
  <c r="I20"/>
  <c r="H20"/>
  <c r="G20"/>
  <c r="F20"/>
  <c r="E20"/>
  <c r="D20"/>
  <c r="C20"/>
  <c r="A20"/>
  <c r="M19"/>
  <c r="L19"/>
  <c r="K19"/>
  <c r="J19"/>
  <c r="I19"/>
  <c r="H19"/>
  <c r="G19"/>
  <c r="F19"/>
  <c r="E19"/>
  <c r="D19"/>
  <c r="C19"/>
  <c r="A19"/>
  <c r="M18"/>
  <c r="L18"/>
  <c r="K18"/>
  <c r="J18"/>
  <c r="I18"/>
  <c r="H18"/>
  <c r="G18"/>
  <c r="F18"/>
  <c r="E18"/>
  <c r="D18"/>
  <c r="C18"/>
  <c r="A18"/>
  <c r="M17"/>
  <c r="L17"/>
  <c r="K17"/>
  <c r="J17"/>
  <c r="I17"/>
  <c r="H17"/>
  <c r="G17"/>
  <c r="F17"/>
  <c r="E17"/>
  <c r="D17"/>
  <c r="C17"/>
  <c r="A17"/>
  <c r="L16"/>
  <c r="K16"/>
  <c r="J16"/>
  <c r="I16"/>
  <c r="H16"/>
  <c r="G16"/>
  <c r="F16"/>
  <c r="E16"/>
  <c r="D16"/>
  <c r="C16"/>
  <c r="A16"/>
  <c r="L15"/>
  <c r="K15"/>
  <c r="J15"/>
  <c r="I15"/>
  <c r="H15"/>
  <c r="G15"/>
  <c r="F15"/>
  <c r="E15"/>
  <c r="D15"/>
  <c r="C15"/>
  <c r="A15"/>
  <c r="L14"/>
  <c r="K14"/>
  <c r="J14"/>
  <c r="I14"/>
  <c r="H14"/>
  <c r="G14"/>
  <c r="F14"/>
  <c r="E14"/>
  <c r="D14"/>
  <c r="C14"/>
  <c r="A14"/>
  <c r="L13"/>
  <c r="K13"/>
  <c r="J13"/>
  <c r="I13"/>
  <c r="H13"/>
  <c r="G13"/>
  <c r="F13"/>
  <c r="E13"/>
  <c r="D13"/>
  <c r="C13"/>
  <c r="A13"/>
  <c r="L12"/>
  <c r="I12"/>
  <c r="H12"/>
  <c r="G12"/>
  <c r="F12"/>
  <c r="E12"/>
  <c r="D12"/>
  <c r="A2"/>
  <c r="M1"/>
  <c r="B24" i="12"/>
  <c r="B23"/>
  <c r="B22"/>
  <c r="B21"/>
  <c r="B20"/>
  <c r="B19"/>
  <c r="B18"/>
  <c r="B17"/>
  <c r="B16"/>
  <c r="B15"/>
  <c r="B14"/>
  <c r="B13"/>
  <c r="B12"/>
  <c r="B11"/>
  <c r="B10"/>
  <c r="B9"/>
  <c r="B8"/>
  <c r="B7"/>
  <c r="B6"/>
  <c r="B5"/>
  <c r="A3"/>
  <c r="I119" i="14"/>
  <c r="I118"/>
  <c r="I117"/>
  <c r="I116"/>
  <c r="I115"/>
  <c r="I111"/>
  <c r="I110"/>
  <c r="I109"/>
  <c r="I108"/>
  <c r="L107"/>
  <c r="I107"/>
  <c r="F107"/>
  <c r="E107"/>
  <c r="D107"/>
  <c r="C107"/>
  <c r="A107" a="1"/>
  <c r="A107"/>
  <c r="L106"/>
  <c r="I106"/>
  <c r="F106"/>
  <c r="E106"/>
  <c r="D106"/>
  <c r="C106"/>
  <c r="A106" a="1"/>
  <c r="A106"/>
  <c r="L105"/>
  <c r="F105"/>
  <c r="E105"/>
  <c r="D105"/>
  <c r="C105"/>
  <c r="A105" a="1"/>
  <c r="A105"/>
  <c r="L104"/>
  <c r="F104"/>
  <c r="E104"/>
  <c r="D104"/>
  <c r="C104"/>
  <c r="A104" a="1"/>
  <c r="A104"/>
  <c r="L103"/>
  <c r="F103"/>
  <c r="E103"/>
  <c r="D103"/>
  <c r="C103"/>
  <c r="A103" a="1"/>
  <c r="A103"/>
  <c r="L102"/>
  <c r="I102"/>
  <c r="F102"/>
  <c r="E102"/>
  <c r="D102"/>
  <c r="C102"/>
  <c r="A102" a="1"/>
  <c r="A102"/>
  <c r="L101"/>
  <c r="I101"/>
  <c r="F101"/>
  <c r="E101"/>
  <c r="D101"/>
  <c r="C101"/>
  <c r="A101" a="1"/>
  <c r="A101"/>
  <c r="L100"/>
  <c r="I100"/>
  <c r="F100"/>
  <c r="E100"/>
  <c r="D100"/>
  <c r="C100"/>
  <c r="A100" a="1"/>
  <c r="A100"/>
  <c r="L99"/>
  <c r="I99"/>
  <c r="F99"/>
  <c r="E99"/>
  <c r="D99"/>
  <c r="C99"/>
  <c r="A99" a="1"/>
  <c r="A99"/>
  <c r="L98"/>
  <c r="I98"/>
  <c r="F98"/>
  <c r="E98"/>
  <c r="D98"/>
  <c r="C98"/>
  <c r="A98" a="1"/>
  <c r="A98"/>
  <c r="L97"/>
  <c r="I97"/>
  <c r="F97"/>
  <c r="E97"/>
  <c r="D97"/>
  <c r="C97"/>
  <c r="A97" a="1"/>
  <c r="A97"/>
  <c r="L96"/>
  <c r="I96"/>
  <c r="F96"/>
  <c r="E96"/>
  <c r="D96"/>
  <c r="C96"/>
  <c r="A96" a="1"/>
  <c r="A96"/>
  <c r="L95"/>
  <c r="I95"/>
  <c r="F95"/>
  <c r="E95"/>
  <c r="D95"/>
  <c r="C95"/>
  <c r="A95" a="1"/>
  <c r="A95"/>
  <c r="L94"/>
  <c r="I94"/>
  <c r="F94"/>
  <c r="E94"/>
  <c r="D94"/>
  <c r="C94"/>
  <c r="A94" a="1"/>
  <c r="A94"/>
  <c r="L93"/>
  <c r="I93"/>
  <c r="F93"/>
  <c r="E93"/>
  <c r="D93"/>
  <c r="C93"/>
  <c r="A93" a="1"/>
  <c r="A93"/>
  <c r="L92"/>
  <c r="I92"/>
  <c r="F92"/>
  <c r="E92"/>
  <c r="D92"/>
  <c r="C92"/>
  <c r="A92" a="1"/>
  <c r="A92"/>
  <c r="L91"/>
  <c r="I91"/>
  <c r="F91"/>
  <c r="E91"/>
  <c r="D91"/>
  <c r="C91"/>
  <c r="A91" a="1"/>
  <c r="A91"/>
  <c r="L90"/>
  <c r="I90"/>
  <c r="F90"/>
  <c r="E90"/>
  <c r="D90"/>
  <c r="C90"/>
  <c r="A90" a="1"/>
  <c r="A90"/>
  <c r="L89"/>
  <c r="I89"/>
  <c r="F89"/>
  <c r="E89"/>
  <c r="D89"/>
  <c r="C89"/>
  <c r="A89" a="1"/>
  <c r="A89"/>
  <c r="L88"/>
  <c r="I88"/>
  <c r="F88"/>
  <c r="E88"/>
  <c r="D88"/>
  <c r="C88"/>
  <c r="A88" a="1"/>
  <c r="A88"/>
  <c r="L87"/>
  <c r="I87"/>
  <c r="F87"/>
  <c r="E87"/>
  <c r="D87"/>
  <c r="C87"/>
  <c r="A87" a="1"/>
  <c r="A87"/>
  <c r="L86"/>
  <c r="I86"/>
  <c r="F86"/>
  <c r="E86"/>
  <c r="D86"/>
  <c r="C86"/>
  <c r="A86" a="1"/>
  <c r="A86"/>
  <c r="L85"/>
  <c r="F85"/>
  <c r="E85"/>
  <c r="D85"/>
  <c r="C85"/>
  <c r="A85" a="1"/>
  <c r="A85"/>
  <c r="L84"/>
  <c r="F84"/>
  <c r="E84"/>
  <c r="D84"/>
  <c r="C84"/>
  <c r="A84" a="1"/>
  <c r="A84"/>
  <c r="L83"/>
  <c r="F83"/>
  <c r="E83"/>
  <c r="D83"/>
  <c r="C83"/>
  <c r="A83" a="1"/>
  <c r="A83"/>
  <c r="L82"/>
  <c r="F82"/>
  <c r="E82"/>
  <c r="D82"/>
  <c r="C82"/>
  <c r="A82" a="1"/>
  <c r="A82"/>
  <c r="L81"/>
  <c r="F81"/>
  <c r="E81"/>
  <c r="D81"/>
  <c r="C81"/>
  <c r="A81" a="1"/>
  <c r="A81"/>
  <c r="L80"/>
  <c r="F80"/>
  <c r="E80"/>
  <c r="D80"/>
  <c r="C80"/>
  <c r="A80" a="1"/>
  <c r="A80"/>
  <c r="L79"/>
  <c r="F79"/>
  <c r="E79"/>
  <c r="D79"/>
  <c r="C79"/>
  <c r="A79" a="1"/>
  <c r="A79"/>
  <c r="L78"/>
  <c r="F78"/>
  <c r="E78"/>
  <c r="D78"/>
  <c r="C78"/>
  <c r="A78" a="1"/>
  <c r="A78"/>
  <c r="L77"/>
  <c r="F77"/>
  <c r="E77"/>
  <c r="D77"/>
  <c r="C77"/>
  <c r="A77" a="1"/>
  <c r="A77"/>
  <c r="L76"/>
  <c r="F76"/>
  <c r="E76"/>
  <c r="D76"/>
  <c r="C76"/>
  <c r="A76" a="1"/>
  <c r="A76"/>
  <c r="L75"/>
  <c r="F75"/>
  <c r="E75"/>
  <c r="D75"/>
  <c r="C75"/>
  <c r="A75" a="1"/>
  <c r="A75"/>
  <c r="L74"/>
  <c r="F74"/>
  <c r="E74"/>
  <c r="D74"/>
  <c r="C74"/>
  <c r="A74" a="1"/>
  <c r="A74"/>
  <c r="L73"/>
  <c r="F73"/>
  <c r="E73"/>
  <c r="D73"/>
  <c r="C73"/>
  <c r="A73" a="1"/>
  <c r="A73"/>
  <c r="L72"/>
  <c r="I72"/>
  <c r="F72"/>
  <c r="E72"/>
  <c r="D72"/>
  <c r="C72"/>
  <c r="A72" a="1"/>
  <c r="A72"/>
  <c r="L71"/>
  <c r="I71"/>
  <c r="F71"/>
  <c r="E71"/>
  <c r="D71"/>
  <c r="C71"/>
  <c r="A71" a="1"/>
  <c r="A71"/>
  <c r="L70"/>
  <c r="I70"/>
  <c r="F70"/>
  <c r="E70"/>
  <c r="D70"/>
  <c r="C70"/>
  <c r="A70" a="1"/>
  <c r="A70"/>
  <c r="L69"/>
  <c r="I69"/>
  <c r="F69"/>
  <c r="E69"/>
  <c r="D69"/>
  <c r="C69"/>
  <c r="A69" a="1"/>
  <c r="A69"/>
  <c r="L68"/>
  <c r="I68"/>
  <c r="F68"/>
  <c r="E68"/>
  <c r="D68"/>
  <c r="C68"/>
  <c r="A68" a="1"/>
  <c r="A68"/>
  <c r="L67"/>
  <c r="I67"/>
  <c r="F67"/>
  <c r="E67"/>
  <c r="D67"/>
  <c r="C67"/>
  <c r="A67" a="1"/>
  <c r="A67"/>
  <c r="L66"/>
  <c r="I66"/>
  <c r="F66"/>
  <c r="E66"/>
  <c r="D66"/>
  <c r="C66"/>
  <c r="A66" a="1"/>
  <c r="A66"/>
  <c r="L65"/>
  <c r="I65"/>
  <c r="F65"/>
  <c r="E65"/>
  <c r="D65"/>
  <c r="C65"/>
  <c r="A65" a="1"/>
  <c r="A65"/>
  <c r="L64"/>
  <c r="I64"/>
  <c r="F64"/>
  <c r="E64"/>
  <c r="D64"/>
  <c r="C64"/>
  <c r="A64" a="1"/>
  <c r="A64"/>
  <c r="L63"/>
  <c r="I63"/>
  <c r="F63"/>
  <c r="E63"/>
  <c r="D63"/>
  <c r="C63"/>
  <c r="A63" a="1"/>
  <c r="A63"/>
  <c r="L62"/>
  <c r="I62"/>
  <c r="F62"/>
  <c r="E62"/>
  <c r="D62"/>
  <c r="C62"/>
  <c r="A62" a="1"/>
  <c r="A62"/>
  <c r="L61"/>
  <c r="I61"/>
  <c r="F61"/>
  <c r="E61"/>
  <c r="D61"/>
  <c r="C61"/>
  <c r="A61" a="1"/>
  <c r="A61"/>
  <c r="L60"/>
  <c r="I60"/>
  <c r="F60"/>
  <c r="E60"/>
  <c r="D60"/>
  <c r="C60"/>
  <c r="A60" a="1"/>
  <c r="A60"/>
  <c r="L59"/>
  <c r="I59"/>
  <c r="F59"/>
  <c r="E59"/>
  <c r="D59"/>
  <c r="C59"/>
  <c r="A59" a="1"/>
  <c r="A59"/>
  <c r="L58"/>
  <c r="I58"/>
  <c r="F58"/>
  <c r="E58"/>
  <c r="D58"/>
  <c r="C58"/>
  <c r="A58" a="1"/>
  <c r="A58"/>
  <c r="L57"/>
  <c r="I57"/>
  <c r="F57"/>
  <c r="E57"/>
  <c r="D57"/>
  <c r="C57"/>
  <c r="A57" a="1"/>
  <c r="A57"/>
  <c r="L56"/>
  <c r="I56"/>
  <c r="F56"/>
  <c r="E56"/>
  <c r="D56"/>
  <c r="C56"/>
  <c r="A56" a="1"/>
  <c r="A56"/>
  <c r="L55"/>
  <c r="I55"/>
  <c r="F55"/>
  <c r="E55"/>
  <c r="D55"/>
  <c r="C55"/>
  <c r="A55" a="1"/>
  <c r="A55"/>
  <c r="L54"/>
  <c r="I54"/>
  <c r="F54"/>
  <c r="E54"/>
  <c r="D54"/>
  <c r="C54"/>
  <c r="A54" a="1"/>
  <c r="A54"/>
  <c r="L53"/>
  <c r="I53"/>
  <c r="F53"/>
  <c r="E53"/>
  <c r="D53"/>
  <c r="C53"/>
  <c r="A53" a="1"/>
  <c r="A53"/>
  <c r="L52"/>
  <c r="I52"/>
  <c r="F52"/>
  <c r="E52"/>
  <c r="D52"/>
  <c r="C52"/>
  <c r="A52" a="1"/>
  <c r="A52"/>
  <c r="L51"/>
  <c r="I51"/>
  <c r="F51"/>
  <c r="E51"/>
  <c r="D51"/>
  <c r="C51"/>
  <c r="A51" a="1"/>
  <c r="A51"/>
  <c r="L50"/>
  <c r="I50"/>
  <c r="F50"/>
  <c r="E50"/>
  <c r="D50"/>
  <c r="C50"/>
  <c r="A50" a="1"/>
  <c r="A50"/>
  <c r="L49"/>
  <c r="I49"/>
  <c r="F49"/>
  <c r="E49"/>
  <c r="D49"/>
  <c r="C49"/>
  <c r="A49" a="1"/>
  <c r="A49"/>
  <c r="L48"/>
  <c r="I48"/>
  <c r="F48"/>
  <c r="E48"/>
  <c r="D48"/>
  <c r="C48"/>
  <c r="A48" a="1"/>
  <c r="A48"/>
  <c r="L47"/>
  <c r="I47"/>
  <c r="F47"/>
  <c r="E47"/>
  <c r="D47"/>
  <c r="C47"/>
  <c r="A47" a="1"/>
  <c r="A47"/>
  <c r="L46"/>
  <c r="I46"/>
  <c r="F46"/>
  <c r="E46"/>
  <c r="D46"/>
  <c r="C46"/>
  <c r="A46" a="1"/>
  <c r="A46"/>
  <c r="L45"/>
  <c r="I45"/>
  <c r="F45"/>
  <c r="E45"/>
  <c r="D45"/>
  <c r="C45"/>
  <c r="A45" a="1"/>
  <c r="A45"/>
  <c r="L44"/>
  <c r="I44"/>
  <c r="F44"/>
  <c r="E44"/>
  <c r="D44"/>
  <c r="C44"/>
  <c r="A44" a="1"/>
  <c r="A44"/>
  <c r="L43"/>
  <c r="I43"/>
  <c r="F43"/>
  <c r="E43"/>
  <c r="D43"/>
  <c r="C43"/>
  <c r="A43" a="1"/>
  <c r="A43"/>
  <c r="L42"/>
  <c r="I42"/>
  <c r="F42"/>
  <c r="E42"/>
  <c r="D42"/>
  <c r="C42"/>
  <c r="A42" a="1"/>
  <c r="A42"/>
  <c r="L41"/>
  <c r="I41"/>
  <c r="F41"/>
  <c r="E41"/>
  <c r="D41"/>
  <c r="C41"/>
  <c r="A41" a="1"/>
  <c r="A41"/>
  <c r="L40"/>
  <c r="I40"/>
  <c r="F40"/>
  <c r="E40"/>
  <c r="D40"/>
  <c r="C40"/>
  <c r="A40" a="1"/>
  <c r="A40"/>
  <c r="L39"/>
  <c r="I39"/>
  <c r="F39"/>
  <c r="E39"/>
  <c r="D39"/>
  <c r="C39"/>
  <c r="A39" a="1"/>
  <c r="A39"/>
  <c r="L38"/>
  <c r="I38"/>
  <c r="F38"/>
  <c r="E38"/>
  <c r="D38"/>
  <c r="C38"/>
  <c r="A38" a="1"/>
  <c r="A38"/>
  <c r="L37"/>
  <c r="I37"/>
  <c r="F37"/>
  <c r="E37"/>
  <c r="D37"/>
  <c r="C37"/>
  <c r="A37" a="1"/>
  <c r="A37"/>
  <c r="L36"/>
  <c r="I36"/>
  <c r="F36"/>
  <c r="E36"/>
  <c r="D36"/>
  <c r="C36"/>
  <c r="A36" a="1"/>
  <c r="A36"/>
  <c r="L35"/>
  <c r="I35"/>
  <c r="F35"/>
  <c r="E35"/>
  <c r="D35"/>
  <c r="C35"/>
  <c r="A35" a="1"/>
  <c r="A35"/>
  <c r="L34"/>
  <c r="I34"/>
  <c r="F34"/>
  <c r="E34"/>
  <c r="D34"/>
  <c r="C34"/>
  <c r="A34" a="1"/>
  <c r="A34"/>
  <c r="L33"/>
  <c r="I33"/>
  <c r="F33"/>
  <c r="E33"/>
  <c r="D33"/>
  <c r="C33"/>
  <c r="A33" a="1"/>
  <c r="A33"/>
  <c r="L32"/>
  <c r="I32"/>
  <c r="F32"/>
  <c r="E32"/>
  <c r="D32"/>
  <c r="C32"/>
  <c r="A32" a="1"/>
  <c r="A32"/>
  <c r="L31"/>
  <c r="I31"/>
  <c r="F31"/>
  <c r="E31"/>
  <c r="D31"/>
  <c r="C31"/>
  <c r="A31" a="1"/>
  <c r="A31"/>
  <c r="L30"/>
  <c r="I30"/>
  <c r="F30"/>
  <c r="E30"/>
  <c r="D30"/>
  <c r="C30"/>
  <c r="A30" a="1"/>
  <c r="A30"/>
  <c r="L29"/>
  <c r="I29"/>
  <c r="F29"/>
  <c r="E29"/>
  <c r="D29"/>
  <c r="C29"/>
  <c r="A29" a="1"/>
  <c r="A29"/>
  <c r="L28"/>
  <c r="I28"/>
  <c r="F28"/>
  <c r="E28"/>
  <c r="D28"/>
  <c r="C28"/>
  <c r="A28" a="1"/>
  <c r="A28"/>
  <c r="L27"/>
  <c r="I27"/>
  <c r="F27"/>
  <c r="E27"/>
  <c r="D27"/>
  <c r="C27"/>
  <c r="A27" a="1"/>
  <c r="A27"/>
  <c r="L26"/>
  <c r="I26"/>
  <c r="F26"/>
  <c r="E26"/>
  <c r="D26"/>
  <c r="C26"/>
  <c r="A26" a="1"/>
  <c r="A26"/>
  <c r="L25"/>
  <c r="I25"/>
  <c r="F25"/>
  <c r="E25"/>
  <c r="D25"/>
  <c r="C25"/>
  <c r="A25" a="1"/>
  <c r="A25"/>
  <c r="L24"/>
  <c r="I24"/>
  <c r="F24"/>
  <c r="E24"/>
  <c r="D24"/>
  <c r="C24"/>
  <c r="A24" a="1"/>
  <c r="A24"/>
  <c r="L23"/>
  <c r="I23"/>
  <c r="F23"/>
  <c r="E23"/>
  <c r="D23"/>
  <c r="C23"/>
  <c r="A23" a="1"/>
  <c r="A23"/>
  <c r="L22"/>
  <c r="I22"/>
  <c r="F22"/>
  <c r="E22"/>
  <c r="D22"/>
  <c r="C22"/>
  <c r="A22" a="1"/>
  <c r="A22"/>
  <c r="L21"/>
  <c r="I21"/>
  <c r="F21"/>
  <c r="E21"/>
  <c r="D21"/>
  <c r="C21"/>
  <c r="A21" a="1"/>
  <c r="A21"/>
  <c r="L20"/>
  <c r="I20"/>
  <c r="F20"/>
  <c r="E20"/>
  <c r="D20"/>
  <c r="C20"/>
  <c r="A20" a="1"/>
  <c r="A20"/>
  <c r="L19"/>
  <c r="I19"/>
  <c r="F19"/>
  <c r="E19"/>
  <c r="D19"/>
  <c r="C19"/>
  <c r="A19" a="1"/>
  <c r="A19"/>
  <c r="L18"/>
  <c r="I18"/>
  <c r="F18"/>
  <c r="E18"/>
  <c r="D18"/>
  <c r="C18"/>
  <c r="A18" a="1"/>
  <c r="A18"/>
  <c r="L17"/>
  <c r="I17"/>
  <c r="F17"/>
  <c r="E17"/>
  <c r="D17"/>
  <c r="C17"/>
  <c r="A17" a="1"/>
  <c r="A17"/>
  <c r="L16"/>
  <c r="I16"/>
  <c r="F16"/>
  <c r="E16"/>
  <c r="D16"/>
  <c r="C16"/>
  <c r="A16" a="1"/>
  <c r="A16"/>
  <c r="L15"/>
  <c r="I15"/>
  <c r="F15"/>
  <c r="E15"/>
  <c r="D15"/>
  <c r="C15"/>
  <c r="A15" a="1"/>
  <c r="A15"/>
  <c r="L14"/>
  <c r="I14"/>
  <c r="F14"/>
  <c r="E14"/>
  <c r="D14"/>
  <c r="C14"/>
  <c r="A14" a="1"/>
  <c r="A14"/>
  <c r="L13"/>
  <c r="F13"/>
  <c r="E13"/>
  <c r="D13"/>
  <c r="A2"/>
  <c r="M1"/>
  <c r="L504" i="6"/>
  <c r="L500"/>
  <c r="K500"/>
  <c r="J500"/>
  <c r="I500"/>
  <c r="H500"/>
  <c r="G500"/>
  <c r="L499"/>
  <c r="K499"/>
  <c r="J499"/>
  <c r="I499"/>
  <c r="H499"/>
  <c r="G499"/>
  <c r="L498"/>
  <c r="K498"/>
  <c r="J498"/>
  <c r="I498"/>
  <c r="H498"/>
  <c r="G498"/>
  <c r="L497"/>
  <c r="K497"/>
  <c r="J497"/>
  <c r="I497"/>
  <c r="H497"/>
  <c r="G497"/>
  <c r="L496"/>
  <c r="K496"/>
  <c r="J496"/>
  <c r="I496"/>
  <c r="H496"/>
  <c r="G496"/>
  <c r="L495"/>
  <c r="K495"/>
  <c r="J495"/>
  <c r="I495"/>
  <c r="H495"/>
  <c r="G495"/>
  <c r="L494"/>
  <c r="K494"/>
  <c r="J494"/>
  <c r="I494"/>
  <c r="H494"/>
  <c r="G494"/>
  <c r="L493"/>
  <c r="K493"/>
  <c r="J493"/>
  <c r="I493"/>
  <c r="H493"/>
  <c r="G493"/>
  <c r="L492"/>
  <c r="K492"/>
  <c r="J492"/>
  <c r="I492"/>
  <c r="H492"/>
  <c r="G492"/>
  <c r="L491"/>
  <c r="K491"/>
  <c r="J491"/>
  <c r="I491"/>
  <c r="H491"/>
  <c r="G491"/>
  <c r="L490"/>
  <c r="K490"/>
  <c r="J490"/>
  <c r="I490"/>
  <c r="H490"/>
  <c r="G490"/>
  <c r="L489"/>
  <c r="K489"/>
  <c r="J489"/>
  <c r="I489"/>
  <c r="H489"/>
  <c r="G489"/>
  <c r="L488"/>
  <c r="K488"/>
  <c r="J488"/>
  <c r="I488"/>
  <c r="H488"/>
  <c r="G488"/>
  <c r="L487"/>
  <c r="K487"/>
  <c r="J487"/>
  <c r="I487"/>
  <c r="H487"/>
  <c r="G487"/>
  <c r="L486"/>
  <c r="K486"/>
  <c r="J486"/>
  <c r="I486"/>
  <c r="H486"/>
  <c r="G486"/>
  <c r="L485"/>
  <c r="K485"/>
  <c r="J485"/>
  <c r="I485"/>
  <c r="H485"/>
  <c r="G485"/>
  <c r="L484"/>
  <c r="K484"/>
  <c r="J484"/>
  <c r="I484"/>
  <c r="H484"/>
  <c r="G484"/>
  <c r="L483"/>
  <c r="K483"/>
  <c r="J483"/>
  <c r="I483"/>
  <c r="H483"/>
  <c r="G483"/>
  <c r="L482"/>
  <c r="K482"/>
  <c r="J482"/>
  <c r="I482"/>
  <c r="H482"/>
  <c r="G482"/>
  <c r="L481"/>
  <c r="K481"/>
  <c r="J481"/>
  <c r="I481"/>
  <c r="H481"/>
  <c r="G481"/>
  <c r="L480"/>
  <c r="K480"/>
  <c r="J480"/>
  <c r="I480"/>
  <c r="H480"/>
  <c r="G480"/>
  <c r="L479"/>
  <c r="K479"/>
  <c r="J479"/>
  <c r="I479"/>
  <c r="H479"/>
  <c r="G479"/>
  <c r="L478"/>
  <c r="K478"/>
  <c r="J478"/>
  <c r="I478"/>
  <c r="H478"/>
  <c r="G478"/>
  <c r="L477"/>
  <c r="K477"/>
  <c r="J477"/>
  <c r="I477"/>
  <c r="H477"/>
  <c r="G477"/>
  <c r="L476"/>
  <c r="K476"/>
  <c r="J476"/>
  <c r="I476"/>
  <c r="H476"/>
  <c r="G476"/>
  <c r="L475"/>
  <c r="K475"/>
  <c r="J475"/>
  <c r="I475"/>
  <c r="H475"/>
  <c r="G475"/>
  <c r="L474"/>
  <c r="K474"/>
  <c r="J474"/>
  <c r="I474"/>
  <c r="H474"/>
  <c r="G474"/>
  <c r="L473"/>
  <c r="K473"/>
  <c r="J473"/>
  <c r="I473"/>
  <c r="H473"/>
  <c r="G473"/>
  <c r="L472"/>
  <c r="K472"/>
  <c r="J472"/>
  <c r="I472"/>
  <c r="H472"/>
  <c r="G472"/>
  <c r="L471"/>
  <c r="K471"/>
  <c r="J471"/>
  <c r="I471"/>
  <c r="H471"/>
  <c r="G471"/>
  <c r="L470"/>
  <c r="K470"/>
  <c r="J470"/>
  <c r="I470"/>
  <c r="H470"/>
  <c r="G470"/>
  <c r="L469"/>
  <c r="K469"/>
  <c r="J469"/>
  <c r="I469"/>
  <c r="H469"/>
  <c r="G469"/>
  <c r="L468"/>
  <c r="K468"/>
  <c r="J468"/>
  <c r="I468"/>
  <c r="H468"/>
  <c r="G468"/>
  <c r="L467"/>
  <c r="K467"/>
  <c r="J467"/>
  <c r="I467"/>
  <c r="H467"/>
  <c r="G467"/>
  <c r="L466"/>
  <c r="K466"/>
  <c r="J466"/>
  <c r="I466"/>
  <c r="H466"/>
  <c r="G466"/>
  <c r="L465"/>
  <c r="K465"/>
  <c r="J465"/>
  <c r="I465"/>
  <c r="H465"/>
  <c r="G465"/>
  <c r="L464"/>
  <c r="K464"/>
  <c r="J464"/>
  <c r="I464"/>
  <c r="H464"/>
  <c r="G464"/>
  <c r="L463"/>
  <c r="K463"/>
  <c r="J463"/>
  <c r="I463"/>
  <c r="H463"/>
  <c r="G463"/>
  <c r="L462"/>
  <c r="K462"/>
  <c r="J462"/>
  <c r="I462"/>
  <c r="H462"/>
  <c r="G462"/>
  <c r="L461"/>
  <c r="K461"/>
  <c r="J461"/>
  <c r="I461"/>
  <c r="H461"/>
  <c r="G461"/>
  <c r="L460"/>
  <c r="K460"/>
  <c r="J460"/>
  <c r="I460"/>
  <c r="H460"/>
  <c r="G460"/>
  <c r="L459"/>
  <c r="K459"/>
  <c r="J459"/>
  <c r="I459"/>
  <c r="H459"/>
  <c r="G459"/>
  <c r="L458"/>
  <c r="K458"/>
  <c r="J458"/>
  <c r="I458"/>
  <c r="H458"/>
  <c r="G458"/>
  <c r="L457"/>
  <c r="K457"/>
  <c r="J457"/>
  <c r="I457"/>
  <c r="H457"/>
  <c r="G457"/>
  <c r="L456"/>
  <c r="K456"/>
  <c r="J456"/>
  <c r="I456"/>
  <c r="H456"/>
  <c r="G456"/>
  <c r="L455"/>
  <c r="K455"/>
  <c r="J455"/>
  <c r="I455"/>
  <c r="H455"/>
  <c r="G455"/>
  <c r="L454"/>
  <c r="K454"/>
  <c r="J454"/>
  <c r="I454"/>
  <c r="H454"/>
  <c r="G454"/>
  <c r="L453"/>
  <c r="K453"/>
  <c r="J453"/>
  <c r="I453"/>
  <c r="H453"/>
  <c r="G453"/>
  <c r="L452"/>
  <c r="K452"/>
  <c r="J452"/>
  <c r="I452"/>
  <c r="H452"/>
  <c r="G452"/>
  <c r="L451"/>
  <c r="K451"/>
  <c r="J451"/>
  <c r="I451"/>
  <c r="H451"/>
  <c r="G451"/>
  <c r="L450"/>
  <c r="K450"/>
  <c r="J450"/>
  <c r="I450"/>
  <c r="H450"/>
  <c r="G450"/>
  <c r="L449"/>
  <c r="K449"/>
  <c r="J449"/>
  <c r="I449"/>
  <c r="H449"/>
  <c r="G449"/>
  <c r="L448"/>
  <c r="K448"/>
  <c r="J448"/>
  <c r="I448"/>
  <c r="H448"/>
  <c r="G448"/>
  <c r="L447"/>
  <c r="K447"/>
  <c r="J447"/>
  <c r="I447"/>
  <c r="H447"/>
  <c r="G447"/>
  <c r="L446"/>
  <c r="K446"/>
  <c r="J446"/>
  <c r="I446"/>
  <c r="H446"/>
  <c r="G446"/>
  <c r="L445"/>
  <c r="K445"/>
  <c r="J445"/>
  <c r="I445"/>
  <c r="H445"/>
  <c r="G445"/>
  <c r="L444"/>
  <c r="K444"/>
  <c r="J444"/>
  <c r="I444"/>
  <c r="H444"/>
  <c r="G444"/>
  <c r="L443"/>
  <c r="K443"/>
  <c r="J443"/>
  <c r="I443"/>
  <c r="H443"/>
  <c r="G443"/>
  <c r="L442"/>
  <c r="K442"/>
  <c r="J442"/>
  <c r="I442"/>
  <c r="H442"/>
  <c r="G442"/>
  <c r="L441"/>
  <c r="K441"/>
  <c r="J441"/>
  <c r="I441"/>
  <c r="H441"/>
  <c r="G441"/>
  <c r="L440"/>
  <c r="K440"/>
  <c r="J440"/>
  <c r="I440"/>
  <c r="H440"/>
  <c r="G440"/>
  <c r="L439"/>
  <c r="K439"/>
  <c r="J439"/>
  <c r="I439"/>
  <c r="H439"/>
  <c r="G439"/>
  <c r="L438"/>
  <c r="K438"/>
  <c r="J438"/>
  <c r="I438"/>
  <c r="H438"/>
  <c r="G438"/>
  <c r="L437"/>
  <c r="K437"/>
  <c r="J437"/>
  <c r="I437"/>
  <c r="H437"/>
  <c r="G437"/>
  <c r="L436"/>
  <c r="K436"/>
  <c r="J436"/>
  <c r="I436"/>
  <c r="H436"/>
  <c r="G436"/>
  <c r="L435"/>
  <c r="K435"/>
  <c r="J435"/>
  <c r="I435"/>
  <c r="H435"/>
  <c r="G435"/>
  <c r="L434"/>
  <c r="K434"/>
  <c r="J434"/>
  <c r="I434"/>
  <c r="H434"/>
  <c r="G434"/>
  <c r="L433"/>
  <c r="K433"/>
  <c r="J433"/>
  <c r="I433"/>
  <c r="H433"/>
  <c r="G433"/>
  <c r="L432"/>
  <c r="K432"/>
  <c r="J432"/>
  <c r="I432"/>
  <c r="H432"/>
  <c r="G432"/>
  <c r="L431"/>
  <c r="K431"/>
  <c r="J431"/>
  <c r="I431"/>
  <c r="H431"/>
  <c r="G431"/>
  <c r="L430"/>
  <c r="K430"/>
  <c r="J430"/>
  <c r="I430"/>
  <c r="H430"/>
  <c r="G430"/>
  <c r="L429"/>
  <c r="K429"/>
  <c r="J429"/>
  <c r="I429"/>
  <c r="H429"/>
  <c r="G429"/>
  <c r="L428"/>
  <c r="K428"/>
  <c r="J428"/>
  <c r="I428"/>
  <c r="H428"/>
  <c r="G428"/>
  <c r="L427"/>
  <c r="K427"/>
  <c r="J427"/>
  <c r="I427"/>
  <c r="H427"/>
  <c r="G427"/>
  <c r="L426"/>
  <c r="K426"/>
  <c r="J426"/>
  <c r="I426"/>
  <c r="H426"/>
  <c r="G426"/>
  <c r="L425"/>
  <c r="K425"/>
  <c r="J425"/>
  <c r="I425"/>
  <c r="H425"/>
  <c r="G425"/>
  <c r="L424"/>
  <c r="K424"/>
  <c r="J424"/>
  <c r="I424"/>
  <c r="H424"/>
  <c r="G424"/>
  <c r="L423"/>
  <c r="K423"/>
  <c r="J423"/>
  <c r="I423"/>
  <c r="H423"/>
  <c r="G423"/>
  <c r="L422"/>
  <c r="K422"/>
  <c r="J422"/>
  <c r="I422"/>
  <c r="H422"/>
  <c r="G422"/>
  <c r="L421"/>
  <c r="K421"/>
  <c r="J421"/>
  <c r="I421"/>
  <c r="H421"/>
  <c r="G421"/>
  <c r="L420"/>
  <c r="K420"/>
  <c r="J420"/>
  <c r="I420"/>
  <c r="H420"/>
  <c r="G420"/>
  <c r="L419"/>
  <c r="K419"/>
  <c r="J419"/>
  <c r="I419"/>
  <c r="H419"/>
  <c r="G419"/>
  <c r="L418"/>
  <c r="K418"/>
  <c r="J418"/>
  <c r="I418"/>
  <c r="H418"/>
  <c r="G418"/>
  <c r="L417"/>
  <c r="K417"/>
  <c r="J417"/>
  <c r="I417"/>
  <c r="H417"/>
  <c r="G417"/>
  <c r="L416"/>
  <c r="K416"/>
  <c r="J416"/>
  <c r="I416"/>
  <c r="H416"/>
  <c r="G416"/>
  <c r="L415"/>
  <c r="K415"/>
  <c r="J415"/>
  <c r="I415"/>
  <c r="H415"/>
  <c r="G415"/>
  <c r="L414"/>
  <c r="K414"/>
  <c r="J414"/>
  <c r="I414"/>
  <c r="H414"/>
  <c r="G414"/>
  <c r="L413"/>
  <c r="K413"/>
  <c r="J413"/>
  <c r="I413"/>
  <c r="H413"/>
  <c r="G413"/>
  <c r="L412"/>
  <c r="K412"/>
  <c r="J412"/>
  <c r="I412"/>
  <c r="H412"/>
  <c r="G412"/>
  <c r="L411"/>
  <c r="K411"/>
  <c r="J411"/>
  <c r="I411"/>
  <c r="H411"/>
  <c r="G411"/>
  <c r="L410"/>
  <c r="K410"/>
  <c r="J410"/>
  <c r="I410"/>
  <c r="H410"/>
  <c r="G410"/>
  <c r="L409"/>
  <c r="K409"/>
  <c r="J409"/>
  <c r="I409"/>
  <c r="H409"/>
  <c r="G409"/>
  <c r="L408"/>
  <c r="K408"/>
  <c r="J408"/>
  <c r="I408"/>
  <c r="H408"/>
  <c r="G408"/>
  <c r="L407"/>
  <c r="K407"/>
  <c r="J407"/>
  <c r="I407"/>
  <c r="H407"/>
  <c r="G407"/>
  <c r="L406"/>
  <c r="K406"/>
  <c r="J406"/>
  <c r="I406"/>
  <c r="H406"/>
  <c r="G406"/>
  <c r="L405"/>
  <c r="K405"/>
  <c r="J405"/>
  <c r="I405"/>
  <c r="H405"/>
  <c r="G405"/>
  <c r="L404"/>
  <c r="K404"/>
  <c r="J404"/>
  <c r="I404"/>
  <c r="H404"/>
  <c r="G404"/>
  <c r="L403"/>
  <c r="K403"/>
  <c r="J403"/>
  <c r="I403"/>
  <c r="H403"/>
  <c r="G403"/>
  <c r="L402"/>
  <c r="K402"/>
  <c r="J402"/>
  <c r="I402"/>
  <c r="H402"/>
  <c r="G402"/>
  <c r="L401"/>
  <c r="K401"/>
  <c r="J401"/>
  <c r="I401"/>
  <c r="H401"/>
  <c r="G401"/>
  <c r="L400"/>
  <c r="K400"/>
  <c r="J400"/>
  <c r="I400"/>
  <c r="H400"/>
  <c r="G400"/>
  <c r="L399"/>
  <c r="K399"/>
  <c r="J399"/>
  <c r="I399"/>
  <c r="H399"/>
  <c r="G399"/>
  <c r="L398"/>
  <c r="K398"/>
  <c r="J398"/>
  <c r="I398"/>
  <c r="H398"/>
  <c r="G398"/>
  <c r="L397"/>
  <c r="K397"/>
  <c r="J397"/>
  <c r="I397"/>
  <c r="H397"/>
  <c r="G397"/>
  <c r="L396"/>
  <c r="K396"/>
  <c r="J396"/>
  <c r="I396"/>
  <c r="H396"/>
  <c r="G396"/>
  <c r="L395"/>
  <c r="K395"/>
  <c r="J395"/>
  <c r="I395"/>
  <c r="H395"/>
  <c r="G395"/>
  <c r="L394"/>
  <c r="K394"/>
  <c r="J394"/>
  <c r="I394"/>
  <c r="H394"/>
  <c r="G394"/>
  <c r="L393"/>
  <c r="K393"/>
  <c r="J393"/>
  <c r="I393"/>
  <c r="H393"/>
  <c r="G393"/>
  <c r="L392"/>
  <c r="K392"/>
  <c r="J392"/>
  <c r="I392"/>
  <c r="H392"/>
  <c r="G392"/>
  <c r="L391"/>
  <c r="K391"/>
  <c r="J391"/>
  <c r="I391"/>
  <c r="H391"/>
  <c r="G391"/>
  <c r="L390"/>
  <c r="K390"/>
  <c r="J390"/>
  <c r="I390"/>
  <c r="H390"/>
  <c r="G390"/>
  <c r="L389"/>
  <c r="K389"/>
  <c r="J389"/>
  <c r="I389"/>
  <c r="H389"/>
  <c r="G389"/>
  <c r="L388"/>
  <c r="K388"/>
  <c r="J388"/>
  <c r="I388"/>
  <c r="H388"/>
  <c r="G388"/>
  <c r="L387"/>
  <c r="K387"/>
  <c r="J387"/>
  <c r="I387"/>
  <c r="H387"/>
  <c r="G387"/>
  <c r="L386"/>
  <c r="K386"/>
  <c r="J386"/>
  <c r="I386"/>
  <c r="H386"/>
  <c r="G386"/>
  <c r="L385"/>
  <c r="K385"/>
  <c r="J385"/>
  <c r="I385"/>
  <c r="H385"/>
  <c r="G385"/>
  <c r="L384"/>
  <c r="K384"/>
  <c r="J384"/>
  <c r="I384"/>
  <c r="H384"/>
  <c r="G384"/>
  <c r="L383"/>
  <c r="K383"/>
  <c r="J383"/>
  <c r="I383"/>
  <c r="H383"/>
  <c r="G383"/>
  <c r="L382"/>
  <c r="K382"/>
  <c r="J382"/>
  <c r="I382"/>
  <c r="H382"/>
  <c r="G382"/>
  <c r="L381"/>
  <c r="K381"/>
  <c r="J381"/>
  <c r="I381"/>
  <c r="H381"/>
  <c r="G381"/>
  <c r="L380"/>
  <c r="K380"/>
  <c r="J380"/>
  <c r="I380"/>
  <c r="H380"/>
  <c r="G380"/>
  <c r="L379"/>
  <c r="K379"/>
  <c r="J379"/>
  <c r="I379"/>
  <c r="H379"/>
  <c r="G379"/>
  <c r="L378"/>
  <c r="K378"/>
  <c r="J378"/>
  <c r="I378"/>
  <c r="H378"/>
  <c r="G378"/>
  <c r="L377"/>
  <c r="K377"/>
  <c r="J377"/>
  <c r="I377"/>
  <c r="H377"/>
  <c r="G377"/>
  <c r="L376"/>
  <c r="K376"/>
  <c r="J376"/>
  <c r="I376"/>
  <c r="H376"/>
  <c r="G376"/>
  <c r="L375"/>
  <c r="K375"/>
  <c r="J375"/>
  <c r="I375"/>
  <c r="H375"/>
  <c r="G375"/>
  <c r="L374"/>
  <c r="K374"/>
  <c r="J374"/>
  <c r="I374"/>
  <c r="H374"/>
  <c r="G374"/>
  <c r="L373"/>
  <c r="K373"/>
  <c r="J373"/>
  <c r="I373"/>
  <c r="H373"/>
  <c r="G373"/>
  <c r="L372"/>
  <c r="K372"/>
  <c r="J372"/>
  <c r="I372"/>
  <c r="H372"/>
  <c r="G372"/>
  <c r="L371"/>
  <c r="K371"/>
  <c r="J371"/>
  <c r="I371"/>
  <c r="H371"/>
  <c r="G371"/>
  <c r="L370"/>
  <c r="K370"/>
  <c r="J370"/>
  <c r="I370"/>
  <c r="H370"/>
  <c r="G370"/>
  <c r="L369"/>
  <c r="K369"/>
  <c r="J369"/>
  <c r="I369"/>
  <c r="H369"/>
  <c r="G369"/>
  <c r="L368"/>
  <c r="K368"/>
  <c r="J368"/>
  <c r="I368"/>
  <c r="H368"/>
  <c r="G368"/>
  <c r="L367"/>
  <c r="K367"/>
  <c r="J367"/>
  <c r="I367"/>
  <c r="H367"/>
  <c r="G367"/>
  <c r="L366"/>
  <c r="K366"/>
  <c r="J366"/>
  <c r="I366"/>
  <c r="H366"/>
  <c r="G366"/>
  <c r="L365"/>
  <c r="K365"/>
  <c r="J365"/>
  <c r="I365"/>
  <c r="H365"/>
  <c r="G365"/>
  <c r="L364"/>
  <c r="K364"/>
  <c r="J364"/>
  <c r="I364"/>
  <c r="H364"/>
  <c r="G364"/>
  <c r="L363"/>
  <c r="K363"/>
  <c r="J363"/>
  <c r="I363"/>
  <c r="H363"/>
  <c r="G363"/>
  <c r="L362"/>
  <c r="K362"/>
  <c r="J362"/>
  <c r="I362"/>
  <c r="H362"/>
  <c r="G362"/>
  <c r="L361"/>
  <c r="K361"/>
  <c r="J361"/>
  <c r="I361"/>
  <c r="H361"/>
  <c r="G361"/>
  <c r="L360"/>
  <c r="K360"/>
  <c r="J360"/>
  <c r="I360"/>
  <c r="H360"/>
  <c r="G360"/>
  <c r="L359"/>
  <c r="K359"/>
  <c r="J359"/>
  <c r="I359"/>
  <c r="H359"/>
  <c r="G359"/>
  <c r="L358"/>
  <c r="K358"/>
  <c r="J358"/>
  <c r="I358"/>
  <c r="H358"/>
  <c r="G358"/>
  <c r="L357"/>
  <c r="K357"/>
  <c r="J357"/>
  <c r="I357"/>
  <c r="H357"/>
  <c r="G357"/>
  <c r="L356"/>
  <c r="K356"/>
  <c r="J356"/>
  <c r="I356"/>
  <c r="H356"/>
  <c r="G356"/>
  <c r="L355"/>
  <c r="K355"/>
  <c r="J355"/>
  <c r="I355"/>
  <c r="H355"/>
  <c r="G355"/>
  <c r="L354"/>
  <c r="K354"/>
  <c r="J354"/>
  <c r="I354"/>
  <c r="H354"/>
  <c r="G354"/>
  <c r="L353"/>
  <c r="K353"/>
  <c r="J353"/>
  <c r="I353"/>
  <c r="H353"/>
  <c r="G353"/>
  <c r="L352"/>
  <c r="K352"/>
  <c r="J352"/>
  <c r="I352"/>
  <c r="H352"/>
  <c r="G352"/>
  <c r="L351"/>
  <c r="K351"/>
  <c r="J351"/>
  <c r="I351"/>
  <c r="H351"/>
  <c r="G351"/>
  <c r="L350"/>
  <c r="K350"/>
  <c r="J350"/>
  <c r="I350"/>
  <c r="H350"/>
  <c r="G350"/>
  <c r="L349"/>
  <c r="K349"/>
  <c r="J349"/>
  <c r="I349"/>
  <c r="H349"/>
  <c r="G349"/>
  <c r="L348"/>
  <c r="K348"/>
  <c r="J348"/>
  <c r="I348"/>
  <c r="H348"/>
  <c r="G348"/>
  <c r="L347"/>
  <c r="K347"/>
  <c r="J347"/>
  <c r="I347"/>
  <c r="H347"/>
  <c r="G347"/>
  <c r="L346"/>
  <c r="K346"/>
  <c r="J346"/>
  <c r="I346"/>
  <c r="H346"/>
  <c r="G346"/>
  <c r="L345"/>
  <c r="K345"/>
  <c r="J345"/>
  <c r="I345"/>
  <c r="H345"/>
  <c r="G345"/>
  <c r="L344"/>
  <c r="K344"/>
  <c r="J344"/>
  <c r="I344"/>
  <c r="H344"/>
  <c r="G344"/>
  <c r="L343"/>
  <c r="K343"/>
  <c r="J343"/>
  <c r="I343"/>
  <c r="H343"/>
  <c r="G343"/>
  <c r="L342"/>
  <c r="K342"/>
  <c r="J342"/>
  <c r="I342"/>
  <c r="H342"/>
  <c r="G342"/>
  <c r="L341"/>
  <c r="K341"/>
  <c r="J341"/>
  <c r="I341"/>
  <c r="H341"/>
  <c r="G341"/>
  <c r="L340"/>
  <c r="K340"/>
  <c r="J340"/>
  <c r="I340"/>
  <c r="H340"/>
  <c r="G340"/>
  <c r="L339"/>
  <c r="K339"/>
  <c r="J339"/>
  <c r="I339"/>
  <c r="H339"/>
  <c r="G339"/>
  <c r="L338"/>
  <c r="K338"/>
  <c r="J338"/>
  <c r="I338"/>
  <c r="H338"/>
  <c r="G338"/>
  <c r="L337"/>
  <c r="K337"/>
  <c r="J337"/>
  <c r="I337"/>
  <c r="H337"/>
  <c r="G337"/>
  <c r="L336"/>
  <c r="K336"/>
  <c r="J336"/>
  <c r="I336"/>
  <c r="H336"/>
  <c r="G336"/>
  <c r="L335"/>
  <c r="K335"/>
  <c r="J335"/>
  <c r="I335"/>
  <c r="H335"/>
  <c r="G335"/>
  <c r="L334"/>
  <c r="K334"/>
  <c r="J334"/>
  <c r="I334"/>
  <c r="H334"/>
  <c r="G334"/>
  <c r="L333"/>
  <c r="K333"/>
  <c r="J333"/>
  <c r="I333"/>
  <c r="H333"/>
  <c r="G333"/>
  <c r="L332"/>
  <c r="K332"/>
  <c r="J332"/>
  <c r="I332"/>
  <c r="H332"/>
  <c r="G332"/>
  <c r="L331"/>
  <c r="K331"/>
  <c r="J331"/>
  <c r="I331"/>
  <c r="H331"/>
  <c r="G331"/>
  <c r="L330"/>
  <c r="K330"/>
  <c r="J330"/>
  <c r="I330"/>
  <c r="H330"/>
  <c r="G330"/>
  <c r="L329"/>
  <c r="K329"/>
  <c r="J329"/>
  <c r="I329"/>
  <c r="H329"/>
  <c r="G329"/>
  <c r="L328"/>
  <c r="K328"/>
  <c r="J328"/>
  <c r="I328"/>
  <c r="H328"/>
  <c r="G328"/>
  <c r="L327"/>
  <c r="K327"/>
  <c r="J327"/>
  <c r="I327"/>
  <c r="H327"/>
  <c r="G327"/>
  <c r="L326"/>
  <c r="K326"/>
  <c r="J326"/>
  <c r="I326"/>
  <c r="H326"/>
  <c r="G326"/>
  <c r="L325"/>
  <c r="K325"/>
  <c r="J325"/>
  <c r="I325"/>
  <c r="H325"/>
  <c r="G325"/>
  <c r="L324"/>
  <c r="K324"/>
  <c r="J324"/>
  <c r="I324"/>
  <c r="H324"/>
  <c r="G324"/>
  <c r="L323"/>
  <c r="K323"/>
  <c r="J323"/>
  <c r="I323"/>
  <c r="H323"/>
  <c r="G323"/>
  <c r="L322"/>
  <c r="K322"/>
  <c r="J322"/>
  <c r="I322"/>
  <c r="H322"/>
  <c r="G322"/>
  <c r="L321"/>
  <c r="K321"/>
  <c r="J321"/>
  <c r="I321"/>
  <c r="H321"/>
  <c r="G321"/>
  <c r="L320"/>
  <c r="K320"/>
  <c r="J320"/>
  <c r="I320"/>
  <c r="H320"/>
  <c r="G320"/>
  <c r="L319"/>
  <c r="K319"/>
  <c r="J319"/>
  <c r="I319"/>
  <c r="H319"/>
  <c r="G319"/>
  <c r="L318"/>
  <c r="K318"/>
  <c r="J318"/>
  <c r="I318"/>
  <c r="H318"/>
  <c r="G318"/>
  <c r="L317"/>
  <c r="K317"/>
  <c r="J317"/>
  <c r="I317"/>
  <c r="H317"/>
  <c r="G317"/>
  <c r="L316"/>
  <c r="K316"/>
  <c r="J316"/>
  <c r="I316"/>
  <c r="H316"/>
  <c r="G316"/>
  <c r="L315"/>
  <c r="K315"/>
  <c r="J315"/>
  <c r="I315"/>
  <c r="H315"/>
  <c r="G315"/>
  <c r="L314"/>
  <c r="K314"/>
  <c r="J314"/>
  <c r="I314"/>
  <c r="H314"/>
  <c r="G314"/>
  <c r="L313"/>
  <c r="K313"/>
  <c r="J313"/>
  <c r="I313"/>
  <c r="H313"/>
  <c r="G313"/>
  <c r="L312"/>
  <c r="K312"/>
  <c r="J312"/>
  <c r="I312"/>
  <c r="H312"/>
  <c r="G312"/>
  <c r="L311"/>
  <c r="K311"/>
  <c r="J311"/>
  <c r="I311"/>
  <c r="H311"/>
  <c r="G311"/>
  <c r="L310"/>
  <c r="K310"/>
  <c r="J310"/>
  <c r="I310"/>
  <c r="H310"/>
  <c r="G310"/>
  <c r="L309"/>
  <c r="K309"/>
  <c r="J309"/>
  <c r="I309"/>
  <c r="H309"/>
  <c r="G309"/>
  <c r="L308"/>
  <c r="K308"/>
  <c r="J308"/>
  <c r="I308"/>
  <c r="H308"/>
  <c r="G308"/>
  <c r="L307"/>
  <c r="K307"/>
  <c r="J307"/>
  <c r="I307"/>
  <c r="H307"/>
  <c r="G307"/>
  <c r="L306"/>
  <c r="K306"/>
  <c r="J306"/>
  <c r="I306"/>
  <c r="H306"/>
  <c r="G306"/>
  <c r="L305"/>
  <c r="K305"/>
  <c r="J305"/>
  <c r="I305"/>
  <c r="H305"/>
  <c r="G305"/>
  <c r="L304"/>
  <c r="K304"/>
  <c r="J304"/>
  <c r="I304"/>
  <c r="H304"/>
  <c r="G304"/>
  <c r="L303"/>
  <c r="K303"/>
  <c r="J303"/>
  <c r="I303"/>
  <c r="H303"/>
  <c r="G303"/>
  <c r="L302"/>
  <c r="K302"/>
  <c r="J302"/>
  <c r="I302"/>
  <c r="H302"/>
  <c r="G302"/>
  <c r="L301"/>
  <c r="K301"/>
  <c r="J301"/>
  <c r="I301"/>
  <c r="H301"/>
  <c r="G301"/>
  <c r="L300"/>
  <c r="K300"/>
  <c r="J300"/>
  <c r="I300"/>
  <c r="H300"/>
  <c r="G300"/>
  <c r="F300"/>
  <c r="E300"/>
  <c r="D300"/>
  <c r="C300"/>
  <c r="A300" a="1"/>
  <c r="A300"/>
  <c r="L299"/>
  <c r="K299"/>
  <c r="J299"/>
  <c r="I299"/>
  <c r="H299"/>
  <c r="G299"/>
  <c r="F299"/>
  <c r="E299"/>
  <c r="D299"/>
  <c r="C299"/>
  <c r="A299" a="1"/>
  <c r="A299"/>
  <c r="L298"/>
  <c r="K298"/>
  <c r="J298"/>
  <c r="I298"/>
  <c r="H298"/>
  <c r="G298"/>
  <c r="F298"/>
  <c r="E298"/>
  <c r="D298"/>
  <c r="C298"/>
  <c r="A298" a="1"/>
  <c r="A298"/>
  <c r="L297"/>
  <c r="K297"/>
  <c r="J297"/>
  <c r="I297"/>
  <c r="H297"/>
  <c r="G297"/>
  <c r="F297"/>
  <c r="E297"/>
  <c r="D297"/>
  <c r="C297"/>
  <c r="A297" a="1"/>
  <c r="A297"/>
  <c r="L296"/>
  <c r="K296"/>
  <c r="J296"/>
  <c r="I296"/>
  <c r="H296"/>
  <c r="G296"/>
  <c r="F296"/>
  <c r="E296"/>
  <c r="D296"/>
  <c r="C296"/>
  <c r="A296" a="1"/>
  <c r="A296"/>
  <c r="L295"/>
  <c r="K295"/>
  <c r="J295"/>
  <c r="I295"/>
  <c r="H295"/>
  <c r="G295"/>
  <c r="F295"/>
  <c r="E295"/>
  <c r="D295"/>
  <c r="C295"/>
  <c r="A295" a="1"/>
  <c r="A295"/>
  <c r="L294"/>
  <c r="K294"/>
  <c r="J294"/>
  <c r="I294"/>
  <c r="H294"/>
  <c r="G294"/>
  <c r="F294"/>
  <c r="E294"/>
  <c r="D294"/>
  <c r="C294"/>
  <c r="A294" a="1"/>
  <c r="A294"/>
  <c r="L293"/>
  <c r="K293"/>
  <c r="J293"/>
  <c r="I293"/>
  <c r="H293"/>
  <c r="G293"/>
  <c r="F293"/>
  <c r="E293"/>
  <c r="D293"/>
  <c r="C293"/>
  <c r="A293" a="1"/>
  <c r="A293"/>
  <c r="L292"/>
  <c r="K292"/>
  <c r="J292"/>
  <c r="I292"/>
  <c r="H292"/>
  <c r="G292"/>
  <c r="F292"/>
  <c r="E292"/>
  <c r="D292"/>
  <c r="C292"/>
  <c r="A292" a="1"/>
  <c r="A292"/>
  <c r="L291"/>
  <c r="K291"/>
  <c r="J291"/>
  <c r="I291"/>
  <c r="H291"/>
  <c r="G291"/>
  <c r="F291"/>
  <c r="E291"/>
  <c r="D291"/>
  <c r="C291"/>
  <c r="A291" a="1"/>
  <c r="A291"/>
  <c r="L290"/>
  <c r="K290"/>
  <c r="J290"/>
  <c r="I290"/>
  <c r="H290"/>
  <c r="G290"/>
  <c r="F290"/>
  <c r="E290"/>
  <c r="D290"/>
  <c r="C290"/>
  <c r="A290" a="1"/>
  <c r="A290"/>
  <c r="L289"/>
  <c r="K289"/>
  <c r="J289"/>
  <c r="I289"/>
  <c r="H289"/>
  <c r="G289"/>
  <c r="F289"/>
  <c r="E289"/>
  <c r="D289"/>
  <c r="C289"/>
  <c r="A289" a="1"/>
  <c r="A289"/>
  <c r="L288"/>
  <c r="K288"/>
  <c r="J288"/>
  <c r="I288"/>
  <c r="H288"/>
  <c r="G288"/>
  <c r="F288"/>
  <c r="E288"/>
  <c r="D288"/>
  <c r="C288"/>
  <c r="A288" a="1"/>
  <c r="A288"/>
  <c r="L287"/>
  <c r="K287"/>
  <c r="J287"/>
  <c r="I287"/>
  <c r="H287"/>
  <c r="G287"/>
  <c r="F287"/>
  <c r="E287"/>
  <c r="D287"/>
  <c r="C287"/>
  <c r="A287" a="1"/>
  <c r="A287"/>
  <c r="L286"/>
  <c r="K286"/>
  <c r="J286"/>
  <c r="I286"/>
  <c r="H286"/>
  <c r="G286"/>
  <c r="F286"/>
  <c r="E286"/>
  <c r="D286"/>
  <c r="C286"/>
  <c r="A286" a="1"/>
  <c r="A286"/>
  <c r="L285"/>
  <c r="K285"/>
  <c r="J285"/>
  <c r="I285"/>
  <c r="H285"/>
  <c r="G285"/>
  <c r="F285"/>
  <c r="E285"/>
  <c r="D285"/>
  <c r="C285"/>
  <c r="A285" a="1"/>
  <c r="A285"/>
  <c r="L284"/>
  <c r="K284"/>
  <c r="J284"/>
  <c r="I284"/>
  <c r="H284"/>
  <c r="G284"/>
  <c r="F284"/>
  <c r="E284"/>
  <c r="D284"/>
  <c r="C284"/>
  <c r="A284" a="1"/>
  <c r="A284"/>
  <c r="L283"/>
  <c r="K283"/>
  <c r="J283"/>
  <c r="I283"/>
  <c r="H283"/>
  <c r="G283"/>
  <c r="F283"/>
  <c r="E283"/>
  <c r="D283"/>
  <c r="C283"/>
  <c r="A283" a="1"/>
  <c r="A283"/>
  <c r="L282"/>
  <c r="K282"/>
  <c r="J282"/>
  <c r="I282"/>
  <c r="H282"/>
  <c r="G282"/>
  <c r="F282"/>
  <c r="E282"/>
  <c r="D282"/>
  <c r="C282"/>
  <c r="A282" a="1"/>
  <c r="A282"/>
  <c r="L281"/>
  <c r="K281"/>
  <c r="J281"/>
  <c r="I281"/>
  <c r="H281"/>
  <c r="G281"/>
  <c r="F281"/>
  <c r="E281"/>
  <c r="D281"/>
  <c r="C281"/>
  <c r="A281" a="1"/>
  <c r="A281"/>
  <c r="L280"/>
  <c r="K280"/>
  <c r="J280"/>
  <c r="I280"/>
  <c r="H280"/>
  <c r="G280"/>
  <c r="F280"/>
  <c r="E280"/>
  <c r="D280"/>
  <c r="C280"/>
  <c r="A280" a="1"/>
  <c r="A280"/>
  <c r="L279"/>
  <c r="K279"/>
  <c r="J279"/>
  <c r="I279"/>
  <c r="H279"/>
  <c r="G279"/>
  <c r="F279"/>
  <c r="E279"/>
  <c r="D279"/>
  <c r="C279"/>
  <c r="A279" a="1"/>
  <c r="A279"/>
  <c r="L278"/>
  <c r="K278"/>
  <c r="J278"/>
  <c r="I278"/>
  <c r="H278"/>
  <c r="G278"/>
  <c r="F278"/>
  <c r="E278"/>
  <c r="D278"/>
  <c r="C278"/>
  <c r="A278" a="1"/>
  <c r="A278"/>
  <c r="L277"/>
  <c r="K277"/>
  <c r="J277"/>
  <c r="I277"/>
  <c r="H277"/>
  <c r="G277"/>
  <c r="F277"/>
  <c r="E277"/>
  <c r="D277"/>
  <c r="C277"/>
  <c r="A277" a="1"/>
  <c r="A277"/>
  <c r="L276"/>
  <c r="K276"/>
  <c r="J276"/>
  <c r="I276"/>
  <c r="H276"/>
  <c r="G276"/>
  <c r="F276"/>
  <c r="E276"/>
  <c r="D276"/>
  <c r="C276"/>
  <c r="A276" a="1"/>
  <c r="A276"/>
  <c r="L275"/>
  <c r="K275"/>
  <c r="J275"/>
  <c r="I275"/>
  <c r="H275"/>
  <c r="G275"/>
  <c r="F275"/>
  <c r="E275"/>
  <c r="D275"/>
  <c r="C275"/>
  <c r="A275" a="1"/>
  <c r="A275"/>
  <c r="L274"/>
  <c r="K274"/>
  <c r="J274"/>
  <c r="I274"/>
  <c r="H274"/>
  <c r="G274"/>
  <c r="F274"/>
  <c r="E274"/>
  <c r="D274"/>
  <c r="C274"/>
  <c r="A274" a="1"/>
  <c r="A274"/>
  <c r="L273"/>
  <c r="K273"/>
  <c r="J273"/>
  <c r="I273"/>
  <c r="H273"/>
  <c r="G273"/>
  <c r="F273"/>
  <c r="E273"/>
  <c r="D273"/>
  <c r="C273"/>
  <c r="A273" a="1"/>
  <c r="A273"/>
  <c r="L272"/>
  <c r="K272"/>
  <c r="J272"/>
  <c r="I272"/>
  <c r="H272"/>
  <c r="G272"/>
  <c r="F272"/>
  <c r="E272"/>
  <c r="D272"/>
  <c r="C272"/>
  <c r="A272" a="1"/>
  <c r="A272"/>
  <c r="L271"/>
  <c r="K271"/>
  <c r="J271"/>
  <c r="I271"/>
  <c r="H271"/>
  <c r="G271"/>
  <c r="F271"/>
  <c r="E271"/>
  <c r="D271"/>
  <c r="C271"/>
  <c r="A271" a="1"/>
  <c r="A271"/>
  <c r="L270"/>
  <c r="K270"/>
  <c r="J270"/>
  <c r="I270"/>
  <c r="H270"/>
  <c r="G270"/>
  <c r="F270"/>
  <c r="E270"/>
  <c r="D270"/>
  <c r="C270"/>
  <c r="A270" a="1"/>
  <c r="A270"/>
  <c r="L269"/>
  <c r="K269"/>
  <c r="J269"/>
  <c r="I269"/>
  <c r="H269"/>
  <c r="G269"/>
  <c r="F269"/>
  <c r="E269"/>
  <c r="D269"/>
  <c r="C269"/>
  <c r="A269" a="1"/>
  <c r="A269"/>
  <c r="L268"/>
  <c r="K268"/>
  <c r="J268"/>
  <c r="I268"/>
  <c r="H268"/>
  <c r="G268"/>
  <c r="F268"/>
  <c r="E268"/>
  <c r="D268"/>
  <c r="C268"/>
  <c r="A268" a="1"/>
  <c r="A268"/>
  <c r="L267"/>
  <c r="K267"/>
  <c r="J267"/>
  <c r="I267"/>
  <c r="H267"/>
  <c r="G267"/>
  <c r="F267"/>
  <c r="E267"/>
  <c r="D267"/>
  <c r="C267"/>
  <c r="A267" a="1"/>
  <c r="A267"/>
  <c r="L266"/>
  <c r="K266"/>
  <c r="J266"/>
  <c r="I266"/>
  <c r="H266"/>
  <c r="G266"/>
  <c r="F266"/>
  <c r="E266"/>
  <c r="D266"/>
  <c r="C266"/>
  <c r="A266" a="1"/>
  <c r="A266"/>
  <c r="L265"/>
  <c r="K265"/>
  <c r="J265"/>
  <c r="I265"/>
  <c r="H265"/>
  <c r="G265"/>
  <c r="F265"/>
  <c r="E265"/>
  <c r="D265"/>
  <c r="C265"/>
  <c r="A265" a="1"/>
  <c r="A265"/>
  <c r="L264"/>
  <c r="K264"/>
  <c r="J264"/>
  <c r="I264"/>
  <c r="H264"/>
  <c r="G264"/>
  <c r="F264"/>
  <c r="E264"/>
  <c r="D264"/>
  <c r="C264"/>
  <c r="A264" a="1"/>
  <c r="A264"/>
  <c r="L263"/>
  <c r="K263"/>
  <c r="J263"/>
  <c r="I263"/>
  <c r="H263"/>
  <c r="G263"/>
  <c r="F263"/>
  <c r="E263"/>
  <c r="D263"/>
  <c r="C263"/>
  <c r="A263" a="1"/>
  <c r="A263"/>
  <c r="L262"/>
  <c r="K262"/>
  <c r="J262"/>
  <c r="I262"/>
  <c r="H262"/>
  <c r="G262"/>
  <c r="F262"/>
  <c r="E262"/>
  <c r="D262"/>
  <c r="C262"/>
  <c r="A262" a="1"/>
  <c r="A262"/>
  <c r="L261"/>
  <c r="K261"/>
  <c r="J261"/>
  <c r="I261"/>
  <c r="H261"/>
  <c r="G261"/>
  <c r="F261"/>
  <c r="E261"/>
  <c r="D261"/>
  <c r="C261"/>
  <c r="A261" a="1"/>
  <c r="A261"/>
  <c r="L260"/>
  <c r="K260"/>
  <c r="J260"/>
  <c r="I260"/>
  <c r="H260"/>
  <c r="G260"/>
  <c r="F260"/>
  <c r="E260"/>
  <c r="D260"/>
  <c r="C260"/>
  <c r="A260" a="1"/>
  <c r="A260"/>
  <c r="L259"/>
  <c r="K259"/>
  <c r="J259"/>
  <c r="I259"/>
  <c r="H259"/>
  <c r="G259"/>
  <c r="F259"/>
  <c r="E259"/>
  <c r="D259"/>
  <c r="C259"/>
  <c r="A259" a="1"/>
  <c r="A259"/>
  <c r="L258"/>
  <c r="K258"/>
  <c r="J258"/>
  <c r="I258"/>
  <c r="H258"/>
  <c r="G258"/>
  <c r="F258"/>
  <c r="E258"/>
  <c r="D258"/>
  <c r="C258"/>
  <c r="A258" a="1"/>
  <c r="A258"/>
  <c r="L257"/>
  <c r="K257"/>
  <c r="J257"/>
  <c r="I257"/>
  <c r="H257"/>
  <c r="G257"/>
  <c r="F257"/>
  <c r="E257"/>
  <c r="D257"/>
  <c r="C257"/>
  <c r="A257" a="1"/>
  <c r="A257"/>
  <c r="L256"/>
  <c r="K256"/>
  <c r="J256"/>
  <c r="I256"/>
  <c r="H256"/>
  <c r="G256"/>
  <c r="F256"/>
  <c r="E256"/>
  <c r="D256"/>
  <c r="C256"/>
  <c r="A256" a="1"/>
  <c r="A256"/>
  <c r="L255"/>
  <c r="K255"/>
  <c r="J255"/>
  <c r="I255"/>
  <c r="H255"/>
  <c r="G255"/>
  <c r="F255"/>
  <c r="E255"/>
  <c r="D255"/>
  <c r="C255"/>
  <c r="A255" a="1"/>
  <c r="A255"/>
  <c r="L254"/>
  <c r="K254"/>
  <c r="J254"/>
  <c r="I254"/>
  <c r="H254"/>
  <c r="G254"/>
  <c r="F254"/>
  <c r="E254"/>
  <c r="D254"/>
  <c r="C254"/>
  <c r="A254" a="1"/>
  <c r="A254"/>
  <c r="L253"/>
  <c r="K253"/>
  <c r="J253"/>
  <c r="I253"/>
  <c r="H253"/>
  <c r="G253"/>
  <c r="F253"/>
  <c r="E253"/>
  <c r="D253"/>
  <c r="C253"/>
  <c r="A253" a="1"/>
  <c r="A253"/>
  <c r="L252"/>
  <c r="K252"/>
  <c r="J252"/>
  <c r="I252"/>
  <c r="H252"/>
  <c r="G252"/>
  <c r="F252"/>
  <c r="E252"/>
  <c r="D252"/>
  <c r="C252"/>
  <c r="A252" a="1"/>
  <c r="A252"/>
  <c r="L251"/>
  <c r="K251"/>
  <c r="J251"/>
  <c r="I251"/>
  <c r="H251"/>
  <c r="G251"/>
  <c r="F251"/>
  <c r="E251"/>
  <c r="D251"/>
  <c r="C251"/>
  <c r="A251" a="1"/>
  <c r="A251"/>
  <c r="L250"/>
  <c r="K250"/>
  <c r="J250"/>
  <c r="I250"/>
  <c r="H250"/>
  <c r="G250"/>
  <c r="F250"/>
  <c r="E250"/>
  <c r="D250"/>
  <c r="C250"/>
  <c r="A250" a="1"/>
  <c r="A250"/>
  <c r="L249"/>
  <c r="K249"/>
  <c r="J249"/>
  <c r="I249"/>
  <c r="H249"/>
  <c r="G249"/>
  <c r="F249"/>
  <c r="E249"/>
  <c r="D249"/>
  <c r="C249"/>
  <c r="A249" a="1"/>
  <c r="A249"/>
  <c r="L248"/>
  <c r="K248"/>
  <c r="J248"/>
  <c r="I248"/>
  <c r="H248"/>
  <c r="G248"/>
  <c r="F248"/>
  <c r="E248"/>
  <c r="D248"/>
  <c r="C248"/>
  <c r="A248" a="1"/>
  <c r="A248"/>
  <c r="L247"/>
  <c r="K247"/>
  <c r="J247"/>
  <c r="I247"/>
  <c r="H247"/>
  <c r="G247"/>
  <c r="F247"/>
  <c r="E247"/>
  <c r="D247"/>
  <c r="C247"/>
  <c r="A247" a="1"/>
  <c r="A247"/>
  <c r="L246"/>
  <c r="K246"/>
  <c r="J246"/>
  <c r="I246"/>
  <c r="H246"/>
  <c r="G246"/>
  <c r="F246"/>
  <c r="E246"/>
  <c r="D246"/>
  <c r="C246"/>
  <c r="A246" a="1"/>
  <c r="A246"/>
  <c r="L245"/>
  <c r="K245"/>
  <c r="J245"/>
  <c r="I245"/>
  <c r="H245"/>
  <c r="G245"/>
  <c r="F245"/>
  <c r="E245"/>
  <c r="D245"/>
  <c r="C245"/>
  <c r="A245" a="1"/>
  <c r="A245"/>
  <c r="L244"/>
  <c r="K244"/>
  <c r="J244"/>
  <c r="I244"/>
  <c r="H244"/>
  <c r="G244"/>
  <c r="F244"/>
  <c r="E244"/>
  <c r="D244"/>
  <c r="C244"/>
  <c r="A244" a="1"/>
  <c r="A244"/>
  <c r="L243"/>
  <c r="K243"/>
  <c r="J243"/>
  <c r="I243"/>
  <c r="H243"/>
  <c r="G243"/>
  <c r="F243"/>
  <c r="E243"/>
  <c r="D243"/>
  <c r="C243"/>
  <c r="A243" a="1"/>
  <c r="A243"/>
  <c r="L242"/>
  <c r="K242"/>
  <c r="J242"/>
  <c r="I242"/>
  <c r="H242"/>
  <c r="G242"/>
  <c r="F242"/>
  <c r="E242"/>
  <c r="D242"/>
  <c r="C242"/>
  <c r="A242" a="1"/>
  <c r="A242"/>
  <c r="L241"/>
  <c r="K241"/>
  <c r="J241"/>
  <c r="I241"/>
  <c r="H241"/>
  <c r="G241"/>
  <c r="F241"/>
  <c r="E241"/>
  <c r="D241"/>
  <c r="C241"/>
  <c r="A241" a="1"/>
  <c r="A241"/>
  <c r="L240"/>
  <c r="K240"/>
  <c r="J240"/>
  <c r="I240"/>
  <c r="H240"/>
  <c r="G240"/>
  <c r="F240"/>
  <c r="E240"/>
  <c r="D240"/>
  <c r="C240"/>
  <c r="A240" a="1"/>
  <c r="A240"/>
  <c r="L239"/>
  <c r="K239"/>
  <c r="J239"/>
  <c r="I239"/>
  <c r="H239"/>
  <c r="G239"/>
  <c r="F239"/>
  <c r="E239"/>
  <c r="D239"/>
  <c r="C239"/>
  <c r="A239" a="1"/>
  <c r="A239"/>
  <c r="L238"/>
  <c r="K238"/>
  <c r="J238"/>
  <c r="I238"/>
  <c r="H238"/>
  <c r="G238"/>
  <c r="F238"/>
  <c r="E238"/>
  <c r="D238"/>
  <c r="C238"/>
  <c r="A238" a="1"/>
  <c r="A238"/>
  <c r="L237"/>
  <c r="K237"/>
  <c r="J237"/>
  <c r="I237"/>
  <c r="H237"/>
  <c r="G237"/>
  <c r="F237"/>
  <c r="E237"/>
  <c r="D237"/>
  <c r="C237"/>
  <c r="A237" a="1"/>
  <c r="A237"/>
  <c r="L236"/>
  <c r="K236"/>
  <c r="J236"/>
  <c r="I236"/>
  <c r="H236"/>
  <c r="G236"/>
  <c r="F236"/>
  <c r="E236"/>
  <c r="D236"/>
  <c r="C236"/>
  <c r="A236" a="1"/>
  <c r="A236"/>
  <c r="L235"/>
  <c r="K235"/>
  <c r="J235"/>
  <c r="I235"/>
  <c r="H235"/>
  <c r="G235"/>
  <c r="F235"/>
  <c r="E235"/>
  <c r="D235"/>
  <c r="C235"/>
  <c r="A235" a="1"/>
  <c r="A235"/>
  <c r="L234"/>
  <c r="K234"/>
  <c r="J234"/>
  <c r="I234"/>
  <c r="H234"/>
  <c r="G234"/>
  <c r="F234"/>
  <c r="E234"/>
  <c r="D234"/>
  <c r="C234"/>
  <c r="A234" a="1"/>
  <c r="A234"/>
  <c r="L233"/>
  <c r="K233"/>
  <c r="J233"/>
  <c r="I233"/>
  <c r="H233"/>
  <c r="G233"/>
  <c r="F233"/>
  <c r="E233"/>
  <c r="D233"/>
  <c r="C233"/>
  <c r="A233" a="1"/>
  <c r="A233"/>
  <c r="L232"/>
  <c r="K232"/>
  <c r="J232"/>
  <c r="I232"/>
  <c r="H232"/>
  <c r="G232"/>
  <c r="F232"/>
  <c r="E232"/>
  <c r="D232"/>
  <c r="C232"/>
  <c r="A232" a="1"/>
  <c r="A232"/>
  <c r="L231"/>
  <c r="K231"/>
  <c r="J231"/>
  <c r="I231"/>
  <c r="H231"/>
  <c r="G231"/>
  <c r="F231"/>
  <c r="E231"/>
  <c r="D231"/>
  <c r="C231"/>
  <c r="A231" a="1"/>
  <c r="A231"/>
  <c r="L230"/>
  <c r="K230"/>
  <c r="J230"/>
  <c r="I230"/>
  <c r="H230"/>
  <c r="G230"/>
  <c r="F230"/>
  <c r="E230"/>
  <c r="D230"/>
  <c r="C230"/>
  <c r="A230" a="1"/>
  <c r="A230"/>
  <c r="L229"/>
  <c r="K229"/>
  <c r="J229"/>
  <c r="I229"/>
  <c r="H229"/>
  <c r="G229"/>
  <c r="F229"/>
  <c r="E229"/>
  <c r="D229"/>
  <c r="C229"/>
  <c r="A229" a="1"/>
  <c r="A229"/>
  <c r="L228"/>
  <c r="K228"/>
  <c r="J228"/>
  <c r="I228"/>
  <c r="H228"/>
  <c r="G228"/>
  <c r="F228"/>
  <c r="E228"/>
  <c r="D228"/>
  <c r="C228"/>
  <c r="A228" a="1"/>
  <c r="A228"/>
  <c r="L227"/>
  <c r="K227"/>
  <c r="J227"/>
  <c r="I227"/>
  <c r="H227"/>
  <c r="G227"/>
  <c r="F227"/>
  <c r="E227"/>
  <c r="D227"/>
  <c r="C227"/>
  <c r="A227" a="1"/>
  <c r="A227"/>
  <c r="L226"/>
  <c r="K226"/>
  <c r="J226"/>
  <c r="I226"/>
  <c r="H226"/>
  <c r="G226"/>
  <c r="F226"/>
  <c r="E226"/>
  <c r="D226"/>
  <c r="C226"/>
  <c r="A226" a="1"/>
  <c r="A226"/>
  <c r="L225"/>
  <c r="K225"/>
  <c r="J225"/>
  <c r="I225"/>
  <c r="H225"/>
  <c r="G225"/>
  <c r="F225"/>
  <c r="E225"/>
  <c r="D225"/>
  <c r="C225"/>
  <c r="A225" a="1"/>
  <c r="A225"/>
  <c r="L224"/>
  <c r="K224"/>
  <c r="J224"/>
  <c r="I224"/>
  <c r="H224"/>
  <c r="G224"/>
  <c r="F224"/>
  <c r="E224"/>
  <c r="D224"/>
  <c r="C224"/>
  <c r="A224" a="1"/>
  <c r="A224"/>
  <c r="L223"/>
  <c r="K223"/>
  <c r="J223"/>
  <c r="I223"/>
  <c r="H223"/>
  <c r="G223"/>
  <c r="F223"/>
  <c r="E223"/>
  <c r="D223"/>
  <c r="C223"/>
  <c r="A223" a="1"/>
  <c r="A223"/>
  <c r="L222"/>
  <c r="K222"/>
  <c r="J222"/>
  <c r="I222"/>
  <c r="H222"/>
  <c r="G222"/>
  <c r="F222"/>
  <c r="E222"/>
  <c r="D222"/>
  <c r="C222"/>
  <c r="A222" a="1"/>
  <c r="A222"/>
  <c r="L221"/>
  <c r="K221"/>
  <c r="J221"/>
  <c r="I221"/>
  <c r="H221"/>
  <c r="G221"/>
  <c r="F221"/>
  <c r="E221"/>
  <c r="D221"/>
  <c r="C221"/>
  <c r="A221" a="1"/>
  <c r="A221"/>
  <c r="L220"/>
  <c r="K220"/>
  <c r="J220"/>
  <c r="I220"/>
  <c r="H220"/>
  <c r="G220"/>
  <c r="F220"/>
  <c r="E220"/>
  <c r="D220"/>
  <c r="C220"/>
  <c r="A220" a="1"/>
  <c r="A220"/>
  <c r="L219"/>
  <c r="K219"/>
  <c r="J219"/>
  <c r="I219"/>
  <c r="H219"/>
  <c r="G219"/>
  <c r="F219"/>
  <c r="E219"/>
  <c r="D219"/>
  <c r="C219"/>
  <c r="A219" a="1"/>
  <c r="A219"/>
  <c r="L218"/>
  <c r="K218"/>
  <c r="J218"/>
  <c r="I218"/>
  <c r="H218"/>
  <c r="G218"/>
  <c r="F218"/>
  <c r="E218"/>
  <c r="D218"/>
  <c r="C218"/>
  <c r="A218" a="1"/>
  <c r="A218"/>
  <c r="L217"/>
  <c r="K217"/>
  <c r="J217"/>
  <c r="I217"/>
  <c r="H217"/>
  <c r="G217"/>
  <c r="F217"/>
  <c r="E217"/>
  <c r="D217"/>
  <c r="C217"/>
  <c r="A217" a="1"/>
  <c r="A217"/>
  <c r="L216"/>
  <c r="K216"/>
  <c r="J216"/>
  <c r="I216"/>
  <c r="H216"/>
  <c r="G216"/>
  <c r="F216"/>
  <c r="E216"/>
  <c r="D216"/>
  <c r="C216"/>
  <c r="A216" a="1"/>
  <c r="A216"/>
  <c r="L215"/>
  <c r="K215"/>
  <c r="J215"/>
  <c r="I215"/>
  <c r="H215"/>
  <c r="G215"/>
  <c r="F215"/>
  <c r="E215"/>
  <c r="D215"/>
  <c r="C215"/>
  <c r="A215" a="1"/>
  <c r="A215"/>
  <c r="L214"/>
  <c r="K214"/>
  <c r="J214"/>
  <c r="I214"/>
  <c r="H214"/>
  <c r="G214"/>
  <c r="F214"/>
  <c r="E214"/>
  <c r="D214"/>
  <c r="C214"/>
  <c r="A214" a="1"/>
  <c r="A214"/>
  <c r="L213"/>
  <c r="K213"/>
  <c r="J213"/>
  <c r="I213"/>
  <c r="H213"/>
  <c r="G213"/>
  <c r="F213"/>
  <c r="E213"/>
  <c r="D213"/>
  <c r="C213"/>
  <c r="A213" a="1"/>
  <c r="A213"/>
  <c r="L212"/>
  <c r="K212"/>
  <c r="J212"/>
  <c r="I212"/>
  <c r="H212"/>
  <c r="G212"/>
  <c r="F212"/>
  <c r="E212"/>
  <c r="D212"/>
  <c r="C212"/>
  <c r="A212" a="1"/>
  <c r="A212"/>
  <c r="L211"/>
  <c r="K211"/>
  <c r="J211"/>
  <c r="I211"/>
  <c r="H211"/>
  <c r="G211"/>
  <c r="F211"/>
  <c r="E211"/>
  <c r="D211"/>
  <c r="C211"/>
  <c r="A211" a="1"/>
  <c r="A211"/>
  <c r="L210"/>
  <c r="K210"/>
  <c r="J210"/>
  <c r="I210"/>
  <c r="H210"/>
  <c r="G210"/>
  <c r="F210"/>
  <c r="E210"/>
  <c r="D210"/>
  <c r="C210"/>
  <c r="A210" a="1"/>
  <c r="A210"/>
  <c r="L209"/>
  <c r="K209"/>
  <c r="J209"/>
  <c r="I209"/>
  <c r="H209"/>
  <c r="G209"/>
  <c r="F209"/>
  <c r="E209"/>
  <c r="D209"/>
  <c r="C209"/>
  <c r="A209" a="1"/>
  <c r="A209"/>
  <c r="L208"/>
  <c r="K208"/>
  <c r="J208"/>
  <c r="I208"/>
  <c r="H208"/>
  <c r="G208"/>
  <c r="F208"/>
  <c r="E208"/>
  <c r="D208"/>
  <c r="C208"/>
  <c r="A208" a="1"/>
  <c r="A208"/>
  <c r="L207"/>
  <c r="K207"/>
  <c r="J207"/>
  <c r="I207"/>
  <c r="H207"/>
  <c r="G207"/>
  <c r="F207"/>
  <c r="E207"/>
  <c r="D207"/>
  <c r="C207"/>
  <c r="A207" a="1"/>
  <c r="A207"/>
  <c r="L206"/>
  <c r="K206"/>
  <c r="J206"/>
  <c r="I206"/>
  <c r="H206"/>
  <c r="G206"/>
  <c r="F206"/>
  <c r="E206"/>
  <c r="D206"/>
  <c r="C206"/>
  <c r="A206" a="1"/>
  <c r="A206"/>
  <c r="L205"/>
  <c r="K205"/>
  <c r="J205"/>
  <c r="I205"/>
  <c r="H205"/>
  <c r="G205"/>
  <c r="F205"/>
  <c r="E205"/>
  <c r="D205"/>
  <c r="C205"/>
  <c r="A205" a="1"/>
  <c r="A205"/>
  <c r="L204"/>
  <c r="K204"/>
  <c r="J204"/>
  <c r="I204"/>
  <c r="H204"/>
  <c r="G204"/>
  <c r="F204"/>
  <c r="E204"/>
  <c r="D204"/>
  <c r="C204"/>
  <c r="A204" a="1"/>
  <c r="A204"/>
  <c r="L203"/>
  <c r="K203"/>
  <c r="J203"/>
  <c r="I203"/>
  <c r="H203"/>
  <c r="G203"/>
  <c r="F203"/>
  <c r="E203"/>
  <c r="D203"/>
  <c r="C203"/>
  <c r="A203" a="1"/>
  <c r="A203"/>
  <c r="L202"/>
  <c r="K202"/>
  <c r="J202"/>
  <c r="I202"/>
  <c r="H202"/>
  <c r="G202"/>
  <c r="F202"/>
  <c r="E202"/>
  <c r="D202"/>
  <c r="C202"/>
  <c r="A202" a="1"/>
  <c r="A202"/>
  <c r="L201"/>
  <c r="K201"/>
  <c r="J201"/>
  <c r="I201"/>
  <c r="H201"/>
  <c r="G201"/>
  <c r="F201"/>
  <c r="E201"/>
  <c r="D201"/>
  <c r="C201"/>
  <c r="A201" a="1"/>
  <c r="A201"/>
  <c r="L200"/>
  <c r="K200"/>
  <c r="J200"/>
  <c r="I200"/>
  <c r="H200"/>
  <c r="G200"/>
  <c r="F200"/>
  <c r="E200"/>
  <c r="D200"/>
  <c r="C200"/>
  <c r="A200" a="1"/>
  <c r="A200"/>
  <c r="L199"/>
  <c r="K199"/>
  <c r="J199"/>
  <c r="I199"/>
  <c r="H199"/>
  <c r="G199"/>
  <c r="F199"/>
  <c r="E199"/>
  <c r="D199"/>
  <c r="C199"/>
  <c r="A199" a="1"/>
  <c r="A199"/>
  <c r="L198"/>
  <c r="K198"/>
  <c r="J198"/>
  <c r="I198"/>
  <c r="H198"/>
  <c r="G198"/>
  <c r="F198"/>
  <c r="E198"/>
  <c r="D198"/>
  <c r="C198"/>
  <c r="A198" a="1"/>
  <c r="A198"/>
  <c r="L197"/>
  <c r="K197"/>
  <c r="J197"/>
  <c r="I197"/>
  <c r="H197"/>
  <c r="G197"/>
  <c r="F197"/>
  <c r="E197"/>
  <c r="D197"/>
  <c r="C197"/>
  <c r="A197" a="1"/>
  <c r="A197"/>
  <c r="L196"/>
  <c r="K196"/>
  <c r="J196"/>
  <c r="I196"/>
  <c r="H196"/>
  <c r="G196"/>
  <c r="F196"/>
  <c r="E196"/>
  <c r="D196"/>
  <c r="C196"/>
  <c r="A196" a="1"/>
  <c r="A196"/>
  <c r="L195"/>
  <c r="K195"/>
  <c r="J195"/>
  <c r="I195"/>
  <c r="H195"/>
  <c r="G195"/>
  <c r="F195"/>
  <c r="E195"/>
  <c r="D195"/>
  <c r="C195"/>
  <c r="A195" a="1"/>
  <c r="A195"/>
  <c r="L194"/>
  <c r="K194"/>
  <c r="J194"/>
  <c r="I194"/>
  <c r="H194"/>
  <c r="G194"/>
  <c r="F194"/>
  <c r="E194"/>
  <c r="D194"/>
  <c r="C194"/>
  <c r="A194" a="1"/>
  <c r="A194"/>
  <c r="L193"/>
  <c r="K193"/>
  <c r="J193"/>
  <c r="I193"/>
  <c r="H193"/>
  <c r="G193"/>
  <c r="F193"/>
  <c r="E193"/>
  <c r="D193"/>
  <c r="C193"/>
  <c r="A193" a="1"/>
  <c r="A193"/>
  <c r="L192"/>
  <c r="K192"/>
  <c r="J192"/>
  <c r="I192"/>
  <c r="H192"/>
  <c r="G192"/>
  <c r="F192"/>
  <c r="E192"/>
  <c r="D192"/>
  <c r="C192"/>
  <c r="A192" a="1"/>
  <c r="A192"/>
  <c r="L191"/>
  <c r="K191"/>
  <c r="J191"/>
  <c r="I191"/>
  <c r="H191"/>
  <c r="G191"/>
  <c r="F191"/>
  <c r="E191"/>
  <c r="D191"/>
  <c r="C191"/>
  <c r="A191" a="1"/>
  <c r="A191"/>
  <c r="L190"/>
  <c r="K190"/>
  <c r="J190"/>
  <c r="I190"/>
  <c r="H190"/>
  <c r="G190"/>
  <c r="F190"/>
  <c r="E190"/>
  <c r="D190"/>
  <c r="C190"/>
  <c r="A190" a="1"/>
  <c r="A190"/>
  <c r="L189"/>
  <c r="K189"/>
  <c r="J189"/>
  <c r="I189"/>
  <c r="H189"/>
  <c r="G189"/>
  <c r="F189"/>
  <c r="E189"/>
  <c r="D189"/>
  <c r="C189"/>
  <c r="A189" a="1"/>
  <c r="A189"/>
  <c r="L188"/>
  <c r="K188"/>
  <c r="J188"/>
  <c r="I188"/>
  <c r="H188"/>
  <c r="G188"/>
  <c r="F188"/>
  <c r="E188"/>
  <c r="D188"/>
  <c r="C188"/>
  <c r="A188" a="1"/>
  <c r="A188"/>
  <c r="L187"/>
  <c r="K187"/>
  <c r="J187"/>
  <c r="I187"/>
  <c r="H187"/>
  <c r="G187"/>
  <c r="F187"/>
  <c r="E187"/>
  <c r="D187"/>
  <c r="C187"/>
  <c r="A187" a="1"/>
  <c r="A187"/>
  <c r="L186"/>
  <c r="K186"/>
  <c r="J186"/>
  <c r="I186"/>
  <c r="H186"/>
  <c r="G186"/>
  <c r="F186"/>
  <c r="E186"/>
  <c r="D186"/>
  <c r="C186"/>
  <c r="A186" a="1"/>
  <c r="A186"/>
  <c r="L185"/>
  <c r="K185"/>
  <c r="J185"/>
  <c r="I185"/>
  <c r="H185"/>
  <c r="G185"/>
  <c r="F185"/>
  <c r="E185"/>
  <c r="D185"/>
  <c r="C185"/>
  <c r="A185" a="1"/>
  <c r="A185"/>
  <c r="L184"/>
  <c r="K184"/>
  <c r="J184"/>
  <c r="I184"/>
  <c r="H184"/>
  <c r="G184"/>
  <c r="F184"/>
  <c r="E184"/>
  <c r="D184"/>
  <c r="C184"/>
  <c r="A184" a="1"/>
  <c r="A184"/>
  <c r="L183"/>
  <c r="K183"/>
  <c r="J183"/>
  <c r="I183"/>
  <c r="H183"/>
  <c r="G183"/>
  <c r="F183"/>
  <c r="E183"/>
  <c r="D183"/>
  <c r="C183"/>
  <c r="A183" a="1"/>
  <c r="A183"/>
  <c r="L182"/>
  <c r="K182"/>
  <c r="J182"/>
  <c r="I182"/>
  <c r="H182"/>
  <c r="G182"/>
  <c r="F182"/>
  <c r="E182"/>
  <c r="D182"/>
  <c r="C182"/>
  <c r="A182" a="1"/>
  <c r="A182"/>
  <c r="L181"/>
  <c r="K181"/>
  <c r="J181"/>
  <c r="I181"/>
  <c r="H181"/>
  <c r="G181"/>
  <c r="F181"/>
  <c r="E181"/>
  <c r="D181"/>
  <c r="C181"/>
  <c r="A181" a="1"/>
  <c r="A181"/>
  <c r="L180"/>
  <c r="K180"/>
  <c r="J180"/>
  <c r="I180"/>
  <c r="H180"/>
  <c r="G180"/>
  <c r="F180"/>
  <c r="E180"/>
  <c r="D180"/>
  <c r="C180"/>
  <c r="A180" a="1"/>
  <c r="A180"/>
  <c r="L179"/>
  <c r="K179"/>
  <c r="J179"/>
  <c r="I179"/>
  <c r="H179"/>
  <c r="G179"/>
  <c r="F179"/>
  <c r="E179"/>
  <c r="D179"/>
  <c r="C179"/>
  <c r="A179" a="1"/>
  <c r="A179"/>
  <c r="L178"/>
  <c r="K178"/>
  <c r="J178"/>
  <c r="I178"/>
  <c r="H178"/>
  <c r="G178"/>
  <c r="F178"/>
  <c r="E178"/>
  <c r="D178"/>
  <c r="C178"/>
  <c r="A178" a="1"/>
  <c r="A178"/>
  <c r="L177"/>
  <c r="K177"/>
  <c r="J177"/>
  <c r="I177"/>
  <c r="H177"/>
  <c r="G177"/>
  <c r="F177"/>
  <c r="E177"/>
  <c r="D177"/>
  <c r="C177"/>
  <c r="A177" a="1"/>
  <c r="A177"/>
  <c r="L176"/>
  <c r="K176"/>
  <c r="J176"/>
  <c r="I176"/>
  <c r="H176"/>
  <c r="G176"/>
  <c r="F176"/>
  <c r="E176"/>
  <c r="D176"/>
  <c r="C176"/>
  <c r="A176" a="1"/>
  <c r="A176"/>
  <c r="L175"/>
  <c r="K175"/>
  <c r="J175"/>
  <c r="I175"/>
  <c r="H175"/>
  <c r="G175"/>
  <c r="F175"/>
  <c r="E175"/>
  <c r="D175"/>
  <c r="C175"/>
  <c r="A175" a="1"/>
  <c r="A175"/>
  <c r="L174"/>
  <c r="K174"/>
  <c r="J174"/>
  <c r="I174"/>
  <c r="H174"/>
  <c r="G174"/>
  <c r="F174"/>
  <c r="E174"/>
  <c r="D174"/>
  <c r="C174"/>
  <c r="A174" a="1"/>
  <c r="A174"/>
  <c r="L173"/>
  <c r="K173"/>
  <c r="J173"/>
  <c r="I173"/>
  <c r="H173"/>
  <c r="G173"/>
  <c r="F173"/>
  <c r="E173"/>
  <c r="D173"/>
  <c r="C173"/>
  <c r="A173" a="1"/>
  <c r="A173"/>
  <c r="L172"/>
  <c r="K172"/>
  <c r="J172"/>
  <c r="I172"/>
  <c r="H172"/>
  <c r="G172"/>
  <c r="F172"/>
  <c r="E172"/>
  <c r="D172"/>
  <c r="C172"/>
  <c r="A172" a="1"/>
  <c r="A172"/>
  <c r="L171"/>
  <c r="K171"/>
  <c r="J171"/>
  <c r="I171"/>
  <c r="H171"/>
  <c r="G171"/>
  <c r="F171"/>
  <c r="E171"/>
  <c r="D171"/>
  <c r="C171"/>
  <c r="A171" a="1"/>
  <c r="A171"/>
  <c r="L170"/>
  <c r="K170"/>
  <c r="J170"/>
  <c r="I170"/>
  <c r="H170"/>
  <c r="G170"/>
  <c r="F170"/>
  <c r="E170"/>
  <c r="D170"/>
  <c r="C170"/>
  <c r="A170" a="1"/>
  <c r="A170"/>
  <c r="L169"/>
  <c r="K169"/>
  <c r="J169"/>
  <c r="I169"/>
  <c r="H169"/>
  <c r="G169"/>
  <c r="F169"/>
  <c r="E169"/>
  <c r="D169"/>
  <c r="C169"/>
  <c r="A169" a="1"/>
  <c r="A169"/>
  <c r="L168"/>
  <c r="K168"/>
  <c r="J168"/>
  <c r="I168"/>
  <c r="H168"/>
  <c r="G168"/>
  <c r="F168"/>
  <c r="E168"/>
  <c r="D168"/>
  <c r="C168"/>
  <c r="A168" a="1"/>
  <c r="A168"/>
  <c r="L167"/>
  <c r="K167"/>
  <c r="J167"/>
  <c r="I167"/>
  <c r="H167"/>
  <c r="G167"/>
  <c r="F167"/>
  <c r="E167"/>
  <c r="D167"/>
  <c r="C167"/>
  <c r="A167" a="1"/>
  <c r="A167"/>
  <c r="L166"/>
  <c r="K166"/>
  <c r="J166"/>
  <c r="I166"/>
  <c r="H166"/>
  <c r="G166"/>
  <c r="F166"/>
  <c r="E166"/>
  <c r="D166"/>
  <c r="C166"/>
  <c r="A166" a="1"/>
  <c r="A166"/>
  <c r="L165"/>
  <c r="K165"/>
  <c r="J165"/>
  <c r="I165"/>
  <c r="H165"/>
  <c r="G165"/>
  <c r="F165"/>
  <c r="E165"/>
  <c r="D165"/>
  <c r="C165"/>
  <c r="A165" a="1"/>
  <c r="A165"/>
  <c r="L164"/>
  <c r="K164"/>
  <c r="J164"/>
  <c r="I164"/>
  <c r="H164"/>
  <c r="G164"/>
  <c r="F164"/>
  <c r="E164"/>
  <c r="D164"/>
  <c r="C164"/>
  <c r="A164" a="1"/>
  <c r="A164"/>
  <c r="L163"/>
  <c r="K163"/>
  <c r="J163"/>
  <c r="I163"/>
  <c r="H163"/>
  <c r="G163"/>
  <c r="F163"/>
  <c r="E163"/>
  <c r="D163"/>
  <c r="C163"/>
  <c r="A163" a="1"/>
  <c r="A163"/>
  <c r="L162"/>
  <c r="K162"/>
  <c r="J162"/>
  <c r="I162"/>
  <c r="H162"/>
  <c r="G162"/>
  <c r="F162"/>
  <c r="E162"/>
  <c r="D162"/>
  <c r="C162"/>
  <c r="A162" a="1"/>
  <c r="A162"/>
  <c r="L161"/>
  <c r="K161"/>
  <c r="J161"/>
  <c r="I161"/>
  <c r="H161"/>
  <c r="G161"/>
  <c r="F161"/>
  <c r="E161"/>
  <c r="D161"/>
  <c r="C161"/>
  <c r="A161" a="1"/>
  <c r="A161"/>
  <c r="L160"/>
  <c r="K160"/>
  <c r="J160"/>
  <c r="I160"/>
  <c r="H160"/>
  <c r="G160"/>
  <c r="F160"/>
  <c r="E160"/>
  <c r="D160"/>
  <c r="C160"/>
  <c r="A160" a="1"/>
  <c r="A160"/>
  <c r="L159"/>
  <c r="K159"/>
  <c r="J159"/>
  <c r="I159"/>
  <c r="H159"/>
  <c r="G159"/>
  <c r="F159"/>
  <c r="E159"/>
  <c r="D159"/>
  <c r="C159"/>
  <c r="A159" a="1"/>
  <c r="A159"/>
  <c r="L158"/>
  <c r="K158"/>
  <c r="J158"/>
  <c r="I158"/>
  <c r="H158"/>
  <c r="G158"/>
  <c r="F158"/>
  <c r="E158"/>
  <c r="D158"/>
  <c r="C158"/>
  <c r="A158" a="1"/>
  <c r="A158"/>
  <c r="L157"/>
  <c r="K157"/>
  <c r="J157"/>
  <c r="I157"/>
  <c r="H157"/>
  <c r="G157"/>
  <c r="F157"/>
  <c r="E157"/>
  <c r="D157"/>
  <c r="C157"/>
  <c r="A157" a="1"/>
  <c r="A157"/>
  <c r="L156"/>
  <c r="K156"/>
  <c r="J156"/>
  <c r="I156"/>
  <c r="H156"/>
  <c r="G156"/>
  <c r="F156"/>
  <c r="E156"/>
  <c r="D156"/>
  <c r="C156"/>
  <c r="A156" a="1"/>
  <c r="A156"/>
  <c r="L155"/>
  <c r="K155"/>
  <c r="J155"/>
  <c r="I155"/>
  <c r="H155"/>
  <c r="G155"/>
  <c r="F155"/>
  <c r="E155"/>
  <c r="D155"/>
  <c r="C155"/>
  <c r="A155" a="1"/>
  <c r="A155"/>
  <c r="L154"/>
  <c r="K154"/>
  <c r="J154"/>
  <c r="I154"/>
  <c r="H154"/>
  <c r="G154"/>
  <c r="F154"/>
  <c r="E154"/>
  <c r="D154"/>
  <c r="C154"/>
  <c r="A154" a="1"/>
  <c r="A154"/>
  <c r="L153"/>
  <c r="K153"/>
  <c r="J153"/>
  <c r="I153"/>
  <c r="H153"/>
  <c r="G153"/>
  <c r="F153"/>
  <c r="E153"/>
  <c r="D153"/>
  <c r="C153"/>
  <c r="A153" a="1"/>
  <c r="A153"/>
  <c r="L152"/>
  <c r="K152"/>
  <c r="J152"/>
  <c r="I152"/>
  <c r="H152"/>
  <c r="G152"/>
  <c r="F152"/>
  <c r="E152"/>
  <c r="D152"/>
  <c r="C152"/>
  <c r="A152" a="1"/>
  <c r="A152"/>
  <c r="L151"/>
  <c r="K151"/>
  <c r="J151"/>
  <c r="I151"/>
  <c r="H151"/>
  <c r="G151"/>
  <c r="F151"/>
  <c r="E151"/>
  <c r="D151"/>
  <c r="C151"/>
  <c r="A151" a="1"/>
  <c r="A151"/>
  <c r="L150"/>
  <c r="K150"/>
  <c r="J150"/>
  <c r="I150"/>
  <c r="H150"/>
  <c r="G150"/>
  <c r="F150"/>
  <c r="E150"/>
  <c r="D150"/>
  <c r="C150"/>
  <c r="A150" a="1"/>
  <c r="A150"/>
  <c r="L149"/>
  <c r="K149"/>
  <c r="J149"/>
  <c r="I149"/>
  <c r="H149"/>
  <c r="G149"/>
  <c r="F149"/>
  <c r="E149"/>
  <c r="D149"/>
  <c r="C149"/>
  <c r="A149" a="1"/>
  <c r="A149"/>
  <c r="L148"/>
  <c r="K148"/>
  <c r="J148"/>
  <c r="I148"/>
  <c r="H148"/>
  <c r="G148"/>
  <c r="F148"/>
  <c r="E148"/>
  <c r="D148"/>
  <c r="C148"/>
  <c r="A148" a="1"/>
  <c r="A148"/>
  <c r="L147"/>
  <c r="K147"/>
  <c r="J147"/>
  <c r="I147"/>
  <c r="H147"/>
  <c r="G147"/>
  <c r="F147"/>
  <c r="E147"/>
  <c r="D147"/>
  <c r="C147"/>
  <c r="A147" a="1"/>
  <c r="A147"/>
  <c r="L146"/>
  <c r="K146"/>
  <c r="J146"/>
  <c r="I146"/>
  <c r="H146"/>
  <c r="G146"/>
  <c r="F146"/>
  <c r="E146"/>
  <c r="D146"/>
  <c r="C146"/>
  <c r="A146" a="1"/>
  <c r="A146"/>
  <c r="L145"/>
  <c r="K145"/>
  <c r="J145"/>
  <c r="I145"/>
  <c r="H145"/>
  <c r="G145"/>
  <c r="F145"/>
  <c r="E145"/>
  <c r="D145"/>
  <c r="C145"/>
  <c r="A145" a="1"/>
  <c r="A145"/>
  <c r="L144"/>
  <c r="K144"/>
  <c r="J144"/>
  <c r="I144"/>
  <c r="H144"/>
  <c r="G144"/>
  <c r="F144"/>
  <c r="E144"/>
  <c r="D144"/>
  <c r="C144"/>
  <c r="A144" a="1"/>
  <c r="A144"/>
  <c r="L143"/>
  <c r="K143"/>
  <c r="J143"/>
  <c r="I143"/>
  <c r="H143"/>
  <c r="G143"/>
  <c r="F143"/>
  <c r="E143"/>
  <c r="D143"/>
  <c r="C143"/>
  <c r="A143" a="1"/>
  <c r="A143"/>
  <c r="L142"/>
  <c r="K142"/>
  <c r="J142"/>
  <c r="I142"/>
  <c r="H142"/>
  <c r="G142"/>
  <c r="F142"/>
  <c r="E142"/>
  <c r="D142"/>
  <c r="C142"/>
  <c r="A142" a="1"/>
  <c r="A142"/>
  <c r="L141"/>
  <c r="K141"/>
  <c r="J141"/>
  <c r="I141"/>
  <c r="H141"/>
  <c r="G141"/>
  <c r="F141"/>
  <c r="E141"/>
  <c r="D141"/>
  <c r="C141"/>
  <c r="A141" a="1"/>
  <c r="A141"/>
  <c r="L140"/>
  <c r="K140"/>
  <c r="J140"/>
  <c r="I140"/>
  <c r="H140"/>
  <c r="G140"/>
  <c r="F140"/>
  <c r="E140"/>
  <c r="D140"/>
  <c r="C140"/>
  <c r="A140" a="1"/>
  <c r="A140"/>
  <c r="L139"/>
  <c r="K139"/>
  <c r="J139"/>
  <c r="I139"/>
  <c r="H139"/>
  <c r="G139"/>
  <c r="F139"/>
  <c r="E139"/>
  <c r="D139"/>
  <c r="C139"/>
  <c r="A139" a="1"/>
  <c r="A139"/>
  <c r="L138"/>
  <c r="K138"/>
  <c r="J138"/>
  <c r="I138"/>
  <c r="H138"/>
  <c r="G138"/>
  <c r="F138"/>
  <c r="E138"/>
  <c r="D138"/>
  <c r="C138"/>
  <c r="A138" a="1"/>
  <c r="A138"/>
  <c r="L137"/>
  <c r="K137"/>
  <c r="J137"/>
  <c r="I137"/>
  <c r="H137"/>
  <c r="G137"/>
  <c r="F137"/>
  <c r="E137"/>
  <c r="D137"/>
  <c r="C137"/>
  <c r="A137" a="1"/>
  <c r="A137"/>
  <c r="L136"/>
  <c r="K136"/>
  <c r="J136"/>
  <c r="I136"/>
  <c r="H136"/>
  <c r="G136"/>
  <c r="F136"/>
  <c r="E136"/>
  <c r="D136"/>
  <c r="C136"/>
  <c r="A136" a="1"/>
  <c r="A136"/>
  <c r="L135"/>
  <c r="K135"/>
  <c r="J135"/>
  <c r="I135"/>
  <c r="H135"/>
  <c r="G135"/>
  <c r="F135"/>
  <c r="E135"/>
  <c r="D135"/>
  <c r="C135"/>
  <c r="A135" a="1"/>
  <c r="A135"/>
  <c r="L134"/>
  <c r="K134"/>
  <c r="J134"/>
  <c r="I134"/>
  <c r="H134"/>
  <c r="G134"/>
  <c r="F134"/>
  <c r="E134"/>
  <c r="D134"/>
  <c r="C134"/>
  <c r="A134" a="1"/>
  <c r="A134"/>
  <c r="L133"/>
  <c r="K133"/>
  <c r="J133"/>
  <c r="I133"/>
  <c r="H133"/>
  <c r="G133"/>
  <c r="F133"/>
  <c r="E133"/>
  <c r="D133"/>
  <c r="C133"/>
  <c r="A133" a="1"/>
  <c r="A133"/>
  <c r="L132"/>
  <c r="K132"/>
  <c r="J132"/>
  <c r="I132"/>
  <c r="H132"/>
  <c r="G132"/>
  <c r="F132"/>
  <c r="E132"/>
  <c r="D132"/>
  <c r="C132"/>
  <c r="A132" a="1"/>
  <c r="A132"/>
  <c r="L131"/>
  <c r="K131"/>
  <c r="J131"/>
  <c r="I131"/>
  <c r="H131"/>
  <c r="G131"/>
  <c r="F131"/>
  <c r="E131"/>
  <c r="D131"/>
  <c r="C131"/>
  <c r="A131" a="1"/>
  <c r="A131"/>
  <c r="L130"/>
  <c r="K130"/>
  <c r="J130"/>
  <c r="I130"/>
  <c r="H130"/>
  <c r="G130"/>
  <c r="F130"/>
  <c r="E130"/>
  <c r="D130"/>
  <c r="C130"/>
  <c r="A130" a="1"/>
  <c r="A130"/>
  <c r="L129"/>
  <c r="K129"/>
  <c r="J129"/>
  <c r="I129"/>
  <c r="H129"/>
  <c r="G129"/>
  <c r="F129"/>
  <c r="E129"/>
  <c r="D129"/>
  <c r="C129"/>
  <c r="A129" a="1"/>
  <c r="A129"/>
  <c r="L128"/>
  <c r="K128"/>
  <c r="J128"/>
  <c r="I128"/>
  <c r="H128"/>
  <c r="G128"/>
  <c r="F128"/>
  <c r="E128"/>
  <c r="D128"/>
  <c r="C128"/>
  <c r="A128" a="1"/>
  <c r="A128"/>
  <c r="L127"/>
  <c r="K127"/>
  <c r="J127"/>
  <c r="I127"/>
  <c r="H127"/>
  <c r="G127"/>
  <c r="F127"/>
  <c r="E127"/>
  <c r="D127"/>
  <c r="C127"/>
  <c r="A127" a="1"/>
  <c r="A127"/>
  <c r="L126"/>
  <c r="K126"/>
  <c r="J126"/>
  <c r="I126"/>
  <c r="H126"/>
  <c r="G126"/>
  <c r="F126"/>
  <c r="E126"/>
  <c r="D126"/>
  <c r="C126"/>
  <c r="A126" a="1"/>
  <c r="A126"/>
  <c r="L125"/>
  <c r="K125"/>
  <c r="J125"/>
  <c r="I125"/>
  <c r="H125"/>
  <c r="G125"/>
  <c r="F125"/>
  <c r="E125"/>
  <c r="D125"/>
  <c r="C125"/>
  <c r="A125" a="1"/>
  <c r="A125"/>
  <c r="L124"/>
  <c r="K124"/>
  <c r="J124"/>
  <c r="I124"/>
  <c r="H124"/>
  <c r="G124"/>
  <c r="F124"/>
  <c r="E124"/>
  <c r="D124"/>
  <c r="C124"/>
  <c r="A124" a="1"/>
  <c r="A124"/>
  <c r="L123"/>
  <c r="K123"/>
  <c r="J123"/>
  <c r="I123"/>
  <c r="H123"/>
  <c r="G123"/>
  <c r="F123"/>
  <c r="E123"/>
  <c r="D123"/>
  <c r="C123"/>
  <c r="A123" a="1"/>
  <c r="A123"/>
  <c r="L122"/>
  <c r="K122"/>
  <c r="J122"/>
  <c r="I122"/>
  <c r="H122"/>
  <c r="G122"/>
  <c r="F122"/>
  <c r="E122"/>
  <c r="D122"/>
  <c r="C122"/>
  <c r="A122" a="1"/>
  <c r="A122"/>
  <c r="L121"/>
  <c r="K121"/>
  <c r="J121"/>
  <c r="I121"/>
  <c r="H121"/>
  <c r="G121"/>
  <c r="F121"/>
  <c r="E121"/>
  <c r="D121"/>
  <c r="C121"/>
  <c r="A121" a="1"/>
  <c r="A121"/>
  <c r="L120"/>
  <c r="K120"/>
  <c r="J120"/>
  <c r="I120"/>
  <c r="H120"/>
  <c r="G120"/>
  <c r="F120"/>
  <c r="E120"/>
  <c r="D120"/>
  <c r="C120"/>
  <c r="A120" a="1"/>
  <c r="A120"/>
  <c r="L119"/>
  <c r="K119"/>
  <c r="J119"/>
  <c r="I119"/>
  <c r="H119"/>
  <c r="G119"/>
  <c r="F119"/>
  <c r="E119"/>
  <c r="D119"/>
  <c r="C119"/>
  <c r="A119" a="1"/>
  <c r="A119"/>
  <c r="L118"/>
  <c r="K118"/>
  <c r="J118"/>
  <c r="I118"/>
  <c r="H118"/>
  <c r="G118"/>
  <c r="F118"/>
  <c r="E118"/>
  <c r="D118"/>
  <c r="C118"/>
  <c r="A118" a="1"/>
  <c r="A118"/>
  <c r="L117"/>
  <c r="K117"/>
  <c r="J117"/>
  <c r="I117"/>
  <c r="H117"/>
  <c r="G117"/>
  <c r="F117"/>
  <c r="E117"/>
  <c r="D117"/>
  <c r="C117"/>
  <c r="A117" a="1"/>
  <c r="A117"/>
  <c r="L116"/>
  <c r="K116"/>
  <c r="J116"/>
  <c r="I116"/>
  <c r="H116"/>
  <c r="G116"/>
  <c r="F116"/>
  <c r="E116"/>
  <c r="D116"/>
  <c r="C116"/>
  <c r="A116" a="1"/>
  <c r="A116"/>
  <c r="L115"/>
  <c r="K115"/>
  <c r="J115"/>
  <c r="I115"/>
  <c r="H115"/>
  <c r="G115"/>
  <c r="F115"/>
  <c r="E115"/>
  <c r="D115"/>
  <c r="C115"/>
  <c r="A115" a="1"/>
  <c r="A115"/>
  <c r="L114"/>
  <c r="K114"/>
  <c r="J114"/>
  <c r="I114"/>
  <c r="H114"/>
  <c r="G114"/>
  <c r="F114"/>
  <c r="E114"/>
  <c r="D114"/>
  <c r="C114"/>
  <c r="A114" a="1"/>
  <c r="A114"/>
  <c r="L113"/>
  <c r="K113"/>
  <c r="J113"/>
  <c r="I113"/>
  <c r="H113"/>
  <c r="G113"/>
  <c r="F113"/>
  <c r="E113"/>
  <c r="D113"/>
  <c r="C113"/>
  <c r="A113" a="1"/>
  <c r="A113"/>
  <c r="L112"/>
  <c r="K112"/>
  <c r="J112"/>
  <c r="I112"/>
  <c r="H112"/>
  <c r="G112"/>
  <c r="F112"/>
  <c r="E112"/>
  <c r="D112"/>
  <c r="C112"/>
  <c r="A112" a="1"/>
  <c r="A112"/>
  <c r="L111"/>
  <c r="K111"/>
  <c r="J111"/>
  <c r="I111"/>
  <c r="H111"/>
  <c r="G111"/>
  <c r="F111"/>
  <c r="E111"/>
  <c r="D111"/>
  <c r="C111"/>
  <c r="A111" a="1"/>
  <c r="A111"/>
  <c r="L110"/>
  <c r="K110"/>
  <c r="J110"/>
  <c r="I110"/>
  <c r="H110"/>
  <c r="G110"/>
  <c r="F110"/>
  <c r="E110"/>
  <c r="D110"/>
  <c r="C110"/>
  <c r="A110" a="1"/>
  <c r="A110"/>
  <c r="L109"/>
  <c r="K109"/>
  <c r="J109"/>
  <c r="I109"/>
  <c r="H109"/>
  <c r="G109"/>
  <c r="F109"/>
  <c r="E109"/>
  <c r="D109"/>
  <c r="C109"/>
  <c r="A109" a="1"/>
  <c r="A109"/>
  <c r="L108"/>
  <c r="K108"/>
  <c r="J108"/>
  <c r="I108"/>
  <c r="H108"/>
  <c r="G108"/>
  <c r="F108"/>
  <c r="E108"/>
  <c r="D108"/>
  <c r="C108"/>
  <c r="A108" a="1"/>
  <c r="A108"/>
  <c r="L107"/>
  <c r="K107"/>
  <c r="J107"/>
  <c r="I107"/>
  <c r="H107"/>
  <c r="G107"/>
  <c r="F107"/>
  <c r="E107"/>
  <c r="D107"/>
  <c r="C107"/>
  <c r="A107" a="1"/>
  <c r="A107"/>
  <c r="L106"/>
  <c r="K106"/>
  <c r="J106"/>
  <c r="I106"/>
  <c r="H106"/>
  <c r="G106"/>
  <c r="F106"/>
  <c r="E106"/>
  <c r="D106"/>
  <c r="C106"/>
  <c r="A106" a="1"/>
  <c r="A106"/>
  <c r="L105"/>
  <c r="K105"/>
  <c r="J105"/>
  <c r="I105"/>
  <c r="H105"/>
  <c r="G105"/>
  <c r="F105"/>
  <c r="E105"/>
  <c r="D105"/>
  <c r="C105"/>
  <c r="A105" a="1"/>
  <c r="A105"/>
  <c r="L104"/>
  <c r="K104"/>
  <c r="J104"/>
  <c r="I104"/>
  <c r="H104"/>
  <c r="G104"/>
  <c r="F104"/>
  <c r="E104"/>
  <c r="D104"/>
  <c r="C104"/>
  <c r="A104" a="1"/>
  <c r="A104"/>
  <c r="L103"/>
  <c r="K103"/>
  <c r="J103"/>
  <c r="I103"/>
  <c r="H103"/>
  <c r="G103"/>
  <c r="F103"/>
  <c r="E103"/>
  <c r="D103"/>
  <c r="C103"/>
  <c r="A103" a="1"/>
  <c r="A103"/>
  <c r="L102"/>
  <c r="K102"/>
  <c r="J102"/>
  <c r="I102"/>
  <c r="H102"/>
  <c r="G102"/>
  <c r="F102"/>
  <c r="E102"/>
  <c r="D102"/>
  <c r="C102"/>
  <c r="A102" a="1"/>
  <c r="A102"/>
  <c r="L101"/>
  <c r="K101"/>
  <c r="J101"/>
  <c r="I101"/>
  <c r="H101"/>
  <c r="G101"/>
  <c r="F101"/>
  <c r="E101"/>
  <c r="D101"/>
  <c r="C101"/>
  <c r="A101" a="1"/>
  <c r="A101"/>
  <c r="L100"/>
  <c r="K100"/>
  <c r="J100"/>
  <c r="I100"/>
  <c r="H100"/>
  <c r="G100"/>
  <c r="F100"/>
  <c r="E100"/>
  <c r="D100"/>
  <c r="C100"/>
  <c r="A100" a="1"/>
  <c r="A100"/>
  <c r="L99"/>
  <c r="K99"/>
  <c r="J99"/>
  <c r="I99"/>
  <c r="H99"/>
  <c r="G99"/>
  <c r="F99"/>
  <c r="E99"/>
  <c r="D99"/>
  <c r="C99"/>
  <c r="A99" a="1"/>
  <c r="A99"/>
  <c r="L98"/>
  <c r="K98"/>
  <c r="J98"/>
  <c r="I98"/>
  <c r="H98"/>
  <c r="G98"/>
  <c r="F98"/>
  <c r="E98"/>
  <c r="D98"/>
  <c r="C98"/>
  <c r="A98" a="1"/>
  <c r="A98"/>
  <c r="L97"/>
  <c r="K97"/>
  <c r="J97"/>
  <c r="I97"/>
  <c r="H97"/>
  <c r="G97"/>
  <c r="F97"/>
  <c r="E97"/>
  <c r="D97"/>
  <c r="C97"/>
  <c r="A97" a="1"/>
  <c r="A97"/>
  <c r="L96"/>
  <c r="K96"/>
  <c r="J96"/>
  <c r="I96"/>
  <c r="H96"/>
  <c r="G96"/>
  <c r="F96"/>
  <c r="E96"/>
  <c r="D96"/>
  <c r="C96"/>
  <c r="A96" a="1"/>
  <c r="A96"/>
  <c r="L95"/>
  <c r="K95"/>
  <c r="J95"/>
  <c r="I95"/>
  <c r="H95"/>
  <c r="G95"/>
  <c r="F95"/>
  <c r="E95"/>
  <c r="D95"/>
  <c r="C95"/>
  <c r="A95" a="1"/>
  <c r="A95"/>
  <c r="L94"/>
  <c r="K94"/>
  <c r="J94"/>
  <c r="I94"/>
  <c r="H94"/>
  <c r="G94"/>
  <c r="F94"/>
  <c r="E94"/>
  <c r="D94"/>
  <c r="C94"/>
  <c r="A94" a="1"/>
  <c r="A94"/>
  <c r="L93"/>
  <c r="K93"/>
  <c r="J93"/>
  <c r="I93"/>
  <c r="H93"/>
  <c r="G93"/>
  <c r="F93"/>
  <c r="E93"/>
  <c r="D93"/>
  <c r="C93"/>
  <c r="A93" a="1"/>
  <c r="A93"/>
  <c r="L92"/>
  <c r="K92"/>
  <c r="J92"/>
  <c r="I92"/>
  <c r="H92"/>
  <c r="G92"/>
  <c r="F92"/>
  <c r="E92"/>
  <c r="D92"/>
  <c r="C92"/>
  <c r="A92" a="1"/>
  <c r="A92"/>
  <c r="L91"/>
  <c r="K91"/>
  <c r="J91"/>
  <c r="I91"/>
  <c r="H91"/>
  <c r="G91"/>
  <c r="F91"/>
  <c r="E91"/>
  <c r="D91"/>
  <c r="C91"/>
  <c r="A91" a="1"/>
  <c r="A91"/>
  <c r="L90"/>
  <c r="K90"/>
  <c r="J90"/>
  <c r="I90"/>
  <c r="H90"/>
  <c r="G90"/>
  <c r="F90"/>
  <c r="E90"/>
  <c r="D90"/>
  <c r="C90"/>
  <c r="A90" a="1"/>
  <c r="A90"/>
  <c r="L89"/>
  <c r="K89"/>
  <c r="J89"/>
  <c r="I89"/>
  <c r="H89"/>
  <c r="G89"/>
  <c r="F89"/>
  <c r="E89"/>
  <c r="D89"/>
  <c r="C89"/>
  <c r="A89" a="1"/>
  <c r="A89"/>
  <c r="L88"/>
  <c r="K88"/>
  <c r="J88"/>
  <c r="I88"/>
  <c r="H88"/>
  <c r="G88"/>
  <c r="F88"/>
  <c r="E88"/>
  <c r="D88"/>
  <c r="C88"/>
  <c r="A88" a="1"/>
  <c r="A88"/>
  <c r="L87"/>
  <c r="K87"/>
  <c r="J87"/>
  <c r="I87"/>
  <c r="H87"/>
  <c r="G87"/>
  <c r="F87"/>
  <c r="E87"/>
  <c r="D87"/>
  <c r="C87"/>
  <c r="A87" a="1"/>
  <c r="A87"/>
  <c r="L86"/>
  <c r="K86"/>
  <c r="J86"/>
  <c r="I86"/>
  <c r="H86"/>
  <c r="G86"/>
  <c r="F86"/>
  <c r="E86"/>
  <c r="D86"/>
  <c r="C86"/>
  <c r="A86" a="1"/>
  <c r="A86"/>
  <c r="L85"/>
  <c r="K85"/>
  <c r="J85"/>
  <c r="I85"/>
  <c r="H85"/>
  <c r="G85"/>
  <c r="F85"/>
  <c r="E85"/>
  <c r="D85"/>
  <c r="C85"/>
  <c r="A85" a="1"/>
  <c r="A85"/>
  <c r="L84"/>
  <c r="K84"/>
  <c r="J84"/>
  <c r="I84"/>
  <c r="H84"/>
  <c r="G84"/>
  <c r="F84"/>
  <c r="E84"/>
  <c r="D84"/>
  <c r="C84"/>
  <c r="A84" a="1"/>
  <c r="A84"/>
  <c r="L83"/>
  <c r="K83"/>
  <c r="J83"/>
  <c r="I83"/>
  <c r="H83"/>
  <c r="G83"/>
  <c r="F83"/>
  <c r="E83"/>
  <c r="D83"/>
  <c r="C83"/>
  <c r="A83" a="1"/>
  <c r="A83"/>
  <c r="L82"/>
  <c r="K82"/>
  <c r="J82"/>
  <c r="I82"/>
  <c r="H82"/>
  <c r="G82"/>
  <c r="F82"/>
  <c r="E82"/>
  <c r="D82"/>
  <c r="C82"/>
  <c r="A82" a="1"/>
  <c r="A82"/>
  <c r="L81"/>
  <c r="K81"/>
  <c r="J81"/>
  <c r="I81"/>
  <c r="H81"/>
  <c r="G81"/>
  <c r="F81"/>
  <c r="E81"/>
  <c r="D81"/>
  <c r="C81"/>
  <c r="A81" a="1"/>
  <c r="A81"/>
  <c r="L80"/>
  <c r="K80"/>
  <c r="J80"/>
  <c r="I80"/>
  <c r="H80"/>
  <c r="G80"/>
  <c r="F80"/>
  <c r="E80"/>
  <c r="D80"/>
  <c r="C80"/>
  <c r="A80" a="1"/>
  <c r="A80"/>
  <c r="L79"/>
  <c r="K79"/>
  <c r="J79"/>
  <c r="I79"/>
  <c r="H79"/>
  <c r="G79"/>
  <c r="F79"/>
  <c r="E79"/>
  <c r="D79"/>
  <c r="C79"/>
  <c r="A79" a="1"/>
  <c r="A79"/>
  <c r="L78"/>
  <c r="K78"/>
  <c r="J78"/>
  <c r="I78"/>
  <c r="H78"/>
  <c r="G78"/>
  <c r="F78"/>
  <c r="E78"/>
  <c r="D78"/>
  <c r="C78"/>
  <c r="A78" a="1"/>
  <c r="A78"/>
  <c r="L77"/>
  <c r="K77"/>
  <c r="J77"/>
  <c r="I77"/>
  <c r="H77"/>
  <c r="G77"/>
  <c r="F77"/>
  <c r="E77"/>
  <c r="D77"/>
  <c r="C77"/>
  <c r="A77" a="1"/>
  <c r="A77"/>
  <c r="L76"/>
  <c r="K76"/>
  <c r="J76"/>
  <c r="I76"/>
  <c r="H76"/>
  <c r="G76"/>
  <c r="F76"/>
  <c r="E76"/>
  <c r="D76"/>
  <c r="C76"/>
  <c r="A76" a="1"/>
  <c r="A76"/>
  <c r="L75"/>
  <c r="K75"/>
  <c r="J75"/>
  <c r="I75"/>
  <c r="H75"/>
  <c r="G75"/>
  <c r="F75"/>
  <c r="E75"/>
  <c r="D75"/>
  <c r="C75"/>
  <c r="A75" a="1"/>
  <c r="A75"/>
  <c r="L74"/>
  <c r="K74"/>
  <c r="J74"/>
  <c r="I74"/>
  <c r="H74"/>
  <c r="G74"/>
  <c r="F74"/>
  <c r="E74"/>
  <c r="D74"/>
  <c r="C74"/>
  <c r="A74" a="1"/>
  <c r="A74"/>
  <c r="L73"/>
  <c r="K73"/>
  <c r="J73"/>
  <c r="I73"/>
  <c r="H73"/>
  <c r="G73"/>
  <c r="F73"/>
  <c r="E73"/>
  <c r="D73"/>
  <c r="C73"/>
  <c r="A73" a="1"/>
  <c r="A73"/>
  <c r="L72"/>
  <c r="K72"/>
  <c r="J72"/>
  <c r="I72"/>
  <c r="H72"/>
  <c r="G72"/>
  <c r="F72"/>
  <c r="E72"/>
  <c r="D72"/>
  <c r="C72"/>
  <c r="A72" a="1"/>
  <c r="A72"/>
  <c r="L71"/>
  <c r="K71"/>
  <c r="J71"/>
  <c r="I71"/>
  <c r="H71"/>
  <c r="G71"/>
  <c r="F71"/>
  <c r="E71"/>
  <c r="D71"/>
  <c r="C71"/>
  <c r="A71" a="1"/>
  <c r="A71"/>
  <c r="L70"/>
  <c r="K70"/>
  <c r="J70"/>
  <c r="I70"/>
  <c r="H70"/>
  <c r="G70"/>
  <c r="F70"/>
  <c r="E70"/>
  <c r="D70"/>
  <c r="C70"/>
  <c r="A70" a="1"/>
  <c r="A70"/>
  <c r="L69"/>
  <c r="K69"/>
  <c r="J69"/>
  <c r="I69"/>
  <c r="H69"/>
  <c r="G69"/>
  <c r="F69"/>
  <c r="E69"/>
  <c r="D69"/>
  <c r="C69"/>
  <c r="A69" a="1"/>
  <c r="A69"/>
  <c r="L68"/>
  <c r="K68"/>
  <c r="J68"/>
  <c r="I68"/>
  <c r="H68"/>
  <c r="G68"/>
  <c r="F68"/>
  <c r="E68"/>
  <c r="D68"/>
  <c r="C68"/>
  <c r="A68" a="1"/>
  <c r="A68"/>
  <c r="L67"/>
  <c r="K67"/>
  <c r="J67"/>
  <c r="I67"/>
  <c r="H67"/>
  <c r="G67"/>
  <c r="F67"/>
  <c r="E67"/>
  <c r="D67"/>
  <c r="C67"/>
  <c r="A67" a="1"/>
  <c r="A67"/>
  <c r="L66"/>
  <c r="K66"/>
  <c r="J66"/>
  <c r="I66"/>
  <c r="H66"/>
  <c r="G66"/>
  <c r="F66"/>
  <c r="E66"/>
  <c r="D66"/>
  <c r="C66"/>
  <c r="A66" a="1"/>
  <c r="A66"/>
  <c r="L65"/>
  <c r="K65"/>
  <c r="J65"/>
  <c r="I65"/>
  <c r="H65"/>
  <c r="G65"/>
  <c r="F65"/>
  <c r="E65"/>
  <c r="D65"/>
  <c r="C65"/>
  <c r="A65" a="1"/>
  <c r="A65"/>
  <c r="L64"/>
  <c r="K64"/>
  <c r="J64"/>
  <c r="I64"/>
  <c r="H64"/>
  <c r="G64"/>
  <c r="F64"/>
  <c r="E64"/>
  <c r="D64"/>
  <c r="C64"/>
  <c r="A64" a="1"/>
  <c r="A64"/>
  <c r="L63"/>
  <c r="K63"/>
  <c r="J63"/>
  <c r="I63"/>
  <c r="H63"/>
  <c r="G63"/>
  <c r="F63"/>
  <c r="E63"/>
  <c r="D63"/>
  <c r="C63"/>
  <c r="A63" a="1"/>
  <c r="A63"/>
  <c r="L62"/>
  <c r="K62"/>
  <c r="J62"/>
  <c r="I62"/>
  <c r="H62"/>
  <c r="G62"/>
  <c r="F62"/>
  <c r="E62"/>
  <c r="D62"/>
  <c r="C62"/>
  <c r="A62" a="1"/>
  <c r="A62"/>
  <c r="L61"/>
  <c r="K61"/>
  <c r="J61"/>
  <c r="I61"/>
  <c r="H61"/>
  <c r="G61"/>
  <c r="F61"/>
  <c r="E61"/>
  <c r="D61"/>
  <c r="C61"/>
  <c r="A61" a="1"/>
  <c r="A61"/>
  <c r="L60"/>
  <c r="K60"/>
  <c r="J60"/>
  <c r="I60"/>
  <c r="H60"/>
  <c r="G60"/>
  <c r="F60"/>
  <c r="E60"/>
  <c r="D60"/>
  <c r="C60"/>
  <c r="A60" a="1"/>
  <c r="A60"/>
  <c r="L59"/>
  <c r="K59"/>
  <c r="J59"/>
  <c r="I59"/>
  <c r="H59"/>
  <c r="G59"/>
  <c r="F59"/>
  <c r="E59"/>
  <c r="D59"/>
  <c r="C59"/>
  <c r="A59" a="1"/>
  <c r="A59"/>
  <c r="L58"/>
  <c r="K58"/>
  <c r="J58"/>
  <c r="I58"/>
  <c r="H58"/>
  <c r="G58"/>
  <c r="F58"/>
  <c r="E58"/>
  <c r="D58"/>
  <c r="C58"/>
  <c r="A58" a="1"/>
  <c r="A58"/>
  <c r="L57"/>
  <c r="K57"/>
  <c r="J57"/>
  <c r="I57"/>
  <c r="H57"/>
  <c r="G57"/>
  <c r="F57"/>
  <c r="E57"/>
  <c r="D57"/>
  <c r="C57"/>
  <c r="A57" a="1"/>
  <c r="A57"/>
  <c r="L56"/>
  <c r="K56"/>
  <c r="J56"/>
  <c r="I56"/>
  <c r="H56"/>
  <c r="G56"/>
  <c r="F56"/>
  <c r="E56"/>
  <c r="D56"/>
  <c r="C56"/>
  <c r="A56" a="1"/>
  <c r="A56"/>
  <c r="L55"/>
  <c r="K55"/>
  <c r="J55"/>
  <c r="I55"/>
  <c r="H55"/>
  <c r="G55"/>
  <c r="F55"/>
  <c r="E55"/>
  <c r="D55"/>
  <c r="C55"/>
  <c r="A55" a="1"/>
  <c r="A55"/>
  <c r="L54"/>
  <c r="K54"/>
  <c r="J54"/>
  <c r="I54"/>
  <c r="H54"/>
  <c r="G54"/>
  <c r="F54"/>
  <c r="E54"/>
  <c r="D54"/>
  <c r="C54"/>
  <c r="A54" a="1"/>
  <c r="A54"/>
  <c r="L53"/>
  <c r="K53"/>
  <c r="J53"/>
  <c r="I53"/>
  <c r="H53"/>
  <c r="G53"/>
  <c r="F53"/>
  <c r="E53"/>
  <c r="D53"/>
  <c r="C53"/>
  <c r="A53" a="1"/>
  <c r="A53"/>
  <c r="L52"/>
  <c r="K52"/>
  <c r="J52"/>
  <c r="I52"/>
  <c r="H52"/>
  <c r="G52"/>
  <c r="F52"/>
  <c r="E52"/>
  <c r="D52"/>
  <c r="C52"/>
  <c r="A52" a="1"/>
  <c r="A52"/>
  <c r="L51"/>
  <c r="K51"/>
  <c r="J51"/>
  <c r="I51"/>
  <c r="H51"/>
  <c r="G51"/>
  <c r="F51"/>
  <c r="E51"/>
  <c r="D51"/>
  <c r="C51"/>
  <c r="A51" a="1"/>
  <c r="A51"/>
  <c r="L50"/>
  <c r="K50"/>
  <c r="J50"/>
  <c r="I50"/>
  <c r="H50"/>
  <c r="G50"/>
  <c r="F50"/>
  <c r="E50"/>
  <c r="D50"/>
  <c r="C50"/>
  <c r="A50" a="1"/>
  <c r="A50"/>
  <c r="L49"/>
  <c r="K49"/>
  <c r="J49"/>
  <c r="I49"/>
  <c r="H49"/>
  <c r="G49"/>
  <c r="F49"/>
  <c r="E49"/>
  <c r="D49"/>
  <c r="C49"/>
  <c r="A49" a="1"/>
  <c r="A49"/>
  <c r="L48"/>
  <c r="K48"/>
  <c r="J48"/>
  <c r="I48"/>
  <c r="H48"/>
  <c r="G48"/>
  <c r="F48"/>
  <c r="E48"/>
  <c r="D48"/>
  <c r="C48"/>
  <c r="A48" a="1"/>
  <c r="A48"/>
  <c r="L47"/>
  <c r="K47"/>
  <c r="J47"/>
  <c r="I47"/>
  <c r="H47"/>
  <c r="G47"/>
  <c r="F47"/>
  <c r="E47"/>
  <c r="D47"/>
  <c r="C47"/>
  <c r="A47" a="1"/>
  <c r="A47"/>
  <c r="L46"/>
  <c r="K46"/>
  <c r="J46"/>
  <c r="I46"/>
  <c r="H46"/>
  <c r="G46"/>
  <c r="F46"/>
  <c r="E46"/>
  <c r="D46"/>
  <c r="C46"/>
  <c r="A46" a="1"/>
  <c r="A46"/>
  <c r="L45"/>
  <c r="K45"/>
  <c r="J45"/>
  <c r="I45"/>
  <c r="H45"/>
  <c r="G45"/>
  <c r="F45"/>
  <c r="E45"/>
  <c r="D45"/>
  <c r="C45"/>
  <c r="A45" a="1"/>
  <c r="A45"/>
  <c r="L44"/>
  <c r="K44"/>
  <c r="J44"/>
  <c r="I44"/>
  <c r="H44"/>
  <c r="G44"/>
  <c r="F44"/>
  <c r="E44"/>
  <c r="D44"/>
  <c r="C44"/>
  <c r="A44" a="1"/>
  <c r="A44"/>
  <c r="L43"/>
  <c r="K43"/>
  <c r="J43"/>
  <c r="I43"/>
  <c r="H43"/>
  <c r="G43"/>
  <c r="F43"/>
  <c r="E43"/>
  <c r="D43"/>
  <c r="C43"/>
  <c r="A43" a="1"/>
  <c r="A43"/>
  <c r="L42"/>
  <c r="K42"/>
  <c r="J42"/>
  <c r="I42"/>
  <c r="H42"/>
  <c r="G42"/>
  <c r="F42"/>
  <c r="E42"/>
  <c r="D42"/>
  <c r="C42"/>
  <c r="A42" a="1"/>
  <c r="A42"/>
  <c r="L41"/>
  <c r="K41"/>
  <c r="J41"/>
  <c r="I41"/>
  <c r="H41"/>
  <c r="G41"/>
  <c r="F41"/>
  <c r="E41"/>
  <c r="D41"/>
  <c r="C41"/>
  <c r="A41" a="1"/>
  <c r="A41"/>
  <c r="L40"/>
  <c r="K40"/>
  <c r="J40"/>
  <c r="I40"/>
  <c r="H40"/>
  <c r="G40"/>
  <c r="F40"/>
  <c r="E40"/>
  <c r="D40"/>
  <c r="C40"/>
  <c r="A40" a="1"/>
  <c r="A40"/>
  <c r="L39"/>
  <c r="K39"/>
  <c r="J39"/>
  <c r="I39"/>
  <c r="H39"/>
  <c r="G39"/>
  <c r="F39"/>
  <c r="E39"/>
  <c r="D39"/>
  <c r="C39"/>
  <c r="A39" a="1"/>
  <c r="A39"/>
  <c r="L38"/>
  <c r="K38"/>
  <c r="J38"/>
  <c r="I38"/>
  <c r="H38"/>
  <c r="G38"/>
  <c r="F38"/>
  <c r="E38"/>
  <c r="D38"/>
  <c r="C38"/>
  <c r="A38" a="1"/>
  <c r="A38"/>
  <c r="L37"/>
  <c r="K37"/>
  <c r="J37"/>
  <c r="I37"/>
  <c r="H37"/>
  <c r="G37"/>
  <c r="F37"/>
  <c r="E37"/>
  <c r="D37"/>
  <c r="C37"/>
  <c r="A37" a="1"/>
  <c r="A37"/>
  <c r="L36"/>
  <c r="K36"/>
  <c r="J36"/>
  <c r="I36"/>
  <c r="H36"/>
  <c r="G36"/>
  <c r="F36"/>
  <c r="E36"/>
  <c r="D36"/>
  <c r="C36"/>
  <c r="A36" a="1"/>
  <c r="A36"/>
  <c r="L35"/>
  <c r="K35"/>
  <c r="J35"/>
  <c r="I35"/>
  <c r="H35"/>
  <c r="G35"/>
  <c r="F35"/>
  <c r="E35"/>
  <c r="D35"/>
  <c r="C35"/>
  <c r="A35" a="1"/>
  <c r="A35"/>
  <c r="L34"/>
  <c r="K34"/>
  <c r="J34"/>
  <c r="I34"/>
  <c r="H34"/>
  <c r="G34"/>
  <c r="F34"/>
  <c r="E34"/>
  <c r="D34"/>
  <c r="C34"/>
  <c r="A34" a="1"/>
  <c r="A34"/>
  <c r="L33"/>
  <c r="K33"/>
  <c r="J33"/>
  <c r="I33"/>
  <c r="H33"/>
  <c r="G33"/>
  <c r="F33"/>
  <c r="E33"/>
  <c r="D33"/>
  <c r="C33"/>
  <c r="A33" a="1"/>
  <c r="A33"/>
  <c r="L32"/>
  <c r="K32"/>
  <c r="J32"/>
  <c r="I32"/>
  <c r="H32"/>
  <c r="G32"/>
  <c r="F32"/>
  <c r="E32"/>
  <c r="D32"/>
  <c r="C32"/>
  <c r="A32" a="1"/>
  <c r="A32"/>
  <c r="L31"/>
  <c r="K31"/>
  <c r="J31"/>
  <c r="I31"/>
  <c r="H31"/>
  <c r="G31"/>
  <c r="F31"/>
  <c r="E31"/>
  <c r="D31"/>
  <c r="C31"/>
  <c r="A31" a="1"/>
  <c r="A31"/>
  <c r="L30"/>
  <c r="K30"/>
  <c r="J30"/>
  <c r="I30"/>
  <c r="H30"/>
  <c r="G30"/>
  <c r="F30"/>
  <c r="E30"/>
  <c r="D30"/>
  <c r="C30"/>
  <c r="A30" a="1"/>
  <c r="A30"/>
  <c r="L29"/>
  <c r="K29"/>
  <c r="J29"/>
  <c r="I29"/>
  <c r="H29"/>
  <c r="G29"/>
  <c r="F29"/>
  <c r="E29"/>
  <c r="D29"/>
  <c r="C29"/>
  <c r="A29" a="1"/>
  <c r="A29"/>
  <c r="L28"/>
  <c r="K28"/>
  <c r="J28"/>
  <c r="I28"/>
  <c r="H28"/>
  <c r="G28"/>
  <c r="F28"/>
  <c r="E28"/>
  <c r="D28"/>
  <c r="C28"/>
  <c r="A28" a="1"/>
  <c r="A28"/>
  <c r="L27"/>
  <c r="K27"/>
  <c r="J27"/>
  <c r="I27"/>
  <c r="H27"/>
  <c r="G27"/>
  <c r="F27"/>
  <c r="E27"/>
  <c r="D27"/>
  <c r="C27"/>
  <c r="A27" a="1"/>
  <c r="A27"/>
  <c r="L26"/>
  <c r="K26"/>
  <c r="J26"/>
  <c r="I26"/>
  <c r="H26"/>
  <c r="G26"/>
  <c r="F26"/>
  <c r="E26"/>
  <c r="D26"/>
  <c r="C26"/>
  <c r="A26" a="1"/>
  <c r="A26"/>
  <c r="L25"/>
  <c r="K25"/>
  <c r="J25"/>
  <c r="I25"/>
  <c r="H25"/>
  <c r="G25"/>
  <c r="F25"/>
  <c r="E25"/>
  <c r="D25"/>
  <c r="C25"/>
  <c r="A25" a="1"/>
  <c r="A25"/>
  <c r="L24"/>
  <c r="K24"/>
  <c r="J24"/>
  <c r="I24"/>
  <c r="H24"/>
  <c r="G24"/>
  <c r="F24"/>
  <c r="E24"/>
  <c r="D24"/>
  <c r="C24"/>
  <c r="A24" a="1"/>
  <c r="A24"/>
  <c r="L23"/>
  <c r="K23"/>
  <c r="J23"/>
  <c r="I23"/>
  <c r="H23"/>
  <c r="G23"/>
  <c r="F23"/>
  <c r="E23"/>
  <c r="D23"/>
  <c r="C23"/>
  <c r="A23" a="1"/>
  <c r="A23"/>
  <c r="L22"/>
  <c r="K22"/>
  <c r="J22"/>
  <c r="I22"/>
  <c r="H22"/>
  <c r="G22"/>
  <c r="F22"/>
  <c r="E22"/>
  <c r="D22"/>
  <c r="C22"/>
  <c r="A22" a="1"/>
  <c r="A22"/>
  <c r="L21"/>
  <c r="K21"/>
  <c r="J21"/>
  <c r="I21"/>
  <c r="H21"/>
  <c r="G21"/>
  <c r="F21"/>
  <c r="E21"/>
  <c r="D21"/>
  <c r="C21"/>
  <c r="A21" a="1"/>
  <c r="A21"/>
  <c r="L20"/>
  <c r="K20"/>
  <c r="J20"/>
  <c r="I20"/>
  <c r="H20"/>
  <c r="G20"/>
  <c r="F20"/>
  <c r="E20"/>
  <c r="D20"/>
  <c r="C20"/>
  <c r="A20" a="1"/>
  <c r="A20"/>
  <c r="L19"/>
  <c r="K19"/>
  <c r="J19"/>
  <c r="I19"/>
  <c r="H19"/>
  <c r="G19"/>
  <c r="F19"/>
  <c r="E19"/>
  <c r="D19"/>
  <c r="C19"/>
  <c r="A19" a="1"/>
  <c r="A19"/>
  <c r="L18"/>
  <c r="K18"/>
  <c r="J18"/>
  <c r="I18"/>
  <c r="H18"/>
  <c r="G18"/>
  <c r="F18"/>
  <c r="E18"/>
  <c r="D18"/>
  <c r="C18"/>
  <c r="A18" a="1"/>
  <c r="A18"/>
  <c r="L17"/>
  <c r="K17"/>
  <c r="J17"/>
  <c r="I17"/>
  <c r="H17"/>
  <c r="G17"/>
  <c r="F17"/>
  <c r="E17"/>
  <c r="D17"/>
  <c r="C17"/>
  <c r="A17" a="1"/>
  <c r="A17"/>
  <c r="L16"/>
  <c r="K16"/>
  <c r="J16"/>
  <c r="I16"/>
  <c r="H16"/>
  <c r="G16"/>
  <c r="F16"/>
  <c r="E16"/>
  <c r="D16"/>
  <c r="C16"/>
  <c r="A16" a="1"/>
  <c r="A16"/>
  <c r="L15"/>
  <c r="K15"/>
  <c r="J15"/>
  <c r="I15"/>
  <c r="H15"/>
  <c r="G15"/>
  <c r="F15"/>
  <c r="E15"/>
  <c r="D15"/>
  <c r="C15"/>
  <c r="A15" a="1"/>
  <c r="A15"/>
  <c r="L14"/>
  <c r="K14"/>
  <c r="J14"/>
  <c r="I14"/>
  <c r="H14"/>
  <c r="G14"/>
  <c r="F14"/>
  <c r="E14"/>
  <c r="D14"/>
  <c r="C14"/>
  <c r="A14" a="1"/>
  <c r="A14"/>
  <c r="L13"/>
  <c r="K13"/>
  <c r="J13"/>
  <c r="I13"/>
  <c r="H13"/>
  <c r="G13"/>
  <c r="F13"/>
  <c r="E13"/>
  <c r="D13"/>
  <c r="C13"/>
  <c r="A13" a="1"/>
  <c r="A13"/>
  <c r="L12"/>
  <c r="K12"/>
  <c r="J12"/>
  <c r="I12"/>
  <c r="H12"/>
  <c r="G12"/>
  <c r="F12"/>
  <c r="E12"/>
  <c r="D12"/>
  <c r="C12"/>
  <c r="A12" a="1"/>
  <c r="A12"/>
  <c r="L11"/>
  <c r="F11"/>
  <c r="E11"/>
  <c r="D11"/>
  <c r="A2"/>
  <c r="M1"/>
  <c r="H34" i="13"/>
  <c r="G34"/>
  <c r="F34"/>
  <c r="C34"/>
  <c r="C33"/>
  <c r="C32"/>
  <c r="H31"/>
  <c r="G31"/>
  <c r="F31"/>
  <c r="C31"/>
  <c r="H30"/>
  <c r="G30"/>
  <c r="F30"/>
  <c r="C30"/>
  <c r="H29"/>
  <c r="G29"/>
  <c r="F29"/>
  <c r="D29" a="1"/>
  <c r="D29"/>
  <c r="C29"/>
  <c r="H28"/>
  <c r="G28"/>
  <c r="F28"/>
  <c r="D28" a="1"/>
  <c r="D28"/>
  <c r="C28"/>
  <c r="H27"/>
  <c r="G27"/>
  <c r="F27"/>
  <c r="D27" a="1"/>
  <c r="D27"/>
  <c r="C27"/>
  <c r="H26"/>
  <c r="G26"/>
  <c r="F26"/>
  <c r="D26" a="1"/>
  <c r="D26"/>
  <c r="C26"/>
  <c r="H25"/>
  <c r="G25"/>
  <c r="F25"/>
  <c r="D25" a="1"/>
  <c r="D25"/>
  <c r="C25"/>
  <c r="H24"/>
  <c r="G24"/>
  <c r="F24"/>
  <c r="D24" a="1"/>
  <c r="D24"/>
  <c r="C24"/>
  <c r="H23"/>
  <c r="G23"/>
  <c r="F23"/>
  <c r="D23" a="1"/>
  <c r="D23"/>
  <c r="C23"/>
  <c r="H22"/>
  <c r="G22"/>
  <c r="F22"/>
  <c r="D22" a="1"/>
  <c r="D22"/>
  <c r="C22"/>
  <c r="H21"/>
  <c r="G21"/>
  <c r="F21"/>
  <c r="D21" a="1"/>
  <c r="D21"/>
  <c r="C21"/>
  <c r="H20"/>
  <c r="G20"/>
  <c r="F20"/>
  <c r="D20" a="1"/>
  <c r="D20"/>
  <c r="C20"/>
  <c r="H19"/>
  <c r="G19"/>
  <c r="F19"/>
  <c r="D19" a="1"/>
  <c r="D19"/>
  <c r="C19"/>
  <c r="H18"/>
  <c r="G18"/>
  <c r="F18"/>
  <c r="D18" a="1"/>
  <c r="D18"/>
  <c r="C18"/>
  <c r="H17"/>
  <c r="G17"/>
  <c r="F17"/>
  <c r="D17" a="1"/>
  <c r="D17"/>
  <c r="C17"/>
  <c r="H16"/>
  <c r="G16"/>
  <c r="F16"/>
  <c r="D16" a="1"/>
  <c r="D16"/>
  <c r="C16"/>
  <c r="H15"/>
  <c r="G15"/>
  <c r="F15"/>
  <c r="D15" a="1"/>
  <c r="D15"/>
  <c r="C15"/>
  <c r="H14"/>
  <c r="G14"/>
  <c r="F14"/>
  <c r="D14" a="1"/>
  <c r="D14"/>
  <c r="C14"/>
  <c r="H13"/>
  <c r="G13"/>
  <c r="F13"/>
  <c r="D13" a="1"/>
  <c r="D13"/>
  <c r="C13"/>
  <c r="H12"/>
  <c r="G12"/>
  <c r="F12"/>
  <c r="D12" a="1"/>
  <c r="D12"/>
  <c r="C12"/>
  <c r="H11"/>
  <c r="G11"/>
  <c r="F11"/>
  <c r="D11" a="1"/>
  <c r="D11"/>
  <c r="C11"/>
  <c r="H10"/>
  <c r="G10"/>
  <c r="F10"/>
  <c r="D10" a="1"/>
  <c r="D10"/>
  <c r="C10"/>
  <c r="H9"/>
  <c r="G9"/>
  <c r="F9"/>
  <c r="D9" a="1"/>
  <c r="D9"/>
  <c r="C9"/>
  <c r="H8"/>
  <c r="G8"/>
  <c r="F8"/>
  <c r="D8" a="1"/>
  <c r="D8"/>
  <c r="C8"/>
  <c r="H7"/>
  <c r="G7"/>
  <c r="F7"/>
  <c r="D7" a="1"/>
  <c r="D7"/>
  <c r="C7"/>
  <c r="A3"/>
  <c r="L500" i="5"/>
  <c r="K500"/>
  <c r="J500"/>
  <c r="L499"/>
  <c r="K499"/>
  <c r="J499"/>
  <c r="L498"/>
  <c r="K498"/>
  <c r="J498"/>
  <c r="L497"/>
  <c r="K497"/>
  <c r="J497"/>
  <c r="L496"/>
  <c r="K496"/>
  <c r="J496"/>
  <c r="L495"/>
  <c r="K495"/>
  <c r="J495"/>
  <c r="L494"/>
  <c r="K494"/>
  <c r="J494"/>
  <c r="L493"/>
  <c r="K493"/>
  <c r="J493"/>
  <c r="L492"/>
  <c r="K492"/>
  <c r="J492"/>
  <c r="L491"/>
  <c r="K491"/>
  <c r="J491"/>
  <c r="L490"/>
  <c r="K490"/>
  <c r="J490"/>
  <c r="L489"/>
  <c r="K489"/>
  <c r="J489"/>
  <c r="L488"/>
  <c r="K488"/>
  <c r="J488"/>
  <c r="L487"/>
  <c r="K487"/>
  <c r="J487"/>
  <c r="L486"/>
  <c r="K486"/>
  <c r="J486"/>
  <c r="L485"/>
  <c r="K485"/>
  <c r="J485"/>
  <c r="L484"/>
  <c r="K484"/>
  <c r="J484"/>
  <c r="L483"/>
  <c r="K483"/>
  <c r="J483"/>
  <c r="L482"/>
  <c r="K482"/>
  <c r="J482"/>
  <c r="L481"/>
  <c r="K481"/>
  <c r="J481"/>
  <c r="L480"/>
  <c r="K480"/>
  <c r="J480"/>
  <c r="L479"/>
  <c r="K479"/>
  <c r="J479"/>
  <c r="L478"/>
  <c r="K478"/>
  <c r="J478"/>
  <c r="L477"/>
  <c r="K477"/>
  <c r="J477"/>
  <c r="L476"/>
  <c r="K476"/>
  <c r="J476"/>
  <c r="L475"/>
  <c r="K475"/>
  <c r="J475"/>
  <c r="L474"/>
  <c r="K474"/>
  <c r="J474"/>
  <c r="L473"/>
  <c r="K473"/>
  <c r="J473"/>
  <c r="L472"/>
  <c r="K472"/>
  <c r="J472"/>
  <c r="L471"/>
  <c r="K471"/>
  <c r="J471"/>
  <c r="L470"/>
  <c r="K470"/>
  <c r="J470"/>
  <c r="L469"/>
  <c r="K469"/>
  <c r="J469"/>
  <c r="L468"/>
  <c r="K468"/>
  <c r="J468"/>
  <c r="L467"/>
  <c r="K467"/>
  <c r="J467"/>
  <c r="L466"/>
  <c r="K466"/>
  <c r="J466"/>
  <c r="L465"/>
  <c r="K465"/>
  <c r="J465"/>
  <c r="L464"/>
  <c r="K464"/>
  <c r="J464"/>
  <c r="L463"/>
  <c r="K463"/>
  <c r="J463"/>
  <c r="L462"/>
  <c r="K462"/>
  <c r="J462"/>
  <c r="L461"/>
  <c r="K461"/>
  <c r="J461"/>
  <c r="L460"/>
  <c r="K460"/>
  <c r="J460"/>
  <c r="L459"/>
  <c r="K459"/>
  <c r="J459"/>
  <c r="L458"/>
  <c r="K458"/>
  <c r="J458"/>
  <c r="L457"/>
  <c r="K457"/>
  <c r="J457"/>
  <c r="L456"/>
  <c r="K456"/>
  <c r="J456"/>
  <c r="L455"/>
  <c r="K455"/>
  <c r="J455"/>
  <c r="L454"/>
  <c r="K454"/>
  <c r="J454"/>
  <c r="L453"/>
  <c r="K453"/>
  <c r="J453"/>
  <c r="L452"/>
  <c r="K452"/>
  <c r="J452"/>
  <c r="L451"/>
  <c r="K451"/>
  <c r="J451"/>
  <c r="L450"/>
  <c r="K450"/>
  <c r="J450"/>
  <c r="L449"/>
  <c r="K449"/>
  <c r="J449"/>
  <c r="L448"/>
  <c r="K448"/>
  <c r="J448"/>
  <c r="L447"/>
  <c r="K447"/>
  <c r="J447"/>
  <c r="L446"/>
  <c r="K446"/>
  <c r="J446"/>
  <c r="L445"/>
  <c r="K445"/>
  <c r="J445"/>
  <c r="L444"/>
  <c r="K444"/>
  <c r="J444"/>
  <c r="L443"/>
  <c r="K443"/>
  <c r="J443"/>
  <c r="L442"/>
  <c r="K442"/>
  <c r="J442"/>
  <c r="L441"/>
  <c r="K441"/>
  <c r="J441"/>
  <c r="L440"/>
  <c r="K440"/>
  <c r="J440"/>
  <c r="L439"/>
  <c r="K439"/>
  <c r="J439"/>
  <c r="L438"/>
  <c r="K438"/>
  <c r="J438"/>
  <c r="L437"/>
  <c r="K437"/>
  <c r="J437"/>
  <c r="L436"/>
  <c r="K436"/>
  <c r="J436"/>
  <c r="L435"/>
  <c r="K435"/>
  <c r="J435"/>
  <c r="L434"/>
  <c r="K434"/>
  <c r="J434"/>
  <c r="L433"/>
  <c r="K433"/>
  <c r="J433"/>
  <c r="L432"/>
  <c r="K432"/>
  <c r="J432"/>
  <c r="L431"/>
  <c r="K431"/>
  <c r="J431"/>
  <c r="L430"/>
  <c r="K430"/>
  <c r="J430"/>
  <c r="L429"/>
  <c r="K429"/>
  <c r="J429"/>
  <c r="L428"/>
  <c r="K428"/>
  <c r="J428"/>
  <c r="L427"/>
  <c r="K427"/>
  <c r="J427"/>
  <c r="L426"/>
  <c r="K426"/>
  <c r="J426"/>
  <c r="L425"/>
  <c r="K425"/>
  <c r="J425"/>
  <c r="L424"/>
  <c r="K424"/>
  <c r="J424"/>
  <c r="L423"/>
  <c r="K423"/>
  <c r="J423"/>
  <c r="L422"/>
  <c r="K422"/>
  <c r="J422"/>
  <c r="L421"/>
  <c r="K421"/>
  <c r="J421"/>
  <c r="L420"/>
  <c r="K420"/>
  <c r="J420"/>
  <c r="L419"/>
  <c r="K419"/>
  <c r="J419"/>
  <c r="L418"/>
  <c r="K418"/>
  <c r="J418"/>
  <c r="L417"/>
  <c r="K417"/>
  <c r="J417"/>
  <c r="L416"/>
  <c r="K416"/>
  <c r="J416"/>
  <c r="L415"/>
  <c r="K415"/>
  <c r="J415"/>
  <c r="L414"/>
  <c r="K414"/>
  <c r="J414"/>
  <c r="L413"/>
  <c r="K413"/>
  <c r="J413"/>
  <c r="L412"/>
  <c r="K412"/>
  <c r="J412"/>
  <c r="L411"/>
  <c r="K411"/>
  <c r="J411"/>
  <c r="L410"/>
  <c r="K410"/>
  <c r="J410"/>
  <c r="L409"/>
  <c r="K409"/>
  <c r="J409"/>
  <c r="L408"/>
  <c r="K408"/>
  <c r="J408"/>
  <c r="L407"/>
  <c r="K407"/>
  <c r="J407"/>
  <c r="L406"/>
  <c r="K406"/>
  <c r="J406"/>
  <c r="L405"/>
  <c r="K405"/>
  <c r="J405"/>
  <c r="L404"/>
  <c r="K404"/>
  <c r="J404"/>
  <c r="L403"/>
  <c r="K403"/>
  <c r="J403"/>
  <c r="L402"/>
  <c r="K402"/>
  <c r="J402"/>
  <c r="L401"/>
  <c r="K401"/>
  <c r="J401"/>
  <c r="L400"/>
  <c r="K400"/>
  <c r="J400"/>
  <c r="L399"/>
  <c r="K399"/>
  <c r="J399"/>
  <c r="L398"/>
  <c r="K398"/>
  <c r="J398"/>
  <c r="L397"/>
  <c r="K397"/>
  <c r="J397"/>
  <c r="L396"/>
  <c r="K396"/>
  <c r="J396"/>
  <c r="L395"/>
  <c r="K395"/>
  <c r="J395"/>
  <c r="L394"/>
  <c r="K394"/>
  <c r="J394"/>
  <c r="L393"/>
  <c r="K393"/>
  <c r="J393"/>
  <c r="L392"/>
  <c r="K392"/>
  <c r="J392"/>
  <c r="L391"/>
  <c r="K391"/>
  <c r="J391"/>
  <c r="L390"/>
  <c r="K390"/>
  <c r="J390"/>
  <c r="L389"/>
  <c r="K389"/>
  <c r="J389"/>
  <c r="L388"/>
  <c r="K388"/>
  <c r="J388"/>
  <c r="L387"/>
  <c r="K387"/>
  <c r="J387"/>
  <c r="L386"/>
  <c r="K386"/>
  <c r="J386"/>
  <c r="L385"/>
  <c r="K385"/>
  <c r="J385"/>
  <c r="L384"/>
  <c r="K384"/>
  <c r="J384"/>
  <c r="L383"/>
  <c r="K383"/>
  <c r="J383"/>
  <c r="L382"/>
  <c r="K382"/>
  <c r="J382"/>
  <c r="L381"/>
  <c r="K381"/>
  <c r="J381"/>
  <c r="L380"/>
  <c r="K380"/>
  <c r="J380"/>
  <c r="L379"/>
  <c r="K379"/>
  <c r="J379"/>
  <c r="L378"/>
  <c r="K378"/>
  <c r="J378"/>
  <c r="L377"/>
  <c r="K377"/>
  <c r="J377"/>
  <c r="L376"/>
  <c r="K376"/>
  <c r="J376"/>
  <c r="L375"/>
  <c r="K375"/>
  <c r="J375"/>
  <c r="L374"/>
  <c r="K374"/>
  <c r="J374"/>
  <c r="L373"/>
  <c r="K373"/>
  <c r="J373"/>
  <c r="L372"/>
  <c r="K372"/>
  <c r="J372"/>
  <c r="L371"/>
  <c r="K371"/>
  <c r="J371"/>
  <c r="L370"/>
  <c r="K370"/>
  <c r="J370"/>
  <c r="L369"/>
  <c r="K369"/>
  <c r="J369"/>
  <c r="L368"/>
  <c r="K368"/>
  <c r="J368"/>
  <c r="L367"/>
  <c r="K367"/>
  <c r="J367"/>
  <c r="L366"/>
  <c r="K366"/>
  <c r="J366"/>
  <c r="L365"/>
  <c r="K365"/>
  <c r="J365"/>
  <c r="L364"/>
  <c r="K364"/>
  <c r="J364"/>
  <c r="L363"/>
  <c r="K363"/>
  <c r="J363"/>
  <c r="L362"/>
  <c r="K362"/>
  <c r="J362"/>
  <c r="L361"/>
  <c r="K361"/>
  <c r="J361"/>
  <c r="L360"/>
  <c r="K360"/>
  <c r="J360"/>
  <c r="L359"/>
  <c r="K359"/>
  <c r="J359"/>
  <c r="L358"/>
  <c r="K358"/>
  <c r="J358"/>
  <c r="L357"/>
  <c r="K357"/>
  <c r="J357"/>
  <c r="L356"/>
  <c r="K356"/>
  <c r="J356"/>
  <c r="L355"/>
  <c r="K355"/>
  <c r="J355"/>
  <c r="L354"/>
  <c r="K354"/>
  <c r="J354"/>
  <c r="L353"/>
  <c r="K353"/>
  <c r="J353"/>
  <c r="L352"/>
  <c r="K352"/>
  <c r="J352"/>
  <c r="L351"/>
  <c r="K351"/>
  <c r="J351"/>
  <c r="L350"/>
  <c r="K350"/>
  <c r="J350"/>
  <c r="L349"/>
  <c r="K349"/>
  <c r="J349"/>
  <c r="L348"/>
  <c r="K348"/>
  <c r="J348"/>
  <c r="L347"/>
  <c r="K347"/>
  <c r="J347"/>
  <c r="L346"/>
  <c r="K346"/>
  <c r="J346"/>
  <c r="L345"/>
  <c r="K345"/>
  <c r="J345"/>
  <c r="L344"/>
  <c r="K344"/>
  <c r="J344"/>
  <c r="L343"/>
  <c r="K343"/>
  <c r="J343"/>
  <c r="L342"/>
  <c r="K342"/>
  <c r="J342"/>
  <c r="L341"/>
  <c r="K341"/>
  <c r="J341"/>
  <c r="L340"/>
  <c r="K340"/>
  <c r="J340"/>
  <c r="L339"/>
  <c r="K339"/>
  <c r="J339"/>
  <c r="L338"/>
  <c r="K338"/>
  <c r="J338"/>
  <c r="L337"/>
  <c r="K337"/>
  <c r="J337"/>
  <c r="L336"/>
  <c r="K336"/>
  <c r="J336"/>
  <c r="L335"/>
  <c r="K335"/>
  <c r="J335"/>
  <c r="L334"/>
  <c r="K334"/>
  <c r="J334"/>
  <c r="L333"/>
  <c r="K333"/>
  <c r="J333"/>
  <c r="L332"/>
  <c r="K332"/>
  <c r="J332"/>
  <c r="L331"/>
  <c r="K331"/>
  <c r="J331"/>
  <c r="L330"/>
  <c r="K330"/>
  <c r="J330"/>
  <c r="L329"/>
  <c r="K329"/>
  <c r="J329"/>
  <c r="L328"/>
  <c r="K328"/>
  <c r="J328"/>
  <c r="L327"/>
  <c r="K327"/>
  <c r="J327"/>
  <c r="L326"/>
  <c r="K326"/>
  <c r="J326"/>
  <c r="L325"/>
  <c r="K325"/>
  <c r="J325"/>
  <c r="L324"/>
  <c r="K324"/>
  <c r="J324"/>
  <c r="L323"/>
  <c r="K323"/>
  <c r="J323"/>
  <c r="L322"/>
  <c r="K322"/>
  <c r="J322"/>
  <c r="L321"/>
  <c r="K321"/>
  <c r="J321"/>
  <c r="L320"/>
  <c r="K320"/>
  <c r="J320"/>
  <c r="L319"/>
  <c r="K319"/>
  <c r="J319"/>
  <c r="L318"/>
  <c r="K318"/>
  <c r="J318"/>
  <c r="L317"/>
  <c r="K317"/>
  <c r="J317"/>
  <c r="L316"/>
  <c r="K316"/>
  <c r="J316"/>
  <c r="L315"/>
  <c r="K315"/>
  <c r="J315"/>
  <c r="L314"/>
  <c r="K314"/>
  <c r="J314"/>
  <c r="L313"/>
  <c r="K313"/>
  <c r="J313"/>
  <c r="L312"/>
  <c r="K312"/>
  <c r="J312"/>
  <c r="L311"/>
  <c r="K311"/>
  <c r="J311"/>
  <c r="L310"/>
  <c r="K310"/>
  <c r="J310"/>
  <c r="L309"/>
  <c r="K309"/>
  <c r="J309"/>
  <c r="L308"/>
  <c r="K308"/>
  <c r="J308"/>
  <c r="L307"/>
  <c r="K307"/>
  <c r="J307"/>
  <c r="L306"/>
  <c r="K306"/>
  <c r="J306"/>
  <c r="L305"/>
  <c r="K305"/>
  <c r="J305"/>
  <c r="L304"/>
  <c r="K304"/>
  <c r="J304"/>
  <c r="L303"/>
  <c r="K303"/>
  <c r="J303"/>
  <c r="L302"/>
  <c r="K302"/>
  <c r="J302"/>
  <c r="L301"/>
  <c r="K301"/>
  <c r="J301"/>
  <c r="L300"/>
  <c r="K300"/>
  <c r="J300"/>
  <c r="I300"/>
  <c r="H300"/>
  <c r="G300"/>
  <c r="F300"/>
  <c r="E300"/>
  <c r="D300"/>
  <c r="C300"/>
  <c r="A300"/>
  <c r="L299"/>
  <c r="K299"/>
  <c r="J299"/>
  <c r="I299"/>
  <c r="H299"/>
  <c r="G299"/>
  <c r="F299"/>
  <c r="E299"/>
  <c r="D299"/>
  <c r="C299"/>
  <c r="A299"/>
  <c r="L298"/>
  <c r="K298"/>
  <c r="J298"/>
  <c r="I298"/>
  <c r="H298"/>
  <c r="G298"/>
  <c r="F298"/>
  <c r="E298"/>
  <c r="D298"/>
  <c r="C298"/>
  <c r="A298"/>
  <c r="L297"/>
  <c r="K297"/>
  <c r="J297"/>
  <c r="I297"/>
  <c r="H297"/>
  <c r="G297"/>
  <c r="F297"/>
  <c r="E297"/>
  <c r="D297"/>
  <c r="C297"/>
  <c r="A297"/>
  <c r="L296"/>
  <c r="K296"/>
  <c r="J296"/>
  <c r="I296"/>
  <c r="H296"/>
  <c r="G296"/>
  <c r="F296"/>
  <c r="E296"/>
  <c r="D296"/>
  <c r="C296"/>
  <c r="A296"/>
  <c r="L295"/>
  <c r="K295"/>
  <c r="J295"/>
  <c r="I295"/>
  <c r="H295"/>
  <c r="G295"/>
  <c r="F295"/>
  <c r="E295"/>
  <c r="D295"/>
  <c r="C295"/>
  <c r="A295"/>
  <c r="L294"/>
  <c r="K294"/>
  <c r="J294"/>
  <c r="I294"/>
  <c r="H294"/>
  <c r="G294"/>
  <c r="F294"/>
  <c r="E294"/>
  <c r="D294"/>
  <c r="C294"/>
  <c r="A294"/>
  <c r="L293"/>
  <c r="K293"/>
  <c r="J293"/>
  <c r="I293"/>
  <c r="H293"/>
  <c r="G293"/>
  <c r="F293"/>
  <c r="E293"/>
  <c r="D293"/>
  <c r="C293"/>
  <c r="A293"/>
  <c r="L292"/>
  <c r="K292"/>
  <c r="J292"/>
  <c r="I292"/>
  <c r="H292"/>
  <c r="G292"/>
  <c r="F292"/>
  <c r="E292"/>
  <c r="D292"/>
  <c r="C292"/>
  <c r="A292"/>
  <c r="L291"/>
  <c r="K291"/>
  <c r="J291"/>
  <c r="I291"/>
  <c r="H291"/>
  <c r="G291"/>
  <c r="F291"/>
  <c r="E291"/>
  <c r="D291"/>
  <c r="C291"/>
  <c r="A291"/>
  <c r="L290"/>
  <c r="K290"/>
  <c r="J290"/>
  <c r="I290"/>
  <c r="H290"/>
  <c r="G290"/>
  <c r="F290"/>
  <c r="E290"/>
  <c r="D290"/>
  <c r="C290"/>
  <c r="A290"/>
  <c r="L289"/>
  <c r="K289"/>
  <c r="J289"/>
  <c r="I289"/>
  <c r="H289"/>
  <c r="G289"/>
  <c r="F289"/>
  <c r="E289"/>
  <c r="D289"/>
  <c r="C289"/>
  <c r="A289"/>
  <c r="L288"/>
  <c r="K288"/>
  <c r="J288"/>
  <c r="I288"/>
  <c r="H288"/>
  <c r="G288"/>
  <c r="F288"/>
  <c r="E288"/>
  <c r="D288"/>
  <c r="C288"/>
  <c r="A288"/>
  <c r="L287"/>
  <c r="K287"/>
  <c r="J287"/>
  <c r="I287"/>
  <c r="H287"/>
  <c r="G287"/>
  <c r="F287"/>
  <c r="E287"/>
  <c r="D287"/>
  <c r="C287"/>
  <c r="A287"/>
  <c r="L286"/>
  <c r="K286"/>
  <c r="J286"/>
  <c r="I286"/>
  <c r="H286"/>
  <c r="G286"/>
  <c r="F286"/>
  <c r="E286"/>
  <c r="D286"/>
  <c r="C286"/>
  <c r="A286"/>
  <c r="L285"/>
  <c r="K285"/>
  <c r="J285"/>
  <c r="I285"/>
  <c r="H285"/>
  <c r="G285"/>
  <c r="F285"/>
  <c r="E285"/>
  <c r="D285"/>
  <c r="C285"/>
  <c r="A285"/>
  <c r="L284"/>
  <c r="K284"/>
  <c r="J284"/>
  <c r="I284"/>
  <c r="H284"/>
  <c r="G284"/>
  <c r="F284"/>
  <c r="E284"/>
  <c r="D284"/>
  <c r="C284"/>
  <c r="A284"/>
  <c r="L283"/>
  <c r="K283"/>
  <c r="J283"/>
  <c r="I283"/>
  <c r="H283"/>
  <c r="G283"/>
  <c r="F283"/>
  <c r="E283"/>
  <c r="D283"/>
  <c r="C283"/>
  <c r="A283"/>
  <c r="L282"/>
  <c r="K282"/>
  <c r="J282"/>
  <c r="I282"/>
  <c r="H282"/>
  <c r="G282"/>
  <c r="F282"/>
  <c r="E282"/>
  <c r="D282"/>
  <c r="C282"/>
  <c r="A282"/>
  <c r="L281"/>
  <c r="K281"/>
  <c r="J281"/>
  <c r="I281"/>
  <c r="H281"/>
  <c r="G281"/>
  <c r="F281"/>
  <c r="E281"/>
  <c r="D281"/>
  <c r="C281"/>
  <c r="A281"/>
  <c r="L280"/>
  <c r="K280"/>
  <c r="J280"/>
  <c r="I280"/>
  <c r="H280"/>
  <c r="G280"/>
  <c r="F280"/>
  <c r="E280"/>
  <c r="D280"/>
  <c r="C280"/>
  <c r="A280"/>
  <c r="L279"/>
  <c r="K279"/>
  <c r="J279"/>
  <c r="I279"/>
  <c r="H279"/>
  <c r="G279"/>
  <c r="F279"/>
  <c r="E279"/>
  <c r="D279"/>
  <c r="C279"/>
  <c r="A279"/>
  <c r="L278"/>
  <c r="K278"/>
  <c r="J278"/>
  <c r="I278"/>
  <c r="H278"/>
  <c r="G278"/>
  <c r="F278"/>
  <c r="E278"/>
  <c r="D278"/>
  <c r="C278"/>
  <c r="A278"/>
  <c r="L277"/>
  <c r="K277"/>
  <c r="J277"/>
  <c r="I277"/>
  <c r="H277"/>
  <c r="G277"/>
  <c r="F277"/>
  <c r="E277"/>
  <c r="D277"/>
  <c r="C277"/>
  <c r="A277"/>
  <c r="L276"/>
  <c r="K276"/>
  <c r="J276"/>
  <c r="I276"/>
  <c r="H276"/>
  <c r="G276"/>
  <c r="F276"/>
  <c r="E276"/>
  <c r="D276"/>
  <c r="C276"/>
  <c r="A276"/>
  <c r="L275"/>
  <c r="K275"/>
  <c r="J275"/>
  <c r="I275"/>
  <c r="H275"/>
  <c r="G275"/>
  <c r="F275"/>
  <c r="E275"/>
  <c r="D275"/>
  <c r="C275"/>
  <c r="A275"/>
  <c r="L274"/>
  <c r="K274"/>
  <c r="J274"/>
  <c r="I274"/>
  <c r="H274"/>
  <c r="G274"/>
  <c r="F274"/>
  <c r="E274"/>
  <c r="D274"/>
  <c r="C274"/>
  <c r="A274"/>
  <c r="L273"/>
  <c r="K273"/>
  <c r="J273"/>
  <c r="I273"/>
  <c r="H273"/>
  <c r="G273"/>
  <c r="F273"/>
  <c r="E273"/>
  <c r="D273"/>
  <c r="C273"/>
  <c r="A273"/>
  <c r="L272"/>
  <c r="K272"/>
  <c r="J272"/>
  <c r="I272"/>
  <c r="H272"/>
  <c r="G272"/>
  <c r="F272"/>
  <c r="E272"/>
  <c r="D272"/>
  <c r="C272"/>
  <c r="A272"/>
  <c r="L271"/>
  <c r="K271"/>
  <c r="J271"/>
  <c r="I271"/>
  <c r="H271"/>
  <c r="G271"/>
  <c r="F271"/>
  <c r="E271"/>
  <c r="D271"/>
  <c r="C271"/>
  <c r="A271"/>
  <c r="L270"/>
  <c r="K270"/>
  <c r="J270"/>
  <c r="I270"/>
  <c r="H270"/>
  <c r="G270"/>
  <c r="F270"/>
  <c r="E270"/>
  <c r="D270"/>
  <c r="C270"/>
  <c r="A270"/>
  <c r="L269"/>
  <c r="K269"/>
  <c r="J269"/>
  <c r="I269"/>
  <c r="H269"/>
  <c r="G269"/>
  <c r="F269"/>
  <c r="E269"/>
  <c r="D269"/>
  <c r="C269"/>
  <c r="A269"/>
  <c r="L268"/>
  <c r="K268"/>
  <c r="J268"/>
  <c r="I268"/>
  <c r="H268"/>
  <c r="G268"/>
  <c r="F268"/>
  <c r="E268"/>
  <c r="D268"/>
  <c r="C268"/>
  <c r="A268"/>
  <c r="L267"/>
  <c r="K267"/>
  <c r="J267"/>
  <c r="I267"/>
  <c r="H267"/>
  <c r="G267"/>
  <c r="F267"/>
  <c r="E267"/>
  <c r="D267"/>
  <c r="C267"/>
  <c r="A267"/>
  <c r="L266"/>
  <c r="K266"/>
  <c r="J266"/>
  <c r="I266"/>
  <c r="H266"/>
  <c r="G266"/>
  <c r="F266"/>
  <c r="E266"/>
  <c r="D266"/>
  <c r="C266"/>
  <c r="A266"/>
  <c r="L265"/>
  <c r="K265"/>
  <c r="J265"/>
  <c r="I265"/>
  <c r="H265"/>
  <c r="G265"/>
  <c r="F265"/>
  <c r="E265"/>
  <c r="D265"/>
  <c r="C265"/>
  <c r="A265"/>
  <c r="L264"/>
  <c r="K264"/>
  <c r="J264"/>
  <c r="I264"/>
  <c r="H264"/>
  <c r="G264"/>
  <c r="F264"/>
  <c r="E264"/>
  <c r="D264"/>
  <c r="C264"/>
  <c r="A264"/>
  <c r="L263"/>
  <c r="K263"/>
  <c r="J263"/>
  <c r="I263"/>
  <c r="H263"/>
  <c r="G263"/>
  <c r="F263"/>
  <c r="E263"/>
  <c r="D263"/>
  <c r="C263"/>
  <c r="A263"/>
  <c r="L262"/>
  <c r="K262"/>
  <c r="J262"/>
  <c r="I262"/>
  <c r="H262"/>
  <c r="G262"/>
  <c r="F262"/>
  <c r="E262"/>
  <c r="D262"/>
  <c r="C262"/>
  <c r="A262"/>
  <c r="L261"/>
  <c r="K261"/>
  <c r="J261"/>
  <c r="I261"/>
  <c r="H261"/>
  <c r="G261"/>
  <c r="F261"/>
  <c r="E261"/>
  <c r="D261"/>
  <c r="C261"/>
  <c r="A261"/>
  <c r="L260"/>
  <c r="K260"/>
  <c r="J260"/>
  <c r="I260"/>
  <c r="H260"/>
  <c r="G260"/>
  <c r="F260"/>
  <c r="E260"/>
  <c r="D260"/>
  <c r="C260"/>
  <c r="A260"/>
  <c r="L259"/>
  <c r="K259"/>
  <c r="J259"/>
  <c r="I259"/>
  <c r="H259"/>
  <c r="G259"/>
  <c r="F259"/>
  <c r="E259"/>
  <c r="D259"/>
  <c r="C259"/>
  <c r="A259"/>
  <c r="L258"/>
  <c r="K258"/>
  <c r="J258"/>
  <c r="I258"/>
  <c r="H258"/>
  <c r="G258"/>
  <c r="F258"/>
  <c r="E258"/>
  <c r="D258"/>
  <c r="C258"/>
  <c r="A258"/>
  <c r="L257"/>
  <c r="K257"/>
  <c r="J257"/>
  <c r="I257"/>
  <c r="H257"/>
  <c r="G257"/>
  <c r="F257"/>
  <c r="E257"/>
  <c r="D257"/>
  <c r="C257"/>
  <c r="A257"/>
  <c r="L256"/>
  <c r="K256"/>
  <c r="J256"/>
  <c r="I256"/>
  <c r="H256"/>
  <c r="G256"/>
  <c r="F256"/>
  <c r="E256"/>
  <c r="D256"/>
  <c r="C256"/>
  <c r="A256"/>
  <c r="L255"/>
  <c r="K255"/>
  <c r="J255"/>
  <c r="I255"/>
  <c r="H255"/>
  <c r="G255"/>
  <c r="F255"/>
  <c r="E255"/>
  <c r="D255"/>
  <c r="C255"/>
  <c r="A255"/>
  <c r="L254"/>
  <c r="K254"/>
  <c r="J254"/>
  <c r="I254"/>
  <c r="H254"/>
  <c r="G254"/>
  <c r="F254"/>
  <c r="E254"/>
  <c r="D254"/>
  <c r="C254"/>
  <c r="A254"/>
  <c r="L253"/>
  <c r="K253"/>
  <c r="J253"/>
  <c r="I253"/>
  <c r="H253"/>
  <c r="G253"/>
  <c r="F253"/>
  <c r="E253"/>
  <c r="D253"/>
  <c r="C253"/>
  <c r="A253"/>
  <c r="L252"/>
  <c r="K252"/>
  <c r="J252"/>
  <c r="I252"/>
  <c r="H252"/>
  <c r="G252"/>
  <c r="F252"/>
  <c r="E252"/>
  <c r="D252"/>
  <c r="C252"/>
  <c r="A252"/>
  <c r="L251"/>
  <c r="K251"/>
  <c r="J251"/>
  <c r="I251"/>
  <c r="H251"/>
  <c r="G251"/>
  <c r="F251"/>
  <c r="E251"/>
  <c r="D251"/>
  <c r="C251"/>
  <c r="A251"/>
  <c r="L250"/>
  <c r="K250"/>
  <c r="J250"/>
  <c r="I250"/>
  <c r="H250"/>
  <c r="G250"/>
  <c r="F250"/>
  <c r="E250"/>
  <c r="D250"/>
  <c r="C250"/>
  <c r="A250"/>
  <c r="L249"/>
  <c r="K249"/>
  <c r="J249"/>
  <c r="I249"/>
  <c r="H249"/>
  <c r="G249"/>
  <c r="F249"/>
  <c r="E249"/>
  <c r="D249"/>
  <c r="C249"/>
  <c r="A249"/>
  <c r="L248"/>
  <c r="K248"/>
  <c r="J248"/>
  <c r="I248"/>
  <c r="H248"/>
  <c r="G248"/>
  <c r="F248"/>
  <c r="E248"/>
  <c r="D248"/>
  <c r="C248"/>
  <c r="A248"/>
  <c r="L247"/>
  <c r="K247"/>
  <c r="J247"/>
  <c r="I247"/>
  <c r="H247"/>
  <c r="G247"/>
  <c r="F247"/>
  <c r="E247"/>
  <c r="D247"/>
  <c r="C247"/>
  <c r="A247"/>
  <c r="L246"/>
  <c r="K246"/>
  <c r="J246"/>
  <c r="I246"/>
  <c r="H246"/>
  <c r="G246"/>
  <c r="F246"/>
  <c r="E246"/>
  <c r="D246"/>
  <c r="C246"/>
  <c r="A246"/>
  <c r="L245"/>
  <c r="K245"/>
  <c r="J245"/>
  <c r="I245"/>
  <c r="H245"/>
  <c r="G245"/>
  <c r="F245"/>
  <c r="E245"/>
  <c r="D245"/>
  <c r="C245"/>
  <c r="A245"/>
  <c r="L244"/>
  <c r="K244"/>
  <c r="J244"/>
  <c r="I244"/>
  <c r="H244"/>
  <c r="G244"/>
  <c r="F244"/>
  <c r="E244"/>
  <c r="D244"/>
  <c r="C244"/>
  <c r="A244"/>
  <c r="L243"/>
  <c r="K243"/>
  <c r="J243"/>
  <c r="I243"/>
  <c r="H243"/>
  <c r="G243"/>
  <c r="F243"/>
  <c r="E243"/>
  <c r="D243"/>
  <c r="C243"/>
  <c r="A243"/>
  <c r="L242"/>
  <c r="K242"/>
  <c r="J242"/>
  <c r="I242"/>
  <c r="H242"/>
  <c r="G242"/>
  <c r="F242"/>
  <c r="E242"/>
  <c r="D242"/>
  <c r="C242"/>
  <c r="A242"/>
  <c r="L241"/>
  <c r="K241"/>
  <c r="J241"/>
  <c r="I241"/>
  <c r="H241"/>
  <c r="G241"/>
  <c r="F241"/>
  <c r="E241"/>
  <c r="D241"/>
  <c r="C241"/>
  <c r="A241"/>
  <c r="L240"/>
  <c r="K240"/>
  <c r="J240"/>
  <c r="I240"/>
  <c r="H240"/>
  <c r="G240"/>
  <c r="F240"/>
  <c r="E240"/>
  <c r="D240"/>
  <c r="C240"/>
  <c r="A240"/>
  <c r="L239"/>
  <c r="K239"/>
  <c r="J239"/>
  <c r="I239"/>
  <c r="H239"/>
  <c r="G239"/>
  <c r="F239"/>
  <c r="E239"/>
  <c r="D239"/>
  <c r="C239"/>
  <c r="A239"/>
  <c r="L238"/>
  <c r="K238"/>
  <c r="J238"/>
  <c r="I238"/>
  <c r="H238"/>
  <c r="G238"/>
  <c r="F238"/>
  <c r="E238"/>
  <c r="D238"/>
  <c r="C238"/>
  <c r="A238"/>
  <c r="L237"/>
  <c r="K237"/>
  <c r="J237"/>
  <c r="I237"/>
  <c r="H237"/>
  <c r="G237"/>
  <c r="F237"/>
  <c r="E237"/>
  <c r="D237"/>
  <c r="C237"/>
  <c r="A237"/>
  <c r="L236"/>
  <c r="K236"/>
  <c r="J236"/>
  <c r="I236"/>
  <c r="H236"/>
  <c r="G236"/>
  <c r="F236"/>
  <c r="E236"/>
  <c r="D236"/>
  <c r="C236"/>
  <c r="A236"/>
  <c r="L235"/>
  <c r="K235"/>
  <c r="J235"/>
  <c r="I235"/>
  <c r="H235"/>
  <c r="G235"/>
  <c r="F235"/>
  <c r="E235"/>
  <c r="D235"/>
  <c r="C235"/>
  <c r="A235"/>
  <c r="L234"/>
  <c r="K234"/>
  <c r="J234"/>
  <c r="I234"/>
  <c r="H234"/>
  <c r="G234"/>
  <c r="F234"/>
  <c r="E234"/>
  <c r="D234"/>
  <c r="C234"/>
  <c r="A234"/>
  <c r="L233"/>
  <c r="K233"/>
  <c r="J233"/>
  <c r="I233"/>
  <c r="H233"/>
  <c r="G233"/>
  <c r="F233"/>
  <c r="E233"/>
  <c r="D233"/>
  <c r="C233"/>
  <c r="A233"/>
  <c r="L232"/>
  <c r="K232"/>
  <c r="J232"/>
  <c r="I232"/>
  <c r="H232"/>
  <c r="G232"/>
  <c r="F232"/>
  <c r="E232"/>
  <c r="D232"/>
  <c r="C232"/>
  <c r="A232"/>
  <c r="L231"/>
  <c r="K231"/>
  <c r="J231"/>
  <c r="I231"/>
  <c r="H231"/>
  <c r="G231"/>
  <c r="F231"/>
  <c r="E231"/>
  <c r="D231"/>
  <c r="C231"/>
  <c r="A231"/>
  <c r="L230"/>
  <c r="K230"/>
  <c r="J230"/>
  <c r="I230"/>
  <c r="H230"/>
  <c r="G230"/>
  <c r="F230"/>
  <c r="E230"/>
  <c r="D230"/>
  <c r="C230"/>
  <c r="A230"/>
  <c r="L229"/>
  <c r="K229"/>
  <c r="J229"/>
  <c r="I229"/>
  <c r="H229"/>
  <c r="G229"/>
  <c r="F229"/>
  <c r="E229"/>
  <c r="D229"/>
  <c r="C229"/>
  <c r="A229"/>
  <c r="L228"/>
  <c r="K228"/>
  <c r="J228"/>
  <c r="I228"/>
  <c r="H228"/>
  <c r="G228"/>
  <c r="F228"/>
  <c r="E228"/>
  <c r="D228"/>
  <c r="C228"/>
  <c r="A228"/>
  <c r="L227"/>
  <c r="K227"/>
  <c r="J227"/>
  <c r="I227"/>
  <c r="H227"/>
  <c r="G227"/>
  <c r="F227"/>
  <c r="E227"/>
  <c r="D227"/>
  <c r="C227"/>
  <c r="A227"/>
  <c r="L226"/>
  <c r="K226"/>
  <c r="J226"/>
  <c r="I226"/>
  <c r="H226"/>
  <c r="G226"/>
  <c r="F226"/>
  <c r="E226"/>
  <c r="D226"/>
  <c r="C226"/>
  <c r="A226"/>
  <c r="L225"/>
  <c r="K225"/>
  <c r="J225"/>
  <c r="I225"/>
  <c r="H225"/>
  <c r="G225"/>
  <c r="F225"/>
  <c r="E225"/>
  <c r="D225"/>
  <c r="C225"/>
  <c r="A225"/>
  <c r="L224"/>
  <c r="K224"/>
  <c r="J224"/>
  <c r="I224"/>
  <c r="H224"/>
  <c r="G224"/>
  <c r="F224"/>
  <c r="E224"/>
  <c r="D224"/>
  <c r="C224"/>
  <c r="A224"/>
  <c r="L223"/>
  <c r="K223"/>
  <c r="J223"/>
  <c r="I223"/>
  <c r="H223"/>
  <c r="G223"/>
  <c r="F223"/>
  <c r="E223"/>
  <c r="D223"/>
  <c r="C223"/>
  <c r="A223"/>
  <c r="L222"/>
  <c r="K222"/>
  <c r="J222"/>
  <c r="I222"/>
  <c r="H222"/>
  <c r="G222"/>
  <c r="F222"/>
  <c r="E222"/>
  <c r="D222"/>
  <c r="C222"/>
  <c r="A222"/>
  <c r="L221"/>
  <c r="K221"/>
  <c r="J221"/>
  <c r="I221"/>
  <c r="H221"/>
  <c r="G221"/>
  <c r="F221"/>
  <c r="E221"/>
  <c r="D221"/>
  <c r="C221"/>
  <c r="A221"/>
  <c r="L220"/>
  <c r="K220"/>
  <c r="J220"/>
  <c r="I220"/>
  <c r="H220"/>
  <c r="G220"/>
  <c r="F220"/>
  <c r="E220"/>
  <c r="D220"/>
  <c r="C220"/>
  <c r="A220"/>
  <c r="L219"/>
  <c r="K219"/>
  <c r="J219"/>
  <c r="I219"/>
  <c r="H219"/>
  <c r="G219"/>
  <c r="F219"/>
  <c r="E219"/>
  <c r="D219"/>
  <c r="C219"/>
  <c r="A219"/>
  <c r="L218"/>
  <c r="K218"/>
  <c r="J218"/>
  <c r="I218"/>
  <c r="H218"/>
  <c r="G218"/>
  <c r="F218"/>
  <c r="E218"/>
  <c r="D218"/>
  <c r="C218"/>
  <c r="A218"/>
  <c r="L217"/>
  <c r="K217"/>
  <c r="J217"/>
  <c r="I217"/>
  <c r="H217"/>
  <c r="G217"/>
  <c r="F217"/>
  <c r="E217"/>
  <c r="D217"/>
  <c r="C217"/>
  <c r="A217"/>
  <c r="L216"/>
  <c r="K216"/>
  <c r="J216"/>
  <c r="I216"/>
  <c r="H216"/>
  <c r="G216"/>
  <c r="F216"/>
  <c r="E216"/>
  <c r="D216"/>
  <c r="C216"/>
  <c r="A216"/>
  <c r="L215"/>
  <c r="K215"/>
  <c r="J215"/>
  <c r="I215"/>
  <c r="H215"/>
  <c r="G215"/>
  <c r="F215"/>
  <c r="E215"/>
  <c r="D215"/>
  <c r="C215"/>
  <c r="A215"/>
  <c r="L214"/>
  <c r="K214"/>
  <c r="J214"/>
  <c r="I214"/>
  <c r="H214"/>
  <c r="G214"/>
  <c r="F214"/>
  <c r="E214"/>
  <c r="D214"/>
  <c r="C214"/>
  <c r="A214"/>
  <c r="L213"/>
  <c r="K213"/>
  <c r="J213"/>
  <c r="I213"/>
  <c r="H213"/>
  <c r="G213"/>
  <c r="F213"/>
  <c r="E213"/>
  <c r="D213"/>
  <c r="C213"/>
  <c r="A213"/>
  <c r="L212"/>
  <c r="K212"/>
  <c r="J212"/>
  <c r="I212"/>
  <c r="H212"/>
  <c r="G212"/>
  <c r="F212"/>
  <c r="E212"/>
  <c r="D212"/>
  <c r="C212"/>
  <c r="A212"/>
  <c r="L211"/>
  <c r="K211"/>
  <c r="J211"/>
  <c r="I211"/>
  <c r="H211"/>
  <c r="G211"/>
  <c r="F211"/>
  <c r="E211"/>
  <c r="D211"/>
  <c r="C211"/>
  <c r="A211"/>
  <c r="L210"/>
  <c r="K210"/>
  <c r="J210"/>
  <c r="I210"/>
  <c r="H210"/>
  <c r="G210"/>
  <c r="F210"/>
  <c r="E210"/>
  <c r="D210"/>
  <c r="C210"/>
  <c r="A210"/>
  <c r="L209"/>
  <c r="K209"/>
  <c r="J209"/>
  <c r="I209"/>
  <c r="H209"/>
  <c r="G209"/>
  <c r="F209"/>
  <c r="E209"/>
  <c r="D209"/>
  <c r="C209"/>
  <c r="A209"/>
  <c r="L208"/>
  <c r="K208"/>
  <c r="J208"/>
  <c r="I208"/>
  <c r="H208"/>
  <c r="G208"/>
  <c r="F208"/>
  <c r="E208"/>
  <c r="D208"/>
  <c r="C208"/>
  <c r="A208"/>
  <c r="L207"/>
  <c r="K207"/>
  <c r="J207"/>
  <c r="I207"/>
  <c r="H207"/>
  <c r="G207"/>
  <c r="F207"/>
  <c r="E207"/>
  <c r="D207"/>
  <c r="C207"/>
  <c r="A207"/>
  <c r="L206"/>
  <c r="K206"/>
  <c r="J206"/>
  <c r="I206"/>
  <c r="H206"/>
  <c r="G206"/>
  <c r="F206"/>
  <c r="E206"/>
  <c r="D206"/>
  <c r="C206"/>
  <c r="A206"/>
  <c r="L205"/>
  <c r="K205"/>
  <c r="J205"/>
  <c r="I205"/>
  <c r="H205"/>
  <c r="G205"/>
  <c r="F205"/>
  <c r="E205"/>
  <c r="D205"/>
  <c r="C205"/>
  <c r="A205"/>
  <c r="L204"/>
  <c r="K204"/>
  <c r="J204"/>
  <c r="I204"/>
  <c r="H204"/>
  <c r="G204"/>
  <c r="F204"/>
  <c r="E204"/>
  <c r="D204"/>
  <c r="C204"/>
  <c r="A204"/>
  <c r="L203"/>
  <c r="K203"/>
  <c r="J203"/>
  <c r="I203"/>
  <c r="H203"/>
  <c r="G203"/>
  <c r="F203"/>
  <c r="E203"/>
  <c r="D203"/>
  <c r="C203"/>
  <c r="A203"/>
  <c r="L202"/>
  <c r="K202"/>
  <c r="J202"/>
  <c r="I202"/>
  <c r="H202"/>
  <c r="G202"/>
  <c r="F202"/>
  <c r="E202"/>
  <c r="D202"/>
  <c r="C202"/>
  <c r="A202"/>
  <c r="L201"/>
  <c r="K201"/>
  <c r="J201"/>
  <c r="I201"/>
  <c r="H201"/>
  <c r="G201"/>
  <c r="F201"/>
  <c r="E201"/>
  <c r="D201"/>
  <c r="C201"/>
  <c r="A201"/>
  <c r="L200"/>
  <c r="K200"/>
  <c r="J200"/>
  <c r="I200"/>
  <c r="H200"/>
  <c r="G200"/>
  <c r="F200"/>
  <c r="E200"/>
  <c r="D200"/>
  <c r="C200"/>
  <c r="A200"/>
  <c r="L199"/>
  <c r="K199"/>
  <c r="J199"/>
  <c r="I199"/>
  <c r="H199"/>
  <c r="G199"/>
  <c r="F199"/>
  <c r="E199"/>
  <c r="D199"/>
  <c r="C199"/>
  <c r="A199"/>
  <c r="L198"/>
  <c r="K198"/>
  <c r="J198"/>
  <c r="I198"/>
  <c r="H198"/>
  <c r="G198"/>
  <c r="F198"/>
  <c r="E198"/>
  <c r="D198"/>
  <c r="C198"/>
  <c r="A198"/>
  <c r="L197"/>
  <c r="K197"/>
  <c r="J197"/>
  <c r="I197"/>
  <c r="H197"/>
  <c r="G197"/>
  <c r="F197"/>
  <c r="E197"/>
  <c r="D197"/>
  <c r="C197"/>
  <c r="A197"/>
  <c r="L196"/>
  <c r="K196"/>
  <c r="J196"/>
  <c r="I196"/>
  <c r="H196"/>
  <c r="G196"/>
  <c r="F196"/>
  <c r="E196"/>
  <c r="D196"/>
  <c r="C196"/>
  <c r="A196"/>
  <c r="L195"/>
  <c r="K195"/>
  <c r="J195"/>
  <c r="I195"/>
  <c r="H195"/>
  <c r="G195"/>
  <c r="F195"/>
  <c r="E195"/>
  <c r="D195"/>
  <c r="C195"/>
  <c r="A195"/>
  <c r="L194"/>
  <c r="K194"/>
  <c r="J194"/>
  <c r="I194"/>
  <c r="H194"/>
  <c r="G194"/>
  <c r="F194"/>
  <c r="E194"/>
  <c r="D194"/>
  <c r="C194"/>
  <c r="A194"/>
  <c r="L193"/>
  <c r="K193"/>
  <c r="J193"/>
  <c r="I193"/>
  <c r="H193"/>
  <c r="G193"/>
  <c r="F193"/>
  <c r="E193"/>
  <c r="D193"/>
  <c r="C193"/>
  <c r="A193"/>
  <c r="L192"/>
  <c r="K192"/>
  <c r="J192"/>
  <c r="I192"/>
  <c r="H192"/>
  <c r="G192"/>
  <c r="F192"/>
  <c r="E192"/>
  <c r="D192"/>
  <c r="C192"/>
  <c r="A192"/>
  <c r="L191"/>
  <c r="K191"/>
  <c r="J191"/>
  <c r="I191"/>
  <c r="H191"/>
  <c r="G191"/>
  <c r="F191"/>
  <c r="E191"/>
  <c r="D191"/>
  <c r="C191"/>
  <c r="A191"/>
  <c r="L190"/>
  <c r="K190"/>
  <c r="J190"/>
  <c r="I190"/>
  <c r="H190"/>
  <c r="G190"/>
  <c r="F190"/>
  <c r="E190"/>
  <c r="D190"/>
  <c r="C190"/>
  <c r="A190"/>
  <c r="L189"/>
  <c r="K189"/>
  <c r="J189"/>
  <c r="I189"/>
  <c r="H189"/>
  <c r="G189"/>
  <c r="F189"/>
  <c r="E189"/>
  <c r="D189"/>
  <c r="C189"/>
  <c r="A189"/>
  <c r="L188"/>
  <c r="K188"/>
  <c r="J188"/>
  <c r="I188"/>
  <c r="H188"/>
  <c r="G188"/>
  <c r="F188"/>
  <c r="E188"/>
  <c r="D188"/>
  <c r="C188"/>
  <c r="A188"/>
  <c r="L187"/>
  <c r="K187"/>
  <c r="J187"/>
  <c r="I187"/>
  <c r="H187"/>
  <c r="G187"/>
  <c r="F187"/>
  <c r="E187"/>
  <c r="D187"/>
  <c r="C187"/>
  <c r="A187"/>
  <c r="L186"/>
  <c r="K186"/>
  <c r="J186"/>
  <c r="I186"/>
  <c r="H186"/>
  <c r="G186"/>
  <c r="F186"/>
  <c r="E186"/>
  <c r="D186"/>
  <c r="C186"/>
  <c r="A186"/>
  <c r="L185"/>
  <c r="K185"/>
  <c r="J185"/>
  <c r="I185"/>
  <c r="H185"/>
  <c r="G185"/>
  <c r="F185"/>
  <c r="E185"/>
  <c r="D185"/>
  <c r="C185"/>
  <c r="A185"/>
  <c r="L184"/>
  <c r="K184"/>
  <c r="J184"/>
  <c r="I184"/>
  <c r="H184"/>
  <c r="G184"/>
  <c r="F184"/>
  <c r="E184"/>
  <c r="D184"/>
  <c r="C184"/>
  <c r="A184"/>
  <c r="L183"/>
  <c r="K183"/>
  <c r="J183"/>
  <c r="I183"/>
  <c r="H183"/>
  <c r="G183"/>
  <c r="F183"/>
  <c r="E183"/>
  <c r="D183"/>
  <c r="C183"/>
  <c r="A183"/>
  <c r="L182"/>
  <c r="K182"/>
  <c r="J182"/>
  <c r="I182"/>
  <c r="H182"/>
  <c r="G182"/>
  <c r="F182"/>
  <c r="E182"/>
  <c r="D182"/>
  <c r="C182"/>
  <c r="A182"/>
  <c r="L181"/>
  <c r="K181"/>
  <c r="J181"/>
  <c r="I181"/>
  <c r="H181"/>
  <c r="G181"/>
  <c r="F181"/>
  <c r="E181"/>
  <c r="D181"/>
  <c r="C181"/>
  <c r="A181"/>
  <c r="L180"/>
  <c r="K180"/>
  <c r="J180"/>
  <c r="I180"/>
  <c r="H180"/>
  <c r="G180"/>
  <c r="F180"/>
  <c r="E180"/>
  <c r="D180"/>
  <c r="C180"/>
  <c r="A180"/>
  <c r="L179"/>
  <c r="K179"/>
  <c r="J179"/>
  <c r="I179"/>
  <c r="H179"/>
  <c r="G179"/>
  <c r="F179"/>
  <c r="E179"/>
  <c r="D179"/>
  <c r="C179"/>
  <c r="A179"/>
  <c r="L178"/>
  <c r="K178"/>
  <c r="J178"/>
  <c r="I178"/>
  <c r="H178"/>
  <c r="G178"/>
  <c r="F178"/>
  <c r="E178"/>
  <c r="D178"/>
  <c r="C178"/>
  <c r="A178"/>
  <c r="L177"/>
  <c r="K177"/>
  <c r="J177"/>
  <c r="I177"/>
  <c r="H177"/>
  <c r="G177"/>
  <c r="F177"/>
  <c r="E177"/>
  <c r="D177"/>
  <c r="C177"/>
  <c r="A177"/>
  <c r="L176"/>
  <c r="K176"/>
  <c r="J176"/>
  <c r="I176"/>
  <c r="H176"/>
  <c r="G176"/>
  <c r="F176"/>
  <c r="E176"/>
  <c r="D176"/>
  <c r="C176"/>
  <c r="A176"/>
  <c r="L175"/>
  <c r="K175"/>
  <c r="J175"/>
  <c r="I175"/>
  <c r="H175"/>
  <c r="G175"/>
  <c r="F175"/>
  <c r="E175"/>
  <c r="D175"/>
  <c r="C175"/>
  <c r="A175"/>
  <c r="L174"/>
  <c r="K174"/>
  <c r="J174"/>
  <c r="I174"/>
  <c r="H174"/>
  <c r="G174"/>
  <c r="F174"/>
  <c r="E174"/>
  <c r="D174"/>
  <c r="C174"/>
  <c r="A174"/>
  <c r="L173"/>
  <c r="K173"/>
  <c r="J173"/>
  <c r="I173"/>
  <c r="H173"/>
  <c r="G173"/>
  <c r="F173"/>
  <c r="E173"/>
  <c r="D173"/>
  <c r="C173"/>
  <c r="A173"/>
  <c r="L172"/>
  <c r="K172"/>
  <c r="J172"/>
  <c r="I172"/>
  <c r="H172"/>
  <c r="G172"/>
  <c r="F172"/>
  <c r="E172"/>
  <c r="D172"/>
  <c r="C172"/>
  <c r="A172"/>
  <c r="L171"/>
  <c r="K171"/>
  <c r="J171"/>
  <c r="I171"/>
  <c r="H171"/>
  <c r="G171"/>
  <c r="F171"/>
  <c r="E171"/>
  <c r="D171"/>
  <c r="C171"/>
  <c r="A171"/>
  <c r="L170"/>
  <c r="K170"/>
  <c r="J170"/>
  <c r="I170"/>
  <c r="H170"/>
  <c r="G170"/>
  <c r="F170"/>
  <c r="E170"/>
  <c r="D170"/>
  <c r="C170"/>
  <c r="A170"/>
  <c r="L169"/>
  <c r="K169"/>
  <c r="J169"/>
  <c r="I169"/>
  <c r="H169"/>
  <c r="G169"/>
  <c r="F169"/>
  <c r="E169"/>
  <c r="D169"/>
  <c r="C169"/>
  <c r="A169"/>
  <c r="L168"/>
  <c r="K168"/>
  <c r="J168"/>
  <c r="I168"/>
  <c r="H168"/>
  <c r="G168"/>
  <c r="F168"/>
  <c r="E168"/>
  <c r="D168"/>
  <c r="C168"/>
  <c r="A168"/>
  <c r="L167"/>
  <c r="K167"/>
  <c r="J167"/>
  <c r="I167"/>
  <c r="H167"/>
  <c r="G167"/>
  <c r="F167"/>
  <c r="E167"/>
  <c r="D167"/>
  <c r="C167"/>
  <c r="A167"/>
  <c r="L166"/>
  <c r="K166"/>
  <c r="J166"/>
  <c r="I166"/>
  <c r="H166"/>
  <c r="G166"/>
  <c r="F166"/>
  <c r="E166"/>
  <c r="D166"/>
  <c r="C166"/>
  <c r="A166"/>
  <c r="L165"/>
  <c r="K165"/>
  <c r="J165"/>
  <c r="I165"/>
  <c r="H165"/>
  <c r="G165"/>
  <c r="F165"/>
  <c r="E165"/>
  <c r="D165"/>
  <c r="C165"/>
  <c r="A165"/>
  <c r="L164"/>
  <c r="K164"/>
  <c r="J164"/>
  <c r="I164"/>
  <c r="H164"/>
  <c r="G164"/>
  <c r="F164"/>
  <c r="E164"/>
  <c r="D164"/>
  <c r="C164"/>
  <c r="A164"/>
  <c r="L163"/>
  <c r="K163"/>
  <c r="J163"/>
  <c r="I163"/>
  <c r="H163"/>
  <c r="G163"/>
  <c r="F163"/>
  <c r="E163"/>
  <c r="D163"/>
  <c r="C163"/>
  <c r="A163"/>
  <c r="L162"/>
  <c r="K162"/>
  <c r="J162"/>
  <c r="I162"/>
  <c r="H162"/>
  <c r="G162"/>
  <c r="F162"/>
  <c r="E162"/>
  <c r="D162"/>
  <c r="C162"/>
  <c r="A162"/>
  <c r="L161"/>
  <c r="K161"/>
  <c r="J161"/>
  <c r="I161"/>
  <c r="H161"/>
  <c r="G161"/>
  <c r="F161"/>
  <c r="E161"/>
  <c r="D161"/>
  <c r="C161"/>
  <c r="A161"/>
  <c r="L160"/>
  <c r="K160"/>
  <c r="J160"/>
  <c r="I160"/>
  <c r="H160"/>
  <c r="G160"/>
  <c r="F160"/>
  <c r="E160"/>
  <c r="D160"/>
  <c r="C160"/>
  <c r="A160"/>
  <c r="L159"/>
  <c r="K159"/>
  <c r="J159"/>
  <c r="I159"/>
  <c r="H159"/>
  <c r="G159"/>
  <c r="F159"/>
  <c r="E159"/>
  <c r="D159"/>
  <c r="C159"/>
  <c r="A159"/>
  <c r="L158"/>
  <c r="K158"/>
  <c r="J158"/>
  <c r="I158"/>
  <c r="H158"/>
  <c r="G158"/>
  <c r="F158"/>
  <c r="E158"/>
  <c r="D158"/>
  <c r="C158"/>
  <c r="A158"/>
  <c r="L157"/>
  <c r="K157"/>
  <c r="J157"/>
  <c r="I157"/>
  <c r="H157"/>
  <c r="G157"/>
  <c r="F157"/>
  <c r="E157"/>
  <c r="D157"/>
  <c r="C157"/>
  <c r="A157"/>
  <c r="L156"/>
  <c r="K156"/>
  <c r="J156"/>
  <c r="I156"/>
  <c r="H156"/>
  <c r="G156"/>
  <c r="F156"/>
  <c r="E156"/>
  <c r="D156"/>
  <c r="C156"/>
  <c r="A156"/>
  <c r="L155"/>
  <c r="K155"/>
  <c r="J155"/>
  <c r="I155"/>
  <c r="H155"/>
  <c r="G155"/>
  <c r="F155"/>
  <c r="E155"/>
  <c r="D155"/>
  <c r="C155"/>
  <c r="A155"/>
  <c r="L154"/>
  <c r="K154"/>
  <c r="J154"/>
  <c r="I154"/>
  <c r="H154"/>
  <c r="G154"/>
  <c r="F154"/>
  <c r="E154"/>
  <c r="D154"/>
  <c r="C154"/>
  <c r="A154"/>
  <c r="L153"/>
  <c r="K153"/>
  <c r="J153"/>
  <c r="I153"/>
  <c r="H153"/>
  <c r="G153"/>
  <c r="F153"/>
  <c r="E153"/>
  <c r="D153"/>
  <c r="C153"/>
  <c r="A153"/>
  <c r="L152"/>
  <c r="K152"/>
  <c r="J152"/>
  <c r="I152"/>
  <c r="H152"/>
  <c r="G152"/>
  <c r="F152"/>
  <c r="E152"/>
  <c r="D152"/>
  <c r="C152"/>
  <c r="A152"/>
  <c r="L151"/>
  <c r="K151"/>
  <c r="J151"/>
  <c r="I151"/>
  <c r="H151"/>
  <c r="G151"/>
  <c r="F151"/>
  <c r="E151"/>
  <c r="D151"/>
  <c r="C151"/>
  <c r="A151"/>
  <c r="L150"/>
  <c r="K150"/>
  <c r="J150"/>
  <c r="I150"/>
  <c r="H150"/>
  <c r="G150"/>
  <c r="F150"/>
  <c r="E150"/>
  <c r="D150"/>
  <c r="C150"/>
  <c r="A150"/>
  <c r="L149"/>
  <c r="K149"/>
  <c r="J149"/>
  <c r="I149"/>
  <c r="H149"/>
  <c r="G149"/>
  <c r="F149"/>
  <c r="E149"/>
  <c r="D149"/>
  <c r="C149"/>
  <c r="A149"/>
  <c r="L148"/>
  <c r="K148"/>
  <c r="J148"/>
  <c r="I148"/>
  <c r="H148"/>
  <c r="G148"/>
  <c r="F148"/>
  <c r="E148"/>
  <c r="D148"/>
  <c r="C148"/>
  <c r="A148"/>
  <c r="L147"/>
  <c r="K147"/>
  <c r="J147"/>
  <c r="I147"/>
  <c r="H147"/>
  <c r="G147"/>
  <c r="F147"/>
  <c r="E147"/>
  <c r="D147"/>
  <c r="C147"/>
  <c r="A147"/>
  <c r="L146"/>
  <c r="K146"/>
  <c r="J146"/>
  <c r="I146"/>
  <c r="H146"/>
  <c r="G146"/>
  <c r="F146"/>
  <c r="E146"/>
  <c r="D146"/>
  <c r="C146"/>
  <c r="A146"/>
  <c r="L145"/>
  <c r="K145"/>
  <c r="J145"/>
  <c r="I145"/>
  <c r="H145"/>
  <c r="G145"/>
  <c r="F145"/>
  <c r="E145"/>
  <c r="D145"/>
  <c r="C145"/>
  <c r="A145"/>
  <c r="L144"/>
  <c r="K144"/>
  <c r="J144"/>
  <c r="I144"/>
  <c r="H144"/>
  <c r="G144"/>
  <c r="F144"/>
  <c r="E144"/>
  <c r="D144"/>
  <c r="C144"/>
  <c r="A144"/>
  <c r="L143"/>
  <c r="K143"/>
  <c r="J143"/>
  <c r="I143"/>
  <c r="H143"/>
  <c r="G143"/>
  <c r="F143"/>
  <c r="E143"/>
  <c r="D143"/>
  <c r="C143"/>
  <c r="A143"/>
  <c r="L142"/>
  <c r="K142"/>
  <c r="J142"/>
  <c r="I142"/>
  <c r="H142"/>
  <c r="G142"/>
  <c r="F142"/>
  <c r="E142"/>
  <c r="D142"/>
  <c r="C142"/>
  <c r="A142"/>
  <c r="L141"/>
  <c r="K141"/>
  <c r="J141"/>
  <c r="I141"/>
  <c r="H141"/>
  <c r="G141"/>
  <c r="F141"/>
  <c r="E141"/>
  <c r="D141"/>
  <c r="C141"/>
  <c r="A141"/>
  <c r="L140"/>
  <c r="K140"/>
  <c r="J140"/>
  <c r="I140"/>
  <c r="H140"/>
  <c r="G140"/>
  <c r="F140"/>
  <c r="E140"/>
  <c r="D140"/>
  <c r="C140"/>
  <c r="A140"/>
  <c r="L139"/>
  <c r="K139"/>
  <c r="J139"/>
  <c r="I139"/>
  <c r="H139"/>
  <c r="G139"/>
  <c r="F139"/>
  <c r="E139"/>
  <c r="D139"/>
  <c r="C139"/>
  <c r="A139"/>
  <c r="L138"/>
  <c r="K138"/>
  <c r="J138"/>
  <c r="I138"/>
  <c r="H138"/>
  <c r="G138"/>
  <c r="F138"/>
  <c r="E138"/>
  <c r="D138"/>
  <c r="C138"/>
  <c r="A138"/>
  <c r="L137"/>
  <c r="K137"/>
  <c r="J137"/>
  <c r="I137"/>
  <c r="H137"/>
  <c r="G137"/>
  <c r="F137"/>
  <c r="E137"/>
  <c r="D137"/>
  <c r="C137"/>
  <c r="A137"/>
  <c r="L136"/>
  <c r="K136"/>
  <c r="J136"/>
  <c r="I136"/>
  <c r="H136"/>
  <c r="G136"/>
  <c r="F136"/>
  <c r="E136"/>
  <c r="D136"/>
  <c r="C136"/>
  <c r="A136"/>
  <c r="L135"/>
  <c r="K135"/>
  <c r="J135"/>
  <c r="I135"/>
  <c r="H135"/>
  <c r="G135"/>
  <c r="F135"/>
  <c r="E135"/>
  <c r="D135"/>
  <c r="C135"/>
  <c r="A135"/>
  <c r="L134"/>
  <c r="K134"/>
  <c r="J134"/>
  <c r="I134"/>
  <c r="H134"/>
  <c r="G134"/>
  <c r="F134"/>
  <c r="E134"/>
  <c r="D134"/>
  <c r="C134"/>
  <c r="A134"/>
  <c r="L133"/>
  <c r="K133"/>
  <c r="J133"/>
  <c r="I133"/>
  <c r="H133"/>
  <c r="G133"/>
  <c r="F133"/>
  <c r="E133"/>
  <c r="D133"/>
  <c r="C133"/>
  <c r="A133"/>
  <c r="L132"/>
  <c r="K132"/>
  <c r="J132"/>
  <c r="I132"/>
  <c r="H132"/>
  <c r="G132"/>
  <c r="F132"/>
  <c r="E132"/>
  <c r="D132"/>
  <c r="C132"/>
  <c r="A132"/>
  <c r="L131"/>
  <c r="K131"/>
  <c r="J131"/>
  <c r="I131"/>
  <c r="H131"/>
  <c r="G131"/>
  <c r="F131"/>
  <c r="E131"/>
  <c r="D131"/>
  <c r="C131"/>
  <c r="A131"/>
  <c r="L130"/>
  <c r="K130"/>
  <c r="J130"/>
  <c r="I130"/>
  <c r="H130"/>
  <c r="G130"/>
  <c r="F130"/>
  <c r="E130"/>
  <c r="D130"/>
  <c r="C130"/>
  <c r="A130"/>
  <c r="L129"/>
  <c r="K129"/>
  <c r="J129"/>
  <c r="I129"/>
  <c r="H129"/>
  <c r="G129"/>
  <c r="F129"/>
  <c r="E129"/>
  <c r="D129"/>
  <c r="C129"/>
  <c r="A129"/>
  <c r="L128"/>
  <c r="K128"/>
  <c r="J128"/>
  <c r="I128"/>
  <c r="H128"/>
  <c r="G128"/>
  <c r="F128"/>
  <c r="E128"/>
  <c r="D128"/>
  <c r="C128"/>
  <c r="A128"/>
  <c r="L127"/>
  <c r="K127"/>
  <c r="J127"/>
  <c r="I127"/>
  <c r="H127"/>
  <c r="G127"/>
  <c r="F127"/>
  <c r="E127"/>
  <c r="D127"/>
  <c r="C127"/>
  <c r="A127"/>
  <c r="L126"/>
  <c r="K126"/>
  <c r="J126"/>
  <c r="I126"/>
  <c r="H126"/>
  <c r="G126"/>
  <c r="F126"/>
  <c r="E126"/>
  <c r="D126"/>
  <c r="C126"/>
  <c r="A126"/>
  <c r="L125"/>
  <c r="K125"/>
  <c r="J125"/>
  <c r="I125"/>
  <c r="H125"/>
  <c r="G125"/>
  <c r="F125"/>
  <c r="E125"/>
  <c r="D125"/>
  <c r="C125"/>
  <c r="A125"/>
  <c r="L124"/>
  <c r="K124"/>
  <c r="J124"/>
  <c r="I124"/>
  <c r="H124"/>
  <c r="G124"/>
  <c r="F124"/>
  <c r="E124"/>
  <c r="D124"/>
  <c r="C124"/>
  <c r="A124"/>
  <c r="L123"/>
  <c r="K123"/>
  <c r="J123"/>
  <c r="I123"/>
  <c r="H123"/>
  <c r="G123"/>
  <c r="F123"/>
  <c r="E123"/>
  <c r="D123"/>
  <c r="C123"/>
  <c r="A123"/>
  <c r="L122"/>
  <c r="K122"/>
  <c r="J122"/>
  <c r="I122"/>
  <c r="H122"/>
  <c r="G122"/>
  <c r="F122"/>
  <c r="E122"/>
  <c r="D122"/>
  <c r="C122"/>
  <c r="A122"/>
  <c r="L121"/>
  <c r="K121"/>
  <c r="J121"/>
  <c r="I121"/>
  <c r="H121"/>
  <c r="G121"/>
  <c r="F121"/>
  <c r="E121"/>
  <c r="D121"/>
  <c r="C121"/>
  <c r="A121"/>
  <c r="L120"/>
  <c r="K120"/>
  <c r="J120"/>
  <c r="I120"/>
  <c r="H120"/>
  <c r="G120"/>
  <c r="F120"/>
  <c r="E120"/>
  <c r="D120"/>
  <c r="C120"/>
  <c r="A120"/>
  <c r="L119"/>
  <c r="K119"/>
  <c r="J119"/>
  <c r="I119"/>
  <c r="H119"/>
  <c r="G119"/>
  <c r="F119"/>
  <c r="E119"/>
  <c r="D119"/>
  <c r="C119"/>
  <c r="A119"/>
  <c r="L118"/>
  <c r="K118"/>
  <c r="J118"/>
  <c r="I118"/>
  <c r="H118"/>
  <c r="G118"/>
  <c r="F118"/>
  <c r="E118"/>
  <c r="D118"/>
  <c r="C118"/>
  <c r="A118"/>
  <c r="L117"/>
  <c r="K117"/>
  <c r="J117"/>
  <c r="I117"/>
  <c r="H117"/>
  <c r="G117"/>
  <c r="F117"/>
  <c r="E117"/>
  <c r="D117"/>
  <c r="C117"/>
  <c r="A117"/>
  <c r="L116"/>
  <c r="K116"/>
  <c r="J116"/>
  <c r="I116"/>
  <c r="H116"/>
  <c r="G116"/>
  <c r="F116"/>
  <c r="E116"/>
  <c r="D116"/>
  <c r="C116"/>
  <c r="A116"/>
  <c r="L115"/>
  <c r="K115"/>
  <c r="J115"/>
  <c r="I115"/>
  <c r="H115"/>
  <c r="G115"/>
  <c r="F115"/>
  <c r="E115"/>
  <c r="D115"/>
  <c r="C115"/>
  <c r="A115"/>
  <c r="L114"/>
  <c r="K114"/>
  <c r="J114"/>
  <c r="I114"/>
  <c r="H114"/>
  <c r="G114"/>
  <c r="F114"/>
  <c r="E114"/>
  <c r="D114"/>
  <c r="C114"/>
  <c r="A114"/>
  <c r="L113"/>
  <c r="K113"/>
  <c r="J113"/>
  <c r="I113"/>
  <c r="H113"/>
  <c r="G113"/>
  <c r="F113"/>
  <c r="E113"/>
  <c r="D113"/>
  <c r="C113"/>
  <c r="A113"/>
  <c r="L112"/>
  <c r="K112"/>
  <c r="J112"/>
  <c r="I112"/>
  <c r="H112"/>
  <c r="G112"/>
  <c r="F112"/>
  <c r="E112"/>
  <c r="D112"/>
  <c r="C112"/>
  <c r="A112"/>
  <c r="L111"/>
  <c r="K111"/>
  <c r="J111"/>
  <c r="I111"/>
  <c r="H111"/>
  <c r="G111"/>
  <c r="F111"/>
  <c r="E111"/>
  <c r="D111"/>
  <c r="C111"/>
  <c r="A111"/>
  <c r="L110"/>
  <c r="K110"/>
  <c r="J110"/>
  <c r="I110"/>
  <c r="H110"/>
  <c r="G110"/>
  <c r="F110"/>
  <c r="E110"/>
  <c r="D110"/>
  <c r="C110"/>
  <c r="A110"/>
  <c r="L109"/>
  <c r="K109"/>
  <c r="J109"/>
  <c r="I109"/>
  <c r="H109"/>
  <c r="G109"/>
  <c r="F109"/>
  <c r="E109"/>
  <c r="D109"/>
  <c r="C109"/>
  <c r="A109"/>
  <c r="L108"/>
  <c r="K108"/>
  <c r="J108"/>
  <c r="I108"/>
  <c r="H108"/>
  <c r="G108"/>
  <c r="F108"/>
  <c r="E108"/>
  <c r="D108"/>
  <c r="C108"/>
  <c r="A108"/>
  <c r="L107"/>
  <c r="K107"/>
  <c r="J107"/>
  <c r="I107"/>
  <c r="H107"/>
  <c r="G107"/>
  <c r="F107"/>
  <c r="E107"/>
  <c r="D107"/>
  <c r="C107"/>
  <c r="A107"/>
  <c r="L106"/>
  <c r="K106"/>
  <c r="J106"/>
  <c r="I106"/>
  <c r="H106"/>
  <c r="G106"/>
  <c r="F106"/>
  <c r="E106"/>
  <c r="D106"/>
  <c r="C106"/>
  <c r="A106"/>
  <c r="L105"/>
  <c r="K105"/>
  <c r="J105"/>
  <c r="I105"/>
  <c r="H105"/>
  <c r="G105"/>
  <c r="F105"/>
  <c r="E105"/>
  <c r="D105"/>
  <c r="C105"/>
  <c r="A105"/>
  <c r="L104"/>
  <c r="K104"/>
  <c r="J104"/>
  <c r="I104"/>
  <c r="H104"/>
  <c r="G104"/>
  <c r="F104"/>
  <c r="E104"/>
  <c r="D104"/>
  <c r="C104"/>
  <c r="A104"/>
  <c r="L103"/>
  <c r="K103"/>
  <c r="J103"/>
  <c r="I103"/>
  <c r="H103"/>
  <c r="G103"/>
  <c r="F103"/>
  <c r="E103"/>
  <c r="D103"/>
  <c r="C103"/>
  <c r="A103"/>
  <c r="L102"/>
  <c r="K102"/>
  <c r="J102"/>
  <c r="I102"/>
  <c r="H102"/>
  <c r="G102"/>
  <c r="F102"/>
  <c r="E102"/>
  <c r="D102"/>
  <c r="C102"/>
  <c r="A102"/>
  <c r="L101"/>
  <c r="K101"/>
  <c r="J101"/>
  <c r="I101"/>
  <c r="H101"/>
  <c r="G101"/>
  <c r="F101"/>
  <c r="E101"/>
  <c r="D101"/>
  <c r="C101"/>
  <c r="A101"/>
  <c r="L100"/>
  <c r="K100"/>
  <c r="J100"/>
  <c r="I100"/>
  <c r="H100"/>
  <c r="G100"/>
  <c r="F100"/>
  <c r="E100"/>
  <c r="D100"/>
  <c r="C100"/>
  <c r="A100"/>
  <c r="L99"/>
  <c r="K99"/>
  <c r="J99"/>
  <c r="I99"/>
  <c r="H99"/>
  <c r="G99"/>
  <c r="F99"/>
  <c r="E99"/>
  <c r="D99"/>
  <c r="C99"/>
  <c r="A99"/>
  <c r="L98"/>
  <c r="K98"/>
  <c r="J98"/>
  <c r="I98"/>
  <c r="H98"/>
  <c r="G98"/>
  <c r="F98"/>
  <c r="E98"/>
  <c r="D98"/>
  <c r="C98"/>
  <c r="A98"/>
  <c r="L97"/>
  <c r="K97"/>
  <c r="J97"/>
  <c r="I97"/>
  <c r="H97"/>
  <c r="G97"/>
  <c r="F97"/>
  <c r="E97"/>
  <c r="D97"/>
  <c r="C97"/>
  <c r="A97"/>
  <c r="L96"/>
  <c r="K96"/>
  <c r="J96"/>
  <c r="I96"/>
  <c r="H96"/>
  <c r="G96"/>
  <c r="F96"/>
  <c r="E96"/>
  <c r="D96"/>
  <c r="C96"/>
  <c r="A96"/>
  <c r="L95"/>
  <c r="K95"/>
  <c r="J95"/>
  <c r="I95"/>
  <c r="H95"/>
  <c r="G95"/>
  <c r="F95"/>
  <c r="E95"/>
  <c r="D95"/>
  <c r="C95"/>
  <c r="A95"/>
  <c r="L94"/>
  <c r="K94"/>
  <c r="J94"/>
  <c r="I94"/>
  <c r="H94"/>
  <c r="G94"/>
  <c r="F94"/>
  <c r="E94"/>
  <c r="D94"/>
  <c r="C94"/>
  <c r="A94"/>
  <c r="L93"/>
  <c r="K93"/>
  <c r="J93"/>
  <c r="I93"/>
  <c r="H93"/>
  <c r="G93"/>
  <c r="F93"/>
  <c r="E93"/>
  <c r="D93"/>
  <c r="C93"/>
  <c r="A93"/>
  <c r="L92"/>
  <c r="K92"/>
  <c r="J92"/>
  <c r="I92"/>
  <c r="H92"/>
  <c r="G92"/>
  <c r="F92"/>
  <c r="E92"/>
  <c r="D92"/>
  <c r="C92"/>
  <c r="A92"/>
  <c r="L91"/>
  <c r="K91"/>
  <c r="J91"/>
  <c r="I91"/>
  <c r="H91"/>
  <c r="G91"/>
  <c r="F91"/>
  <c r="E91"/>
  <c r="D91"/>
  <c r="C91"/>
  <c r="A91"/>
  <c r="L90"/>
  <c r="K90"/>
  <c r="J90"/>
  <c r="I90"/>
  <c r="H90"/>
  <c r="G90"/>
  <c r="F90"/>
  <c r="E90"/>
  <c r="D90"/>
  <c r="C90"/>
  <c r="A90"/>
  <c r="L89"/>
  <c r="K89"/>
  <c r="J89"/>
  <c r="I89"/>
  <c r="H89"/>
  <c r="G89"/>
  <c r="F89"/>
  <c r="E89"/>
  <c r="D89"/>
  <c r="C89"/>
  <c r="A89"/>
  <c r="L88"/>
  <c r="K88"/>
  <c r="J88"/>
  <c r="I88"/>
  <c r="H88"/>
  <c r="G88"/>
  <c r="F88"/>
  <c r="E88"/>
  <c r="D88"/>
  <c r="C88"/>
  <c r="A88"/>
  <c r="L87"/>
  <c r="K87"/>
  <c r="J87"/>
  <c r="I87"/>
  <c r="H87"/>
  <c r="G87"/>
  <c r="F87"/>
  <c r="E87"/>
  <c r="D87"/>
  <c r="C87"/>
  <c r="A87"/>
  <c r="L86"/>
  <c r="K86"/>
  <c r="J86"/>
  <c r="I86"/>
  <c r="H86"/>
  <c r="G86"/>
  <c r="F86"/>
  <c r="E86"/>
  <c r="D86"/>
  <c r="C86"/>
  <c r="A86"/>
  <c r="L85"/>
  <c r="K85"/>
  <c r="J85"/>
  <c r="I85"/>
  <c r="H85"/>
  <c r="G85"/>
  <c r="F85"/>
  <c r="E85"/>
  <c r="D85"/>
  <c r="C85"/>
  <c r="A85"/>
  <c r="L84"/>
  <c r="K84"/>
  <c r="J84"/>
  <c r="I84"/>
  <c r="H84"/>
  <c r="G84"/>
  <c r="F84"/>
  <c r="E84"/>
  <c r="D84"/>
  <c r="C84"/>
  <c r="A84"/>
  <c r="L83"/>
  <c r="K83"/>
  <c r="J83"/>
  <c r="I83"/>
  <c r="H83"/>
  <c r="G83"/>
  <c r="F83"/>
  <c r="E83"/>
  <c r="D83"/>
  <c r="C83"/>
  <c r="A83"/>
  <c r="L82"/>
  <c r="K82"/>
  <c r="J82"/>
  <c r="I82"/>
  <c r="H82"/>
  <c r="G82"/>
  <c r="F82"/>
  <c r="E82"/>
  <c r="D82"/>
  <c r="C82"/>
  <c r="A82"/>
  <c r="L81"/>
  <c r="K81"/>
  <c r="J81"/>
  <c r="I81"/>
  <c r="H81"/>
  <c r="G81"/>
  <c r="F81"/>
  <c r="E81"/>
  <c r="D81"/>
  <c r="C81"/>
  <c r="A81"/>
  <c r="L80"/>
  <c r="K80"/>
  <c r="J80"/>
  <c r="I80"/>
  <c r="H80"/>
  <c r="G80"/>
  <c r="F80"/>
  <c r="E80"/>
  <c r="D80"/>
  <c r="C80"/>
  <c r="A80"/>
  <c r="L79"/>
  <c r="K79"/>
  <c r="J79"/>
  <c r="I79"/>
  <c r="H79"/>
  <c r="G79"/>
  <c r="F79"/>
  <c r="E79"/>
  <c r="D79"/>
  <c r="C79"/>
  <c r="A79"/>
  <c r="L78"/>
  <c r="K78"/>
  <c r="J78"/>
  <c r="I78"/>
  <c r="H78"/>
  <c r="G78"/>
  <c r="F78"/>
  <c r="E78"/>
  <c r="D78"/>
  <c r="C78"/>
  <c r="A78"/>
  <c r="L77"/>
  <c r="K77"/>
  <c r="J77"/>
  <c r="I77"/>
  <c r="H77"/>
  <c r="G77"/>
  <c r="F77"/>
  <c r="E77"/>
  <c r="D77"/>
  <c r="C77"/>
  <c r="A77"/>
  <c r="L76"/>
  <c r="K76"/>
  <c r="J76"/>
  <c r="I76"/>
  <c r="H76"/>
  <c r="G76"/>
  <c r="F76"/>
  <c r="E76"/>
  <c r="D76"/>
  <c r="C76"/>
  <c r="A76"/>
  <c r="L75"/>
  <c r="K75"/>
  <c r="J75"/>
  <c r="I75"/>
  <c r="H75"/>
  <c r="G75"/>
  <c r="F75"/>
  <c r="E75"/>
  <c r="D75"/>
  <c r="C75"/>
  <c r="A75"/>
  <c r="L74"/>
  <c r="K74"/>
  <c r="J74"/>
  <c r="I74"/>
  <c r="H74"/>
  <c r="G74"/>
  <c r="F74"/>
  <c r="E74"/>
  <c r="D74"/>
  <c r="C74"/>
  <c r="A74"/>
  <c r="L73"/>
  <c r="K73"/>
  <c r="J73"/>
  <c r="I73"/>
  <c r="H73"/>
  <c r="G73"/>
  <c r="F73"/>
  <c r="E73"/>
  <c r="D73"/>
  <c r="C73"/>
  <c r="A73"/>
  <c r="L72"/>
  <c r="K72"/>
  <c r="J72"/>
  <c r="I72"/>
  <c r="H72"/>
  <c r="G72"/>
  <c r="F72"/>
  <c r="E72"/>
  <c r="D72"/>
  <c r="C72"/>
  <c r="A72"/>
  <c r="L71"/>
  <c r="K71"/>
  <c r="J71"/>
  <c r="I71"/>
  <c r="H71"/>
  <c r="G71"/>
  <c r="F71"/>
  <c r="E71"/>
  <c r="D71"/>
  <c r="C71"/>
  <c r="A71"/>
  <c r="L70"/>
  <c r="K70"/>
  <c r="J70"/>
  <c r="I70"/>
  <c r="H70"/>
  <c r="G70"/>
  <c r="F70"/>
  <c r="E70"/>
  <c r="D70"/>
  <c r="C70"/>
  <c r="A70"/>
  <c r="L69"/>
  <c r="K69"/>
  <c r="J69"/>
  <c r="I69"/>
  <c r="H69"/>
  <c r="G69"/>
  <c r="F69"/>
  <c r="E69"/>
  <c r="D69"/>
  <c r="C69"/>
  <c r="A69"/>
  <c r="L68"/>
  <c r="K68"/>
  <c r="J68"/>
  <c r="I68"/>
  <c r="H68"/>
  <c r="G68"/>
  <c r="F68"/>
  <c r="E68"/>
  <c r="D68"/>
  <c r="C68"/>
  <c r="A68"/>
  <c r="L67"/>
  <c r="K67"/>
  <c r="J67"/>
  <c r="I67"/>
  <c r="H67"/>
  <c r="G67"/>
  <c r="F67"/>
  <c r="E67"/>
  <c r="D67"/>
  <c r="C67"/>
  <c r="A67"/>
  <c r="L66"/>
  <c r="K66"/>
  <c r="J66"/>
  <c r="I66"/>
  <c r="H66"/>
  <c r="G66"/>
  <c r="F66"/>
  <c r="E66"/>
  <c r="D66"/>
  <c r="C66"/>
  <c r="A66"/>
  <c r="L65"/>
  <c r="K65"/>
  <c r="J65"/>
  <c r="I65"/>
  <c r="H65"/>
  <c r="G65"/>
  <c r="F65"/>
  <c r="E65"/>
  <c r="D65"/>
  <c r="C65"/>
  <c r="A65"/>
  <c r="L64"/>
  <c r="K64"/>
  <c r="J64"/>
  <c r="I64"/>
  <c r="H64"/>
  <c r="G64"/>
  <c r="F64"/>
  <c r="E64"/>
  <c r="D64"/>
  <c r="C64"/>
  <c r="A64"/>
  <c r="L63"/>
  <c r="K63"/>
  <c r="J63"/>
  <c r="I63"/>
  <c r="H63"/>
  <c r="G63"/>
  <c r="F63"/>
  <c r="E63"/>
  <c r="D63"/>
  <c r="C63"/>
  <c r="A63"/>
  <c r="L62"/>
  <c r="K62"/>
  <c r="J62"/>
  <c r="I62"/>
  <c r="H62"/>
  <c r="G62"/>
  <c r="F62"/>
  <c r="E62"/>
  <c r="D62"/>
  <c r="C62"/>
  <c r="A62"/>
  <c r="L61"/>
  <c r="K61"/>
  <c r="J61"/>
  <c r="I61"/>
  <c r="H61"/>
  <c r="G61"/>
  <c r="F61"/>
  <c r="E61"/>
  <c r="D61"/>
  <c r="C61"/>
  <c r="A61"/>
  <c r="L60"/>
  <c r="K60"/>
  <c r="J60"/>
  <c r="I60"/>
  <c r="H60"/>
  <c r="G60"/>
  <c r="F60"/>
  <c r="E60"/>
  <c r="D60"/>
  <c r="C60"/>
  <c r="A60"/>
  <c r="L59"/>
  <c r="K59"/>
  <c r="J59"/>
  <c r="I59"/>
  <c r="H59"/>
  <c r="G59"/>
  <c r="F59"/>
  <c r="E59"/>
  <c r="D59"/>
  <c r="C59"/>
  <c r="A59"/>
  <c r="L58"/>
  <c r="K58"/>
  <c r="J58"/>
  <c r="I58"/>
  <c r="H58"/>
  <c r="G58"/>
  <c r="F58"/>
  <c r="E58"/>
  <c r="D58"/>
  <c r="C58"/>
  <c r="A58"/>
  <c r="L57"/>
  <c r="K57"/>
  <c r="J57"/>
  <c r="I57"/>
  <c r="H57"/>
  <c r="G57"/>
  <c r="F57"/>
  <c r="E57"/>
  <c r="D57"/>
  <c r="C57"/>
  <c r="A57"/>
  <c r="L56"/>
  <c r="K56"/>
  <c r="J56"/>
  <c r="I56"/>
  <c r="H56"/>
  <c r="G56"/>
  <c r="F56"/>
  <c r="E56"/>
  <c r="D56"/>
  <c r="C56"/>
  <c r="A56"/>
  <c r="L55"/>
  <c r="K55"/>
  <c r="J55"/>
  <c r="I55"/>
  <c r="H55"/>
  <c r="G55"/>
  <c r="F55"/>
  <c r="E55"/>
  <c r="D55"/>
  <c r="C55"/>
  <c r="A55"/>
  <c r="L54"/>
  <c r="K54"/>
  <c r="J54"/>
  <c r="I54"/>
  <c r="H54"/>
  <c r="G54"/>
  <c r="F54"/>
  <c r="E54"/>
  <c r="D54"/>
  <c r="C54"/>
  <c r="A54"/>
  <c r="L53"/>
  <c r="K53"/>
  <c r="J53"/>
  <c r="I53"/>
  <c r="H53"/>
  <c r="G53"/>
  <c r="F53"/>
  <c r="E53"/>
  <c r="D53"/>
  <c r="C53"/>
  <c r="A53"/>
  <c r="L52"/>
  <c r="K52"/>
  <c r="J52"/>
  <c r="I52"/>
  <c r="H52"/>
  <c r="G52"/>
  <c r="F52"/>
  <c r="E52"/>
  <c r="D52"/>
  <c r="C52"/>
  <c r="A52"/>
  <c r="L51"/>
  <c r="K51"/>
  <c r="J51"/>
  <c r="I51"/>
  <c r="H51"/>
  <c r="G51"/>
  <c r="F51"/>
  <c r="E51"/>
  <c r="D51"/>
  <c r="C51"/>
  <c r="A51"/>
  <c r="L50"/>
  <c r="K50"/>
  <c r="J50"/>
  <c r="I50"/>
  <c r="H50"/>
  <c r="G50"/>
  <c r="F50"/>
  <c r="E50"/>
  <c r="D50"/>
  <c r="C50"/>
  <c r="A50"/>
  <c r="L49"/>
  <c r="K49"/>
  <c r="J49"/>
  <c r="I49"/>
  <c r="H49"/>
  <c r="G49"/>
  <c r="F49"/>
  <c r="E49"/>
  <c r="D49"/>
  <c r="C49"/>
  <c r="A49"/>
  <c r="L48"/>
  <c r="K48"/>
  <c r="J48"/>
  <c r="I48"/>
  <c r="H48"/>
  <c r="G48"/>
  <c r="F48"/>
  <c r="E48"/>
  <c r="D48"/>
  <c r="C48"/>
  <c r="A48"/>
  <c r="L47"/>
  <c r="K47"/>
  <c r="J47"/>
  <c r="I47"/>
  <c r="H47"/>
  <c r="G47"/>
  <c r="F47"/>
  <c r="E47"/>
  <c r="D47"/>
  <c r="C47"/>
  <c r="A47"/>
  <c r="L46"/>
  <c r="K46"/>
  <c r="J46"/>
  <c r="I46"/>
  <c r="H46"/>
  <c r="G46"/>
  <c r="F46"/>
  <c r="E46"/>
  <c r="D46"/>
  <c r="C46"/>
  <c r="A46"/>
  <c r="L45"/>
  <c r="K45"/>
  <c r="J45"/>
  <c r="I45"/>
  <c r="H45"/>
  <c r="G45"/>
  <c r="F45"/>
  <c r="E45"/>
  <c r="D45"/>
  <c r="C45"/>
  <c r="A45"/>
  <c r="L44"/>
  <c r="K44"/>
  <c r="J44"/>
  <c r="I44"/>
  <c r="H44"/>
  <c r="G44"/>
  <c r="F44"/>
  <c r="E44"/>
  <c r="D44"/>
  <c r="C44"/>
  <c r="A44"/>
  <c r="L43"/>
  <c r="K43"/>
  <c r="J43"/>
  <c r="I43"/>
  <c r="H43"/>
  <c r="G43"/>
  <c r="F43"/>
  <c r="E43"/>
  <c r="D43"/>
  <c r="C43"/>
  <c r="A43"/>
  <c r="L42"/>
  <c r="K42"/>
  <c r="J42"/>
  <c r="I42"/>
  <c r="H42"/>
  <c r="G42"/>
  <c r="F42"/>
  <c r="E42"/>
  <c r="D42"/>
  <c r="C42"/>
  <c r="A42"/>
  <c r="L41"/>
  <c r="K41"/>
  <c r="J41"/>
  <c r="I41"/>
  <c r="H41"/>
  <c r="G41"/>
  <c r="F41"/>
  <c r="E41"/>
  <c r="D41"/>
  <c r="C41"/>
  <c r="A41"/>
  <c r="L40"/>
  <c r="K40"/>
  <c r="J40"/>
  <c r="I40"/>
  <c r="H40"/>
  <c r="G40"/>
  <c r="F40"/>
  <c r="E40"/>
  <c r="D40"/>
  <c r="C40"/>
  <c r="A40"/>
  <c r="L39"/>
  <c r="K39"/>
  <c r="J39"/>
  <c r="I39"/>
  <c r="H39"/>
  <c r="G39"/>
  <c r="F39"/>
  <c r="E39"/>
  <c r="D39"/>
  <c r="C39"/>
  <c r="A39"/>
  <c r="L38"/>
  <c r="K38"/>
  <c r="J38"/>
  <c r="I38"/>
  <c r="H38"/>
  <c r="G38"/>
  <c r="F38"/>
  <c r="E38"/>
  <c r="D38"/>
  <c r="C38"/>
  <c r="A38"/>
  <c r="L37"/>
  <c r="K37"/>
  <c r="J37"/>
  <c r="I37"/>
  <c r="H37"/>
  <c r="G37"/>
  <c r="F37"/>
  <c r="E37"/>
  <c r="D37"/>
  <c r="C37"/>
  <c r="A37"/>
  <c r="L36"/>
  <c r="K36"/>
  <c r="J36"/>
  <c r="I36"/>
  <c r="H36"/>
  <c r="G36"/>
  <c r="F36"/>
  <c r="E36"/>
  <c r="D36"/>
  <c r="C36"/>
  <c r="A36"/>
  <c r="L35"/>
  <c r="K35"/>
  <c r="J35"/>
  <c r="I35"/>
  <c r="H35"/>
  <c r="G35"/>
  <c r="F35"/>
  <c r="E35"/>
  <c r="D35"/>
  <c r="C35"/>
  <c r="A35"/>
  <c r="L34"/>
  <c r="K34"/>
  <c r="J34"/>
  <c r="I34"/>
  <c r="H34"/>
  <c r="G34"/>
  <c r="F34"/>
  <c r="E34"/>
  <c r="D34"/>
  <c r="C34"/>
  <c r="A34"/>
  <c r="L33"/>
  <c r="K33"/>
  <c r="J33"/>
  <c r="I33"/>
  <c r="H33"/>
  <c r="G33"/>
  <c r="F33"/>
  <c r="E33"/>
  <c r="D33"/>
  <c r="C33"/>
  <c r="A33"/>
  <c r="L32"/>
  <c r="K32"/>
  <c r="J32"/>
  <c r="I32"/>
  <c r="H32"/>
  <c r="G32"/>
  <c r="F32"/>
  <c r="E32"/>
  <c r="D32"/>
  <c r="C32"/>
  <c r="A32"/>
  <c r="L31"/>
  <c r="K31"/>
  <c r="J31"/>
  <c r="I31"/>
  <c r="H31"/>
  <c r="G31"/>
  <c r="F31"/>
  <c r="E31"/>
  <c r="D31"/>
  <c r="C31"/>
  <c r="A31"/>
  <c r="L30"/>
  <c r="K30"/>
  <c r="J30"/>
  <c r="I30"/>
  <c r="H30"/>
  <c r="G30"/>
  <c r="F30"/>
  <c r="E30"/>
  <c r="D30"/>
  <c r="C30"/>
  <c r="A30"/>
  <c r="L29"/>
  <c r="K29"/>
  <c r="J29"/>
  <c r="I29"/>
  <c r="H29"/>
  <c r="G29"/>
  <c r="F29"/>
  <c r="E29"/>
  <c r="D29"/>
  <c r="C29"/>
  <c r="A29"/>
  <c r="L28"/>
  <c r="K28"/>
  <c r="J28"/>
  <c r="I28"/>
  <c r="H28"/>
  <c r="G28"/>
  <c r="F28"/>
  <c r="E28"/>
  <c r="D28"/>
  <c r="C28"/>
  <c r="A28"/>
  <c r="L27"/>
  <c r="K27"/>
  <c r="J27"/>
  <c r="I27"/>
  <c r="H27"/>
  <c r="G27"/>
  <c r="F27"/>
  <c r="E27"/>
  <c r="D27"/>
  <c r="C27"/>
  <c r="A27"/>
  <c r="L26"/>
  <c r="K26"/>
  <c r="J26"/>
  <c r="I26"/>
  <c r="H26"/>
  <c r="G26"/>
  <c r="F26"/>
  <c r="E26"/>
  <c r="D26"/>
  <c r="C26"/>
  <c r="A26"/>
  <c r="L25"/>
  <c r="K25"/>
  <c r="J25"/>
  <c r="I25"/>
  <c r="H25"/>
  <c r="G25"/>
  <c r="F25"/>
  <c r="E25"/>
  <c r="D25"/>
  <c r="C25"/>
  <c r="A25"/>
  <c r="L24"/>
  <c r="K24"/>
  <c r="J24"/>
  <c r="I24"/>
  <c r="H24"/>
  <c r="G24"/>
  <c r="F24"/>
  <c r="E24"/>
  <c r="D24"/>
  <c r="C24"/>
  <c r="A24"/>
  <c r="L23"/>
  <c r="K23"/>
  <c r="J23"/>
  <c r="I23"/>
  <c r="H23"/>
  <c r="G23"/>
  <c r="F23"/>
  <c r="E23"/>
  <c r="D23"/>
  <c r="C23"/>
  <c r="A23"/>
  <c r="L22"/>
  <c r="K22"/>
  <c r="J22"/>
  <c r="I22"/>
  <c r="H22"/>
  <c r="G22"/>
  <c r="F22"/>
  <c r="E22"/>
  <c r="D22"/>
  <c r="C22"/>
  <c r="A22"/>
  <c r="L21"/>
  <c r="K21"/>
  <c r="J21"/>
  <c r="I21"/>
  <c r="H21"/>
  <c r="G21"/>
  <c r="F21"/>
  <c r="E21"/>
  <c r="D21"/>
  <c r="C21"/>
  <c r="A21"/>
  <c r="L20"/>
  <c r="K20"/>
  <c r="J20"/>
  <c r="I20"/>
  <c r="H20"/>
  <c r="G20"/>
  <c r="F20"/>
  <c r="E20"/>
  <c r="D20"/>
  <c r="C20"/>
  <c r="A20"/>
  <c r="L19"/>
  <c r="K19"/>
  <c r="J19"/>
  <c r="I19"/>
  <c r="H19"/>
  <c r="G19"/>
  <c r="F19"/>
  <c r="E19"/>
  <c r="D19"/>
  <c r="C19"/>
  <c r="A19"/>
  <c r="L18"/>
  <c r="K18"/>
  <c r="J18"/>
  <c r="I18"/>
  <c r="H18"/>
  <c r="G18"/>
  <c r="F18"/>
  <c r="E18"/>
  <c r="D18"/>
  <c r="C18"/>
  <c r="A18"/>
  <c r="L17"/>
  <c r="K17"/>
  <c r="J17"/>
  <c r="I17"/>
  <c r="H17"/>
  <c r="G17"/>
  <c r="F17"/>
  <c r="E17"/>
  <c r="D17"/>
  <c r="C17"/>
  <c r="A17"/>
  <c r="L16"/>
  <c r="K16"/>
  <c r="J16"/>
  <c r="I16"/>
  <c r="H16"/>
  <c r="G16"/>
  <c r="F16"/>
  <c r="E16"/>
  <c r="D16"/>
  <c r="C16"/>
  <c r="A16"/>
  <c r="L15"/>
  <c r="K15"/>
  <c r="J15"/>
  <c r="I15"/>
  <c r="H15"/>
  <c r="G15"/>
  <c r="F15"/>
  <c r="E15"/>
  <c r="D15"/>
  <c r="C15"/>
  <c r="A15"/>
  <c r="L14"/>
  <c r="K14"/>
  <c r="J14"/>
  <c r="I14"/>
  <c r="H14"/>
  <c r="G14"/>
  <c r="F14"/>
  <c r="E14"/>
  <c r="D14"/>
  <c r="C14"/>
  <c r="A14"/>
  <c r="L13"/>
  <c r="K13"/>
  <c r="J13"/>
  <c r="I13"/>
  <c r="H13"/>
  <c r="G13"/>
  <c r="F13"/>
  <c r="E13"/>
  <c r="D13"/>
  <c r="C13"/>
  <c r="A13"/>
  <c r="L12"/>
  <c r="K12"/>
  <c r="J12"/>
  <c r="I12"/>
  <c r="H12"/>
  <c r="G12"/>
  <c r="F12"/>
  <c r="E12"/>
  <c r="D12"/>
  <c r="C12"/>
  <c r="A12"/>
  <c r="L11"/>
  <c r="K11"/>
  <c r="J11"/>
  <c r="I11"/>
  <c r="H11"/>
  <c r="G11"/>
  <c r="F11"/>
  <c r="E11"/>
  <c r="D11"/>
  <c r="C11"/>
  <c r="A11"/>
  <c r="L10"/>
  <c r="I10"/>
  <c r="H10"/>
  <c r="G10"/>
  <c r="F10"/>
  <c r="E10"/>
  <c r="D10"/>
  <c r="A2"/>
  <c r="M1"/>
  <c r="M302" i="4"/>
  <c r="L302"/>
  <c r="K302"/>
  <c r="M301"/>
  <c r="L301"/>
  <c r="K301"/>
  <c r="M300"/>
  <c r="L300"/>
  <c r="K300"/>
  <c r="J300"/>
  <c r="I300"/>
  <c r="H300"/>
  <c r="G300"/>
  <c r="F300"/>
  <c r="E300"/>
  <c r="D300"/>
  <c r="C300"/>
  <c r="A300"/>
  <c r="M299"/>
  <c r="L299"/>
  <c r="K299"/>
  <c r="J299"/>
  <c r="I299"/>
  <c r="H299"/>
  <c r="G299"/>
  <c r="F299"/>
  <c r="E299"/>
  <c r="D299"/>
  <c r="C299"/>
  <c r="A299"/>
  <c r="M298"/>
  <c r="L298"/>
  <c r="K298"/>
  <c r="J298"/>
  <c r="I298"/>
  <c r="H298"/>
  <c r="G298"/>
  <c r="F298"/>
  <c r="E298"/>
  <c r="D298"/>
  <c r="C298"/>
  <c r="A298"/>
  <c r="M297"/>
  <c r="L297"/>
  <c r="K297"/>
  <c r="J297"/>
  <c r="I297"/>
  <c r="H297"/>
  <c r="G297"/>
  <c r="F297"/>
  <c r="E297"/>
  <c r="D297"/>
  <c r="C297"/>
  <c r="A297"/>
  <c r="M296"/>
  <c r="L296"/>
  <c r="K296"/>
  <c r="J296"/>
  <c r="I296"/>
  <c r="H296"/>
  <c r="G296"/>
  <c r="F296"/>
  <c r="E296"/>
  <c r="D296"/>
  <c r="C296"/>
  <c r="A296"/>
  <c r="M295"/>
  <c r="L295"/>
  <c r="K295"/>
  <c r="J295"/>
  <c r="I295"/>
  <c r="H295"/>
  <c r="G295"/>
  <c r="F295"/>
  <c r="E295"/>
  <c r="D295"/>
  <c r="C295"/>
  <c r="A295"/>
  <c r="M294"/>
  <c r="L294"/>
  <c r="K294"/>
  <c r="J294"/>
  <c r="I294"/>
  <c r="H294"/>
  <c r="G294"/>
  <c r="F294"/>
  <c r="E294"/>
  <c r="D294"/>
  <c r="C294"/>
  <c r="A294"/>
  <c r="M293"/>
  <c r="L293"/>
  <c r="K293"/>
  <c r="J293"/>
  <c r="I293"/>
  <c r="H293"/>
  <c r="G293"/>
  <c r="F293"/>
  <c r="E293"/>
  <c r="D293"/>
  <c r="C293"/>
  <c r="A293"/>
  <c r="M292"/>
  <c r="L292"/>
  <c r="K292"/>
  <c r="J292"/>
  <c r="I292"/>
  <c r="H292"/>
  <c r="G292"/>
  <c r="F292"/>
  <c r="E292"/>
  <c r="D292"/>
  <c r="C292"/>
  <c r="A292"/>
  <c r="M291"/>
  <c r="L291"/>
  <c r="K291"/>
  <c r="J291"/>
  <c r="I291"/>
  <c r="H291"/>
  <c r="G291"/>
  <c r="F291"/>
  <c r="E291"/>
  <c r="D291"/>
  <c r="C291"/>
  <c r="A291"/>
  <c r="M290"/>
  <c r="L290"/>
  <c r="K290"/>
  <c r="J290"/>
  <c r="I290"/>
  <c r="H290"/>
  <c r="G290"/>
  <c r="F290"/>
  <c r="E290"/>
  <c r="D290"/>
  <c r="C290"/>
  <c r="A290"/>
  <c r="M289"/>
  <c r="L289"/>
  <c r="K289"/>
  <c r="J289"/>
  <c r="I289"/>
  <c r="H289"/>
  <c r="G289"/>
  <c r="F289"/>
  <c r="E289"/>
  <c r="D289"/>
  <c r="C289"/>
  <c r="A289"/>
  <c r="M288"/>
  <c r="L288"/>
  <c r="K288"/>
  <c r="J288"/>
  <c r="I288"/>
  <c r="H288"/>
  <c r="G288"/>
  <c r="F288"/>
  <c r="E288"/>
  <c r="D288"/>
  <c r="C288"/>
  <c r="A288"/>
  <c r="M287"/>
  <c r="L287"/>
  <c r="K287"/>
  <c r="J287"/>
  <c r="I287"/>
  <c r="H287"/>
  <c r="G287"/>
  <c r="F287"/>
  <c r="E287"/>
  <c r="D287"/>
  <c r="C287"/>
  <c r="A287"/>
  <c r="M286"/>
  <c r="L286"/>
  <c r="K286"/>
  <c r="J286"/>
  <c r="I286"/>
  <c r="H286"/>
  <c r="G286"/>
  <c r="F286"/>
  <c r="E286"/>
  <c r="D286"/>
  <c r="C286"/>
  <c r="A286"/>
  <c r="M285"/>
  <c r="L285"/>
  <c r="K285"/>
  <c r="J285"/>
  <c r="I285"/>
  <c r="H285"/>
  <c r="G285"/>
  <c r="F285"/>
  <c r="E285"/>
  <c r="D285"/>
  <c r="C285"/>
  <c r="A285"/>
  <c r="M284"/>
  <c r="L284"/>
  <c r="K284"/>
  <c r="J284"/>
  <c r="I284"/>
  <c r="H284"/>
  <c r="G284"/>
  <c r="F284"/>
  <c r="E284"/>
  <c r="D284"/>
  <c r="C284"/>
  <c r="A284"/>
  <c r="M283"/>
  <c r="L283"/>
  <c r="K283"/>
  <c r="J283"/>
  <c r="I283"/>
  <c r="H283"/>
  <c r="G283"/>
  <c r="F283"/>
  <c r="E283"/>
  <c r="D283"/>
  <c r="C283"/>
  <c r="A283"/>
  <c r="M282"/>
  <c r="L282"/>
  <c r="K282"/>
  <c r="J282"/>
  <c r="I282"/>
  <c r="H282"/>
  <c r="G282"/>
  <c r="F282"/>
  <c r="E282"/>
  <c r="D282"/>
  <c r="C282"/>
  <c r="A282"/>
  <c r="M281"/>
  <c r="L281"/>
  <c r="K281"/>
  <c r="J281"/>
  <c r="I281"/>
  <c r="H281"/>
  <c r="G281"/>
  <c r="F281"/>
  <c r="E281"/>
  <c r="D281"/>
  <c r="C281"/>
  <c r="A281"/>
  <c r="M280"/>
  <c r="L280"/>
  <c r="K280"/>
  <c r="J280"/>
  <c r="I280"/>
  <c r="H280"/>
  <c r="G280"/>
  <c r="F280"/>
  <c r="E280"/>
  <c r="D280"/>
  <c r="C280"/>
  <c r="A280"/>
  <c r="M279"/>
  <c r="L279"/>
  <c r="K279"/>
  <c r="J279"/>
  <c r="I279"/>
  <c r="H279"/>
  <c r="G279"/>
  <c r="F279"/>
  <c r="E279"/>
  <c r="D279"/>
  <c r="C279"/>
  <c r="A279"/>
  <c r="M278"/>
  <c r="L278"/>
  <c r="K278"/>
  <c r="J278"/>
  <c r="I278"/>
  <c r="H278"/>
  <c r="G278"/>
  <c r="F278"/>
  <c r="E278"/>
  <c r="D278"/>
  <c r="C278"/>
  <c r="A278"/>
  <c r="M277"/>
  <c r="L277"/>
  <c r="K277"/>
  <c r="J277"/>
  <c r="I277"/>
  <c r="H277"/>
  <c r="G277"/>
  <c r="F277"/>
  <c r="E277"/>
  <c r="D277"/>
  <c r="C277"/>
  <c r="A277"/>
  <c r="M276"/>
  <c r="L276"/>
  <c r="K276"/>
  <c r="J276"/>
  <c r="I276"/>
  <c r="H276"/>
  <c r="G276"/>
  <c r="F276"/>
  <c r="E276"/>
  <c r="D276"/>
  <c r="C276"/>
  <c r="A276"/>
  <c r="M275"/>
  <c r="L275"/>
  <c r="K275"/>
  <c r="J275"/>
  <c r="I275"/>
  <c r="H275"/>
  <c r="G275"/>
  <c r="F275"/>
  <c r="E275"/>
  <c r="D275"/>
  <c r="C275"/>
  <c r="A275"/>
  <c r="M274"/>
  <c r="L274"/>
  <c r="K274"/>
  <c r="J274"/>
  <c r="I274"/>
  <c r="H274"/>
  <c r="G274"/>
  <c r="F274"/>
  <c r="E274"/>
  <c r="D274"/>
  <c r="C274"/>
  <c r="A274"/>
  <c r="M273"/>
  <c r="L273"/>
  <c r="K273"/>
  <c r="J273"/>
  <c r="I273"/>
  <c r="H273"/>
  <c r="G273"/>
  <c r="F273"/>
  <c r="E273"/>
  <c r="D273"/>
  <c r="C273"/>
  <c r="A273"/>
  <c r="M272"/>
  <c r="L272"/>
  <c r="K272"/>
  <c r="J272"/>
  <c r="I272"/>
  <c r="H272"/>
  <c r="G272"/>
  <c r="F272"/>
  <c r="E272"/>
  <c r="D272"/>
  <c r="C272"/>
  <c r="A272"/>
  <c r="M271"/>
  <c r="L271"/>
  <c r="K271"/>
  <c r="J271"/>
  <c r="I271"/>
  <c r="H271"/>
  <c r="G271"/>
  <c r="F271"/>
  <c r="E271"/>
  <c r="D271"/>
  <c r="C271"/>
  <c r="A271"/>
  <c r="M270"/>
  <c r="L270"/>
  <c r="K270"/>
  <c r="J270"/>
  <c r="I270"/>
  <c r="H270"/>
  <c r="G270"/>
  <c r="F270"/>
  <c r="E270"/>
  <c r="D270"/>
  <c r="C270"/>
  <c r="A270"/>
  <c r="M269"/>
  <c r="L269"/>
  <c r="K269"/>
  <c r="J269"/>
  <c r="I269"/>
  <c r="H269"/>
  <c r="G269"/>
  <c r="F269"/>
  <c r="E269"/>
  <c r="D269"/>
  <c r="C269"/>
  <c r="A269"/>
  <c r="M268"/>
  <c r="L268"/>
  <c r="K268"/>
  <c r="J268"/>
  <c r="I268"/>
  <c r="H268"/>
  <c r="G268"/>
  <c r="F268"/>
  <c r="E268"/>
  <c r="D268"/>
  <c r="C268"/>
  <c r="A268"/>
  <c r="M267"/>
  <c r="L267"/>
  <c r="K267"/>
  <c r="J267"/>
  <c r="I267"/>
  <c r="H267"/>
  <c r="G267"/>
  <c r="F267"/>
  <c r="E267"/>
  <c r="D267"/>
  <c r="C267"/>
  <c r="A267"/>
  <c r="M266"/>
  <c r="L266"/>
  <c r="K266"/>
  <c r="J266"/>
  <c r="I266"/>
  <c r="H266"/>
  <c r="G266"/>
  <c r="F266"/>
  <c r="E266"/>
  <c r="D266"/>
  <c r="C266"/>
  <c r="A266"/>
  <c r="M265"/>
  <c r="L265"/>
  <c r="K265"/>
  <c r="J265"/>
  <c r="I265"/>
  <c r="H265"/>
  <c r="G265"/>
  <c r="F265"/>
  <c r="E265"/>
  <c r="D265"/>
  <c r="C265"/>
  <c r="A265"/>
  <c r="M264"/>
  <c r="L264"/>
  <c r="K264"/>
  <c r="J264"/>
  <c r="I264"/>
  <c r="H264"/>
  <c r="G264"/>
  <c r="F264"/>
  <c r="E264"/>
  <c r="D264"/>
  <c r="C264"/>
  <c r="A264"/>
  <c r="M263"/>
  <c r="L263"/>
  <c r="K263"/>
  <c r="J263"/>
  <c r="I263"/>
  <c r="H263"/>
  <c r="G263"/>
  <c r="F263"/>
  <c r="E263"/>
  <c r="D263"/>
  <c r="C263"/>
  <c r="A263"/>
  <c r="M262"/>
  <c r="L262"/>
  <c r="K262"/>
  <c r="J262"/>
  <c r="I262"/>
  <c r="H262"/>
  <c r="G262"/>
  <c r="F262"/>
  <c r="E262"/>
  <c r="D262"/>
  <c r="C262"/>
  <c r="A262"/>
  <c r="M261"/>
  <c r="L261"/>
  <c r="K261"/>
  <c r="J261"/>
  <c r="I261"/>
  <c r="H261"/>
  <c r="G261"/>
  <c r="F261"/>
  <c r="E261"/>
  <c r="D261"/>
  <c r="C261"/>
  <c r="A261"/>
  <c r="M260"/>
  <c r="L260"/>
  <c r="K260"/>
  <c r="J260"/>
  <c r="I260"/>
  <c r="H260"/>
  <c r="G260"/>
  <c r="F260"/>
  <c r="E260"/>
  <c r="D260"/>
  <c r="C260"/>
  <c r="A260"/>
  <c r="M259"/>
  <c r="L259"/>
  <c r="K259"/>
  <c r="J259"/>
  <c r="I259"/>
  <c r="H259"/>
  <c r="G259"/>
  <c r="F259"/>
  <c r="E259"/>
  <c r="D259"/>
  <c r="C259"/>
  <c r="A259"/>
  <c r="M258"/>
  <c r="L258"/>
  <c r="K258"/>
  <c r="J258"/>
  <c r="I258"/>
  <c r="H258"/>
  <c r="G258"/>
  <c r="F258"/>
  <c r="E258"/>
  <c r="D258"/>
  <c r="C258"/>
  <c r="A258"/>
  <c r="M257"/>
  <c r="L257"/>
  <c r="K257"/>
  <c r="J257"/>
  <c r="I257"/>
  <c r="H257"/>
  <c r="G257"/>
  <c r="F257"/>
  <c r="E257"/>
  <c r="D257"/>
  <c r="C257"/>
  <c r="A257"/>
  <c r="M256"/>
  <c r="L256"/>
  <c r="K256"/>
  <c r="J256"/>
  <c r="I256"/>
  <c r="H256"/>
  <c r="G256"/>
  <c r="F256"/>
  <c r="E256"/>
  <c r="D256"/>
  <c r="C256"/>
  <c r="A256"/>
  <c r="M255"/>
  <c r="L255"/>
  <c r="K255"/>
  <c r="J255"/>
  <c r="I255"/>
  <c r="H255"/>
  <c r="G255"/>
  <c r="F255"/>
  <c r="E255"/>
  <c r="D255"/>
  <c r="C255"/>
  <c r="A255"/>
  <c r="M254"/>
  <c r="L254"/>
  <c r="K254"/>
  <c r="J254"/>
  <c r="I254"/>
  <c r="H254"/>
  <c r="G254"/>
  <c r="F254"/>
  <c r="E254"/>
  <c r="D254"/>
  <c r="C254"/>
  <c r="A254"/>
  <c r="M253"/>
  <c r="L253"/>
  <c r="K253"/>
  <c r="J253"/>
  <c r="I253"/>
  <c r="H253"/>
  <c r="G253"/>
  <c r="F253"/>
  <c r="E253"/>
  <c r="D253"/>
  <c r="C253"/>
  <c r="A253"/>
  <c r="M252"/>
  <c r="L252"/>
  <c r="K252"/>
  <c r="J252"/>
  <c r="I252"/>
  <c r="H252"/>
  <c r="G252"/>
  <c r="F252"/>
  <c r="E252"/>
  <c r="D252"/>
  <c r="C252"/>
  <c r="A252"/>
  <c r="M251"/>
  <c r="L251"/>
  <c r="K251"/>
  <c r="J251"/>
  <c r="I251"/>
  <c r="H251"/>
  <c r="G251"/>
  <c r="F251"/>
  <c r="E251"/>
  <c r="D251"/>
  <c r="C251"/>
  <c r="A251"/>
  <c r="M250"/>
  <c r="L250"/>
  <c r="K250"/>
  <c r="J250"/>
  <c r="I250"/>
  <c r="H250"/>
  <c r="G250"/>
  <c r="F250"/>
  <c r="E250"/>
  <c r="D250"/>
  <c r="C250"/>
  <c r="A250"/>
  <c r="M249"/>
  <c r="L249"/>
  <c r="K249"/>
  <c r="J249"/>
  <c r="I249"/>
  <c r="H249"/>
  <c r="G249"/>
  <c r="F249"/>
  <c r="E249"/>
  <c r="D249"/>
  <c r="C249"/>
  <c r="A249"/>
  <c r="M248"/>
  <c r="L248"/>
  <c r="K248"/>
  <c r="J248"/>
  <c r="I248"/>
  <c r="H248"/>
  <c r="G248"/>
  <c r="F248"/>
  <c r="E248"/>
  <c r="D248"/>
  <c r="C248"/>
  <c r="A248"/>
  <c r="M247"/>
  <c r="L247"/>
  <c r="K247"/>
  <c r="J247"/>
  <c r="I247"/>
  <c r="H247"/>
  <c r="G247"/>
  <c r="F247"/>
  <c r="E247"/>
  <c r="D247"/>
  <c r="C247"/>
  <c r="A247"/>
  <c r="M246"/>
  <c r="L246"/>
  <c r="K246"/>
  <c r="J246"/>
  <c r="I246"/>
  <c r="H246"/>
  <c r="G246"/>
  <c r="F246"/>
  <c r="E246"/>
  <c r="D246"/>
  <c r="C246"/>
  <c r="A246"/>
  <c r="M245"/>
  <c r="L245"/>
  <c r="K245"/>
  <c r="J245"/>
  <c r="I245"/>
  <c r="H245"/>
  <c r="G245"/>
  <c r="F245"/>
  <c r="E245"/>
  <c r="D245"/>
  <c r="C245"/>
  <c r="A245"/>
  <c r="M244"/>
  <c r="L244"/>
  <c r="K244"/>
  <c r="J244"/>
  <c r="I244"/>
  <c r="H244"/>
  <c r="G244"/>
  <c r="F244"/>
  <c r="E244"/>
  <c r="D244"/>
  <c r="C244"/>
  <c r="A244"/>
  <c r="M243"/>
  <c r="L243"/>
  <c r="K243"/>
  <c r="J243"/>
  <c r="I243"/>
  <c r="H243"/>
  <c r="G243"/>
  <c r="F243"/>
  <c r="E243"/>
  <c r="D243"/>
  <c r="C243"/>
  <c r="A243"/>
  <c r="M242"/>
  <c r="L242"/>
  <c r="K242"/>
  <c r="J242"/>
  <c r="I242"/>
  <c r="H242"/>
  <c r="G242"/>
  <c r="F242"/>
  <c r="E242"/>
  <c r="D242"/>
  <c r="C242"/>
  <c r="A242"/>
  <c r="M241"/>
  <c r="L241"/>
  <c r="K241"/>
  <c r="J241"/>
  <c r="I241"/>
  <c r="H241"/>
  <c r="G241"/>
  <c r="F241"/>
  <c r="E241"/>
  <c r="D241"/>
  <c r="C241"/>
  <c r="A241"/>
  <c r="M240"/>
  <c r="L240"/>
  <c r="K240"/>
  <c r="J240"/>
  <c r="I240"/>
  <c r="H240"/>
  <c r="G240"/>
  <c r="F240"/>
  <c r="E240"/>
  <c r="D240"/>
  <c r="C240"/>
  <c r="A240"/>
  <c r="M239"/>
  <c r="L239"/>
  <c r="K239"/>
  <c r="J239"/>
  <c r="I239"/>
  <c r="H239"/>
  <c r="G239"/>
  <c r="F239"/>
  <c r="E239"/>
  <c r="D239"/>
  <c r="C239"/>
  <c r="A239"/>
  <c r="M238"/>
  <c r="L238"/>
  <c r="K238"/>
  <c r="J238"/>
  <c r="I238"/>
  <c r="H238"/>
  <c r="G238"/>
  <c r="F238"/>
  <c r="E238"/>
  <c r="D238"/>
  <c r="C238"/>
  <c r="A238"/>
  <c r="M237"/>
  <c r="L237"/>
  <c r="K237"/>
  <c r="J237"/>
  <c r="I237"/>
  <c r="H237"/>
  <c r="G237"/>
  <c r="F237"/>
  <c r="E237"/>
  <c r="D237"/>
  <c r="C237"/>
  <c r="A237"/>
  <c r="M236"/>
  <c r="L236"/>
  <c r="K236"/>
  <c r="J236"/>
  <c r="I236"/>
  <c r="H236"/>
  <c r="G236"/>
  <c r="F236"/>
  <c r="E236"/>
  <c r="D236"/>
  <c r="C236"/>
  <c r="A236"/>
  <c r="M235"/>
  <c r="L235"/>
  <c r="K235"/>
  <c r="J235"/>
  <c r="I235"/>
  <c r="H235"/>
  <c r="G235"/>
  <c r="F235"/>
  <c r="E235"/>
  <c r="D235"/>
  <c r="C235"/>
  <c r="A235"/>
  <c r="M234"/>
  <c r="L234"/>
  <c r="K234"/>
  <c r="J234"/>
  <c r="I234"/>
  <c r="H234"/>
  <c r="G234"/>
  <c r="F234"/>
  <c r="E234"/>
  <c r="D234"/>
  <c r="C234"/>
  <c r="A234"/>
  <c r="M233"/>
  <c r="L233"/>
  <c r="K233"/>
  <c r="J233"/>
  <c r="I233"/>
  <c r="H233"/>
  <c r="G233"/>
  <c r="F233"/>
  <c r="E233"/>
  <c r="D233"/>
  <c r="C233"/>
  <c r="A233"/>
  <c r="M232"/>
  <c r="L232"/>
  <c r="K232"/>
  <c r="J232"/>
  <c r="I232"/>
  <c r="H232"/>
  <c r="G232"/>
  <c r="F232"/>
  <c r="E232"/>
  <c r="D232"/>
  <c r="C232"/>
  <c r="A232"/>
  <c r="M231"/>
  <c r="L231"/>
  <c r="K231"/>
  <c r="J231"/>
  <c r="I231"/>
  <c r="H231"/>
  <c r="G231"/>
  <c r="F231"/>
  <c r="E231"/>
  <c r="D231"/>
  <c r="C231"/>
  <c r="A231"/>
  <c r="M230"/>
  <c r="L230"/>
  <c r="K230"/>
  <c r="J230"/>
  <c r="I230"/>
  <c r="H230"/>
  <c r="G230"/>
  <c r="F230"/>
  <c r="E230"/>
  <c r="D230"/>
  <c r="C230"/>
  <c r="A230"/>
  <c r="M229"/>
  <c r="L229"/>
  <c r="K229"/>
  <c r="J229"/>
  <c r="I229"/>
  <c r="H229"/>
  <c r="G229"/>
  <c r="F229"/>
  <c r="E229"/>
  <c r="D229"/>
  <c r="C229"/>
  <c r="A229"/>
  <c r="M228"/>
  <c r="L228"/>
  <c r="K228"/>
  <c r="J228"/>
  <c r="I228"/>
  <c r="H228"/>
  <c r="G228"/>
  <c r="F228"/>
  <c r="E228"/>
  <c r="D228"/>
  <c r="C228"/>
  <c r="A228"/>
  <c r="M227"/>
  <c r="L227"/>
  <c r="K227"/>
  <c r="J227"/>
  <c r="I227"/>
  <c r="H227"/>
  <c r="G227"/>
  <c r="F227"/>
  <c r="E227"/>
  <c r="D227"/>
  <c r="C227"/>
  <c r="A227"/>
  <c r="M226"/>
  <c r="L226"/>
  <c r="K226"/>
  <c r="J226"/>
  <c r="I226"/>
  <c r="H226"/>
  <c r="G226"/>
  <c r="F226"/>
  <c r="E226"/>
  <c r="D226"/>
  <c r="C226"/>
  <c r="A226"/>
  <c r="M225"/>
  <c r="L225"/>
  <c r="K225"/>
  <c r="J225"/>
  <c r="I225"/>
  <c r="H225"/>
  <c r="G225"/>
  <c r="F225"/>
  <c r="E225"/>
  <c r="D225"/>
  <c r="C225"/>
  <c r="A225"/>
  <c r="M224"/>
  <c r="L224"/>
  <c r="K224"/>
  <c r="J224"/>
  <c r="I224"/>
  <c r="H224"/>
  <c r="G224"/>
  <c r="F224"/>
  <c r="E224"/>
  <c r="D224"/>
  <c r="C224"/>
  <c r="A224"/>
  <c r="M223"/>
  <c r="L223"/>
  <c r="K223"/>
  <c r="J223"/>
  <c r="I223"/>
  <c r="H223"/>
  <c r="G223"/>
  <c r="F223"/>
  <c r="E223"/>
  <c r="D223"/>
  <c r="C223"/>
  <c r="A223"/>
  <c r="M222"/>
  <c r="L222"/>
  <c r="K222"/>
  <c r="J222"/>
  <c r="I222"/>
  <c r="H222"/>
  <c r="G222"/>
  <c r="F222"/>
  <c r="E222"/>
  <c r="D222"/>
  <c r="C222"/>
  <c r="A222"/>
  <c r="M221"/>
  <c r="L221"/>
  <c r="K221"/>
  <c r="J221"/>
  <c r="I221"/>
  <c r="H221"/>
  <c r="G221"/>
  <c r="F221"/>
  <c r="E221"/>
  <c r="D221"/>
  <c r="C221"/>
  <c r="A221"/>
  <c r="M220"/>
  <c r="L220"/>
  <c r="K220"/>
  <c r="J220"/>
  <c r="I220"/>
  <c r="H220"/>
  <c r="G220"/>
  <c r="F220"/>
  <c r="E220"/>
  <c r="D220"/>
  <c r="C220"/>
  <c r="A220"/>
  <c r="M219"/>
  <c r="L219"/>
  <c r="K219"/>
  <c r="J219"/>
  <c r="I219"/>
  <c r="H219"/>
  <c r="G219"/>
  <c r="F219"/>
  <c r="E219"/>
  <c r="D219"/>
  <c r="C219"/>
  <c r="A219"/>
  <c r="M218"/>
  <c r="L218"/>
  <c r="K218"/>
  <c r="J218"/>
  <c r="I218"/>
  <c r="H218"/>
  <c r="G218"/>
  <c r="F218"/>
  <c r="E218"/>
  <c r="D218"/>
  <c r="C218"/>
  <c r="A218"/>
  <c r="M217"/>
  <c r="L217"/>
  <c r="K217"/>
  <c r="J217"/>
  <c r="I217"/>
  <c r="H217"/>
  <c r="G217"/>
  <c r="F217"/>
  <c r="E217"/>
  <c r="D217"/>
  <c r="C217"/>
  <c r="A217"/>
  <c r="M216"/>
  <c r="L216"/>
  <c r="K216"/>
  <c r="J216"/>
  <c r="I216"/>
  <c r="H216"/>
  <c r="G216"/>
  <c r="F216"/>
  <c r="E216"/>
  <c r="D216"/>
  <c r="C216"/>
  <c r="A216"/>
  <c r="M215"/>
  <c r="L215"/>
  <c r="K215"/>
  <c r="J215"/>
  <c r="I215"/>
  <c r="H215"/>
  <c r="G215"/>
  <c r="F215"/>
  <c r="E215"/>
  <c r="D215"/>
  <c r="C215"/>
  <c r="A215"/>
  <c r="M214"/>
  <c r="L214"/>
  <c r="K214"/>
  <c r="J214"/>
  <c r="I214"/>
  <c r="H214"/>
  <c r="G214"/>
  <c r="F214"/>
  <c r="E214"/>
  <c r="D214"/>
  <c r="C214"/>
  <c r="A214"/>
  <c r="M213"/>
  <c r="L213"/>
  <c r="K213"/>
  <c r="J213"/>
  <c r="I213"/>
  <c r="H213"/>
  <c r="G213"/>
  <c r="F213"/>
  <c r="E213"/>
  <c r="D213"/>
  <c r="C213"/>
  <c r="A213"/>
  <c r="M212"/>
  <c r="L212"/>
  <c r="K212"/>
  <c r="J212"/>
  <c r="I212"/>
  <c r="H212"/>
  <c r="G212"/>
  <c r="F212"/>
  <c r="E212"/>
  <c r="D212"/>
  <c r="C212"/>
  <c r="A212"/>
  <c r="M211"/>
  <c r="L211"/>
  <c r="K211"/>
  <c r="J211"/>
  <c r="I211"/>
  <c r="H211"/>
  <c r="G211"/>
  <c r="F211"/>
  <c r="E211"/>
  <c r="D211"/>
  <c r="C211"/>
  <c r="A211"/>
  <c r="M210"/>
  <c r="L210"/>
  <c r="K210"/>
  <c r="J210"/>
  <c r="I210"/>
  <c r="H210"/>
  <c r="G210"/>
  <c r="F210"/>
  <c r="E210"/>
  <c r="D210"/>
  <c r="C210"/>
  <c r="A210"/>
  <c r="M209"/>
  <c r="L209"/>
  <c r="K209"/>
  <c r="J209"/>
  <c r="I209"/>
  <c r="H209"/>
  <c r="G209"/>
  <c r="F209"/>
  <c r="E209"/>
  <c r="D209"/>
  <c r="C209"/>
  <c r="A209"/>
  <c r="M208"/>
  <c r="L208"/>
  <c r="K208"/>
  <c r="J208"/>
  <c r="I208"/>
  <c r="H208"/>
  <c r="G208"/>
  <c r="F208"/>
  <c r="E208"/>
  <c r="D208"/>
  <c r="C208"/>
  <c r="A208"/>
  <c r="M207"/>
  <c r="L207"/>
  <c r="K207"/>
  <c r="J207"/>
  <c r="I207"/>
  <c r="H207"/>
  <c r="G207"/>
  <c r="F207"/>
  <c r="E207"/>
  <c r="D207"/>
  <c r="C207"/>
  <c r="A207"/>
  <c r="M206"/>
  <c r="L206"/>
  <c r="K206"/>
  <c r="J206"/>
  <c r="I206"/>
  <c r="H206"/>
  <c r="G206"/>
  <c r="F206"/>
  <c r="E206"/>
  <c r="D206"/>
  <c r="C206"/>
  <c r="A206"/>
  <c r="M205"/>
  <c r="L205"/>
  <c r="K205"/>
  <c r="J205"/>
  <c r="I205"/>
  <c r="H205"/>
  <c r="G205"/>
  <c r="F205"/>
  <c r="E205"/>
  <c r="D205"/>
  <c r="C205"/>
  <c r="A205"/>
  <c r="M204"/>
  <c r="L204"/>
  <c r="K204"/>
  <c r="J204"/>
  <c r="I204"/>
  <c r="H204"/>
  <c r="G204"/>
  <c r="F204"/>
  <c r="E204"/>
  <c r="D204"/>
  <c r="C204"/>
  <c r="A204"/>
  <c r="M203"/>
  <c r="L203"/>
  <c r="K203"/>
  <c r="J203"/>
  <c r="I203"/>
  <c r="H203"/>
  <c r="G203"/>
  <c r="F203"/>
  <c r="E203"/>
  <c r="D203"/>
  <c r="C203"/>
  <c r="A203"/>
  <c r="M202"/>
  <c r="L202"/>
  <c r="K202"/>
  <c r="J202"/>
  <c r="I202"/>
  <c r="H202"/>
  <c r="G202"/>
  <c r="F202"/>
  <c r="E202"/>
  <c r="D202"/>
  <c r="C202"/>
  <c r="A202"/>
  <c r="M201"/>
  <c r="L201"/>
  <c r="K201"/>
  <c r="J201"/>
  <c r="I201"/>
  <c r="H201"/>
  <c r="G201"/>
  <c r="F201"/>
  <c r="E201"/>
  <c r="D201"/>
  <c r="C201"/>
  <c r="A201"/>
  <c r="M200"/>
  <c r="L200"/>
  <c r="K200"/>
  <c r="J200"/>
  <c r="I200"/>
  <c r="H200"/>
  <c r="G200"/>
  <c r="F200"/>
  <c r="E200"/>
  <c r="D200"/>
  <c r="C200"/>
  <c r="A200"/>
  <c r="M199"/>
  <c r="L199"/>
  <c r="K199"/>
  <c r="J199"/>
  <c r="I199"/>
  <c r="H199"/>
  <c r="G199"/>
  <c r="F199"/>
  <c r="E199"/>
  <c r="D199"/>
  <c r="C199"/>
  <c r="A199"/>
  <c r="M198"/>
  <c r="L198"/>
  <c r="K198"/>
  <c r="J198"/>
  <c r="I198"/>
  <c r="H198"/>
  <c r="G198"/>
  <c r="F198"/>
  <c r="E198"/>
  <c r="D198"/>
  <c r="C198"/>
  <c r="A198"/>
  <c r="M197"/>
  <c r="L197"/>
  <c r="K197"/>
  <c r="J197"/>
  <c r="I197"/>
  <c r="H197"/>
  <c r="G197"/>
  <c r="F197"/>
  <c r="E197"/>
  <c r="D197"/>
  <c r="C197"/>
  <c r="A197"/>
  <c r="M196"/>
  <c r="L196"/>
  <c r="K196"/>
  <c r="J196"/>
  <c r="I196"/>
  <c r="H196"/>
  <c r="G196"/>
  <c r="F196"/>
  <c r="E196"/>
  <c r="D196"/>
  <c r="C196"/>
  <c r="A196"/>
  <c r="M195"/>
  <c r="L195"/>
  <c r="K195"/>
  <c r="J195"/>
  <c r="I195"/>
  <c r="H195"/>
  <c r="G195"/>
  <c r="F195"/>
  <c r="E195"/>
  <c r="D195"/>
  <c r="C195"/>
  <c r="A195"/>
  <c r="M194"/>
  <c r="L194"/>
  <c r="K194"/>
  <c r="J194"/>
  <c r="I194"/>
  <c r="H194"/>
  <c r="G194"/>
  <c r="F194"/>
  <c r="E194"/>
  <c r="D194"/>
  <c r="C194"/>
  <c r="A194"/>
  <c r="M193"/>
  <c r="L193"/>
  <c r="K193"/>
  <c r="J193"/>
  <c r="I193"/>
  <c r="H193"/>
  <c r="G193"/>
  <c r="F193"/>
  <c r="E193"/>
  <c r="D193"/>
  <c r="C193"/>
  <c r="A193"/>
  <c r="M192"/>
  <c r="L192"/>
  <c r="K192"/>
  <c r="J192"/>
  <c r="I192"/>
  <c r="H192"/>
  <c r="G192"/>
  <c r="F192"/>
  <c r="E192"/>
  <c r="D192"/>
  <c r="C192"/>
  <c r="A192"/>
  <c r="M191"/>
  <c r="L191"/>
  <c r="K191"/>
  <c r="J191"/>
  <c r="I191"/>
  <c r="H191"/>
  <c r="G191"/>
  <c r="F191"/>
  <c r="E191"/>
  <c r="D191"/>
  <c r="C191"/>
  <c r="A191"/>
  <c r="M190"/>
  <c r="L190"/>
  <c r="K190"/>
  <c r="J190"/>
  <c r="I190"/>
  <c r="H190"/>
  <c r="G190"/>
  <c r="F190"/>
  <c r="E190"/>
  <c r="D190"/>
  <c r="C190"/>
  <c r="A190"/>
  <c r="M189"/>
  <c r="L189"/>
  <c r="K189"/>
  <c r="J189"/>
  <c r="I189"/>
  <c r="H189"/>
  <c r="G189"/>
  <c r="F189"/>
  <c r="E189"/>
  <c r="D189"/>
  <c r="C189"/>
  <c r="A189"/>
  <c r="M188"/>
  <c r="L188"/>
  <c r="K188"/>
  <c r="J188"/>
  <c r="I188"/>
  <c r="H188"/>
  <c r="G188"/>
  <c r="F188"/>
  <c r="E188"/>
  <c r="D188"/>
  <c r="C188"/>
  <c r="A188"/>
  <c r="M187"/>
  <c r="L187"/>
  <c r="K187"/>
  <c r="J187"/>
  <c r="I187"/>
  <c r="H187"/>
  <c r="G187"/>
  <c r="F187"/>
  <c r="E187"/>
  <c r="D187"/>
  <c r="C187"/>
  <c r="A187"/>
  <c r="M186"/>
  <c r="L186"/>
  <c r="K186"/>
  <c r="J186"/>
  <c r="I186"/>
  <c r="H186"/>
  <c r="G186"/>
  <c r="F186"/>
  <c r="E186"/>
  <c r="D186"/>
  <c r="C186"/>
  <c r="A186"/>
  <c r="M185"/>
  <c r="L185"/>
  <c r="K185"/>
  <c r="J185"/>
  <c r="I185"/>
  <c r="H185"/>
  <c r="G185"/>
  <c r="F185"/>
  <c r="E185"/>
  <c r="D185"/>
  <c r="C185"/>
  <c r="A185"/>
  <c r="M184"/>
  <c r="L184"/>
  <c r="K184"/>
  <c r="J184"/>
  <c r="I184"/>
  <c r="H184"/>
  <c r="G184"/>
  <c r="F184"/>
  <c r="E184"/>
  <c r="D184"/>
  <c r="C184"/>
  <c r="A184"/>
  <c r="M183"/>
  <c r="L183"/>
  <c r="K183"/>
  <c r="J183"/>
  <c r="I183"/>
  <c r="H183"/>
  <c r="G183"/>
  <c r="F183"/>
  <c r="E183"/>
  <c r="D183"/>
  <c r="C183"/>
  <c r="A183"/>
  <c r="M182"/>
  <c r="L182"/>
  <c r="K182"/>
  <c r="J182"/>
  <c r="I182"/>
  <c r="H182"/>
  <c r="G182"/>
  <c r="F182"/>
  <c r="E182"/>
  <c r="D182"/>
  <c r="C182"/>
  <c r="A182"/>
  <c r="M181"/>
  <c r="L181"/>
  <c r="K181"/>
  <c r="J181"/>
  <c r="I181"/>
  <c r="H181"/>
  <c r="G181"/>
  <c r="F181"/>
  <c r="E181"/>
  <c r="D181"/>
  <c r="C181"/>
  <c r="A181"/>
  <c r="M180"/>
  <c r="L180"/>
  <c r="K180"/>
  <c r="J180"/>
  <c r="I180"/>
  <c r="H180"/>
  <c r="G180"/>
  <c r="F180"/>
  <c r="E180"/>
  <c r="D180"/>
  <c r="C180"/>
  <c r="A180"/>
  <c r="M179"/>
  <c r="L179"/>
  <c r="K179"/>
  <c r="J179"/>
  <c r="I179"/>
  <c r="H179"/>
  <c r="G179"/>
  <c r="F179"/>
  <c r="E179"/>
  <c r="D179"/>
  <c r="C179"/>
  <c r="A179"/>
  <c r="M178"/>
  <c r="L178"/>
  <c r="K178"/>
  <c r="J178"/>
  <c r="I178"/>
  <c r="H178"/>
  <c r="G178"/>
  <c r="F178"/>
  <c r="E178"/>
  <c r="D178"/>
  <c r="C178"/>
  <c r="A178"/>
  <c r="M177"/>
  <c r="L177"/>
  <c r="K177"/>
  <c r="J177"/>
  <c r="I177"/>
  <c r="H177"/>
  <c r="G177"/>
  <c r="F177"/>
  <c r="E177"/>
  <c r="D177"/>
  <c r="C177"/>
  <c r="A177"/>
  <c r="M176"/>
  <c r="L176"/>
  <c r="K176"/>
  <c r="J176"/>
  <c r="I176"/>
  <c r="H176"/>
  <c r="G176"/>
  <c r="F176"/>
  <c r="E176"/>
  <c r="D176"/>
  <c r="C176"/>
  <c r="A176"/>
  <c r="M175"/>
  <c r="L175"/>
  <c r="K175"/>
  <c r="J175"/>
  <c r="I175"/>
  <c r="H175"/>
  <c r="G175"/>
  <c r="F175"/>
  <c r="E175"/>
  <c r="D175"/>
  <c r="C175"/>
  <c r="A175"/>
  <c r="M174"/>
  <c r="L174"/>
  <c r="K174"/>
  <c r="J174"/>
  <c r="I174"/>
  <c r="H174"/>
  <c r="G174"/>
  <c r="F174"/>
  <c r="E174"/>
  <c r="D174"/>
  <c r="C174"/>
  <c r="A174"/>
  <c r="M173"/>
  <c r="L173"/>
  <c r="K173"/>
  <c r="J173"/>
  <c r="I173"/>
  <c r="H173"/>
  <c r="G173"/>
  <c r="F173"/>
  <c r="E173"/>
  <c r="D173"/>
  <c r="C173"/>
  <c r="A173"/>
  <c r="M172"/>
  <c r="L172"/>
  <c r="K172"/>
  <c r="J172"/>
  <c r="I172"/>
  <c r="H172"/>
  <c r="G172"/>
  <c r="F172"/>
  <c r="E172"/>
  <c r="D172"/>
  <c r="C172"/>
  <c r="A172"/>
  <c r="M171"/>
  <c r="L171"/>
  <c r="K171"/>
  <c r="J171"/>
  <c r="I171"/>
  <c r="H171"/>
  <c r="G171"/>
  <c r="F171"/>
  <c r="E171"/>
  <c r="D171"/>
  <c r="C171"/>
  <c r="A171"/>
  <c r="M170"/>
  <c r="L170"/>
  <c r="K170"/>
  <c r="J170"/>
  <c r="I170"/>
  <c r="H170"/>
  <c r="G170"/>
  <c r="F170"/>
  <c r="E170"/>
  <c r="D170"/>
  <c r="C170"/>
  <c r="A170"/>
  <c r="M169"/>
  <c r="L169"/>
  <c r="K169"/>
  <c r="J169"/>
  <c r="I169"/>
  <c r="H169"/>
  <c r="G169"/>
  <c r="F169"/>
  <c r="E169"/>
  <c r="D169"/>
  <c r="C169"/>
  <c r="A169"/>
  <c r="M168"/>
  <c r="L168"/>
  <c r="K168"/>
  <c r="J168"/>
  <c r="I168"/>
  <c r="H168"/>
  <c r="G168"/>
  <c r="F168"/>
  <c r="E168"/>
  <c r="D168"/>
  <c r="C168"/>
  <c r="A168"/>
  <c r="M167"/>
  <c r="L167"/>
  <c r="K167"/>
  <c r="J167"/>
  <c r="I167"/>
  <c r="H167"/>
  <c r="G167"/>
  <c r="F167"/>
  <c r="E167"/>
  <c r="D167"/>
  <c r="C167"/>
  <c r="A167"/>
  <c r="M166"/>
  <c r="L166"/>
  <c r="K166"/>
  <c r="J166"/>
  <c r="I166"/>
  <c r="H166"/>
  <c r="G166"/>
  <c r="F166"/>
  <c r="E166"/>
  <c r="D166"/>
  <c r="C166"/>
  <c r="A166"/>
  <c r="M165"/>
  <c r="L165"/>
  <c r="K165"/>
  <c r="J165"/>
  <c r="I165"/>
  <c r="H165"/>
  <c r="G165"/>
  <c r="F165"/>
  <c r="E165"/>
  <c r="D165"/>
  <c r="C165"/>
  <c r="A165"/>
  <c r="M164"/>
  <c r="L164"/>
  <c r="K164"/>
  <c r="J164"/>
  <c r="I164"/>
  <c r="H164"/>
  <c r="G164"/>
  <c r="F164"/>
  <c r="E164"/>
  <c r="D164"/>
  <c r="C164"/>
  <c r="A164"/>
  <c r="M163"/>
  <c r="L163"/>
  <c r="K163"/>
  <c r="J163"/>
  <c r="I163"/>
  <c r="H163"/>
  <c r="G163"/>
  <c r="F163"/>
  <c r="E163"/>
  <c r="D163"/>
  <c r="C163"/>
  <c r="A163"/>
  <c r="M162"/>
  <c r="L162"/>
  <c r="K162"/>
  <c r="J162"/>
  <c r="I162"/>
  <c r="H162"/>
  <c r="G162"/>
  <c r="F162"/>
  <c r="E162"/>
  <c r="D162"/>
  <c r="C162"/>
  <c r="A162"/>
  <c r="M161"/>
  <c r="L161"/>
  <c r="K161"/>
  <c r="J161"/>
  <c r="I161"/>
  <c r="H161"/>
  <c r="G161"/>
  <c r="F161"/>
  <c r="E161"/>
  <c r="D161"/>
  <c r="C161"/>
  <c r="A161"/>
  <c r="M160"/>
  <c r="L160"/>
  <c r="K160"/>
  <c r="J160"/>
  <c r="I160"/>
  <c r="H160"/>
  <c r="G160"/>
  <c r="F160"/>
  <c r="E160"/>
  <c r="D160"/>
  <c r="C160"/>
  <c r="A160"/>
  <c r="M159"/>
  <c r="L159"/>
  <c r="K159"/>
  <c r="J159"/>
  <c r="I159"/>
  <c r="H159"/>
  <c r="G159"/>
  <c r="F159"/>
  <c r="E159"/>
  <c r="D159"/>
  <c r="C159"/>
  <c r="A159"/>
  <c r="M158"/>
  <c r="L158"/>
  <c r="K158"/>
  <c r="J158"/>
  <c r="I158"/>
  <c r="H158"/>
  <c r="G158"/>
  <c r="F158"/>
  <c r="E158"/>
  <c r="D158"/>
  <c r="C158"/>
  <c r="A158"/>
  <c r="M157"/>
  <c r="L157"/>
  <c r="K157"/>
  <c r="J157"/>
  <c r="I157"/>
  <c r="H157"/>
  <c r="G157"/>
  <c r="F157"/>
  <c r="E157"/>
  <c r="D157"/>
  <c r="C157"/>
  <c r="A157"/>
  <c r="M156"/>
  <c r="L156"/>
  <c r="K156"/>
  <c r="J156"/>
  <c r="I156"/>
  <c r="H156"/>
  <c r="G156"/>
  <c r="F156"/>
  <c r="E156"/>
  <c r="D156"/>
  <c r="C156"/>
  <c r="A156"/>
  <c r="M155"/>
  <c r="L155"/>
  <c r="K155"/>
  <c r="J155"/>
  <c r="I155"/>
  <c r="H155"/>
  <c r="G155"/>
  <c r="F155"/>
  <c r="E155"/>
  <c r="D155"/>
  <c r="C155"/>
  <c r="A155"/>
  <c r="M154"/>
  <c r="L154"/>
  <c r="K154"/>
  <c r="J154"/>
  <c r="I154"/>
  <c r="H154"/>
  <c r="G154"/>
  <c r="F154"/>
  <c r="E154"/>
  <c r="D154"/>
  <c r="C154"/>
  <c r="A154"/>
  <c r="M153"/>
  <c r="L153"/>
  <c r="K153"/>
  <c r="J153"/>
  <c r="I153"/>
  <c r="H153"/>
  <c r="G153"/>
  <c r="F153"/>
  <c r="E153"/>
  <c r="D153"/>
  <c r="C153"/>
  <c r="A153"/>
  <c r="M152"/>
  <c r="L152"/>
  <c r="K152"/>
  <c r="J152"/>
  <c r="I152"/>
  <c r="H152"/>
  <c r="G152"/>
  <c r="F152"/>
  <c r="E152"/>
  <c r="D152"/>
  <c r="C152"/>
  <c r="A152"/>
  <c r="M151"/>
  <c r="L151"/>
  <c r="K151"/>
  <c r="J151"/>
  <c r="I151"/>
  <c r="H151"/>
  <c r="G151"/>
  <c r="F151"/>
  <c r="E151"/>
  <c r="D151"/>
  <c r="C151"/>
  <c r="A151"/>
  <c r="M150"/>
  <c r="L150"/>
  <c r="K150"/>
  <c r="J150"/>
  <c r="I150"/>
  <c r="H150"/>
  <c r="G150"/>
  <c r="F150"/>
  <c r="E150"/>
  <c r="D150"/>
  <c r="C150"/>
  <c r="A150"/>
  <c r="M149"/>
  <c r="L149"/>
  <c r="K149"/>
  <c r="J149"/>
  <c r="I149"/>
  <c r="H149"/>
  <c r="G149"/>
  <c r="F149"/>
  <c r="E149"/>
  <c r="D149"/>
  <c r="C149"/>
  <c r="A149"/>
  <c r="M148"/>
  <c r="L148"/>
  <c r="K148"/>
  <c r="J148"/>
  <c r="I148"/>
  <c r="H148"/>
  <c r="G148"/>
  <c r="F148"/>
  <c r="E148"/>
  <c r="D148"/>
  <c r="C148"/>
  <c r="A148"/>
  <c r="M147"/>
  <c r="L147"/>
  <c r="K147"/>
  <c r="J147"/>
  <c r="I147"/>
  <c r="H147"/>
  <c r="G147"/>
  <c r="F147"/>
  <c r="E147"/>
  <c r="D147"/>
  <c r="C147"/>
  <c r="A147"/>
  <c r="M146"/>
  <c r="L146"/>
  <c r="K146"/>
  <c r="J146"/>
  <c r="I146"/>
  <c r="H146"/>
  <c r="G146"/>
  <c r="F146"/>
  <c r="E146"/>
  <c r="D146"/>
  <c r="C146"/>
  <c r="A146"/>
  <c r="M145"/>
  <c r="L145"/>
  <c r="K145"/>
  <c r="J145"/>
  <c r="I145"/>
  <c r="H145"/>
  <c r="G145"/>
  <c r="F145"/>
  <c r="E145"/>
  <c r="D145"/>
  <c r="C145"/>
  <c r="A145"/>
  <c r="M144"/>
  <c r="L144"/>
  <c r="K144"/>
  <c r="J144"/>
  <c r="I144"/>
  <c r="H144"/>
  <c r="G144"/>
  <c r="F144"/>
  <c r="E144"/>
  <c r="D144"/>
  <c r="C144"/>
  <c r="A144"/>
  <c r="M143"/>
  <c r="L143"/>
  <c r="K143"/>
  <c r="J143"/>
  <c r="I143"/>
  <c r="H143"/>
  <c r="G143"/>
  <c r="F143"/>
  <c r="E143"/>
  <c r="D143"/>
  <c r="C143"/>
  <c r="A143"/>
  <c r="M142"/>
  <c r="L142"/>
  <c r="K142"/>
  <c r="J142"/>
  <c r="I142"/>
  <c r="H142"/>
  <c r="G142"/>
  <c r="F142"/>
  <c r="E142"/>
  <c r="D142"/>
  <c r="C142"/>
  <c r="A142"/>
  <c r="M141"/>
  <c r="L141"/>
  <c r="K141"/>
  <c r="J141"/>
  <c r="I141"/>
  <c r="H141"/>
  <c r="G141"/>
  <c r="F141"/>
  <c r="E141"/>
  <c r="D141"/>
  <c r="C141"/>
  <c r="A141"/>
  <c r="M140"/>
  <c r="L140"/>
  <c r="K140"/>
  <c r="J140"/>
  <c r="I140"/>
  <c r="H140"/>
  <c r="G140"/>
  <c r="F140"/>
  <c r="E140"/>
  <c r="D140"/>
  <c r="C140"/>
  <c r="A140"/>
  <c r="M139"/>
  <c r="L139"/>
  <c r="K139"/>
  <c r="J139"/>
  <c r="I139"/>
  <c r="H139"/>
  <c r="G139"/>
  <c r="F139"/>
  <c r="E139"/>
  <c r="D139"/>
  <c r="C139"/>
  <c r="A139"/>
  <c r="M138"/>
  <c r="L138"/>
  <c r="K138"/>
  <c r="J138"/>
  <c r="I138"/>
  <c r="H138"/>
  <c r="G138"/>
  <c r="F138"/>
  <c r="E138"/>
  <c r="D138"/>
  <c r="C138"/>
  <c r="A138"/>
  <c r="M137"/>
  <c r="L137"/>
  <c r="K137"/>
  <c r="J137"/>
  <c r="I137"/>
  <c r="H137"/>
  <c r="G137"/>
  <c r="F137"/>
  <c r="E137"/>
  <c r="D137"/>
  <c r="C137"/>
  <c r="A137"/>
  <c r="M136"/>
  <c r="L136"/>
  <c r="K136"/>
  <c r="J136"/>
  <c r="I136"/>
  <c r="H136"/>
  <c r="G136"/>
  <c r="F136"/>
  <c r="E136"/>
  <c r="D136"/>
  <c r="C136"/>
  <c r="A136"/>
  <c r="M135"/>
  <c r="L135"/>
  <c r="K135"/>
  <c r="J135"/>
  <c r="I135"/>
  <c r="H135"/>
  <c r="G135"/>
  <c r="F135"/>
  <c r="E135"/>
  <c r="D135"/>
  <c r="C135"/>
  <c r="A135"/>
  <c r="M134"/>
  <c r="L134"/>
  <c r="K134"/>
  <c r="J134"/>
  <c r="I134"/>
  <c r="H134"/>
  <c r="G134"/>
  <c r="F134"/>
  <c r="E134"/>
  <c r="D134"/>
  <c r="C134"/>
  <c r="A134"/>
  <c r="M133"/>
  <c r="L133"/>
  <c r="K133"/>
  <c r="J133"/>
  <c r="I133"/>
  <c r="H133"/>
  <c r="G133"/>
  <c r="F133"/>
  <c r="E133"/>
  <c r="D133"/>
  <c r="C133"/>
  <c r="A133"/>
  <c r="M132"/>
  <c r="L132"/>
  <c r="K132"/>
  <c r="J132"/>
  <c r="I132"/>
  <c r="H132"/>
  <c r="G132"/>
  <c r="F132"/>
  <c r="E132"/>
  <c r="D132"/>
  <c r="C132"/>
  <c r="A132"/>
  <c r="M131"/>
  <c r="L131"/>
  <c r="K131"/>
  <c r="J131"/>
  <c r="I131"/>
  <c r="H131"/>
  <c r="G131"/>
  <c r="F131"/>
  <c r="E131"/>
  <c r="D131"/>
  <c r="C131"/>
  <c r="A131"/>
  <c r="M130"/>
  <c r="L130"/>
  <c r="K130"/>
  <c r="J130"/>
  <c r="I130"/>
  <c r="H130"/>
  <c r="G130"/>
  <c r="F130"/>
  <c r="E130"/>
  <c r="D130"/>
  <c r="C130"/>
  <c r="A130"/>
  <c r="M129"/>
  <c r="L129"/>
  <c r="K129"/>
  <c r="J129"/>
  <c r="I129"/>
  <c r="H129"/>
  <c r="G129"/>
  <c r="F129"/>
  <c r="E129"/>
  <c r="D129"/>
  <c r="C129"/>
  <c r="A129"/>
  <c r="M128"/>
  <c r="L128"/>
  <c r="K128"/>
  <c r="J128"/>
  <c r="I128"/>
  <c r="H128"/>
  <c r="G128"/>
  <c r="F128"/>
  <c r="E128"/>
  <c r="D128"/>
  <c r="C128"/>
  <c r="A128"/>
  <c r="M127"/>
  <c r="L127"/>
  <c r="K127"/>
  <c r="J127"/>
  <c r="I127"/>
  <c r="H127"/>
  <c r="G127"/>
  <c r="F127"/>
  <c r="E127"/>
  <c r="D127"/>
  <c r="C127"/>
  <c r="A127"/>
  <c r="M126"/>
  <c r="L126"/>
  <c r="K126"/>
  <c r="J126"/>
  <c r="I126"/>
  <c r="H126"/>
  <c r="G126"/>
  <c r="F126"/>
  <c r="E126"/>
  <c r="D126"/>
  <c r="C126"/>
  <c r="A126"/>
  <c r="M125"/>
  <c r="L125"/>
  <c r="K125"/>
  <c r="J125"/>
  <c r="I125"/>
  <c r="H125"/>
  <c r="G125"/>
  <c r="F125"/>
  <c r="E125"/>
  <c r="D125"/>
  <c r="C125"/>
  <c r="A125"/>
  <c r="M124"/>
  <c r="L124"/>
  <c r="K124"/>
  <c r="J124"/>
  <c r="I124"/>
  <c r="H124"/>
  <c r="G124"/>
  <c r="F124"/>
  <c r="E124"/>
  <c r="D124"/>
  <c r="C124"/>
  <c r="A124"/>
  <c r="M123"/>
  <c r="L123"/>
  <c r="K123"/>
  <c r="J123"/>
  <c r="I123"/>
  <c r="H123"/>
  <c r="G123"/>
  <c r="F123"/>
  <c r="E123"/>
  <c r="D123"/>
  <c r="C123"/>
  <c r="A123"/>
  <c r="M122"/>
  <c r="L122"/>
  <c r="K122"/>
  <c r="J122"/>
  <c r="I122"/>
  <c r="H122"/>
  <c r="G122"/>
  <c r="F122"/>
  <c r="E122"/>
  <c r="D122"/>
  <c r="C122"/>
  <c r="A122"/>
  <c r="M121"/>
  <c r="L121"/>
  <c r="K121"/>
  <c r="J121"/>
  <c r="I121"/>
  <c r="H121"/>
  <c r="G121"/>
  <c r="F121"/>
  <c r="E121"/>
  <c r="D121"/>
  <c r="C121"/>
  <c r="A121"/>
  <c r="M120"/>
  <c r="L120"/>
  <c r="K120"/>
  <c r="J120"/>
  <c r="I120"/>
  <c r="H120"/>
  <c r="G120"/>
  <c r="F120"/>
  <c r="E120"/>
  <c r="D120"/>
  <c r="C120"/>
  <c r="A120"/>
  <c r="M119"/>
  <c r="L119"/>
  <c r="K119"/>
  <c r="J119"/>
  <c r="I119"/>
  <c r="H119"/>
  <c r="G119"/>
  <c r="F119"/>
  <c r="E119"/>
  <c r="D119"/>
  <c r="C119"/>
  <c r="A119"/>
  <c r="M118"/>
  <c r="L118"/>
  <c r="K118"/>
  <c r="J118"/>
  <c r="I118"/>
  <c r="H118"/>
  <c r="G118"/>
  <c r="F118"/>
  <c r="E118"/>
  <c r="D118"/>
  <c r="C118"/>
  <c r="A118"/>
  <c r="M117"/>
  <c r="L117"/>
  <c r="K117"/>
  <c r="J117"/>
  <c r="I117"/>
  <c r="H117"/>
  <c r="G117"/>
  <c r="F117"/>
  <c r="E117"/>
  <c r="D117"/>
  <c r="C117"/>
  <c r="A117"/>
  <c r="M116"/>
  <c r="L116"/>
  <c r="K116"/>
  <c r="J116"/>
  <c r="I116"/>
  <c r="H116"/>
  <c r="G116"/>
  <c r="F116"/>
  <c r="E116"/>
  <c r="D116"/>
  <c r="C116"/>
  <c r="A116"/>
  <c r="M115"/>
  <c r="L115"/>
  <c r="K115"/>
  <c r="J115"/>
  <c r="I115"/>
  <c r="H115"/>
  <c r="G115"/>
  <c r="F115"/>
  <c r="E115"/>
  <c r="D115"/>
  <c r="C115"/>
  <c r="A115"/>
  <c r="M114"/>
  <c r="L114"/>
  <c r="K114"/>
  <c r="J114"/>
  <c r="I114"/>
  <c r="H114"/>
  <c r="G114"/>
  <c r="F114"/>
  <c r="E114"/>
  <c r="D114"/>
  <c r="C114"/>
  <c r="A114"/>
  <c r="M113"/>
  <c r="L113"/>
  <c r="K113"/>
  <c r="J113"/>
  <c r="I113"/>
  <c r="H113"/>
  <c r="G113"/>
  <c r="F113"/>
  <c r="E113"/>
  <c r="D113"/>
  <c r="C113"/>
  <c r="A113"/>
  <c r="M112"/>
  <c r="L112"/>
  <c r="K112"/>
  <c r="J112"/>
  <c r="I112"/>
  <c r="H112"/>
  <c r="G112"/>
  <c r="F112"/>
  <c r="E112"/>
  <c r="D112"/>
  <c r="C112"/>
  <c r="A112"/>
  <c r="M111"/>
  <c r="L111"/>
  <c r="K111"/>
  <c r="J111"/>
  <c r="I111"/>
  <c r="H111"/>
  <c r="G111"/>
  <c r="F111"/>
  <c r="E111"/>
  <c r="D111"/>
  <c r="C111"/>
  <c r="A111"/>
  <c r="M110"/>
  <c r="L110"/>
  <c r="K110"/>
  <c r="J110"/>
  <c r="I110"/>
  <c r="H110"/>
  <c r="G110"/>
  <c r="F110"/>
  <c r="E110"/>
  <c r="D110"/>
  <c r="C110"/>
  <c r="A110"/>
  <c r="M109"/>
  <c r="L109"/>
  <c r="K109"/>
  <c r="J109"/>
  <c r="I109"/>
  <c r="H109"/>
  <c r="G109"/>
  <c r="F109"/>
  <c r="E109"/>
  <c r="D109"/>
  <c r="C109"/>
  <c r="A109"/>
  <c r="M108"/>
  <c r="L108"/>
  <c r="K108"/>
  <c r="J108"/>
  <c r="I108"/>
  <c r="H108"/>
  <c r="G108"/>
  <c r="F108"/>
  <c r="E108"/>
  <c r="D108"/>
  <c r="C108"/>
  <c r="A108"/>
  <c r="M107"/>
  <c r="L107"/>
  <c r="K107"/>
  <c r="J107"/>
  <c r="I107"/>
  <c r="H107"/>
  <c r="G107"/>
  <c r="F107"/>
  <c r="E107"/>
  <c r="D107"/>
  <c r="C107"/>
  <c r="A107"/>
  <c r="M106"/>
  <c r="L106"/>
  <c r="K106"/>
  <c r="J106"/>
  <c r="I106"/>
  <c r="H106"/>
  <c r="G106"/>
  <c r="F106"/>
  <c r="E106"/>
  <c r="D106"/>
  <c r="C106"/>
  <c r="A106"/>
  <c r="M105"/>
  <c r="L105"/>
  <c r="K105"/>
  <c r="J105"/>
  <c r="I105"/>
  <c r="H105"/>
  <c r="G105"/>
  <c r="F105"/>
  <c r="E105"/>
  <c r="D105"/>
  <c r="C105"/>
  <c r="A105"/>
  <c r="M104"/>
  <c r="L104"/>
  <c r="K104"/>
  <c r="J104"/>
  <c r="I104"/>
  <c r="H104"/>
  <c r="G104"/>
  <c r="F104"/>
  <c r="E104"/>
  <c r="D104"/>
  <c r="C104"/>
  <c r="A104"/>
  <c r="M103"/>
  <c r="L103"/>
  <c r="K103"/>
  <c r="J103"/>
  <c r="I103"/>
  <c r="H103"/>
  <c r="G103"/>
  <c r="F103"/>
  <c r="E103"/>
  <c r="D103"/>
  <c r="C103"/>
  <c r="A103"/>
  <c r="M102"/>
  <c r="L102"/>
  <c r="K102"/>
  <c r="J102"/>
  <c r="I102"/>
  <c r="H102"/>
  <c r="G102"/>
  <c r="F102"/>
  <c r="E102"/>
  <c r="D102"/>
  <c r="C102"/>
  <c r="A102"/>
  <c r="M101"/>
  <c r="L101"/>
  <c r="K101"/>
  <c r="J101"/>
  <c r="I101"/>
  <c r="H101"/>
  <c r="G101"/>
  <c r="F101"/>
  <c r="E101"/>
  <c r="D101"/>
  <c r="C101"/>
  <c r="A101"/>
  <c r="M100"/>
  <c r="L100"/>
  <c r="K100"/>
  <c r="J100"/>
  <c r="I100"/>
  <c r="H100"/>
  <c r="G100"/>
  <c r="F100"/>
  <c r="E100"/>
  <c r="D100"/>
  <c r="C100"/>
  <c r="A100"/>
  <c r="M99"/>
  <c r="L99"/>
  <c r="K99"/>
  <c r="J99"/>
  <c r="I99"/>
  <c r="H99"/>
  <c r="G99"/>
  <c r="F99"/>
  <c r="E99"/>
  <c r="D99"/>
  <c r="C99"/>
  <c r="A99"/>
  <c r="M98"/>
  <c r="L98"/>
  <c r="K98"/>
  <c r="J98"/>
  <c r="I98"/>
  <c r="H98"/>
  <c r="G98"/>
  <c r="F98"/>
  <c r="E98"/>
  <c r="D98"/>
  <c r="C98"/>
  <c r="A98"/>
  <c r="M97"/>
  <c r="L97"/>
  <c r="K97"/>
  <c r="J97"/>
  <c r="I97"/>
  <c r="H97"/>
  <c r="G97"/>
  <c r="F97"/>
  <c r="E97"/>
  <c r="D97"/>
  <c r="C97"/>
  <c r="A97"/>
  <c r="M96"/>
  <c r="L96"/>
  <c r="K96"/>
  <c r="J96"/>
  <c r="I96"/>
  <c r="H96"/>
  <c r="G96"/>
  <c r="F96"/>
  <c r="E96"/>
  <c r="D96"/>
  <c r="C96"/>
  <c r="A96"/>
  <c r="M95"/>
  <c r="L95"/>
  <c r="K95"/>
  <c r="J95"/>
  <c r="I95"/>
  <c r="H95"/>
  <c r="G95"/>
  <c r="F95"/>
  <c r="E95"/>
  <c r="D95"/>
  <c r="C95"/>
  <c r="A95"/>
  <c r="M94"/>
  <c r="L94"/>
  <c r="K94"/>
  <c r="J94"/>
  <c r="I94"/>
  <c r="H94"/>
  <c r="G94"/>
  <c r="F94"/>
  <c r="E94"/>
  <c r="D94"/>
  <c r="C94"/>
  <c r="A94"/>
  <c r="M93"/>
  <c r="L93"/>
  <c r="K93"/>
  <c r="J93"/>
  <c r="I93"/>
  <c r="H93"/>
  <c r="G93"/>
  <c r="F93"/>
  <c r="E93"/>
  <c r="D93"/>
  <c r="C93"/>
  <c r="A93"/>
  <c r="M92"/>
  <c r="L92"/>
  <c r="K92"/>
  <c r="J92"/>
  <c r="I92"/>
  <c r="H92"/>
  <c r="G92"/>
  <c r="F92"/>
  <c r="E92"/>
  <c r="D92"/>
  <c r="C92"/>
  <c r="A92"/>
  <c r="M91"/>
  <c r="L91"/>
  <c r="K91"/>
  <c r="J91"/>
  <c r="I91"/>
  <c r="H91"/>
  <c r="G91"/>
  <c r="F91"/>
  <c r="E91"/>
  <c r="D91"/>
  <c r="C91"/>
  <c r="A91"/>
  <c r="M90"/>
  <c r="L90"/>
  <c r="K90"/>
  <c r="J90"/>
  <c r="I90"/>
  <c r="H90"/>
  <c r="G90"/>
  <c r="F90"/>
  <c r="E90"/>
  <c r="D90"/>
  <c r="C90"/>
  <c r="A90"/>
  <c r="M89"/>
  <c r="L89"/>
  <c r="K89"/>
  <c r="J89"/>
  <c r="I89"/>
  <c r="H89"/>
  <c r="G89"/>
  <c r="F89"/>
  <c r="E89"/>
  <c r="D89"/>
  <c r="C89"/>
  <c r="A89"/>
  <c r="M88"/>
  <c r="L88"/>
  <c r="K88"/>
  <c r="J88"/>
  <c r="I88"/>
  <c r="H88"/>
  <c r="G88"/>
  <c r="F88"/>
  <c r="E88"/>
  <c r="D88"/>
  <c r="C88"/>
  <c r="A88"/>
  <c r="M87"/>
  <c r="L87"/>
  <c r="K87"/>
  <c r="J87"/>
  <c r="I87"/>
  <c r="H87"/>
  <c r="G87"/>
  <c r="F87"/>
  <c r="E87"/>
  <c r="D87"/>
  <c r="C87"/>
  <c r="A87"/>
  <c r="M86"/>
  <c r="L86"/>
  <c r="K86"/>
  <c r="J86"/>
  <c r="I86"/>
  <c r="H86"/>
  <c r="G86"/>
  <c r="F86"/>
  <c r="E86"/>
  <c r="D86"/>
  <c r="C86"/>
  <c r="A86"/>
  <c r="M85"/>
  <c r="L85"/>
  <c r="K85"/>
  <c r="J85"/>
  <c r="I85"/>
  <c r="H85"/>
  <c r="G85"/>
  <c r="F85"/>
  <c r="E85"/>
  <c r="D85"/>
  <c r="C85"/>
  <c r="A85"/>
  <c r="M84"/>
  <c r="L84"/>
  <c r="K84"/>
  <c r="J84"/>
  <c r="I84"/>
  <c r="H84"/>
  <c r="G84"/>
  <c r="F84"/>
  <c r="E84"/>
  <c r="D84"/>
  <c r="C84"/>
  <c r="A84"/>
  <c r="M83"/>
  <c r="L83"/>
  <c r="K83"/>
  <c r="J83"/>
  <c r="I83"/>
  <c r="H83"/>
  <c r="G83"/>
  <c r="F83"/>
  <c r="E83"/>
  <c r="D83"/>
  <c r="C83"/>
  <c r="A83"/>
  <c r="M82"/>
  <c r="L82"/>
  <c r="K82"/>
  <c r="J82"/>
  <c r="I82"/>
  <c r="H82"/>
  <c r="G82"/>
  <c r="F82"/>
  <c r="E82"/>
  <c r="D82"/>
  <c r="C82"/>
  <c r="A82"/>
  <c r="M81"/>
  <c r="L81"/>
  <c r="K81"/>
  <c r="J81"/>
  <c r="I81"/>
  <c r="H81"/>
  <c r="G81"/>
  <c r="F81"/>
  <c r="E81"/>
  <c r="D81"/>
  <c r="C81"/>
  <c r="A81"/>
  <c r="M80"/>
  <c r="L80"/>
  <c r="K80"/>
  <c r="J80"/>
  <c r="I80"/>
  <c r="H80"/>
  <c r="G80"/>
  <c r="F80"/>
  <c r="E80"/>
  <c r="D80"/>
  <c r="C80"/>
  <c r="A80"/>
  <c r="M79"/>
  <c r="L79"/>
  <c r="K79"/>
  <c r="J79"/>
  <c r="I79"/>
  <c r="H79"/>
  <c r="G79"/>
  <c r="F79"/>
  <c r="E79"/>
  <c r="D79"/>
  <c r="C79"/>
  <c r="A79"/>
  <c r="M78"/>
  <c r="L78"/>
  <c r="K78"/>
  <c r="J78"/>
  <c r="I78"/>
  <c r="H78"/>
  <c r="G78"/>
  <c r="F78"/>
  <c r="E78"/>
  <c r="D78"/>
  <c r="C78"/>
  <c r="A78"/>
  <c r="M77"/>
  <c r="L77"/>
  <c r="K77"/>
  <c r="J77"/>
  <c r="I77"/>
  <c r="H77"/>
  <c r="G77"/>
  <c r="F77"/>
  <c r="E77"/>
  <c r="D77"/>
  <c r="C77"/>
  <c r="A77"/>
  <c r="M76"/>
  <c r="L76"/>
  <c r="K76"/>
  <c r="J76"/>
  <c r="I76"/>
  <c r="H76"/>
  <c r="G76"/>
  <c r="F76"/>
  <c r="E76"/>
  <c r="D76"/>
  <c r="C76"/>
  <c r="A76"/>
  <c r="M75"/>
  <c r="L75"/>
  <c r="K75"/>
  <c r="J75"/>
  <c r="I75"/>
  <c r="H75"/>
  <c r="G75"/>
  <c r="F75"/>
  <c r="E75"/>
  <c r="D75"/>
  <c r="C75"/>
  <c r="A75"/>
  <c r="M74"/>
  <c r="L74"/>
  <c r="K74"/>
  <c r="J74"/>
  <c r="I74"/>
  <c r="H74"/>
  <c r="G74"/>
  <c r="F74"/>
  <c r="E74"/>
  <c r="D74"/>
  <c r="C74"/>
  <c r="A74"/>
  <c r="M73"/>
  <c r="L73"/>
  <c r="K73"/>
  <c r="J73"/>
  <c r="I73"/>
  <c r="H73"/>
  <c r="G73"/>
  <c r="F73"/>
  <c r="E73"/>
  <c r="D73"/>
  <c r="C73"/>
  <c r="A73"/>
  <c r="M72"/>
  <c r="L72"/>
  <c r="K72"/>
  <c r="J72"/>
  <c r="I72"/>
  <c r="H72"/>
  <c r="G72"/>
  <c r="F72"/>
  <c r="E72"/>
  <c r="D72"/>
  <c r="C72"/>
  <c r="A72"/>
  <c r="M71"/>
  <c r="L71"/>
  <c r="K71"/>
  <c r="J71"/>
  <c r="I71"/>
  <c r="H71"/>
  <c r="G71"/>
  <c r="F71"/>
  <c r="E71"/>
  <c r="D71"/>
  <c r="C71"/>
  <c r="A71"/>
  <c r="M70"/>
  <c r="L70"/>
  <c r="K70"/>
  <c r="J70"/>
  <c r="I70"/>
  <c r="H70"/>
  <c r="G70"/>
  <c r="F70"/>
  <c r="E70"/>
  <c r="D70"/>
  <c r="C70"/>
  <c r="A70"/>
  <c r="M69"/>
  <c r="L69"/>
  <c r="K69"/>
  <c r="J69"/>
  <c r="I69"/>
  <c r="H69"/>
  <c r="G69"/>
  <c r="F69"/>
  <c r="E69"/>
  <c r="D69"/>
  <c r="C69"/>
  <c r="A69"/>
  <c r="M68"/>
  <c r="L68"/>
  <c r="K68"/>
  <c r="J68"/>
  <c r="I68"/>
  <c r="H68"/>
  <c r="G68"/>
  <c r="F68"/>
  <c r="E68"/>
  <c r="D68"/>
  <c r="C68"/>
  <c r="A68"/>
  <c r="M67"/>
  <c r="L67"/>
  <c r="K67"/>
  <c r="J67"/>
  <c r="I67"/>
  <c r="H67"/>
  <c r="G67"/>
  <c r="F67"/>
  <c r="E67"/>
  <c r="D67"/>
  <c r="C67"/>
  <c r="A67"/>
  <c r="M66"/>
  <c r="L66"/>
  <c r="K66"/>
  <c r="J66"/>
  <c r="I66"/>
  <c r="H66"/>
  <c r="G66"/>
  <c r="F66"/>
  <c r="E66"/>
  <c r="D66"/>
  <c r="C66"/>
  <c r="A66"/>
  <c r="M65"/>
  <c r="L65"/>
  <c r="K65"/>
  <c r="J65"/>
  <c r="I65"/>
  <c r="H65"/>
  <c r="G65"/>
  <c r="F65"/>
  <c r="E65"/>
  <c r="D65"/>
  <c r="C65"/>
  <c r="A65"/>
  <c r="M64"/>
  <c r="L64"/>
  <c r="K64"/>
  <c r="J64"/>
  <c r="I64"/>
  <c r="H64"/>
  <c r="G64"/>
  <c r="F64"/>
  <c r="E64"/>
  <c r="D64"/>
  <c r="C64"/>
  <c r="A64"/>
  <c r="M63"/>
  <c r="L63"/>
  <c r="K63"/>
  <c r="J63"/>
  <c r="I63"/>
  <c r="H63"/>
  <c r="G63"/>
  <c r="F63"/>
  <c r="E63"/>
  <c r="D63"/>
  <c r="C63"/>
  <c r="A63"/>
  <c r="M62"/>
  <c r="L62"/>
  <c r="K62"/>
  <c r="J62"/>
  <c r="I62"/>
  <c r="H62"/>
  <c r="G62"/>
  <c r="F62"/>
  <c r="E62"/>
  <c r="D62"/>
  <c r="C62"/>
  <c r="A62"/>
  <c r="M61"/>
  <c r="L61"/>
  <c r="K61"/>
  <c r="J61"/>
  <c r="I61"/>
  <c r="H61"/>
  <c r="G61"/>
  <c r="F61"/>
  <c r="E61"/>
  <c r="D61"/>
  <c r="C61"/>
  <c r="A61"/>
  <c r="M60"/>
  <c r="L60"/>
  <c r="K60"/>
  <c r="J60"/>
  <c r="I60"/>
  <c r="H60"/>
  <c r="G60"/>
  <c r="F60"/>
  <c r="E60"/>
  <c r="D60"/>
  <c r="C60"/>
  <c r="A60"/>
  <c r="M59"/>
  <c r="L59"/>
  <c r="K59"/>
  <c r="J59"/>
  <c r="I59"/>
  <c r="H59"/>
  <c r="G59"/>
  <c r="F59"/>
  <c r="E59"/>
  <c r="D59"/>
  <c r="C59"/>
  <c r="A59"/>
  <c r="M58"/>
  <c r="L58"/>
  <c r="K58"/>
  <c r="J58"/>
  <c r="I58"/>
  <c r="H58"/>
  <c r="G58"/>
  <c r="F58"/>
  <c r="E58"/>
  <c r="D58"/>
  <c r="C58"/>
  <c r="A58"/>
  <c r="M57"/>
  <c r="L57"/>
  <c r="K57"/>
  <c r="J57"/>
  <c r="I57"/>
  <c r="H57"/>
  <c r="G57"/>
  <c r="F57"/>
  <c r="E57"/>
  <c r="D57"/>
  <c r="C57"/>
  <c r="A57"/>
  <c r="M56"/>
  <c r="L56"/>
  <c r="K56"/>
  <c r="J56"/>
  <c r="I56"/>
  <c r="H56"/>
  <c r="G56"/>
  <c r="F56"/>
  <c r="E56"/>
  <c r="D56"/>
  <c r="C56"/>
  <c r="A56"/>
  <c r="M55"/>
  <c r="L55"/>
  <c r="K55"/>
  <c r="J55"/>
  <c r="I55"/>
  <c r="H55"/>
  <c r="G55"/>
  <c r="F55"/>
  <c r="E55"/>
  <c r="D55"/>
  <c r="C55"/>
  <c r="A55"/>
  <c r="M54"/>
  <c r="L54"/>
  <c r="K54"/>
  <c r="J54"/>
  <c r="I54"/>
  <c r="H54"/>
  <c r="G54"/>
  <c r="F54"/>
  <c r="E54"/>
  <c r="D54"/>
  <c r="C54"/>
  <c r="A54"/>
  <c r="M53"/>
  <c r="L53"/>
  <c r="K53"/>
  <c r="J53"/>
  <c r="I53"/>
  <c r="H53"/>
  <c r="G53"/>
  <c r="F53"/>
  <c r="E53"/>
  <c r="D53"/>
  <c r="C53"/>
  <c r="A53"/>
  <c r="M52"/>
  <c r="L52"/>
  <c r="K52"/>
  <c r="J52"/>
  <c r="I52"/>
  <c r="H52"/>
  <c r="G52"/>
  <c r="F52"/>
  <c r="E52"/>
  <c r="D52"/>
  <c r="C52"/>
  <c r="A52"/>
  <c r="M51"/>
  <c r="L51"/>
  <c r="K51"/>
  <c r="J51"/>
  <c r="I51"/>
  <c r="H51"/>
  <c r="G51"/>
  <c r="F51"/>
  <c r="E51"/>
  <c r="D51"/>
  <c r="C51"/>
  <c r="A51"/>
  <c r="M50"/>
  <c r="L50"/>
  <c r="K50"/>
  <c r="J50"/>
  <c r="I50"/>
  <c r="H50"/>
  <c r="G50"/>
  <c r="F50"/>
  <c r="E50"/>
  <c r="D50"/>
  <c r="C50"/>
  <c r="A50"/>
  <c r="M49"/>
  <c r="L49"/>
  <c r="K49"/>
  <c r="J49"/>
  <c r="I49"/>
  <c r="H49"/>
  <c r="G49"/>
  <c r="F49"/>
  <c r="E49"/>
  <c r="D49"/>
  <c r="C49"/>
  <c r="A49"/>
  <c r="M48"/>
  <c r="L48"/>
  <c r="K48"/>
  <c r="J48"/>
  <c r="I48"/>
  <c r="H48"/>
  <c r="G48"/>
  <c r="F48"/>
  <c r="E48"/>
  <c r="D48"/>
  <c r="C48"/>
  <c r="A48"/>
  <c r="M47"/>
  <c r="L47"/>
  <c r="K47"/>
  <c r="J47"/>
  <c r="I47"/>
  <c r="H47"/>
  <c r="G47"/>
  <c r="F47"/>
  <c r="E47"/>
  <c r="D47"/>
  <c r="C47"/>
  <c r="A47"/>
  <c r="M46"/>
  <c r="L46"/>
  <c r="K46"/>
  <c r="J46"/>
  <c r="I46"/>
  <c r="H46"/>
  <c r="G46"/>
  <c r="F46"/>
  <c r="E46"/>
  <c r="D46"/>
  <c r="C46"/>
  <c r="A46"/>
  <c r="M45"/>
  <c r="L45"/>
  <c r="K45"/>
  <c r="J45"/>
  <c r="I45"/>
  <c r="H45"/>
  <c r="G45"/>
  <c r="F45"/>
  <c r="E45"/>
  <c r="D45"/>
  <c r="C45"/>
  <c r="A45"/>
  <c r="M44"/>
  <c r="L44"/>
  <c r="K44"/>
  <c r="J44"/>
  <c r="I44"/>
  <c r="H44"/>
  <c r="G44"/>
  <c r="F44"/>
  <c r="E44"/>
  <c r="D44"/>
  <c r="C44"/>
  <c r="A44"/>
  <c r="M43"/>
  <c r="L43"/>
  <c r="K43"/>
  <c r="J43"/>
  <c r="I43"/>
  <c r="H43"/>
  <c r="G43"/>
  <c r="F43"/>
  <c r="E43"/>
  <c r="D43"/>
  <c r="C43"/>
  <c r="A43"/>
  <c r="M42"/>
  <c r="L42"/>
  <c r="K42"/>
  <c r="J42"/>
  <c r="I42"/>
  <c r="H42"/>
  <c r="G42"/>
  <c r="F42"/>
  <c r="E42"/>
  <c r="D42"/>
  <c r="C42"/>
  <c r="A42"/>
  <c r="M41"/>
  <c r="L41"/>
  <c r="K41"/>
  <c r="J41"/>
  <c r="I41"/>
  <c r="H41"/>
  <c r="G41"/>
  <c r="F41"/>
  <c r="E41"/>
  <c r="D41"/>
  <c r="C41"/>
  <c r="A41"/>
  <c r="M40"/>
  <c r="L40"/>
  <c r="K40"/>
  <c r="J40"/>
  <c r="I40"/>
  <c r="H40"/>
  <c r="G40"/>
  <c r="F40"/>
  <c r="E40"/>
  <c r="D40"/>
  <c r="C40"/>
  <c r="A40"/>
  <c r="M39"/>
  <c r="L39"/>
  <c r="K39"/>
  <c r="J39"/>
  <c r="I39"/>
  <c r="H39"/>
  <c r="G39"/>
  <c r="F39"/>
  <c r="E39"/>
  <c r="D39"/>
  <c r="C39"/>
  <c r="A39"/>
  <c r="M38"/>
  <c r="L38"/>
  <c r="K38"/>
  <c r="J38"/>
  <c r="I38"/>
  <c r="H38"/>
  <c r="G38"/>
  <c r="F38"/>
  <c r="E38"/>
  <c r="D38"/>
  <c r="C38"/>
  <c r="A38"/>
  <c r="M37"/>
  <c r="L37"/>
  <c r="K37"/>
  <c r="J37"/>
  <c r="I37"/>
  <c r="H37"/>
  <c r="G37"/>
  <c r="F37"/>
  <c r="E37"/>
  <c r="D37"/>
  <c r="C37"/>
  <c r="A37"/>
  <c r="M36"/>
  <c r="L36"/>
  <c r="K36"/>
  <c r="J36"/>
  <c r="I36"/>
  <c r="H36"/>
  <c r="G36"/>
  <c r="F36"/>
  <c r="E36"/>
  <c r="D36"/>
  <c r="C36"/>
  <c r="A36"/>
  <c r="M35"/>
  <c r="L35"/>
  <c r="K35"/>
  <c r="J35"/>
  <c r="I35"/>
  <c r="H35"/>
  <c r="G35"/>
  <c r="F35"/>
  <c r="E35"/>
  <c r="D35"/>
  <c r="C35"/>
  <c r="A35"/>
  <c r="M34"/>
  <c r="L34"/>
  <c r="K34"/>
  <c r="J34"/>
  <c r="I34"/>
  <c r="H34"/>
  <c r="G34"/>
  <c r="F34"/>
  <c r="E34"/>
  <c r="D34"/>
  <c r="C34"/>
  <c r="A34"/>
  <c r="M33"/>
  <c r="L33"/>
  <c r="K33"/>
  <c r="J33"/>
  <c r="I33"/>
  <c r="H33"/>
  <c r="G33"/>
  <c r="F33"/>
  <c r="E33"/>
  <c r="D33"/>
  <c r="C33"/>
  <c r="A33"/>
  <c r="M32"/>
  <c r="L32"/>
  <c r="K32"/>
  <c r="J32"/>
  <c r="I32"/>
  <c r="H32"/>
  <c r="G32"/>
  <c r="F32"/>
  <c r="E32"/>
  <c r="D32"/>
  <c r="C32"/>
  <c r="A32"/>
  <c r="M31"/>
  <c r="L31"/>
  <c r="K31"/>
  <c r="J31"/>
  <c r="I31"/>
  <c r="H31"/>
  <c r="G31"/>
  <c r="F31"/>
  <c r="E31"/>
  <c r="D31"/>
  <c r="C31"/>
  <c r="A31"/>
  <c r="M30"/>
  <c r="L30"/>
  <c r="K30"/>
  <c r="J30"/>
  <c r="I30"/>
  <c r="H30"/>
  <c r="G30"/>
  <c r="F30"/>
  <c r="E30"/>
  <c r="D30"/>
  <c r="C30"/>
  <c r="A30"/>
  <c r="M29"/>
  <c r="L29"/>
  <c r="K29"/>
  <c r="J29"/>
  <c r="I29"/>
  <c r="H29"/>
  <c r="G29"/>
  <c r="F29"/>
  <c r="E29"/>
  <c r="D29"/>
  <c r="C29"/>
  <c r="A29"/>
  <c r="M28"/>
  <c r="L28"/>
  <c r="K28"/>
  <c r="J28"/>
  <c r="I28"/>
  <c r="H28"/>
  <c r="G28"/>
  <c r="F28"/>
  <c r="E28"/>
  <c r="D28"/>
  <c r="C28"/>
  <c r="A28"/>
  <c r="M27"/>
  <c r="L27"/>
  <c r="K27"/>
  <c r="J27"/>
  <c r="I27"/>
  <c r="H27"/>
  <c r="G27"/>
  <c r="F27"/>
  <c r="E27"/>
  <c r="D27"/>
  <c r="C27"/>
  <c r="A27"/>
  <c r="M26"/>
  <c r="L26"/>
  <c r="K26"/>
  <c r="J26"/>
  <c r="I26"/>
  <c r="H26"/>
  <c r="G26"/>
  <c r="F26"/>
  <c r="E26"/>
  <c r="D26"/>
  <c r="C26"/>
  <c r="A26"/>
  <c r="M25"/>
  <c r="L25"/>
  <c r="K25"/>
  <c r="J25"/>
  <c r="I25"/>
  <c r="H25"/>
  <c r="G25"/>
  <c r="F25"/>
  <c r="E25"/>
  <c r="D25"/>
  <c r="C25"/>
  <c r="A25"/>
  <c r="M24"/>
  <c r="L24"/>
  <c r="K24"/>
  <c r="J24"/>
  <c r="I24"/>
  <c r="H24"/>
  <c r="G24"/>
  <c r="F24"/>
  <c r="E24"/>
  <c r="D24"/>
  <c r="C24"/>
  <c r="A24"/>
  <c r="M23"/>
  <c r="L23"/>
  <c r="K23"/>
  <c r="J23"/>
  <c r="I23"/>
  <c r="H23"/>
  <c r="G23"/>
  <c r="F23"/>
  <c r="E23"/>
  <c r="D23"/>
  <c r="C23"/>
  <c r="A23"/>
  <c r="M22"/>
  <c r="L22"/>
  <c r="K22"/>
  <c r="J22"/>
  <c r="I22"/>
  <c r="H22"/>
  <c r="G22"/>
  <c r="F22"/>
  <c r="E22"/>
  <c r="D22"/>
  <c r="C22"/>
  <c r="A22"/>
  <c r="M21"/>
  <c r="L21"/>
  <c r="K21"/>
  <c r="J21"/>
  <c r="I21"/>
  <c r="H21"/>
  <c r="G21"/>
  <c r="F21"/>
  <c r="E21"/>
  <c r="D21"/>
  <c r="C21"/>
  <c r="A21"/>
  <c r="M20"/>
  <c r="L20"/>
  <c r="K20"/>
  <c r="J20"/>
  <c r="I20"/>
  <c r="H20"/>
  <c r="G20"/>
  <c r="F20"/>
  <c r="E20"/>
  <c r="D20"/>
  <c r="C20"/>
  <c r="A20"/>
  <c r="M19"/>
  <c r="L19"/>
  <c r="K19"/>
  <c r="J19"/>
  <c r="I19"/>
  <c r="H19"/>
  <c r="G19"/>
  <c r="F19"/>
  <c r="E19"/>
  <c r="D19"/>
  <c r="C19"/>
  <c r="A19"/>
  <c r="M18"/>
  <c r="L18"/>
  <c r="K18"/>
  <c r="J18"/>
  <c r="I18"/>
  <c r="H18"/>
  <c r="G18"/>
  <c r="F18"/>
  <c r="E18"/>
  <c r="D18"/>
  <c r="C18"/>
  <c r="A18"/>
  <c r="M17"/>
  <c r="L17"/>
  <c r="K17"/>
  <c r="J17"/>
  <c r="I17"/>
  <c r="H17"/>
  <c r="G17"/>
  <c r="F17"/>
  <c r="E17"/>
  <c r="D17"/>
  <c r="C17"/>
  <c r="A17"/>
  <c r="M16"/>
  <c r="L16"/>
  <c r="K16"/>
  <c r="J16"/>
  <c r="I16"/>
  <c r="H16"/>
  <c r="G16"/>
  <c r="F16"/>
  <c r="E16"/>
  <c r="D16"/>
  <c r="C16"/>
  <c r="A16"/>
  <c r="M15"/>
  <c r="L15"/>
  <c r="K15"/>
  <c r="J15"/>
  <c r="I15"/>
  <c r="H15"/>
  <c r="G15"/>
  <c r="F15"/>
  <c r="E15"/>
  <c r="D15"/>
  <c r="C15"/>
  <c r="A15"/>
  <c r="M14"/>
  <c r="L14"/>
  <c r="K14"/>
  <c r="J14"/>
  <c r="I14"/>
  <c r="H14"/>
  <c r="G14"/>
  <c r="F14"/>
  <c r="E14"/>
  <c r="D14"/>
  <c r="C14"/>
  <c r="A14"/>
  <c r="M13"/>
  <c r="L13"/>
  <c r="K13"/>
  <c r="J13"/>
  <c r="I13"/>
  <c r="H13"/>
  <c r="G13"/>
  <c r="F13"/>
  <c r="E13"/>
  <c r="D13"/>
  <c r="C13"/>
  <c r="A13"/>
  <c r="M12"/>
  <c r="L12"/>
  <c r="K12"/>
  <c r="J12"/>
  <c r="I12"/>
  <c r="H12"/>
  <c r="G12"/>
  <c r="F12"/>
  <c r="E12"/>
  <c r="D12"/>
  <c r="C12"/>
  <c r="A12"/>
  <c r="M11"/>
  <c r="L11"/>
  <c r="K11"/>
  <c r="J11"/>
  <c r="I11"/>
  <c r="H11"/>
  <c r="G11"/>
  <c r="F11"/>
  <c r="E11"/>
  <c r="D11"/>
  <c r="C11"/>
  <c r="A11"/>
  <c r="M10"/>
  <c r="J10"/>
  <c r="I10"/>
  <c r="H10"/>
  <c r="G10"/>
  <c r="F10"/>
  <c r="E10"/>
  <c r="D10"/>
  <c r="A2"/>
  <c r="M1"/>
  <c r="F33" i="3"/>
  <c r="C33"/>
  <c r="F31"/>
  <c r="C31"/>
  <c r="F30"/>
  <c r="C30"/>
  <c r="F29"/>
  <c r="D29" a="1"/>
  <c r="D29"/>
  <c r="F28"/>
  <c r="D28" a="1"/>
  <c r="D28"/>
  <c r="F27"/>
  <c r="D27" a="1"/>
  <c r="D27"/>
  <c r="F26"/>
  <c r="D26" a="1"/>
  <c r="D26"/>
  <c r="F25"/>
  <c r="D25" a="1"/>
  <c r="D25"/>
  <c r="F24"/>
  <c r="D24" a="1"/>
  <c r="D24"/>
  <c r="F23"/>
  <c r="D23" a="1"/>
  <c r="D23"/>
  <c r="F22"/>
  <c r="D22" a="1"/>
  <c r="D22"/>
  <c r="F21"/>
  <c r="D21" a="1"/>
  <c r="D21"/>
  <c r="F20"/>
  <c r="D20" a="1"/>
  <c r="D20"/>
  <c r="F19"/>
  <c r="D19" a="1"/>
  <c r="D19"/>
  <c r="F18"/>
  <c r="D18" a="1"/>
  <c r="D18"/>
  <c r="F17"/>
  <c r="D17" a="1"/>
  <c r="D17"/>
  <c r="F16"/>
  <c r="D16" a="1"/>
  <c r="D16"/>
  <c r="F15"/>
  <c r="D15" a="1"/>
  <c r="D15"/>
  <c r="F14"/>
  <c r="D14" a="1"/>
  <c r="D14"/>
  <c r="F13"/>
  <c r="D13" a="1"/>
  <c r="D13"/>
  <c r="C13"/>
  <c r="F12"/>
  <c r="D12" a="1"/>
  <c r="D12"/>
  <c r="C12"/>
  <c r="F11"/>
  <c r="D11" a="1"/>
  <c r="D11"/>
  <c r="C11"/>
  <c r="F10"/>
  <c r="D10" a="1"/>
  <c r="D10"/>
  <c r="C10"/>
  <c r="F9"/>
  <c r="D9" a="1"/>
  <c r="D9"/>
  <c r="C9"/>
  <c r="F8"/>
  <c r="D8" a="1"/>
  <c r="D8"/>
  <c r="C8"/>
  <c r="F7"/>
  <c r="D7" a="1"/>
  <c r="D7"/>
  <c r="C7"/>
  <c r="C3"/>
  <c r="B3"/>
  <c r="A3"/>
  <c r="C8" i="15"/>
</calcChain>
</file>

<file path=xl/comments1.xml><?xml version="1.0" encoding="utf-8"?>
<comments xmlns="http://schemas.openxmlformats.org/spreadsheetml/2006/main">
  <authors>
    <author>Microsoft</author>
  </authors>
  <commentList>
    <comment ref="G7" authorId="0">
      <text>
        <r>
          <rPr>
            <b/>
            <sz val="12"/>
            <rFont val="仿宋"/>
            <family val="3"/>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<sst xmlns="http://schemas.openxmlformats.org/spreadsheetml/2006/main" count="468" uniqueCount="359">
  <si>
    <t>2019年度部门决算公开表</t>
  </si>
  <si>
    <t>预算单位名称：</t>
  </si>
  <si>
    <t>批复单位名称：</t>
  </si>
  <si>
    <t>沅江市财政局</t>
  </si>
  <si>
    <t>收入支出决算公开表</t>
  </si>
  <si>
    <r>
      <rPr>
        <sz val="10"/>
        <color indexed="8"/>
        <rFont val="宋体"/>
        <family val="3"/>
        <charset val="134"/>
      </rPr>
      <t>财决公开</t>
    </r>
    <r>
      <rPr>
        <sz val="10"/>
        <rFont val="Times New Roman"/>
        <family val="1"/>
      </rPr>
      <t>01</t>
    </r>
    <r>
      <rPr>
        <sz val="10"/>
        <rFont val="宋体"/>
        <family val="3"/>
        <charset val="134"/>
      </rPr>
      <t>表</t>
    </r>
  </si>
  <si>
    <t>单位：万元</t>
  </si>
  <si>
    <t>收入</t>
  </si>
  <si>
    <t>支出</t>
  </si>
  <si>
    <t>项    目</t>
  </si>
  <si>
    <t>行次</t>
  </si>
  <si>
    <t>决算数</t>
  </si>
  <si>
    <t>栏    次</t>
  </si>
  <si>
    <t>1</t>
  </si>
  <si>
    <t>2</t>
  </si>
  <si>
    <t>一、一般公共预算财政拨款收入</t>
  </si>
  <si>
    <t>二、政府性基金预算财政拨款收入</t>
  </si>
  <si>
    <t>三、上级补助收入</t>
  </si>
  <si>
    <t>3</t>
  </si>
  <si>
    <t>四、事业收入</t>
  </si>
  <si>
    <t>4</t>
  </si>
  <si>
    <t>五、经营收入</t>
  </si>
  <si>
    <t>5</t>
  </si>
  <si>
    <t>六、附属单位上缴收入</t>
  </si>
  <si>
    <t>6</t>
  </si>
  <si>
    <t>七、其他收入</t>
  </si>
  <si>
    <t>7</t>
  </si>
  <si>
    <t>8</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</si>
  <si>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</si>
  <si>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</si>
  <si>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</si>
  <si>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</si>
  <si>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</si>
  <si>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</si>
  <si>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</si>
  <si>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</si>
  <si>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</si>
  <si>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</si>
  <si>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</si>
  <si>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</si>
  <si>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</si>
  <si>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</si>
  <si>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</si>
  <si>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</si>
  <si>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</si>
  <si>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</si>
  <si>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</si>
  <si>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</si>
  <si>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</si>
  <si>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</si>
  <si>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</si>
  <si>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</si>
  <si>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注：1.本表依据《收入支出决算总表》（财决01表）进行批复公开。</t>
  </si>
  <si>
    <t xml:space="preserve">    2.本表含政府性基金预算财政拨款。</t>
  </si>
  <si>
    <t xml:space="preserve">    3.本表以“万元”为金额单位（保留两位小数）。</t>
  </si>
  <si>
    <t xml:space="preserve">    4.本表反映部门本年度的总收支和年末结转结余情况。</t>
  </si>
  <si>
    <t>收入决算公开表</t>
  </si>
  <si>
    <t>财决公开02表</t>
  </si>
  <si>
    <t>a1:j300</t>
  </si>
  <si>
    <t>注：1.本表依据《收入决算表》（财决03表）进行批复。</t>
  </si>
  <si>
    <t>2.本表含政府性基金预算财政拨款。</t>
  </si>
  <si>
    <t>3.本表批复到项级科目。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</si>
  <si>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</si>
  <si>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</si>
  <si>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</si>
  <si>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</si>
  <si>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</si>
  <si>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</si>
  <si>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</si>
  <si>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</si>
  <si>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</si>
  <si>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</si>
  <si>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</si>
  <si>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</si>
  <si>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支出决算公开表</t>
  </si>
  <si>
    <t>财决公开03表</t>
  </si>
  <si>
    <t>a1:I300</t>
  </si>
  <si>
    <t>注：1.本表依据《支出决算表》（财决04表）进行批复。</t>
  </si>
  <si>
    <t xml:space="preserve">    3.本表批复到项级科目。</t>
  </si>
  <si>
    <t xml:space="preserve">    5.本表反映部门本年度各项支出情况。</t>
  </si>
  <si>
    <t>本年支出合计</t>
  </si>
  <si>
    <t>基本支出</t>
  </si>
  <si>
    <t>项目支出</t>
  </si>
  <si>
    <t>上缴上级支出</t>
  </si>
  <si>
    <t>经营支出</t>
  </si>
  <si>
    <t>对附属单位补助支出</t>
  </si>
  <si>
    <t>财政拨款收入支出决算公开表</t>
  </si>
  <si>
    <t>财决公开04表</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</si>
  <si>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</si>
  <si>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</si>
  <si>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</si>
  <si>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</si>
  <si>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</si>
  <si>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</si>
  <si>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</si>
  <si>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</si>
  <si>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</si>
  <si>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</si>
  <si>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30</t>
  </si>
  <si>
    <r>
      <rPr>
        <sz val="10"/>
        <rFont val="宋体"/>
        <family val="3"/>
        <charset val="134"/>
      </rPr>
      <t>注：1.本表依据《财政拨款收入支出决算总表》（财决01-1</t>
    </r>
    <r>
      <rPr>
        <sz val="10"/>
        <rFont val="宋体"/>
        <family val="3"/>
        <charset val="134"/>
      </rPr>
      <t>表）进行批复。</t>
    </r>
  </si>
  <si>
    <t xml:space="preserve">    2.本表以“万元”为金额单位（保留两位小数）。</t>
  </si>
  <si>
    <t xml:space="preserve">    3、本表反映部门本年度一般公共预算财政拨款和政府性基金预算财政拨款的总收支和年末结转结余情况。</t>
  </si>
  <si>
    <t>一般公共预算财政拨款支出决算公开表</t>
  </si>
  <si>
    <r>
      <rPr>
        <sz val="10"/>
        <rFont val="宋体"/>
        <family val="3"/>
        <charset val="134"/>
      </rPr>
      <t>财决公开</t>
    </r>
    <r>
      <rPr>
        <sz val="11"/>
        <rFont val="Times New Roman"/>
        <family val="1"/>
      </rPr>
      <t>05</t>
    </r>
    <r>
      <rPr>
        <sz val="11"/>
        <rFont val="宋体"/>
        <family val="3"/>
        <charset val="134"/>
      </rPr>
      <t>表</t>
    </r>
  </si>
  <si>
    <t>a1:f300</t>
  </si>
  <si>
    <t>注：1.本表依据《一般公共预算财政拨款收入支出决算表》（财决07表）进行批复。</t>
  </si>
  <si>
    <t>2.本表批复到项级科目。</t>
  </si>
  <si>
    <t>4、本表反映部门本年度一般公共预算财政拨款实际支出情况。</t>
  </si>
  <si>
    <r>
      <rPr>
        <sz val="12"/>
        <rFont val="宋体"/>
        <family val="3"/>
        <charset val="134"/>
      </rPr>
      <t xml:space="preserve">项 </t>
    </r>
    <r>
      <rPr>
        <sz val="11"/>
        <rFont val="宋体"/>
        <family val="3"/>
        <charset val="134"/>
      </rPr>
      <t xml:space="preserve">   </t>
    </r>
    <r>
      <rPr>
        <sz val="12"/>
        <rFont val="宋体"/>
        <family val="3"/>
        <charset val="134"/>
      </rPr>
      <t>目</t>
    </r>
  </si>
  <si>
    <t xml:space="preserve">基本支出  </t>
  </si>
  <si>
    <t>功能分类          科目编码</t>
  </si>
  <si>
    <t>一般公共预算财政拨款基本支出决算公开表</t>
  </si>
  <si>
    <t>财决公开06表</t>
  </si>
  <si>
    <t>a1:f77</t>
  </si>
  <si>
    <t>注：1.本表依据《一般公共预算财政拨款基本支出决算明细表》（财决08-1表）进行批复。</t>
  </si>
  <si>
    <t xml:space="preserve">    2.本表批复到款级科目。</t>
  </si>
  <si>
    <t xml:space="preserve">    4、本表反映部门本年度一般公共预算财政拨款基本支出明细情况。</t>
  </si>
  <si>
    <r>
      <rPr>
        <sz val="12"/>
        <color theme="1"/>
        <rFont val="宋体"/>
        <family val="3"/>
        <charset val="134"/>
      </rPr>
      <t xml:space="preserve">项 </t>
    </r>
    <r>
      <rPr>
        <sz val="11"/>
        <color indexed="8"/>
        <rFont val="宋体"/>
        <family val="3"/>
        <charset val="134"/>
      </rPr>
      <t xml:space="preserve">   </t>
    </r>
    <r>
      <rPr>
        <sz val="12"/>
        <color indexed="8"/>
        <rFont val="宋体"/>
        <family val="3"/>
        <charset val="134"/>
      </rPr>
      <t>目</t>
    </r>
  </si>
  <si>
    <t>人员经费</t>
  </si>
  <si>
    <t>公用经费</t>
  </si>
  <si>
    <t>经济分类科目编码</t>
  </si>
  <si>
    <t>301</t>
  </si>
  <si>
    <t>工资福利支出</t>
  </si>
  <si>
    <t>30101</t>
  </si>
  <si>
    <t>基本工资</t>
  </si>
  <si>
    <t>30102</t>
  </si>
  <si>
    <t>津贴补贴</t>
  </si>
  <si>
    <t>30103</t>
  </si>
  <si>
    <t>奖金</t>
  </si>
  <si>
    <t>30106</t>
  </si>
  <si>
    <t>伙食补助费</t>
  </si>
  <si>
    <t>30107</t>
  </si>
  <si>
    <t>绩效工资</t>
  </si>
  <si>
    <t>30108</t>
  </si>
  <si>
    <t>机关事业单位基本养老保险缴费</t>
  </si>
  <si>
    <t>30109</t>
  </si>
  <si>
    <t>职业年金缴费</t>
  </si>
  <si>
    <t>30110</t>
  </si>
  <si>
    <t>职工基本医疗保险缴费</t>
  </si>
  <si>
    <t>30111</t>
  </si>
  <si>
    <t>公务员医疗补助缴费</t>
  </si>
  <si>
    <t>30112</t>
  </si>
  <si>
    <t>其他社会保障缴费</t>
  </si>
  <si>
    <t>30113</t>
  </si>
  <si>
    <t>住房公积金</t>
  </si>
  <si>
    <t>30114</t>
  </si>
  <si>
    <t>医疗费</t>
  </si>
  <si>
    <t>30199</t>
  </si>
  <si>
    <t>其他工资福利支出</t>
  </si>
  <si>
    <t>302</t>
  </si>
  <si>
    <t>商品和服务支出</t>
  </si>
  <si>
    <t>30201</t>
  </si>
  <si>
    <t>办公费</t>
  </si>
  <si>
    <t>30202</t>
  </si>
  <si>
    <t>印刷费</t>
  </si>
  <si>
    <t>30203</t>
  </si>
  <si>
    <t>咨询费</t>
  </si>
  <si>
    <t>30204</t>
  </si>
  <si>
    <t>手续费</t>
  </si>
  <si>
    <t>30205</t>
  </si>
  <si>
    <t>水费</t>
  </si>
  <si>
    <t>30206</t>
  </si>
  <si>
    <t>电费</t>
  </si>
  <si>
    <t>30207</t>
  </si>
  <si>
    <t>邮电费</t>
  </si>
  <si>
    <t>30208</t>
  </si>
  <si>
    <t>取暖费</t>
  </si>
  <si>
    <t>30209</t>
  </si>
  <si>
    <t>物业管理费</t>
  </si>
  <si>
    <t>30211</t>
  </si>
  <si>
    <t>差旅费</t>
  </si>
  <si>
    <t>30212</t>
  </si>
  <si>
    <t>因公出国（境）费用</t>
  </si>
  <si>
    <t>30213</t>
  </si>
  <si>
    <t>维修(护)费</t>
  </si>
  <si>
    <t>30214</t>
  </si>
  <si>
    <t>租赁费</t>
  </si>
  <si>
    <t>30215</t>
  </si>
  <si>
    <t>会议费</t>
  </si>
  <si>
    <t>30216</t>
  </si>
  <si>
    <t>培训费</t>
  </si>
  <si>
    <t>30217</t>
  </si>
  <si>
    <t>公务接待费</t>
  </si>
  <si>
    <t>30218</t>
  </si>
  <si>
    <t>专用材料费</t>
  </si>
  <si>
    <t>30224</t>
  </si>
  <si>
    <t>被装购置费</t>
  </si>
  <si>
    <t>30225</t>
  </si>
  <si>
    <t>专用燃料费</t>
  </si>
  <si>
    <t>30226</t>
  </si>
  <si>
    <t>劳务费</t>
  </si>
  <si>
    <t>30227</t>
  </si>
  <si>
    <t>委托业务费</t>
  </si>
  <si>
    <t>30228</t>
  </si>
  <si>
    <t>工会经费</t>
  </si>
  <si>
    <t>30229</t>
  </si>
  <si>
    <t>福利费</t>
  </si>
  <si>
    <t>30231</t>
  </si>
  <si>
    <t>公务用车运行维护费</t>
  </si>
  <si>
    <t>30239</t>
  </si>
  <si>
    <t>其他交通费用</t>
  </si>
  <si>
    <t>30240</t>
  </si>
  <si>
    <t>税金及附加费用</t>
  </si>
  <si>
    <t>30299</t>
  </si>
  <si>
    <t>其他商品和服务支出</t>
  </si>
  <si>
    <t>303</t>
  </si>
  <si>
    <t>对个人和家庭的补助</t>
  </si>
  <si>
    <t>30301</t>
  </si>
  <si>
    <t>离休费</t>
  </si>
  <si>
    <t>30302</t>
  </si>
  <si>
    <t>退休费</t>
  </si>
  <si>
    <t>30303</t>
  </si>
  <si>
    <t>退职（役）费</t>
  </si>
  <si>
    <t>30304</t>
  </si>
  <si>
    <t>抚恤金</t>
  </si>
  <si>
    <t>30305</t>
  </si>
  <si>
    <t>生活补助</t>
  </si>
  <si>
    <t>30306</t>
  </si>
  <si>
    <t>救济费</t>
  </si>
  <si>
    <t>30307</t>
  </si>
  <si>
    <t>医疗费补助</t>
  </si>
  <si>
    <t>30308</t>
  </si>
  <si>
    <t>助学金</t>
  </si>
  <si>
    <t>30309</t>
  </si>
  <si>
    <t>奖励金</t>
  </si>
  <si>
    <t>30310</t>
  </si>
  <si>
    <t>个人农业生产补贴</t>
  </si>
  <si>
    <t>30399</t>
  </si>
  <si>
    <t>其他对个人和家庭的补助</t>
  </si>
  <si>
    <t>307</t>
  </si>
  <si>
    <t>债务利息及费用支出</t>
  </si>
  <si>
    <t>30701</t>
  </si>
  <si>
    <t>国内债务付息</t>
  </si>
  <si>
    <t>30702</t>
  </si>
  <si>
    <t>国外债务付息</t>
  </si>
  <si>
    <t>30703</t>
  </si>
  <si>
    <t>国内债务发行费用</t>
  </si>
  <si>
    <t>30704</t>
  </si>
  <si>
    <t>国外债务发行费用</t>
  </si>
  <si>
    <t>309</t>
  </si>
  <si>
    <t>资本性支出（基本建设）</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</si>
  <si>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</si>
  <si>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</si>
  <si>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</si>
  <si>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</si>
  <si>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</si>
  <si>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</si>
  <si>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</si>
  <si>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</si>
  <si>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</si>
  <si>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</si>
  <si>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</si>
  <si>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</si>
  <si>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</si>
  <si>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</si>
  <si>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</si>
  <si>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</si>
  <si>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</si>
  <si>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</si>
  <si>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30921</t>
  </si>
  <si>
    <t>文物和陈列品购置</t>
  </si>
  <si>
    <t>30922</t>
  </si>
  <si>
    <t>无形资产购置</t>
  </si>
  <si>
    <t>30999</t>
  </si>
  <si>
    <t>其他基本建设支出</t>
  </si>
  <si>
    <t>310</t>
  </si>
  <si>
    <t>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</si>
  <si>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</si>
  <si>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</si>
  <si>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</si>
  <si>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</si>
  <si>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</si>
  <si>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</si>
  <si>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</si>
  <si>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</si>
  <si>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</si>
  <si>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</si>
  <si>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</si>
  <si>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</si>
  <si>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</si>
  <si>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</si>
  <si>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</si>
  <si>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</si>
  <si>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</si>
  <si>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31021</t>
  </si>
  <si>
    <t>31022</t>
  </si>
  <si>
    <t>31099</t>
  </si>
  <si>
    <t>其他资本性支出</t>
  </si>
  <si>
    <t>311</t>
  </si>
  <si>
    <t>对企业补助（基本建设）</t>
  </si>
  <si>
    <t>31101</t>
  </si>
  <si>
    <t>资本金注入</t>
  </si>
  <si>
    <t>31199</t>
  </si>
  <si>
    <t>其他对企业补助</t>
  </si>
  <si>
    <t>312</t>
  </si>
  <si>
    <t>对企业补助</t>
  </si>
  <si>
    <t>31201</t>
  </si>
  <si>
    <t>31203</t>
  </si>
  <si>
    <t>政府投资基金股权投资</t>
  </si>
  <si>
    <t>31204</t>
  </si>
  <si>
    <t>费用补贴</t>
  </si>
  <si>
    <t>31205</t>
  </si>
  <si>
    <t>利息补贴</t>
  </si>
  <si>
    <t>31299</t>
  </si>
  <si>
    <t>313</t>
  </si>
  <si>
    <t>对社会保障基金补助</t>
  </si>
  <si>
    <t>31302</t>
  </si>
  <si>
    <t>对社会保险基金补助</t>
  </si>
  <si>
    <t>31303</t>
  </si>
  <si>
    <t>补充全国社会保障基金</t>
  </si>
  <si>
    <t>399</t>
  </si>
  <si>
    <t>其他支出</t>
  </si>
  <si>
    <t>39906</t>
  </si>
  <si>
    <t>赠与</t>
  </si>
  <si>
    <t>39907</t>
  </si>
  <si>
    <t>国家赔偿费用支出</t>
  </si>
  <si>
    <t>39908</t>
  </si>
  <si>
    <t>对民间非营利组织和群众性自治组织补贴</t>
  </si>
  <si>
    <t>39999</t>
  </si>
  <si>
    <t>一般公共预算财政拨款“三公”经费支出决算公开表</t>
  </si>
  <si>
    <t>财决公开07表</t>
  </si>
  <si>
    <t>金额单位：万元</t>
  </si>
  <si>
    <t>项目</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</si>
  <si>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</si>
  <si>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</si>
  <si>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</si>
  <si>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</si>
  <si>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</si>
  <si>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</si>
  <si>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</si>
  <si>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</si>
  <si>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</si>
  <si>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</si>
  <si>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</si>
  <si>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</si>
  <si>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</si>
  <si>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</si>
  <si>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</si>
  <si>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</si>
  <si>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</si>
  <si>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</si>
  <si>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</si>
  <si>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</si>
  <si>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注：1.本表依据《 机构运行信息表》（(财决附03表)进行批复。</t>
  </si>
  <si>
    <t xml:space="preserve">    3、本表批复内容为列市级支出的“三公”经费当年安排数和上年结转数；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</si>
  <si>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</si>
  <si>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</si>
  <si>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</si>
  <si>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政府性基金预算财政拨款收入支出决算公开表</t>
  </si>
  <si>
    <t>财决公开08表</t>
  </si>
  <si>
    <t>a1:I46</t>
  </si>
  <si>
    <t>注：1.本表依据《政府性基金预算财政拨款收入支出决算表》（财决09表）进行批复。</t>
  </si>
  <si>
    <t xml:space="preserve">    3、本表反映部门本年度政府性基金预算财政拨款收入支出及结转和结余情况。</t>
  </si>
  <si>
    <r>
      <rPr>
        <sz val="12"/>
        <rFont val="宋体"/>
        <family val="3"/>
        <charset val="134"/>
      </rPr>
      <t xml:space="preserve">项 </t>
    </r>
    <r>
      <rPr>
        <sz val="11"/>
        <color indexed="8"/>
        <rFont val="宋体"/>
        <family val="3"/>
        <charset val="134"/>
      </rPr>
      <t xml:space="preserve">   </t>
    </r>
    <r>
      <rPr>
        <sz val="12"/>
        <rFont val="宋体"/>
        <family val="3"/>
        <charset val="134"/>
      </rPr>
      <t>目</t>
    </r>
  </si>
  <si>
    <t>年初结转和结余</t>
  </si>
  <si>
    <t>本年收入</t>
  </si>
  <si>
    <t>本年支出</t>
  </si>
  <si>
    <t>年末结转    和结余</t>
  </si>
  <si>
    <t>小计</t>
  </si>
</sst>
</file>

<file path=xl/styles.xml><?xml version="1.0" encoding="utf-8"?>
<styleSheet xmlns="http://schemas.openxmlformats.org/spreadsheetml/2006/main">
  <numFmts count="7">
    <numFmt numFmtId="43" formatCode="_ * #,##0.00_ ;_ * \-#,##0.00_ ;_ * &quot;-&quot;??_ ;_ @_ "/>
    <numFmt numFmtId="24" formatCode="\$#,##0_);[Red]\(\$#,##0\)"/>
    <numFmt numFmtId="176" formatCode="0_ "/>
    <numFmt numFmtId="177" formatCode="#,##0.00_ "/>
    <numFmt numFmtId="178" formatCode="0.00_ "/>
    <numFmt numFmtId="179" formatCode="#,##0.00_);[Red]\(#,##0.00\)"/>
    <numFmt numFmtId="180" formatCode="0_);[Red]\(0\)"/>
  </numFmts>
  <fonts count="57">
    <font>
      <sz val="12"/>
      <name val="宋体"/>
      <charset val="134"/>
    </font>
    <font>
      <sz val="16"/>
      <name val="宋体"/>
      <charset val="134"/>
    </font>
    <font>
      <sz val="10"/>
      <name val="宋体"/>
      <charset val="134"/>
    </font>
    <font>
      <sz val="12"/>
      <name val="宋体"/>
      <charset val="134"/>
    </font>
    <font>
      <sz val="12"/>
      <color indexed="9"/>
      <name val="宋体"/>
      <charset val="134"/>
    </font>
    <font>
      <sz val="16"/>
      <name val="华文中宋"/>
      <charset val="134"/>
    </font>
    <font>
      <sz val="12"/>
      <color indexed="8"/>
      <name val="宋体"/>
      <family val="3"/>
      <charset val="134"/>
    </font>
    <font>
      <sz val="16"/>
      <color indexed="9"/>
      <name val="宋体"/>
      <family val="3"/>
      <charset val="134"/>
    </font>
    <font>
      <sz val="10"/>
      <color indexed="8"/>
      <name val="宋体"/>
      <family val="3"/>
      <charset val="134"/>
    </font>
    <font>
      <sz val="10"/>
      <color indexed="9"/>
      <name val="宋体"/>
      <family val="3"/>
      <charset val="134"/>
    </font>
    <font>
      <sz val="20"/>
      <name val="宋体"/>
      <family val="3"/>
      <charset val="134"/>
    </font>
    <font>
      <sz val="10"/>
      <name val="Times New Roman"/>
      <family val="1"/>
    </font>
    <font>
      <b/>
      <sz val="18"/>
      <name val="仿宋_GB2312"/>
      <charset val="134"/>
    </font>
    <font>
      <sz val="10"/>
      <name val="仿宋_GB2312"/>
      <charset val="134"/>
    </font>
    <font>
      <sz val="9"/>
      <name val="宋体"/>
      <family val="3"/>
      <charset val="134"/>
    </font>
    <font>
      <sz val="12"/>
      <name val="仿宋_GB2312"/>
      <charset val="134"/>
    </font>
    <font>
      <sz val="12"/>
      <name val="仿宋"/>
      <family val="3"/>
      <charset val="134"/>
    </font>
    <font>
      <sz val="11"/>
      <name val="仿宋_GB2312"/>
      <charset val="134"/>
    </font>
    <font>
      <sz val="16"/>
      <color theme="1"/>
      <name val="宋体"/>
      <family val="3"/>
      <charset val="134"/>
    </font>
    <font>
      <sz val="10"/>
      <color theme="1"/>
      <name val="宋体"/>
      <family val="3"/>
      <charset val="134"/>
    </font>
    <font>
      <sz val="12"/>
      <color theme="1"/>
      <name val="宋体"/>
      <family val="3"/>
      <charset val="134"/>
    </font>
    <font>
      <b/>
      <sz val="12"/>
      <color theme="1"/>
      <name val="宋体"/>
      <family val="3"/>
      <charset val="134"/>
    </font>
    <font>
      <sz val="12"/>
      <color theme="0"/>
      <name val="宋体"/>
      <family val="3"/>
      <charset val="134"/>
    </font>
    <font>
      <sz val="16"/>
      <color theme="1"/>
      <name val="华文中宋"/>
      <charset val="134"/>
    </font>
    <font>
      <b/>
      <sz val="12"/>
      <color theme="0"/>
      <name val="宋体"/>
      <family val="3"/>
      <charset val="134"/>
    </font>
    <font>
      <sz val="16"/>
      <color theme="0"/>
      <name val="宋体"/>
      <family val="3"/>
      <charset val="134"/>
    </font>
    <font>
      <sz val="10"/>
      <color theme="0"/>
      <name val="宋体"/>
      <family val="3"/>
      <charset val="134"/>
    </font>
    <font>
      <sz val="11"/>
      <color theme="0"/>
      <name val="宋体"/>
      <family val="3"/>
      <charset val="134"/>
    </font>
    <font>
      <sz val="11"/>
      <color theme="1"/>
      <name val="宋体"/>
      <family val="3"/>
      <charset val="134"/>
    </font>
    <font>
      <sz val="12"/>
      <color rgb="FFFFFFFF"/>
      <name val="宋体"/>
      <family val="3"/>
      <charset val="134"/>
    </font>
    <font>
      <sz val="16"/>
      <color rgb="FFFFFFFF"/>
      <name val="宋体"/>
      <family val="3"/>
      <charset val="134"/>
    </font>
    <font>
      <sz val="10"/>
      <color rgb="FFFFFFFF"/>
      <name val="宋体"/>
      <family val="3"/>
      <charset val="134"/>
    </font>
    <font>
      <sz val="11"/>
      <color rgb="FFFFFFFF"/>
      <name val="宋体"/>
      <family val="3"/>
      <charset val="134"/>
    </font>
    <font>
      <sz val="11"/>
      <name val="宋体"/>
      <family val="3"/>
      <charset val="134"/>
    </font>
    <font>
      <sz val="16"/>
      <color indexed="8"/>
      <name val="华文中宋"/>
      <charset val="134"/>
    </font>
    <font>
      <b/>
      <sz val="10"/>
      <name val="宋体"/>
      <family val="3"/>
      <charset val="134"/>
    </font>
    <font>
      <b/>
      <sz val="12"/>
      <name val="宋体"/>
      <family val="3"/>
      <charset val="134"/>
    </font>
    <font>
      <sz val="11"/>
      <color indexed="63"/>
      <name val="Arial"/>
      <family val="2"/>
    </font>
    <font>
      <sz val="14"/>
      <name val="黑体"/>
      <family val="3"/>
      <charset val="134"/>
    </font>
    <font>
      <sz val="32"/>
      <name val="华文中宋"/>
      <charset val="134"/>
    </font>
    <font>
      <sz val="24"/>
      <name val="华文中宋"/>
      <charset val="134"/>
    </font>
    <font>
      <sz val="20"/>
      <name val="华文中宋"/>
      <charset val="134"/>
    </font>
    <font>
      <sz val="19"/>
      <name val="华文中宋"/>
      <charset val="134"/>
    </font>
    <font>
      <sz val="20"/>
      <name val="黑体"/>
      <family val="3"/>
      <charset val="134"/>
    </font>
    <font>
      <sz val="18"/>
      <name val="黑体"/>
      <family val="3"/>
      <charset val="134"/>
    </font>
    <font>
      <sz val="11"/>
      <color indexed="20"/>
      <name val="宋体"/>
      <family val="3"/>
      <charset val="134"/>
    </font>
    <font>
      <sz val="12"/>
      <color indexed="20"/>
      <name val="宋体"/>
      <family val="3"/>
      <charset val="134"/>
    </font>
    <font>
      <sz val="11"/>
      <color indexed="17"/>
      <name val="宋体"/>
      <family val="3"/>
      <charset val="134"/>
    </font>
    <font>
      <sz val="12"/>
      <color indexed="17"/>
      <name val="宋体"/>
      <family val="3"/>
      <charset val="134"/>
    </font>
    <font>
      <sz val="10"/>
      <name val="Arial"/>
      <family val="2"/>
    </font>
    <font>
      <sz val="12"/>
      <name val="Times New Roman"/>
      <family val="1"/>
    </font>
    <font>
      <sz val="11"/>
      <color indexed="8"/>
      <name val="宋体"/>
      <family val="3"/>
      <charset val="134"/>
    </font>
    <font>
      <sz val="11"/>
      <name val="Times New Roman"/>
      <family val="1"/>
    </font>
    <font>
      <sz val="10"/>
      <name val="宋体"/>
      <family val="3"/>
      <charset val="134"/>
    </font>
    <font>
      <b/>
      <sz val="12"/>
      <name val="仿宋"/>
      <family val="3"/>
      <charset val="134"/>
    </font>
    <font>
      <sz val="12"/>
      <name val="宋体"/>
      <family val="3"/>
      <charset val="134"/>
    </font>
    <font>
      <sz val="12"/>
      <color rgb="FF0000FF"/>
      <name val="宋体"/>
      <family val="3"/>
      <charset val="134"/>
    </font>
  </fonts>
  <fills count="6">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45"/>
        <bgColor indexed="64"/>
      </patternFill>
    </fill>
    <fill>
      <patternFill patternType="solid">
        <fgColor indexed="42"/>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top style="thin">
        <color auto="1"/>
      </top>
      <bottom/>
      <diagonal/>
    </border>
  </borders>
  <cellStyleXfs count="32">
    <xf numFmtId="0" fontId="0"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3" fillId="0" borderId="0">
      <alignment vertical="center"/>
    </xf>
    <xf numFmtId="0" fontId="3" fillId="0" borderId="0"/>
    <xf numFmtId="0" fontId="3" fillId="0" borderId="0"/>
    <xf numFmtId="0" fontId="3"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46" fillId="4" borderId="0" applyNumberFormat="0" applyBorder="0" applyAlignment="0" applyProtection="0">
      <alignment vertical="center"/>
    </xf>
    <xf numFmtId="0" fontId="28" fillId="0" borderId="0">
      <alignment vertical="center"/>
    </xf>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3" fillId="0" borderId="0"/>
    <xf numFmtId="0" fontId="3" fillId="0" borderId="0"/>
    <xf numFmtId="0" fontId="3" fillId="0" borderId="0"/>
    <xf numFmtId="0" fontId="3" fillId="0" borderId="0"/>
    <xf numFmtId="0" fontId="3" fillId="0" borderId="0"/>
    <xf numFmtId="0" fontId="14" fillId="0" borderId="0"/>
    <xf numFmtId="0" fontId="3" fillId="0" borderId="0">
      <alignment vertical="center"/>
    </xf>
    <xf numFmtId="0" fontId="3" fillId="0" borderId="0">
      <alignment vertical="center"/>
    </xf>
    <xf numFmtId="0" fontId="14" fillId="0" borderId="0"/>
    <xf numFmtId="0" fontId="3"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8"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9" fillId="0" borderId="0"/>
    <xf numFmtId="0" fontId="50" fillId="0" borderId="0"/>
  </cellStyleXfs>
  <cellXfs count="255">
    <xf numFmtId="0" fontId="0" fillId="0" borderId="0" xfId="0"/>
    <xf numFmtId="0" fontId="1" fillId="2" borderId="0" xfId="22" applyFont="1" applyFill="1" applyAlignment="1" applyProtection="1">
      <alignment vertical="center" wrapText="1"/>
      <protection hidden="1"/>
    </xf>
    <xf numFmtId="0" fontId="2" fillId="2" borderId="0" xfId="22" applyFont="1" applyFill="1" applyAlignment="1" applyProtection="1">
      <alignment vertical="center" wrapText="1"/>
      <protection hidden="1"/>
    </xf>
    <xf numFmtId="0" fontId="0" fillId="0" borderId="0" xfId="22" applyFont="1" applyAlignment="1" applyProtection="1">
      <alignment horizontal="center" vertical="center" wrapText="1"/>
      <protection hidden="1"/>
    </xf>
    <xf numFmtId="0" fontId="0" fillId="0" borderId="0" xfId="22" applyFont="1" applyAlignment="1" applyProtection="1">
      <alignment vertical="center" wrapText="1"/>
      <protection hidden="1"/>
    </xf>
    <xf numFmtId="0" fontId="3" fillId="0" borderId="0" xfId="20" applyAlignment="1" applyProtection="1">
      <alignment horizontal="right" vertical="center"/>
      <protection hidden="1"/>
    </xf>
    <xf numFmtId="0" fontId="3" fillId="0" borderId="0" xfId="22" applyAlignment="1" applyProtection="1">
      <alignment vertical="center" wrapText="1"/>
      <protection hidden="1"/>
    </xf>
    <xf numFmtId="0" fontId="3" fillId="0" borderId="0" xfId="22" applyAlignment="1" applyProtection="1">
      <alignment horizontal="right" vertical="center" wrapText="1"/>
      <protection hidden="1"/>
    </xf>
    <xf numFmtId="0" fontId="4" fillId="0" borderId="0" xfId="22" applyFont="1" applyAlignment="1" applyProtection="1">
      <alignment vertical="center" wrapText="1"/>
      <protection hidden="1"/>
    </xf>
    <xf numFmtId="0" fontId="6" fillId="2" borderId="0" xfId="20" applyFont="1" applyFill="1" applyAlignment="1" applyProtection="1">
      <alignment horizontal="left" vertical="center"/>
      <protection hidden="1"/>
    </xf>
    <xf numFmtId="0" fontId="2" fillId="2" borderId="0" xfId="22" applyFont="1" applyFill="1" applyAlignment="1" applyProtection="1">
      <alignment horizontal="center" vertical="center" wrapText="1"/>
      <protection hidden="1"/>
    </xf>
    <xf numFmtId="0" fontId="2" fillId="2" borderId="0" xfId="22" applyFont="1" applyFill="1" applyAlignment="1" applyProtection="1">
      <alignment horizontal="right" vertical="center" wrapText="1"/>
      <protection hidden="1"/>
    </xf>
    <xf numFmtId="0" fontId="2" fillId="2" borderId="0" xfId="22" applyFont="1" applyFill="1" applyBorder="1" applyAlignment="1" applyProtection="1">
      <alignment vertical="center" wrapText="1"/>
      <protection hidden="1"/>
    </xf>
    <xf numFmtId="0" fontId="2" fillId="2" borderId="0" xfId="22" applyFont="1" applyFill="1" applyBorder="1" applyAlignment="1" applyProtection="1">
      <alignment horizontal="right" vertical="center" wrapText="1"/>
      <protection hidden="1"/>
    </xf>
    <xf numFmtId="0" fontId="2" fillId="0" borderId="0" xfId="0" applyFont="1" applyFill="1" applyAlignment="1" applyProtection="1">
      <alignment vertical="center"/>
      <protection hidden="1"/>
    </xf>
    <xf numFmtId="0" fontId="2" fillId="0" borderId="0" xfId="0" applyFont="1" applyAlignment="1" applyProtection="1">
      <alignment vertical="center"/>
      <protection hidden="1"/>
    </xf>
    <xf numFmtId="0" fontId="2" fillId="0" borderId="0" xfId="22" applyFont="1" applyAlignment="1" applyProtection="1">
      <alignment horizontal="left" vertical="center"/>
      <protection hidden="1"/>
    </xf>
    <xf numFmtId="0" fontId="0" fillId="0" borderId="1" xfId="22" applyFont="1" applyBorder="1" applyAlignment="1" applyProtection="1">
      <alignment horizontal="center" vertical="center" wrapText="1"/>
      <protection hidden="1"/>
    </xf>
    <xf numFmtId="43"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protection hidden="1"/>
    </xf>
    <xf numFmtId="0" fontId="0" fillId="0" borderId="0" xfId="22" applyFont="1" applyBorder="1" applyAlignment="1" applyProtection="1">
      <alignment vertical="center" shrinkToFit="1"/>
      <protection hidden="1"/>
    </xf>
    <xf numFmtId="177" fontId="0" fillId="0" borderId="0" xfId="22" applyNumberFormat="1" applyFont="1" applyBorder="1" applyAlignment="1" applyProtection="1">
      <alignment vertical="center" wrapText="1"/>
      <protection hidden="1"/>
    </xf>
    <xf numFmtId="0" fontId="4" fillId="2" borderId="0" xfId="22" applyFont="1" applyFill="1" applyAlignment="1" applyProtection="1">
      <alignment vertical="center" wrapText="1"/>
      <protection hidden="1"/>
    </xf>
    <xf numFmtId="0" fontId="7" fillId="2" borderId="0" xfId="22" applyFont="1" applyFill="1" applyAlignment="1" applyProtection="1">
      <alignment vertical="center" wrapText="1"/>
      <protection hidden="1"/>
    </xf>
    <xf numFmtId="0" fontId="8" fillId="2" borderId="0" xfId="20" applyFont="1" applyFill="1" applyAlignment="1" applyProtection="1">
      <alignment horizontal="right" vertical="center"/>
      <protection hidden="1"/>
    </xf>
    <xf numFmtId="0" fontId="9" fillId="2" borderId="0" xfId="22" applyFont="1" applyFill="1" applyAlignment="1" applyProtection="1">
      <alignment vertical="center" wrapText="1"/>
      <protection hidden="1"/>
    </xf>
    <xf numFmtId="0" fontId="9" fillId="2" borderId="0" xfId="22" applyFont="1" applyFill="1" applyAlignment="1" applyProtection="1">
      <alignment vertical="center" wrapText="1"/>
      <protection locked="0"/>
    </xf>
    <xf numFmtId="177" fontId="9" fillId="2" borderId="0" xfId="22" applyNumberFormat="1" applyFont="1" applyFill="1" applyAlignment="1" applyProtection="1">
      <alignment vertical="center" wrapText="1"/>
      <protection hidden="1"/>
    </xf>
    <xf numFmtId="0" fontId="4" fillId="0" borderId="0" xfId="22" applyFont="1" applyAlignment="1" applyProtection="1">
      <alignment horizontal="center" vertical="center" wrapText="1"/>
      <protection hidden="1"/>
    </xf>
    <xf numFmtId="0" fontId="4" fillId="0" borderId="0" xfId="22" applyFont="1" applyAlignment="1" applyProtection="1">
      <alignment horizontal="right" vertical="center" wrapText="1"/>
      <protection hidden="1"/>
    </xf>
    <xf numFmtId="177" fontId="0" fillId="0" borderId="0" xfId="22" applyNumberFormat="1" applyFont="1" applyAlignment="1" applyProtection="1">
      <alignment horizontal="right" vertical="center" wrapText="1"/>
      <protection hidden="1"/>
    </xf>
    <xf numFmtId="177" fontId="4" fillId="0" borderId="0" xfId="22" applyNumberFormat="1" applyFont="1" applyAlignment="1" applyProtection="1">
      <alignment vertical="center" wrapText="1"/>
      <protection hidden="1"/>
    </xf>
    <xf numFmtId="0" fontId="4" fillId="0" borderId="0" xfId="20" applyFont="1" applyAlignment="1" applyProtection="1">
      <alignment horizontal="right" vertical="center"/>
      <protection hidden="1"/>
    </xf>
    <xf numFmtId="0" fontId="11" fillId="0" borderId="0" xfId="21" applyFont="1" applyAlignment="1" applyProtection="1">
      <alignment horizontal="center" vertical="center" wrapText="1"/>
      <protection hidden="1"/>
    </xf>
    <xf numFmtId="0" fontId="12" fillId="0" borderId="0" xfId="21" applyNumberFormat="1" applyFont="1" applyFill="1" applyAlignment="1" applyProtection="1">
      <alignment horizontal="center" vertical="center"/>
      <protection hidden="1"/>
    </xf>
    <xf numFmtId="0" fontId="13" fillId="0" borderId="0" xfId="21" applyFont="1" applyAlignment="1" applyProtection="1">
      <alignment horizontal="right" vertical="center" wrapText="1"/>
      <protection hidden="1"/>
    </xf>
    <xf numFmtId="0" fontId="0" fillId="2" borderId="1" xfId="18" applyFont="1" applyFill="1" applyBorder="1" applyAlignment="1" applyProtection="1">
      <alignment horizontal="center" vertical="center" wrapText="1"/>
      <protection hidden="1"/>
    </xf>
    <xf numFmtId="0" fontId="14" fillId="0" borderId="0" xfId="18" applyProtection="1">
      <protection hidden="1"/>
    </xf>
    <xf numFmtId="0" fontId="15" fillId="2" borderId="1" xfId="18" applyFont="1" applyFill="1" applyBorder="1" applyAlignment="1" applyProtection="1">
      <alignment vertical="center" wrapText="1"/>
      <protection hidden="1"/>
    </xf>
    <xf numFmtId="4" fontId="16" fillId="2" borderId="1" xfId="18" applyNumberFormat="1" applyFont="1" applyFill="1" applyBorder="1" applyAlignment="1" applyProtection="1">
      <alignment horizontal="right" vertical="center" wrapText="1"/>
      <protection hidden="1"/>
    </xf>
    <xf numFmtId="0" fontId="17" fillId="2" borderId="1" xfId="18" applyFont="1" applyFill="1" applyBorder="1" applyAlignment="1" applyProtection="1">
      <alignment vertical="center" wrapText="1"/>
      <protection hidden="1"/>
    </xf>
    <xf numFmtId="0" fontId="2" fillId="0" borderId="0" xfId="20" applyFont="1" applyAlignment="1" applyProtection="1">
      <alignment horizontal="right" vertical="center"/>
      <protection hidden="1"/>
    </xf>
    <xf numFmtId="0" fontId="2" fillId="0" borderId="0" xfId="21" applyFont="1" applyBorder="1" applyAlignment="1" applyProtection="1">
      <protection hidden="1"/>
    </xf>
    <xf numFmtId="0" fontId="2" fillId="0" borderId="0" xfId="21" applyFont="1" applyBorder="1" applyAlignment="1" applyProtection="1">
      <alignment horizontal="left"/>
      <protection hidden="1"/>
    </xf>
    <xf numFmtId="0" fontId="18" fillId="2" borderId="0" xfId="22" applyFont="1" applyFill="1" applyAlignment="1" applyProtection="1">
      <alignment vertical="center" wrapText="1"/>
      <protection hidden="1"/>
    </xf>
    <xf numFmtId="0" fontId="19" fillId="2" borderId="0" xfId="22" applyFont="1" applyFill="1" applyAlignment="1" applyProtection="1">
      <alignment vertical="center" wrapText="1"/>
      <protection hidden="1"/>
    </xf>
    <xf numFmtId="0" fontId="20" fillId="0" borderId="0" xfId="22" applyFont="1" applyAlignment="1" applyProtection="1">
      <alignment horizontal="center" vertical="center" wrapText="1"/>
      <protection hidden="1"/>
    </xf>
    <xf numFmtId="0" fontId="21" fillId="0" borderId="0" xfId="22" applyFont="1" applyAlignment="1" applyProtection="1">
      <alignment vertical="center" wrapText="1"/>
      <protection hidden="1"/>
    </xf>
    <xf numFmtId="0" fontId="20" fillId="0" borderId="0" xfId="22" applyFont="1" applyAlignment="1" applyProtection="1">
      <alignment horizontal="left" vertical="center" wrapText="1"/>
      <protection hidden="1"/>
    </xf>
    <xf numFmtId="0" fontId="20" fillId="0" borderId="0" xfId="22" applyFont="1" applyAlignment="1" applyProtection="1">
      <alignment vertical="center" wrapText="1"/>
      <protection hidden="1"/>
    </xf>
    <xf numFmtId="0" fontId="22" fillId="0" borderId="0" xfId="22" applyFont="1" applyAlignment="1" applyProtection="1">
      <alignment horizontal="left" vertical="center" wrapText="1"/>
      <protection hidden="1"/>
    </xf>
    <xf numFmtId="0" fontId="22" fillId="0" borderId="0" xfId="22" applyFont="1" applyAlignment="1" applyProtection="1">
      <alignment vertical="center" wrapText="1"/>
      <protection hidden="1"/>
    </xf>
    <xf numFmtId="0" fontId="22" fillId="2" borderId="0" xfId="22" applyFont="1" applyFill="1" applyAlignment="1" applyProtection="1">
      <alignment horizontal="left" vertical="center" wrapText="1"/>
      <protection hidden="1"/>
    </xf>
    <xf numFmtId="0" fontId="22" fillId="2" borderId="0" xfId="22" applyFont="1" applyFill="1" applyAlignment="1" applyProtection="1">
      <alignment vertical="center" wrapText="1"/>
      <protection hidden="1"/>
    </xf>
    <xf numFmtId="0" fontId="20" fillId="2" borderId="0" xfId="20" applyFont="1" applyFill="1" applyAlignment="1" applyProtection="1">
      <alignment horizontal="left" vertical="center"/>
      <protection hidden="1"/>
    </xf>
    <xf numFmtId="0" fontId="19" fillId="2" borderId="0" xfId="22" applyFont="1" applyFill="1" applyAlignment="1" applyProtection="1">
      <alignment horizontal="left" vertical="center" wrapText="1"/>
      <protection hidden="1"/>
    </xf>
    <xf numFmtId="0" fontId="19" fillId="2" borderId="0" xfId="20" applyFont="1" applyFill="1" applyAlignment="1" applyProtection="1">
      <alignment horizontal="right" vertical="center"/>
      <protection hidden="1"/>
    </xf>
    <xf numFmtId="0" fontId="19" fillId="2" borderId="0" xfId="22" applyFont="1" applyFill="1" applyBorder="1" applyAlignment="1" applyProtection="1">
      <alignment vertical="center" wrapText="1"/>
      <protection hidden="1"/>
    </xf>
    <xf numFmtId="0" fontId="19" fillId="0" borderId="0" xfId="0" applyFont="1" applyFill="1" applyAlignment="1" applyProtection="1">
      <alignment horizontal="left" vertical="center"/>
      <protection hidden="1"/>
    </xf>
    <xf numFmtId="0" fontId="19" fillId="0" borderId="0" xfId="0" applyFont="1" applyAlignment="1" applyProtection="1">
      <alignment horizontal="left" vertical="center"/>
      <protection hidden="1"/>
    </xf>
    <xf numFmtId="0" fontId="20" fillId="0" borderId="1" xfId="22" applyFont="1" applyBorder="1" applyAlignment="1" applyProtection="1">
      <alignment horizontal="center" vertical="center" wrapText="1"/>
      <protection hidden="1"/>
    </xf>
    <xf numFmtId="0" fontId="22" fillId="0" borderId="0" xfId="22" applyFont="1" applyAlignment="1" applyProtection="1">
      <alignment horizontal="center" vertical="center" wrapText="1"/>
      <protection hidden="1"/>
    </xf>
    <xf numFmtId="4" fontId="21" fillId="0" borderId="1" xfId="22" applyNumberFormat="1" applyFont="1" applyFill="1" applyBorder="1" applyAlignment="1" applyProtection="1">
      <alignment horizontal="right" vertical="center" wrapText="1"/>
      <protection hidden="1"/>
    </xf>
    <xf numFmtId="176" fontId="20" fillId="0" borderId="0" xfId="22" applyNumberFormat="1" applyFont="1" applyAlignment="1" applyProtection="1">
      <alignment horizontal="left" vertical="center"/>
      <protection hidden="1"/>
    </xf>
    <xf numFmtId="0" fontId="20" fillId="0" borderId="0" xfId="22" applyFont="1" applyBorder="1" applyAlignment="1" applyProtection="1">
      <alignment vertical="center" wrapText="1"/>
      <protection hidden="1"/>
    </xf>
    <xf numFmtId="177" fontId="20" fillId="0" borderId="0" xfId="22" applyNumberFormat="1" applyFont="1" applyAlignment="1" applyProtection="1">
      <alignment horizontal="left" vertical="center" shrinkToFit="1"/>
      <protection hidden="1"/>
    </xf>
    <xf numFmtId="4" fontId="20" fillId="0" borderId="0" xfId="22" applyNumberFormat="1" applyFont="1" applyFill="1" applyBorder="1" applyAlignment="1" applyProtection="1">
      <alignment vertical="center" wrapText="1"/>
      <protection hidden="1"/>
    </xf>
    <xf numFmtId="177" fontId="20" fillId="0" borderId="0" xfId="22" applyNumberFormat="1" applyFont="1" applyFill="1" applyBorder="1" applyAlignment="1" applyProtection="1">
      <alignment vertical="center" wrapText="1"/>
      <protection hidden="1"/>
    </xf>
    <xf numFmtId="49" fontId="22" fillId="0" borderId="0" xfId="22" applyNumberFormat="1" applyFont="1" applyAlignment="1" applyProtection="1">
      <alignment horizontal="left" vertical="center" wrapText="1"/>
      <protection hidden="1"/>
    </xf>
    <xf numFmtId="0" fontId="24" fillId="0" borderId="0" xfId="0" applyFont="1" applyBorder="1" applyAlignment="1" applyProtection="1">
      <alignment vertical="center" wrapText="1"/>
      <protection hidden="1"/>
    </xf>
    <xf numFmtId="0" fontId="22" fillId="0" borderId="0" xfId="0" applyFont="1" applyBorder="1" applyAlignment="1" applyProtection="1">
      <alignment vertical="center" wrapText="1"/>
      <protection hidden="1"/>
    </xf>
    <xf numFmtId="0" fontId="25" fillId="2" borderId="0" xfId="22" applyFont="1" applyFill="1" applyAlignment="1" applyProtection="1">
      <alignment vertical="center" wrapText="1"/>
      <protection hidden="1"/>
    </xf>
    <xf numFmtId="0" fontId="26" fillId="2" borderId="0" xfId="22" applyFont="1" applyFill="1" applyAlignment="1" applyProtection="1">
      <alignment vertical="center" wrapText="1"/>
      <protection hidden="1"/>
    </xf>
    <xf numFmtId="0" fontId="26" fillId="2" borderId="0" xfId="22" applyFont="1" applyFill="1" applyAlignment="1" applyProtection="1">
      <alignment vertical="center" wrapText="1"/>
      <protection locked="0"/>
    </xf>
    <xf numFmtId="0" fontId="22" fillId="0" borderId="0" xfId="0" applyFont="1" applyFill="1" applyAlignment="1" applyProtection="1">
      <alignment horizontal="left" vertical="center"/>
      <protection hidden="1"/>
    </xf>
    <xf numFmtId="0" fontId="27" fillId="0" borderId="0" xfId="0" applyFont="1" applyFill="1" applyAlignment="1" applyProtection="1">
      <alignment horizontal="left" vertical="center"/>
      <protection hidden="1"/>
    </xf>
    <xf numFmtId="0" fontId="27" fillId="0" borderId="0" xfId="0" applyFont="1" applyFill="1" applyAlignment="1" applyProtection="1">
      <alignment vertical="center"/>
      <protection hidden="1"/>
    </xf>
    <xf numFmtId="0" fontId="22" fillId="0" borderId="0" xfId="0" applyFont="1" applyAlignment="1" applyProtection="1">
      <alignment horizontal="left" vertical="center"/>
      <protection hidden="1"/>
    </xf>
    <xf numFmtId="0" fontId="27" fillId="0" borderId="0" xfId="0" applyFont="1" applyAlignment="1" applyProtection="1">
      <alignment horizontal="left" vertical="center"/>
      <protection hidden="1"/>
    </xf>
    <xf numFmtId="0" fontId="27" fillId="0" borderId="0" xfId="0" applyFont="1" applyAlignment="1" applyProtection="1">
      <alignment vertical="center"/>
      <protection hidden="1"/>
    </xf>
    <xf numFmtId="24" fontId="22" fillId="0" borderId="0" xfId="22" applyNumberFormat="1" applyFont="1" applyAlignment="1" applyProtection="1">
      <alignment vertical="center" wrapText="1"/>
      <protection hidden="1"/>
    </xf>
    <xf numFmtId="176" fontId="22" fillId="0" borderId="0" xfId="22" applyNumberFormat="1" applyFont="1" applyAlignment="1" applyProtection="1">
      <alignment horizontal="left" vertical="center" wrapText="1"/>
      <protection hidden="1"/>
    </xf>
    <xf numFmtId="179" fontId="22" fillId="0" borderId="0" xfId="22" applyNumberFormat="1" applyFont="1" applyAlignment="1" applyProtection="1">
      <alignment vertical="center" wrapText="1"/>
      <protection hidden="1"/>
    </xf>
    <xf numFmtId="0" fontId="28" fillId="0" borderId="0" xfId="0" applyFont="1" applyFill="1" applyAlignment="1" applyProtection="1">
      <alignment horizontal="left" vertical="center"/>
      <protection hidden="1"/>
    </xf>
    <xf numFmtId="0" fontId="28" fillId="0" borderId="0" xfId="0" applyFont="1" applyFill="1" applyAlignment="1" applyProtection="1">
      <alignment vertical="center"/>
      <protection hidden="1"/>
    </xf>
    <xf numFmtId="0" fontId="28" fillId="0" borderId="0" xfId="0" applyFont="1" applyAlignment="1" applyProtection="1">
      <alignment horizontal="left" vertical="center"/>
      <protection hidden="1"/>
    </xf>
    <xf numFmtId="0" fontId="28" fillId="0" borderId="0" xfId="0" applyFont="1" applyAlignment="1" applyProtection="1">
      <alignment vertical="center"/>
      <protection hidden="1"/>
    </xf>
    <xf numFmtId="0" fontId="19" fillId="0" borderId="0" xfId="22" applyFont="1" applyAlignment="1" applyProtection="1">
      <alignment vertical="center" wrapText="1"/>
      <protection hidden="1"/>
    </xf>
    <xf numFmtId="0" fontId="2" fillId="0" borderId="0" xfId="22" applyFont="1" applyAlignment="1" applyProtection="1">
      <alignment vertical="center" wrapText="1"/>
      <protection hidden="1"/>
    </xf>
    <xf numFmtId="0" fontId="29" fillId="0" borderId="0" xfId="22" applyFont="1" applyAlignment="1" applyProtection="1">
      <alignment vertical="center" wrapText="1"/>
      <protection hidden="1"/>
    </xf>
    <xf numFmtId="0" fontId="29" fillId="2" borderId="0" xfId="22" applyFont="1" applyFill="1" applyAlignment="1" applyProtection="1">
      <alignment vertical="center" wrapText="1"/>
      <protection hidden="1"/>
    </xf>
    <xf numFmtId="0" fontId="30" fillId="2" borderId="0" xfId="22" applyFont="1" applyFill="1" applyAlignment="1" applyProtection="1">
      <alignment vertical="center" wrapText="1"/>
      <protection hidden="1"/>
    </xf>
    <xf numFmtId="0" fontId="0" fillId="2" borderId="0" xfId="20" applyFont="1" applyFill="1" applyAlignment="1" applyProtection="1">
      <alignment horizontal="left" vertical="center"/>
      <protection hidden="1"/>
    </xf>
    <xf numFmtId="0" fontId="2" fillId="2" borderId="0" xfId="20" applyFont="1" applyFill="1" applyAlignment="1" applyProtection="1">
      <alignment horizontal="right" vertical="center"/>
      <protection hidden="1"/>
    </xf>
    <xf numFmtId="0" fontId="31" fillId="2" borderId="0" xfId="22" applyFont="1" applyFill="1" applyAlignment="1" applyProtection="1">
      <alignment vertical="center" wrapText="1"/>
      <protection hidden="1"/>
    </xf>
    <xf numFmtId="0" fontId="2" fillId="2" borderId="0" xfId="20" applyFont="1" applyFill="1" applyAlignment="1" applyProtection="1">
      <alignment horizontal="left" vertical="center"/>
      <protection hidden="1"/>
    </xf>
    <xf numFmtId="0" fontId="29" fillId="0" borderId="0" xfId="22" applyFont="1" applyAlignment="1" applyProtection="1">
      <alignment horizontal="center" vertical="center" wrapText="1"/>
      <protection hidden="1"/>
    </xf>
    <xf numFmtId="4"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wrapText="1"/>
      <protection hidden="1"/>
    </xf>
    <xf numFmtId="4" fontId="29" fillId="0" borderId="0" xfId="22" applyNumberFormat="1" applyFont="1" applyAlignment="1" applyProtection="1">
      <alignment vertical="center" wrapText="1"/>
      <protection hidden="1"/>
    </xf>
    <xf numFmtId="0" fontId="31" fillId="2" borderId="0" xfId="22" applyFont="1" applyFill="1" applyAlignment="1" applyProtection="1">
      <alignment vertical="center" wrapText="1"/>
      <protection locked="0"/>
    </xf>
    <xf numFmtId="0" fontId="32" fillId="0" borderId="0" xfId="0" applyFont="1" applyAlignment="1" applyProtection="1">
      <alignment vertical="center"/>
      <protection hidden="1"/>
    </xf>
    <xf numFmtId="0" fontId="33" fillId="0" borderId="0" xfId="0" applyFont="1" applyAlignment="1" applyProtection="1">
      <alignment vertical="center"/>
      <protection hidden="1"/>
    </xf>
    <xf numFmtId="177" fontId="2" fillId="0" borderId="0" xfId="22" applyNumberFormat="1" applyFont="1" applyBorder="1" applyAlignment="1" applyProtection="1">
      <alignment vertical="center" wrapText="1"/>
      <protection hidden="1"/>
    </xf>
    <xf numFmtId="0" fontId="1" fillId="0" borderId="0" xfId="20" applyFont="1" applyAlignment="1" applyProtection="1">
      <alignment horizontal="right" vertical="center"/>
      <protection hidden="1"/>
    </xf>
    <xf numFmtId="0" fontId="0" fillId="0" borderId="0" xfId="0" applyAlignment="1" applyProtection="1">
      <alignment horizontal="right" vertical="center"/>
      <protection hidden="1"/>
    </xf>
    <xf numFmtId="0" fontId="3" fillId="2" borderId="0" xfId="20" applyFill="1" applyAlignment="1" applyProtection="1">
      <alignment horizontal="right" vertical="center"/>
      <protection hidden="1"/>
    </xf>
    <xf numFmtId="178" fontId="0" fillId="2" borderId="1" xfId="20" applyNumberFormat="1" applyFont="1" applyFill="1" applyBorder="1" applyAlignment="1" applyProtection="1">
      <alignment horizontal="center" vertical="center"/>
      <protection hidden="1"/>
    </xf>
    <xf numFmtId="178" fontId="33" fillId="2" borderId="1" xfId="20" applyNumberFormat="1" applyFont="1" applyFill="1" applyBorder="1" applyAlignment="1" applyProtection="1">
      <alignment horizontal="center" vertical="center"/>
      <protection hidden="1"/>
    </xf>
    <xf numFmtId="49" fontId="33" fillId="2" borderId="1" xfId="20" applyNumberFormat="1" applyFont="1" applyFill="1" applyBorder="1" applyAlignment="1" applyProtection="1">
      <alignment horizontal="center" vertical="center" wrapText="1"/>
      <protection hidden="1"/>
    </xf>
    <xf numFmtId="49" fontId="0" fillId="2" borderId="1" xfId="20" applyNumberFormat="1" applyFont="1" applyFill="1" applyBorder="1" applyAlignment="1" applyProtection="1">
      <alignment horizontal="center" vertical="center"/>
      <protection hidden="1"/>
    </xf>
    <xf numFmtId="178" fontId="2" fillId="0" borderId="1" xfId="20" applyNumberFormat="1" applyFont="1" applyFill="1" applyBorder="1" applyAlignment="1" applyProtection="1">
      <alignment horizontal="left" vertical="center"/>
      <protection hidden="1"/>
    </xf>
    <xf numFmtId="4" fontId="2" fillId="0" borderId="1" xfId="20" applyNumberFormat="1" applyFont="1" applyFill="1" applyBorder="1" applyAlignment="1" applyProtection="1">
      <alignment horizontal="right" vertical="center"/>
      <protection hidden="1"/>
    </xf>
    <xf numFmtId="178" fontId="2" fillId="2" borderId="1" xfId="20" applyNumberFormat="1" applyFont="1" applyFill="1" applyBorder="1" applyAlignment="1" applyProtection="1">
      <alignment horizontal="left" vertical="center"/>
      <protection hidden="1"/>
    </xf>
    <xf numFmtId="0" fontId="2" fillId="2" borderId="1" xfId="20" applyNumberFormat="1" applyFont="1" applyFill="1" applyBorder="1" applyAlignment="1" applyProtection="1">
      <alignment horizontal="center" vertical="center"/>
      <protection hidden="1"/>
    </xf>
    <xf numFmtId="43" fontId="2" fillId="2" borderId="1" xfId="20" applyNumberFormat="1" applyFont="1" applyFill="1" applyBorder="1" applyAlignment="1" applyProtection="1">
      <alignment horizontal="center" vertical="center"/>
      <protection hidden="1"/>
    </xf>
    <xf numFmtId="43" fontId="2" fillId="0" borderId="1" xfId="20" applyNumberFormat="1" applyFont="1" applyFill="1" applyBorder="1" applyAlignment="1" applyProtection="1">
      <alignment horizontal="right" vertical="center"/>
      <protection hidden="1"/>
    </xf>
    <xf numFmtId="43" fontId="35" fillId="2" borderId="1" xfId="20" applyNumberFormat="1" applyFont="1" applyFill="1" applyBorder="1" applyAlignment="1" applyProtection="1">
      <alignment horizontal="center" vertical="center"/>
      <protection hidden="1"/>
    </xf>
    <xf numFmtId="43" fontId="35" fillId="0" borderId="1" xfId="20" applyNumberFormat="1" applyFont="1" applyFill="1" applyBorder="1" applyAlignment="1" applyProtection="1">
      <alignment vertical="center"/>
      <protection hidden="1"/>
    </xf>
    <xf numFmtId="178" fontId="2" fillId="0" borderId="1" xfId="20" applyNumberFormat="1" applyFont="1" applyFill="1" applyBorder="1" applyAlignment="1" applyProtection="1">
      <alignment horizontal="center" vertical="center"/>
      <protection hidden="1"/>
    </xf>
    <xf numFmtId="43" fontId="2" fillId="0" borderId="1" xfId="20" applyNumberFormat="1" applyFont="1" applyFill="1" applyBorder="1" applyAlignment="1" applyProtection="1">
      <alignment vertical="center"/>
      <protection hidden="1"/>
    </xf>
    <xf numFmtId="0" fontId="2" fillId="0" borderId="0" xfId="20" applyFont="1" applyAlignment="1" applyProtection="1">
      <alignment horizontal="left" vertical="center"/>
      <protection hidden="1"/>
    </xf>
    <xf numFmtId="0" fontId="1" fillId="0" borderId="0" xfId="0" applyFont="1" applyAlignment="1" applyProtection="1">
      <alignment horizontal="right" vertical="center"/>
      <protection hidden="1"/>
    </xf>
    <xf numFmtId="0" fontId="0" fillId="0" borderId="0" xfId="0" applyAlignment="1" applyProtection="1">
      <alignment horizontal="right" vertical="center" wrapText="1"/>
      <protection hidden="1"/>
    </xf>
    <xf numFmtId="49" fontId="0" fillId="0" borderId="0" xfId="0" applyNumberFormat="1" applyAlignment="1" applyProtection="1">
      <alignment horizontal="right" vertical="center"/>
      <protection hidden="1"/>
    </xf>
    <xf numFmtId="0" fontId="4" fillId="0" borderId="0" xfId="0" applyFont="1" applyAlignment="1" applyProtection="1">
      <alignment horizontal="right" vertical="center"/>
      <protection hidden="1"/>
    </xf>
    <xf numFmtId="0" fontId="0" fillId="2" borderId="0" xfId="0" applyFill="1" applyAlignment="1" applyProtection="1">
      <alignment horizontal="right" vertical="center"/>
      <protection hidden="1"/>
    </xf>
    <xf numFmtId="0" fontId="8" fillId="2" borderId="0" xfId="0" applyFont="1" applyFill="1" applyAlignment="1" applyProtection="1">
      <alignment horizontal="center" vertical="center"/>
      <protection hidden="1"/>
    </xf>
    <xf numFmtId="0" fontId="8" fillId="2" borderId="0" xfId="20" applyFont="1" applyFill="1" applyAlignment="1" applyProtection="1">
      <alignment horizontal="left" vertical="center"/>
      <protection hidden="1"/>
    </xf>
    <xf numFmtId="0" fontId="2" fillId="2" borderId="0" xfId="0" applyFont="1" applyFill="1" applyAlignment="1" applyProtection="1">
      <alignment horizontal="right" vertical="center"/>
      <protection hidden="1"/>
    </xf>
    <xf numFmtId="0" fontId="2" fillId="2" borderId="0" xfId="0" applyFont="1" applyFill="1" applyAlignment="1" applyProtection="1">
      <alignment horizontal="left" vertical="center"/>
      <protection hidden="1"/>
    </xf>
    <xf numFmtId="49" fontId="0" fillId="2" borderId="1" xfId="0" applyNumberFormat="1" applyFont="1" applyFill="1" applyBorder="1" applyAlignment="1" applyProtection="1">
      <alignment horizontal="center" vertical="center"/>
      <protection hidden="1"/>
    </xf>
    <xf numFmtId="43" fontId="0" fillId="0" borderId="1" xfId="0" applyNumberFormat="1" applyFill="1" applyBorder="1" applyAlignment="1" applyProtection="1">
      <alignment horizontal="right" vertical="center"/>
      <protection hidden="1"/>
    </xf>
    <xf numFmtId="178" fontId="0" fillId="2" borderId="0" xfId="0" applyNumberFormat="1" applyFont="1" applyFill="1" applyBorder="1" applyAlignment="1" applyProtection="1">
      <alignment vertical="center"/>
      <protection hidden="1"/>
    </xf>
    <xf numFmtId="178" fontId="0" fillId="2" borderId="0" xfId="0" applyNumberFormat="1" applyFont="1" applyFill="1" applyBorder="1" applyAlignment="1" applyProtection="1">
      <alignment vertical="center" shrinkToFit="1"/>
      <protection hidden="1"/>
    </xf>
    <xf numFmtId="178" fontId="0" fillId="2" borderId="0" xfId="0" applyNumberFormat="1" applyFont="1" applyFill="1" applyBorder="1" applyAlignment="1" applyProtection="1">
      <alignment horizontal="left" vertical="center" shrinkToFit="1"/>
      <protection hidden="1"/>
    </xf>
    <xf numFmtId="177" fontId="0" fillId="2" borderId="0" xfId="0" applyNumberFormat="1" applyFill="1" applyBorder="1" applyAlignment="1" applyProtection="1">
      <alignment horizontal="right" vertical="center"/>
      <protection hidden="1"/>
    </xf>
    <xf numFmtId="0" fontId="7" fillId="0" borderId="0" xfId="0" applyFont="1" applyAlignment="1" applyProtection="1">
      <alignment horizontal="right" vertical="center"/>
      <protection hidden="1"/>
    </xf>
    <xf numFmtId="0" fontId="6" fillId="2" borderId="0" xfId="0" applyFont="1" applyFill="1" applyAlignment="1" applyProtection="1">
      <alignment horizontal="right" vertical="center"/>
      <protection hidden="1"/>
    </xf>
    <xf numFmtId="0" fontId="4" fillId="0" borderId="0" xfId="0" applyFont="1" applyAlignment="1" applyProtection="1">
      <alignment horizontal="right" vertical="center"/>
      <protection locked="0"/>
    </xf>
    <xf numFmtId="0" fontId="4" fillId="0" borderId="0" xfId="0" applyFont="1" applyBorder="1" applyAlignment="1" applyProtection="1">
      <alignment horizontal="right" vertical="center" wrapText="1"/>
      <protection hidden="1"/>
    </xf>
    <xf numFmtId="0" fontId="4" fillId="0" borderId="0" xfId="0" applyFont="1" applyAlignment="1" applyProtection="1">
      <alignment horizontal="right" vertical="center" wrapText="1"/>
      <protection hidden="1"/>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49" fontId="4" fillId="0" borderId="0" xfId="0" applyNumberFormat="1" applyFont="1" applyBorder="1" applyAlignment="1" applyProtection="1">
      <alignment horizontal="right" vertical="center"/>
      <protection hidden="1"/>
    </xf>
    <xf numFmtId="49" fontId="4" fillId="0" borderId="0" xfId="0" applyNumberFormat="1" applyFont="1" applyAlignment="1" applyProtection="1">
      <alignment horizontal="right" vertical="center"/>
      <protection hidden="1"/>
    </xf>
    <xf numFmtId="0" fontId="4" fillId="0" borderId="0" xfId="0" applyFont="1" applyAlignment="1" applyProtection="1">
      <alignment horizontal="left" vertical="center"/>
      <protection hidden="1"/>
    </xf>
    <xf numFmtId="0" fontId="4" fillId="0" borderId="0" xfId="0" applyFont="1" applyBorder="1" applyAlignment="1" applyProtection="1">
      <alignment horizontal="right" vertical="center"/>
      <protection hidden="1"/>
    </xf>
    <xf numFmtId="4" fontId="4" fillId="0" borderId="0" xfId="0" applyNumberFormat="1" applyFont="1" applyAlignment="1" applyProtection="1">
      <alignment horizontal="right" vertical="center"/>
      <protection hidden="1"/>
    </xf>
    <xf numFmtId="0" fontId="1" fillId="0" borderId="0" xfId="0" applyFont="1" applyFill="1" applyAlignment="1" applyProtection="1">
      <alignment horizontal="right" vertical="center"/>
      <protection hidden="1"/>
    </xf>
    <xf numFmtId="0" fontId="2" fillId="0" borderId="0" xfId="0" applyFont="1" applyFill="1" applyAlignment="1" applyProtection="1">
      <alignment horizontal="right" vertical="center"/>
      <protection hidden="1"/>
    </xf>
    <xf numFmtId="0" fontId="0" fillId="0" borderId="0" xfId="0" applyFont="1" applyFill="1" applyAlignment="1" applyProtection="1">
      <alignment horizontal="right" vertical="center" wrapText="1"/>
      <protection hidden="1"/>
    </xf>
    <xf numFmtId="0" fontId="0" fillId="0" borderId="0" xfId="0" applyFont="1" applyFill="1" applyAlignment="1" applyProtection="1">
      <alignment horizontal="right" vertical="center"/>
      <protection hidden="1"/>
    </xf>
    <xf numFmtId="176" fontId="29" fillId="0" borderId="0" xfId="0" applyNumberFormat="1" applyFont="1" applyFill="1" applyAlignment="1" applyProtection="1">
      <alignment horizontal="left" vertical="center"/>
      <protection hidden="1"/>
    </xf>
    <xf numFmtId="0" fontId="29" fillId="0" borderId="0" xfId="0" applyFont="1" applyFill="1" applyAlignment="1" applyProtection="1">
      <alignment horizontal="right" vertical="center"/>
      <protection hidden="1"/>
    </xf>
    <xf numFmtId="0" fontId="0" fillId="0" borderId="0" xfId="20" applyFont="1" applyFill="1" applyAlignment="1" applyProtection="1">
      <alignment horizontal="left" vertical="center"/>
      <protection hidden="1"/>
    </xf>
    <xf numFmtId="0" fontId="2" fillId="0" borderId="0" xfId="0" applyFont="1" applyFill="1" applyAlignment="1" applyProtection="1">
      <alignment horizontal="center" vertical="center"/>
      <protection hidden="1"/>
    </xf>
    <xf numFmtId="0" fontId="2" fillId="0" borderId="0" xfId="20" applyFont="1" applyFill="1" applyAlignment="1" applyProtection="1">
      <alignment horizontal="left" vertical="center"/>
      <protection hidden="1"/>
    </xf>
    <xf numFmtId="0" fontId="2" fillId="0" borderId="0" xfId="0" applyFont="1" applyFill="1" applyAlignment="1" applyProtection="1">
      <alignment horizontal="left" vertical="center"/>
      <protection hidden="1"/>
    </xf>
    <xf numFmtId="43" fontId="33" fillId="0" borderId="1" xfId="0" applyNumberFormat="1" applyFont="1" applyFill="1" applyBorder="1" applyAlignment="1" applyProtection="1">
      <alignment horizontal="right" vertical="center"/>
      <protection hidden="1"/>
    </xf>
    <xf numFmtId="178" fontId="0" fillId="0" borderId="0" xfId="0" applyNumberFormat="1" applyFont="1" applyFill="1" applyBorder="1" applyAlignment="1" applyProtection="1">
      <alignment horizontal="left" vertical="center" shrinkToFit="1"/>
      <protection hidden="1"/>
    </xf>
    <xf numFmtId="177" fontId="33" fillId="0" borderId="0" xfId="0" applyNumberFormat="1" applyFont="1" applyFill="1" applyBorder="1" applyAlignment="1" applyProtection="1">
      <alignment horizontal="right" vertical="center"/>
      <protection hidden="1"/>
    </xf>
    <xf numFmtId="0" fontId="30" fillId="0" borderId="0" xfId="0" applyFont="1" applyFill="1" applyAlignment="1" applyProtection="1">
      <alignment horizontal="right" vertical="center"/>
      <protection hidden="1"/>
    </xf>
    <xf numFmtId="0" fontId="30" fillId="0" borderId="0" xfId="0" applyFont="1" applyFill="1" applyAlignment="1" applyProtection="1">
      <alignment horizontal="left" vertical="center"/>
      <protection hidden="1"/>
    </xf>
    <xf numFmtId="0" fontId="2" fillId="0" borderId="0" xfId="20" applyFont="1" applyFill="1" applyAlignment="1" applyProtection="1">
      <alignment horizontal="right" vertical="center"/>
      <protection hidden="1"/>
    </xf>
    <xf numFmtId="0" fontId="29" fillId="0" borderId="0" xfId="0" applyFont="1" applyFill="1" applyAlignment="1" applyProtection="1">
      <alignment horizontal="right" vertical="center"/>
      <protection locked="0"/>
    </xf>
    <xf numFmtId="0" fontId="31" fillId="0" borderId="0" xfId="0" applyFont="1" applyFill="1" applyAlignment="1" applyProtection="1">
      <alignment horizontal="right" vertical="center"/>
      <protection hidden="1"/>
    </xf>
    <xf numFmtId="176" fontId="29" fillId="0" borderId="0" xfId="0" applyNumberFormat="1" applyFont="1" applyFill="1" applyBorder="1" applyAlignment="1" applyProtection="1">
      <alignment horizontal="left" vertical="center" wrapText="1"/>
      <protection hidden="1"/>
    </xf>
    <xf numFmtId="0" fontId="29" fillId="0" borderId="0" xfId="0" applyFont="1" applyFill="1" applyAlignment="1" applyProtection="1">
      <alignment horizontal="right" vertical="center" wrapText="1"/>
      <protection hidden="1"/>
    </xf>
    <xf numFmtId="0" fontId="29" fillId="0" borderId="0" xfId="0" applyFont="1" applyFill="1" applyAlignment="1" applyProtection="1">
      <alignment vertical="center"/>
      <protection hidden="1"/>
    </xf>
    <xf numFmtId="0" fontId="29" fillId="0" borderId="0" xfId="0" applyFont="1" applyFill="1" applyBorder="1" applyAlignment="1" applyProtection="1">
      <alignment vertical="center"/>
      <protection hidden="1"/>
    </xf>
    <xf numFmtId="49" fontId="0" fillId="0" borderId="1" xfId="0" applyNumberFormat="1" applyFont="1" applyFill="1" applyBorder="1" applyAlignment="1" applyProtection="1">
      <alignment horizontal="center" vertical="center"/>
      <protection hidden="1"/>
    </xf>
    <xf numFmtId="176" fontId="29" fillId="0" borderId="0" xfId="0" applyNumberFormat="1" applyFont="1" applyFill="1" applyBorder="1" applyAlignment="1" applyProtection="1">
      <alignment horizontal="left" vertical="center"/>
      <protection hidden="1"/>
    </xf>
    <xf numFmtId="4" fontId="29" fillId="0" borderId="0" xfId="0" applyNumberFormat="1" applyFont="1" applyFill="1" applyAlignment="1" applyProtection="1">
      <alignment horizontal="right" vertical="center"/>
      <protection hidden="1"/>
    </xf>
    <xf numFmtId="0" fontId="31" fillId="0" borderId="0" xfId="0" applyFont="1" applyFill="1" applyAlignment="1" applyProtection="1">
      <alignment vertical="center"/>
      <protection hidden="1"/>
    </xf>
    <xf numFmtId="0" fontId="31" fillId="0" borderId="0" xfId="20" applyFont="1" applyFill="1" applyAlignment="1" applyProtection="1">
      <alignment horizontal="left" vertical="center"/>
      <protection hidden="1"/>
    </xf>
    <xf numFmtId="177" fontId="0" fillId="0" borderId="0" xfId="0" applyNumberFormat="1" applyFont="1" applyFill="1" applyBorder="1" applyAlignment="1" applyProtection="1">
      <alignment horizontal="right" vertical="center"/>
      <protection hidden="1"/>
    </xf>
    <xf numFmtId="0" fontId="36" fillId="0" borderId="0" xfId="20" applyFont="1" applyAlignment="1" applyProtection="1">
      <alignment horizontal="right" vertical="center"/>
      <protection hidden="1"/>
    </xf>
    <xf numFmtId="180" fontId="3" fillId="0" borderId="0" xfId="20" applyNumberFormat="1" applyAlignment="1" applyProtection="1">
      <alignment horizontal="right" vertical="center"/>
      <protection hidden="1"/>
    </xf>
    <xf numFmtId="180" fontId="3" fillId="2" borderId="0" xfId="20" applyNumberFormat="1" applyFill="1" applyAlignment="1" applyProtection="1">
      <alignment horizontal="right" vertical="center"/>
      <protection hidden="1"/>
    </xf>
    <xf numFmtId="0" fontId="37" fillId="0" borderId="0" xfId="0" applyFont="1" applyProtection="1">
      <protection hidden="1"/>
    </xf>
    <xf numFmtId="0" fontId="4" fillId="2" borderId="0" xfId="20" applyFont="1" applyFill="1" applyAlignment="1" applyProtection="1">
      <alignment horizontal="right" vertical="center"/>
      <protection hidden="1"/>
    </xf>
    <xf numFmtId="180" fontId="0" fillId="2" borderId="1" xfId="20" applyNumberFormat="1" applyFont="1" applyFill="1" applyBorder="1" applyAlignment="1" applyProtection="1">
      <alignment horizontal="center" vertical="center"/>
      <protection hidden="1"/>
    </xf>
    <xf numFmtId="180" fontId="2" fillId="2" borderId="1" xfId="20" applyNumberFormat="1" applyFont="1" applyFill="1" applyBorder="1" applyAlignment="1" applyProtection="1">
      <alignment vertical="center"/>
      <protection hidden="1"/>
    </xf>
    <xf numFmtId="178" fontId="2" fillId="0" borderId="1" xfId="20" applyNumberFormat="1" applyFont="1" applyFill="1" applyBorder="1" applyAlignment="1" applyProtection="1">
      <alignment horizontal="right" vertical="center"/>
      <protection hidden="1"/>
    </xf>
    <xf numFmtId="178" fontId="2" fillId="0" borderId="1" xfId="20" applyNumberFormat="1" applyFont="1" applyFill="1" applyBorder="1" applyAlignment="1" applyProtection="1">
      <alignment vertical="center"/>
      <protection hidden="1"/>
    </xf>
    <xf numFmtId="43" fontId="35" fillId="0" borderId="1" xfId="20" applyNumberFormat="1" applyFont="1" applyFill="1" applyBorder="1" applyAlignment="1" applyProtection="1">
      <alignment horizontal="right" vertical="center"/>
      <protection hidden="1"/>
    </xf>
    <xf numFmtId="180" fontId="35" fillId="2" borderId="1" xfId="20" applyNumberFormat="1" applyFont="1" applyFill="1" applyBorder="1" applyAlignment="1" applyProtection="1">
      <alignment vertical="center"/>
      <protection hidden="1"/>
    </xf>
    <xf numFmtId="4" fontId="35" fillId="0" borderId="1" xfId="20" applyNumberFormat="1" applyFont="1" applyFill="1" applyBorder="1" applyAlignment="1" applyProtection="1">
      <alignment vertical="center"/>
      <protection hidden="1"/>
    </xf>
    <xf numFmtId="180" fontId="2" fillId="0" borderId="0" xfId="20" applyNumberFormat="1" applyFont="1" applyAlignment="1" applyProtection="1">
      <alignment horizontal="right" vertical="center"/>
      <protection hidden="1"/>
    </xf>
    <xf numFmtId="0" fontId="3" fillId="0" borderId="0" xfId="19" applyAlignment="1" applyProtection="1">
      <alignment horizontal="left" vertical="center"/>
      <protection hidden="1"/>
    </xf>
    <xf numFmtId="0" fontId="3" fillId="0" borderId="0" xfId="6" applyProtection="1">
      <protection hidden="1"/>
    </xf>
    <xf numFmtId="0" fontId="38" fillId="0" borderId="0" xfId="19" applyFont="1" applyBorder="1" applyAlignment="1" applyProtection="1">
      <alignment horizontal="left" vertical="center"/>
      <protection hidden="1"/>
    </xf>
    <xf numFmtId="0" fontId="3" fillId="0" borderId="0" xfId="19" applyBorder="1" applyAlignment="1" applyProtection="1">
      <alignment horizontal="left" vertical="center"/>
      <protection hidden="1"/>
    </xf>
    <xf numFmtId="0" fontId="3" fillId="0" borderId="0" xfId="19" applyBorder="1" applyAlignment="1" applyProtection="1">
      <alignment horizontal="left" vertical="center" wrapText="1"/>
      <protection hidden="1"/>
    </xf>
    <xf numFmtId="0" fontId="40" fillId="0" borderId="0" xfId="19" applyFont="1" applyFill="1" applyBorder="1" applyAlignment="1" applyProtection="1">
      <alignment vertical="center"/>
      <protection hidden="1"/>
    </xf>
    <xf numFmtId="0" fontId="5" fillId="0" borderId="0" xfId="19" applyFont="1" applyFill="1" applyBorder="1" applyAlignment="1" applyProtection="1">
      <alignment horizontal="center" vertical="center"/>
      <protection hidden="1"/>
    </xf>
    <xf numFmtId="0" fontId="40" fillId="3" borderId="0" xfId="19" applyFont="1" applyFill="1" applyBorder="1" applyAlignment="1" applyProtection="1">
      <alignment vertical="center"/>
      <protection hidden="1"/>
    </xf>
    <xf numFmtId="0" fontId="40" fillId="0" borderId="0" xfId="19" applyFont="1" applyFill="1" applyBorder="1" applyAlignment="1" applyProtection="1">
      <alignment horizontal="center" vertical="center"/>
      <protection hidden="1"/>
    </xf>
    <xf numFmtId="0" fontId="41" fillId="0" borderId="0" xfId="19" applyFont="1" applyFill="1" applyBorder="1" applyAlignment="1" applyProtection="1">
      <alignment horizontal="center" vertical="center"/>
      <protection hidden="1"/>
    </xf>
    <xf numFmtId="0" fontId="43" fillId="0" borderId="0" xfId="19" applyFont="1" applyFill="1" applyBorder="1" applyAlignment="1" applyProtection="1">
      <alignment vertical="center"/>
      <protection hidden="1"/>
    </xf>
    <xf numFmtId="0" fontId="44" fillId="0" borderId="0" xfId="19" applyFont="1" applyFill="1" applyBorder="1" applyAlignment="1" applyProtection="1">
      <alignment vertical="center"/>
      <protection hidden="1"/>
    </xf>
    <xf numFmtId="0" fontId="0" fillId="0" borderId="0" xfId="6" applyFont="1" applyProtection="1">
      <protection hidden="1"/>
    </xf>
    <xf numFmtId="178" fontId="0" fillId="2" borderId="1" xfId="20" quotePrefix="1" applyNumberFormat="1" applyFont="1" applyFill="1" applyBorder="1" applyAlignment="1" applyProtection="1">
      <alignment horizontal="center" vertical="center"/>
      <protection hidden="1"/>
    </xf>
    <xf numFmtId="178" fontId="2" fillId="2" borderId="1" xfId="20" quotePrefix="1" applyNumberFormat="1" applyFont="1" applyFill="1" applyBorder="1" applyAlignment="1" applyProtection="1">
      <alignment horizontal="center" vertical="center"/>
      <protection hidden="1"/>
    </xf>
    <xf numFmtId="180" fontId="2" fillId="2" borderId="1" xfId="20" quotePrefix="1" applyNumberFormat="1" applyFont="1" applyFill="1" applyBorder="1" applyAlignment="1" applyProtection="1">
      <alignment horizontal="center" vertical="center"/>
      <protection hidden="1"/>
    </xf>
    <xf numFmtId="178" fontId="35" fillId="2" borderId="1" xfId="20" quotePrefix="1" applyNumberFormat="1" applyFont="1" applyFill="1" applyBorder="1" applyAlignment="1" applyProtection="1">
      <alignment horizontal="center" vertical="center"/>
      <protection hidden="1"/>
    </xf>
    <xf numFmtId="178" fontId="0" fillId="0" borderId="1" xfId="0" quotePrefix="1" applyNumberFormat="1" applyFont="1" applyFill="1" applyBorder="1" applyAlignment="1" applyProtection="1">
      <alignment horizontal="center" vertical="center"/>
      <protection hidden="1"/>
    </xf>
    <xf numFmtId="49" fontId="0" fillId="2" borderId="1" xfId="0" quotePrefix="1" applyNumberFormat="1" applyFont="1" applyFill="1" applyBorder="1" applyAlignment="1" applyProtection="1">
      <alignment horizontal="center" vertical="center"/>
      <protection hidden="1"/>
    </xf>
    <xf numFmtId="178" fontId="33" fillId="2" borderId="1" xfId="20" quotePrefix="1" applyNumberFormat="1" applyFont="1" applyFill="1" applyBorder="1" applyAlignment="1" applyProtection="1">
      <alignment horizontal="center" vertical="center"/>
      <protection hidden="1"/>
    </xf>
    <xf numFmtId="178" fontId="2" fillId="0" borderId="1" xfId="20" quotePrefix="1" applyNumberFormat="1" applyFont="1" applyFill="1" applyBorder="1" applyAlignment="1" applyProtection="1">
      <alignment horizontal="left" vertical="center"/>
      <protection hidden="1"/>
    </xf>
    <xf numFmtId="178" fontId="35" fillId="0" borderId="1" xfId="20" quotePrefix="1" applyNumberFormat="1" applyFont="1" applyFill="1" applyBorder="1" applyAlignment="1" applyProtection="1">
      <alignment horizontal="center" vertical="center"/>
      <protection hidden="1"/>
    </xf>
    <xf numFmtId="0" fontId="42" fillId="0" borderId="0" xfId="19" applyFont="1" applyBorder="1" applyAlignment="1" applyProtection="1">
      <alignment horizontal="center" vertical="center"/>
      <protection hidden="1"/>
    </xf>
    <xf numFmtId="0" fontId="39" fillId="0" borderId="0" xfId="19" applyNumberFormat="1" applyFont="1" applyFill="1" applyBorder="1" applyAlignment="1" applyProtection="1">
      <alignment horizontal="center" vertical="center"/>
      <protection hidden="1"/>
    </xf>
    <xf numFmtId="0" fontId="41" fillId="0" borderId="0" xfId="19" applyFont="1" applyFill="1" applyBorder="1" applyAlignment="1" applyProtection="1">
      <alignment horizontal="left" vertical="center"/>
      <protection hidden="1"/>
    </xf>
    <xf numFmtId="0" fontId="34" fillId="0" borderId="0" xfId="20" applyFont="1" applyFill="1" applyAlignment="1" applyProtection="1">
      <alignment horizontal="center" vertical="center"/>
      <protection hidden="1"/>
    </xf>
    <xf numFmtId="178" fontId="0" fillId="2" borderId="1" xfId="20" quotePrefix="1" applyNumberFormat="1" applyFont="1" applyFill="1" applyBorder="1" applyAlignment="1" applyProtection="1">
      <alignment horizontal="center" vertical="center"/>
      <protection hidden="1"/>
    </xf>
    <xf numFmtId="178" fontId="0" fillId="2" borderId="1" xfId="20" applyNumberFormat="1" applyFont="1" applyFill="1" applyBorder="1" applyAlignment="1" applyProtection="1">
      <alignment horizontal="center" vertical="center"/>
      <protection hidden="1"/>
    </xf>
    <xf numFmtId="178" fontId="0" fillId="0" borderId="0" xfId="0" applyNumberFormat="1" applyFont="1" applyFill="1" applyBorder="1" applyAlignment="1" applyProtection="1">
      <alignment horizontal="left" vertical="center" shrinkToFit="1"/>
      <protection hidden="1"/>
    </xf>
    <xf numFmtId="178" fontId="0" fillId="0" borderId="1" xfId="0" quotePrefix="1" applyNumberFormat="1" applyFont="1" applyFill="1" applyBorder="1" applyAlignment="1" applyProtection="1">
      <alignment horizontal="center" vertical="center" wrapText="1"/>
      <protection hidden="1"/>
    </xf>
    <xf numFmtId="178" fontId="0" fillId="0" borderId="1" xfId="0" applyNumberFormat="1" applyFont="1" applyFill="1" applyBorder="1" applyAlignment="1" applyProtection="1">
      <alignment horizontal="center" vertical="center" wrapText="1"/>
      <protection hidden="1"/>
    </xf>
    <xf numFmtId="0" fontId="5" fillId="0" borderId="0" xfId="0" applyFont="1" applyFill="1" applyAlignment="1" applyProtection="1">
      <alignment horizontal="center" vertical="center"/>
      <protection hidden="1"/>
    </xf>
    <xf numFmtId="178" fontId="0" fillId="0" borderId="1" xfId="0" quotePrefix="1" applyNumberFormat="1" applyFont="1" applyFill="1" applyBorder="1" applyAlignment="1" applyProtection="1">
      <alignment horizontal="center" vertical="center"/>
      <protection hidden="1"/>
    </xf>
    <xf numFmtId="178" fontId="0" fillId="0" borderId="1" xfId="0" applyNumberFormat="1" applyFont="1" applyFill="1" applyBorder="1" applyAlignment="1" applyProtection="1">
      <alignment horizontal="center" vertical="center"/>
      <protection hidden="1"/>
    </xf>
    <xf numFmtId="0" fontId="34" fillId="0" borderId="0" xfId="0" applyFont="1" applyFill="1" applyAlignment="1" applyProtection="1">
      <alignment horizontal="center" vertical="center"/>
      <protection hidden="1"/>
    </xf>
    <xf numFmtId="178" fontId="0" fillId="2" borderId="1" xfId="0" quotePrefix="1" applyNumberFormat="1" applyFill="1" applyBorder="1" applyAlignment="1" applyProtection="1">
      <alignment horizontal="center" vertical="center" wrapText="1"/>
      <protection hidden="1"/>
    </xf>
    <xf numFmtId="178" fontId="0" fillId="2" borderId="1" xfId="0" applyNumberFormat="1" applyFill="1" applyBorder="1" applyAlignment="1" applyProtection="1">
      <alignment horizontal="center" vertical="center" wrapText="1"/>
      <protection hidden="1"/>
    </xf>
    <xf numFmtId="49" fontId="0" fillId="2" borderId="1" xfId="0" quotePrefix="1" applyNumberFormat="1" applyFill="1" applyBorder="1" applyAlignment="1" applyProtection="1">
      <alignment horizontal="center" vertical="center"/>
      <protection hidden="1"/>
    </xf>
    <xf numFmtId="49" fontId="0" fillId="2" borderId="1" xfId="0" applyNumberFormat="1" applyFill="1" applyBorder="1" applyAlignment="1" applyProtection="1">
      <alignment horizontal="center" vertical="center"/>
      <protection hidden="1"/>
    </xf>
    <xf numFmtId="178" fontId="0" fillId="2" borderId="1" xfId="0" quotePrefix="1" applyNumberFormat="1" applyFill="1" applyBorder="1" applyAlignment="1" applyProtection="1">
      <alignment horizontal="center" vertical="center"/>
      <protection hidden="1"/>
    </xf>
    <xf numFmtId="178" fontId="0" fillId="2" borderId="1" xfId="0" applyNumberFormat="1" applyFill="1" applyBorder="1" applyAlignment="1" applyProtection="1">
      <alignment horizontal="center" vertical="center"/>
      <protection hidden="1"/>
    </xf>
    <xf numFmtId="178" fontId="0" fillId="2" borderId="1" xfId="0" quotePrefix="1" applyNumberFormat="1" applyFont="1" applyFill="1" applyBorder="1" applyAlignment="1" applyProtection="1">
      <alignment horizontal="center" vertical="center" wrapText="1"/>
      <protection hidden="1"/>
    </xf>
    <xf numFmtId="178" fontId="0" fillId="2" borderId="1" xfId="0" applyNumberFormat="1" applyFont="1" applyFill="1" applyBorder="1" applyAlignment="1" applyProtection="1">
      <alignment horizontal="center" vertical="center" wrapText="1"/>
      <protection hidden="1"/>
    </xf>
    <xf numFmtId="0" fontId="5" fillId="2" borderId="0" xfId="22" applyFont="1" applyFill="1" applyAlignment="1" applyProtection="1">
      <alignment horizontal="center" vertical="center" wrapText="1"/>
      <protection hidden="1"/>
    </xf>
    <xf numFmtId="0" fontId="0" fillId="0" borderId="1" xfId="22" applyFont="1" applyBorder="1" applyAlignment="1" applyProtection="1">
      <alignment horizontal="center" vertical="center" wrapText="1"/>
      <protection hidden="1"/>
    </xf>
    <xf numFmtId="0" fontId="32" fillId="0" borderId="11" xfId="0" applyFont="1" applyFill="1" applyBorder="1" applyAlignment="1" applyProtection="1">
      <alignment horizontal="left" vertical="center"/>
      <protection hidden="1"/>
    </xf>
    <xf numFmtId="0" fontId="33" fillId="0" borderId="11" xfId="0" applyFont="1" applyFill="1" applyBorder="1" applyAlignment="1" applyProtection="1">
      <alignment horizontal="left" vertical="center"/>
      <protection hidden="1"/>
    </xf>
    <xf numFmtId="0" fontId="2" fillId="0" borderId="1" xfId="22" applyFont="1" applyBorder="1" applyAlignment="1" applyProtection="1">
      <alignment horizontal="center" vertical="center" wrapText="1"/>
      <protection hidden="1"/>
    </xf>
    <xf numFmtId="0" fontId="0" fillId="0" borderId="1" xfId="22" applyFont="1" applyFill="1" applyBorder="1" applyAlignment="1" applyProtection="1">
      <alignment horizontal="center" vertical="center" wrapText="1"/>
      <protection hidden="1"/>
    </xf>
    <xf numFmtId="0" fontId="23" fillId="2" borderId="0" xfId="22" applyFont="1" applyFill="1" applyAlignment="1" applyProtection="1">
      <alignment horizontal="center" vertical="center" wrapText="1"/>
      <protection hidden="1"/>
    </xf>
    <xf numFmtId="0" fontId="20" fillId="0" borderId="1" xfId="22" applyFont="1" applyBorder="1" applyAlignment="1" applyProtection="1">
      <alignment horizontal="center" vertical="center" wrapText="1"/>
      <protection hidden="1"/>
    </xf>
    <xf numFmtId="0" fontId="21" fillId="0" borderId="1" xfId="22" applyFont="1" applyBorder="1" applyAlignment="1" applyProtection="1">
      <alignment horizontal="center" vertical="center" wrapText="1"/>
      <protection hidden="1"/>
    </xf>
    <xf numFmtId="0" fontId="20" fillId="0" borderId="4" xfId="22" applyFont="1" applyBorder="1" applyAlignment="1" applyProtection="1">
      <alignment horizontal="center" vertical="center" wrapText="1"/>
      <protection hidden="1"/>
    </xf>
    <xf numFmtId="0" fontId="20" fillId="0" borderId="7" xfId="22" applyFont="1" applyBorder="1" applyAlignment="1" applyProtection="1">
      <alignment horizontal="center" vertical="center" wrapText="1"/>
      <protection hidden="1"/>
    </xf>
    <xf numFmtId="0" fontId="20" fillId="0" borderId="10" xfId="22" applyFont="1" applyBorder="1" applyAlignment="1" applyProtection="1">
      <alignment horizontal="center" vertical="center" wrapText="1"/>
      <protection hidden="1"/>
    </xf>
    <xf numFmtId="0" fontId="20" fillId="0" borderId="1" xfId="22" applyFont="1" applyFill="1" applyBorder="1" applyAlignment="1" applyProtection="1">
      <alignment horizontal="center" vertical="center" wrapText="1"/>
      <protection hidden="1"/>
    </xf>
    <xf numFmtId="0" fontId="20" fillId="0" borderId="2" xfId="22" applyFont="1" applyBorder="1" applyAlignment="1" applyProtection="1">
      <alignment horizontal="center" vertical="center" wrapText="1"/>
      <protection hidden="1"/>
    </xf>
    <xf numFmtId="0" fontId="20" fillId="0" borderId="3" xfId="22" applyFont="1" applyBorder="1" applyAlignment="1" applyProtection="1">
      <alignment horizontal="center" vertical="center" wrapText="1"/>
      <protection hidden="1"/>
    </xf>
    <xf numFmtId="0" fontId="20" fillId="0" borderId="5" xfId="22" applyFont="1" applyBorder="1" applyAlignment="1" applyProtection="1">
      <alignment horizontal="center" vertical="center" wrapText="1"/>
      <protection hidden="1"/>
    </xf>
    <xf numFmtId="0" fontId="20" fillId="0" borderId="6" xfId="22" applyFont="1" applyBorder="1" applyAlignment="1" applyProtection="1">
      <alignment horizontal="center" vertical="center" wrapText="1"/>
      <protection hidden="1"/>
    </xf>
    <xf numFmtId="0" fontId="20" fillId="0" borderId="8" xfId="22" applyFont="1" applyBorder="1" applyAlignment="1" applyProtection="1">
      <alignment horizontal="center" vertical="center" wrapText="1"/>
      <protection hidden="1"/>
    </xf>
    <xf numFmtId="0" fontId="20" fillId="0" borderId="9" xfId="22" applyFont="1" applyBorder="1" applyAlignment="1" applyProtection="1">
      <alignment horizontal="center" vertical="center" wrapText="1"/>
      <protection hidden="1"/>
    </xf>
    <xf numFmtId="0" fontId="10" fillId="0" borderId="0" xfId="21" applyNumberFormat="1" applyFont="1" applyFill="1" applyAlignment="1" applyProtection="1">
      <alignment horizontal="center" vertical="center"/>
      <protection hidden="1"/>
    </xf>
    <xf numFmtId="0" fontId="2" fillId="0" borderId="0" xfId="0" applyFont="1" applyAlignment="1" applyProtection="1">
      <alignment horizontal="left" vertical="center" wrapText="1"/>
      <protection hidden="1"/>
    </xf>
    <xf numFmtId="0" fontId="0" fillId="0" borderId="1" xfId="22" applyFont="1" applyFill="1" applyBorder="1" applyAlignment="1" applyProtection="1">
      <alignment horizontal="right" vertical="center" wrapText="1"/>
      <protection hidden="1"/>
    </xf>
  </cellXfs>
  <cellStyles count="32">
    <cellStyle name="差_2011年度部门决算审核模板（2011.9.4修改稿）冯" xfId="7"/>
    <cellStyle name="差_2012年度部门决算审核模板-杨皓修订0913" xfId="1"/>
    <cellStyle name="差_5.中央部门决算（草案)-1" xfId="8"/>
    <cellStyle name="差_表格：2015年度部门决算批复表-省档案局" xfId="9"/>
    <cellStyle name="差_出版署2010年度中央部门决算草案" xfId="2"/>
    <cellStyle name="差_全国友协2010年度中央部门决算（草案）" xfId="11"/>
    <cellStyle name="差_司法部2010年度中央部门决算（草案）报" xfId="12"/>
    <cellStyle name="常规" xfId="0" builtinId="0"/>
    <cellStyle name="常规 2" xfId="13"/>
    <cellStyle name="常规 3" xfId="14"/>
    <cellStyle name="常规 4" xfId="10"/>
    <cellStyle name="常规 5" xfId="15"/>
    <cellStyle name="常规 5 2" xfId="4"/>
    <cellStyle name="常规 5_表格：2015年度部门决算批复表-省档案局" xfId="16"/>
    <cellStyle name="常规 6" xfId="3"/>
    <cellStyle name="常规 7" xfId="17"/>
    <cellStyle name="常规 8" xfId="5"/>
    <cellStyle name="常规 9" xfId="18"/>
    <cellStyle name="常规_2003年度行政事业单位决算报表" xfId="19"/>
    <cellStyle name="常规_2007年行政单位基层表样表" xfId="20"/>
    <cellStyle name="常规_2012年预算公开分析表（26个部门财政拨款三公经费）" xfId="21"/>
    <cellStyle name="常规_单位版－2008年度部门决算分析表" xfId="6"/>
    <cellStyle name="常规_事业单位部门决算报表（讨论稿） 2" xfId="22"/>
    <cellStyle name="好_2011年度部门决算审核模板（2011.9.4修改稿）冯" xfId="23"/>
    <cellStyle name="好_2012年度部门决算审核模板-杨皓修订0913" xfId="24"/>
    <cellStyle name="好_5.中央部门决算（草案)-1" xfId="25"/>
    <cellStyle name="好_表格：2015年度部门决算批复表-省档案局" xfId="26"/>
    <cellStyle name="好_出版署2010年度中央部门决算草案" xfId="27"/>
    <cellStyle name="好_全国友协2010年度中央部门决算（草案）" xfId="28"/>
    <cellStyle name="好_司法部2010年度中央部门决算（草案）报" xfId="29"/>
    <cellStyle name="样式 1" xfId="30"/>
    <cellStyle name="样式 1 2" xfId="31"/>
  </cellStyles>
  <dxfs count="14">
    <dxf>
      <border>
        <left style="thin">
          <color auto="1"/>
        </left>
        <right style="thin">
          <color auto="1"/>
        </right>
        <top style="thin">
          <color auto="1"/>
        </top>
        <bottom style="thin">
          <color auto="1"/>
        </bottom>
      </border>
    </dxf>
    <dxf>
      <border>
        <right style="thin">
          <color auto="1"/>
        </right>
        <top style="thin">
          <color auto="1"/>
        </top>
        <bottom style="thin">
          <color auto="1"/>
        </bottom>
      </border>
    </dxf>
    <dxf>
      <border>
        <left style="thin">
          <color auto="1"/>
        </left>
        <top style="thin">
          <color auto="1"/>
        </top>
        <bottom style="thin">
          <color auto="1"/>
        </bottom>
      </border>
    </dxf>
    <dxf>
      <border>
        <left style="thin">
          <color auto="1"/>
        </left>
        <top style="thin">
          <color auto="1"/>
        </top>
        <bottom style="thin">
          <color auto="1"/>
        </bottom>
      </border>
    </dxf>
    <dxf>
      <border>
        <left style="thin">
          <color auto="1"/>
        </left>
        <right style="thin">
          <color auto="1"/>
        </right>
        <top style="thin">
          <color auto="1"/>
        </top>
        <bottom style="thin">
          <color auto="1"/>
        </bottom>
      </border>
    </dxf>
    <dxf>
      <border>
        <right style="thin">
          <color auto="1"/>
        </right>
        <top style="thin">
          <color auto="1"/>
        </top>
        <bottom style="thin">
          <color auto="1"/>
        </bottom>
      </border>
    </dxf>
    <dxf>
      <border>
        <left style="thin">
          <color auto="1"/>
        </left>
        <top style="thin">
          <color auto="1"/>
        </top>
        <bottom style="thin">
          <color auto="1"/>
        </bottom>
      </border>
    </dxf>
    <dxf>
      <border>
        <left style="thin">
          <color auto="1"/>
        </left>
        <right style="thin">
          <color auto="1"/>
        </right>
        <top style="thin">
          <color auto="1"/>
        </top>
        <bottom style="thin">
          <color auto="1"/>
        </bottom>
      </border>
    </dxf>
    <dxf>
      <border>
        <left/>
        <right style="thin">
          <color auto="1"/>
        </right>
        <top style="thin">
          <color auto="1"/>
        </top>
        <bottom style="thin">
          <color auto="1"/>
        </bottom>
      </border>
    </dxf>
    <dxf>
      <border>
        <left style="thin">
          <color auto="1"/>
        </left>
        <right/>
        <top style="thin">
          <color auto="1"/>
        </top>
        <bottom style="thin">
          <color auto="1"/>
        </bottom>
      </border>
    </dxf>
    <dxf>
      <border>
        <left style="thin">
          <color auto="1"/>
        </left>
        <right style="thin">
          <color auto="1"/>
        </right>
        <top style="thin">
          <color auto="1"/>
        </top>
        <bottom style="thin">
          <color auto="1"/>
        </bottom>
      </border>
    </dxf>
    <dxf>
      <border>
        <left/>
        <right style="thin">
          <color auto="1"/>
        </right>
        <top style="thin">
          <color auto="1"/>
        </top>
        <bottom style="thin">
          <color auto="1"/>
        </bottom>
      </border>
    </dxf>
    <dxf>
      <border>
        <left style="thin">
          <color auto="1"/>
        </left>
        <right/>
        <top style="thin">
          <color auto="1"/>
        </top>
        <bottom style="thin">
          <color auto="1"/>
        </bottom>
      </border>
    </dxf>
    <dxf>
      <border>
        <left style="thin">
          <color auto="1"/>
        </left>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Button" val="0"/>
</file>

<file path=xl/externalLinks/_rels/externalLink1.xml.rels><?xml version="1.0" encoding="UTF-8" standalone="yes"?>
<Relationships xmlns="http://schemas.openxmlformats.org/package/2006/relationships"><Relationship Id="rId1" Type="http://schemas.openxmlformats.org/officeDocument/2006/relationships/externalLinkPath" Target="2019&#24180;&#37096;&#38376;&#20915;&#31639;&#20844;&#24320;&#21462;&#25968;&#27169;&#26495;/2019&#24180;&#24230;&#37096;&#38376;&#20915;&#31639;&#25968;&#25454;&#36807;&#28193;&#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5_3 经营支出决算明细表(财决05-3表)"/>
      <sheetName val="Z06 项目收入支出决算表(财决06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F01 预算支出相关信息表(财决附01表)"/>
      <sheetName val="F02 基本数字表(财决附02表)"/>
      <sheetName val="F03 机构运行信息表(财决附03表)"/>
      <sheetName val="F04 非税收入征缴情况表(财决附04表)"/>
      <sheetName val="CS01 年初结转和结余调整情况表"/>
      <sheetName val="CS02 主要指标变动情况表"/>
      <sheetName val="CS03 其他收入明细情况表"/>
      <sheetName val="CS04 财政拨款结转和结余情况表"/>
      <sheetName val="CS05 中央单位驻外机构情况表"/>
      <sheetName val="CS06 中央单位驻外机构人员基本数字表"/>
      <sheetName val="CS07 住房公积金业务收支情况表"/>
      <sheetName val="CS08 资产负债简表"/>
      <sheetName val="LH01 部门决算量化评价表"/>
    </sheetNames>
    <sheetDataSet>
      <sheetData sheetId="0">
        <row r="3">
          <cell r="A3" t="str">
            <v>编制单位：沅江市地方海事处</v>
          </cell>
        </row>
        <row r="4">
          <cell r="F4" t="str">
            <v>支出</v>
          </cell>
        </row>
        <row r="5">
          <cell r="F5" t="str">
            <v>项目(按功能分类)</v>
          </cell>
        </row>
        <row r="6">
          <cell r="F6" t="str">
            <v>栏次</v>
          </cell>
        </row>
        <row r="7">
          <cell r="E7">
            <v>1102.76</v>
          </cell>
          <cell r="F7" t="str">
            <v>一、一般公共服务支出</v>
          </cell>
          <cell r="G7" t="str">
            <v>31</v>
          </cell>
          <cell r="H7">
            <v>0</v>
          </cell>
          <cell r="I7">
            <v>0</v>
          </cell>
          <cell r="J7">
            <v>0</v>
          </cell>
        </row>
        <row r="8">
          <cell r="E8">
            <v>0</v>
          </cell>
          <cell r="F8" t="str">
            <v>二、外交支出</v>
          </cell>
          <cell r="G8" t="str">
            <v>32</v>
          </cell>
          <cell r="H8">
            <v>0</v>
          </cell>
          <cell r="I8">
            <v>0</v>
          </cell>
          <cell r="J8">
            <v>0</v>
          </cell>
        </row>
        <row r="9">
          <cell r="E9">
            <v>46.2</v>
          </cell>
          <cell r="F9" t="str">
            <v>三、国防支出</v>
          </cell>
          <cell r="G9" t="str">
            <v>33</v>
          </cell>
          <cell r="H9">
            <v>0</v>
          </cell>
          <cell r="I9">
            <v>0</v>
          </cell>
          <cell r="J9">
            <v>0</v>
          </cell>
        </row>
        <row r="10">
          <cell r="E10">
            <v>0</v>
          </cell>
          <cell r="F10" t="str">
            <v>四、公共安全支出</v>
          </cell>
          <cell r="G10" t="str">
            <v>34</v>
          </cell>
          <cell r="H10">
            <v>0</v>
          </cell>
          <cell r="I10">
            <v>0</v>
          </cell>
          <cell r="J10">
            <v>0</v>
          </cell>
        </row>
        <row r="11">
          <cell r="E11">
            <v>0</v>
          </cell>
          <cell r="F11" t="str">
            <v>五、教育支出</v>
          </cell>
          <cell r="G11" t="str">
            <v>35</v>
          </cell>
          <cell r="H11">
            <v>0</v>
          </cell>
          <cell r="I11">
            <v>0</v>
          </cell>
          <cell r="J11">
            <v>0</v>
          </cell>
        </row>
        <row r="12">
          <cell r="E12">
            <v>0</v>
          </cell>
          <cell r="F12" t="str">
            <v>六、科学技术支出</v>
          </cell>
          <cell r="G12" t="str">
            <v>36</v>
          </cell>
          <cell r="H12">
            <v>0</v>
          </cell>
          <cell r="I12">
            <v>0</v>
          </cell>
          <cell r="J12">
            <v>0</v>
          </cell>
        </row>
        <row r="13">
          <cell r="E13">
            <v>0</v>
          </cell>
          <cell r="F13" t="str">
            <v>七、文化旅游体育与传媒支出</v>
          </cell>
          <cell r="G13" t="str">
            <v>37</v>
          </cell>
          <cell r="H13">
            <v>0</v>
          </cell>
          <cell r="I13">
            <v>0</v>
          </cell>
          <cell r="J13">
            <v>0</v>
          </cell>
        </row>
        <row r="14">
          <cell r="F14" t="str">
            <v>八、社会保障和就业支出</v>
          </cell>
          <cell r="G14" t="str">
            <v>38</v>
          </cell>
          <cell r="H14">
            <v>0</v>
          </cell>
          <cell r="I14">
            <v>0</v>
          </cell>
          <cell r="J14">
            <v>0</v>
          </cell>
        </row>
        <row r="15">
          <cell r="F15" t="str">
            <v>九、卫生健康支出</v>
          </cell>
          <cell r="G15" t="str">
            <v>39</v>
          </cell>
          <cell r="H15">
            <v>0</v>
          </cell>
          <cell r="I15">
            <v>0</v>
          </cell>
          <cell r="J15">
            <v>0</v>
          </cell>
        </row>
        <row r="16">
          <cell r="F16" t="str">
            <v>十、节能环保支出</v>
          </cell>
          <cell r="G16" t="str">
            <v>40</v>
          </cell>
          <cell r="H16">
            <v>0</v>
          </cell>
          <cell r="I16">
            <v>54.1</v>
          </cell>
          <cell r="J16">
            <v>54.1</v>
          </cell>
        </row>
        <row r="17">
          <cell r="F17" t="str">
            <v>十一、城乡社区支出</v>
          </cell>
          <cell r="G17" t="str">
            <v>41</v>
          </cell>
          <cell r="H17">
            <v>0</v>
          </cell>
          <cell r="I17">
            <v>0</v>
          </cell>
          <cell r="J17">
            <v>0</v>
          </cell>
        </row>
        <row r="18">
          <cell r="F18" t="str">
            <v>十二、农林水支出</v>
          </cell>
          <cell r="G18" t="str">
            <v>42</v>
          </cell>
          <cell r="H18">
            <v>0</v>
          </cell>
          <cell r="I18">
            <v>30</v>
          </cell>
          <cell r="J18">
            <v>30</v>
          </cell>
        </row>
        <row r="19">
          <cell r="F19" t="str">
            <v>十三、交通运输支出</v>
          </cell>
          <cell r="G19" t="str">
            <v>43</v>
          </cell>
          <cell r="H19">
            <v>848.6</v>
          </cell>
          <cell r="I19">
            <v>1049.0999999999999</v>
          </cell>
          <cell r="J19">
            <v>1049.0999999999999</v>
          </cell>
        </row>
        <row r="20">
          <cell r="F20" t="str">
            <v>十四、资源勘探信息等支出</v>
          </cell>
          <cell r="G20" t="str">
            <v>44</v>
          </cell>
          <cell r="H20">
            <v>0</v>
          </cell>
          <cell r="I20">
            <v>0</v>
          </cell>
          <cell r="J20">
            <v>0</v>
          </cell>
        </row>
        <row r="21">
          <cell r="F21" t="str">
            <v>十五、商业服务业等支出</v>
          </cell>
          <cell r="G21" t="str">
            <v>45</v>
          </cell>
          <cell r="H21">
            <v>0</v>
          </cell>
          <cell r="I21">
            <v>0</v>
          </cell>
          <cell r="J21">
            <v>0</v>
          </cell>
        </row>
        <row r="22">
          <cell r="F22" t="str">
            <v>十六、金融支出</v>
          </cell>
          <cell r="G22" t="str">
            <v>46</v>
          </cell>
          <cell r="H22">
            <v>0</v>
          </cell>
          <cell r="I22">
            <v>0</v>
          </cell>
          <cell r="J22">
            <v>0</v>
          </cell>
        </row>
        <row r="23">
          <cell r="F23" t="str">
            <v>十七、援助其他地区支出</v>
          </cell>
          <cell r="G23" t="str">
            <v>47</v>
          </cell>
          <cell r="H23">
            <v>0</v>
          </cell>
          <cell r="I23">
            <v>0</v>
          </cell>
          <cell r="J23">
            <v>0</v>
          </cell>
        </row>
        <row r="24">
          <cell r="F24" t="str">
            <v>十八、自然资源海洋气象等支出</v>
          </cell>
          <cell r="G24" t="str">
            <v>48</v>
          </cell>
          <cell r="H24">
            <v>0</v>
          </cell>
          <cell r="I24">
            <v>0</v>
          </cell>
          <cell r="J24">
            <v>0</v>
          </cell>
        </row>
        <row r="25">
          <cell r="F25" t="str">
            <v>十九、住房保障支出</v>
          </cell>
          <cell r="G25" t="str">
            <v>49</v>
          </cell>
          <cell r="H25">
            <v>0</v>
          </cell>
          <cell r="I25">
            <v>43.86</v>
          </cell>
          <cell r="J25">
            <v>43.86</v>
          </cell>
        </row>
        <row r="26">
          <cell r="F26" t="str">
            <v>二十、粮油物资储备支出</v>
          </cell>
          <cell r="G26" t="str">
            <v>50</v>
          </cell>
          <cell r="H26">
            <v>0</v>
          </cell>
          <cell r="I26">
            <v>0</v>
          </cell>
          <cell r="J26">
            <v>0</v>
          </cell>
        </row>
        <row r="27">
          <cell r="F27" t="str">
            <v>二十一、灾害防治及应急管理支出</v>
          </cell>
          <cell r="G27" t="str">
            <v>51</v>
          </cell>
          <cell r="H27">
            <v>0</v>
          </cell>
          <cell r="I27">
            <v>0</v>
          </cell>
          <cell r="J27">
            <v>0</v>
          </cell>
        </row>
        <row r="28">
          <cell r="F28" t="str">
            <v>二十二、其他支出</v>
          </cell>
          <cell r="G28" t="str">
            <v>52</v>
          </cell>
          <cell r="H28">
            <v>0</v>
          </cell>
          <cell r="I28">
            <v>0</v>
          </cell>
          <cell r="J28">
            <v>0</v>
          </cell>
        </row>
        <row r="29">
          <cell r="F29" t="str">
            <v>二十三、债务还本支出</v>
          </cell>
          <cell r="G29" t="str">
            <v>53</v>
          </cell>
          <cell r="H29">
            <v>0</v>
          </cell>
          <cell r="I29">
            <v>0</v>
          </cell>
          <cell r="J29">
            <v>0</v>
          </cell>
        </row>
        <row r="30">
          <cell r="F30" t="str">
            <v>二十四、债务付息支出</v>
          </cell>
        </row>
        <row r="31">
          <cell r="F31" t="str">
            <v/>
          </cell>
        </row>
        <row r="32">
          <cell r="F32" t="str">
            <v>本年支出合计</v>
          </cell>
        </row>
        <row r="33">
          <cell r="E33">
            <v>0</v>
          </cell>
          <cell r="F33" t="str">
            <v>结余分配</v>
          </cell>
          <cell r="O33">
            <v>0</v>
          </cell>
        </row>
        <row r="34">
          <cell r="E34">
            <v>28.1</v>
          </cell>
          <cell r="F34" t="str">
            <v>年末结转和结余</v>
          </cell>
          <cell r="O34">
            <v>0</v>
          </cell>
        </row>
        <row r="35">
          <cell r="F35" t="str">
            <v/>
          </cell>
        </row>
        <row r="36">
          <cell r="E36">
            <v>1177.06</v>
          </cell>
          <cell r="F36" t="str">
            <v>总计</v>
          </cell>
          <cell r="O36">
            <v>1177.06</v>
          </cell>
        </row>
        <row r="37">
          <cell r="F37" t="str">
            <v/>
          </cell>
        </row>
      </sheetData>
      <sheetData sheetId="1">
        <row r="4">
          <cell r="F4" t="str">
            <v>支     出</v>
          </cell>
        </row>
        <row r="5">
          <cell r="F5" t="str">
            <v>项目（按功能分类）</v>
          </cell>
        </row>
        <row r="6">
          <cell r="F6" t="str">
            <v/>
          </cell>
        </row>
        <row r="7">
          <cell r="F7" t="str">
            <v>栏    次</v>
          </cell>
        </row>
        <row r="8">
          <cell r="E8">
            <v>1102.76</v>
          </cell>
          <cell r="F8" t="str">
            <v>一、一般公共服务支出</v>
          </cell>
          <cell r="G8" t="str">
            <v>31</v>
          </cell>
          <cell r="H8">
            <v>0</v>
          </cell>
          <cell r="I8">
            <v>0</v>
          </cell>
          <cell r="J8">
            <v>0</v>
          </cell>
          <cell r="K8">
            <v>0</v>
          </cell>
          <cell r="L8">
            <v>0</v>
          </cell>
          <cell r="M8">
            <v>0</v>
          </cell>
          <cell r="N8">
            <v>0</v>
          </cell>
          <cell r="O8">
            <v>0</v>
          </cell>
          <cell r="P8">
            <v>0</v>
          </cell>
        </row>
        <row r="9">
          <cell r="E9">
            <v>0</v>
          </cell>
          <cell r="F9" t="str">
            <v>二、外交支出</v>
          </cell>
          <cell r="G9" t="str">
            <v>32</v>
          </cell>
          <cell r="H9">
            <v>0</v>
          </cell>
          <cell r="I9">
            <v>0</v>
          </cell>
          <cell r="J9">
            <v>0</v>
          </cell>
          <cell r="K9">
            <v>0</v>
          </cell>
          <cell r="L9">
            <v>0</v>
          </cell>
          <cell r="M9">
            <v>0</v>
          </cell>
          <cell r="N9">
            <v>0</v>
          </cell>
          <cell r="O9">
            <v>0</v>
          </cell>
          <cell r="P9">
            <v>0</v>
          </cell>
        </row>
        <row r="10">
          <cell r="E10" t="str">
            <v/>
          </cell>
          <cell r="F10" t="str">
            <v>三、国防支出</v>
          </cell>
          <cell r="G10" t="str">
            <v>33</v>
          </cell>
          <cell r="H10">
            <v>0</v>
          </cell>
          <cell r="I10">
            <v>0</v>
          </cell>
          <cell r="J10">
            <v>0</v>
          </cell>
          <cell r="K10">
            <v>0</v>
          </cell>
          <cell r="L10">
            <v>0</v>
          </cell>
          <cell r="M10">
            <v>0</v>
          </cell>
          <cell r="N10">
            <v>0</v>
          </cell>
          <cell r="O10">
            <v>0</v>
          </cell>
          <cell r="P10">
            <v>0</v>
          </cell>
        </row>
        <row r="11">
          <cell r="E11" t="str">
            <v/>
          </cell>
          <cell r="F11" t="str">
            <v>四、公共安全支出</v>
          </cell>
          <cell r="G11" t="str">
            <v>34</v>
          </cell>
          <cell r="H11">
            <v>0</v>
          </cell>
          <cell r="I11">
            <v>0</v>
          </cell>
          <cell r="J11">
            <v>0</v>
          </cell>
          <cell r="K11">
            <v>0</v>
          </cell>
          <cell r="L11">
            <v>0</v>
          </cell>
          <cell r="M11">
            <v>0</v>
          </cell>
          <cell r="N11">
            <v>0</v>
          </cell>
          <cell r="O11">
            <v>0</v>
          </cell>
          <cell r="P11">
            <v>0</v>
          </cell>
        </row>
        <row r="12">
          <cell r="E12" t="str">
            <v/>
          </cell>
          <cell r="F12" t="str">
            <v>五、教育支出</v>
          </cell>
          <cell r="G12" t="str">
            <v>35</v>
          </cell>
          <cell r="H12">
            <v>0</v>
          </cell>
          <cell r="I12">
            <v>0</v>
          </cell>
          <cell r="J12">
            <v>0</v>
          </cell>
          <cell r="K12">
            <v>0</v>
          </cell>
          <cell r="L12">
            <v>0</v>
          </cell>
          <cell r="M12">
            <v>0</v>
          </cell>
          <cell r="N12">
            <v>0</v>
          </cell>
          <cell r="O12">
            <v>0</v>
          </cell>
          <cell r="P12">
            <v>0</v>
          </cell>
        </row>
        <row r="13">
          <cell r="E13" t="str">
            <v/>
          </cell>
          <cell r="F13" t="str">
            <v>六、科学技术支出</v>
          </cell>
          <cell r="G13" t="str">
            <v>36</v>
          </cell>
          <cell r="H13">
            <v>0</v>
          </cell>
          <cell r="I13">
            <v>0</v>
          </cell>
          <cell r="J13">
            <v>0</v>
          </cell>
          <cell r="K13">
            <v>0</v>
          </cell>
          <cell r="L13">
            <v>0</v>
          </cell>
          <cell r="M13">
            <v>0</v>
          </cell>
          <cell r="N13">
            <v>0</v>
          </cell>
          <cell r="O13">
            <v>0</v>
          </cell>
          <cell r="P13">
            <v>0</v>
          </cell>
        </row>
        <row r="14">
          <cell r="E14" t="str">
            <v/>
          </cell>
          <cell r="F14" t="str">
            <v>七、文化旅游体育与传媒支出</v>
          </cell>
          <cell r="G14" t="str">
            <v>37</v>
          </cell>
          <cell r="H14">
            <v>0</v>
          </cell>
          <cell r="I14">
            <v>0</v>
          </cell>
          <cell r="J14">
            <v>0</v>
          </cell>
          <cell r="K14">
            <v>0</v>
          </cell>
          <cell r="L14">
            <v>0</v>
          </cell>
          <cell r="M14">
            <v>0</v>
          </cell>
          <cell r="N14">
            <v>0</v>
          </cell>
          <cell r="O14">
            <v>0</v>
          </cell>
          <cell r="P14">
            <v>0</v>
          </cell>
        </row>
        <row r="15">
          <cell r="E15" t="str">
            <v/>
          </cell>
          <cell r="F15" t="str">
            <v>八、社会保障和就业支出</v>
          </cell>
          <cell r="G15" t="str">
            <v>38</v>
          </cell>
          <cell r="H15">
            <v>0</v>
          </cell>
          <cell r="I15">
            <v>0</v>
          </cell>
          <cell r="J15">
            <v>0</v>
          </cell>
          <cell r="K15">
            <v>0</v>
          </cell>
          <cell r="L15">
            <v>0</v>
          </cell>
          <cell r="M15">
            <v>0</v>
          </cell>
          <cell r="N15">
            <v>0</v>
          </cell>
          <cell r="O15">
            <v>0</v>
          </cell>
          <cell r="P15">
            <v>0</v>
          </cell>
        </row>
        <row r="16">
          <cell r="E16" t="str">
            <v/>
          </cell>
          <cell r="F16" t="str">
            <v>九、卫生健康支出</v>
          </cell>
          <cell r="G16" t="str">
            <v>39</v>
          </cell>
          <cell r="H16">
            <v>0</v>
          </cell>
          <cell r="I16">
            <v>0</v>
          </cell>
          <cell r="J16">
            <v>0</v>
          </cell>
          <cell r="K16">
            <v>0</v>
          </cell>
          <cell r="L16">
            <v>0</v>
          </cell>
          <cell r="M16">
            <v>0</v>
          </cell>
          <cell r="N16">
            <v>0</v>
          </cell>
          <cell r="O16">
            <v>0</v>
          </cell>
          <cell r="P16">
            <v>0</v>
          </cell>
        </row>
        <row r="17">
          <cell r="E17" t="str">
            <v/>
          </cell>
          <cell r="F17" t="str">
            <v>十、节能环保支出</v>
          </cell>
          <cell r="G17" t="str">
            <v>40</v>
          </cell>
          <cell r="H17">
            <v>0</v>
          </cell>
          <cell r="I17">
            <v>0</v>
          </cell>
          <cell r="J17">
            <v>0</v>
          </cell>
          <cell r="K17">
            <v>54.1</v>
          </cell>
          <cell r="L17">
            <v>54.1</v>
          </cell>
          <cell r="M17">
            <v>0</v>
          </cell>
          <cell r="N17">
            <v>54.1</v>
          </cell>
          <cell r="O17">
            <v>54.1</v>
          </cell>
          <cell r="P17">
            <v>0</v>
          </cell>
        </row>
        <row r="18">
          <cell r="E18" t="str">
            <v/>
          </cell>
          <cell r="F18" t="str">
            <v>十一、城乡社区支出</v>
          </cell>
          <cell r="G18" t="str">
            <v>41</v>
          </cell>
          <cell r="H18">
            <v>0</v>
          </cell>
          <cell r="I18">
            <v>0</v>
          </cell>
          <cell r="J18">
            <v>0</v>
          </cell>
          <cell r="K18">
            <v>0</v>
          </cell>
          <cell r="L18">
            <v>0</v>
          </cell>
          <cell r="M18">
            <v>0</v>
          </cell>
          <cell r="N18">
            <v>0</v>
          </cell>
          <cell r="O18">
            <v>0</v>
          </cell>
          <cell r="P18">
            <v>0</v>
          </cell>
        </row>
        <row r="19">
          <cell r="E19" t="str">
            <v/>
          </cell>
          <cell r="F19" t="str">
            <v>十二、农林水支出</v>
          </cell>
          <cell r="G19" t="str">
            <v>42</v>
          </cell>
          <cell r="H19">
            <v>0</v>
          </cell>
          <cell r="I19">
            <v>0</v>
          </cell>
          <cell r="J19">
            <v>0</v>
          </cell>
          <cell r="K19">
            <v>30</v>
          </cell>
          <cell r="L19">
            <v>30</v>
          </cell>
          <cell r="M19">
            <v>0</v>
          </cell>
          <cell r="N19">
            <v>30</v>
          </cell>
          <cell r="O19">
            <v>30</v>
          </cell>
          <cell r="P19">
            <v>0</v>
          </cell>
        </row>
        <row r="20">
          <cell r="E20" t="str">
            <v/>
          </cell>
          <cell r="F20" t="str">
            <v>十三、交通运输支出</v>
          </cell>
          <cell r="G20" t="str">
            <v>43</v>
          </cell>
          <cell r="H20">
            <v>848.6</v>
          </cell>
          <cell r="I20">
            <v>848.6</v>
          </cell>
          <cell r="J20">
            <v>0</v>
          </cell>
          <cell r="K20">
            <v>987.62</v>
          </cell>
          <cell r="L20">
            <v>987.62</v>
          </cell>
          <cell r="M20">
            <v>0</v>
          </cell>
          <cell r="N20">
            <v>987.62</v>
          </cell>
          <cell r="O20">
            <v>987.62</v>
          </cell>
          <cell r="P20">
            <v>0</v>
          </cell>
        </row>
        <row r="21">
          <cell r="E21" t="str">
            <v/>
          </cell>
          <cell r="F21" t="str">
            <v>十四、资源勘探信息等支出</v>
          </cell>
          <cell r="G21" t="str">
            <v>44</v>
          </cell>
          <cell r="H21">
            <v>0</v>
          </cell>
          <cell r="I21">
            <v>0</v>
          </cell>
          <cell r="J21">
            <v>0</v>
          </cell>
          <cell r="K21">
            <v>0</v>
          </cell>
          <cell r="L21">
            <v>0</v>
          </cell>
          <cell r="M21">
            <v>0</v>
          </cell>
          <cell r="N21">
            <v>0</v>
          </cell>
          <cell r="O21">
            <v>0</v>
          </cell>
          <cell r="P21">
            <v>0</v>
          </cell>
        </row>
        <row r="22">
          <cell r="E22" t="str">
            <v/>
          </cell>
          <cell r="F22" t="str">
            <v>十五、商业服务业等支出</v>
          </cell>
          <cell r="G22" t="str">
            <v>45</v>
          </cell>
          <cell r="H22">
            <v>0</v>
          </cell>
          <cell r="I22">
            <v>0</v>
          </cell>
          <cell r="J22">
            <v>0</v>
          </cell>
          <cell r="K22">
            <v>0</v>
          </cell>
          <cell r="L22">
            <v>0</v>
          </cell>
          <cell r="M22">
            <v>0</v>
          </cell>
          <cell r="N22">
            <v>0</v>
          </cell>
          <cell r="O22">
            <v>0</v>
          </cell>
          <cell r="P22">
            <v>0</v>
          </cell>
        </row>
        <row r="23">
          <cell r="E23" t="str">
            <v/>
          </cell>
          <cell r="F23" t="str">
            <v>十六、金融支出</v>
          </cell>
          <cell r="G23" t="str">
            <v>46</v>
          </cell>
          <cell r="H23">
            <v>0</v>
          </cell>
          <cell r="I23">
            <v>0</v>
          </cell>
          <cell r="J23">
            <v>0</v>
          </cell>
          <cell r="K23">
            <v>0</v>
          </cell>
          <cell r="L23">
            <v>0</v>
          </cell>
          <cell r="M23">
            <v>0</v>
          </cell>
          <cell r="N23">
            <v>0</v>
          </cell>
          <cell r="O23">
            <v>0</v>
          </cell>
          <cell r="P23">
            <v>0</v>
          </cell>
        </row>
        <row r="24">
          <cell r="E24" t="str">
            <v/>
          </cell>
          <cell r="F24" t="str">
            <v>十七、援助其他地区支出</v>
          </cell>
          <cell r="G24" t="str">
            <v>47</v>
          </cell>
          <cell r="H24">
            <v>0</v>
          </cell>
          <cell r="I24">
            <v>0</v>
          </cell>
          <cell r="J24">
            <v>0</v>
          </cell>
          <cell r="K24">
            <v>0</v>
          </cell>
          <cell r="L24">
            <v>0</v>
          </cell>
          <cell r="M24">
            <v>0</v>
          </cell>
          <cell r="N24">
            <v>0</v>
          </cell>
          <cell r="O24">
            <v>0</v>
          </cell>
          <cell r="P24">
            <v>0</v>
          </cell>
        </row>
        <row r="25">
          <cell r="E25" t="str">
            <v/>
          </cell>
          <cell r="F25" t="str">
            <v>十八、自然资源海洋气象等支出</v>
          </cell>
          <cell r="G25" t="str">
            <v>48</v>
          </cell>
          <cell r="H25">
            <v>0</v>
          </cell>
          <cell r="I25">
            <v>0</v>
          </cell>
          <cell r="J25">
            <v>0</v>
          </cell>
          <cell r="K25">
            <v>0</v>
          </cell>
          <cell r="L25">
            <v>0</v>
          </cell>
          <cell r="M25">
            <v>0</v>
          </cell>
          <cell r="N25">
            <v>0</v>
          </cell>
          <cell r="O25">
            <v>0</v>
          </cell>
          <cell r="P25">
            <v>0</v>
          </cell>
        </row>
        <row r="26">
          <cell r="E26" t="str">
            <v/>
          </cell>
          <cell r="F26" t="str">
            <v>十九、住房保障支出</v>
          </cell>
          <cell r="G26" t="str">
            <v>49</v>
          </cell>
          <cell r="H26">
            <v>0</v>
          </cell>
          <cell r="I26">
            <v>0</v>
          </cell>
          <cell r="J26">
            <v>0</v>
          </cell>
          <cell r="K26">
            <v>43.86</v>
          </cell>
          <cell r="L26">
            <v>43.86</v>
          </cell>
          <cell r="M26">
            <v>0</v>
          </cell>
          <cell r="N26">
            <v>43.86</v>
          </cell>
          <cell r="O26">
            <v>43.86</v>
          </cell>
          <cell r="P26">
            <v>0</v>
          </cell>
        </row>
        <row r="27">
          <cell r="E27" t="str">
            <v/>
          </cell>
          <cell r="F27" t="str">
            <v>二十、粮油物资储备支出</v>
          </cell>
          <cell r="G27" t="str">
            <v>50</v>
          </cell>
          <cell r="H27">
            <v>0</v>
          </cell>
          <cell r="I27">
            <v>0</v>
          </cell>
          <cell r="J27">
            <v>0</v>
          </cell>
          <cell r="K27">
            <v>0</v>
          </cell>
          <cell r="L27">
            <v>0</v>
          </cell>
          <cell r="M27">
            <v>0</v>
          </cell>
          <cell r="N27">
            <v>0</v>
          </cell>
          <cell r="O27">
            <v>0</v>
          </cell>
          <cell r="P27">
            <v>0</v>
          </cell>
        </row>
        <row r="28">
          <cell r="E28" t="str">
            <v/>
          </cell>
          <cell r="F28" t="str">
            <v>二十一、灾害防治及应急管理支出</v>
          </cell>
          <cell r="G28" t="str">
            <v>51</v>
          </cell>
          <cell r="H28">
            <v>0</v>
          </cell>
          <cell r="I28">
            <v>0</v>
          </cell>
          <cell r="J28">
            <v>0</v>
          </cell>
          <cell r="K28">
            <v>0</v>
          </cell>
          <cell r="L28">
            <v>0</v>
          </cell>
          <cell r="M28">
            <v>0</v>
          </cell>
          <cell r="N28">
            <v>0</v>
          </cell>
          <cell r="O28">
            <v>0</v>
          </cell>
          <cell r="P28">
            <v>0</v>
          </cell>
        </row>
        <row r="29">
          <cell r="E29" t="str">
            <v/>
          </cell>
          <cell r="F29" t="str">
            <v>二十二、其他支出</v>
          </cell>
          <cell r="G29" t="str">
            <v>52</v>
          </cell>
          <cell r="H29">
            <v>0</v>
          </cell>
          <cell r="I29">
            <v>0</v>
          </cell>
          <cell r="J29">
            <v>0</v>
          </cell>
          <cell r="K29">
            <v>0</v>
          </cell>
          <cell r="L29">
            <v>0</v>
          </cell>
          <cell r="M29">
            <v>0</v>
          </cell>
          <cell r="N29">
            <v>0</v>
          </cell>
          <cell r="O29">
            <v>0</v>
          </cell>
          <cell r="P29">
            <v>0</v>
          </cell>
        </row>
        <row r="30">
          <cell r="E30" t="str">
            <v/>
          </cell>
          <cell r="F30" t="str">
            <v>二十三、债务还本支出</v>
          </cell>
          <cell r="G30" t="str">
            <v>53</v>
          </cell>
          <cell r="H30">
            <v>0</v>
          </cell>
          <cell r="I30">
            <v>0</v>
          </cell>
          <cell r="J30">
            <v>0</v>
          </cell>
          <cell r="K30">
            <v>0</v>
          </cell>
          <cell r="L30">
            <v>0</v>
          </cell>
          <cell r="M30">
            <v>0</v>
          </cell>
          <cell r="N30">
            <v>0</v>
          </cell>
          <cell r="O30">
            <v>0</v>
          </cell>
          <cell r="P30">
            <v>0</v>
          </cell>
        </row>
        <row r="31">
          <cell r="F31" t="str">
            <v>二十四、债务付息支出</v>
          </cell>
        </row>
        <row r="32">
          <cell r="F32" t="str">
            <v/>
          </cell>
        </row>
        <row r="33">
          <cell r="E33">
            <v>1102.76</v>
          </cell>
          <cell r="F33" t="str">
            <v>本年支出合计</v>
          </cell>
          <cell r="N33">
            <v>1115.58</v>
          </cell>
          <cell r="O33">
            <v>1115.58</v>
          </cell>
          <cell r="P33">
            <v>0</v>
          </cell>
        </row>
        <row r="34">
          <cell r="E34">
            <v>12.82</v>
          </cell>
          <cell r="F34" t="str">
            <v>年末财政拨款结转和结余</v>
          </cell>
          <cell r="N34">
            <v>0</v>
          </cell>
          <cell r="O34">
            <v>0</v>
          </cell>
          <cell r="P34">
            <v>0</v>
          </cell>
        </row>
        <row r="35">
          <cell r="E35">
            <v>12.82</v>
          </cell>
          <cell r="F35" t="str">
            <v/>
          </cell>
        </row>
        <row r="36">
          <cell r="E36">
            <v>0</v>
          </cell>
          <cell r="F36" t="str">
            <v/>
          </cell>
        </row>
        <row r="37">
          <cell r="E37">
            <v>1115.58</v>
          </cell>
          <cell r="F37" t="str">
            <v>总计</v>
          </cell>
          <cell r="Y37">
            <v>1115.58</v>
          </cell>
          <cell r="Z37">
            <v>1115.58</v>
          </cell>
          <cell r="AA37">
            <v>0</v>
          </cell>
        </row>
        <row r="38">
          <cell r="F38" t="str">
            <v/>
          </cell>
        </row>
      </sheetData>
      <sheetData sheetId="2"/>
      <sheetData sheetId="3">
        <row r="9">
          <cell r="E9">
            <v>1148.95</v>
          </cell>
          <cell r="F9">
            <v>1102.76</v>
          </cell>
          <cell r="G9">
            <v>46.2</v>
          </cell>
          <cell r="H9">
            <v>0</v>
          </cell>
          <cell r="J9">
            <v>0</v>
          </cell>
          <cell r="K9">
            <v>0</v>
          </cell>
          <cell r="L9">
            <v>0</v>
          </cell>
        </row>
        <row r="10">
          <cell r="A10" t="str">
            <v>211</v>
          </cell>
          <cell r="B10" t="str">
            <v/>
          </cell>
          <cell r="C10" t="str">
            <v/>
          </cell>
          <cell r="D10" t="str">
            <v>节能环保支出</v>
          </cell>
          <cell r="E10">
            <v>54.1</v>
          </cell>
          <cell r="F10">
            <v>54.1</v>
          </cell>
          <cell r="G10">
            <v>0</v>
          </cell>
          <cell r="H10">
            <v>0</v>
          </cell>
          <cell r="I10">
            <v>0</v>
          </cell>
          <cell r="J10">
            <v>0</v>
          </cell>
          <cell r="K10">
            <v>0</v>
          </cell>
          <cell r="L10">
            <v>0</v>
          </cell>
        </row>
        <row r="11">
          <cell r="A11" t="str">
            <v>21101</v>
          </cell>
          <cell r="B11" t="str">
            <v/>
          </cell>
          <cell r="C11" t="str">
            <v/>
          </cell>
          <cell r="D11" t="str">
            <v>环境保护管理事务</v>
          </cell>
          <cell r="E11">
            <v>0.1</v>
          </cell>
          <cell r="F11">
            <v>0.1</v>
          </cell>
          <cell r="G11">
            <v>0</v>
          </cell>
          <cell r="H11">
            <v>0</v>
          </cell>
          <cell r="I11">
            <v>0</v>
          </cell>
          <cell r="J11">
            <v>0</v>
          </cell>
          <cell r="K11">
            <v>0</v>
          </cell>
          <cell r="L11">
            <v>0</v>
          </cell>
        </row>
        <row r="12">
          <cell r="A12" t="str">
            <v>2110199</v>
          </cell>
          <cell r="B12" t="str">
            <v/>
          </cell>
          <cell r="C12" t="str">
            <v/>
          </cell>
          <cell r="D12" t="str">
            <v>其他环境保护管理事务支出</v>
          </cell>
          <cell r="E12">
            <v>0.1</v>
          </cell>
          <cell r="F12">
            <v>0.1</v>
          </cell>
          <cell r="G12">
            <v>0</v>
          </cell>
          <cell r="H12">
            <v>0</v>
          </cell>
          <cell r="I12">
            <v>0</v>
          </cell>
          <cell r="J12">
            <v>0</v>
          </cell>
          <cell r="K12">
            <v>0</v>
          </cell>
          <cell r="L12">
            <v>0</v>
          </cell>
        </row>
        <row r="13">
          <cell r="A13" t="str">
            <v>21103</v>
          </cell>
          <cell r="B13" t="str">
            <v/>
          </cell>
          <cell r="C13" t="str">
            <v/>
          </cell>
          <cell r="D13" t="str">
            <v>污染防治</v>
          </cell>
          <cell r="E13">
            <v>54</v>
          </cell>
          <cell r="F13">
            <v>54</v>
          </cell>
          <cell r="G13">
            <v>0</v>
          </cell>
          <cell r="H13">
            <v>0</v>
          </cell>
          <cell r="I13">
            <v>0</v>
          </cell>
          <cell r="J13">
            <v>0</v>
          </cell>
          <cell r="K13">
            <v>0</v>
          </cell>
          <cell r="L13">
            <v>0</v>
          </cell>
        </row>
        <row r="14">
          <cell r="A14" t="str">
            <v>2110399</v>
          </cell>
          <cell r="B14" t="str">
            <v/>
          </cell>
          <cell r="C14" t="str">
            <v/>
          </cell>
          <cell r="D14" t="str">
            <v>其他污染防治支出</v>
          </cell>
          <cell r="E14">
            <v>54</v>
          </cell>
          <cell r="F14">
            <v>54</v>
          </cell>
          <cell r="G14">
            <v>0</v>
          </cell>
          <cell r="H14">
            <v>0</v>
          </cell>
          <cell r="I14">
            <v>0</v>
          </cell>
          <cell r="J14">
            <v>0</v>
          </cell>
          <cell r="K14">
            <v>0</v>
          </cell>
          <cell r="L14">
            <v>0</v>
          </cell>
        </row>
        <row r="15">
          <cell r="A15" t="str">
            <v>213</v>
          </cell>
          <cell r="B15" t="str">
            <v/>
          </cell>
          <cell r="C15" t="str">
            <v/>
          </cell>
          <cell r="D15" t="str">
            <v>农林水支出</v>
          </cell>
          <cell r="E15">
            <v>30</v>
          </cell>
          <cell r="F15">
            <v>30</v>
          </cell>
          <cell r="G15">
            <v>0</v>
          </cell>
          <cell r="H15">
            <v>0</v>
          </cell>
          <cell r="I15">
            <v>0</v>
          </cell>
          <cell r="J15">
            <v>0</v>
          </cell>
          <cell r="K15">
            <v>0</v>
          </cell>
          <cell r="L15">
            <v>0</v>
          </cell>
        </row>
        <row r="16">
          <cell r="A16" t="str">
            <v>21303</v>
          </cell>
          <cell r="B16" t="str">
            <v/>
          </cell>
          <cell r="C16" t="str">
            <v/>
          </cell>
          <cell r="D16" t="str">
            <v>水利</v>
          </cell>
          <cell r="E16">
            <v>30</v>
          </cell>
          <cell r="F16">
            <v>30</v>
          </cell>
          <cell r="G16">
            <v>0</v>
          </cell>
          <cell r="H16">
            <v>0</v>
          </cell>
          <cell r="I16">
            <v>0</v>
          </cell>
          <cell r="J16">
            <v>0</v>
          </cell>
          <cell r="K16">
            <v>0</v>
          </cell>
          <cell r="L16">
            <v>0</v>
          </cell>
        </row>
        <row r="17">
          <cell r="A17" t="str">
            <v>2130399</v>
          </cell>
          <cell r="B17" t="str">
            <v/>
          </cell>
          <cell r="C17" t="str">
            <v/>
          </cell>
          <cell r="D17" t="str">
            <v>其他水利支出</v>
          </cell>
          <cell r="E17">
            <v>30</v>
          </cell>
          <cell r="F17">
            <v>30</v>
          </cell>
          <cell r="G17">
            <v>0</v>
          </cell>
          <cell r="H17">
            <v>0</v>
          </cell>
          <cell r="I17">
            <v>0</v>
          </cell>
          <cell r="J17">
            <v>0</v>
          </cell>
          <cell r="K17">
            <v>0</v>
          </cell>
          <cell r="L17">
            <v>0</v>
          </cell>
        </row>
        <row r="18">
          <cell r="A18" t="str">
            <v>214</v>
          </cell>
          <cell r="B18" t="str">
            <v/>
          </cell>
          <cell r="C18" t="str">
            <v/>
          </cell>
          <cell r="D18" t="str">
            <v>交通运输支出</v>
          </cell>
          <cell r="E18">
            <v>1020.99</v>
          </cell>
          <cell r="F18">
            <v>974.8</v>
          </cell>
          <cell r="G18">
            <v>46.2</v>
          </cell>
          <cell r="H18">
            <v>0</v>
          </cell>
          <cell r="I18">
            <v>0</v>
          </cell>
          <cell r="J18">
            <v>0</v>
          </cell>
          <cell r="K18">
            <v>0</v>
          </cell>
          <cell r="L18">
            <v>0</v>
          </cell>
        </row>
        <row r="19">
          <cell r="A19" t="str">
            <v>21401</v>
          </cell>
          <cell r="B19" t="str">
            <v/>
          </cell>
          <cell r="C19" t="str">
            <v/>
          </cell>
          <cell r="D19" t="str">
            <v>公路水路运输</v>
          </cell>
          <cell r="E19">
            <v>1020.99</v>
          </cell>
          <cell r="F19">
            <v>974.8</v>
          </cell>
          <cell r="G19">
            <v>46.2</v>
          </cell>
          <cell r="H19">
            <v>0</v>
          </cell>
          <cell r="I19">
            <v>0</v>
          </cell>
          <cell r="J19">
            <v>0</v>
          </cell>
          <cell r="K19">
            <v>0</v>
          </cell>
          <cell r="L19">
            <v>0</v>
          </cell>
        </row>
        <row r="20">
          <cell r="A20" t="str">
            <v>2140102</v>
          </cell>
          <cell r="B20" t="str">
            <v/>
          </cell>
          <cell r="C20" t="str">
            <v/>
          </cell>
          <cell r="D20" t="str">
            <v>一般行政管理事务</v>
          </cell>
          <cell r="E20">
            <v>86</v>
          </cell>
          <cell r="F20">
            <v>86</v>
          </cell>
          <cell r="G20">
            <v>0</v>
          </cell>
          <cell r="H20">
            <v>0</v>
          </cell>
          <cell r="I20">
            <v>0</v>
          </cell>
          <cell r="J20">
            <v>0</v>
          </cell>
          <cell r="K20">
            <v>0</v>
          </cell>
          <cell r="L20">
            <v>0</v>
          </cell>
        </row>
        <row r="21">
          <cell r="A21" t="str">
            <v>2140131</v>
          </cell>
          <cell r="B21" t="str">
            <v/>
          </cell>
          <cell r="C21" t="str">
            <v/>
          </cell>
          <cell r="D21" t="str">
            <v>海事管理</v>
          </cell>
          <cell r="E21">
            <v>892.57</v>
          </cell>
          <cell r="F21">
            <v>846.75</v>
          </cell>
          <cell r="G21">
            <v>45.83</v>
          </cell>
          <cell r="H21">
            <v>0</v>
          </cell>
          <cell r="I21">
            <v>0</v>
          </cell>
          <cell r="J21">
            <v>0</v>
          </cell>
          <cell r="K21">
            <v>0</v>
          </cell>
          <cell r="L21">
            <v>0</v>
          </cell>
        </row>
        <row r="22">
          <cell r="A22" t="str">
            <v>2140136</v>
          </cell>
          <cell r="B22" t="str">
            <v/>
          </cell>
          <cell r="C22" t="str">
            <v/>
          </cell>
          <cell r="D22" t="str">
            <v>水路运输管理支出</v>
          </cell>
          <cell r="E22">
            <v>12.05</v>
          </cell>
          <cell r="F22">
            <v>12.05</v>
          </cell>
          <cell r="G22">
            <v>0</v>
          </cell>
          <cell r="H22">
            <v>0</v>
          </cell>
          <cell r="I22">
            <v>0</v>
          </cell>
          <cell r="J22">
            <v>0</v>
          </cell>
          <cell r="K22">
            <v>0</v>
          </cell>
          <cell r="L22">
            <v>0</v>
          </cell>
        </row>
        <row r="23">
          <cell r="A23" t="str">
            <v>2140199</v>
          </cell>
          <cell r="B23" t="str">
            <v/>
          </cell>
          <cell r="C23" t="str">
            <v/>
          </cell>
          <cell r="D23" t="str">
            <v>其他公路水路运输支出</v>
          </cell>
          <cell r="E23">
            <v>30.37</v>
          </cell>
          <cell r="F23">
            <v>30</v>
          </cell>
          <cell r="G23">
            <v>0.37</v>
          </cell>
          <cell r="H23">
            <v>0</v>
          </cell>
          <cell r="I23">
            <v>0</v>
          </cell>
          <cell r="J23">
            <v>0</v>
          </cell>
          <cell r="K23">
            <v>0</v>
          </cell>
          <cell r="L23">
            <v>0</v>
          </cell>
        </row>
        <row r="24">
          <cell r="A24" t="str">
            <v>221</v>
          </cell>
          <cell r="B24" t="str">
            <v/>
          </cell>
          <cell r="C24" t="str">
            <v/>
          </cell>
          <cell r="D24" t="str">
            <v>住房保障支出</v>
          </cell>
          <cell r="E24">
            <v>43.86</v>
          </cell>
          <cell r="F24">
            <v>43.86</v>
          </cell>
          <cell r="G24">
            <v>0</v>
          </cell>
          <cell r="H24">
            <v>0</v>
          </cell>
          <cell r="I24">
            <v>0</v>
          </cell>
          <cell r="J24">
            <v>0</v>
          </cell>
          <cell r="K24">
            <v>0</v>
          </cell>
          <cell r="L24">
            <v>0</v>
          </cell>
        </row>
        <row r="25">
          <cell r="A25" t="str">
            <v>22102</v>
          </cell>
          <cell r="B25" t="str">
            <v/>
          </cell>
          <cell r="C25" t="str">
            <v/>
          </cell>
          <cell r="D25" t="str">
            <v>住房改革支出</v>
          </cell>
          <cell r="E25">
            <v>43.86</v>
          </cell>
          <cell r="F25">
            <v>43.86</v>
          </cell>
          <cell r="G25">
            <v>0</v>
          </cell>
          <cell r="H25">
            <v>0</v>
          </cell>
          <cell r="I25">
            <v>0</v>
          </cell>
          <cell r="J25">
            <v>0</v>
          </cell>
          <cell r="K25">
            <v>0</v>
          </cell>
          <cell r="L25">
            <v>0</v>
          </cell>
        </row>
        <row r="26">
          <cell r="A26" t="str">
            <v>2210201</v>
          </cell>
          <cell r="B26" t="str">
            <v/>
          </cell>
          <cell r="C26" t="str">
            <v/>
          </cell>
          <cell r="D26" t="str">
            <v>住房公积金</v>
          </cell>
          <cell r="E26">
            <v>43.86</v>
          </cell>
          <cell r="F26">
            <v>43.86</v>
          </cell>
          <cell r="G26">
            <v>0</v>
          </cell>
          <cell r="H26">
            <v>0</v>
          </cell>
          <cell r="I26">
            <v>0</v>
          </cell>
          <cell r="J26">
            <v>0</v>
          </cell>
          <cell r="K26">
            <v>0</v>
          </cell>
          <cell r="L26">
            <v>0</v>
          </cell>
        </row>
        <row r="28">
          <cell r="G28" t="str">
            <v>—4.%d —</v>
          </cell>
        </row>
      </sheetData>
      <sheetData sheetId="4">
        <row r="9">
          <cell r="E9">
            <v>1177.06</v>
          </cell>
          <cell r="F9">
            <v>879.99</v>
          </cell>
          <cell r="G9">
            <v>297.07</v>
          </cell>
          <cell r="H9">
            <v>0</v>
          </cell>
          <cell r="I9">
            <v>0</v>
          </cell>
          <cell r="J9">
            <v>0</v>
          </cell>
        </row>
        <row r="10">
          <cell r="A10" t="str">
            <v>211</v>
          </cell>
          <cell r="B10" t="str">
            <v/>
          </cell>
          <cell r="C10" t="str">
            <v/>
          </cell>
          <cell r="D10" t="str">
            <v>节能环保支出</v>
          </cell>
          <cell r="E10">
            <v>54.1</v>
          </cell>
          <cell r="F10">
            <v>0.1</v>
          </cell>
          <cell r="G10">
            <v>54</v>
          </cell>
          <cell r="H10">
            <v>0</v>
          </cell>
          <cell r="I10">
            <v>0</v>
          </cell>
          <cell r="J10">
            <v>0</v>
          </cell>
        </row>
        <row r="11">
          <cell r="A11" t="str">
            <v>21101</v>
          </cell>
          <cell r="B11" t="str">
            <v/>
          </cell>
          <cell r="C11" t="str">
            <v/>
          </cell>
          <cell r="D11" t="str">
            <v>环境保护管理事务</v>
          </cell>
          <cell r="E11">
            <v>0.1</v>
          </cell>
          <cell r="F11">
            <v>0.1</v>
          </cell>
          <cell r="G11">
            <v>0</v>
          </cell>
          <cell r="H11">
            <v>0</v>
          </cell>
          <cell r="I11">
            <v>0</v>
          </cell>
          <cell r="J11">
            <v>0</v>
          </cell>
        </row>
        <row r="12">
          <cell r="A12" t="str">
            <v>2110199</v>
          </cell>
          <cell r="B12" t="str">
            <v/>
          </cell>
          <cell r="C12" t="str">
            <v/>
          </cell>
          <cell r="D12" t="str">
            <v>其他环境保护管理事务支出</v>
          </cell>
          <cell r="E12">
            <v>0.1</v>
          </cell>
          <cell r="F12">
            <v>0.1</v>
          </cell>
          <cell r="G12">
            <v>0</v>
          </cell>
          <cell r="H12">
            <v>0</v>
          </cell>
          <cell r="I12">
            <v>0</v>
          </cell>
          <cell r="J12">
            <v>0</v>
          </cell>
        </row>
        <row r="13">
          <cell r="A13" t="str">
            <v>21103</v>
          </cell>
          <cell r="B13" t="str">
            <v/>
          </cell>
          <cell r="C13" t="str">
            <v/>
          </cell>
          <cell r="D13" t="str">
            <v>污染防治</v>
          </cell>
          <cell r="E13">
            <v>54</v>
          </cell>
          <cell r="F13">
            <v>0</v>
          </cell>
          <cell r="G13">
            <v>54</v>
          </cell>
          <cell r="H13">
            <v>0</v>
          </cell>
          <cell r="I13">
            <v>0</v>
          </cell>
          <cell r="J13">
            <v>0</v>
          </cell>
        </row>
        <row r="14">
          <cell r="A14" t="str">
            <v>2110399</v>
          </cell>
          <cell r="B14" t="str">
            <v/>
          </cell>
          <cell r="C14" t="str">
            <v/>
          </cell>
          <cell r="D14" t="str">
            <v>其他污染防治支出</v>
          </cell>
          <cell r="E14">
            <v>54</v>
          </cell>
          <cell r="F14">
            <v>0</v>
          </cell>
          <cell r="G14">
            <v>54</v>
          </cell>
          <cell r="H14">
            <v>0</v>
          </cell>
          <cell r="I14">
            <v>0</v>
          </cell>
          <cell r="J14">
            <v>0</v>
          </cell>
        </row>
        <row r="15">
          <cell r="A15" t="str">
            <v>213</v>
          </cell>
          <cell r="B15" t="str">
            <v/>
          </cell>
          <cell r="C15" t="str">
            <v/>
          </cell>
          <cell r="D15" t="str">
            <v>农林水支出</v>
          </cell>
          <cell r="E15">
            <v>30</v>
          </cell>
          <cell r="F15">
            <v>0</v>
          </cell>
          <cell r="G15">
            <v>30</v>
          </cell>
          <cell r="H15">
            <v>0</v>
          </cell>
          <cell r="I15">
            <v>0</v>
          </cell>
          <cell r="J15">
            <v>0</v>
          </cell>
        </row>
        <row r="16">
          <cell r="A16" t="str">
            <v>21303</v>
          </cell>
          <cell r="B16" t="str">
            <v/>
          </cell>
          <cell r="C16" t="str">
            <v/>
          </cell>
          <cell r="D16" t="str">
            <v>水利</v>
          </cell>
          <cell r="E16">
            <v>30</v>
          </cell>
          <cell r="F16">
            <v>0</v>
          </cell>
          <cell r="G16">
            <v>30</v>
          </cell>
          <cell r="H16">
            <v>0</v>
          </cell>
          <cell r="I16">
            <v>0</v>
          </cell>
          <cell r="J16">
            <v>0</v>
          </cell>
        </row>
        <row r="17">
          <cell r="A17" t="str">
            <v>2130399</v>
          </cell>
          <cell r="B17" t="str">
            <v/>
          </cell>
          <cell r="C17" t="str">
            <v/>
          </cell>
          <cell r="D17" t="str">
            <v>其他水利支出</v>
          </cell>
          <cell r="E17">
            <v>30</v>
          </cell>
          <cell r="F17">
            <v>0</v>
          </cell>
          <cell r="G17">
            <v>30</v>
          </cell>
          <cell r="H17">
            <v>0</v>
          </cell>
          <cell r="I17">
            <v>0</v>
          </cell>
          <cell r="J17">
            <v>0</v>
          </cell>
        </row>
        <row r="18">
          <cell r="A18" t="str">
            <v>214</v>
          </cell>
          <cell r="B18" t="str">
            <v/>
          </cell>
          <cell r="C18" t="str">
            <v/>
          </cell>
          <cell r="D18" t="str">
            <v>交通运输支出</v>
          </cell>
          <cell r="E18">
            <v>1049.0999999999999</v>
          </cell>
          <cell r="F18">
            <v>836.03</v>
          </cell>
          <cell r="G18">
            <v>213.07</v>
          </cell>
          <cell r="H18">
            <v>0</v>
          </cell>
          <cell r="I18">
            <v>0</v>
          </cell>
          <cell r="J18">
            <v>0</v>
          </cell>
        </row>
        <row r="19">
          <cell r="A19" t="str">
            <v>21401</v>
          </cell>
          <cell r="B19" t="str">
            <v/>
          </cell>
          <cell r="C19" t="str">
            <v/>
          </cell>
          <cell r="D19" t="str">
            <v>公路水路运输</v>
          </cell>
          <cell r="E19">
            <v>1049.0999999999999</v>
          </cell>
          <cell r="F19">
            <v>836.03</v>
          </cell>
          <cell r="G19">
            <v>213.07</v>
          </cell>
          <cell r="H19">
            <v>0</v>
          </cell>
          <cell r="I19">
            <v>0</v>
          </cell>
          <cell r="J19">
            <v>0</v>
          </cell>
        </row>
        <row r="20">
          <cell r="A20" t="str">
            <v>2140102</v>
          </cell>
          <cell r="B20" t="str">
            <v/>
          </cell>
          <cell r="C20" t="str">
            <v/>
          </cell>
          <cell r="D20" t="str">
            <v>一般行政管理事务</v>
          </cell>
          <cell r="E20">
            <v>86</v>
          </cell>
          <cell r="F20">
            <v>0</v>
          </cell>
          <cell r="G20">
            <v>86</v>
          </cell>
          <cell r="H20">
            <v>0</v>
          </cell>
          <cell r="I20">
            <v>0</v>
          </cell>
          <cell r="J20">
            <v>0</v>
          </cell>
        </row>
        <row r="21">
          <cell r="A21" t="str">
            <v>2140131</v>
          </cell>
          <cell r="B21" t="str">
            <v/>
          </cell>
          <cell r="C21" t="str">
            <v/>
          </cell>
          <cell r="D21" t="str">
            <v>海事管理</v>
          </cell>
          <cell r="E21">
            <v>920.68</v>
          </cell>
          <cell r="F21">
            <v>836.03</v>
          </cell>
          <cell r="G21">
            <v>84.65</v>
          </cell>
          <cell r="H21">
            <v>0</v>
          </cell>
          <cell r="I21">
            <v>0</v>
          </cell>
          <cell r="J21">
            <v>0</v>
          </cell>
        </row>
        <row r="22">
          <cell r="A22" t="str">
            <v>2140136</v>
          </cell>
          <cell r="B22" t="str">
            <v/>
          </cell>
          <cell r="C22" t="str">
            <v/>
          </cell>
          <cell r="D22" t="str">
            <v>水路运输管理支出</v>
          </cell>
          <cell r="E22">
            <v>12.05</v>
          </cell>
          <cell r="F22">
            <v>0</v>
          </cell>
          <cell r="G22">
            <v>12.05</v>
          </cell>
          <cell r="H22">
            <v>0</v>
          </cell>
          <cell r="I22">
            <v>0</v>
          </cell>
          <cell r="J22">
            <v>0</v>
          </cell>
        </row>
        <row r="23">
          <cell r="A23" t="str">
            <v>2140199</v>
          </cell>
          <cell r="B23" t="str">
            <v/>
          </cell>
          <cell r="C23" t="str">
            <v/>
          </cell>
          <cell r="D23" t="str">
            <v>其他公路水路运输支出</v>
          </cell>
          <cell r="E23">
            <v>30.37</v>
          </cell>
          <cell r="F23">
            <v>0</v>
          </cell>
          <cell r="G23">
            <v>30.37</v>
          </cell>
          <cell r="H23">
            <v>0</v>
          </cell>
          <cell r="I23">
            <v>0</v>
          </cell>
          <cell r="J23">
            <v>0</v>
          </cell>
        </row>
        <row r="24">
          <cell r="A24" t="str">
            <v>221</v>
          </cell>
          <cell r="B24" t="str">
            <v/>
          </cell>
          <cell r="C24" t="str">
            <v/>
          </cell>
          <cell r="D24" t="str">
            <v>住房保障支出</v>
          </cell>
          <cell r="E24">
            <v>43.86</v>
          </cell>
          <cell r="F24">
            <v>43.86</v>
          </cell>
          <cell r="G24">
            <v>0</v>
          </cell>
          <cell r="H24">
            <v>0</v>
          </cell>
          <cell r="I24">
            <v>0</v>
          </cell>
          <cell r="J24">
            <v>0</v>
          </cell>
        </row>
        <row r="25">
          <cell r="A25" t="str">
            <v>22102</v>
          </cell>
          <cell r="B25" t="str">
            <v/>
          </cell>
          <cell r="C25" t="str">
            <v/>
          </cell>
          <cell r="D25" t="str">
            <v>住房改革支出</v>
          </cell>
          <cell r="E25">
            <v>43.86</v>
          </cell>
          <cell r="F25">
            <v>43.86</v>
          </cell>
          <cell r="G25">
            <v>0</v>
          </cell>
          <cell r="H25">
            <v>0</v>
          </cell>
          <cell r="I25">
            <v>0</v>
          </cell>
          <cell r="J25">
            <v>0</v>
          </cell>
        </row>
        <row r="26">
          <cell r="A26" t="str">
            <v>2210201</v>
          </cell>
          <cell r="B26" t="str">
            <v/>
          </cell>
          <cell r="C26" t="str">
            <v/>
          </cell>
          <cell r="D26" t="str">
            <v>住房公积金</v>
          </cell>
          <cell r="E26">
            <v>43.86</v>
          </cell>
          <cell r="F26">
            <v>43.86</v>
          </cell>
          <cell r="G26">
            <v>0</v>
          </cell>
          <cell r="H26">
            <v>0</v>
          </cell>
          <cell r="I26">
            <v>0</v>
          </cell>
          <cell r="J26">
            <v>0</v>
          </cell>
        </row>
        <row r="28">
          <cell r="F28" t="str">
            <v>— 4.%d —</v>
          </cell>
        </row>
      </sheetData>
      <sheetData sheetId="5"/>
      <sheetData sheetId="6"/>
      <sheetData sheetId="7"/>
      <sheetData sheetId="8"/>
      <sheetData sheetId="9"/>
      <sheetData sheetId="10">
        <row r="9">
          <cell r="K9">
            <v>1115.58</v>
          </cell>
          <cell r="L9">
            <v>851.99</v>
          </cell>
          <cell r="O9">
            <v>263.58999999999997</v>
          </cell>
        </row>
        <row r="10">
          <cell r="A10" t="str">
            <v>211</v>
          </cell>
          <cell r="B10" t="str">
            <v/>
          </cell>
          <cell r="C10" t="str">
            <v/>
          </cell>
          <cell r="D10" t="str">
            <v>节能环保支出</v>
          </cell>
          <cell r="E10">
            <v>0</v>
          </cell>
          <cell r="F10">
            <v>0</v>
          </cell>
          <cell r="G10">
            <v>0</v>
          </cell>
          <cell r="H10">
            <v>54.1</v>
          </cell>
          <cell r="I10">
            <v>0.1</v>
          </cell>
          <cell r="J10">
            <v>54</v>
          </cell>
          <cell r="K10">
            <v>54.1</v>
          </cell>
          <cell r="L10">
            <v>0.1</v>
          </cell>
          <cell r="M10">
            <v>0.1</v>
          </cell>
          <cell r="N10">
            <v>0</v>
          </cell>
          <cell r="O10">
            <v>54</v>
          </cell>
          <cell r="P10">
            <v>0</v>
          </cell>
          <cell r="Q10">
            <v>0</v>
          </cell>
          <cell r="R10">
            <v>0</v>
          </cell>
          <cell r="S10">
            <v>0</v>
          </cell>
          <cell r="T10">
            <v>0</v>
          </cell>
        </row>
        <row r="11">
          <cell r="A11" t="str">
            <v>21101</v>
          </cell>
          <cell r="B11" t="str">
            <v/>
          </cell>
          <cell r="C11" t="str">
            <v/>
          </cell>
          <cell r="D11" t="str">
            <v>环境保护管理事务</v>
          </cell>
          <cell r="E11">
            <v>0</v>
          </cell>
          <cell r="F11">
            <v>0</v>
          </cell>
          <cell r="G11">
            <v>0</v>
          </cell>
          <cell r="H11">
            <v>0.1</v>
          </cell>
          <cell r="I11">
            <v>0.1</v>
          </cell>
          <cell r="J11">
            <v>0</v>
          </cell>
          <cell r="K11">
            <v>0.1</v>
          </cell>
          <cell r="L11">
            <v>0.1</v>
          </cell>
          <cell r="M11">
            <v>0.1</v>
          </cell>
          <cell r="N11">
            <v>0</v>
          </cell>
          <cell r="O11">
            <v>0</v>
          </cell>
          <cell r="P11">
            <v>0</v>
          </cell>
          <cell r="Q11">
            <v>0</v>
          </cell>
          <cell r="R11">
            <v>0</v>
          </cell>
          <cell r="S11">
            <v>0</v>
          </cell>
          <cell r="T11">
            <v>0</v>
          </cell>
        </row>
        <row r="12">
          <cell r="A12" t="str">
            <v>2110199</v>
          </cell>
          <cell r="B12" t="str">
            <v/>
          </cell>
          <cell r="C12" t="str">
            <v/>
          </cell>
          <cell r="D12" t="str">
            <v>其他环境保护管理事务支出</v>
          </cell>
          <cell r="E12">
            <v>0</v>
          </cell>
          <cell r="F12">
            <v>0</v>
          </cell>
          <cell r="G12">
            <v>0</v>
          </cell>
          <cell r="H12">
            <v>0.1</v>
          </cell>
          <cell r="I12">
            <v>0.1</v>
          </cell>
          <cell r="J12">
            <v>0</v>
          </cell>
          <cell r="K12">
            <v>0.1</v>
          </cell>
          <cell r="L12">
            <v>0.1</v>
          </cell>
          <cell r="M12">
            <v>0.1</v>
          </cell>
          <cell r="N12">
            <v>0</v>
          </cell>
          <cell r="O12">
            <v>0</v>
          </cell>
          <cell r="P12">
            <v>0</v>
          </cell>
          <cell r="Q12">
            <v>0</v>
          </cell>
          <cell r="R12">
            <v>0</v>
          </cell>
          <cell r="S12">
            <v>0</v>
          </cell>
          <cell r="T12">
            <v>0</v>
          </cell>
        </row>
        <row r="13">
          <cell r="A13" t="str">
            <v>21103</v>
          </cell>
          <cell r="B13" t="str">
            <v/>
          </cell>
          <cell r="C13" t="str">
            <v/>
          </cell>
          <cell r="D13" t="str">
            <v>污染防治</v>
          </cell>
          <cell r="E13">
            <v>0</v>
          </cell>
          <cell r="F13">
            <v>0</v>
          </cell>
          <cell r="G13">
            <v>0</v>
          </cell>
          <cell r="H13">
            <v>54</v>
          </cell>
          <cell r="I13">
            <v>0</v>
          </cell>
          <cell r="J13">
            <v>54</v>
          </cell>
          <cell r="K13">
            <v>54</v>
          </cell>
          <cell r="L13">
            <v>0</v>
          </cell>
          <cell r="M13">
            <v>0</v>
          </cell>
          <cell r="N13">
            <v>0</v>
          </cell>
          <cell r="O13">
            <v>54</v>
          </cell>
          <cell r="P13">
            <v>0</v>
          </cell>
          <cell r="Q13">
            <v>0</v>
          </cell>
          <cell r="R13">
            <v>0</v>
          </cell>
          <cell r="S13">
            <v>0</v>
          </cell>
          <cell r="T13">
            <v>0</v>
          </cell>
        </row>
        <row r="14">
          <cell r="A14" t="str">
            <v>2110399</v>
          </cell>
          <cell r="B14" t="str">
            <v/>
          </cell>
          <cell r="C14" t="str">
            <v/>
          </cell>
          <cell r="D14" t="str">
            <v>其他污染防治支出</v>
          </cell>
          <cell r="E14">
            <v>0</v>
          </cell>
          <cell r="F14">
            <v>0</v>
          </cell>
          <cell r="G14">
            <v>0</v>
          </cell>
          <cell r="H14">
            <v>54</v>
          </cell>
          <cell r="I14">
            <v>0</v>
          </cell>
          <cell r="J14">
            <v>54</v>
          </cell>
          <cell r="K14">
            <v>54</v>
          </cell>
          <cell r="L14">
            <v>0</v>
          </cell>
          <cell r="M14">
            <v>0</v>
          </cell>
          <cell r="N14">
            <v>0</v>
          </cell>
          <cell r="O14">
            <v>54</v>
          </cell>
          <cell r="P14">
            <v>0</v>
          </cell>
          <cell r="Q14">
            <v>0</v>
          </cell>
          <cell r="R14">
            <v>0</v>
          </cell>
          <cell r="S14">
            <v>0</v>
          </cell>
          <cell r="T14">
            <v>0</v>
          </cell>
        </row>
        <row r="15">
          <cell r="A15" t="str">
            <v>213</v>
          </cell>
          <cell r="B15" t="str">
            <v/>
          </cell>
          <cell r="C15" t="str">
            <v/>
          </cell>
          <cell r="D15" t="str">
            <v>农林水支出</v>
          </cell>
          <cell r="E15">
            <v>0</v>
          </cell>
          <cell r="F15">
            <v>0</v>
          </cell>
          <cell r="G15">
            <v>0</v>
          </cell>
          <cell r="H15">
            <v>30</v>
          </cell>
          <cell r="I15">
            <v>0</v>
          </cell>
          <cell r="J15">
            <v>30</v>
          </cell>
          <cell r="K15">
            <v>30</v>
          </cell>
          <cell r="L15">
            <v>0</v>
          </cell>
          <cell r="M15">
            <v>0</v>
          </cell>
          <cell r="N15">
            <v>0</v>
          </cell>
          <cell r="O15">
            <v>30</v>
          </cell>
          <cell r="P15">
            <v>0</v>
          </cell>
          <cell r="Q15">
            <v>0</v>
          </cell>
          <cell r="R15">
            <v>0</v>
          </cell>
          <cell r="S15">
            <v>0</v>
          </cell>
          <cell r="T15">
            <v>0</v>
          </cell>
        </row>
        <row r="16">
          <cell r="A16" t="str">
            <v>21303</v>
          </cell>
          <cell r="B16" t="str">
            <v/>
          </cell>
          <cell r="C16" t="str">
            <v/>
          </cell>
          <cell r="D16" t="str">
            <v>水利</v>
          </cell>
          <cell r="E16">
            <v>0</v>
          </cell>
          <cell r="F16">
            <v>0</v>
          </cell>
          <cell r="G16">
            <v>0</v>
          </cell>
          <cell r="H16">
            <v>30</v>
          </cell>
          <cell r="I16">
            <v>0</v>
          </cell>
          <cell r="J16">
            <v>30</v>
          </cell>
          <cell r="K16">
            <v>30</v>
          </cell>
          <cell r="L16">
            <v>0</v>
          </cell>
          <cell r="M16">
            <v>0</v>
          </cell>
          <cell r="N16">
            <v>0</v>
          </cell>
          <cell r="O16">
            <v>30</v>
          </cell>
          <cell r="P16">
            <v>0</v>
          </cell>
          <cell r="Q16">
            <v>0</v>
          </cell>
          <cell r="R16">
            <v>0</v>
          </cell>
          <cell r="S16">
            <v>0</v>
          </cell>
          <cell r="T16">
            <v>0</v>
          </cell>
        </row>
        <row r="17">
          <cell r="A17" t="str">
            <v>2130399</v>
          </cell>
          <cell r="B17" t="str">
            <v/>
          </cell>
          <cell r="C17" t="str">
            <v/>
          </cell>
          <cell r="D17" t="str">
            <v>其他水利支出</v>
          </cell>
          <cell r="E17">
            <v>0</v>
          </cell>
          <cell r="F17">
            <v>0</v>
          </cell>
          <cell r="G17">
            <v>0</v>
          </cell>
          <cell r="H17">
            <v>30</v>
          </cell>
          <cell r="I17">
            <v>0</v>
          </cell>
          <cell r="J17">
            <v>30</v>
          </cell>
          <cell r="K17">
            <v>30</v>
          </cell>
          <cell r="L17">
            <v>0</v>
          </cell>
          <cell r="M17">
            <v>0</v>
          </cell>
          <cell r="N17">
            <v>0</v>
          </cell>
          <cell r="O17">
            <v>30</v>
          </cell>
          <cell r="P17">
            <v>0</v>
          </cell>
          <cell r="Q17">
            <v>0</v>
          </cell>
          <cell r="R17">
            <v>0</v>
          </cell>
          <cell r="S17">
            <v>0</v>
          </cell>
          <cell r="T17">
            <v>0</v>
          </cell>
        </row>
        <row r="18">
          <cell r="A18" t="str">
            <v>214</v>
          </cell>
          <cell r="B18" t="str">
            <v/>
          </cell>
          <cell r="C18" t="str">
            <v/>
          </cell>
          <cell r="D18" t="str">
            <v>交通运输支出</v>
          </cell>
          <cell r="E18">
            <v>12.82</v>
          </cell>
          <cell r="F18">
            <v>0</v>
          </cell>
          <cell r="G18">
            <v>12.82</v>
          </cell>
          <cell r="H18">
            <v>974.8</v>
          </cell>
          <cell r="I18">
            <v>808.03</v>
          </cell>
          <cell r="J18">
            <v>166.77</v>
          </cell>
          <cell r="K18">
            <v>987.62</v>
          </cell>
          <cell r="L18">
            <v>808.03</v>
          </cell>
          <cell r="M18">
            <v>614.21</v>
          </cell>
          <cell r="N18">
            <v>193.81</v>
          </cell>
          <cell r="O18">
            <v>179.59</v>
          </cell>
          <cell r="P18">
            <v>0</v>
          </cell>
          <cell r="Q18">
            <v>0</v>
          </cell>
          <cell r="R18">
            <v>0</v>
          </cell>
          <cell r="S18">
            <v>0</v>
          </cell>
          <cell r="T18">
            <v>0</v>
          </cell>
        </row>
        <row r="19">
          <cell r="A19" t="str">
            <v>21401</v>
          </cell>
          <cell r="B19" t="str">
            <v/>
          </cell>
          <cell r="C19" t="str">
            <v/>
          </cell>
          <cell r="D19" t="str">
            <v>公路水路运输</v>
          </cell>
          <cell r="E19">
            <v>12.82</v>
          </cell>
          <cell r="F19">
            <v>0</v>
          </cell>
          <cell r="G19">
            <v>12.82</v>
          </cell>
          <cell r="H19">
            <v>974.8</v>
          </cell>
          <cell r="I19">
            <v>808.03</v>
          </cell>
          <cell r="J19">
            <v>166.77</v>
          </cell>
          <cell r="K19">
            <v>987.62</v>
          </cell>
          <cell r="L19">
            <v>808.03</v>
          </cell>
          <cell r="M19">
            <v>614.21</v>
          </cell>
          <cell r="N19">
            <v>193.81</v>
          </cell>
          <cell r="O19">
            <v>179.59</v>
          </cell>
          <cell r="P19">
            <v>0</v>
          </cell>
          <cell r="Q19">
            <v>0</v>
          </cell>
          <cell r="R19">
            <v>0</v>
          </cell>
          <cell r="S19">
            <v>0</v>
          </cell>
          <cell r="T19">
            <v>0</v>
          </cell>
        </row>
        <row r="20">
          <cell r="A20" t="str">
            <v>2140102</v>
          </cell>
          <cell r="B20" t="str">
            <v/>
          </cell>
          <cell r="C20" t="str">
            <v/>
          </cell>
          <cell r="D20" t="str">
            <v>一般行政管理事务</v>
          </cell>
          <cell r="E20">
            <v>0</v>
          </cell>
          <cell r="F20">
            <v>0</v>
          </cell>
          <cell r="G20">
            <v>0</v>
          </cell>
          <cell r="H20">
            <v>86</v>
          </cell>
          <cell r="I20">
            <v>0</v>
          </cell>
          <cell r="J20">
            <v>86</v>
          </cell>
          <cell r="K20">
            <v>86</v>
          </cell>
          <cell r="L20">
            <v>0</v>
          </cell>
          <cell r="M20">
            <v>0</v>
          </cell>
          <cell r="N20">
            <v>0</v>
          </cell>
          <cell r="O20">
            <v>86</v>
          </cell>
          <cell r="P20">
            <v>0</v>
          </cell>
          <cell r="Q20">
            <v>0</v>
          </cell>
          <cell r="R20">
            <v>0</v>
          </cell>
          <cell r="S20">
            <v>0</v>
          </cell>
          <cell r="T20">
            <v>0</v>
          </cell>
        </row>
        <row r="21">
          <cell r="A21" t="str">
            <v>2140131</v>
          </cell>
          <cell r="B21" t="str">
            <v/>
          </cell>
          <cell r="C21" t="str">
            <v/>
          </cell>
          <cell r="D21" t="str">
            <v>海事管理</v>
          </cell>
          <cell r="E21">
            <v>12.82</v>
          </cell>
          <cell r="F21">
            <v>0</v>
          </cell>
          <cell r="G21">
            <v>12.82</v>
          </cell>
          <cell r="H21">
            <v>846.75</v>
          </cell>
          <cell r="I21">
            <v>808.03</v>
          </cell>
          <cell r="J21">
            <v>38.72</v>
          </cell>
          <cell r="K21">
            <v>859.57</v>
          </cell>
          <cell r="L21">
            <v>808.03</v>
          </cell>
          <cell r="M21">
            <v>614.21</v>
          </cell>
          <cell r="N21">
            <v>193.81</v>
          </cell>
          <cell r="O21">
            <v>51.54</v>
          </cell>
          <cell r="P21">
            <v>0</v>
          </cell>
          <cell r="Q21">
            <v>0</v>
          </cell>
          <cell r="R21">
            <v>0</v>
          </cell>
          <cell r="S21">
            <v>0</v>
          </cell>
          <cell r="T21">
            <v>0</v>
          </cell>
        </row>
        <row r="22">
          <cell r="A22" t="str">
            <v>2140136</v>
          </cell>
          <cell r="B22" t="str">
            <v/>
          </cell>
          <cell r="C22" t="str">
            <v/>
          </cell>
          <cell r="D22" t="str">
            <v>水路运输管理支出</v>
          </cell>
          <cell r="E22">
            <v>0</v>
          </cell>
          <cell r="F22">
            <v>0</v>
          </cell>
          <cell r="G22">
            <v>0</v>
          </cell>
          <cell r="H22">
            <v>12.05</v>
          </cell>
          <cell r="I22">
            <v>0</v>
          </cell>
          <cell r="J22">
            <v>12.05</v>
          </cell>
          <cell r="K22">
            <v>12.05</v>
          </cell>
          <cell r="L22">
            <v>0</v>
          </cell>
          <cell r="M22">
            <v>0</v>
          </cell>
          <cell r="N22">
            <v>0</v>
          </cell>
          <cell r="O22">
            <v>12.05</v>
          </cell>
          <cell r="P22">
            <v>0</v>
          </cell>
          <cell r="Q22">
            <v>0</v>
          </cell>
          <cell r="R22">
            <v>0</v>
          </cell>
          <cell r="S22">
            <v>0</v>
          </cell>
          <cell r="T22">
            <v>0</v>
          </cell>
        </row>
        <row r="23">
          <cell r="A23" t="str">
            <v>2140199</v>
          </cell>
          <cell r="B23" t="str">
            <v/>
          </cell>
          <cell r="C23" t="str">
            <v/>
          </cell>
          <cell r="D23" t="str">
            <v>其他公路水路运输支出</v>
          </cell>
          <cell r="E23">
            <v>0</v>
          </cell>
          <cell r="F23">
            <v>0</v>
          </cell>
          <cell r="G23">
            <v>0</v>
          </cell>
          <cell r="H23">
            <v>30</v>
          </cell>
          <cell r="I23">
            <v>0</v>
          </cell>
          <cell r="J23">
            <v>30</v>
          </cell>
          <cell r="K23">
            <v>30</v>
          </cell>
          <cell r="L23">
            <v>0</v>
          </cell>
          <cell r="M23">
            <v>0</v>
          </cell>
          <cell r="N23">
            <v>0</v>
          </cell>
          <cell r="O23">
            <v>30</v>
          </cell>
          <cell r="P23">
            <v>0</v>
          </cell>
          <cell r="Q23">
            <v>0</v>
          </cell>
          <cell r="R23">
            <v>0</v>
          </cell>
          <cell r="S23">
            <v>0</v>
          </cell>
          <cell r="T23">
            <v>0</v>
          </cell>
        </row>
        <row r="24">
          <cell r="A24" t="str">
            <v>221</v>
          </cell>
          <cell r="B24" t="str">
            <v/>
          </cell>
          <cell r="C24" t="str">
            <v/>
          </cell>
          <cell r="D24" t="str">
            <v>住房保障支出</v>
          </cell>
          <cell r="E24">
            <v>0</v>
          </cell>
          <cell r="F24">
            <v>0</v>
          </cell>
          <cell r="G24">
            <v>0</v>
          </cell>
          <cell r="H24">
            <v>43.86</v>
          </cell>
          <cell r="I24">
            <v>43.86</v>
          </cell>
          <cell r="J24">
            <v>0</v>
          </cell>
          <cell r="K24">
            <v>43.86</v>
          </cell>
          <cell r="L24">
            <v>43.86</v>
          </cell>
          <cell r="M24">
            <v>43.86</v>
          </cell>
          <cell r="N24">
            <v>0</v>
          </cell>
          <cell r="O24">
            <v>0</v>
          </cell>
          <cell r="P24">
            <v>0</v>
          </cell>
          <cell r="Q24">
            <v>0</v>
          </cell>
          <cell r="R24">
            <v>0</v>
          </cell>
          <cell r="S24">
            <v>0</v>
          </cell>
          <cell r="T24">
            <v>0</v>
          </cell>
        </row>
        <row r="25">
          <cell r="A25" t="str">
            <v>22102</v>
          </cell>
          <cell r="B25" t="str">
            <v/>
          </cell>
          <cell r="C25" t="str">
            <v/>
          </cell>
          <cell r="D25" t="str">
            <v>住房改革支出</v>
          </cell>
          <cell r="E25">
            <v>0</v>
          </cell>
          <cell r="F25">
            <v>0</v>
          </cell>
          <cell r="G25">
            <v>0</v>
          </cell>
          <cell r="H25">
            <v>43.86</v>
          </cell>
          <cell r="I25">
            <v>43.86</v>
          </cell>
          <cell r="J25">
            <v>0</v>
          </cell>
          <cell r="K25">
            <v>43.86</v>
          </cell>
          <cell r="L25">
            <v>43.86</v>
          </cell>
          <cell r="M25">
            <v>43.86</v>
          </cell>
          <cell r="N25">
            <v>0</v>
          </cell>
          <cell r="O25">
            <v>0</v>
          </cell>
          <cell r="P25">
            <v>0</v>
          </cell>
          <cell r="Q25">
            <v>0</v>
          </cell>
          <cell r="R25">
            <v>0</v>
          </cell>
          <cell r="S25">
            <v>0</v>
          </cell>
          <cell r="T25">
            <v>0</v>
          </cell>
        </row>
        <row r="26">
          <cell r="A26" t="str">
            <v>2210201</v>
          </cell>
          <cell r="B26" t="str">
            <v/>
          </cell>
          <cell r="C26" t="str">
            <v/>
          </cell>
          <cell r="D26" t="str">
            <v>住房公积金</v>
          </cell>
          <cell r="E26">
            <v>0</v>
          </cell>
          <cell r="F26">
            <v>0</v>
          </cell>
          <cell r="G26">
            <v>0</v>
          </cell>
          <cell r="H26">
            <v>43.86</v>
          </cell>
          <cell r="I26">
            <v>43.86</v>
          </cell>
          <cell r="J26">
            <v>0</v>
          </cell>
          <cell r="K26">
            <v>43.86</v>
          </cell>
          <cell r="L26">
            <v>43.86</v>
          </cell>
          <cell r="M26">
            <v>43.86</v>
          </cell>
          <cell r="N26">
            <v>0</v>
          </cell>
          <cell r="O26">
            <v>0</v>
          </cell>
          <cell r="P26">
            <v>0</v>
          </cell>
          <cell r="Q26">
            <v>0</v>
          </cell>
          <cell r="R26">
            <v>0</v>
          </cell>
          <cell r="S26">
            <v>0</v>
          </cell>
          <cell r="T26">
            <v>0</v>
          </cell>
        </row>
        <row r="28">
          <cell r="K28" t="str">
            <v>— 11.%d —</v>
          </cell>
        </row>
      </sheetData>
      <sheetData sheetId="11"/>
      <sheetData sheetId="12">
        <row r="9">
          <cell r="E9">
            <v>851.99</v>
          </cell>
          <cell r="F9">
            <v>653.85</v>
          </cell>
          <cell r="G9">
            <v>241.72</v>
          </cell>
          <cell r="H9">
            <v>170.07</v>
          </cell>
          <cell r="I9">
            <v>32.18</v>
          </cell>
          <cell r="J9">
            <v>9.6</v>
          </cell>
          <cell r="K9">
            <v>22.97</v>
          </cell>
          <cell r="L9">
            <v>77.53</v>
          </cell>
          <cell r="M9">
            <v>0</v>
          </cell>
          <cell r="N9">
            <v>27.32</v>
          </cell>
          <cell r="O9">
            <v>0</v>
          </cell>
          <cell r="P9">
            <v>3.4</v>
          </cell>
          <cell r="Q9">
            <v>69.069999999999993</v>
          </cell>
          <cell r="R9">
            <v>0</v>
          </cell>
          <cell r="S9">
            <v>0</v>
          </cell>
          <cell r="T9">
            <v>192.78</v>
          </cell>
          <cell r="U9">
            <v>8.82</v>
          </cell>
          <cell r="V9">
            <v>0.26</v>
          </cell>
          <cell r="W9">
            <v>0</v>
          </cell>
          <cell r="X9">
            <v>0</v>
          </cell>
          <cell r="Y9">
            <v>1.85</v>
          </cell>
          <cell r="Z9">
            <v>6.45</v>
          </cell>
          <cell r="AA9">
            <v>2.65</v>
          </cell>
          <cell r="AB9">
            <v>0</v>
          </cell>
          <cell r="AC9">
            <v>0</v>
          </cell>
          <cell r="AD9">
            <v>11.76</v>
          </cell>
          <cell r="AE9">
            <v>0</v>
          </cell>
          <cell r="AF9">
            <v>29.37</v>
          </cell>
          <cell r="AG9">
            <v>13.03</v>
          </cell>
          <cell r="AH9">
            <v>0</v>
          </cell>
          <cell r="AI9">
            <v>0</v>
          </cell>
          <cell r="AJ9">
            <v>3.51</v>
          </cell>
          <cell r="AK9">
            <v>0</v>
          </cell>
          <cell r="AL9">
            <v>0</v>
          </cell>
          <cell r="AM9">
            <v>0.13</v>
          </cell>
          <cell r="AN9">
            <v>0</v>
          </cell>
          <cell r="AO9">
            <v>2</v>
          </cell>
          <cell r="AP9">
            <v>51.54</v>
          </cell>
          <cell r="AQ9">
            <v>0</v>
          </cell>
          <cell r="AR9">
            <v>5.88</v>
          </cell>
          <cell r="AS9">
            <v>0</v>
          </cell>
          <cell r="AT9">
            <v>0</v>
          </cell>
          <cell r="AU9">
            <v>55.54</v>
          </cell>
          <cell r="AV9">
            <v>4.32</v>
          </cell>
          <cell r="AW9">
            <v>0</v>
          </cell>
          <cell r="AX9">
            <v>0</v>
          </cell>
          <cell r="AY9">
            <v>0</v>
          </cell>
          <cell r="AZ9">
            <v>0</v>
          </cell>
          <cell r="BA9">
            <v>0</v>
          </cell>
          <cell r="BB9">
            <v>0</v>
          </cell>
          <cell r="BC9">
            <v>0</v>
          </cell>
          <cell r="BD9">
            <v>0</v>
          </cell>
          <cell r="BE9">
            <v>4.32</v>
          </cell>
          <cell r="BF9">
            <v>0</v>
          </cell>
          <cell r="BG9">
            <v>0</v>
          </cell>
          <cell r="BH9">
            <v>0</v>
          </cell>
          <cell r="BI9">
            <v>0</v>
          </cell>
          <cell r="BJ9">
            <v>0</v>
          </cell>
          <cell r="BK9">
            <v>0</v>
          </cell>
          <cell r="BL9">
            <v>0</v>
          </cell>
          <cell r="BZ9">
            <v>1.03</v>
          </cell>
          <cell r="CA9">
            <v>0</v>
          </cell>
          <cell r="CB9">
            <v>1.03</v>
          </cell>
          <cell r="CC9">
            <v>0</v>
          </cell>
          <cell r="CD9">
            <v>0</v>
          </cell>
          <cell r="CE9">
            <v>0</v>
          </cell>
          <cell r="CF9">
            <v>0</v>
          </cell>
          <cell r="CG9">
            <v>0</v>
          </cell>
          <cell r="CH9">
            <v>0</v>
          </cell>
          <cell r="CI9">
            <v>0</v>
          </cell>
          <cell r="CJ9">
            <v>0</v>
          </cell>
          <cell r="CK9">
            <v>0</v>
          </cell>
          <cell r="CL9">
            <v>0</v>
          </cell>
          <cell r="CM9">
            <v>0</v>
          </cell>
          <cell r="CN9">
            <v>0</v>
          </cell>
          <cell r="CO9">
            <v>0</v>
          </cell>
          <cell r="CP9">
            <v>0</v>
          </cell>
          <cell r="CT9">
            <v>0</v>
          </cell>
          <cell r="CU9">
            <v>0</v>
          </cell>
          <cell r="CV9">
            <v>0</v>
          </cell>
          <cell r="CW9">
            <v>0</v>
          </cell>
          <cell r="CX9">
            <v>0</v>
          </cell>
          <cell r="CY9">
            <v>0</v>
          </cell>
          <cell r="DC9">
            <v>0</v>
          </cell>
          <cell r="DD9">
            <v>0</v>
          </cell>
          <cell r="DE9">
            <v>0</v>
          </cell>
          <cell r="DF9">
            <v>0</v>
          </cell>
          <cell r="DG9">
            <v>0</v>
          </cell>
        </row>
      </sheetData>
      <sheetData sheetId="13"/>
      <sheetData sheetId="14">
        <row r="9">
          <cell r="E9" t="str">
            <v/>
          </cell>
          <cell r="H9" t="str">
            <v/>
          </cell>
          <cell r="K9" t="str">
            <v/>
          </cell>
          <cell r="L9" t="str">
            <v/>
          </cell>
          <cell r="O9" t="str">
            <v/>
          </cell>
          <cell r="P9" t="str">
            <v/>
          </cell>
        </row>
        <row r="10">
          <cell r="A10" t="str">
            <v/>
          </cell>
          <cell r="B10" t="str">
            <v/>
          </cell>
          <cell r="C10" t="str">
            <v/>
          </cell>
          <cell r="D10" t="str">
            <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cell r="S10" t="str">
            <v/>
          </cell>
          <cell r="T10" t="str">
            <v/>
          </cell>
        </row>
        <row r="11">
          <cell r="A11" t="str">
            <v/>
          </cell>
          <cell r="B11" t="str">
            <v/>
          </cell>
          <cell r="C11" t="str">
            <v/>
          </cell>
          <cell r="D11" t="str">
            <v/>
          </cell>
          <cell r="E11" t="str">
            <v/>
          </cell>
          <cell r="F11" t="str">
            <v/>
          </cell>
          <cell r="G11" t="str">
            <v/>
          </cell>
          <cell r="H11" t="str">
            <v/>
          </cell>
          <cell r="I11" t="str">
            <v/>
          </cell>
          <cell r="J11" t="str">
            <v/>
          </cell>
          <cell r="K11" t="str">
            <v/>
          </cell>
          <cell r="L11" t="str">
            <v/>
          </cell>
          <cell r="M11" t="str">
            <v/>
          </cell>
          <cell r="N11" t="str">
            <v/>
          </cell>
          <cell r="O11" t="str">
            <v/>
          </cell>
          <cell r="P11" t="str">
            <v/>
          </cell>
          <cell r="Q11" t="str">
            <v/>
          </cell>
          <cell r="R11" t="str">
            <v/>
          </cell>
          <cell r="S11" t="str">
            <v/>
          </cell>
          <cell r="T11" t="str">
            <v/>
          </cell>
        </row>
        <row r="12">
          <cell r="A12" t="str">
            <v/>
          </cell>
          <cell r="B12" t="str">
            <v/>
          </cell>
          <cell r="C12" t="str">
            <v/>
          </cell>
          <cell r="D12" t="str">
            <v/>
          </cell>
          <cell r="E12" t="str">
            <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cell r="S12" t="str">
            <v/>
          </cell>
          <cell r="T12" t="str">
            <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7">
          <cell r="K17" t="str">
            <v>— 15.%d —</v>
          </cell>
        </row>
      </sheetData>
      <sheetData sheetId="15"/>
      <sheetData sheetId="16"/>
      <sheetData sheetId="17"/>
      <sheetData sheetId="18"/>
      <sheetData sheetId="19"/>
      <sheetData sheetId="20">
        <row r="7">
          <cell r="D7">
            <v>18.22</v>
          </cell>
        </row>
        <row r="8">
          <cell r="D8">
            <v>0</v>
          </cell>
        </row>
        <row r="9">
          <cell r="D9">
            <v>13.81</v>
          </cell>
        </row>
        <row r="10">
          <cell r="D10">
            <v>0</v>
          </cell>
        </row>
        <row r="11">
          <cell r="D11">
            <v>13.81</v>
          </cell>
        </row>
        <row r="12">
          <cell r="D12">
            <v>4.4000000000000004</v>
          </cell>
        </row>
        <row r="13">
          <cell r="D13">
            <v>4.4000000000000004</v>
          </cell>
        </row>
        <row r="14">
          <cell r="D14">
            <v>0</v>
          </cell>
        </row>
        <row r="15">
          <cell r="D15">
            <v>0</v>
          </cell>
        </row>
        <row r="16">
          <cell r="D16" t="str">
            <v>—</v>
          </cell>
        </row>
        <row r="17">
          <cell r="D17">
            <v>0</v>
          </cell>
        </row>
        <row r="18">
          <cell r="D18">
            <v>0</v>
          </cell>
        </row>
        <row r="19">
          <cell r="D19">
            <v>0</v>
          </cell>
        </row>
        <row r="20">
          <cell r="D20">
            <v>2</v>
          </cell>
        </row>
        <row r="21">
          <cell r="D21">
            <v>80</v>
          </cell>
        </row>
        <row r="22">
          <cell r="D22">
            <v>0</v>
          </cell>
        </row>
        <row r="23">
          <cell r="D23">
            <v>682</v>
          </cell>
        </row>
        <row r="24">
          <cell r="D24">
            <v>0</v>
          </cell>
        </row>
        <row r="25">
          <cell r="D25">
            <v>0</v>
          </cell>
        </row>
        <row r="26">
          <cell r="D26">
            <v>0</v>
          </cell>
        </row>
      </sheetData>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 Id="rId4" Type="http://schemas.openxmlformats.org/officeDocument/2006/relationships/ctrlProp" Target="../ctrlProps/ctrlProp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
  <dimension ref="A1:L20"/>
  <sheetViews>
    <sheetView tabSelected="1" topLeftCell="B1" workbookViewId="0">
      <selection activeCell="E14" sqref="E14"/>
    </sheetView>
  </sheetViews>
  <sheetFormatPr defaultColWidth="9" defaultRowHeight="14.25"/>
  <cols>
    <col min="1" max="1" width="10.5" style="190" customWidth="1"/>
    <col min="2" max="2" width="30" style="190" customWidth="1"/>
    <col min="3" max="3" width="9.25" style="190" customWidth="1"/>
    <col min="4" max="4" width="28" style="190" customWidth="1"/>
    <col min="5" max="5" width="9" style="190"/>
    <col min="6" max="6" width="5.75" style="190" customWidth="1"/>
    <col min="7" max="7" width="12.125" style="190" customWidth="1"/>
    <col min="8" max="8" width="9" style="190"/>
    <col min="9" max="16384" width="9" style="191"/>
  </cols>
  <sheetData>
    <row r="1" spans="1:12" ht="18.75">
      <c r="A1" s="192"/>
      <c r="B1" s="193"/>
      <c r="C1" s="193"/>
      <c r="D1" s="193"/>
      <c r="E1" s="193"/>
      <c r="F1" s="193"/>
      <c r="G1" s="192"/>
      <c r="H1" s="193"/>
    </row>
    <row r="2" spans="1:12">
      <c r="A2" s="193"/>
      <c r="B2" s="193"/>
      <c r="C2" s="193"/>
      <c r="D2" s="193"/>
      <c r="E2" s="193"/>
      <c r="F2" s="193"/>
      <c r="G2" s="193"/>
      <c r="H2" s="193"/>
    </row>
    <row r="3" spans="1:12" ht="30" customHeight="1">
      <c r="A3" s="193"/>
      <c r="B3" s="193"/>
      <c r="C3" s="193"/>
      <c r="D3" s="193"/>
      <c r="E3" s="193"/>
      <c r="F3" s="194"/>
      <c r="G3" s="193"/>
      <c r="H3" s="193"/>
    </row>
    <row r="4" spans="1:12" ht="30" customHeight="1">
      <c r="A4" s="193"/>
      <c r="B4" s="193"/>
      <c r="C4" s="193"/>
      <c r="D4" s="193"/>
      <c r="E4" s="193"/>
      <c r="F4" s="193"/>
      <c r="G4" s="193"/>
      <c r="H4" s="193"/>
    </row>
    <row r="5" spans="1:12" ht="60" customHeight="1">
      <c r="A5" s="213" t="s">
        <v>0</v>
      </c>
      <c r="B5" s="213"/>
      <c r="C5" s="213"/>
      <c r="D5" s="213"/>
      <c r="E5" s="213"/>
      <c r="F5" s="213"/>
      <c r="G5" s="213"/>
      <c r="H5" s="213"/>
    </row>
    <row r="6" spans="1:12" ht="18" customHeight="1">
      <c r="A6" s="213"/>
      <c r="B6" s="213"/>
      <c r="C6" s="213"/>
      <c r="D6" s="213"/>
      <c r="E6" s="213"/>
      <c r="F6" s="213"/>
      <c r="G6" s="213"/>
      <c r="H6" s="213"/>
    </row>
    <row r="7" spans="1:12" ht="45.75" customHeight="1">
      <c r="A7" s="195"/>
      <c r="B7" s="196"/>
      <c r="C7" s="214"/>
      <c r="D7" s="214"/>
      <c r="E7" s="214"/>
      <c r="F7" s="214"/>
      <c r="G7" s="197"/>
      <c r="H7" s="195"/>
      <c r="K7" s="202"/>
    </row>
    <row r="8" spans="1:12" ht="37.5" customHeight="1">
      <c r="A8" s="198"/>
      <c r="B8" s="199" t="s">
        <v>1</v>
      </c>
      <c r="C8" s="214" t="str">
        <f>MID('01收入支出决算总表'!A3,4,30)</f>
        <v>沅江市地方海事处</v>
      </c>
      <c r="D8" s="214"/>
      <c r="E8" s="214"/>
      <c r="F8" s="214"/>
      <c r="G8" s="198"/>
      <c r="H8" s="198"/>
      <c r="L8" s="202"/>
    </row>
    <row r="9" spans="1:12">
      <c r="A9" s="193"/>
      <c r="B9" s="193"/>
      <c r="C9" s="193"/>
      <c r="D9" s="193"/>
      <c r="E9" s="193"/>
      <c r="F9" s="193"/>
      <c r="G9" s="193"/>
      <c r="H9" s="193"/>
    </row>
    <row r="10" spans="1:12">
      <c r="A10" s="193"/>
      <c r="B10" s="193"/>
      <c r="C10" s="193"/>
      <c r="D10" s="193"/>
      <c r="E10" s="193"/>
      <c r="F10" s="193"/>
      <c r="G10" s="193"/>
      <c r="H10" s="193"/>
    </row>
    <row r="11" spans="1:12" ht="37.5" customHeight="1">
      <c r="A11" s="193"/>
      <c r="B11" s="199" t="s">
        <v>2</v>
      </c>
      <c r="C11" s="214" t="s">
        <v>3</v>
      </c>
      <c r="D11" s="214"/>
      <c r="E11" s="214"/>
      <c r="F11" s="214"/>
      <c r="G11" s="193"/>
      <c r="H11" s="193"/>
    </row>
    <row r="12" spans="1:12">
      <c r="A12" s="193"/>
      <c r="B12" s="193"/>
      <c r="C12" s="193"/>
      <c r="D12" s="193"/>
      <c r="E12" s="193"/>
      <c r="F12" s="193"/>
      <c r="G12" s="193"/>
      <c r="H12" s="193"/>
    </row>
    <row r="13" spans="1:12">
      <c r="A13" s="193"/>
      <c r="B13" s="193"/>
      <c r="C13" s="193"/>
      <c r="D13" s="193"/>
      <c r="E13" s="193"/>
      <c r="F13" s="193"/>
      <c r="G13" s="193"/>
      <c r="H13" s="193"/>
    </row>
    <row r="14" spans="1:12">
      <c r="A14" s="193"/>
      <c r="B14" s="193"/>
      <c r="C14" s="193"/>
      <c r="D14" s="193"/>
      <c r="E14" s="193"/>
      <c r="F14" s="193"/>
      <c r="G14" s="193"/>
      <c r="H14" s="193"/>
    </row>
    <row r="15" spans="1:12">
      <c r="A15" s="193"/>
      <c r="B15" s="193"/>
      <c r="C15" s="193"/>
      <c r="D15" s="193"/>
      <c r="E15" s="193"/>
      <c r="F15" s="193"/>
      <c r="G15" s="193"/>
      <c r="H15" s="193"/>
    </row>
    <row r="16" spans="1:12" ht="24">
      <c r="A16" s="212"/>
      <c r="B16" s="212"/>
      <c r="C16" s="212"/>
      <c r="D16" s="212"/>
      <c r="E16" s="212"/>
      <c r="F16" s="212"/>
      <c r="G16" s="212"/>
      <c r="H16" s="212"/>
    </row>
    <row r="17" spans="1:8" ht="35.25" customHeight="1">
      <c r="A17" s="200"/>
      <c r="B17" s="200"/>
      <c r="C17" s="200"/>
      <c r="D17" s="200"/>
      <c r="E17" s="200"/>
      <c r="F17" s="200"/>
      <c r="G17" s="200"/>
      <c r="H17" s="200"/>
    </row>
    <row r="18" spans="1:8" ht="36" customHeight="1">
      <c r="A18" s="201"/>
      <c r="B18" s="201"/>
      <c r="C18" s="201"/>
      <c r="D18" s="201"/>
      <c r="E18" s="201"/>
      <c r="F18" s="201"/>
      <c r="G18" s="201"/>
      <c r="H18" s="201"/>
    </row>
    <row r="19" spans="1:8">
      <c r="A19" s="193"/>
      <c r="B19" s="193"/>
      <c r="C19" s="193"/>
      <c r="D19" s="193"/>
      <c r="E19" s="193"/>
      <c r="F19" s="193"/>
      <c r="G19" s="193"/>
      <c r="H19" s="193"/>
    </row>
    <row r="20" spans="1:8">
      <c r="A20" s="193"/>
      <c r="B20" s="193"/>
      <c r="C20" s="193"/>
      <c r="D20" s="193"/>
      <c r="E20" s="193"/>
      <c r="F20" s="193"/>
      <c r="G20" s="193"/>
      <c r="H20" s="193"/>
    </row>
  </sheetData>
  <mergeCells count="6">
    <mergeCell ref="A16:H16"/>
    <mergeCell ref="A5:H5"/>
    <mergeCell ref="A6:H6"/>
    <mergeCell ref="C7:F7"/>
    <mergeCell ref="C8:F8"/>
    <mergeCell ref="C11:F11"/>
  </mergeCells>
  <phoneticPr fontId="14" type="noConversion"/>
  <printOptions horizontalCentered="1"/>
  <pageMargins left="0.75" right="0.75" top="0.98" bottom="0.98" header="0.51" footer="0.51"/>
  <pageSetup paperSize="9" firstPageNumber="0" orientation="landscape" blackAndWhite="1" useFirstPageNumber="1"/>
  <headerFooter alignWithMargins="0"/>
  <legacyDrawing r:id="rId1"/>
</worksheet>
</file>

<file path=xl/worksheets/sheet2.xml><?xml version="1.0" encoding="utf-8"?>
<worksheet xmlns="http://schemas.openxmlformats.org/spreadsheetml/2006/main" xmlns:r="http://schemas.openxmlformats.org/officeDocument/2006/relationships">
  <sheetPr codeName="Sheet2"/>
  <dimension ref="A1:F38"/>
  <sheetViews>
    <sheetView showZeros="0" workbookViewId="0">
      <selection activeCell="F7" sqref="F7"/>
    </sheetView>
  </sheetViews>
  <sheetFormatPr defaultColWidth="9" defaultRowHeight="14.25"/>
  <cols>
    <col min="1" max="1" width="36.625" style="5" customWidth="1"/>
    <col min="2" max="2" width="4" style="5" customWidth="1"/>
    <col min="3" max="3" width="16.125" style="5" customWidth="1"/>
    <col min="4" max="4" width="40.875" style="5" customWidth="1"/>
    <col min="5" max="5" width="5.375" style="178" customWidth="1"/>
    <col min="6" max="6" width="15.625" style="5" customWidth="1"/>
    <col min="7" max="16384" width="9" style="5"/>
  </cols>
  <sheetData>
    <row r="1" spans="1:6" s="104" customFormat="1" ht="18" customHeight="1">
      <c r="A1" s="215" t="s">
        <v>4</v>
      </c>
      <c r="B1" s="215"/>
      <c r="C1" s="215"/>
      <c r="D1" s="215"/>
      <c r="E1" s="215"/>
      <c r="F1" s="215"/>
    </row>
    <row r="2" spans="1:6" ht="12.75" customHeight="1">
      <c r="A2" s="106"/>
      <c r="B2" s="106"/>
      <c r="C2" s="106"/>
      <c r="D2" s="106"/>
      <c r="E2" s="179"/>
      <c r="F2" s="24" t="s">
        <v>5</v>
      </c>
    </row>
    <row r="3" spans="1:6" ht="15" customHeight="1">
      <c r="A3" s="180" t="str">
        <f>IF(ISNUMBER(FIND("本级",'[1]Z01 收入支出决算总表(财决01表)'!$A$3)),B3,C3)</f>
        <v>部门：沅江市地方海事处</v>
      </c>
      <c r="B3" s="181" t="str">
        <f>"部门"&amp;MID('[1]Z01 收入支出决算总表(财决01表)'!$A$3,5,LEN('[1]Z01 收入支出决算总表(财决01表)'!$A$3)-8)</f>
        <v>部门：沅江市地</v>
      </c>
      <c r="C3" s="181" t="str">
        <f>"部门"&amp;MID('[1]Z01 收入支出决算总表(财决01表)'!$A$3,5,30)</f>
        <v>部门：沅江市地方海事处</v>
      </c>
      <c r="D3" s="106"/>
      <c r="E3" s="179"/>
      <c r="F3" s="24" t="s">
        <v>6</v>
      </c>
    </row>
    <row r="4" spans="1:6" s="41" customFormat="1" ht="21.95" customHeight="1">
      <c r="A4" s="216" t="s">
        <v>7</v>
      </c>
      <c r="B4" s="217"/>
      <c r="C4" s="217"/>
      <c r="D4" s="216" t="s">
        <v>8</v>
      </c>
      <c r="E4" s="217"/>
      <c r="F4" s="217"/>
    </row>
    <row r="5" spans="1:6" s="41" customFormat="1" ht="21.95" customHeight="1">
      <c r="A5" s="203" t="s">
        <v>9</v>
      </c>
      <c r="B5" s="204" t="s">
        <v>10</v>
      </c>
      <c r="C5" s="107" t="s">
        <v>11</v>
      </c>
      <c r="D5" s="203" t="s">
        <v>9</v>
      </c>
      <c r="E5" s="205" t="s">
        <v>10</v>
      </c>
      <c r="F5" s="107" t="s">
        <v>11</v>
      </c>
    </row>
    <row r="6" spans="1:6" s="41" customFormat="1" ht="12.95" customHeight="1">
      <c r="A6" s="203" t="s">
        <v>12</v>
      </c>
      <c r="B6" s="107"/>
      <c r="C6" s="203" t="s">
        <v>13</v>
      </c>
      <c r="D6" s="203" t="s">
        <v>12</v>
      </c>
      <c r="E6" s="182"/>
      <c r="F6" s="203" t="s">
        <v>14</v>
      </c>
    </row>
    <row r="7" spans="1:6" s="41" customFormat="1" ht="12.95" customHeight="1">
      <c r="A7" s="111" t="s">
        <v>15</v>
      </c>
      <c r="B7" s="204" t="s">
        <v>13</v>
      </c>
      <c r="C7" s="116">
        <f>'[1]Z01 收入支出决算总表(财决01表)'!$E7</f>
        <v>1102.76</v>
      </c>
      <c r="D7" s="113" t="str">
        <f t="array" ref="D7">INDEX('[1]Z01 收入支出决算总表(财决01表)'!F$1:F$65536,SMALL(IF('[1]Z01 收入支出决算总表(财决01表)'!$J$7:$J$29&gt;0,ROW($7:$29),4^8),ROW('[1]Z01 收入支出决算总表(财决01表)'!F1)))&amp;""</f>
        <v>十、节能环保支出</v>
      </c>
      <c r="E7" s="183">
        <v>28</v>
      </c>
      <c r="F7" s="116">
        <f>IF(ISERROR(VLOOKUP(D7,'[1]Z01 收入支出决算总表(财决01表)'!F$7:J$29,5,FALSE)),"",VLOOKUP(D7,'[1]Z01 收入支出决算总表(财决01表)'!F$7:J$29,5,FALSE))</f>
        <v>54.1</v>
      </c>
    </row>
    <row r="8" spans="1:6" s="41" customFormat="1" ht="12.95" customHeight="1">
      <c r="A8" s="113" t="s">
        <v>16</v>
      </c>
      <c r="B8" s="204" t="s">
        <v>14</v>
      </c>
      <c r="C8" s="116">
        <f>'[1]Z01 收入支出决算总表(财决01表)'!$E8</f>
        <v>0</v>
      </c>
      <c r="D8" s="113" t="str">
        <f t="array" ref="D8">INDEX('[1]Z01 收入支出决算总表(财决01表)'!F$1:F$65536,SMALL(IF('[1]Z01 收入支出决算总表(财决01表)'!$J$7:$J$29&gt;0,ROW($7:$29),4^8),ROW('[1]Z01 收入支出决算总表(财决01表)'!F2)))&amp;""</f>
        <v>十二、农林水支出</v>
      </c>
      <c r="E8" s="183">
        <v>29</v>
      </c>
      <c r="F8" s="116">
        <f>IF(ISERROR(VLOOKUP(D8,'[1]Z01 收入支出决算总表(财决01表)'!F$7:J$29,5,FALSE)),"",VLOOKUP(D8,'[1]Z01 收入支出决算总表(财决01表)'!F$7:J$29,5,FALSE))</f>
        <v>30</v>
      </c>
    </row>
    <row r="9" spans="1:6" s="41" customFormat="1" ht="12.95" customHeight="1">
      <c r="A9" s="113" t="s">
        <v>17</v>
      </c>
      <c r="B9" s="204" t="s">
        <v>18</v>
      </c>
      <c r="C9" s="116">
        <f>'[1]Z01 收入支出决算总表(财决01表)'!$E9</f>
        <v>46.2</v>
      </c>
      <c r="D9" s="113" t="str">
        <f t="array" ref="D9">INDEX('[1]Z01 收入支出决算总表(财决01表)'!F$1:F$65536,SMALL(IF('[1]Z01 收入支出决算总表(财决01表)'!$J$7:$J$29&gt;0,ROW($7:$29),4^8),ROW('[1]Z01 收入支出决算总表(财决01表)'!F3)))&amp;""</f>
        <v>十三、交通运输支出</v>
      </c>
      <c r="E9" s="183">
        <v>30</v>
      </c>
      <c r="F9" s="116">
        <f>IF(ISERROR(VLOOKUP(D9,'[1]Z01 收入支出决算总表(财决01表)'!F$7:J$29,5,FALSE)),"",VLOOKUP(D9,'[1]Z01 收入支出决算总表(财决01表)'!F$7:J$29,5,FALSE))</f>
        <v>1049.0999999999999</v>
      </c>
    </row>
    <row r="10" spans="1:6" s="41" customFormat="1" ht="12.95" customHeight="1">
      <c r="A10" s="113" t="s">
        <v>19</v>
      </c>
      <c r="B10" s="204" t="s">
        <v>20</v>
      </c>
      <c r="C10" s="116">
        <f>'[1]Z01 收入支出决算总表(财决01表)'!$E10</f>
        <v>0</v>
      </c>
      <c r="D10" s="113" t="str">
        <f t="array" ref="D10">INDEX('[1]Z01 收入支出决算总表(财决01表)'!F$1:F$65536,SMALL(IF('[1]Z01 收入支出决算总表(财决01表)'!$J$7:$J$29&gt;0,ROW($7:$29),4^8),ROW('[1]Z01 收入支出决算总表(财决01表)'!F4)))&amp;""</f>
        <v>十九、住房保障支出</v>
      </c>
      <c r="E10" s="183">
        <v>31</v>
      </c>
      <c r="F10" s="116">
        <f>IF(ISERROR(VLOOKUP(D10,'[1]Z01 收入支出决算总表(财决01表)'!F$7:J$29,5,FALSE)),"",VLOOKUP(D10,'[1]Z01 收入支出决算总表(财决01表)'!F$7:J$29,5,FALSE))</f>
        <v>43.86</v>
      </c>
    </row>
    <row r="11" spans="1:6" s="41" customFormat="1" ht="12.95" customHeight="1">
      <c r="A11" s="113" t="s">
        <v>21</v>
      </c>
      <c r="B11" s="204" t="s">
        <v>22</v>
      </c>
      <c r="C11" s="116">
        <f>'[1]Z01 收入支出决算总表(财决01表)'!$E11</f>
        <v>0</v>
      </c>
      <c r="D11" s="113" t="str">
        <f t="array" ref="D11">INDEX('[1]Z01 收入支出决算总表(财决01表)'!F$1:F$65536,SMALL(IF('[1]Z01 收入支出决算总表(财决01表)'!$J$7:$J$29&gt;0,ROW($7:$29),4^8),ROW('[1]Z01 收入支出决算总表(财决01表)'!F5)))&amp;""</f>
        <v/>
      </c>
      <c r="E11" s="183">
        <v>32</v>
      </c>
      <c r="F11" s="116" t="str">
        <f>IF(ISERROR(VLOOKUP(D11,'[1]Z01 收入支出决算总表(财决01表)'!F$7:J$29,5,FALSE)),"",VLOOKUP(D11,'[1]Z01 收入支出决算总表(财决01表)'!F$7:J$29,5,FALSE))</f>
        <v/>
      </c>
    </row>
    <row r="12" spans="1:6" s="41" customFormat="1" ht="12.95" customHeight="1">
      <c r="A12" s="113" t="s">
        <v>23</v>
      </c>
      <c r="B12" s="204" t="s">
        <v>24</v>
      </c>
      <c r="C12" s="116">
        <f>'[1]Z01 收入支出决算总表(财决01表)'!$E12</f>
        <v>0</v>
      </c>
      <c r="D12" s="113" t="str">
        <f t="array" ref="D12">INDEX('[1]Z01 收入支出决算总表(财决01表)'!F$1:F$65536,SMALL(IF('[1]Z01 收入支出决算总表(财决01表)'!$J$7:$J$29&gt;0,ROW($7:$29),4^8),ROW('[1]Z01 收入支出决算总表(财决01表)'!F6)))&amp;""</f>
        <v/>
      </c>
      <c r="E12" s="183">
        <v>33</v>
      </c>
      <c r="F12" s="116" t="str">
        <f>IF(ISERROR(VLOOKUP(D12,'[1]Z01 收入支出决算总表(财决01表)'!F$7:J$29,5,FALSE)),"",VLOOKUP(D12,'[1]Z01 收入支出决算总表(财决01表)'!F$7:J$29,5,FALSE))</f>
        <v/>
      </c>
    </row>
    <row r="13" spans="1:6" s="41" customFormat="1" ht="12.95" customHeight="1">
      <c r="A13" s="113" t="s">
        <v>25</v>
      </c>
      <c r="B13" s="204" t="s">
        <v>26</v>
      </c>
      <c r="C13" s="116">
        <f>'[1]Z01 收入支出决算总表(财决01表)'!$E13</f>
        <v>0</v>
      </c>
      <c r="D13" s="113" t="str">
        <f t="array" ref="D13">INDEX('[1]Z01 收入支出决算总表(财决01表)'!F$1:F$65536,SMALL(IF('[1]Z01 收入支出决算总表(财决01表)'!$J$7:$J$29&gt;0,ROW($7:$29),4^8),ROW('[1]Z01 收入支出决算总表(财决01表)'!F7)))&amp;""</f>
        <v/>
      </c>
      <c r="E13" s="183">
        <v>34</v>
      </c>
      <c r="F13" s="116" t="str">
        <f>IF(ISERROR(VLOOKUP(D13,'[1]Z01 收入支出决算总表(财决01表)'!F$7:J$29,5,FALSE)),"",VLOOKUP(D13,'[1]Z01 收入支出决算总表(财决01表)'!F$7:J$29,5,FALSE))</f>
        <v/>
      </c>
    </row>
    <row r="14" spans="1:6" s="41" customFormat="1" ht="12.95" customHeight="1">
      <c r="A14" s="113"/>
      <c r="B14" s="204" t="s">
        <v>27</v>
      </c>
      <c r="C14" s="184"/>
      <c r="D14" s="113" t="str">
        <f t="array" ref="D14">INDEX('[1]Z01 收入支出决算总表(财决01表)'!F$1:F$65536,SMALL(IF('[1]Z01 收入支出决算总表(财决01表)'!$J$7:$J$29&gt;0,ROW($7:$29),4^8),ROW('[1]Z01 收入支出决算总表(财决01表)'!F8)))&amp;""</f>
        <v/>
      </c>
      <c r="E14" s="183">
        <v>35</v>
      </c>
      <c r="F14" s="116" t="str">
        <f>IF(ISERROR(VLOOKUP(D14,'[1]Z01 收入支出决算总表(财决01表)'!F$7:J$29,5,FALSE)),"",VLOOKUP(D14,'[1]Z01 收入支出决算总表(财决01表)'!F$7:J$29,5,FALSE))</f>
        <v/>
      </c>
    </row>
    <row r="15" spans="1:6" s="41" customFormat="1" ht="12.95" customHeight="1">
      <c r="A15" s="113"/>
      <c r="B15" s="204" t="s">
        <v>28</v>
      </c>
      <c r="C15" s="184"/>
      <c r="D15" s="113" t="str">
        <f t="array" ref="D15">INDEX('[1]Z01 收入支出决算总表(财决01表)'!F$1:F$65536,SMALL(IF('[1]Z01 收入支出决算总表(财决01表)'!$J$7:$J$29&gt;0,ROW($7:$29),4^8),ROW('[1]Z01 收入支出决算总表(财决01表)'!F9)))&amp;""</f>
        <v/>
      </c>
      <c r="E15" s="183">
        <v>36</v>
      </c>
      <c r="F15" s="116" t="str">
        <f>IF(ISERROR(VLOOKUP(D15,'[1]Z01 收入支出决算总表(财决01表)'!F$7:J$29,5,FALSE)),"",VLOOKUP(D15,'[1]Z01 收入支出决算总表(财决01表)'!F$7:J$29,5,FALSE))</f>
        <v/>
      </c>
    </row>
    <row r="16" spans="1:6" s="41" customFormat="1" ht="12.95" customHeight="1">
      <c r="A16" s="113"/>
      <c r="B16" s="204" t="s">
        <v>29</v>
      </c>
      <c r="C16" s="184"/>
      <c r="D16" s="113" t="str">
        <f t="array" ref="D16">INDEX('[1]Z01 收入支出决算总表(财决01表)'!F$1:F$65536,SMALL(IF('[1]Z01 收入支出决算总表(财决01表)'!$J$7:$J$29&gt;0,ROW($7:$29),4^8),ROW('[1]Z01 收入支出决算总表(财决01表)'!F10)))&amp;""</f>
        <v/>
      </c>
      <c r="E16" s="183">
        <v>37</v>
      </c>
      <c r="F16" s="116" t="str">
        <f>IF(ISERROR(VLOOKUP(D16,'[1]Z01 收入支出决算总表(财决01表)'!F$7:J$29,5,FALSE)),"",VLOOKUP(D16,'[1]Z01 收入支出决算总表(财决01表)'!F$7:J$29,5,FALSE))</f>
        <v/>
      </c>
    </row>
    <row r="17" spans="1:6" s="41" customFormat="1" ht="12.95" customHeight="1">
      <c r="A17" s="113"/>
      <c r="B17" s="204" t="s">
        <v>30</v>
      </c>
      <c r="C17" s="184"/>
      <c r="D17" s="113" t="str">
        <f t="array" ref="D17">INDEX('[1]Z01 收入支出决算总表(财决01表)'!F$1:F$65536,SMALL(IF('[1]Z01 收入支出决算总表(财决01表)'!$J$7:$J$29&gt;0,ROW($7:$29),4^8),ROW('[1]Z01 收入支出决算总表(财决01表)'!F11)))&amp;""</f>
        <v/>
      </c>
      <c r="E17" s="183">
        <v>38</v>
      </c>
      <c r="F17" s="116" t="str">
        <f>IF(ISERROR(VLOOKUP(D17,'[1]Z01 收入支出决算总表(财决01表)'!F$7:J$29,5,FALSE)),"",VLOOKUP(D17,'[1]Z01 收入支出决算总表(财决01表)'!F$7:J$29,5,FALSE))</f>
        <v/>
      </c>
    </row>
    <row r="18" spans="1:6" s="41" customFormat="1" ht="12.95" customHeight="1">
      <c r="A18" s="113"/>
      <c r="B18" s="204" t="s">
        <v>31</v>
      </c>
      <c r="C18" s="184"/>
      <c r="D18" s="113" t="str">
        <f t="array" ref="D18">INDEX('[1]Z01 收入支出决算总表(财决01表)'!F$1:F$65536,SMALL(IF('[1]Z01 收入支出决算总表(财决01表)'!$J$7:$J$29&gt;0,ROW($7:$29),4^8),ROW('[1]Z01 收入支出决算总表(财决01表)'!F12)))&amp;""</f>
        <v/>
      </c>
      <c r="E18" s="183">
        <v>39</v>
      </c>
      <c r="F18" s="116" t="str">
        <f>IF(ISERROR(VLOOKUP(D18,'[1]Z01 收入支出决算总表(财决01表)'!F$7:J$29,5,FALSE)),"",VLOOKUP(D18,'[1]Z01 收入支出决算总表(财决01表)'!F$7:J$29,5,FALSE))</f>
        <v/>
      </c>
    </row>
    <row r="19" spans="1:6" s="41" customFormat="1" ht="12.95" customHeight="1">
      <c r="A19" s="113"/>
      <c r="B19" s="204" t="s">
        <v>32</v>
      </c>
      <c r="C19" s="184"/>
      <c r="D19" s="113" t="str">
        <f t="array" ref="D19">INDEX('[1]Z01 收入支出决算总表(财决01表)'!F$1:F$65536,SMALL(IF('[1]Z01 收入支出决算总表(财决01表)'!$J$7:$J$29&gt;0,ROW($7:$29),4^8),ROW('[1]Z01 收入支出决算总表(财决01表)'!F13)))&amp;""</f>
        <v/>
      </c>
      <c r="E19" s="183">
        <v>40</v>
      </c>
      <c r="F19" s="116" t="str">
        <f>IF(ISERROR(VLOOKUP(D19,'[1]Z01 收入支出决算总表(财决01表)'!F$7:J$29,5,FALSE)),"",VLOOKUP(D19,'[1]Z01 收入支出决算总表(财决01表)'!F$7:J$29,5,FALSE))</f>
        <v/>
      </c>
    </row>
    <row r="20" spans="1:6" s="41" customFormat="1" ht="12.95" customHeight="1">
      <c r="A20" s="113"/>
      <c r="B20" s="204" t="s">
        <v>33</v>
      </c>
      <c r="C20" s="184"/>
      <c r="D20" s="113" t="str">
        <f t="array" ref="D20">INDEX('[1]Z01 收入支出决算总表(财决01表)'!F$1:F$65536,SMALL(IF('[1]Z01 收入支出决算总表(财决01表)'!$J$7:$J$29&gt;0,ROW($7:$29),4^8),ROW('[1]Z01 收入支出决算总表(财决01表)'!F14)))&amp;""</f>
        <v/>
      </c>
      <c r="E20" s="183">
        <v>41</v>
      </c>
      <c r="F20" s="116" t="str">
        <f>IF(ISERROR(VLOOKUP(D20,'[1]Z01 收入支出决算总表(财决01表)'!F$7:J$29,5,FALSE)),"",VLOOKUP(D20,'[1]Z01 收入支出决算总表(财决01表)'!F$7:J$29,5,FALSE))</f>
        <v/>
      </c>
    </row>
    <row r="21" spans="1:6" s="41" customFormat="1" ht="12.95" customHeight="1">
      <c r="A21" s="113"/>
      <c r="B21" s="204" t="s">
        <v>34</v>
      </c>
      <c r="C21" s="184"/>
      <c r="D21" s="113" t="str">
        <f t="array" ref="D21">INDEX('[1]Z01 收入支出决算总表(财决01表)'!F$1:F$65536,SMALL(IF('[1]Z01 收入支出决算总表(财决01表)'!$J$7:$J$29&gt;0,ROW($7:$29),4^8),ROW('[1]Z01 收入支出决算总表(财决01表)'!F15)))&amp;""</f>
        <v/>
      </c>
      <c r="E21" s="183">
        <v>42</v>
      </c>
      <c r="F21" s="116" t="str">
        <f>IF(ISERROR(VLOOKUP(D21,'[1]Z01 收入支出决算总表(财决01表)'!F$7:J$29,5,FALSE)),"",VLOOKUP(D21,'[1]Z01 收入支出决算总表(财决01表)'!F$7:J$29,5,FALSE))</f>
        <v/>
      </c>
    </row>
    <row r="22" spans="1:6" s="41" customFormat="1" ht="12.95" customHeight="1">
      <c r="A22" s="113"/>
      <c r="B22" s="204" t="s">
        <v>35</v>
      </c>
      <c r="C22" s="184"/>
      <c r="D22" s="113" t="str">
        <f t="array" ref="D22">INDEX('[1]Z01 收入支出决算总表(财决01表)'!F$1:F$65536,SMALL(IF('[1]Z01 收入支出决算总表(财决01表)'!$J$7:$J$29&gt;0,ROW($7:$29),4^8),ROW('[1]Z01 收入支出决算总表(财决01表)'!F16)))&amp;""</f>
        <v/>
      </c>
      <c r="E22" s="183">
        <v>43</v>
      </c>
      <c r="F22" s="116" t="str">
        <f>IF(ISERROR(VLOOKUP(D22,'[1]Z01 收入支出决算总表(财决01表)'!F$7:J$29,5,FALSE)),"",VLOOKUP(D22,'[1]Z01 收入支出决算总表(财决01表)'!F$7:J$29,5,FALSE))</f>
        <v/>
      </c>
    </row>
    <row r="23" spans="1:6" s="41" customFormat="1" ht="12.95" customHeight="1">
      <c r="A23" s="113"/>
      <c r="B23" s="204" t="s">
        <v>36</v>
      </c>
      <c r="C23" s="184"/>
      <c r="D23" s="113" t="str">
        <f t="array" ref="D23">INDEX('[1]Z01 收入支出决算总表(财决01表)'!F$1:F$65536,SMALL(IF('[1]Z01 收入支出决算总表(财决01表)'!$J$7:$J$29&gt;0,ROW($7:$29),4^8),ROW('[1]Z01 收入支出决算总表(财决01表)'!F17)))&amp;""</f>
        <v/>
      </c>
      <c r="E23" s="183">
        <v>44</v>
      </c>
      <c r="F23" s="116" t="str">
        <f>IF(ISERROR(VLOOKUP(D23,'[1]Z01 收入支出决算总表(财决01表)'!F$7:J$29,5,FALSE)),"",VLOOKUP(D23,'[1]Z01 收入支出决算总表(财决01表)'!F$7:J$29,5,FALSE))</f>
        <v/>
      </c>
    </row>
    <row r="24" spans="1:6" s="41" customFormat="1" ht="12.95" customHeight="1">
      <c r="A24" s="113"/>
      <c r="B24" s="204" t="s">
        <v>37</v>
      </c>
      <c r="C24" s="184"/>
      <c r="D24" s="113" t="str">
        <f t="array" ref="D24">INDEX('[1]Z01 收入支出决算总表(财决01表)'!F$1:F$65536,SMALL(IF('[1]Z01 收入支出决算总表(财决01表)'!$J$7:$J$29&gt;0,ROW($7:$29),4^8),ROW('[1]Z01 收入支出决算总表(财决01表)'!F18)))&amp;""</f>
        <v/>
      </c>
      <c r="E24" s="183">
        <v>45</v>
      </c>
      <c r="F24" s="116" t="str">
        <f>IF(ISERROR(VLOOKUP(D24,'[1]Z01 收入支出决算总表(财决01表)'!F$7:J$29,5,FALSE)),"",VLOOKUP(D24,'[1]Z01 收入支出决算总表(财决01表)'!F$7:J$29,5,FALSE))</f>
        <v/>
      </c>
    </row>
    <row r="25" spans="1:6" s="41" customFormat="1" ht="12.95" customHeight="1">
      <c r="A25" s="113"/>
      <c r="B25" s="204" t="s">
        <v>38</v>
      </c>
      <c r="C25" s="184"/>
      <c r="D25" s="113" t="str">
        <f t="array" ref="D25">INDEX('[1]Z01 收入支出决算总表(财决01表)'!F$1:F$65536,SMALL(IF('[1]Z01 收入支出决算总表(财决01表)'!$J$7:$J$29&gt;0,ROW($7:$29),4^8),ROW('[1]Z01 收入支出决算总表(财决01表)'!F19)))&amp;""</f>
        <v/>
      </c>
      <c r="E25" s="183">
        <v>46</v>
      </c>
      <c r="F25" s="116" t="str">
        <f>IF(ISERROR(VLOOKUP(D25,'[1]Z01 收入支出决算总表(财决01表)'!F$7:J$29,5,FALSE)),"",VLOOKUP(D25,'[1]Z01 收入支出决算总表(财决01表)'!F$7:J$29,5,FALSE))</f>
        <v/>
      </c>
    </row>
    <row r="26" spans="1:6" s="41" customFormat="1" ht="12.95" customHeight="1">
      <c r="A26" s="113"/>
      <c r="B26" s="204" t="s">
        <v>39</v>
      </c>
      <c r="C26" s="184"/>
      <c r="D26" s="113" t="str">
        <f t="array" ref="D26">INDEX('[1]Z01 收入支出决算总表(财决01表)'!F$1:F$65536,SMALL(IF('[1]Z01 收入支出决算总表(财决01表)'!$J$7:$J$29&gt;0,ROW($7:$29),4^8),ROW('[1]Z01 收入支出决算总表(财决01表)'!F20)))&amp;""</f>
        <v/>
      </c>
      <c r="E26" s="183">
        <v>47</v>
      </c>
      <c r="F26" s="116" t="str">
        <f>IF(ISERROR(VLOOKUP(D26,'[1]Z01 收入支出决算总表(财决01表)'!F$7:J$29,5,FALSE)),"",VLOOKUP(D26,'[1]Z01 收入支出决算总表(财决01表)'!F$7:J$29,5,FALSE))</f>
        <v/>
      </c>
    </row>
    <row r="27" spans="1:6" s="41" customFormat="1" ht="12.95" customHeight="1">
      <c r="A27" s="113"/>
      <c r="B27" s="204" t="s">
        <v>40</v>
      </c>
      <c r="C27" s="184"/>
      <c r="D27" s="113" t="str">
        <f t="array" ref="D27">INDEX('[1]Z01 收入支出决算总表(财决01表)'!F$1:F$65536,SMALL(IF('[1]Z01 收入支出决算总表(财决01表)'!$J$7:$J$29&gt;0,ROW($7:$29),4^8),ROW('[1]Z01 收入支出决算总表(财决01表)'!F21)))&amp;""</f>
        <v/>
      </c>
      <c r="E27" s="183">
        <v>48</v>
      </c>
      <c r="F27" s="116" t="str">
        <f>IF(ISERROR(VLOOKUP(D27,'[1]Z01 收入支出决算总表(财决01表)'!F$7:J$29,5,FALSE)),"",VLOOKUP(D27,'[1]Z01 收入支出决算总表(财决01表)'!F$7:J$29,5,FALSE))</f>
        <v/>
      </c>
    </row>
    <row r="28" spans="1:6" s="41" customFormat="1" ht="12.95" customHeight="1">
      <c r="A28" s="113"/>
      <c r="B28" s="204" t="s">
        <v>41</v>
      </c>
      <c r="C28" s="184"/>
      <c r="D28" s="113" t="str">
        <f t="array" ref="D28">INDEX('[1]Z01 收入支出决算总表(财决01表)'!F$1:F$65536,SMALL(IF('[1]Z01 收入支出决算总表(财决01表)'!$J$7:$J$29&gt;0,ROW($7:$29),4^8),ROW('[1]Z01 收入支出决算总表(财决01表)'!F22)))&amp;""</f>
        <v/>
      </c>
      <c r="E28" s="183">
        <v>49</v>
      </c>
      <c r="F28" s="116" t="str">
        <f>IF(ISERROR(VLOOKUP(D28,'[1]Z01 收入支出决算总表(财决01表)'!F$7:J$29,5,FALSE)),"",VLOOKUP(D28,'[1]Z01 收入支出决算总表(财决01表)'!F$7:J$29,5,FALSE))</f>
        <v/>
      </c>
    </row>
    <row r="29" spans="1:6" s="41" customFormat="1" ht="12.95" customHeight="1">
      <c r="A29" s="113"/>
      <c r="B29" s="204" t="s">
        <v>42</v>
      </c>
      <c r="C29" s="184"/>
      <c r="D29" s="113" t="str">
        <f t="array" ref="D29">INDEX('[1]Z01 收入支出决算总表(财决01表)'!F$1:F$65536,SMALL(IF('[1]Z01 收入支出决算总表(财决01表)'!$J$7:$J$29&gt;0,ROW($7:$29),4^8),ROW('[1]Z01 收入支出决算总表(财决01表)'!F23)))&amp;""</f>
        <v/>
      </c>
      <c r="E29" s="183">
        <v>50</v>
      </c>
      <c r="F29" s="116" t="str">
        <f>IF(ISERROR(VLOOKUP(D29,'[1]Z01 收入支出决算总表(财决01表)'!F$7:J$29,5,FALSE)),"",VLOOKUP(D29,'[1]Z01 收入支出决算总表(财决01表)'!F$7:J$29,5,FALSE))</f>
        <v/>
      </c>
    </row>
    <row r="30" spans="1:6" s="41" customFormat="1" ht="12.95" customHeight="1">
      <c r="A30" s="111" t="s">
        <v>43</v>
      </c>
      <c r="B30" s="204" t="s">
        <v>44</v>
      </c>
      <c r="C30" s="116">
        <f>'[1]Z01 收入支出决算总表(财决01表)'!$E$33</f>
        <v>0</v>
      </c>
      <c r="D30" s="111" t="s">
        <v>45</v>
      </c>
      <c r="E30" s="183">
        <v>51</v>
      </c>
      <c r="F30" s="116">
        <f>'[1]Z01 收入支出决算总表(财决01表)'!$O$33</f>
        <v>0</v>
      </c>
    </row>
    <row r="31" spans="1:6" s="41" customFormat="1" ht="12.95" customHeight="1">
      <c r="A31" s="111" t="s">
        <v>46</v>
      </c>
      <c r="B31" s="204" t="s">
        <v>47</v>
      </c>
      <c r="C31" s="116">
        <f>'[1]Z01 收入支出决算总表(财决01表)'!$E$34</f>
        <v>28.1</v>
      </c>
      <c r="D31" s="111" t="s">
        <v>48</v>
      </c>
      <c r="E31" s="183">
        <v>52</v>
      </c>
      <c r="F31" s="116">
        <f>'[1]Z01 收入支出决算总表(财决01表)'!$O$34</f>
        <v>0</v>
      </c>
    </row>
    <row r="32" spans="1:6" s="41" customFormat="1" ht="12.95" customHeight="1">
      <c r="A32" s="111"/>
      <c r="B32" s="204" t="s">
        <v>49</v>
      </c>
      <c r="C32" s="184"/>
      <c r="D32" s="111"/>
      <c r="E32" s="183">
        <v>53</v>
      </c>
      <c r="F32" s="185"/>
    </row>
    <row r="33" spans="1:6" s="177" customFormat="1" ht="12.95" customHeight="1">
      <c r="A33" s="206" t="s">
        <v>50</v>
      </c>
      <c r="B33" s="206" t="s">
        <v>51</v>
      </c>
      <c r="C33" s="186">
        <f>'[1]Z01 收入支出决算总表(财决01表)'!$E$36</f>
        <v>1177.06</v>
      </c>
      <c r="D33" s="206" t="s">
        <v>50</v>
      </c>
      <c r="E33" s="187">
        <v>54</v>
      </c>
      <c r="F33" s="188">
        <f>'[1]Z01 收入支出决算总表(财决01表)'!$O$36</f>
        <v>1177.06</v>
      </c>
    </row>
    <row r="34" spans="1:6" ht="12.95" customHeight="1">
      <c r="A34" s="14" t="s">
        <v>52</v>
      </c>
      <c r="B34" s="41"/>
      <c r="C34" s="41"/>
      <c r="D34" s="41"/>
      <c r="E34" s="189"/>
      <c r="F34" s="41"/>
    </row>
    <row r="35" spans="1:6" ht="12.95" customHeight="1">
      <c r="A35" s="14" t="s">
        <v>53</v>
      </c>
      <c r="B35" s="41"/>
      <c r="C35" s="41"/>
      <c r="D35" s="41"/>
      <c r="E35" s="189"/>
      <c r="F35" s="41"/>
    </row>
    <row r="36" spans="1:6" ht="12.95" customHeight="1">
      <c r="A36" s="15" t="s">
        <v>54</v>
      </c>
      <c r="B36" s="41"/>
      <c r="C36" s="41"/>
      <c r="D36" s="41"/>
      <c r="E36" s="189"/>
      <c r="F36" s="41"/>
    </row>
    <row r="37" spans="1:6" ht="12.95" customHeight="1">
      <c r="A37" s="15" t="s">
        <v>55</v>
      </c>
      <c r="B37" s="41"/>
      <c r="C37" s="41"/>
      <c r="D37" s="41"/>
      <c r="E37" s="189"/>
      <c r="F37" s="41"/>
    </row>
    <row r="38" spans="1:6">
      <c r="A38" s="41"/>
      <c r="B38" s="41"/>
      <c r="C38" s="41"/>
      <c r="D38" s="41"/>
      <c r="E38" s="189"/>
      <c r="F38" s="41"/>
    </row>
  </sheetData>
  <sheetProtection password="C71F" sheet="1"/>
  <mergeCells count="3">
    <mergeCell ref="A1:F1"/>
    <mergeCell ref="A4:C4"/>
    <mergeCell ref="D4:F4"/>
  </mergeCells>
  <phoneticPr fontId="14" type="noConversion"/>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sheetPr codeName="Sheet3"/>
  <dimension ref="A1:U302"/>
  <sheetViews>
    <sheetView showZeros="0" workbookViewId="0">
      <selection activeCell="M3" sqref="M3"/>
    </sheetView>
  </sheetViews>
  <sheetFormatPr defaultColWidth="9" defaultRowHeight="14.25"/>
  <cols>
    <col min="1" max="2" width="4.625" style="152" customWidth="1"/>
    <col min="3" max="3" width="31.625" style="152" customWidth="1"/>
    <col min="4" max="10" width="12.625" style="152" customWidth="1"/>
    <col min="11" max="11" width="11.375" style="153" customWidth="1"/>
    <col min="12" max="12" width="10.125" style="154" customWidth="1"/>
    <col min="13" max="15" width="9" style="154"/>
    <col min="16" max="16384" width="9" style="152"/>
  </cols>
  <sheetData>
    <row r="1" spans="1:15" s="149" customFormat="1" ht="20.25">
      <c r="A1" s="221" t="s">
        <v>56</v>
      </c>
      <c r="B1" s="221"/>
      <c r="C1" s="221"/>
      <c r="D1" s="221"/>
      <c r="E1" s="221"/>
      <c r="F1" s="221"/>
      <c r="G1" s="221"/>
      <c r="H1" s="221"/>
      <c r="I1" s="221"/>
      <c r="J1" s="221"/>
      <c r="K1" s="153"/>
      <c r="L1" s="162"/>
      <c r="M1" s="163" t="str">
        <f>"a1:"&amp;"j"&amp;MAX(M10:M500)</f>
        <v>a1:j27</v>
      </c>
      <c r="N1" s="162"/>
      <c r="O1" s="162"/>
    </row>
    <row r="2" spans="1:15">
      <c r="A2" s="155" t="str">
        <f>'01收入支出决算总表'!A3</f>
        <v>部门：沅江市地方海事处</v>
      </c>
      <c r="I2" s="164"/>
      <c r="J2" s="164" t="s">
        <v>57</v>
      </c>
    </row>
    <row r="3" spans="1:15">
      <c r="A3" s="155"/>
      <c r="F3" s="156"/>
      <c r="J3" s="164" t="s">
        <v>6</v>
      </c>
      <c r="M3" s="165" t="s">
        <v>58</v>
      </c>
    </row>
    <row r="4" spans="1:15" s="150" customFormat="1">
      <c r="A4" s="14" t="s">
        <v>59</v>
      </c>
      <c r="E4" s="14" t="s">
        <v>60</v>
      </c>
      <c r="F4" s="156"/>
      <c r="H4" s="14" t="s">
        <v>61</v>
      </c>
      <c r="J4" s="164"/>
      <c r="K4" s="153"/>
      <c r="L4" s="166"/>
      <c r="M4" s="166"/>
      <c r="N4" s="166"/>
      <c r="O4" s="166"/>
    </row>
    <row r="5" spans="1:15" s="150" customFormat="1">
      <c r="A5" s="157" t="s">
        <v>62</v>
      </c>
      <c r="E5" s="158" t="s">
        <v>63</v>
      </c>
      <c r="F5" s="156"/>
      <c r="J5" s="164"/>
      <c r="K5" s="153"/>
      <c r="L5" s="166"/>
      <c r="M5" s="166"/>
      <c r="N5" s="166"/>
      <c r="O5" s="166"/>
    </row>
    <row r="6" spans="1:15" s="151" customFormat="1" ht="22.5" customHeight="1">
      <c r="A6" s="219" t="s">
        <v>9</v>
      </c>
      <c r="B6" s="220"/>
      <c r="C6" s="220"/>
      <c r="D6" s="219" t="s">
        <v>64</v>
      </c>
      <c r="E6" s="219" t="s">
        <v>65</v>
      </c>
      <c r="F6" s="219" t="s">
        <v>66</v>
      </c>
      <c r="G6" s="219" t="s">
        <v>67</v>
      </c>
      <c r="H6" s="219" t="s">
        <v>68</v>
      </c>
      <c r="I6" s="219" t="s">
        <v>69</v>
      </c>
      <c r="J6" s="219" t="s">
        <v>70</v>
      </c>
      <c r="K6" s="167"/>
      <c r="L6" s="168"/>
      <c r="M6" s="168"/>
      <c r="N6" s="168"/>
      <c r="O6" s="168"/>
    </row>
    <row r="7" spans="1:15" s="151" customFormat="1" ht="22.5" customHeight="1">
      <c r="A7" s="220" t="s">
        <v>71</v>
      </c>
      <c r="B7" s="220"/>
      <c r="C7" s="219" t="s">
        <v>72</v>
      </c>
      <c r="D7" s="220"/>
      <c r="E7" s="220"/>
      <c r="F7" s="220"/>
      <c r="G7" s="220"/>
      <c r="H7" s="220"/>
      <c r="I7" s="220"/>
      <c r="J7" s="220"/>
      <c r="K7" s="167"/>
      <c r="L7" s="168"/>
      <c r="M7" s="168"/>
      <c r="N7" s="168"/>
      <c r="O7" s="168"/>
    </row>
    <row r="8" spans="1:15" s="151" customFormat="1" ht="22.5" customHeight="1">
      <c r="A8" s="220"/>
      <c r="B8" s="220"/>
      <c r="C8" s="220"/>
      <c r="D8" s="220"/>
      <c r="E8" s="220"/>
      <c r="F8" s="220"/>
      <c r="G8" s="220"/>
      <c r="H8" s="220"/>
      <c r="I8" s="220"/>
      <c r="J8" s="220"/>
      <c r="K8" s="167"/>
      <c r="L8" s="168"/>
      <c r="M8" s="169"/>
      <c r="N8" s="170"/>
      <c r="O8" s="168"/>
    </row>
    <row r="9" spans="1:15" ht="22.5" customHeight="1">
      <c r="A9" s="222" t="s">
        <v>73</v>
      </c>
      <c r="B9" s="223"/>
      <c r="C9" s="223"/>
      <c r="D9" s="207" t="s">
        <v>13</v>
      </c>
      <c r="E9" s="207" t="s">
        <v>14</v>
      </c>
      <c r="F9" s="207" t="s">
        <v>18</v>
      </c>
      <c r="G9" s="207" t="s">
        <v>20</v>
      </c>
      <c r="H9" s="207" t="s">
        <v>22</v>
      </c>
      <c r="I9" s="207" t="s">
        <v>24</v>
      </c>
      <c r="J9" s="171" t="s">
        <v>26</v>
      </c>
      <c r="K9" s="172"/>
      <c r="M9" s="169"/>
      <c r="N9" s="170"/>
    </row>
    <row r="10" spans="1:15" ht="22.5" customHeight="1">
      <c r="A10" s="222" t="s">
        <v>50</v>
      </c>
      <c r="B10" s="223"/>
      <c r="C10" s="223"/>
      <c r="D10" s="159">
        <f>'[1]Z03 收入决算表(财决03表)'!E9</f>
        <v>1148.95</v>
      </c>
      <c r="E10" s="159">
        <f>'[1]Z03 收入决算表(财决03表)'!F9</f>
        <v>1102.76</v>
      </c>
      <c r="F10" s="159">
        <f>'[1]Z03 收入决算表(财决03表)'!G9</f>
        <v>46.2</v>
      </c>
      <c r="G10" s="159">
        <f>'[1]Z03 收入决算表(财决03表)'!H9</f>
        <v>0</v>
      </c>
      <c r="H10" s="159">
        <f>'[1]Z03 收入决算表(财决03表)'!$J$9</f>
        <v>0</v>
      </c>
      <c r="I10" s="159">
        <f>'[1]Z03 收入决算表(财决03表)'!$K$9</f>
        <v>0</v>
      </c>
      <c r="J10" s="159">
        <f>'[1]Z03 收入决算表(财决03表)'!$L$9</f>
        <v>0</v>
      </c>
      <c r="K10" s="172"/>
      <c r="M10" s="169">
        <f>ROW()</f>
        <v>10</v>
      </c>
      <c r="N10" s="170"/>
    </row>
    <row r="11" spans="1:15" ht="22.5" customHeight="1">
      <c r="A11" s="218" t="str">
        <f>IF(K11&gt;0,K11,"")</f>
        <v>211</v>
      </c>
      <c r="B11" s="218"/>
      <c r="C11" s="160" t="str">
        <f>IF(ISERROR(VLOOKUP(A11,'[1]Z03 收入决算表(财决03表)'!$A$10:$K$500,4,FALSE)),"",VLOOKUP(A11,'[1]Z03 收入决算表(财决03表)'!$A$10:$K$500,4,FALSE))</f>
        <v>节能环保支出</v>
      </c>
      <c r="D11" s="161">
        <f>IF(ISERROR(VLOOKUP(A11,'[1]Z03 收入决算表(财决03表)'!$A$10:$K$500,5,FALSE)),"",VLOOKUP(A11,'[1]Z03 收入决算表(财决03表)'!$A$10:$K$500,5,FALSE))</f>
        <v>54.1</v>
      </c>
      <c r="E11" s="161">
        <f>IF(ISERROR(VLOOKUP(A11,'[1]Z03 收入决算表(财决03表)'!$A$10:$K$500,6,FALSE)),"",VLOOKUP(A11,'[1]Z03 收入决算表(财决03表)'!$A$10:$K$500,6,FALSE))</f>
        <v>54.1</v>
      </c>
      <c r="F11" s="161">
        <f>IF(ISERROR(VLOOKUP(A11,'[1]Z03 收入决算表(财决03表)'!$A$10:$K$500,7,FALSE)),"",VLOOKUP(A11,'[1]Z03 收入决算表(财决03表)'!$A$10:$K$500,7,FALSE))</f>
        <v>0</v>
      </c>
      <c r="G11" s="161">
        <f>IF(ISERROR(VLOOKUP(A11,'[1]Z03 收入决算表(财决03表)'!$A$10:$K$500,8,FALSE)),"",VLOOKUP(A11,'[1]Z03 收入决算表(财决03表)'!$A$10:$K$500,8,FALSE))</f>
        <v>0</v>
      </c>
      <c r="H11" s="161">
        <f>IF(ISERROR(VLOOKUP(A11,'[1]Z03 收入决算表(财决03表)'!$A$10:$L$500,10,FALSE)),"",VLOOKUP(A11,'[1]Z03 收入决算表(财决03表)'!$A$10:$L$500,10,FALSE))</f>
        <v>0</v>
      </c>
      <c r="I11" s="161">
        <f>IF(ISERROR(VLOOKUP(A11,'[1]Z03 收入决算表(财决03表)'!$A$10:$L$500,11,FALSE)),"",VLOOKUP(A11,'[1]Z03 收入决算表(财决03表)'!$A$10:$L$500,11,FALSE))</f>
        <v>0</v>
      </c>
      <c r="J11" s="161">
        <f>IF(ISERROR(VLOOKUP(A11,'[1]Z03 收入决算表(财决03表)'!$A$10:$L$500,12,FALSE)),"",VLOOKUP(A11,'[1]Z03 收入决算表(财决03表)'!$A$10:$L$500,12,FALSE))</f>
        <v>0</v>
      </c>
      <c r="K11" s="172" t="str">
        <f>'[1]Z03 收入决算表(财决03表)'!A10</f>
        <v>211</v>
      </c>
      <c r="L11" s="173">
        <f>'[1]Z03 收入决算表(财决03表)'!$E10</f>
        <v>54.1</v>
      </c>
      <c r="M11" s="169">
        <f>IF(C11&lt;&gt;"",ROW(),"")</f>
        <v>11</v>
      </c>
      <c r="N11" s="170"/>
    </row>
    <row r="12" spans="1:15" ht="22.5" customHeight="1">
      <c r="A12" s="218" t="str">
        <f t="shared" ref="A12:A75" si="0">IF(K12&gt;0,K12,"")</f>
        <v>21101</v>
      </c>
      <c r="B12" s="218"/>
      <c r="C12" s="160" t="str">
        <f>IF(ISERROR(VLOOKUP(A12,'[1]Z03 收入决算表(财决03表)'!$A$10:$K$500,4,FALSE)),"",VLOOKUP(A12,'[1]Z03 收入决算表(财决03表)'!$A$10:$K$500,4,FALSE))</f>
        <v>环境保护管理事务</v>
      </c>
      <c r="D12" s="161">
        <f>IF(ISERROR(VLOOKUP(A12,'[1]Z03 收入决算表(财决03表)'!$A$10:$K$500,5,FALSE)),"",VLOOKUP(A12,'[1]Z03 收入决算表(财决03表)'!$A$10:$K$500,5,FALSE))</f>
        <v>0.1</v>
      </c>
      <c r="E12" s="161">
        <f>IF(ISERROR(VLOOKUP(A12,'[1]Z03 收入决算表(财决03表)'!$A$10:$K$500,6,FALSE)),"",VLOOKUP(A12,'[1]Z03 收入决算表(财决03表)'!$A$10:$K$500,6,FALSE))</f>
        <v>0.1</v>
      </c>
      <c r="F12" s="161">
        <f>IF(ISERROR(VLOOKUP(A12,'[1]Z03 收入决算表(财决03表)'!$A$10:$K$500,7,FALSE)),"",VLOOKUP(A12,'[1]Z03 收入决算表(财决03表)'!$A$10:$K$500,7,FALSE))</f>
        <v>0</v>
      </c>
      <c r="G12" s="161">
        <f>IF(ISERROR(VLOOKUP(A12,'[1]Z03 收入决算表(财决03表)'!$A$10:$K$500,8,FALSE)),"",VLOOKUP(A12,'[1]Z03 收入决算表(财决03表)'!$A$10:$K$500,8,FALSE))</f>
        <v>0</v>
      </c>
      <c r="H12" s="161">
        <f>IF(ISERROR(VLOOKUP(A12,'[1]Z03 收入决算表(财决03表)'!$A$10:$L$500,10,FALSE)),"",VLOOKUP(A12,'[1]Z03 收入决算表(财决03表)'!$A$10:$L$500,10,FALSE))</f>
        <v>0</v>
      </c>
      <c r="I12" s="161">
        <f>IF(ISERROR(VLOOKUP(A12,'[1]Z03 收入决算表(财决03表)'!$A$10:$L$500,11,FALSE)),"",VLOOKUP(A12,'[1]Z03 收入决算表(财决03表)'!$A$10:$L$500,11,FALSE))</f>
        <v>0</v>
      </c>
      <c r="J12" s="161">
        <f>IF(ISERROR(VLOOKUP(A12,'[1]Z03 收入决算表(财决03表)'!$A$10:$L$500,12,FALSE)),"",VLOOKUP(A12,'[1]Z03 收入决算表(财决03表)'!$A$10:$L$500,12,FALSE))</f>
        <v>0</v>
      </c>
      <c r="K12" s="172" t="str">
        <f>'[1]Z03 收入决算表(财决03表)'!A11</f>
        <v>21101</v>
      </c>
      <c r="L12" s="173">
        <f>'[1]Z03 收入决算表(财决03表)'!$E11</f>
        <v>0.1</v>
      </c>
      <c r="M12" s="169">
        <f t="shared" ref="M12:M75" si="1">IF(C12&lt;&gt;"",ROW(),"")</f>
        <v>12</v>
      </c>
    </row>
    <row r="13" spans="1:15" ht="22.5" customHeight="1">
      <c r="A13" s="218" t="str">
        <f t="shared" si="0"/>
        <v>2110199</v>
      </c>
      <c r="B13" s="218"/>
      <c r="C13" s="160" t="str">
        <f>IF(ISERROR(VLOOKUP(A13,'[1]Z03 收入决算表(财决03表)'!$A$10:$K$500,4,FALSE)),"",VLOOKUP(A13,'[1]Z03 收入决算表(财决03表)'!$A$10:$K$500,4,FALSE))</f>
        <v>其他环境保护管理事务支出</v>
      </c>
      <c r="D13" s="161">
        <f>IF(ISERROR(VLOOKUP(A13,'[1]Z03 收入决算表(财决03表)'!$A$10:$K$500,5,FALSE)),"",VLOOKUP(A13,'[1]Z03 收入决算表(财决03表)'!$A$10:$K$500,5,FALSE))</f>
        <v>0.1</v>
      </c>
      <c r="E13" s="161">
        <f>IF(ISERROR(VLOOKUP(A13,'[1]Z03 收入决算表(财决03表)'!$A$10:$K$500,6,FALSE)),"",VLOOKUP(A13,'[1]Z03 收入决算表(财决03表)'!$A$10:$K$500,6,FALSE))</f>
        <v>0.1</v>
      </c>
      <c r="F13" s="161">
        <f>IF(ISERROR(VLOOKUP(A13,'[1]Z03 收入决算表(财决03表)'!$A$10:$K$500,7,FALSE)),"",VLOOKUP(A13,'[1]Z03 收入决算表(财决03表)'!$A$10:$K$500,7,FALSE))</f>
        <v>0</v>
      </c>
      <c r="G13" s="161">
        <f>IF(ISERROR(VLOOKUP(A13,'[1]Z03 收入决算表(财决03表)'!$A$10:$K$500,8,FALSE)),"",VLOOKUP(A13,'[1]Z03 收入决算表(财决03表)'!$A$10:$K$500,8,FALSE))</f>
        <v>0</v>
      </c>
      <c r="H13" s="161">
        <f>IF(ISERROR(VLOOKUP(A13,'[1]Z03 收入决算表(财决03表)'!$A$10:$L$500,10,FALSE)),"",VLOOKUP(A13,'[1]Z03 收入决算表(财决03表)'!$A$10:$L$500,10,FALSE))</f>
        <v>0</v>
      </c>
      <c r="I13" s="161">
        <f>IF(ISERROR(VLOOKUP(A13,'[1]Z03 收入决算表(财决03表)'!$A$10:$L$500,11,FALSE)),"",VLOOKUP(A13,'[1]Z03 收入决算表(财决03表)'!$A$10:$L$500,11,FALSE))</f>
        <v>0</v>
      </c>
      <c r="J13" s="161">
        <f>IF(ISERROR(VLOOKUP(A13,'[1]Z03 收入决算表(财决03表)'!$A$10:$L$500,12,FALSE)),"",VLOOKUP(A13,'[1]Z03 收入决算表(财决03表)'!$A$10:$L$500,12,FALSE))</f>
        <v>0</v>
      </c>
      <c r="K13" s="172" t="str">
        <f>'[1]Z03 收入决算表(财决03表)'!A12</f>
        <v>2110199</v>
      </c>
      <c r="L13" s="173">
        <f>'[1]Z03 收入决算表(财决03表)'!$E12</f>
        <v>0.1</v>
      </c>
      <c r="M13" s="169">
        <f t="shared" si="1"/>
        <v>13</v>
      </c>
    </row>
    <row r="14" spans="1:15" ht="22.5" customHeight="1">
      <c r="A14" s="218" t="str">
        <f t="shared" si="0"/>
        <v>21103</v>
      </c>
      <c r="B14" s="218"/>
      <c r="C14" s="160" t="str">
        <f>IF(ISERROR(VLOOKUP(A14,'[1]Z03 收入决算表(财决03表)'!$A$10:$K$500,4,FALSE)),"",VLOOKUP(A14,'[1]Z03 收入决算表(财决03表)'!$A$10:$K$500,4,FALSE))</f>
        <v>污染防治</v>
      </c>
      <c r="D14" s="161">
        <f>IF(ISERROR(VLOOKUP(A14,'[1]Z03 收入决算表(财决03表)'!$A$10:$K$500,5,FALSE)),"",VLOOKUP(A14,'[1]Z03 收入决算表(财决03表)'!$A$10:$K$500,5,FALSE))</f>
        <v>54</v>
      </c>
      <c r="E14" s="161">
        <f>IF(ISERROR(VLOOKUP(A14,'[1]Z03 收入决算表(财决03表)'!$A$10:$K$500,6,FALSE)),"",VLOOKUP(A14,'[1]Z03 收入决算表(财决03表)'!$A$10:$K$500,6,FALSE))</f>
        <v>54</v>
      </c>
      <c r="F14" s="161">
        <f>IF(ISERROR(VLOOKUP(A14,'[1]Z03 收入决算表(财决03表)'!$A$10:$K$500,7,FALSE)),"",VLOOKUP(A14,'[1]Z03 收入决算表(财决03表)'!$A$10:$K$500,7,FALSE))</f>
        <v>0</v>
      </c>
      <c r="G14" s="161">
        <f>IF(ISERROR(VLOOKUP(A14,'[1]Z03 收入决算表(财决03表)'!$A$10:$K$500,8,FALSE)),"",VLOOKUP(A14,'[1]Z03 收入决算表(财决03表)'!$A$10:$K$500,8,FALSE))</f>
        <v>0</v>
      </c>
      <c r="H14" s="161">
        <f>IF(ISERROR(VLOOKUP(A14,'[1]Z03 收入决算表(财决03表)'!$A$10:$L$500,10,FALSE)),"",VLOOKUP(A14,'[1]Z03 收入决算表(财决03表)'!$A$10:$L$500,10,FALSE))</f>
        <v>0</v>
      </c>
      <c r="I14" s="161">
        <f>IF(ISERROR(VLOOKUP(A14,'[1]Z03 收入决算表(财决03表)'!$A$10:$L$500,11,FALSE)),"",VLOOKUP(A14,'[1]Z03 收入决算表(财决03表)'!$A$10:$L$500,11,FALSE))</f>
        <v>0</v>
      </c>
      <c r="J14" s="161">
        <f>IF(ISERROR(VLOOKUP(A14,'[1]Z03 收入决算表(财决03表)'!$A$10:$L$500,12,FALSE)),"",VLOOKUP(A14,'[1]Z03 收入决算表(财决03表)'!$A$10:$L$500,12,FALSE))</f>
        <v>0</v>
      </c>
      <c r="K14" s="172" t="str">
        <f>'[1]Z03 收入决算表(财决03表)'!A13</f>
        <v>21103</v>
      </c>
      <c r="L14" s="173">
        <f>'[1]Z03 收入决算表(财决03表)'!$E13</f>
        <v>54</v>
      </c>
      <c r="M14" s="169">
        <f t="shared" si="1"/>
        <v>14</v>
      </c>
    </row>
    <row r="15" spans="1:15" ht="22.5" customHeight="1">
      <c r="A15" s="218" t="str">
        <f t="shared" si="0"/>
        <v>2110399</v>
      </c>
      <c r="B15" s="218"/>
      <c r="C15" s="160" t="str">
        <f>IF(ISERROR(VLOOKUP(A15,'[1]Z03 收入决算表(财决03表)'!$A$10:$K$500,4,FALSE)),"",VLOOKUP(A15,'[1]Z03 收入决算表(财决03表)'!$A$10:$K$500,4,FALSE))</f>
        <v>其他污染防治支出</v>
      </c>
      <c r="D15" s="161">
        <f>IF(ISERROR(VLOOKUP(A15,'[1]Z03 收入决算表(财决03表)'!$A$10:$K$500,5,FALSE)),"",VLOOKUP(A15,'[1]Z03 收入决算表(财决03表)'!$A$10:$K$500,5,FALSE))</f>
        <v>54</v>
      </c>
      <c r="E15" s="161">
        <f>IF(ISERROR(VLOOKUP(A15,'[1]Z03 收入决算表(财决03表)'!$A$10:$K$500,6,FALSE)),"",VLOOKUP(A15,'[1]Z03 收入决算表(财决03表)'!$A$10:$K$500,6,FALSE))</f>
        <v>54</v>
      </c>
      <c r="F15" s="161">
        <f>IF(ISERROR(VLOOKUP(A15,'[1]Z03 收入决算表(财决03表)'!$A$10:$K$500,7,FALSE)),"",VLOOKUP(A15,'[1]Z03 收入决算表(财决03表)'!$A$10:$K$500,7,FALSE))</f>
        <v>0</v>
      </c>
      <c r="G15" s="161">
        <f>IF(ISERROR(VLOOKUP(A15,'[1]Z03 收入决算表(财决03表)'!$A$10:$K$500,8,FALSE)),"",VLOOKUP(A15,'[1]Z03 收入决算表(财决03表)'!$A$10:$K$500,8,FALSE))</f>
        <v>0</v>
      </c>
      <c r="H15" s="161">
        <f>IF(ISERROR(VLOOKUP(A15,'[1]Z03 收入决算表(财决03表)'!$A$10:$L$500,10,FALSE)),"",VLOOKUP(A15,'[1]Z03 收入决算表(财决03表)'!$A$10:$L$500,10,FALSE))</f>
        <v>0</v>
      </c>
      <c r="I15" s="161">
        <f>IF(ISERROR(VLOOKUP(A15,'[1]Z03 收入决算表(财决03表)'!$A$10:$L$500,11,FALSE)),"",VLOOKUP(A15,'[1]Z03 收入决算表(财决03表)'!$A$10:$L$500,11,FALSE))</f>
        <v>0</v>
      </c>
      <c r="J15" s="161">
        <f>IF(ISERROR(VLOOKUP(A15,'[1]Z03 收入决算表(财决03表)'!$A$10:$L$500,12,FALSE)),"",VLOOKUP(A15,'[1]Z03 收入决算表(财决03表)'!$A$10:$L$500,12,FALSE))</f>
        <v>0</v>
      </c>
      <c r="K15" s="172" t="str">
        <f>'[1]Z03 收入决算表(财决03表)'!A14</f>
        <v>2110399</v>
      </c>
      <c r="L15" s="173">
        <f>'[1]Z03 收入决算表(财决03表)'!$E14</f>
        <v>54</v>
      </c>
      <c r="M15" s="169">
        <f t="shared" si="1"/>
        <v>15</v>
      </c>
    </row>
    <row r="16" spans="1:15" ht="22.5" customHeight="1">
      <c r="A16" s="218" t="str">
        <f t="shared" si="0"/>
        <v>213</v>
      </c>
      <c r="B16" s="218"/>
      <c r="C16" s="160" t="str">
        <f>IF(ISERROR(VLOOKUP(A16,'[1]Z03 收入决算表(财决03表)'!$A$10:$K$500,4,FALSE)),"",VLOOKUP(A16,'[1]Z03 收入决算表(财决03表)'!$A$10:$K$500,4,FALSE))</f>
        <v>农林水支出</v>
      </c>
      <c r="D16" s="161">
        <f>IF(ISERROR(VLOOKUP(A16,'[1]Z03 收入决算表(财决03表)'!$A$10:$K$500,5,FALSE)),"",VLOOKUP(A16,'[1]Z03 收入决算表(财决03表)'!$A$10:$K$500,5,FALSE))</f>
        <v>30</v>
      </c>
      <c r="E16" s="161">
        <f>IF(ISERROR(VLOOKUP(A16,'[1]Z03 收入决算表(财决03表)'!$A$10:$K$500,6,FALSE)),"",VLOOKUP(A16,'[1]Z03 收入决算表(财决03表)'!$A$10:$K$500,6,FALSE))</f>
        <v>30</v>
      </c>
      <c r="F16" s="161">
        <f>IF(ISERROR(VLOOKUP(A16,'[1]Z03 收入决算表(财决03表)'!$A$10:$K$500,7,FALSE)),"",VLOOKUP(A16,'[1]Z03 收入决算表(财决03表)'!$A$10:$K$500,7,FALSE))</f>
        <v>0</v>
      </c>
      <c r="G16" s="161">
        <f>IF(ISERROR(VLOOKUP(A16,'[1]Z03 收入决算表(财决03表)'!$A$10:$K$500,8,FALSE)),"",VLOOKUP(A16,'[1]Z03 收入决算表(财决03表)'!$A$10:$K$500,8,FALSE))</f>
        <v>0</v>
      </c>
      <c r="H16" s="161">
        <f>IF(ISERROR(VLOOKUP(A16,'[1]Z03 收入决算表(财决03表)'!$A$10:$L$500,10,FALSE)),"",VLOOKUP(A16,'[1]Z03 收入决算表(财决03表)'!$A$10:$L$500,10,FALSE))</f>
        <v>0</v>
      </c>
      <c r="I16" s="161">
        <f>IF(ISERROR(VLOOKUP(A16,'[1]Z03 收入决算表(财决03表)'!$A$10:$L$500,11,FALSE)),"",VLOOKUP(A16,'[1]Z03 收入决算表(财决03表)'!$A$10:$L$500,11,FALSE))</f>
        <v>0</v>
      </c>
      <c r="J16" s="161">
        <f>IF(ISERROR(VLOOKUP(A16,'[1]Z03 收入决算表(财决03表)'!$A$10:$L$500,12,FALSE)),"",VLOOKUP(A16,'[1]Z03 收入决算表(财决03表)'!$A$10:$L$500,12,FALSE))</f>
        <v>0</v>
      </c>
      <c r="K16" s="172" t="str">
        <f>'[1]Z03 收入决算表(财决03表)'!A15</f>
        <v>213</v>
      </c>
      <c r="L16" s="173">
        <f>'[1]Z03 收入决算表(财决03表)'!$E15</f>
        <v>30</v>
      </c>
      <c r="M16" s="169">
        <f t="shared" si="1"/>
        <v>16</v>
      </c>
    </row>
    <row r="17" spans="1:21" ht="22.5" customHeight="1">
      <c r="A17" s="218" t="str">
        <f t="shared" si="0"/>
        <v>21303</v>
      </c>
      <c r="B17" s="218"/>
      <c r="C17" s="160" t="str">
        <f>IF(ISERROR(VLOOKUP(A17,'[1]Z03 收入决算表(财决03表)'!$A$10:$K$500,4,FALSE)),"",VLOOKUP(A17,'[1]Z03 收入决算表(财决03表)'!$A$10:$K$500,4,FALSE))</f>
        <v>水利</v>
      </c>
      <c r="D17" s="161">
        <f>IF(ISERROR(VLOOKUP(A17,'[1]Z03 收入决算表(财决03表)'!$A$10:$K$500,5,FALSE)),"",VLOOKUP(A17,'[1]Z03 收入决算表(财决03表)'!$A$10:$K$500,5,FALSE))</f>
        <v>30</v>
      </c>
      <c r="E17" s="161">
        <f>IF(ISERROR(VLOOKUP(A17,'[1]Z03 收入决算表(财决03表)'!$A$10:$K$500,6,FALSE)),"",VLOOKUP(A17,'[1]Z03 收入决算表(财决03表)'!$A$10:$K$500,6,FALSE))</f>
        <v>30</v>
      </c>
      <c r="F17" s="161">
        <f>IF(ISERROR(VLOOKUP(A17,'[1]Z03 收入决算表(财决03表)'!$A$10:$K$500,7,FALSE)),"",VLOOKUP(A17,'[1]Z03 收入决算表(财决03表)'!$A$10:$K$500,7,FALSE))</f>
        <v>0</v>
      </c>
      <c r="G17" s="161">
        <f>IF(ISERROR(VLOOKUP(A17,'[1]Z03 收入决算表(财决03表)'!$A$10:$K$500,8,FALSE)),"",VLOOKUP(A17,'[1]Z03 收入决算表(财决03表)'!$A$10:$K$500,8,FALSE))</f>
        <v>0</v>
      </c>
      <c r="H17" s="161">
        <f>IF(ISERROR(VLOOKUP(A17,'[1]Z03 收入决算表(财决03表)'!$A$10:$L$500,10,FALSE)),"",VLOOKUP(A17,'[1]Z03 收入决算表(财决03表)'!$A$10:$L$500,10,FALSE))</f>
        <v>0</v>
      </c>
      <c r="I17" s="161">
        <f>IF(ISERROR(VLOOKUP(A17,'[1]Z03 收入决算表(财决03表)'!$A$10:$L$500,11,FALSE)),"",VLOOKUP(A17,'[1]Z03 收入决算表(财决03表)'!$A$10:$L$500,11,FALSE))</f>
        <v>0</v>
      </c>
      <c r="J17" s="161">
        <f>IF(ISERROR(VLOOKUP(A17,'[1]Z03 收入决算表(财决03表)'!$A$10:$L$500,12,FALSE)),"",VLOOKUP(A17,'[1]Z03 收入决算表(财决03表)'!$A$10:$L$500,12,FALSE))</f>
        <v>0</v>
      </c>
      <c r="K17" s="172" t="str">
        <f>'[1]Z03 收入决算表(财决03表)'!A16</f>
        <v>21303</v>
      </c>
      <c r="L17" s="173">
        <f>'[1]Z03 收入决算表(财决03表)'!$E16</f>
        <v>30</v>
      </c>
      <c r="M17" s="169">
        <f t="shared" si="1"/>
        <v>17</v>
      </c>
    </row>
    <row r="18" spans="1:21" ht="22.5" customHeight="1">
      <c r="A18" s="218" t="str">
        <f t="shared" si="0"/>
        <v>2130399</v>
      </c>
      <c r="B18" s="218"/>
      <c r="C18" s="160" t="str">
        <f>IF(ISERROR(VLOOKUP(A18,'[1]Z03 收入决算表(财决03表)'!$A$10:$K$500,4,FALSE)),"",VLOOKUP(A18,'[1]Z03 收入决算表(财决03表)'!$A$10:$K$500,4,FALSE))</f>
        <v>其他水利支出</v>
      </c>
      <c r="D18" s="161">
        <f>IF(ISERROR(VLOOKUP(A18,'[1]Z03 收入决算表(财决03表)'!$A$10:$K$500,5,FALSE)),"",VLOOKUP(A18,'[1]Z03 收入决算表(财决03表)'!$A$10:$K$500,5,FALSE))</f>
        <v>30</v>
      </c>
      <c r="E18" s="161">
        <f>IF(ISERROR(VLOOKUP(A18,'[1]Z03 收入决算表(财决03表)'!$A$10:$K$500,6,FALSE)),"",VLOOKUP(A18,'[1]Z03 收入决算表(财决03表)'!$A$10:$K$500,6,FALSE))</f>
        <v>30</v>
      </c>
      <c r="F18" s="161">
        <f>IF(ISERROR(VLOOKUP(A18,'[1]Z03 收入决算表(财决03表)'!$A$10:$K$500,7,FALSE)),"",VLOOKUP(A18,'[1]Z03 收入决算表(财决03表)'!$A$10:$K$500,7,FALSE))</f>
        <v>0</v>
      </c>
      <c r="G18" s="161">
        <f>IF(ISERROR(VLOOKUP(A18,'[1]Z03 收入决算表(财决03表)'!$A$10:$K$500,8,FALSE)),"",VLOOKUP(A18,'[1]Z03 收入决算表(财决03表)'!$A$10:$K$500,8,FALSE))</f>
        <v>0</v>
      </c>
      <c r="H18" s="161">
        <f>IF(ISERROR(VLOOKUP(A18,'[1]Z03 收入决算表(财决03表)'!$A$10:$L$500,10,FALSE)),"",VLOOKUP(A18,'[1]Z03 收入决算表(财决03表)'!$A$10:$L$500,10,FALSE))</f>
        <v>0</v>
      </c>
      <c r="I18" s="161">
        <f>IF(ISERROR(VLOOKUP(A18,'[1]Z03 收入决算表(财决03表)'!$A$10:$L$500,11,FALSE)),"",VLOOKUP(A18,'[1]Z03 收入决算表(财决03表)'!$A$10:$L$500,11,FALSE))</f>
        <v>0</v>
      </c>
      <c r="J18" s="161">
        <f>IF(ISERROR(VLOOKUP(A18,'[1]Z03 收入决算表(财决03表)'!$A$10:$L$500,12,FALSE)),"",VLOOKUP(A18,'[1]Z03 收入决算表(财决03表)'!$A$10:$L$500,12,FALSE))</f>
        <v>0</v>
      </c>
      <c r="K18" s="172" t="str">
        <f>'[1]Z03 收入决算表(财决03表)'!A17</f>
        <v>2130399</v>
      </c>
      <c r="L18" s="173">
        <f>'[1]Z03 收入决算表(财决03表)'!$E17</f>
        <v>30</v>
      </c>
      <c r="M18" s="169">
        <f t="shared" si="1"/>
        <v>18</v>
      </c>
      <c r="N18" s="174"/>
      <c r="O18" s="166"/>
      <c r="P18" s="150"/>
      <c r="Q18" s="150"/>
      <c r="R18" s="14"/>
      <c r="S18" s="156"/>
      <c r="T18" s="150"/>
      <c r="U18" s="14"/>
    </row>
    <row r="19" spans="1:21" ht="22.5" customHeight="1">
      <c r="A19" s="218" t="str">
        <f t="shared" si="0"/>
        <v>214</v>
      </c>
      <c r="B19" s="218"/>
      <c r="C19" s="160" t="str">
        <f>IF(ISERROR(VLOOKUP(A19,'[1]Z03 收入决算表(财决03表)'!$A$10:$K$500,4,FALSE)),"",VLOOKUP(A19,'[1]Z03 收入决算表(财决03表)'!$A$10:$K$500,4,FALSE))</f>
        <v>交通运输支出</v>
      </c>
      <c r="D19" s="161">
        <f>IF(ISERROR(VLOOKUP(A19,'[1]Z03 收入决算表(财决03表)'!$A$10:$K$500,5,FALSE)),"",VLOOKUP(A19,'[1]Z03 收入决算表(财决03表)'!$A$10:$K$500,5,FALSE))</f>
        <v>1020.99</v>
      </c>
      <c r="E19" s="161">
        <f>IF(ISERROR(VLOOKUP(A19,'[1]Z03 收入决算表(财决03表)'!$A$10:$K$500,6,FALSE)),"",VLOOKUP(A19,'[1]Z03 收入决算表(财决03表)'!$A$10:$K$500,6,FALSE))</f>
        <v>974.8</v>
      </c>
      <c r="F19" s="161">
        <f>IF(ISERROR(VLOOKUP(A19,'[1]Z03 收入决算表(财决03表)'!$A$10:$K$500,7,FALSE)),"",VLOOKUP(A19,'[1]Z03 收入决算表(财决03表)'!$A$10:$K$500,7,FALSE))</f>
        <v>46.2</v>
      </c>
      <c r="G19" s="161">
        <f>IF(ISERROR(VLOOKUP(A19,'[1]Z03 收入决算表(财决03表)'!$A$10:$K$500,8,FALSE)),"",VLOOKUP(A19,'[1]Z03 收入决算表(财决03表)'!$A$10:$K$500,8,FALSE))</f>
        <v>0</v>
      </c>
      <c r="H19" s="161">
        <f>IF(ISERROR(VLOOKUP(A19,'[1]Z03 收入决算表(财决03表)'!$A$10:$L$500,10,FALSE)),"",VLOOKUP(A19,'[1]Z03 收入决算表(财决03表)'!$A$10:$L$500,10,FALSE))</f>
        <v>0</v>
      </c>
      <c r="I19" s="161">
        <f>IF(ISERROR(VLOOKUP(A19,'[1]Z03 收入决算表(财决03表)'!$A$10:$L$500,11,FALSE)),"",VLOOKUP(A19,'[1]Z03 收入决算表(财决03表)'!$A$10:$L$500,11,FALSE))</f>
        <v>0</v>
      </c>
      <c r="J19" s="161">
        <f>IF(ISERROR(VLOOKUP(A19,'[1]Z03 收入决算表(财决03表)'!$A$10:$L$500,12,FALSE)),"",VLOOKUP(A19,'[1]Z03 收入决算表(财决03表)'!$A$10:$L$500,12,FALSE))</f>
        <v>0</v>
      </c>
      <c r="K19" s="172" t="str">
        <f>'[1]Z03 收入决算表(财决03表)'!A18</f>
        <v>214</v>
      </c>
      <c r="L19" s="173">
        <f>'[1]Z03 收入决算表(财决03表)'!$E18</f>
        <v>1020.99</v>
      </c>
      <c r="M19" s="169">
        <f t="shared" si="1"/>
        <v>19</v>
      </c>
      <c r="N19" s="175"/>
      <c r="O19" s="166"/>
      <c r="P19" s="150"/>
      <c r="Q19" s="150"/>
      <c r="R19" s="158"/>
      <c r="S19" s="156"/>
      <c r="T19" s="150"/>
      <c r="U19" s="150"/>
    </row>
    <row r="20" spans="1:21" ht="22.5" customHeight="1">
      <c r="A20" s="218" t="str">
        <f t="shared" si="0"/>
        <v>21401</v>
      </c>
      <c r="B20" s="218"/>
      <c r="C20" s="160" t="str">
        <f>IF(ISERROR(VLOOKUP(A20,'[1]Z03 收入决算表(财决03表)'!$A$10:$K$500,4,FALSE)),"",VLOOKUP(A20,'[1]Z03 收入决算表(财决03表)'!$A$10:$K$500,4,FALSE))</f>
        <v>公路水路运输</v>
      </c>
      <c r="D20" s="161">
        <f>IF(ISERROR(VLOOKUP(A20,'[1]Z03 收入决算表(财决03表)'!$A$10:$K$500,5,FALSE)),"",VLOOKUP(A20,'[1]Z03 收入决算表(财决03表)'!$A$10:$K$500,5,FALSE))</f>
        <v>1020.99</v>
      </c>
      <c r="E20" s="161">
        <f>IF(ISERROR(VLOOKUP(A20,'[1]Z03 收入决算表(财决03表)'!$A$10:$K$500,6,FALSE)),"",VLOOKUP(A20,'[1]Z03 收入决算表(财决03表)'!$A$10:$K$500,6,FALSE))</f>
        <v>974.8</v>
      </c>
      <c r="F20" s="161">
        <f>IF(ISERROR(VLOOKUP(A20,'[1]Z03 收入决算表(财决03表)'!$A$10:$K$500,7,FALSE)),"",VLOOKUP(A20,'[1]Z03 收入决算表(财决03表)'!$A$10:$K$500,7,FALSE))</f>
        <v>46.2</v>
      </c>
      <c r="G20" s="161">
        <f>IF(ISERROR(VLOOKUP(A20,'[1]Z03 收入决算表(财决03表)'!$A$10:$K$500,8,FALSE)),"",VLOOKUP(A20,'[1]Z03 收入决算表(财决03表)'!$A$10:$K$500,8,FALSE))</f>
        <v>0</v>
      </c>
      <c r="H20" s="161">
        <f>IF(ISERROR(VLOOKUP(A20,'[1]Z03 收入决算表(财决03表)'!$A$10:$L$500,10,FALSE)),"",VLOOKUP(A20,'[1]Z03 收入决算表(财决03表)'!$A$10:$L$500,10,FALSE))</f>
        <v>0</v>
      </c>
      <c r="I20" s="161">
        <f>IF(ISERROR(VLOOKUP(A20,'[1]Z03 收入决算表(财决03表)'!$A$10:$L$500,11,FALSE)),"",VLOOKUP(A20,'[1]Z03 收入决算表(财决03表)'!$A$10:$L$500,11,FALSE))</f>
        <v>0</v>
      </c>
      <c r="J20" s="161">
        <f>IF(ISERROR(VLOOKUP(A20,'[1]Z03 收入决算表(财决03表)'!$A$10:$L$500,12,FALSE)),"",VLOOKUP(A20,'[1]Z03 收入决算表(财决03表)'!$A$10:$L$500,12,FALSE))</f>
        <v>0</v>
      </c>
      <c r="K20" s="172" t="str">
        <f>'[1]Z03 收入决算表(财决03表)'!A19</f>
        <v>21401</v>
      </c>
      <c r="L20" s="173">
        <f>'[1]Z03 收入决算表(财决03表)'!$E19</f>
        <v>1020.99</v>
      </c>
      <c r="M20" s="169">
        <f t="shared" si="1"/>
        <v>20</v>
      </c>
    </row>
    <row r="21" spans="1:21" ht="22.5" customHeight="1">
      <c r="A21" s="218" t="str">
        <f t="shared" si="0"/>
        <v>2140102</v>
      </c>
      <c r="B21" s="218"/>
      <c r="C21" s="160" t="str">
        <f>IF(ISERROR(VLOOKUP(A21,'[1]Z03 收入决算表(财决03表)'!$A$10:$K$500,4,FALSE)),"",VLOOKUP(A21,'[1]Z03 收入决算表(财决03表)'!$A$10:$K$500,4,FALSE))</f>
        <v>一般行政管理事务</v>
      </c>
      <c r="D21" s="161">
        <f>IF(ISERROR(VLOOKUP(A21,'[1]Z03 收入决算表(财决03表)'!$A$10:$K$500,5,FALSE)),"",VLOOKUP(A21,'[1]Z03 收入决算表(财决03表)'!$A$10:$K$500,5,FALSE))</f>
        <v>86</v>
      </c>
      <c r="E21" s="161">
        <f>IF(ISERROR(VLOOKUP(A21,'[1]Z03 收入决算表(财决03表)'!$A$10:$K$500,6,FALSE)),"",VLOOKUP(A21,'[1]Z03 收入决算表(财决03表)'!$A$10:$K$500,6,FALSE))</f>
        <v>86</v>
      </c>
      <c r="F21" s="161">
        <f>IF(ISERROR(VLOOKUP(A21,'[1]Z03 收入决算表(财决03表)'!$A$10:$K$500,7,FALSE)),"",VLOOKUP(A21,'[1]Z03 收入决算表(财决03表)'!$A$10:$K$500,7,FALSE))</f>
        <v>0</v>
      </c>
      <c r="G21" s="161">
        <f>IF(ISERROR(VLOOKUP(A21,'[1]Z03 收入决算表(财决03表)'!$A$10:$K$500,8,FALSE)),"",VLOOKUP(A21,'[1]Z03 收入决算表(财决03表)'!$A$10:$K$500,8,FALSE))</f>
        <v>0</v>
      </c>
      <c r="H21" s="161">
        <f>IF(ISERROR(VLOOKUP(A21,'[1]Z03 收入决算表(财决03表)'!$A$10:$L$500,10,FALSE)),"",VLOOKUP(A21,'[1]Z03 收入决算表(财决03表)'!$A$10:$L$500,10,FALSE))</f>
        <v>0</v>
      </c>
      <c r="I21" s="161">
        <f>IF(ISERROR(VLOOKUP(A21,'[1]Z03 收入决算表(财决03表)'!$A$10:$L$500,11,FALSE)),"",VLOOKUP(A21,'[1]Z03 收入决算表(财决03表)'!$A$10:$L$500,11,FALSE))</f>
        <v>0</v>
      </c>
      <c r="J21" s="161">
        <f>IF(ISERROR(VLOOKUP(A21,'[1]Z03 收入决算表(财决03表)'!$A$10:$L$500,12,FALSE)),"",VLOOKUP(A21,'[1]Z03 收入决算表(财决03表)'!$A$10:$L$500,12,FALSE))</f>
        <v>0</v>
      </c>
      <c r="K21" s="172" t="str">
        <f>'[1]Z03 收入决算表(财决03表)'!A20</f>
        <v>2140102</v>
      </c>
      <c r="L21" s="173">
        <f>'[1]Z03 收入决算表(财决03表)'!$E20</f>
        <v>86</v>
      </c>
      <c r="M21" s="169">
        <f t="shared" si="1"/>
        <v>21</v>
      </c>
      <c r="N21" s="174"/>
    </row>
    <row r="22" spans="1:21" ht="22.5" customHeight="1">
      <c r="A22" s="218" t="str">
        <f t="shared" si="0"/>
        <v>2140131</v>
      </c>
      <c r="B22" s="218"/>
      <c r="C22" s="160" t="str">
        <f>IF(ISERROR(VLOOKUP(A22,'[1]Z03 收入决算表(财决03表)'!$A$10:$K$500,4,FALSE)),"",VLOOKUP(A22,'[1]Z03 收入决算表(财决03表)'!$A$10:$K$500,4,FALSE))</f>
        <v>海事管理</v>
      </c>
      <c r="D22" s="161">
        <f>IF(ISERROR(VLOOKUP(A22,'[1]Z03 收入决算表(财决03表)'!$A$10:$K$500,5,FALSE)),"",VLOOKUP(A22,'[1]Z03 收入决算表(财决03表)'!$A$10:$K$500,5,FALSE))</f>
        <v>892.57</v>
      </c>
      <c r="E22" s="161">
        <f>IF(ISERROR(VLOOKUP(A22,'[1]Z03 收入决算表(财决03表)'!$A$10:$K$500,6,FALSE)),"",VLOOKUP(A22,'[1]Z03 收入决算表(财决03表)'!$A$10:$K$500,6,FALSE))</f>
        <v>846.75</v>
      </c>
      <c r="F22" s="161">
        <f>IF(ISERROR(VLOOKUP(A22,'[1]Z03 收入决算表(财决03表)'!$A$10:$K$500,7,FALSE)),"",VLOOKUP(A22,'[1]Z03 收入决算表(财决03表)'!$A$10:$K$500,7,FALSE))</f>
        <v>45.83</v>
      </c>
      <c r="G22" s="161">
        <f>IF(ISERROR(VLOOKUP(A22,'[1]Z03 收入决算表(财决03表)'!$A$10:$K$500,8,FALSE)),"",VLOOKUP(A22,'[1]Z03 收入决算表(财决03表)'!$A$10:$K$500,8,FALSE))</f>
        <v>0</v>
      </c>
      <c r="H22" s="161">
        <f>IF(ISERROR(VLOOKUP(A22,'[1]Z03 收入决算表(财决03表)'!$A$10:$L$500,10,FALSE)),"",VLOOKUP(A22,'[1]Z03 收入决算表(财决03表)'!$A$10:$L$500,10,FALSE))</f>
        <v>0</v>
      </c>
      <c r="I22" s="161">
        <f>IF(ISERROR(VLOOKUP(A22,'[1]Z03 收入决算表(财决03表)'!$A$10:$L$500,11,FALSE)),"",VLOOKUP(A22,'[1]Z03 收入决算表(财决03表)'!$A$10:$L$500,11,FALSE))</f>
        <v>0</v>
      </c>
      <c r="J22" s="161">
        <f>IF(ISERROR(VLOOKUP(A22,'[1]Z03 收入决算表(财决03表)'!$A$10:$L$500,12,FALSE)),"",VLOOKUP(A22,'[1]Z03 收入决算表(财决03表)'!$A$10:$L$500,12,FALSE))</f>
        <v>0</v>
      </c>
      <c r="K22" s="172" t="str">
        <f>'[1]Z03 收入决算表(财决03表)'!A21</f>
        <v>2140131</v>
      </c>
      <c r="L22" s="173">
        <f>'[1]Z03 收入决算表(财决03表)'!$E21</f>
        <v>892.57</v>
      </c>
      <c r="M22" s="169">
        <f t="shared" si="1"/>
        <v>22</v>
      </c>
    </row>
    <row r="23" spans="1:21" ht="22.5" customHeight="1">
      <c r="A23" s="218" t="str">
        <f t="shared" si="0"/>
        <v>2140136</v>
      </c>
      <c r="B23" s="218"/>
      <c r="C23" s="160" t="str">
        <f>IF(ISERROR(VLOOKUP(A23,'[1]Z03 收入决算表(财决03表)'!$A$10:$K$500,4,FALSE)),"",VLOOKUP(A23,'[1]Z03 收入决算表(财决03表)'!$A$10:$K$500,4,FALSE))</f>
        <v>水路运输管理支出</v>
      </c>
      <c r="D23" s="161">
        <f>IF(ISERROR(VLOOKUP(A23,'[1]Z03 收入决算表(财决03表)'!$A$10:$K$500,5,FALSE)),"",VLOOKUP(A23,'[1]Z03 收入决算表(财决03表)'!$A$10:$K$500,5,FALSE))</f>
        <v>12.05</v>
      </c>
      <c r="E23" s="161">
        <f>IF(ISERROR(VLOOKUP(A23,'[1]Z03 收入决算表(财决03表)'!$A$10:$K$500,6,FALSE)),"",VLOOKUP(A23,'[1]Z03 收入决算表(财决03表)'!$A$10:$K$500,6,FALSE))</f>
        <v>12.05</v>
      </c>
      <c r="F23" s="161">
        <f>IF(ISERROR(VLOOKUP(A23,'[1]Z03 收入决算表(财决03表)'!$A$10:$K$500,7,FALSE)),"",VLOOKUP(A23,'[1]Z03 收入决算表(财决03表)'!$A$10:$K$500,7,FALSE))</f>
        <v>0</v>
      </c>
      <c r="G23" s="161">
        <f>IF(ISERROR(VLOOKUP(A23,'[1]Z03 收入决算表(财决03表)'!$A$10:$K$500,8,FALSE)),"",VLOOKUP(A23,'[1]Z03 收入决算表(财决03表)'!$A$10:$K$500,8,FALSE))</f>
        <v>0</v>
      </c>
      <c r="H23" s="161">
        <f>IF(ISERROR(VLOOKUP(A23,'[1]Z03 收入决算表(财决03表)'!$A$10:$L$500,10,FALSE)),"",VLOOKUP(A23,'[1]Z03 收入决算表(财决03表)'!$A$10:$L$500,10,FALSE))</f>
        <v>0</v>
      </c>
      <c r="I23" s="161">
        <f>IF(ISERROR(VLOOKUP(A23,'[1]Z03 收入决算表(财决03表)'!$A$10:$L$500,11,FALSE)),"",VLOOKUP(A23,'[1]Z03 收入决算表(财决03表)'!$A$10:$L$500,11,FALSE))</f>
        <v>0</v>
      </c>
      <c r="J23" s="161">
        <f>IF(ISERROR(VLOOKUP(A23,'[1]Z03 收入决算表(财决03表)'!$A$10:$L$500,12,FALSE)),"",VLOOKUP(A23,'[1]Z03 收入决算表(财决03表)'!$A$10:$L$500,12,FALSE))</f>
        <v>0</v>
      </c>
      <c r="K23" s="172" t="str">
        <f>'[1]Z03 收入决算表(财决03表)'!A22</f>
        <v>2140136</v>
      </c>
      <c r="L23" s="173">
        <f>'[1]Z03 收入决算表(财决03表)'!$E22</f>
        <v>12.05</v>
      </c>
      <c r="M23" s="169">
        <f t="shared" si="1"/>
        <v>23</v>
      </c>
    </row>
    <row r="24" spans="1:21" ht="22.5" customHeight="1">
      <c r="A24" s="218" t="str">
        <f t="shared" si="0"/>
        <v>2140199</v>
      </c>
      <c r="B24" s="218"/>
      <c r="C24" s="160" t="str">
        <f>IF(ISERROR(VLOOKUP(A24,'[1]Z03 收入决算表(财决03表)'!$A$10:$K$500,4,FALSE)),"",VLOOKUP(A24,'[1]Z03 收入决算表(财决03表)'!$A$10:$K$500,4,FALSE))</f>
        <v>其他公路水路运输支出</v>
      </c>
      <c r="D24" s="161">
        <f>IF(ISERROR(VLOOKUP(A24,'[1]Z03 收入决算表(财决03表)'!$A$10:$K$500,5,FALSE)),"",VLOOKUP(A24,'[1]Z03 收入决算表(财决03表)'!$A$10:$K$500,5,FALSE))</f>
        <v>30.37</v>
      </c>
      <c r="E24" s="161">
        <f>IF(ISERROR(VLOOKUP(A24,'[1]Z03 收入决算表(财决03表)'!$A$10:$K$500,6,FALSE)),"",VLOOKUP(A24,'[1]Z03 收入决算表(财决03表)'!$A$10:$K$500,6,FALSE))</f>
        <v>30</v>
      </c>
      <c r="F24" s="161">
        <f>IF(ISERROR(VLOOKUP(A24,'[1]Z03 收入决算表(财决03表)'!$A$10:$K$500,7,FALSE)),"",VLOOKUP(A24,'[1]Z03 收入决算表(财决03表)'!$A$10:$K$500,7,FALSE))</f>
        <v>0.37</v>
      </c>
      <c r="G24" s="161">
        <f>IF(ISERROR(VLOOKUP(A24,'[1]Z03 收入决算表(财决03表)'!$A$10:$K$500,8,FALSE)),"",VLOOKUP(A24,'[1]Z03 收入决算表(财决03表)'!$A$10:$K$500,8,FALSE))</f>
        <v>0</v>
      </c>
      <c r="H24" s="161">
        <f>IF(ISERROR(VLOOKUP(A24,'[1]Z03 收入决算表(财决03表)'!$A$10:$L$500,10,FALSE)),"",VLOOKUP(A24,'[1]Z03 收入决算表(财决03表)'!$A$10:$L$500,10,FALSE))</f>
        <v>0</v>
      </c>
      <c r="I24" s="161">
        <f>IF(ISERROR(VLOOKUP(A24,'[1]Z03 收入决算表(财决03表)'!$A$10:$L$500,11,FALSE)),"",VLOOKUP(A24,'[1]Z03 收入决算表(财决03表)'!$A$10:$L$500,11,FALSE))</f>
        <v>0</v>
      </c>
      <c r="J24" s="161">
        <f>IF(ISERROR(VLOOKUP(A24,'[1]Z03 收入决算表(财决03表)'!$A$10:$L$500,12,FALSE)),"",VLOOKUP(A24,'[1]Z03 收入决算表(财决03表)'!$A$10:$L$500,12,FALSE))</f>
        <v>0</v>
      </c>
      <c r="K24" s="172" t="str">
        <f>'[1]Z03 收入决算表(财决03表)'!A23</f>
        <v>2140199</v>
      </c>
      <c r="L24" s="173">
        <f>'[1]Z03 收入决算表(财决03表)'!$E23</f>
        <v>30.37</v>
      </c>
      <c r="M24" s="169">
        <f t="shared" si="1"/>
        <v>24</v>
      </c>
    </row>
    <row r="25" spans="1:21" ht="22.5" customHeight="1">
      <c r="A25" s="218" t="str">
        <f t="shared" si="0"/>
        <v>221</v>
      </c>
      <c r="B25" s="218"/>
      <c r="C25" s="160" t="str">
        <f>IF(ISERROR(VLOOKUP(A25,'[1]Z03 收入决算表(财决03表)'!$A$10:$K$500,4,FALSE)),"",VLOOKUP(A25,'[1]Z03 收入决算表(财决03表)'!$A$10:$K$500,4,FALSE))</f>
        <v>住房保障支出</v>
      </c>
      <c r="D25" s="161">
        <f>IF(ISERROR(VLOOKUP(A25,'[1]Z03 收入决算表(财决03表)'!$A$10:$K$500,5,FALSE)),"",VLOOKUP(A25,'[1]Z03 收入决算表(财决03表)'!$A$10:$K$500,5,FALSE))</f>
        <v>43.86</v>
      </c>
      <c r="E25" s="161">
        <f>IF(ISERROR(VLOOKUP(A25,'[1]Z03 收入决算表(财决03表)'!$A$10:$K$500,6,FALSE)),"",VLOOKUP(A25,'[1]Z03 收入决算表(财决03表)'!$A$10:$K$500,6,FALSE))</f>
        <v>43.86</v>
      </c>
      <c r="F25" s="161">
        <f>IF(ISERROR(VLOOKUP(A25,'[1]Z03 收入决算表(财决03表)'!$A$10:$K$500,7,FALSE)),"",VLOOKUP(A25,'[1]Z03 收入决算表(财决03表)'!$A$10:$K$500,7,FALSE))</f>
        <v>0</v>
      </c>
      <c r="G25" s="161">
        <f>IF(ISERROR(VLOOKUP(A25,'[1]Z03 收入决算表(财决03表)'!$A$10:$K$500,8,FALSE)),"",VLOOKUP(A25,'[1]Z03 收入决算表(财决03表)'!$A$10:$K$500,8,FALSE))</f>
        <v>0</v>
      </c>
      <c r="H25" s="161">
        <f>IF(ISERROR(VLOOKUP(A25,'[1]Z03 收入决算表(财决03表)'!$A$10:$L$500,10,FALSE)),"",VLOOKUP(A25,'[1]Z03 收入决算表(财决03表)'!$A$10:$L$500,10,FALSE))</f>
        <v>0</v>
      </c>
      <c r="I25" s="161">
        <f>IF(ISERROR(VLOOKUP(A25,'[1]Z03 收入决算表(财决03表)'!$A$10:$L$500,11,FALSE)),"",VLOOKUP(A25,'[1]Z03 收入决算表(财决03表)'!$A$10:$L$500,11,FALSE))</f>
        <v>0</v>
      </c>
      <c r="J25" s="161">
        <f>IF(ISERROR(VLOOKUP(A25,'[1]Z03 收入决算表(财决03表)'!$A$10:$L$500,12,FALSE)),"",VLOOKUP(A25,'[1]Z03 收入决算表(财决03表)'!$A$10:$L$500,12,FALSE))</f>
        <v>0</v>
      </c>
      <c r="K25" s="172" t="str">
        <f>'[1]Z03 收入决算表(财决03表)'!A24</f>
        <v>221</v>
      </c>
      <c r="L25" s="173">
        <f>'[1]Z03 收入决算表(财决03表)'!$E24</f>
        <v>43.86</v>
      </c>
      <c r="M25" s="169">
        <f t="shared" si="1"/>
        <v>25</v>
      </c>
    </row>
    <row r="26" spans="1:21" ht="22.5" customHeight="1">
      <c r="A26" s="218" t="str">
        <f t="shared" si="0"/>
        <v>22102</v>
      </c>
      <c r="B26" s="218"/>
      <c r="C26" s="160" t="str">
        <f>IF(ISERROR(VLOOKUP(A26,'[1]Z03 收入决算表(财决03表)'!$A$10:$K$500,4,FALSE)),"",VLOOKUP(A26,'[1]Z03 收入决算表(财决03表)'!$A$10:$K$500,4,FALSE))</f>
        <v>住房改革支出</v>
      </c>
      <c r="D26" s="161">
        <f>IF(ISERROR(VLOOKUP(A26,'[1]Z03 收入决算表(财决03表)'!$A$10:$K$500,5,FALSE)),"",VLOOKUP(A26,'[1]Z03 收入决算表(财决03表)'!$A$10:$K$500,5,FALSE))</f>
        <v>43.86</v>
      </c>
      <c r="E26" s="161">
        <f>IF(ISERROR(VLOOKUP(A26,'[1]Z03 收入决算表(财决03表)'!$A$10:$K$500,6,FALSE)),"",VLOOKUP(A26,'[1]Z03 收入决算表(财决03表)'!$A$10:$K$500,6,FALSE))</f>
        <v>43.86</v>
      </c>
      <c r="F26" s="161">
        <f>IF(ISERROR(VLOOKUP(A26,'[1]Z03 收入决算表(财决03表)'!$A$10:$K$500,7,FALSE)),"",VLOOKUP(A26,'[1]Z03 收入决算表(财决03表)'!$A$10:$K$500,7,FALSE))</f>
        <v>0</v>
      </c>
      <c r="G26" s="161">
        <f>IF(ISERROR(VLOOKUP(A26,'[1]Z03 收入决算表(财决03表)'!$A$10:$K$500,8,FALSE)),"",VLOOKUP(A26,'[1]Z03 收入决算表(财决03表)'!$A$10:$K$500,8,FALSE))</f>
        <v>0</v>
      </c>
      <c r="H26" s="161">
        <f>IF(ISERROR(VLOOKUP(A26,'[1]Z03 收入决算表(财决03表)'!$A$10:$L$500,10,FALSE)),"",VLOOKUP(A26,'[1]Z03 收入决算表(财决03表)'!$A$10:$L$500,10,FALSE))</f>
        <v>0</v>
      </c>
      <c r="I26" s="161">
        <f>IF(ISERROR(VLOOKUP(A26,'[1]Z03 收入决算表(财决03表)'!$A$10:$L$500,11,FALSE)),"",VLOOKUP(A26,'[1]Z03 收入决算表(财决03表)'!$A$10:$L$500,11,FALSE))</f>
        <v>0</v>
      </c>
      <c r="J26" s="161">
        <f>IF(ISERROR(VLOOKUP(A26,'[1]Z03 收入决算表(财决03表)'!$A$10:$L$500,12,FALSE)),"",VLOOKUP(A26,'[1]Z03 收入决算表(财决03表)'!$A$10:$L$500,12,FALSE))</f>
        <v>0</v>
      </c>
      <c r="K26" s="172" t="str">
        <f>'[1]Z03 收入决算表(财决03表)'!A25</f>
        <v>22102</v>
      </c>
      <c r="L26" s="173">
        <f>'[1]Z03 收入决算表(财决03表)'!$E25</f>
        <v>43.86</v>
      </c>
      <c r="M26" s="169">
        <f t="shared" si="1"/>
        <v>26</v>
      </c>
    </row>
    <row r="27" spans="1:21" ht="22.5" customHeight="1">
      <c r="A27" s="218" t="str">
        <f t="shared" si="0"/>
        <v>2210201</v>
      </c>
      <c r="B27" s="218"/>
      <c r="C27" s="160" t="str">
        <f>IF(ISERROR(VLOOKUP(A27,'[1]Z03 收入决算表(财决03表)'!$A$10:$K$500,4,FALSE)),"",VLOOKUP(A27,'[1]Z03 收入决算表(财决03表)'!$A$10:$K$500,4,FALSE))</f>
        <v>住房公积金</v>
      </c>
      <c r="D27" s="161">
        <f>IF(ISERROR(VLOOKUP(A27,'[1]Z03 收入决算表(财决03表)'!$A$10:$K$500,5,FALSE)),"",VLOOKUP(A27,'[1]Z03 收入决算表(财决03表)'!$A$10:$K$500,5,FALSE))</f>
        <v>43.86</v>
      </c>
      <c r="E27" s="161">
        <f>IF(ISERROR(VLOOKUP(A27,'[1]Z03 收入决算表(财决03表)'!$A$10:$K$500,6,FALSE)),"",VLOOKUP(A27,'[1]Z03 收入决算表(财决03表)'!$A$10:$K$500,6,FALSE))</f>
        <v>43.86</v>
      </c>
      <c r="F27" s="161">
        <f>IF(ISERROR(VLOOKUP(A27,'[1]Z03 收入决算表(财决03表)'!$A$10:$K$500,7,FALSE)),"",VLOOKUP(A27,'[1]Z03 收入决算表(财决03表)'!$A$10:$K$500,7,FALSE))</f>
        <v>0</v>
      </c>
      <c r="G27" s="161">
        <f>IF(ISERROR(VLOOKUP(A27,'[1]Z03 收入决算表(财决03表)'!$A$10:$K$500,8,FALSE)),"",VLOOKUP(A27,'[1]Z03 收入决算表(财决03表)'!$A$10:$K$500,8,FALSE))</f>
        <v>0</v>
      </c>
      <c r="H27" s="161">
        <f>IF(ISERROR(VLOOKUP(A27,'[1]Z03 收入决算表(财决03表)'!$A$10:$L$500,10,FALSE)),"",VLOOKUP(A27,'[1]Z03 收入决算表(财决03表)'!$A$10:$L$500,10,FALSE))</f>
        <v>0</v>
      </c>
      <c r="I27" s="161">
        <f>IF(ISERROR(VLOOKUP(A27,'[1]Z03 收入决算表(财决03表)'!$A$10:$L$500,11,FALSE)),"",VLOOKUP(A27,'[1]Z03 收入决算表(财决03表)'!$A$10:$L$500,11,FALSE))</f>
        <v>0</v>
      </c>
      <c r="J27" s="161">
        <f>IF(ISERROR(VLOOKUP(A27,'[1]Z03 收入决算表(财决03表)'!$A$10:$L$500,12,FALSE)),"",VLOOKUP(A27,'[1]Z03 收入决算表(财决03表)'!$A$10:$L$500,12,FALSE))</f>
        <v>0</v>
      </c>
      <c r="K27" s="172" t="str">
        <f>'[1]Z03 收入决算表(财决03表)'!A26</f>
        <v>2210201</v>
      </c>
      <c r="L27" s="173">
        <f>'[1]Z03 收入决算表(财决03表)'!$E26</f>
        <v>43.86</v>
      </c>
      <c r="M27" s="169">
        <f t="shared" si="1"/>
        <v>27</v>
      </c>
    </row>
    <row r="28" spans="1:21" ht="22.5" customHeight="1">
      <c r="A28" s="218" t="str">
        <f t="shared" si="0"/>
        <v/>
      </c>
      <c r="B28" s="218"/>
      <c r="C28" s="160" t="str">
        <f>IF(ISERROR(VLOOKUP(A28,'[1]Z03 收入决算表(财决03表)'!$A$10:$K$500,4,FALSE)),"",VLOOKUP(A28,'[1]Z03 收入决算表(财决03表)'!$A$10:$K$500,4,FALSE))</f>
        <v/>
      </c>
      <c r="D28" s="161" t="str">
        <f>IF(ISERROR(VLOOKUP(A28,'[1]Z03 收入决算表(财决03表)'!$A$10:$K$500,5,FALSE)),"",VLOOKUP(A28,'[1]Z03 收入决算表(财决03表)'!$A$10:$K$500,5,FALSE))</f>
        <v/>
      </c>
      <c r="E28" s="161" t="str">
        <f>IF(ISERROR(VLOOKUP(A28,'[1]Z03 收入决算表(财决03表)'!$A$10:$K$500,6,FALSE)),"",VLOOKUP(A28,'[1]Z03 收入决算表(财决03表)'!$A$10:$K$500,6,FALSE))</f>
        <v/>
      </c>
      <c r="F28" s="161" t="str">
        <f>IF(ISERROR(VLOOKUP(A28,'[1]Z03 收入决算表(财决03表)'!$A$10:$K$500,7,FALSE)),"",VLOOKUP(A28,'[1]Z03 收入决算表(财决03表)'!$A$10:$K$500,7,FALSE))</f>
        <v/>
      </c>
      <c r="G28" s="161" t="str">
        <f>IF(ISERROR(VLOOKUP(A28,'[1]Z03 收入决算表(财决03表)'!$A$10:$K$500,8,FALSE)),"",VLOOKUP(A28,'[1]Z03 收入决算表(财决03表)'!$A$10:$K$500,8,FALSE))</f>
        <v/>
      </c>
      <c r="H28" s="161" t="str">
        <f>IF(ISERROR(VLOOKUP(A28,'[1]Z03 收入决算表(财决03表)'!$A$10:$L$500,10,FALSE)),"",VLOOKUP(A28,'[1]Z03 收入决算表(财决03表)'!$A$10:$L$500,10,FALSE))</f>
        <v/>
      </c>
      <c r="I28" s="161" t="str">
        <f>IF(ISERROR(VLOOKUP(A28,'[1]Z03 收入决算表(财决03表)'!$A$10:$L$500,11,FALSE)),"",VLOOKUP(A28,'[1]Z03 收入决算表(财决03表)'!$A$10:$L$500,11,FALSE))</f>
        <v/>
      </c>
      <c r="J28" s="161" t="str">
        <f>IF(ISERROR(VLOOKUP(A28,'[1]Z03 收入决算表(财决03表)'!$A$10:$L$500,12,FALSE)),"",VLOOKUP(A28,'[1]Z03 收入决算表(财决03表)'!$A$10:$L$500,12,FALSE))</f>
        <v/>
      </c>
      <c r="K28" s="172">
        <f>'[1]Z03 收入决算表(财决03表)'!A27</f>
        <v>0</v>
      </c>
      <c r="L28" s="173">
        <f>'[1]Z03 收入决算表(财决03表)'!$E27</f>
        <v>0</v>
      </c>
      <c r="M28" s="169" t="str">
        <f t="shared" si="1"/>
        <v/>
      </c>
    </row>
    <row r="29" spans="1:21" ht="22.5" customHeight="1">
      <c r="A29" s="218" t="str">
        <f t="shared" si="0"/>
        <v/>
      </c>
      <c r="B29" s="218"/>
      <c r="C29" s="160" t="str">
        <f>IF(ISERROR(VLOOKUP(A29,'[1]Z03 收入决算表(财决03表)'!$A$10:$K$500,4,FALSE)),"",VLOOKUP(A29,'[1]Z03 收入决算表(财决03表)'!$A$10:$K$500,4,FALSE))</f>
        <v/>
      </c>
      <c r="D29" s="161" t="str">
        <f>IF(ISERROR(VLOOKUP(A29,'[1]Z03 收入决算表(财决03表)'!$A$10:$K$500,5,FALSE)),"",VLOOKUP(A29,'[1]Z03 收入决算表(财决03表)'!$A$10:$K$500,5,FALSE))</f>
        <v/>
      </c>
      <c r="E29" s="161" t="str">
        <f>IF(ISERROR(VLOOKUP(A29,'[1]Z03 收入决算表(财决03表)'!$A$10:$K$500,6,FALSE)),"",VLOOKUP(A29,'[1]Z03 收入决算表(财决03表)'!$A$10:$K$500,6,FALSE))</f>
        <v/>
      </c>
      <c r="F29" s="161" t="str">
        <f>IF(ISERROR(VLOOKUP(A29,'[1]Z03 收入决算表(财决03表)'!$A$10:$K$500,7,FALSE)),"",VLOOKUP(A29,'[1]Z03 收入决算表(财决03表)'!$A$10:$K$500,7,FALSE))</f>
        <v/>
      </c>
      <c r="G29" s="161" t="str">
        <f>IF(ISERROR(VLOOKUP(A29,'[1]Z03 收入决算表(财决03表)'!$A$10:$K$500,8,FALSE)),"",VLOOKUP(A29,'[1]Z03 收入决算表(财决03表)'!$A$10:$K$500,8,FALSE))</f>
        <v/>
      </c>
      <c r="H29" s="161" t="str">
        <f>IF(ISERROR(VLOOKUP(A29,'[1]Z03 收入决算表(财决03表)'!$A$10:$L$500,10,FALSE)),"",VLOOKUP(A29,'[1]Z03 收入决算表(财决03表)'!$A$10:$L$500,10,FALSE))</f>
        <v/>
      </c>
      <c r="I29" s="161" t="str">
        <f>IF(ISERROR(VLOOKUP(A29,'[1]Z03 收入决算表(财决03表)'!$A$10:$L$500,11,FALSE)),"",VLOOKUP(A29,'[1]Z03 收入决算表(财决03表)'!$A$10:$L$500,11,FALSE))</f>
        <v/>
      </c>
      <c r="J29" s="161" t="str">
        <f>IF(ISERROR(VLOOKUP(A29,'[1]Z03 收入决算表(财决03表)'!$A$10:$L$500,12,FALSE)),"",VLOOKUP(A29,'[1]Z03 收入决算表(财决03表)'!$A$10:$L$500,12,FALSE))</f>
        <v/>
      </c>
      <c r="K29" s="172">
        <f>'[1]Z03 收入决算表(财决03表)'!A28</f>
        <v>0</v>
      </c>
      <c r="L29" s="173">
        <f>'[1]Z03 收入决算表(财决03表)'!$E28</f>
        <v>0</v>
      </c>
      <c r="M29" s="169" t="str">
        <f t="shared" si="1"/>
        <v/>
      </c>
    </row>
    <row r="30" spans="1:21" ht="22.5" customHeight="1">
      <c r="A30" s="218" t="str">
        <f t="shared" si="0"/>
        <v/>
      </c>
      <c r="B30" s="218"/>
      <c r="C30" s="160" t="str">
        <f>IF(ISERROR(VLOOKUP(A30,'[1]Z03 收入决算表(财决03表)'!$A$10:$K$500,4,FALSE)),"",VLOOKUP(A30,'[1]Z03 收入决算表(财决03表)'!$A$10:$K$500,4,FALSE))</f>
        <v/>
      </c>
      <c r="D30" s="161" t="str">
        <f>IF(ISERROR(VLOOKUP(A30,'[1]Z03 收入决算表(财决03表)'!$A$10:$K$500,5,FALSE)),"",VLOOKUP(A30,'[1]Z03 收入决算表(财决03表)'!$A$10:$K$500,5,FALSE))</f>
        <v/>
      </c>
      <c r="E30" s="161" t="str">
        <f>IF(ISERROR(VLOOKUP(A30,'[1]Z03 收入决算表(财决03表)'!$A$10:$K$500,6,FALSE)),"",VLOOKUP(A30,'[1]Z03 收入决算表(财决03表)'!$A$10:$K$500,6,FALSE))</f>
        <v/>
      </c>
      <c r="F30" s="161" t="str">
        <f>IF(ISERROR(VLOOKUP(A30,'[1]Z03 收入决算表(财决03表)'!$A$10:$K$500,7,FALSE)),"",VLOOKUP(A30,'[1]Z03 收入决算表(财决03表)'!$A$10:$K$500,7,FALSE))</f>
        <v/>
      </c>
      <c r="G30" s="161" t="str">
        <f>IF(ISERROR(VLOOKUP(A30,'[1]Z03 收入决算表(财决03表)'!$A$10:$K$500,8,FALSE)),"",VLOOKUP(A30,'[1]Z03 收入决算表(财决03表)'!$A$10:$K$500,8,FALSE))</f>
        <v/>
      </c>
      <c r="H30" s="161" t="str">
        <f>IF(ISERROR(VLOOKUP(A30,'[1]Z03 收入决算表(财决03表)'!$A$10:$L$500,10,FALSE)),"",VLOOKUP(A30,'[1]Z03 收入决算表(财决03表)'!$A$10:$L$500,10,FALSE))</f>
        <v/>
      </c>
      <c r="I30" s="161" t="str">
        <f>IF(ISERROR(VLOOKUP(A30,'[1]Z03 收入决算表(财决03表)'!$A$10:$L$500,11,FALSE)),"",VLOOKUP(A30,'[1]Z03 收入决算表(财决03表)'!$A$10:$L$500,11,FALSE))</f>
        <v/>
      </c>
      <c r="J30" s="161" t="str">
        <f>IF(ISERROR(VLOOKUP(A30,'[1]Z03 收入决算表(财决03表)'!$A$10:$L$500,12,FALSE)),"",VLOOKUP(A30,'[1]Z03 收入决算表(财决03表)'!$A$10:$L$500,12,FALSE))</f>
        <v/>
      </c>
      <c r="K30" s="172">
        <f>'[1]Z03 收入决算表(财决03表)'!A29</f>
        <v>0</v>
      </c>
      <c r="L30" s="173">
        <f>'[1]Z03 收入决算表(财决03表)'!$E29</f>
        <v>0</v>
      </c>
      <c r="M30" s="169" t="str">
        <f t="shared" si="1"/>
        <v/>
      </c>
    </row>
    <row r="31" spans="1:21" ht="22.5" customHeight="1">
      <c r="A31" s="218" t="str">
        <f t="shared" si="0"/>
        <v/>
      </c>
      <c r="B31" s="218"/>
      <c r="C31" s="160" t="str">
        <f>IF(ISERROR(VLOOKUP(A31,'[1]Z03 收入决算表(财决03表)'!$A$10:$K$500,4,FALSE)),"",VLOOKUP(A31,'[1]Z03 收入决算表(财决03表)'!$A$10:$K$500,4,FALSE))</f>
        <v/>
      </c>
      <c r="D31" s="161" t="str">
        <f>IF(ISERROR(VLOOKUP(A31,'[1]Z03 收入决算表(财决03表)'!$A$10:$K$500,5,FALSE)),"",VLOOKUP(A31,'[1]Z03 收入决算表(财决03表)'!$A$10:$K$500,5,FALSE))</f>
        <v/>
      </c>
      <c r="E31" s="161" t="str">
        <f>IF(ISERROR(VLOOKUP(A31,'[1]Z03 收入决算表(财决03表)'!$A$10:$K$500,6,FALSE)),"",VLOOKUP(A31,'[1]Z03 收入决算表(财决03表)'!$A$10:$K$500,6,FALSE))</f>
        <v/>
      </c>
      <c r="F31" s="161" t="str">
        <f>IF(ISERROR(VLOOKUP(A31,'[1]Z03 收入决算表(财决03表)'!$A$10:$K$500,7,FALSE)),"",VLOOKUP(A31,'[1]Z03 收入决算表(财决03表)'!$A$10:$K$500,7,FALSE))</f>
        <v/>
      </c>
      <c r="G31" s="161" t="str">
        <f>IF(ISERROR(VLOOKUP(A31,'[1]Z03 收入决算表(财决03表)'!$A$10:$K$500,8,FALSE)),"",VLOOKUP(A31,'[1]Z03 收入决算表(财决03表)'!$A$10:$K$500,8,FALSE))</f>
        <v/>
      </c>
      <c r="H31" s="161" t="str">
        <f>IF(ISERROR(VLOOKUP(A31,'[1]Z03 收入决算表(财决03表)'!$A$10:$L$500,10,FALSE)),"",VLOOKUP(A31,'[1]Z03 收入决算表(财决03表)'!$A$10:$L$500,10,FALSE))</f>
        <v/>
      </c>
      <c r="I31" s="161" t="str">
        <f>IF(ISERROR(VLOOKUP(A31,'[1]Z03 收入决算表(财决03表)'!$A$10:$L$500,11,FALSE)),"",VLOOKUP(A31,'[1]Z03 收入决算表(财决03表)'!$A$10:$L$500,11,FALSE))</f>
        <v/>
      </c>
      <c r="J31" s="161" t="str">
        <f>IF(ISERROR(VLOOKUP(A31,'[1]Z03 收入决算表(财决03表)'!$A$10:$L$500,12,FALSE)),"",VLOOKUP(A31,'[1]Z03 收入决算表(财决03表)'!$A$10:$L$500,12,FALSE))</f>
        <v/>
      </c>
      <c r="K31" s="172">
        <f>'[1]Z03 收入决算表(财决03表)'!A30</f>
        <v>0</v>
      </c>
      <c r="L31" s="173">
        <f>'[1]Z03 收入决算表(财决03表)'!$E30</f>
        <v>0</v>
      </c>
      <c r="M31" s="169" t="str">
        <f t="shared" si="1"/>
        <v/>
      </c>
    </row>
    <row r="32" spans="1:21" ht="22.5" customHeight="1">
      <c r="A32" s="218" t="str">
        <f t="shared" si="0"/>
        <v/>
      </c>
      <c r="B32" s="218"/>
      <c r="C32" s="160" t="str">
        <f>IF(ISERROR(VLOOKUP(A32,'[1]Z03 收入决算表(财决03表)'!$A$10:$K$500,4,FALSE)),"",VLOOKUP(A32,'[1]Z03 收入决算表(财决03表)'!$A$10:$K$500,4,FALSE))</f>
        <v/>
      </c>
      <c r="D32" s="161" t="str">
        <f>IF(ISERROR(VLOOKUP(A32,'[1]Z03 收入决算表(财决03表)'!$A$10:$K$500,5,FALSE)),"",VLOOKUP(A32,'[1]Z03 收入决算表(财决03表)'!$A$10:$K$500,5,FALSE))</f>
        <v/>
      </c>
      <c r="E32" s="161" t="str">
        <f>IF(ISERROR(VLOOKUP(A32,'[1]Z03 收入决算表(财决03表)'!$A$10:$K$500,6,FALSE)),"",VLOOKUP(A32,'[1]Z03 收入决算表(财决03表)'!$A$10:$K$500,6,FALSE))</f>
        <v/>
      </c>
      <c r="F32" s="161" t="str">
        <f>IF(ISERROR(VLOOKUP(A32,'[1]Z03 收入决算表(财决03表)'!$A$10:$K$500,7,FALSE)),"",VLOOKUP(A32,'[1]Z03 收入决算表(财决03表)'!$A$10:$K$500,7,FALSE))</f>
        <v/>
      </c>
      <c r="G32" s="161" t="str">
        <f>IF(ISERROR(VLOOKUP(A32,'[1]Z03 收入决算表(财决03表)'!$A$10:$K$500,8,FALSE)),"",VLOOKUP(A32,'[1]Z03 收入决算表(财决03表)'!$A$10:$K$500,8,FALSE))</f>
        <v/>
      </c>
      <c r="H32" s="161" t="str">
        <f>IF(ISERROR(VLOOKUP(A32,'[1]Z03 收入决算表(财决03表)'!$A$10:$L$500,10,FALSE)),"",VLOOKUP(A32,'[1]Z03 收入决算表(财决03表)'!$A$10:$L$500,10,FALSE))</f>
        <v/>
      </c>
      <c r="I32" s="161" t="str">
        <f>IF(ISERROR(VLOOKUP(A32,'[1]Z03 收入决算表(财决03表)'!$A$10:$L$500,11,FALSE)),"",VLOOKUP(A32,'[1]Z03 收入决算表(财决03表)'!$A$10:$L$500,11,FALSE))</f>
        <v/>
      </c>
      <c r="J32" s="161" t="str">
        <f>IF(ISERROR(VLOOKUP(A32,'[1]Z03 收入决算表(财决03表)'!$A$10:$L$500,12,FALSE)),"",VLOOKUP(A32,'[1]Z03 收入决算表(财决03表)'!$A$10:$L$500,12,FALSE))</f>
        <v/>
      </c>
      <c r="K32" s="172">
        <f>'[1]Z03 收入决算表(财决03表)'!A31</f>
        <v>0</v>
      </c>
      <c r="L32" s="173">
        <f>'[1]Z03 收入决算表(财决03表)'!$E31</f>
        <v>0</v>
      </c>
      <c r="M32" s="169" t="str">
        <f t="shared" si="1"/>
        <v/>
      </c>
    </row>
    <row r="33" spans="1:13" ht="22.5" customHeight="1">
      <c r="A33" s="218" t="str">
        <f t="shared" si="0"/>
        <v/>
      </c>
      <c r="B33" s="218"/>
      <c r="C33" s="160" t="str">
        <f>IF(ISERROR(VLOOKUP(A33,'[1]Z03 收入决算表(财决03表)'!$A$10:$K$500,4,FALSE)),"",VLOOKUP(A33,'[1]Z03 收入决算表(财决03表)'!$A$10:$K$500,4,FALSE))</f>
        <v/>
      </c>
      <c r="D33" s="161" t="str">
        <f>IF(ISERROR(VLOOKUP(A33,'[1]Z03 收入决算表(财决03表)'!$A$10:$K$500,5,FALSE)),"",VLOOKUP(A33,'[1]Z03 收入决算表(财决03表)'!$A$10:$K$500,5,FALSE))</f>
        <v/>
      </c>
      <c r="E33" s="161" t="str">
        <f>IF(ISERROR(VLOOKUP(A33,'[1]Z03 收入决算表(财决03表)'!$A$10:$K$500,6,FALSE)),"",VLOOKUP(A33,'[1]Z03 收入决算表(财决03表)'!$A$10:$K$500,6,FALSE))</f>
        <v/>
      </c>
      <c r="F33" s="161" t="str">
        <f>IF(ISERROR(VLOOKUP(A33,'[1]Z03 收入决算表(财决03表)'!$A$10:$K$500,7,FALSE)),"",VLOOKUP(A33,'[1]Z03 收入决算表(财决03表)'!$A$10:$K$500,7,FALSE))</f>
        <v/>
      </c>
      <c r="G33" s="161" t="str">
        <f>IF(ISERROR(VLOOKUP(A33,'[1]Z03 收入决算表(财决03表)'!$A$10:$K$500,8,FALSE)),"",VLOOKUP(A33,'[1]Z03 收入决算表(财决03表)'!$A$10:$K$500,8,FALSE))</f>
        <v/>
      </c>
      <c r="H33" s="161" t="str">
        <f>IF(ISERROR(VLOOKUP(A33,'[1]Z03 收入决算表(财决03表)'!$A$10:$L$500,10,FALSE)),"",VLOOKUP(A33,'[1]Z03 收入决算表(财决03表)'!$A$10:$L$500,10,FALSE))</f>
        <v/>
      </c>
      <c r="I33" s="161" t="str">
        <f>IF(ISERROR(VLOOKUP(A33,'[1]Z03 收入决算表(财决03表)'!$A$10:$L$500,11,FALSE)),"",VLOOKUP(A33,'[1]Z03 收入决算表(财决03表)'!$A$10:$L$500,11,FALSE))</f>
        <v/>
      </c>
      <c r="J33" s="161" t="str">
        <f>IF(ISERROR(VLOOKUP(A33,'[1]Z03 收入决算表(财决03表)'!$A$10:$L$500,12,FALSE)),"",VLOOKUP(A33,'[1]Z03 收入决算表(财决03表)'!$A$10:$L$500,12,FALSE))</f>
        <v/>
      </c>
      <c r="K33" s="172">
        <f>'[1]Z03 收入决算表(财决03表)'!A32</f>
        <v>0</v>
      </c>
      <c r="L33" s="173">
        <f>'[1]Z03 收入决算表(财决03表)'!$E32</f>
        <v>0</v>
      </c>
      <c r="M33" s="169" t="str">
        <f t="shared" si="1"/>
        <v/>
      </c>
    </row>
    <row r="34" spans="1:13" ht="22.5" customHeight="1">
      <c r="A34" s="218" t="str">
        <f t="shared" si="0"/>
        <v/>
      </c>
      <c r="B34" s="218"/>
      <c r="C34" s="160" t="str">
        <f>IF(ISERROR(VLOOKUP(A34,'[1]Z03 收入决算表(财决03表)'!$A$10:$K$500,4,FALSE)),"",VLOOKUP(A34,'[1]Z03 收入决算表(财决03表)'!$A$10:$K$500,4,FALSE))</f>
        <v/>
      </c>
      <c r="D34" s="161" t="str">
        <f>IF(ISERROR(VLOOKUP(A34,'[1]Z03 收入决算表(财决03表)'!$A$10:$K$500,5,FALSE)),"",VLOOKUP(A34,'[1]Z03 收入决算表(财决03表)'!$A$10:$K$500,5,FALSE))</f>
        <v/>
      </c>
      <c r="E34" s="161" t="str">
        <f>IF(ISERROR(VLOOKUP(A34,'[1]Z03 收入决算表(财决03表)'!$A$10:$K$500,6,FALSE)),"",VLOOKUP(A34,'[1]Z03 收入决算表(财决03表)'!$A$10:$K$500,6,FALSE))</f>
        <v/>
      </c>
      <c r="F34" s="161" t="str">
        <f>IF(ISERROR(VLOOKUP(A34,'[1]Z03 收入决算表(财决03表)'!$A$10:$K$500,7,FALSE)),"",VLOOKUP(A34,'[1]Z03 收入决算表(财决03表)'!$A$10:$K$500,7,FALSE))</f>
        <v/>
      </c>
      <c r="G34" s="161" t="str">
        <f>IF(ISERROR(VLOOKUP(A34,'[1]Z03 收入决算表(财决03表)'!$A$10:$K$500,8,FALSE)),"",VLOOKUP(A34,'[1]Z03 收入决算表(财决03表)'!$A$10:$K$500,8,FALSE))</f>
        <v/>
      </c>
      <c r="H34" s="161" t="str">
        <f>IF(ISERROR(VLOOKUP(A34,'[1]Z03 收入决算表(财决03表)'!$A$10:$L$500,10,FALSE)),"",VLOOKUP(A34,'[1]Z03 收入决算表(财决03表)'!$A$10:$L$500,10,FALSE))</f>
        <v/>
      </c>
      <c r="I34" s="161" t="str">
        <f>IF(ISERROR(VLOOKUP(A34,'[1]Z03 收入决算表(财决03表)'!$A$10:$L$500,11,FALSE)),"",VLOOKUP(A34,'[1]Z03 收入决算表(财决03表)'!$A$10:$L$500,11,FALSE))</f>
        <v/>
      </c>
      <c r="J34" s="161" t="str">
        <f>IF(ISERROR(VLOOKUP(A34,'[1]Z03 收入决算表(财决03表)'!$A$10:$L$500,12,FALSE)),"",VLOOKUP(A34,'[1]Z03 收入决算表(财决03表)'!$A$10:$L$500,12,FALSE))</f>
        <v/>
      </c>
      <c r="K34" s="172">
        <f>'[1]Z03 收入决算表(财决03表)'!A33</f>
        <v>0</v>
      </c>
      <c r="L34" s="173">
        <f>'[1]Z03 收入决算表(财决03表)'!$E33</f>
        <v>0</v>
      </c>
      <c r="M34" s="169" t="str">
        <f t="shared" si="1"/>
        <v/>
      </c>
    </row>
    <row r="35" spans="1:13" ht="22.5" customHeight="1">
      <c r="A35" s="218" t="str">
        <f t="shared" si="0"/>
        <v/>
      </c>
      <c r="B35" s="218"/>
      <c r="C35" s="160" t="str">
        <f>IF(ISERROR(VLOOKUP(A35,'[1]Z03 收入决算表(财决03表)'!$A$10:$K$500,4,FALSE)),"",VLOOKUP(A35,'[1]Z03 收入决算表(财决03表)'!$A$10:$K$500,4,FALSE))</f>
        <v/>
      </c>
      <c r="D35" s="161" t="str">
        <f>IF(ISERROR(VLOOKUP(A35,'[1]Z03 收入决算表(财决03表)'!$A$10:$K$500,5,FALSE)),"",VLOOKUP(A35,'[1]Z03 收入决算表(财决03表)'!$A$10:$K$500,5,FALSE))</f>
        <v/>
      </c>
      <c r="E35" s="161" t="str">
        <f>IF(ISERROR(VLOOKUP(A35,'[1]Z03 收入决算表(财决03表)'!$A$10:$K$500,6,FALSE)),"",VLOOKUP(A35,'[1]Z03 收入决算表(财决03表)'!$A$10:$K$500,6,FALSE))</f>
        <v/>
      </c>
      <c r="F35" s="161" t="str">
        <f>IF(ISERROR(VLOOKUP(A35,'[1]Z03 收入决算表(财决03表)'!$A$10:$K$500,7,FALSE)),"",VLOOKUP(A35,'[1]Z03 收入决算表(财决03表)'!$A$10:$K$500,7,FALSE))</f>
        <v/>
      </c>
      <c r="G35" s="161" t="str">
        <f>IF(ISERROR(VLOOKUP(A35,'[1]Z03 收入决算表(财决03表)'!$A$10:$K$500,8,FALSE)),"",VLOOKUP(A35,'[1]Z03 收入决算表(财决03表)'!$A$10:$K$500,8,FALSE))</f>
        <v/>
      </c>
      <c r="H35" s="161" t="str">
        <f>IF(ISERROR(VLOOKUP(A35,'[1]Z03 收入决算表(财决03表)'!$A$10:$L$500,10,FALSE)),"",VLOOKUP(A35,'[1]Z03 收入决算表(财决03表)'!$A$10:$L$500,10,FALSE))</f>
        <v/>
      </c>
      <c r="I35" s="161" t="str">
        <f>IF(ISERROR(VLOOKUP(A35,'[1]Z03 收入决算表(财决03表)'!$A$10:$L$500,11,FALSE)),"",VLOOKUP(A35,'[1]Z03 收入决算表(财决03表)'!$A$10:$L$500,11,FALSE))</f>
        <v/>
      </c>
      <c r="J35" s="161" t="str">
        <f>IF(ISERROR(VLOOKUP(A35,'[1]Z03 收入决算表(财决03表)'!$A$10:$L$500,12,FALSE)),"",VLOOKUP(A35,'[1]Z03 收入决算表(财决03表)'!$A$10:$L$500,12,FALSE))</f>
        <v/>
      </c>
      <c r="K35" s="172">
        <f>'[1]Z03 收入决算表(财决03表)'!A34</f>
        <v>0</v>
      </c>
      <c r="L35" s="173">
        <f>'[1]Z03 收入决算表(财决03表)'!$E34</f>
        <v>0</v>
      </c>
      <c r="M35" s="169" t="str">
        <f t="shared" si="1"/>
        <v/>
      </c>
    </row>
    <row r="36" spans="1:13" ht="22.5" customHeight="1">
      <c r="A36" s="218" t="str">
        <f t="shared" si="0"/>
        <v/>
      </c>
      <c r="B36" s="218"/>
      <c r="C36" s="160" t="str">
        <f>IF(ISERROR(VLOOKUP(A36,'[1]Z03 收入决算表(财决03表)'!$A$10:$K$500,4,FALSE)),"",VLOOKUP(A36,'[1]Z03 收入决算表(财决03表)'!$A$10:$K$500,4,FALSE))</f>
        <v/>
      </c>
      <c r="D36" s="161" t="str">
        <f>IF(ISERROR(VLOOKUP(A36,'[1]Z03 收入决算表(财决03表)'!$A$10:$K$500,5,FALSE)),"",VLOOKUP(A36,'[1]Z03 收入决算表(财决03表)'!$A$10:$K$500,5,FALSE))</f>
        <v/>
      </c>
      <c r="E36" s="161" t="str">
        <f>IF(ISERROR(VLOOKUP(A36,'[1]Z03 收入决算表(财决03表)'!$A$10:$K$500,6,FALSE)),"",VLOOKUP(A36,'[1]Z03 收入决算表(财决03表)'!$A$10:$K$500,6,FALSE))</f>
        <v/>
      </c>
      <c r="F36" s="161" t="str">
        <f>IF(ISERROR(VLOOKUP(A36,'[1]Z03 收入决算表(财决03表)'!$A$10:$K$500,7,FALSE)),"",VLOOKUP(A36,'[1]Z03 收入决算表(财决03表)'!$A$10:$K$500,7,FALSE))</f>
        <v/>
      </c>
      <c r="G36" s="161" t="str">
        <f>IF(ISERROR(VLOOKUP(A36,'[1]Z03 收入决算表(财决03表)'!$A$10:$K$500,8,FALSE)),"",VLOOKUP(A36,'[1]Z03 收入决算表(财决03表)'!$A$10:$K$500,8,FALSE))</f>
        <v/>
      </c>
      <c r="H36" s="161" t="str">
        <f>IF(ISERROR(VLOOKUP(A36,'[1]Z03 收入决算表(财决03表)'!$A$10:$L$500,10,FALSE)),"",VLOOKUP(A36,'[1]Z03 收入决算表(财决03表)'!$A$10:$L$500,10,FALSE))</f>
        <v/>
      </c>
      <c r="I36" s="161" t="str">
        <f>IF(ISERROR(VLOOKUP(A36,'[1]Z03 收入决算表(财决03表)'!$A$10:$L$500,11,FALSE)),"",VLOOKUP(A36,'[1]Z03 收入决算表(财决03表)'!$A$10:$L$500,11,FALSE))</f>
        <v/>
      </c>
      <c r="J36" s="161" t="str">
        <f>IF(ISERROR(VLOOKUP(A36,'[1]Z03 收入决算表(财决03表)'!$A$10:$L$500,12,FALSE)),"",VLOOKUP(A36,'[1]Z03 收入决算表(财决03表)'!$A$10:$L$500,12,FALSE))</f>
        <v/>
      </c>
      <c r="K36" s="172">
        <f>'[1]Z03 收入决算表(财决03表)'!A35</f>
        <v>0</v>
      </c>
      <c r="L36" s="173">
        <f>'[1]Z03 收入决算表(财决03表)'!$E35</f>
        <v>0</v>
      </c>
      <c r="M36" s="169" t="str">
        <f t="shared" si="1"/>
        <v/>
      </c>
    </row>
    <row r="37" spans="1:13" ht="22.5" customHeight="1">
      <c r="A37" s="218" t="str">
        <f t="shared" si="0"/>
        <v/>
      </c>
      <c r="B37" s="218"/>
      <c r="C37" s="160" t="str">
        <f>IF(ISERROR(VLOOKUP(A37,'[1]Z03 收入决算表(财决03表)'!$A$10:$K$500,4,FALSE)),"",VLOOKUP(A37,'[1]Z03 收入决算表(财决03表)'!$A$10:$K$500,4,FALSE))</f>
        <v/>
      </c>
      <c r="D37" s="161" t="str">
        <f>IF(ISERROR(VLOOKUP(A37,'[1]Z03 收入决算表(财决03表)'!$A$10:$K$500,5,FALSE)),"",VLOOKUP(A37,'[1]Z03 收入决算表(财决03表)'!$A$10:$K$500,5,FALSE))</f>
        <v/>
      </c>
      <c r="E37" s="161" t="str">
        <f>IF(ISERROR(VLOOKUP(A37,'[1]Z03 收入决算表(财决03表)'!$A$10:$K$500,6,FALSE)),"",VLOOKUP(A37,'[1]Z03 收入决算表(财决03表)'!$A$10:$K$500,6,FALSE))</f>
        <v/>
      </c>
      <c r="F37" s="161" t="str">
        <f>IF(ISERROR(VLOOKUP(A37,'[1]Z03 收入决算表(财决03表)'!$A$10:$K$500,7,FALSE)),"",VLOOKUP(A37,'[1]Z03 收入决算表(财决03表)'!$A$10:$K$500,7,FALSE))</f>
        <v/>
      </c>
      <c r="G37" s="161" t="str">
        <f>IF(ISERROR(VLOOKUP(A37,'[1]Z03 收入决算表(财决03表)'!$A$10:$K$500,8,FALSE)),"",VLOOKUP(A37,'[1]Z03 收入决算表(财决03表)'!$A$10:$K$500,8,FALSE))</f>
        <v/>
      </c>
      <c r="H37" s="161" t="str">
        <f>IF(ISERROR(VLOOKUP(A37,'[1]Z03 收入决算表(财决03表)'!$A$10:$L$500,10,FALSE)),"",VLOOKUP(A37,'[1]Z03 收入决算表(财决03表)'!$A$10:$L$500,10,FALSE))</f>
        <v/>
      </c>
      <c r="I37" s="161" t="str">
        <f>IF(ISERROR(VLOOKUP(A37,'[1]Z03 收入决算表(财决03表)'!$A$10:$L$500,11,FALSE)),"",VLOOKUP(A37,'[1]Z03 收入决算表(财决03表)'!$A$10:$L$500,11,FALSE))</f>
        <v/>
      </c>
      <c r="J37" s="161" t="str">
        <f>IF(ISERROR(VLOOKUP(A37,'[1]Z03 收入决算表(财决03表)'!$A$10:$L$500,12,FALSE)),"",VLOOKUP(A37,'[1]Z03 收入决算表(财决03表)'!$A$10:$L$500,12,FALSE))</f>
        <v/>
      </c>
      <c r="K37" s="172">
        <f>'[1]Z03 收入决算表(财决03表)'!A36</f>
        <v>0</v>
      </c>
      <c r="L37" s="173">
        <f>'[1]Z03 收入决算表(财决03表)'!$E36</f>
        <v>0</v>
      </c>
      <c r="M37" s="169" t="str">
        <f t="shared" si="1"/>
        <v/>
      </c>
    </row>
    <row r="38" spans="1:13" ht="22.5" customHeight="1">
      <c r="A38" s="218" t="str">
        <f t="shared" si="0"/>
        <v/>
      </c>
      <c r="B38" s="218"/>
      <c r="C38" s="160" t="str">
        <f>IF(ISERROR(VLOOKUP(A38,'[1]Z03 收入决算表(财决03表)'!$A$10:$K$500,4,FALSE)),"",VLOOKUP(A38,'[1]Z03 收入决算表(财决03表)'!$A$10:$K$500,4,FALSE))</f>
        <v/>
      </c>
      <c r="D38" s="161" t="str">
        <f>IF(ISERROR(VLOOKUP(A38,'[1]Z03 收入决算表(财决03表)'!$A$10:$K$500,5,FALSE)),"",VLOOKUP(A38,'[1]Z03 收入决算表(财决03表)'!$A$10:$K$500,5,FALSE))</f>
        <v/>
      </c>
      <c r="E38" s="161" t="str">
        <f>IF(ISERROR(VLOOKUP(A38,'[1]Z03 收入决算表(财决03表)'!$A$10:$K$500,6,FALSE)),"",VLOOKUP(A38,'[1]Z03 收入决算表(财决03表)'!$A$10:$K$500,6,FALSE))</f>
        <v/>
      </c>
      <c r="F38" s="161" t="str">
        <f>IF(ISERROR(VLOOKUP(A38,'[1]Z03 收入决算表(财决03表)'!$A$10:$K$500,7,FALSE)),"",VLOOKUP(A38,'[1]Z03 收入决算表(财决03表)'!$A$10:$K$500,7,FALSE))</f>
        <v/>
      </c>
      <c r="G38" s="161" t="str">
        <f>IF(ISERROR(VLOOKUP(A38,'[1]Z03 收入决算表(财决03表)'!$A$10:$K$500,8,FALSE)),"",VLOOKUP(A38,'[1]Z03 收入决算表(财决03表)'!$A$10:$K$500,8,FALSE))</f>
        <v/>
      </c>
      <c r="H38" s="161" t="str">
        <f>IF(ISERROR(VLOOKUP(A38,'[1]Z03 收入决算表(财决03表)'!$A$10:$L$500,10,FALSE)),"",VLOOKUP(A38,'[1]Z03 收入决算表(财决03表)'!$A$10:$L$500,10,FALSE))</f>
        <v/>
      </c>
      <c r="I38" s="161" t="str">
        <f>IF(ISERROR(VLOOKUP(A38,'[1]Z03 收入决算表(财决03表)'!$A$10:$L$500,11,FALSE)),"",VLOOKUP(A38,'[1]Z03 收入决算表(财决03表)'!$A$10:$L$500,11,FALSE))</f>
        <v/>
      </c>
      <c r="J38" s="161" t="str">
        <f>IF(ISERROR(VLOOKUP(A38,'[1]Z03 收入决算表(财决03表)'!$A$10:$L$500,12,FALSE)),"",VLOOKUP(A38,'[1]Z03 收入决算表(财决03表)'!$A$10:$L$500,12,FALSE))</f>
        <v/>
      </c>
      <c r="K38" s="172">
        <f>'[1]Z03 收入决算表(财决03表)'!A37</f>
        <v>0</v>
      </c>
      <c r="L38" s="173">
        <f>'[1]Z03 收入决算表(财决03表)'!$E37</f>
        <v>0</v>
      </c>
      <c r="M38" s="169" t="str">
        <f t="shared" si="1"/>
        <v/>
      </c>
    </row>
    <row r="39" spans="1:13" ht="22.5" customHeight="1">
      <c r="A39" s="218" t="str">
        <f t="shared" si="0"/>
        <v/>
      </c>
      <c r="B39" s="218"/>
      <c r="C39" s="160" t="str">
        <f>IF(ISERROR(VLOOKUP(A39,'[1]Z03 收入决算表(财决03表)'!$A$10:$K$500,4,FALSE)),"",VLOOKUP(A39,'[1]Z03 收入决算表(财决03表)'!$A$10:$K$500,4,FALSE))</f>
        <v/>
      </c>
      <c r="D39" s="161" t="str">
        <f>IF(ISERROR(VLOOKUP(A39,'[1]Z03 收入决算表(财决03表)'!$A$10:$K$500,5,FALSE)),"",VLOOKUP(A39,'[1]Z03 收入决算表(财决03表)'!$A$10:$K$500,5,FALSE))</f>
        <v/>
      </c>
      <c r="E39" s="161" t="str">
        <f>IF(ISERROR(VLOOKUP(A39,'[1]Z03 收入决算表(财决03表)'!$A$10:$K$500,6,FALSE)),"",VLOOKUP(A39,'[1]Z03 收入决算表(财决03表)'!$A$10:$K$500,6,FALSE))</f>
        <v/>
      </c>
      <c r="F39" s="161" t="str">
        <f>IF(ISERROR(VLOOKUP(A39,'[1]Z03 收入决算表(财决03表)'!$A$10:$K$500,7,FALSE)),"",VLOOKUP(A39,'[1]Z03 收入决算表(财决03表)'!$A$10:$K$500,7,FALSE))</f>
        <v/>
      </c>
      <c r="G39" s="161" t="str">
        <f>IF(ISERROR(VLOOKUP(A39,'[1]Z03 收入决算表(财决03表)'!$A$10:$K$500,8,FALSE)),"",VLOOKUP(A39,'[1]Z03 收入决算表(财决03表)'!$A$10:$K$500,8,FALSE))</f>
        <v/>
      </c>
      <c r="H39" s="161" t="str">
        <f>IF(ISERROR(VLOOKUP(A39,'[1]Z03 收入决算表(财决03表)'!$A$10:$L$500,10,FALSE)),"",VLOOKUP(A39,'[1]Z03 收入决算表(财决03表)'!$A$10:$L$500,10,FALSE))</f>
        <v/>
      </c>
      <c r="I39" s="161" t="str">
        <f>IF(ISERROR(VLOOKUP(A39,'[1]Z03 收入决算表(财决03表)'!$A$10:$L$500,11,FALSE)),"",VLOOKUP(A39,'[1]Z03 收入决算表(财决03表)'!$A$10:$L$500,11,FALSE))</f>
        <v/>
      </c>
      <c r="J39" s="161" t="str">
        <f>IF(ISERROR(VLOOKUP(A39,'[1]Z03 收入决算表(财决03表)'!$A$10:$L$500,12,FALSE)),"",VLOOKUP(A39,'[1]Z03 收入决算表(财决03表)'!$A$10:$L$500,12,FALSE))</f>
        <v/>
      </c>
      <c r="K39" s="172">
        <f>'[1]Z03 收入决算表(财决03表)'!A38</f>
        <v>0</v>
      </c>
      <c r="L39" s="173">
        <f>'[1]Z03 收入决算表(财决03表)'!$E38</f>
        <v>0</v>
      </c>
      <c r="M39" s="169" t="str">
        <f t="shared" si="1"/>
        <v/>
      </c>
    </row>
    <row r="40" spans="1:13" ht="22.5" customHeight="1">
      <c r="A40" s="218" t="str">
        <f t="shared" si="0"/>
        <v/>
      </c>
      <c r="B40" s="218"/>
      <c r="C40" s="160" t="str">
        <f>IF(ISERROR(VLOOKUP(A40,'[1]Z03 收入决算表(财决03表)'!$A$10:$K$500,4,FALSE)),"",VLOOKUP(A40,'[1]Z03 收入决算表(财决03表)'!$A$10:$K$500,4,FALSE))</f>
        <v/>
      </c>
      <c r="D40" s="161" t="str">
        <f>IF(ISERROR(VLOOKUP(A40,'[1]Z03 收入决算表(财决03表)'!$A$10:$K$500,5,FALSE)),"",VLOOKUP(A40,'[1]Z03 收入决算表(财决03表)'!$A$10:$K$500,5,FALSE))</f>
        <v/>
      </c>
      <c r="E40" s="161" t="str">
        <f>IF(ISERROR(VLOOKUP(A40,'[1]Z03 收入决算表(财决03表)'!$A$10:$K$500,6,FALSE)),"",VLOOKUP(A40,'[1]Z03 收入决算表(财决03表)'!$A$10:$K$500,6,FALSE))</f>
        <v/>
      </c>
      <c r="F40" s="161" t="str">
        <f>IF(ISERROR(VLOOKUP(A40,'[1]Z03 收入决算表(财决03表)'!$A$10:$K$500,7,FALSE)),"",VLOOKUP(A40,'[1]Z03 收入决算表(财决03表)'!$A$10:$K$500,7,FALSE))</f>
        <v/>
      </c>
      <c r="G40" s="161" t="str">
        <f>IF(ISERROR(VLOOKUP(A40,'[1]Z03 收入决算表(财决03表)'!$A$10:$K$500,8,FALSE)),"",VLOOKUP(A40,'[1]Z03 收入决算表(财决03表)'!$A$10:$K$500,8,FALSE))</f>
        <v/>
      </c>
      <c r="H40" s="161" t="str">
        <f>IF(ISERROR(VLOOKUP(A40,'[1]Z03 收入决算表(财决03表)'!$A$10:$L$500,10,FALSE)),"",VLOOKUP(A40,'[1]Z03 收入决算表(财决03表)'!$A$10:$L$500,10,FALSE))</f>
        <v/>
      </c>
      <c r="I40" s="161" t="str">
        <f>IF(ISERROR(VLOOKUP(A40,'[1]Z03 收入决算表(财决03表)'!$A$10:$L$500,11,FALSE)),"",VLOOKUP(A40,'[1]Z03 收入决算表(财决03表)'!$A$10:$L$500,11,FALSE))</f>
        <v/>
      </c>
      <c r="J40" s="161" t="str">
        <f>IF(ISERROR(VLOOKUP(A40,'[1]Z03 收入决算表(财决03表)'!$A$10:$L$500,12,FALSE)),"",VLOOKUP(A40,'[1]Z03 收入决算表(财决03表)'!$A$10:$L$500,12,FALSE))</f>
        <v/>
      </c>
      <c r="K40" s="172">
        <f>'[1]Z03 收入决算表(财决03表)'!A39</f>
        <v>0</v>
      </c>
      <c r="L40" s="173">
        <f>'[1]Z03 收入决算表(财决03表)'!$E39</f>
        <v>0</v>
      </c>
      <c r="M40" s="169" t="str">
        <f t="shared" si="1"/>
        <v/>
      </c>
    </row>
    <row r="41" spans="1:13" ht="22.5" customHeight="1">
      <c r="A41" s="218" t="str">
        <f t="shared" si="0"/>
        <v/>
      </c>
      <c r="B41" s="218"/>
      <c r="C41" s="160" t="str">
        <f>IF(ISERROR(VLOOKUP(A41,'[1]Z03 收入决算表(财决03表)'!$A$10:$K$500,4,FALSE)),"",VLOOKUP(A41,'[1]Z03 收入决算表(财决03表)'!$A$10:$K$500,4,FALSE))</f>
        <v/>
      </c>
      <c r="D41" s="161" t="str">
        <f>IF(ISERROR(VLOOKUP(A41,'[1]Z03 收入决算表(财决03表)'!$A$10:$K$500,5,FALSE)),"",VLOOKUP(A41,'[1]Z03 收入决算表(财决03表)'!$A$10:$K$500,5,FALSE))</f>
        <v/>
      </c>
      <c r="E41" s="161" t="str">
        <f>IF(ISERROR(VLOOKUP(A41,'[1]Z03 收入决算表(财决03表)'!$A$10:$K$500,6,FALSE)),"",VLOOKUP(A41,'[1]Z03 收入决算表(财决03表)'!$A$10:$K$500,6,FALSE))</f>
        <v/>
      </c>
      <c r="F41" s="161" t="str">
        <f>IF(ISERROR(VLOOKUP(A41,'[1]Z03 收入决算表(财决03表)'!$A$10:$K$500,7,FALSE)),"",VLOOKUP(A41,'[1]Z03 收入决算表(财决03表)'!$A$10:$K$500,7,FALSE))</f>
        <v/>
      </c>
      <c r="G41" s="161" t="str">
        <f>IF(ISERROR(VLOOKUP(A41,'[1]Z03 收入决算表(财决03表)'!$A$10:$K$500,8,FALSE)),"",VLOOKUP(A41,'[1]Z03 收入决算表(财决03表)'!$A$10:$K$500,8,FALSE))</f>
        <v/>
      </c>
      <c r="H41" s="161" t="str">
        <f>IF(ISERROR(VLOOKUP(A41,'[1]Z03 收入决算表(财决03表)'!$A$10:$L$500,10,FALSE)),"",VLOOKUP(A41,'[1]Z03 收入决算表(财决03表)'!$A$10:$L$500,10,FALSE))</f>
        <v/>
      </c>
      <c r="I41" s="161" t="str">
        <f>IF(ISERROR(VLOOKUP(A41,'[1]Z03 收入决算表(财决03表)'!$A$10:$L$500,11,FALSE)),"",VLOOKUP(A41,'[1]Z03 收入决算表(财决03表)'!$A$10:$L$500,11,FALSE))</f>
        <v/>
      </c>
      <c r="J41" s="161" t="str">
        <f>IF(ISERROR(VLOOKUP(A41,'[1]Z03 收入决算表(财决03表)'!$A$10:$L$500,12,FALSE)),"",VLOOKUP(A41,'[1]Z03 收入决算表(财决03表)'!$A$10:$L$500,12,FALSE))</f>
        <v/>
      </c>
      <c r="K41" s="172">
        <f>'[1]Z03 收入决算表(财决03表)'!A40</f>
        <v>0</v>
      </c>
      <c r="L41" s="173">
        <f>'[1]Z03 收入决算表(财决03表)'!$E40</f>
        <v>0</v>
      </c>
      <c r="M41" s="169" t="str">
        <f t="shared" si="1"/>
        <v/>
      </c>
    </row>
    <row r="42" spans="1:13" ht="22.5" customHeight="1">
      <c r="A42" s="218" t="str">
        <f t="shared" si="0"/>
        <v/>
      </c>
      <c r="B42" s="218"/>
      <c r="C42" s="160" t="str">
        <f>IF(ISERROR(VLOOKUP(A42,'[1]Z03 收入决算表(财决03表)'!$A$10:$K$500,4,FALSE)),"",VLOOKUP(A42,'[1]Z03 收入决算表(财决03表)'!$A$10:$K$500,4,FALSE))</f>
        <v/>
      </c>
      <c r="D42" s="161" t="str">
        <f>IF(ISERROR(VLOOKUP(A42,'[1]Z03 收入决算表(财决03表)'!$A$10:$K$500,5,FALSE)),"",VLOOKUP(A42,'[1]Z03 收入决算表(财决03表)'!$A$10:$K$500,5,FALSE))</f>
        <v/>
      </c>
      <c r="E42" s="161" t="str">
        <f>IF(ISERROR(VLOOKUP(A42,'[1]Z03 收入决算表(财决03表)'!$A$10:$K$500,6,FALSE)),"",VLOOKUP(A42,'[1]Z03 收入决算表(财决03表)'!$A$10:$K$500,6,FALSE))</f>
        <v/>
      </c>
      <c r="F42" s="161" t="str">
        <f>IF(ISERROR(VLOOKUP(A42,'[1]Z03 收入决算表(财决03表)'!$A$10:$K$500,7,FALSE)),"",VLOOKUP(A42,'[1]Z03 收入决算表(财决03表)'!$A$10:$K$500,7,FALSE))</f>
        <v/>
      </c>
      <c r="G42" s="161" t="str">
        <f>IF(ISERROR(VLOOKUP(A42,'[1]Z03 收入决算表(财决03表)'!$A$10:$K$500,8,FALSE)),"",VLOOKUP(A42,'[1]Z03 收入决算表(财决03表)'!$A$10:$K$500,8,FALSE))</f>
        <v/>
      </c>
      <c r="H42" s="161" t="str">
        <f>IF(ISERROR(VLOOKUP(A42,'[1]Z03 收入决算表(财决03表)'!$A$10:$L$500,10,FALSE)),"",VLOOKUP(A42,'[1]Z03 收入决算表(财决03表)'!$A$10:$L$500,10,FALSE))</f>
        <v/>
      </c>
      <c r="I42" s="161" t="str">
        <f>IF(ISERROR(VLOOKUP(A42,'[1]Z03 收入决算表(财决03表)'!$A$10:$L$500,11,FALSE)),"",VLOOKUP(A42,'[1]Z03 收入决算表(财决03表)'!$A$10:$L$500,11,FALSE))</f>
        <v/>
      </c>
      <c r="J42" s="161" t="str">
        <f>IF(ISERROR(VLOOKUP(A42,'[1]Z03 收入决算表(财决03表)'!$A$10:$L$500,12,FALSE)),"",VLOOKUP(A42,'[1]Z03 收入决算表(财决03表)'!$A$10:$L$500,12,FALSE))</f>
        <v/>
      </c>
      <c r="K42" s="172">
        <f>'[1]Z03 收入决算表(财决03表)'!A41</f>
        <v>0</v>
      </c>
      <c r="L42" s="173">
        <f>'[1]Z03 收入决算表(财决03表)'!$E41</f>
        <v>0</v>
      </c>
      <c r="M42" s="169" t="str">
        <f t="shared" si="1"/>
        <v/>
      </c>
    </row>
    <row r="43" spans="1:13" ht="22.5" customHeight="1">
      <c r="A43" s="218" t="str">
        <f t="shared" si="0"/>
        <v/>
      </c>
      <c r="B43" s="218"/>
      <c r="C43" s="160" t="str">
        <f>IF(ISERROR(VLOOKUP(A43,'[1]Z03 收入决算表(财决03表)'!$A$10:$K$500,4,FALSE)),"",VLOOKUP(A43,'[1]Z03 收入决算表(财决03表)'!$A$10:$K$500,4,FALSE))</f>
        <v/>
      </c>
      <c r="D43" s="161" t="str">
        <f>IF(ISERROR(VLOOKUP(A43,'[1]Z03 收入决算表(财决03表)'!$A$10:$K$500,5,FALSE)),"",VLOOKUP(A43,'[1]Z03 收入决算表(财决03表)'!$A$10:$K$500,5,FALSE))</f>
        <v/>
      </c>
      <c r="E43" s="161" t="str">
        <f>IF(ISERROR(VLOOKUP(A43,'[1]Z03 收入决算表(财决03表)'!$A$10:$K$500,6,FALSE)),"",VLOOKUP(A43,'[1]Z03 收入决算表(财决03表)'!$A$10:$K$500,6,FALSE))</f>
        <v/>
      </c>
      <c r="F43" s="161" t="str">
        <f>IF(ISERROR(VLOOKUP(A43,'[1]Z03 收入决算表(财决03表)'!$A$10:$K$500,7,FALSE)),"",VLOOKUP(A43,'[1]Z03 收入决算表(财决03表)'!$A$10:$K$500,7,FALSE))</f>
        <v/>
      </c>
      <c r="G43" s="161" t="str">
        <f>IF(ISERROR(VLOOKUP(A43,'[1]Z03 收入决算表(财决03表)'!$A$10:$K$500,8,FALSE)),"",VLOOKUP(A43,'[1]Z03 收入决算表(财决03表)'!$A$10:$K$500,8,FALSE))</f>
        <v/>
      </c>
      <c r="H43" s="161" t="str">
        <f>IF(ISERROR(VLOOKUP(A43,'[1]Z03 收入决算表(财决03表)'!$A$10:$L$500,10,FALSE)),"",VLOOKUP(A43,'[1]Z03 收入决算表(财决03表)'!$A$10:$L$500,10,FALSE))</f>
        <v/>
      </c>
      <c r="I43" s="161" t="str">
        <f>IF(ISERROR(VLOOKUP(A43,'[1]Z03 收入决算表(财决03表)'!$A$10:$L$500,11,FALSE)),"",VLOOKUP(A43,'[1]Z03 收入决算表(财决03表)'!$A$10:$L$500,11,FALSE))</f>
        <v/>
      </c>
      <c r="J43" s="161" t="str">
        <f>IF(ISERROR(VLOOKUP(A43,'[1]Z03 收入决算表(财决03表)'!$A$10:$L$500,12,FALSE)),"",VLOOKUP(A43,'[1]Z03 收入决算表(财决03表)'!$A$10:$L$500,12,FALSE))</f>
        <v/>
      </c>
      <c r="K43" s="172">
        <f>'[1]Z03 收入决算表(财决03表)'!A42</f>
        <v>0</v>
      </c>
      <c r="L43" s="173">
        <f>'[1]Z03 收入决算表(财决03表)'!$E42</f>
        <v>0</v>
      </c>
      <c r="M43" s="169" t="str">
        <f t="shared" si="1"/>
        <v/>
      </c>
    </row>
    <row r="44" spans="1:13" ht="22.5" customHeight="1">
      <c r="A44" s="218" t="str">
        <f t="shared" si="0"/>
        <v/>
      </c>
      <c r="B44" s="218"/>
      <c r="C44" s="160" t="str">
        <f>IF(ISERROR(VLOOKUP(A44,'[1]Z03 收入决算表(财决03表)'!$A$10:$K$500,4,FALSE)),"",VLOOKUP(A44,'[1]Z03 收入决算表(财决03表)'!$A$10:$K$500,4,FALSE))</f>
        <v/>
      </c>
      <c r="D44" s="161" t="str">
        <f>IF(ISERROR(VLOOKUP(A44,'[1]Z03 收入决算表(财决03表)'!$A$10:$K$500,5,FALSE)),"",VLOOKUP(A44,'[1]Z03 收入决算表(财决03表)'!$A$10:$K$500,5,FALSE))</f>
        <v/>
      </c>
      <c r="E44" s="161" t="str">
        <f>IF(ISERROR(VLOOKUP(A44,'[1]Z03 收入决算表(财决03表)'!$A$10:$K$500,6,FALSE)),"",VLOOKUP(A44,'[1]Z03 收入决算表(财决03表)'!$A$10:$K$500,6,FALSE))</f>
        <v/>
      </c>
      <c r="F44" s="161" t="str">
        <f>IF(ISERROR(VLOOKUP(A44,'[1]Z03 收入决算表(财决03表)'!$A$10:$K$500,7,FALSE)),"",VLOOKUP(A44,'[1]Z03 收入决算表(财决03表)'!$A$10:$K$500,7,FALSE))</f>
        <v/>
      </c>
      <c r="G44" s="161" t="str">
        <f>IF(ISERROR(VLOOKUP(A44,'[1]Z03 收入决算表(财决03表)'!$A$10:$K$500,8,FALSE)),"",VLOOKUP(A44,'[1]Z03 收入决算表(财决03表)'!$A$10:$K$500,8,FALSE))</f>
        <v/>
      </c>
      <c r="H44" s="161" t="str">
        <f>IF(ISERROR(VLOOKUP(A44,'[1]Z03 收入决算表(财决03表)'!$A$10:$L$500,10,FALSE)),"",VLOOKUP(A44,'[1]Z03 收入决算表(财决03表)'!$A$10:$L$500,10,FALSE))</f>
        <v/>
      </c>
      <c r="I44" s="161" t="str">
        <f>IF(ISERROR(VLOOKUP(A44,'[1]Z03 收入决算表(财决03表)'!$A$10:$L$500,11,FALSE)),"",VLOOKUP(A44,'[1]Z03 收入决算表(财决03表)'!$A$10:$L$500,11,FALSE))</f>
        <v/>
      </c>
      <c r="J44" s="161" t="str">
        <f>IF(ISERROR(VLOOKUP(A44,'[1]Z03 收入决算表(财决03表)'!$A$10:$L$500,12,FALSE)),"",VLOOKUP(A44,'[1]Z03 收入决算表(财决03表)'!$A$10:$L$500,12,FALSE))</f>
        <v/>
      </c>
      <c r="K44" s="172">
        <f>'[1]Z03 收入决算表(财决03表)'!A43</f>
        <v>0</v>
      </c>
      <c r="L44" s="173">
        <f>'[1]Z03 收入决算表(财决03表)'!$E43</f>
        <v>0</v>
      </c>
      <c r="M44" s="169" t="str">
        <f t="shared" si="1"/>
        <v/>
      </c>
    </row>
    <row r="45" spans="1:13" ht="22.5" customHeight="1">
      <c r="A45" s="218" t="str">
        <f t="shared" si="0"/>
        <v/>
      </c>
      <c r="B45" s="218"/>
      <c r="C45" s="160" t="str">
        <f>IF(ISERROR(VLOOKUP(A45,'[1]Z03 收入决算表(财决03表)'!$A$10:$K$500,4,FALSE)),"",VLOOKUP(A45,'[1]Z03 收入决算表(财决03表)'!$A$10:$K$500,4,FALSE))</f>
        <v/>
      </c>
      <c r="D45" s="161" t="str">
        <f>IF(ISERROR(VLOOKUP(A45,'[1]Z03 收入决算表(财决03表)'!$A$10:$K$500,5,FALSE)),"",VLOOKUP(A45,'[1]Z03 收入决算表(财决03表)'!$A$10:$K$500,5,FALSE))</f>
        <v/>
      </c>
      <c r="E45" s="161" t="str">
        <f>IF(ISERROR(VLOOKUP(A45,'[1]Z03 收入决算表(财决03表)'!$A$10:$K$500,6,FALSE)),"",VLOOKUP(A45,'[1]Z03 收入决算表(财决03表)'!$A$10:$K$500,6,FALSE))</f>
        <v/>
      </c>
      <c r="F45" s="161" t="str">
        <f>IF(ISERROR(VLOOKUP(A45,'[1]Z03 收入决算表(财决03表)'!$A$10:$K$500,7,FALSE)),"",VLOOKUP(A45,'[1]Z03 收入决算表(财决03表)'!$A$10:$K$500,7,FALSE))</f>
        <v/>
      </c>
      <c r="G45" s="161" t="str">
        <f>IF(ISERROR(VLOOKUP(A45,'[1]Z03 收入决算表(财决03表)'!$A$10:$K$500,8,FALSE)),"",VLOOKUP(A45,'[1]Z03 收入决算表(财决03表)'!$A$10:$K$500,8,FALSE))</f>
        <v/>
      </c>
      <c r="H45" s="161" t="str">
        <f>IF(ISERROR(VLOOKUP(A45,'[1]Z03 收入决算表(财决03表)'!$A$10:$L$500,10,FALSE)),"",VLOOKUP(A45,'[1]Z03 收入决算表(财决03表)'!$A$10:$L$500,10,FALSE))</f>
        <v/>
      </c>
      <c r="I45" s="161" t="str">
        <f>IF(ISERROR(VLOOKUP(A45,'[1]Z03 收入决算表(财决03表)'!$A$10:$L$500,11,FALSE)),"",VLOOKUP(A45,'[1]Z03 收入决算表(财决03表)'!$A$10:$L$500,11,FALSE))</f>
        <v/>
      </c>
      <c r="J45" s="161" t="str">
        <f>IF(ISERROR(VLOOKUP(A45,'[1]Z03 收入决算表(财决03表)'!$A$10:$L$500,12,FALSE)),"",VLOOKUP(A45,'[1]Z03 收入决算表(财决03表)'!$A$10:$L$500,12,FALSE))</f>
        <v/>
      </c>
      <c r="K45" s="172">
        <f>'[1]Z03 收入决算表(财决03表)'!A44</f>
        <v>0</v>
      </c>
      <c r="L45" s="173">
        <f>'[1]Z03 收入决算表(财决03表)'!$E44</f>
        <v>0</v>
      </c>
      <c r="M45" s="169" t="str">
        <f t="shared" si="1"/>
        <v/>
      </c>
    </row>
    <row r="46" spans="1:13" ht="22.5" customHeight="1">
      <c r="A46" s="218" t="str">
        <f t="shared" si="0"/>
        <v/>
      </c>
      <c r="B46" s="218"/>
      <c r="C46" s="160" t="str">
        <f>IF(ISERROR(VLOOKUP(A46,'[1]Z03 收入决算表(财决03表)'!$A$10:$K$500,4,FALSE)),"",VLOOKUP(A46,'[1]Z03 收入决算表(财决03表)'!$A$10:$K$500,4,FALSE))</f>
        <v/>
      </c>
      <c r="D46" s="161" t="str">
        <f>IF(ISERROR(VLOOKUP(A46,'[1]Z03 收入决算表(财决03表)'!$A$10:$K$500,5,FALSE)),"",VLOOKUP(A46,'[1]Z03 收入决算表(财决03表)'!$A$10:$K$500,5,FALSE))</f>
        <v/>
      </c>
      <c r="E46" s="161" t="str">
        <f>IF(ISERROR(VLOOKUP(A46,'[1]Z03 收入决算表(财决03表)'!$A$10:$K$500,6,FALSE)),"",VLOOKUP(A46,'[1]Z03 收入决算表(财决03表)'!$A$10:$K$500,6,FALSE))</f>
        <v/>
      </c>
      <c r="F46" s="161" t="str">
        <f>IF(ISERROR(VLOOKUP(A46,'[1]Z03 收入决算表(财决03表)'!$A$10:$K$500,7,FALSE)),"",VLOOKUP(A46,'[1]Z03 收入决算表(财决03表)'!$A$10:$K$500,7,FALSE))</f>
        <v/>
      </c>
      <c r="G46" s="161" t="str">
        <f>IF(ISERROR(VLOOKUP(A46,'[1]Z03 收入决算表(财决03表)'!$A$10:$K$500,8,FALSE)),"",VLOOKUP(A46,'[1]Z03 收入决算表(财决03表)'!$A$10:$K$500,8,FALSE))</f>
        <v/>
      </c>
      <c r="H46" s="161" t="str">
        <f>IF(ISERROR(VLOOKUP(A46,'[1]Z03 收入决算表(财决03表)'!$A$10:$L$500,10,FALSE)),"",VLOOKUP(A46,'[1]Z03 收入决算表(财决03表)'!$A$10:$L$500,10,FALSE))</f>
        <v/>
      </c>
      <c r="I46" s="161" t="str">
        <f>IF(ISERROR(VLOOKUP(A46,'[1]Z03 收入决算表(财决03表)'!$A$10:$L$500,11,FALSE)),"",VLOOKUP(A46,'[1]Z03 收入决算表(财决03表)'!$A$10:$L$500,11,FALSE))</f>
        <v/>
      </c>
      <c r="J46" s="161" t="str">
        <f>IF(ISERROR(VLOOKUP(A46,'[1]Z03 收入决算表(财决03表)'!$A$10:$L$500,12,FALSE)),"",VLOOKUP(A46,'[1]Z03 收入决算表(财决03表)'!$A$10:$L$500,12,FALSE))</f>
        <v/>
      </c>
      <c r="K46" s="172">
        <f>'[1]Z03 收入决算表(财决03表)'!A45</f>
        <v>0</v>
      </c>
      <c r="L46" s="173">
        <f>'[1]Z03 收入决算表(财决03表)'!$E45</f>
        <v>0</v>
      </c>
      <c r="M46" s="169" t="str">
        <f t="shared" si="1"/>
        <v/>
      </c>
    </row>
    <row r="47" spans="1:13" ht="22.5" customHeight="1">
      <c r="A47" s="218" t="str">
        <f t="shared" si="0"/>
        <v/>
      </c>
      <c r="B47" s="218"/>
      <c r="C47" s="160" t="str">
        <f>IF(ISERROR(VLOOKUP(A47,'[1]Z03 收入决算表(财决03表)'!$A$10:$K$500,4,FALSE)),"",VLOOKUP(A47,'[1]Z03 收入决算表(财决03表)'!$A$10:$K$500,4,FALSE))</f>
        <v/>
      </c>
      <c r="D47" s="161" t="str">
        <f>IF(ISERROR(VLOOKUP(A47,'[1]Z03 收入决算表(财决03表)'!$A$10:$K$500,5,FALSE)),"",VLOOKUP(A47,'[1]Z03 收入决算表(财决03表)'!$A$10:$K$500,5,FALSE))</f>
        <v/>
      </c>
      <c r="E47" s="161" t="str">
        <f>IF(ISERROR(VLOOKUP(A47,'[1]Z03 收入决算表(财决03表)'!$A$10:$K$500,6,FALSE)),"",VLOOKUP(A47,'[1]Z03 收入决算表(财决03表)'!$A$10:$K$500,6,FALSE))</f>
        <v/>
      </c>
      <c r="F47" s="161" t="str">
        <f>IF(ISERROR(VLOOKUP(A47,'[1]Z03 收入决算表(财决03表)'!$A$10:$K$500,7,FALSE)),"",VLOOKUP(A47,'[1]Z03 收入决算表(财决03表)'!$A$10:$K$500,7,FALSE))</f>
        <v/>
      </c>
      <c r="G47" s="161" t="str">
        <f>IF(ISERROR(VLOOKUP(A47,'[1]Z03 收入决算表(财决03表)'!$A$10:$K$500,8,FALSE)),"",VLOOKUP(A47,'[1]Z03 收入决算表(财决03表)'!$A$10:$K$500,8,FALSE))</f>
        <v/>
      </c>
      <c r="H47" s="161" t="str">
        <f>IF(ISERROR(VLOOKUP(A47,'[1]Z03 收入决算表(财决03表)'!$A$10:$L$500,10,FALSE)),"",VLOOKUP(A47,'[1]Z03 收入决算表(财决03表)'!$A$10:$L$500,10,FALSE))</f>
        <v/>
      </c>
      <c r="I47" s="161" t="str">
        <f>IF(ISERROR(VLOOKUP(A47,'[1]Z03 收入决算表(财决03表)'!$A$10:$L$500,11,FALSE)),"",VLOOKUP(A47,'[1]Z03 收入决算表(财决03表)'!$A$10:$L$500,11,FALSE))</f>
        <v/>
      </c>
      <c r="J47" s="161" t="str">
        <f>IF(ISERROR(VLOOKUP(A47,'[1]Z03 收入决算表(财决03表)'!$A$10:$L$500,12,FALSE)),"",VLOOKUP(A47,'[1]Z03 收入决算表(财决03表)'!$A$10:$L$500,12,FALSE))</f>
        <v/>
      </c>
      <c r="K47" s="172">
        <f>'[1]Z03 收入决算表(财决03表)'!A46</f>
        <v>0</v>
      </c>
      <c r="L47" s="173">
        <f>'[1]Z03 收入决算表(财决03表)'!$E46</f>
        <v>0</v>
      </c>
      <c r="M47" s="169" t="str">
        <f t="shared" si="1"/>
        <v/>
      </c>
    </row>
    <row r="48" spans="1:13" ht="22.5" customHeight="1">
      <c r="A48" s="218" t="str">
        <f t="shared" si="0"/>
        <v/>
      </c>
      <c r="B48" s="218"/>
      <c r="C48" s="160" t="str">
        <f>IF(ISERROR(VLOOKUP(A48,'[1]Z03 收入决算表(财决03表)'!$A$10:$K$500,4,FALSE)),"",VLOOKUP(A48,'[1]Z03 收入决算表(财决03表)'!$A$10:$K$500,4,FALSE))</f>
        <v/>
      </c>
      <c r="D48" s="161" t="str">
        <f>IF(ISERROR(VLOOKUP(A48,'[1]Z03 收入决算表(财决03表)'!$A$10:$K$500,5,FALSE)),"",VLOOKUP(A48,'[1]Z03 收入决算表(财决03表)'!$A$10:$K$500,5,FALSE))</f>
        <v/>
      </c>
      <c r="E48" s="161" t="str">
        <f>IF(ISERROR(VLOOKUP(A48,'[1]Z03 收入决算表(财决03表)'!$A$10:$K$500,6,FALSE)),"",VLOOKUP(A48,'[1]Z03 收入决算表(财决03表)'!$A$10:$K$500,6,FALSE))</f>
        <v/>
      </c>
      <c r="F48" s="161" t="str">
        <f>IF(ISERROR(VLOOKUP(A48,'[1]Z03 收入决算表(财决03表)'!$A$10:$K$500,7,FALSE)),"",VLOOKUP(A48,'[1]Z03 收入决算表(财决03表)'!$A$10:$K$500,7,FALSE))</f>
        <v/>
      </c>
      <c r="G48" s="161" t="str">
        <f>IF(ISERROR(VLOOKUP(A48,'[1]Z03 收入决算表(财决03表)'!$A$10:$K$500,8,FALSE)),"",VLOOKUP(A48,'[1]Z03 收入决算表(财决03表)'!$A$10:$K$500,8,FALSE))</f>
        <v/>
      </c>
      <c r="H48" s="161" t="str">
        <f>IF(ISERROR(VLOOKUP(A48,'[1]Z03 收入决算表(财决03表)'!$A$10:$L$500,10,FALSE)),"",VLOOKUP(A48,'[1]Z03 收入决算表(财决03表)'!$A$10:$L$500,10,FALSE))</f>
        <v/>
      </c>
      <c r="I48" s="161" t="str">
        <f>IF(ISERROR(VLOOKUP(A48,'[1]Z03 收入决算表(财决03表)'!$A$10:$L$500,11,FALSE)),"",VLOOKUP(A48,'[1]Z03 收入决算表(财决03表)'!$A$10:$L$500,11,FALSE))</f>
        <v/>
      </c>
      <c r="J48" s="161" t="str">
        <f>IF(ISERROR(VLOOKUP(A48,'[1]Z03 收入决算表(财决03表)'!$A$10:$L$500,12,FALSE)),"",VLOOKUP(A48,'[1]Z03 收入决算表(财决03表)'!$A$10:$L$500,12,FALSE))</f>
        <v/>
      </c>
      <c r="K48" s="172">
        <f>'[1]Z03 收入决算表(财决03表)'!A47</f>
        <v>0</v>
      </c>
      <c r="L48" s="173">
        <f>'[1]Z03 收入决算表(财决03表)'!$E47</f>
        <v>0</v>
      </c>
      <c r="M48" s="169" t="str">
        <f t="shared" si="1"/>
        <v/>
      </c>
    </row>
    <row r="49" spans="1:13" ht="22.5" customHeight="1">
      <c r="A49" s="218" t="str">
        <f t="shared" si="0"/>
        <v/>
      </c>
      <c r="B49" s="218"/>
      <c r="C49" s="160" t="str">
        <f>IF(ISERROR(VLOOKUP(A49,'[1]Z03 收入决算表(财决03表)'!$A$10:$K$500,4,FALSE)),"",VLOOKUP(A49,'[1]Z03 收入决算表(财决03表)'!$A$10:$K$500,4,FALSE))</f>
        <v/>
      </c>
      <c r="D49" s="161" t="str">
        <f>IF(ISERROR(VLOOKUP(A49,'[1]Z03 收入决算表(财决03表)'!$A$10:$K$500,5,FALSE)),"",VLOOKUP(A49,'[1]Z03 收入决算表(财决03表)'!$A$10:$K$500,5,FALSE))</f>
        <v/>
      </c>
      <c r="E49" s="161" t="str">
        <f>IF(ISERROR(VLOOKUP(A49,'[1]Z03 收入决算表(财决03表)'!$A$10:$K$500,6,FALSE)),"",VLOOKUP(A49,'[1]Z03 收入决算表(财决03表)'!$A$10:$K$500,6,FALSE))</f>
        <v/>
      </c>
      <c r="F49" s="161" t="str">
        <f>IF(ISERROR(VLOOKUP(A49,'[1]Z03 收入决算表(财决03表)'!$A$10:$K$500,7,FALSE)),"",VLOOKUP(A49,'[1]Z03 收入决算表(财决03表)'!$A$10:$K$500,7,FALSE))</f>
        <v/>
      </c>
      <c r="G49" s="161" t="str">
        <f>IF(ISERROR(VLOOKUP(A49,'[1]Z03 收入决算表(财决03表)'!$A$10:$K$500,8,FALSE)),"",VLOOKUP(A49,'[1]Z03 收入决算表(财决03表)'!$A$10:$K$500,8,FALSE))</f>
        <v/>
      </c>
      <c r="H49" s="161" t="str">
        <f>IF(ISERROR(VLOOKUP(A49,'[1]Z03 收入决算表(财决03表)'!$A$10:$L$500,10,FALSE)),"",VLOOKUP(A49,'[1]Z03 收入决算表(财决03表)'!$A$10:$L$500,10,FALSE))</f>
        <v/>
      </c>
      <c r="I49" s="161" t="str">
        <f>IF(ISERROR(VLOOKUP(A49,'[1]Z03 收入决算表(财决03表)'!$A$10:$L$500,11,FALSE)),"",VLOOKUP(A49,'[1]Z03 收入决算表(财决03表)'!$A$10:$L$500,11,FALSE))</f>
        <v/>
      </c>
      <c r="J49" s="161" t="str">
        <f>IF(ISERROR(VLOOKUP(A49,'[1]Z03 收入决算表(财决03表)'!$A$10:$L$500,12,FALSE)),"",VLOOKUP(A49,'[1]Z03 收入决算表(财决03表)'!$A$10:$L$500,12,FALSE))</f>
        <v/>
      </c>
      <c r="K49" s="172">
        <f>'[1]Z03 收入决算表(财决03表)'!A48</f>
        <v>0</v>
      </c>
      <c r="L49" s="173">
        <f>'[1]Z03 收入决算表(财决03表)'!$E48</f>
        <v>0</v>
      </c>
      <c r="M49" s="169" t="str">
        <f t="shared" si="1"/>
        <v/>
      </c>
    </row>
    <row r="50" spans="1:13" ht="22.5" customHeight="1">
      <c r="A50" s="218" t="str">
        <f t="shared" si="0"/>
        <v/>
      </c>
      <c r="B50" s="218"/>
      <c r="C50" s="160" t="str">
        <f>IF(ISERROR(VLOOKUP(A50,'[1]Z03 收入决算表(财决03表)'!$A$10:$K$500,4,FALSE)),"",VLOOKUP(A50,'[1]Z03 收入决算表(财决03表)'!$A$10:$K$500,4,FALSE))</f>
        <v/>
      </c>
      <c r="D50" s="161" t="str">
        <f>IF(ISERROR(VLOOKUP(A50,'[1]Z03 收入决算表(财决03表)'!$A$10:$K$500,5,FALSE)),"",VLOOKUP(A50,'[1]Z03 收入决算表(财决03表)'!$A$10:$K$500,5,FALSE))</f>
        <v/>
      </c>
      <c r="E50" s="161" t="str">
        <f>IF(ISERROR(VLOOKUP(A50,'[1]Z03 收入决算表(财决03表)'!$A$10:$K$500,6,FALSE)),"",VLOOKUP(A50,'[1]Z03 收入决算表(财决03表)'!$A$10:$K$500,6,FALSE))</f>
        <v/>
      </c>
      <c r="F50" s="161" t="str">
        <f>IF(ISERROR(VLOOKUP(A50,'[1]Z03 收入决算表(财决03表)'!$A$10:$K$500,7,FALSE)),"",VLOOKUP(A50,'[1]Z03 收入决算表(财决03表)'!$A$10:$K$500,7,FALSE))</f>
        <v/>
      </c>
      <c r="G50" s="161" t="str">
        <f>IF(ISERROR(VLOOKUP(A50,'[1]Z03 收入决算表(财决03表)'!$A$10:$K$500,8,FALSE)),"",VLOOKUP(A50,'[1]Z03 收入决算表(财决03表)'!$A$10:$K$500,8,FALSE))</f>
        <v/>
      </c>
      <c r="H50" s="161" t="str">
        <f>IF(ISERROR(VLOOKUP(A50,'[1]Z03 收入决算表(财决03表)'!$A$10:$L$500,10,FALSE)),"",VLOOKUP(A50,'[1]Z03 收入决算表(财决03表)'!$A$10:$L$500,10,FALSE))</f>
        <v/>
      </c>
      <c r="I50" s="161" t="str">
        <f>IF(ISERROR(VLOOKUP(A50,'[1]Z03 收入决算表(财决03表)'!$A$10:$L$500,11,FALSE)),"",VLOOKUP(A50,'[1]Z03 收入决算表(财决03表)'!$A$10:$L$500,11,FALSE))</f>
        <v/>
      </c>
      <c r="J50" s="161" t="str">
        <f>IF(ISERROR(VLOOKUP(A50,'[1]Z03 收入决算表(财决03表)'!$A$10:$L$500,12,FALSE)),"",VLOOKUP(A50,'[1]Z03 收入决算表(财决03表)'!$A$10:$L$500,12,FALSE))</f>
        <v/>
      </c>
      <c r="K50" s="172">
        <f>'[1]Z03 收入决算表(财决03表)'!A49</f>
        <v>0</v>
      </c>
      <c r="L50" s="173">
        <f>'[1]Z03 收入决算表(财决03表)'!$E49</f>
        <v>0</v>
      </c>
      <c r="M50" s="169" t="str">
        <f t="shared" si="1"/>
        <v/>
      </c>
    </row>
    <row r="51" spans="1:13" ht="22.5" customHeight="1">
      <c r="A51" s="218" t="str">
        <f t="shared" si="0"/>
        <v/>
      </c>
      <c r="B51" s="218"/>
      <c r="C51" s="160" t="str">
        <f>IF(ISERROR(VLOOKUP(A51,'[1]Z03 收入决算表(财决03表)'!$A$10:$K$500,4,FALSE)),"",VLOOKUP(A51,'[1]Z03 收入决算表(财决03表)'!$A$10:$K$500,4,FALSE))</f>
        <v/>
      </c>
      <c r="D51" s="161" t="str">
        <f>IF(ISERROR(VLOOKUP(A51,'[1]Z03 收入决算表(财决03表)'!$A$10:$K$500,5,FALSE)),"",VLOOKUP(A51,'[1]Z03 收入决算表(财决03表)'!$A$10:$K$500,5,FALSE))</f>
        <v/>
      </c>
      <c r="E51" s="161" t="str">
        <f>IF(ISERROR(VLOOKUP(A51,'[1]Z03 收入决算表(财决03表)'!$A$10:$K$500,6,FALSE)),"",VLOOKUP(A51,'[1]Z03 收入决算表(财决03表)'!$A$10:$K$500,6,FALSE))</f>
        <v/>
      </c>
      <c r="F51" s="161" t="str">
        <f>IF(ISERROR(VLOOKUP(A51,'[1]Z03 收入决算表(财决03表)'!$A$10:$K$500,7,FALSE)),"",VLOOKUP(A51,'[1]Z03 收入决算表(财决03表)'!$A$10:$K$500,7,FALSE))</f>
        <v/>
      </c>
      <c r="G51" s="161" t="str">
        <f>IF(ISERROR(VLOOKUP(A51,'[1]Z03 收入决算表(财决03表)'!$A$10:$K$500,8,FALSE)),"",VLOOKUP(A51,'[1]Z03 收入决算表(财决03表)'!$A$10:$K$500,8,FALSE))</f>
        <v/>
      </c>
      <c r="H51" s="161" t="str">
        <f>IF(ISERROR(VLOOKUP(A51,'[1]Z03 收入决算表(财决03表)'!$A$10:$L$500,10,FALSE)),"",VLOOKUP(A51,'[1]Z03 收入决算表(财决03表)'!$A$10:$L$500,10,FALSE))</f>
        <v/>
      </c>
      <c r="I51" s="161" t="str">
        <f>IF(ISERROR(VLOOKUP(A51,'[1]Z03 收入决算表(财决03表)'!$A$10:$L$500,11,FALSE)),"",VLOOKUP(A51,'[1]Z03 收入决算表(财决03表)'!$A$10:$L$500,11,FALSE))</f>
        <v/>
      </c>
      <c r="J51" s="161" t="str">
        <f>IF(ISERROR(VLOOKUP(A51,'[1]Z03 收入决算表(财决03表)'!$A$10:$L$500,12,FALSE)),"",VLOOKUP(A51,'[1]Z03 收入决算表(财决03表)'!$A$10:$L$500,12,FALSE))</f>
        <v/>
      </c>
      <c r="K51" s="172">
        <f>'[1]Z03 收入决算表(财决03表)'!A50</f>
        <v>0</v>
      </c>
      <c r="L51" s="173">
        <f>'[1]Z03 收入决算表(财决03表)'!$E50</f>
        <v>0</v>
      </c>
      <c r="M51" s="169" t="str">
        <f t="shared" si="1"/>
        <v/>
      </c>
    </row>
    <row r="52" spans="1:13" ht="22.5" customHeight="1">
      <c r="A52" s="218" t="str">
        <f t="shared" si="0"/>
        <v/>
      </c>
      <c r="B52" s="218"/>
      <c r="C52" s="160" t="str">
        <f>IF(ISERROR(VLOOKUP(A52,'[1]Z03 收入决算表(财决03表)'!$A$10:$K$500,4,FALSE)),"",VLOOKUP(A52,'[1]Z03 收入决算表(财决03表)'!$A$10:$K$500,4,FALSE))</f>
        <v/>
      </c>
      <c r="D52" s="161" t="str">
        <f>IF(ISERROR(VLOOKUP(A52,'[1]Z03 收入决算表(财决03表)'!$A$10:$K$500,5,FALSE)),"",VLOOKUP(A52,'[1]Z03 收入决算表(财决03表)'!$A$10:$K$500,5,FALSE))</f>
        <v/>
      </c>
      <c r="E52" s="161" t="str">
        <f>IF(ISERROR(VLOOKUP(A52,'[1]Z03 收入决算表(财决03表)'!$A$10:$K$500,6,FALSE)),"",VLOOKUP(A52,'[1]Z03 收入决算表(财决03表)'!$A$10:$K$500,6,FALSE))</f>
        <v/>
      </c>
      <c r="F52" s="161" t="str">
        <f>IF(ISERROR(VLOOKUP(A52,'[1]Z03 收入决算表(财决03表)'!$A$10:$K$500,7,FALSE)),"",VLOOKUP(A52,'[1]Z03 收入决算表(财决03表)'!$A$10:$K$500,7,FALSE))</f>
        <v/>
      </c>
      <c r="G52" s="161" t="str">
        <f>IF(ISERROR(VLOOKUP(A52,'[1]Z03 收入决算表(财决03表)'!$A$10:$K$500,8,FALSE)),"",VLOOKUP(A52,'[1]Z03 收入决算表(财决03表)'!$A$10:$K$500,8,FALSE))</f>
        <v/>
      </c>
      <c r="H52" s="161" t="str">
        <f>IF(ISERROR(VLOOKUP(A52,'[1]Z03 收入决算表(财决03表)'!$A$10:$L$500,10,FALSE)),"",VLOOKUP(A52,'[1]Z03 收入决算表(财决03表)'!$A$10:$L$500,10,FALSE))</f>
        <v/>
      </c>
      <c r="I52" s="161" t="str">
        <f>IF(ISERROR(VLOOKUP(A52,'[1]Z03 收入决算表(财决03表)'!$A$10:$L$500,11,FALSE)),"",VLOOKUP(A52,'[1]Z03 收入决算表(财决03表)'!$A$10:$L$500,11,FALSE))</f>
        <v/>
      </c>
      <c r="J52" s="161" t="str">
        <f>IF(ISERROR(VLOOKUP(A52,'[1]Z03 收入决算表(财决03表)'!$A$10:$L$500,12,FALSE)),"",VLOOKUP(A52,'[1]Z03 收入决算表(财决03表)'!$A$10:$L$500,12,FALSE))</f>
        <v/>
      </c>
      <c r="K52" s="172">
        <f>'[1]Z03 收入决算表(财决03表)'!A51</f>
        <v>0</v>
      </c>
      <c r="L52" s="173">
        <f>'[1]Z03 收入决算表(财决03表)'!$E51</f>
        <v>0</v>
      </c>
      <c r="M52" s="169" t="str">
        <f t="shared" si="1"/>
        <v/>
      </c>
    </row>
    <row r="53" spans="1:13" ht="22.5" customHeight="1">
      <c r="A53" s="218" t="str">
        <f t="shared" si="0"/>
        <v/>
      </c>
      <c r="B53" s="218"/>
      <c r="C53" s="160" t="str">
        <f>IF(ISERROR(VLOOKUP(A53,'[1]Z03 收入决算表(财决03表)'!$A$10:$K$500,4,FALSE)),"",VLOOKUP(A53,'[1]Z03 收入决算表(财决03表)'!$A$10:$K$500,4,FALSE))</f>
        <v/>
      </c>
      <c r="D53" s="161" t="str">
        <f>IF(ISERROR(VLOOKUP(A53,'[1]Z03 收入决算表(财决03表)'!$A$10:$K$500,5,FALSE)),"",VLOOKUP(A53,'[1]Z03 收入决算表(财决03表)'!$A$10:$K$500,5,FALSE))</f>
        <v/>
      </c>
      <c r="E53" s="161" t="str">
        <f>IF(ISERROR(VLOOKUP(A53,'[1]Z03 收入决算表(财决03表)'!$A$10:$K$500,6,FALSE)),"",VLOOKUP(A53,'[1]Z03 收入决算表(财决03表)'!$A$10:$K$500,6,FALSE))</f>
        <v/>
      </c>
      <c r="F53" s="161" t="str">
        <f>IF(ISERROR(VLOOKUP(A53,'[1]Z03 收入决算表(财决03表)'!$A$10:$K$500,7,FALSE)),"",VLOOKUP(A53,'[1]Z03 收入决算表(财决03表)'!$A$10:$K$500,7,FALSE))</f>
        <v/>
      </c>
      <c r="G53" s="161" t="str">
        <f>IF(ISERROR(VLOOKUP(A53,'[1]Z03 收入决算表(财决03表)'!$A$10:$K$500,8,FALSE)),"",VLOOKUP(A53,'[1]Z03 收入决算表(财决03表)'!$A$10:$K$500,8,FALSE))</f>
        <v/>
      </c>
      <c r="H53" s="161" t="str">
        <f>IF(ISERROR(VLOOKUP(A53,'[1]Z03 收入决算表(财决03表)'!$A$10:$L$500,10,FALSE)),"",VLOOKUP(A53,'[1]Z03 收入决算表(财决03表)'!$A$10:$L$500,10,FALSE))</f>
        <v/>
      </c>
      <c r="I53" s="161" t="str">
        <f>IF(ISERROR(VLOOKUP(A53,'[1]Z03 收入决算表(财决03表)'!$A$10:$L$500,11,FALSE)),"",VLOOKUP(A53,'[1]Z03 收入决算表(财决03表)'!$A$10:$L$500,11,FALSE))</f>
        <v/>
      </c>
      <c r="J53" s="161" t="str">
        <f>IF(ISERROR(VLOOKUP(A53,'[1]Z03 收入决算表(财决03表)'!$A$10:$L$500,12,FALSE)),"",VLOOKUP(A53,'[1]Z03 收入决算表(财决03表)'!$A$10:$L$500,12,FALSE))</f>
        <v/>
      </c>
      <c r="K53" s="172">
        <f>'[1]Z03 收入决算表(财决03表)'!A52</f>
        <v>0</v>
      </c>
      <c r="L53" s="173">
        <f>'[1]Z03 收入决算表(财决03表)'!$E52</f>
        <v>0</v>
      </c>
      <c r="M53" s="169" t="str">
        <f t="shared" si="1"/>
        <v/>
      </c>
    </row>
    <row r="54" spans="1:13" ht="22.5" customHeight="1">
      <c r="A54" s="218" t="str">
        <f t="shared" si="0"/>
        <v/>
      </c>
      <c r="B54" s="218"/>
      <c r="C54" s="160" t="str">
        <f>IF(ISERROR(VLOOKUP(A54,'[1]Z03 收入决算表(财决03表)'!$A$10:$K$500,4,FALSE)),"",VLOOKUP(A54,'[1]Z03 收入决算表(财决03表)'!$A$10:$K$500,4,FALSE))</f>
        <v/>
      </c>
      <c r="D54" s="161" t="str">
        <f>IF(ISERROR(VLOOKUP(A54,'[1]Z03 收入决算表(财决03表)'!$A$10:$K$500,5,FALSE)),"",VLOOKUP(A54,'[1]Z03 收入决算表(财决03表)'!$A$10:$K$500,5,FALSE))</f>
        <v/>
      </c>
      <c r="E54" s="161" t="str">
        <f>IF(ISERROR(VLOOKUP(A54,'[1]Z03 收入决算表(财决03表)'!$A$10:$K$500,6,FALSE)),"",VLOOKUP(A54,'[1]Z03 收入决算表(财决03表)'!$A$10:$K$500,6,FALSE))</f>
        <v/>
      </c>
      <c r="F54" s="161" t="str">
        <f>IF(ISERROR(VLOOKUP(A54,'[1]Z03 收入决算表(财决03表)'!$A$10:$K$500,7,FALSE)),"",VLOOKUP(A54,'[1]Z03 收入决算表(财决03表)'!$A$10:$K$500,7,FALSE))</f>
        <v/>
      </c>
      <c r="G54" s="161" t="str">
        <f>IF(ISERROR(VLOOKUP(A54,'[1]Z03 收入决算表(财决03表)'!$A$10:$K$500,8,FALSE)),"",VLOOKUP(A54,'[1]Z03 收入决算表(财决03表)'!$A$10:$K$500,8,FALSE))</f>
        <v/>
      </c>
      <c r="H54" s="161" t="str">
        <f>IF(ISERROR(VLOOKUP(A54,'[1]Z03 收入决算表(财决03表)'!$A$10:$L$500,10,FALSE)),"",VLOOKUP(A54,'[1]Z03 收入决算表(财决03表)'!$A$10:$L$500,10,FALSE))</f>
        <v/>
      </c>
      <c r="I54" s="161" t="str">
        <f>IF(ISERROR(VLOOKUP(A54,'[1]Z03 收入决算表(财决03表)'!$A$10:$L$500,11,FALSE)),"",VLOOKUP(A54,'[1]Z03 收入决算表(财决03表)'!$A$10:$L$500,11,FALSE))</f>
        <v/>
      </c>
      <c r="J54" s="161" t="str">
        <f>IF(ISERROR(VLOOKUP(A54,'[1]Z03 收入决算表(财决03表)'!$A$10:$L$500,12,FALSE)),"",VLOOKUP(A54,'[1]Z03 收入决算表(财决03表)'!$A$10:$L$500,12,FALSE))</f>
        <v/>
      </c>
      <c r="K54" s="172">
        <f>'[1]Z03 收入决算表(财决03表)'!A53</f>
        <v>0</v>
      </c>
      <c r="L54" s="173">
        <f>'[1]Z03 收入决算表(财决03表)'!$E53</f>
        <v>0</v>
      </c>
      <c r="M54" s="169" t="str">
        <f t="shared" si="1"/>
        <v/>
      </c>
    </row>
    <row r="55" spans="1:13" ht="22.5" customHeight="1">
      <c r="A55" s="218" t="str">
        <f t="shared" si="0"/>
        <v/>
      </c>
      <c r="B55" s="218"/>
      <c r="C55" s="160" t="str">
        <f>IF(ISERROR(VLOOKUP(A55,'[1]Z03 收入决算表(财决03表)'!$A$10:$K$500,4,FALSE)),"",VLOOKUP(A55,'[1]Z03 收入决算表(财决03表)'!$A$10:$K$500,4,FALSE))</f>
        <v/>
      </c>
      <c r="D55" s="161" t="str">
        <f>IF(ISERROR(VLOOKUP(A55,'[1]Z03 收入决算表(财决03表)'!$A$10:$K$500,5,FALSE)),"",VLOOKUP(A55,'[1]Z03 收入决算表(财决03表)'!$A$10:$K$500,5,FALSE))</f>
        <v/>
      </c>
      <c r="E55" s="161" t="str">
        <f>IF(ISERROR(VLOOKUP(A55,'[1]Z03 收入决算表(财决03表)'!$A$10:$K$500,6,FALSE)),"",VLOOKUP(A55,'[1]Z03 收入决算表(财决03表)'!$A$10:$K$500,6,FALSE))</f>
        <v/>
      </c>
      <c r="F55" s="161" t="str">
        <f>IF(ISERROR(VLOOKUP(A55,'[1]Z03 收入决算表(财决03表)'!$A$10:$K$500,7,FALSE)),"",VLOOKUP(A55,'[1]Z03 收入决算表(财决03表)'!$A$10:$K$500,7,FALSE))</f>
        <v/>
      </c>
      <c r="G55" s="161" t="str">
        <f>IF(ISERROR(VLOOKUP(A55,'[1]Z03 收入决算表(财决03表)'!$A$10:$K$500,8,FALSE)),"",VLOOKUP(A55,'[1]Z03 收入决算表(财决03表)'!$A$10:$K$500,8,FALSE))</f>
        <v/>
      </c>
      <c r="H55" s="161" t="str">
        <f>IF(ISERROR(VLOOKUP(A55,'[1]Z03 收入决算表(财决03表)'!$A$10:$L$500,10,FALSE)),"",VLOOKUP(A55,'[1]Z03 收入决算表(财决03表)'!$A$10:$L$500,10,FALSE))</f>
        <v/>
      </c>
      <c r="I55" s="161" t="str">
        <f>IF(ISERROR(VLOOKUP(A55,'[1]Z03 收入决算表(财决03表)'!$A$10:$L$500,11,FALSE)),"",VLOOKUP(A55,'[1]Z03 收入决算表(财决03表)'!$A$10:$L$500,11,FALSE))</f>
        <v/>
      </c>
      <c r="J55" s="161" t="str">
        <f>IF(ISERROR(VLOOKUP(A55,'[1]Z03 收入决算表(财决03表)'!$A$10:$L$500,12,FALSE)),"",VLOOKUP(A55,'[1]Z03 收入决算表(财决03表)'!$A$10:$L$500,12,FALSE))</f>
        <v/>
      </c>
      <c r="K55" s="172">
        <f>'[1]Z03 收入决算表(财决03表)'!A54</f>
        <v>0</v>
      </c>
      <c r="L55" s="173">
        <f>'[1]Z03 收入决算表(财决03表)'!$E54</f>
        <v>0</v>
      </c>
      <c r="M55" s="169" t="str">
        <f t="shared" si="1"/>
        <v/>
      </c>
    </row>
    <row r="56" spans="1:13" ht="22.5" customHeight="1">
      <c r="A56" s="218" t="str">
        <f t="shared" si="0"/>
        <v/>
      </c>
      <c r="B56" s="218"/>
      <c r="C56" s="160" t="str">
        <f>IF(ISERROR(VLOOKUP(A56,'[1]Z03 收入决算表(财决03表)'!$A$10:$K$500,4,FALSE)),"",VLOOKUP(A56,'[1]Z03 收入决算表(财决03表)'!$A$10:$K$500,4,FALSE))</f>
        <v/>
      </c>
      <c r="D56" s="161" t="str">
        <f>IF(ISERROR(VLOOKUP(A56,'[1]Z03 收入决算表(财决03表)'!$A$10:$K$500,5,FALSE)),"",VLOOKUP(A56,'[1]Z03 收入决算表(财决03表)'!$A$10:$K$500,5,FALSE))</f>
        <v/>
      </c>
      <c r="E56" s="161" t="str">
        <f>IF(ISERROR(VLOOKUP(A56,'[1]Z03 收入决算表(财决03表)'!$A$10:$K$500,6,FALSE)),"",VLOOKUP(A56,'[1]Z03 收入决算表(财决03表)'!$A$10:$K$500,6,FALSE))</f>
        <v/>
      </c>
      <c r="F56" s="161" t="str">
        <f>IF(ISERROR(VLOOKUP(A56,'[1]Z03 收入决算表(财决03表)'!$A$10:$K$500,7,FALSE)),"",VLOOKUP(A56,'[1]Z03 收入决算表(财决03表)'!$A$10:$K$500,7,FALSE))</f>
        <v/>
      </c>
      <c r="G56" s="161" t="str">
        <f>IF(ISERROR(VLOOKUP(A56,'[1]Z03 收入决算表(财决03表)'!$A$10:$K$500,8,FALSE)),"",VLOOKUP(A56,'[1]Z03 收入决算表(财决03表)'!$A$10:$K$500,8,FALSE))</f>
        <v/>
      </c>
      <c r="H56" s="161" t="str">
        <f>IF(ISERROR(VLOOKUP(A56,'[1]Z03 收入决算表(财决03表)'!$A$10:$L$500,10,FALSE)),"",VLOOKUP(A56,'[1]Z03 收入决算表(财决03表)'!$A$10:$L$500,10,FALSE))</f>
        <v/>
      </c>
      <c r="I56" s="161" t="str">
        <f>IF(ISERROR(VLOOKUP(A56,'[1]Z03 收入决算表(财决03表)'!$A$10:$L$500,11,FALSE)),"",VLOOKUP(A56,'[1]Z03 收入决算表(财决03表)'!$A$10:$L$500,11,FALSE))</f>
        <v/>
      </c>
      <c r="J56" s="161" t="str">
        <f>IF(ISERROR(VLOOKUP(A56,'[1]Z03 收入决算表(财决03表)'!$A$10:$L$500,12,FALSE)),"",VLOOKUP(A56,'[1]Z03 收入决算表(财决03表)'!$A$10:$L$500,12,FALSE))</f>
        <v/>
      </c>
      <c r="K56" s="172">
        <f>'[1]Z03 收入决算表(财决03表)'!A55</f>
        <v>0</v>
      </c>
      <c r="L56" s="173">
        <f>'[1]Z03 收入决算表(财决03表)'!$E55</f>
        <v>0</v>
      </c>
      <c r="M56" s="169" t="str">
        <f t="shared" si="1"/>
        <v/>
      </c>
    </row>
    <row r="57" spans="1:13" ht="22.5" customHeight="1">
      <c r="A57" s="218" t="str">
        <f t="shared" si="0"/>
        <v/>
      </c>
      <c r="B57" s="218"/>
      <c r="C57" s="160" t="str">
        <f>IF(ISERROR(VLOOKUP(A57,'[1]Z03 收入决算表(财决03表)'!$A$10:$K$500,4,FALSE)),"",VLOOKUP(A57,'[1]Z03 收入决算表(财决03表)'!$A$10:$K$500,4,FALSE))</f>
        <v/>
      </c>
      <c r="D57" s="161" t="str">
        <f>IF(ISERROR(VLOOKUP(A57,'[1]Z03 收入决算表(财决03表)'!$A$10:$K$500,5,FALSE)),"",VLOOKUP(A57,'[1]Z03 收入决算表(财决03表)'!$A$10:$K$500,5,FALSE))</f>
        <v/>
      </c>
      <c r="E57" s="161" t="str">
        <f>IF(ISERROR(VLOOKUP(A57,'[1]Z03 收入决算表(财决03表)'!$A$10:$K$500,6,FALSE)),"",VLOOKUP(A57,'[1]Z03 收入决算表(财决03表)'!$A$10:$K$500,6,FALSE))</f>
        <v/>
      </c>
      <c r="F57" s="161" t="str">
        <f>IF(ISERROR(VLOOKUP(A57,'[1]Z03 收入决算表(财决03表)'!$A$10:$K$500,7,FALSE)),"",VLOOKUP(A57,'[1]Z03 收入决算表(财决03表)'!$A$10:$K$500,7,FALSE))</f>
        <v/>
      </c>
      <c r="G57" s="161" t="str">
        <f>IF(ISERROR(VLOOKUP(A57,'[1]Z03 收入决算表(财决03表)'!$A$10:$K$500,8,FALSE)),"",VLOOKUP(A57,'[1]Z03 收入决算表(财决03表)'!$A$10:$K$500,8,FALSE))</f>
        <v/>
      </c>
      <c r="H57" s="161" t="str">
        <f>IF(ISERROR(VLOOKUP(A57,'[1]Z03 收入决算表(财决03表)'!$A$10:$L$500,10,FALSE)),"",VLOOKUP(A57,'[1]Z03 收入决算表(财决03表)'!$A$10:$L$500,10,FALSE))</f>
        <v/>
      </c>
      <c r="I57" s="161" t="str">
        <f>IF(ISERROR(VLOOKUP(A57,'[1]Z03 收入决算表(财决03表)'!$A$10:$L$500,11,FALSE)),"",VLOOKUP(A57,'[1]Z03 收入决算表(财决03表)'!$A$10:$L$500,11,FALSE))</f>
        <v/>
      </c>
      <c r="J57" s="161" t="str">
        <f>IF(ISERROR(VLOOKUP(A57,'[1]Z03 收入决算表(财决03表)'!$A$10:$L$500,12,FALSE)),"",VLOOKUP(A57,'[1]Z03 收入决算表(财决03表)'!$A$10:$L$500,12,FALSE))</f>
        <v/>
      </c>
      <c r="K57" s="172">
        <f>'[1]Z03 收入决算表(财决03表)'!A56</f>
        <v>0</v>
      </c>
      <c r="L57" s="173">
        <f>'[1]Z03 收入决算表(财决03表)'!$E56</f>
        <v>0</v>
      </c>
      <c r="M57" s="169" t="str">
        <f t="shared" si="1"/>
        <v/>
      </c>
    </row>
    <row r="58" spans="1:13" ht="22.5" customHeight="1">
      <c r="A58" s="218" t="str">
        <f t="shared" si="0"/>
        <v/>
      </c>
      <c r="B58" s="218"/>
      <c r="C58" s="160" t="str">
        <f>IF(ISERROR(VLOOKUP(A58,'[1]Z03 收入决算表(财决03表)'!$A$10:$K$500,4,FALSE)),"",VLOOKUP(A58,'[1]Z03 收入决算表(财决03表)'!$A$10:$K$500,4,FALSE))</f>
        <v/>
      </c>
      <c r="D58" s="161" t="str">
        <f>IF(ISERROR(VLOOKUP(A58,'[1]Z03 收入决算表(财决03表)'!$A$10:$K$500,5,FALSE)),"",VLOOKUP(A58,'[1]Z03 收入决算表(财决03表)'!$A$10:$K$500,5,FALSE))</f>
        <v/>
      </c>
      <c r="E58" s="161" t="str">
        <f>IF(ISERROR(VLOOKUP(A58,'[1]Z03 收入决算表(财决03表)'!$A$10:$K$500,6,FALSE)),"",VLOOKUP(A58,'[1]Z03 收入决算表(财决03表)'!$A$10:$K$500,6,FALSE))</f>
        <v/>
      </c>
      <c r="F58" s="161" t="str">
        <f>IF(ISERROR(VLOOKUP(A58,'[1]Z03 收入决算表(财决03表)'!$A$10:$K$500,7,FALSE)),"",VLOOKUP(A58,'[1]Z03 收入决算表(财决03表)'!$A$10:$K$500,7,FALSE))</f>
        <v/>
      </c>
      <c r="G58" s="161" t="str">
        <f>IF(ISERROR(VLOOKUP(A58,'[1]Z03 收入决算表(财决03表)'!$A$10:$K$500,8,FALSE)),"",VLOOKUP(A58,'[1]Z03 收入决算表(财决03表)'!$A$10:$K$500,8,FALSE))</f>
        <v/>
      </c>
      <c r="H58" s="161" t="str">
        <f>IF(ISERROR(VLOOKUP(A58,'[1]Z03 收入决算表(财决03表)'!$A$10:$L$500,10,FALSE)),"",VLOOKUP(A58,'[1]Z03 收入决算表(财决03表)'!$A$10:$L$500,10,FALSE))</f>
        <v/>
      </c>
      <c r="I58" s="161" t="str">
        <f>IF(ISERROR(VLOOKUP(A58,'[1]Z03 收入决算表(财决03表)'!$A$10:$L$500,11,FALSE)),"",VLOOKUP(A58,'[1]Z03 收入决算表(财决03表)'!$A$10:$L$500,11,FALSE))</f>
        <v/>
      </c>
      <c r="J58" s="161" t="str">
        <f>IF(ISERROR(VLOOKUP(A58,'[1]Z03 收入决算表(财决03表)'!$A$10:$L$500,12,FALSE)),"",VLOOKUP(A58,'[1]Z03 收入决算表(财决03表)'!$A$10:$L$500,12,FALSE))</f>
        <v/>
      </c>
      <c r="K58" s="172">
        <f>'[1]Z03 收入决算表(财决03表)'!A57</f>
        <v>0</v>
      </c>
      <c r="L58" s="173">
        <f>'[1]Z03 收入决算表(财决03表)'!$E57</f>
        <v>0</v>
      </c>
      <c r="M58" s="169" t="str">
        <f t="shared" si="1"/>
        <v/>
      </c>
    </row>
    <row r="59" spans="1:13" ht="22.5" customHeight="1">
      <c r="A59" s="218" t="str">
        <f t="shared" si="0"/>
        <v/>
      </c>
      <c r="B59" s="218"/>
      <c r="C59" s="160" t="str">
        <f>IF(ISERROR(VLOOKUP(A59,'[1]Z03 收入决算表(财决03表)'!$A$10:$K$500,4,FALSE)),"",VLOOKUP(A59,'[1]Z03 收入决算表(财决03表)'!$A$10:$K$500,4,FALSE))</f>
        <v/>
      </c>
      <c r="D59" s="161" t="str">
        <f>IF(ISERROR(VLOOKUP(A59,'[1]Z03 收入决算表(财决03表)'!$A$10:$K$500,5,FALSE)),"",VLOOKUP(A59,'[1]Z03 收入决算表(财决03表)'!$A$10:$K$500,5,FALSE))</f>
        <v/>
      </c>
      <c r="E59" s="161" t="str">
        <f>IF(ISERROR(VLOOKUP(A59,'[1]Z03 收入决算表(财决03表)'!$A$10:$K$500,6,FALSE)),"",VLOOKUP(A59,'[1]Z03 收入决算表(财决03表)'!$A$10:$K$500,6,FALSE))</f>
        <v/>
      </c>
      <c r="F59" s="161" t="str">
        <f>IF(ISERROR(VLOOKUP(A59,'[1]Z03 收入决算表(财决03表)'!$A$10:$K$500,7,FALSE)),"",VLOOKUP(A59,'[1]Z03 收入决算表(财决03表)'!$A$10:$K$500,7,FALSE))</f>
        <v/>
      </c>
      <c r="G59" s="161" t="str">
        <f>IF(ISERROR(VLOOKUP(A59,'[1]Z03 收入决算表(财决03表)'!$A$10:$K$500,8,FALSE)),"",VLOOKUP(A59,'[1]Z03 收入决算表(财决03表)'!$A$10:$K$500,8,FALSE))</f>
        <v/>
      </c>
      <c r="H59" s="161" t="str">
        <f>IF(ISERROR(VLOOKUP(A59,'[1]Z03 收入决算表(财决03表)'!$A$10:$L$500,10,FALSE)),"",VLOOKUP(A59,'[1]Z03 收入决算表(财决03表)'!$A$10:$L$500,10,FALSE))</f>
        <v/>
      </c>
      <c r="I59" s="161" t="str">
        <f>IF(ISERROR(VLOOKUP(A59,'[1]Z03 收入决算表(财决03表)'!$A$10:$L$500,11,FALSE)),"",VLOOKUP(A59,'[1]Z03 收入决算表(财决03表)'!$A$10:$L$500,11,FALSE))</f>
        <v/>
      </c>
      <c r="J59" s="161" t="str">
        <f>IF(ISERROR(VLOOKUP(A59,'[1]Z03 收入决算表(财决03表)'!$A$10:$L$500,12,FALSE)),"",VLOOKUP(A59,'[1]Z03 收入决算表(财决03表)'!$A$10:$L$500,12,FALSE))</f>
        <v/>
      </c>
      <c r="K59" s="172">
        <f>'[1]Z03 收入决算表(财决03表)'!A58</f>
        <v>0</v>
      </c>
      <c r="L59" s="173">
        <f>'[1]Z03 收入决算表(财决03表)'!$E58</f>
        <v>0</v>
      </c>
      <c r="M59" s="169" t="str">
        <f t="shared" si="1"/>
        <v/>
      </c>
    </row>
    <row r="60" spans="1:13" ht="22.5" customHeight="1">
      <c r="A60" s="218" t="str">
        <f t="shared" si="0"/>
        <v/>
      </c>
      <c r="B60" s="218"/>
      <c r="C60" s="160" t="str">
        <f>IF(ISERROR(VLOOKUP(A60,'[1]Z03 收入决算表(财决03表)'!$A$10:$K$500,4,FALSE)),"",VLOOKUP(A60,'[1]Z03 收入决算表(财决03表)'!$A$10:$K$500,4,FALSE))</f>
        <v/>
      </c>
      <c r="D60" s="161" t="str">
        <f>IF(ISERROR(VLOOKUP(A60,'[1]Z03 收入决算表(财决03表)'!$A$10:$K$500,5,FALSE)),"",VLOOKUP(A60,'[1]Z03 收入决算表(财决03表)'!$A$10:$K$500,5,FALSE))</f>
        <v/>
      </c>
      <c r="E60" s="161" t="str">
        <f>IF(ISERROR(VLOOKUP(A60,'[1]Z03 收入决算表(财决03表)'!$A$10:$K$500,6,FALSE)),"",VLOOKUP(A60,'[1]Z03 收入决算表(财决03表)'!$A$10:$K$500,6,FALSE))</f>
        <v/>
      </c>
      <c r="F60" s="161" t="str">
        <f>IF(ISERROR(VLOOKUP(A60,'[1]Z03 收入决算表(财决03表)'!$A$10:$K$500,7,FALSE)),"",VLOOKUP(A60,'[1]Z03 收入决算表(财决03表)'!$A$10:$K$500,7,FALSE))</f>
        <v/>
      </c>
      <c r="G60" s="161" t="str">
        <f>IF(ISERROR(VLOOKUP(A60,'[1]Z03 收入决算表(财决03表)'!$A$10:$K$500,8,FALSE)),"",VLOOKUP(A60,'[1]Z03 收入决算表(财决03表)'!$A$10:$K$500,8,FALSE))</f>
        <v/>
      </c>
      <c r="H60" s="161" t="str">
        <f>IF(ISERROR(VLOOKUP(A60,'[1]Z03 收入决算表(财决03表)'!$A$10:$L$500,10,FALSE)),"",VLOOKUP(A60,'[1]Z03 收入决算表(财决03表)'!$A$10:$L$500,10,FALSE))</f>
        <v/>
      </c>
      <c r="I60" s="161" t="str">
        <f>IF(ISERROR(VLOOKUP(A60,'[1]Z03 收入决算表(财决03表)'!$A$10:$L$500,11,FALSE)),"",VLOOKUP(A60,'[1]Z03 收入决算表(财决03表)'!$A$10:$L$500,11,FALSE))</f>
        <v/>
      </c>
      <c r="J60" s="161" t="str">
        <f>IF(ISERROR(VLOOKUP(A60,'[1]Z03 收入决算表(财决03表)'!$A$10:$L$500,12,FALSE)),"",VLOOKUP(A60,'[1]Z03 收入决算表(财决03表)'!$A$10:$L$500,12,FALSE))</f>
        <v/>
      </c>
      <c r="K60" s="172">
        <f>'[1]Z03 收入决算表(财决03表)'!A59</f>
        <v>0</v>
      </c>
      <c r="L60" s="173">
        <f>'[1]Z03 收入决算表(财决03表)'!$E59</f>
        <v>0</v>
      </c>
      <c r="M60" s="169" t="str">
        <f t="shared" si="1"/>
        <v/>
      </c>
    </row>
    <row r="61" spans="1:13" ht="22.5" customHeight="1">
      <c r="A61" s="218" t="str">
        <f t="shared" si="0"/>
        <v/>
      </c>
      <c r="B61" s="218"/>
      <c r="C61" s="160" t="str">
        <f>IF(ISERROR(VLOOKUP(A61,'[1]Z03 收入决算表(财决03表)'!$A$10:$K$500,4,FALSE)),"",VLOOKUP(A61,'[1]Z03 收入决算表(财决03表)'!$A$10:$K$500,4,FALSE))</f>
        <v/>
      </c>
      <c r="D61" s="161" t="str">
        <f>IF(ISERROR(VLOOKUP(A61,'[1]Z03 收入决算表(财决03表)'!$A$10:$K$500,5,FALSE)),"",VLOOKUP(A61,'[1]Z03 收入决算表(财决03表)'!$A$10:$K$500,5,FALSE))</f>
        <v/>
      </c>
      <c r="E61" s="161" t="str">
        <f>IF(ISERROR(VLOOKUP(A61,'[1]Z03 收入决算表(财决03表)'!$A$10:$K$500,6,FALSE)),"",VLOOKUP(A61,'[1]Z03 收入决算表(财决03表)'!$A$10:$K$500,6,FALSE))</f>
        <v/>
      </c>
      <c r="F61" s="161" t="str">
        <f>IF(ISERROR(VLOOKUP(A61,'[1]Z03 收入决算表(财决03表)'!$A$10:$K$500,7,FALSE)),"",VLOOKUP(A61,'[1]Z03 收入决算表(财决03表)'!$A$10:$K$500,7,FALSE))</f>
        <v/>
      </c>
      <c r="G61" s="161" t="str">
        <f>IF(ISERROR(VLOOKUP(A61,'[1]Z03 收入决算表(财决03表)'!$A$10:$K$500,8,FALSE)),"",VLOOKUP(A61,'[1]Z03 收入决算表(财决03表)'!$A$10:$K$500,8,FALSE))</f>
        <v/>
      </c>
      <c r="H61" s="161" t="str">
        <f>IF(ISERROR(VLOOKUP(A61,'[1]Z03 收入决算表(财决03表)'!$A$10:$L$500,10,FALSE)),"",VLOOKUP(A61,'[1]Z03 收入决算表(财决03表)'!$A$10:$L$500,10,FALSE))</f>
        <v/>
      </c>
      <c r="I61" s="161" t="str">
        <f>IF(ISERROR(VLOOKUP(A61,'[1]Z03 收入决算表(财决03表)'!$A$10:$L$500,11,FALSE)),"",VLOOKUP(A61,'[1]Z03 收入决算表(财决03表)'!$A$10:$L$500,11,FALSE))</f>
        <v/>
      </c>
      <c r="J61" s="161" t="str">
        <f>IF(ISERROR(VLOOKUP(A61,'[1]Z03 收入决算表(财决03表)'!$A$10:$L$500,12,FALSE)),"",VLOOKUP(A61,'[1]Z03 收入决算表(财决03表)'!$A$10:$L$500,12,FALSE))</f>
        <v/>
      </c>
      <c r="K61" s="172">
        <f>'[1]Z03 收入决算表(财决03表)'!A60</f>
        <v>0</v>
      </c>
      <c r="L61" s="173">
        <f>'[1]Z03 收入决算表(财决03表)'!$E60</f>
        <v>0</v>
      </c>
      <c r="M61" s="169" t="str">
        <f t="shared" si="1"/>
        <v/>
      </c>
    </row>
    <row r="62" spans="1:13" ht="22.5" customHeight="1">
      <c r="A62" s="218" t="str">
        <f t="shared" si="0"/>
        <v/>
      </c>
      <c r="B62" s="218"/>
      <c r="C62" s="160" t="str">
        <f>IF(ISERROR(VLOOKUP(A62,'[1]Z03 收入决算表(财决03表)'!$A$10:$K$500,4,FALSE)),"",VLOOKUP(A62,'[1]Z03 收入决算表(财决03表)'!$A$10:$K$500,4,FALSE))</f>
        <v/>
      </c>
      <c r="D62" s="161" t="str">
        <f>IF(ISERROR(VLOOKUP(A62,'[1]Z03 收入决算表(财决03表)'!$A$10:$K$500,5,FALSE)),"",VLOOKUP(A62,'[1]Z03 收入决算表(财决03表)'!$A$10:$K$500,5,FALSE))</f>
        <v/>
      </c>
      <c r="E62" s="161" t="str">
        <f>IF(ISERROR(VLOOKUP(A62,'[1]Z03 收入决算表(财决03表)'!$A$10:$K$500,6,FALSE)),"",VLOOKUP(A62,'[1]Z03 收入决算表(财决03表)'!$A$10:$K$500,6,FALSE))</f>
        <v/>
      </c>
      <c r="F62" s="161" t="str">
        <f>IF(ISERROR(VLOOKUP(A62,'[1]Z03 收入决算表(财决03表)'!$A$10:$K$500,7,FALSE)),"",VLOOKUP(A62,'[1]Z03 收入决算表(财决03表)'!$A$10:$K$500,7,FALSE))</f>
        <v/>
      </c>
      <c r="G62" s="161" t="str">
        <f>IF(ISERROR(VLOOKUP(A62,'[1]Z03 收入决算表(财决03表)'!$A$10:$K$500,8,FALSE)),"",VLOOKUP(A62,'[1]Z03 收入决算表(财决03表)'!$A$10:$K$500,8,FALSE))</f>
        <v/>
      </c>
      <c r="H62" s="161" t="str">
        <f>IF(ISERROR(VLOOKUP(A62,'[1]Z03 收入决算表(财决03表)'!$A$10:$L$500,10,FALSE)),"",VLOOKUP(A62,'[1]Z03 收入决算表(财决03表)'!$A$10:$L$500,10,FALSE))</f>
        <v/>
      </c>
      <c r="I62" s="161" t="str">
        <f>IF(ISERROR(VLOOKUP(A62,'[1]Z03 收入决算表(财决03表)'!$A$10:$L$500,11,FALSE)),"",VLOOKUP(A62,'[1]Z03 收入决算表(财决03表)'!$A$10:$L$500,11,FALSE))</f>
        <v/>
      </c>
      <c r="J62" s="161" t="str">
        <f>IF(ISERROR(VLOOKUP(A62,'[1]Z03 收入决算表(财决03表)'!$A$10:$L$500,12,FALSE)),"",VLOOKUP(A62,'[1]Z03 收入决算表(财决03表)'!$A$10:$L$500,12,FALSE))</f>
        <v/>
      </c>
      <c r="K62" s="172">
        <f>'[1]Z03 收入决算表(财决03表)'!A61</f>
        <v>0</v>
      </c>
      <c r="L62" s="173">
        <f>'[1]Z03 收入决算表(财决03表)'!$E61</f>
        <v>0</v>
      </c>
      <c r="M62" s="169" t="str">
        <f t="shared" si="1"/>
        <v/>
      </c>
    </row>
    <row r="63" spans="1:13" ht="22.5" customHeight="1">
      <c r="A63" s="218" t="str">
        <f t="shared" si="0"/>
        <v/>
      </c>
      <c r="B63" s="218"/>
      <c r="C63" s="160" t="str">
        <f>IF(ISERROR(VLOOKUP(A63,'[1]Z03 收入决算表(财决03表)'!$A$10:$K$500,4,FALSE)),"",VLOOKUP(A63,'[1]Z03 收入决算表(财决03表)'!$A$10:$K$500,4,FALSE))</f>
        <v/>
      </c>
      <c r="D63" s="161" t="str">
        <f>IF(ISERROR(VLOOKUP(A63,'[1]Z03 收入决算表(财决03表)'!$A$10:$K$500,5,FALSE)),"",VLOOKUP(A63,'[1]Z03 收入决算表(财决03表)'!$A$10:$K$500,5,FALSE))</f>
        <v/>
      </c>
      <c r="E63" s="161" t="str">
        <f>IF(ISERROR(VLOOKUP(A63,'[1]Z03 收入决算表(财决03表)'!$A$10:$K$500,6,FALSE)),"",VLOOKUP(A63,'[1]Z03 收入决算表(财决03表)'!$A$10:$K$500,6,FALSE))</f>
        <v/>
      </c>
      <c r="F63" s="161" t="str">
        <f>IF(ISERROR(VLOOKUP(A63,'[1]Z03 收入决算表(财决03表)'!$A$10:$K$500,7,FALSE)),"",VLOOKUP(A63,'[1]Z03 收入决算表(财决03表)'!$A$10:$K$500,7,FALSE))</f>
        <v/>
      </c>
      <c r="G63" s="161" t="str">
        <f>IF(ISERROR(VLOOKUP(A63,'[1]Z03 收入决算表(财决03表)'!$A$10:$K$500,8,FALSE)),"",VLOOKUP(A63,'[1]Z03 收入决算表(财决03表)'!$A$10:$K$500,8,FALSE))</f>
        <v/>
      </c>
      <c r="H63" s="161" t="str">
        <f>IF(ISERROR(VLOOKUP(A63,'[1]Z03 收入决算表(财决03表)'!$A$10:$L$500,10,FALSE)),"",VLOOKUP(A63,'[1]Z03 收入决算表(财决03表)'!$A$10:$L$500,10,FALSE))</f>
        <v/>
      </c>
      <c r="I63" s="161" t="str">
        <f>IF(ISERROR(VLOOKUP(A63,'[1]Z03 收入决算表(财决03表)'!$A$10:$L$500,11,FALSE)),"",VLOOKUP(A63,'[1]Z03 收入决算表(财决03表)'!$A$10:$L$500,11,FALSE))</f>
        <v/>
      </c>
      <c r="J63" s="161" t="str">
        <f>IF(ISERROR(VLOOKUP(A63,'[1]Z03 收入决算表(财决03表)'!$A$10:$L$500,12,FALSE)),"",VLOOKUP(A63,'[1]Z03 收入决算表(财决03表)'!$A$10:$L$500,12,FALSE))</f>
        <v/>
      </c>
      <c r="K63" s="172">
        <f>'[1]Z03 收入决算表(财决03表)'!A62</f>
        <v>0</v>
      </c>
      <c r="L63" s="173">
        <f>'[1]Z03 收入决算表(财决03表)'!$E62</f>
        <v>0</v>
      </c>
      <c r="M63" s="169" t="str">
        <f t="shared" si="1"/>
        <v/>
      </c>
    </row>
    <row r="64" spans="1:13" ht="22.5" customHeight="1">
      <c r="A64" s="218" t="str">
        <f t="shared" si="0"/>
        <v/>
      </c>
      <c r="B64" s="218"/>
      <c r="C64" s="160" t="str">
        <f>IF(ISERROR(VLOOKUP(A64,'[1]Z03 收入决算表(财决03表)'!$A$10:$K$500,4,FALSE)),"",VLOOKUP(A64,'[1]Z03 收入决算表(财决03表)'!$A$10:$K$500,4,FALSE))</f>
        <v/>
      </c>
      <c r="D64" s="161" t="str">
        <f>IF(ISERROR(VLOOKUP(A64,'[1]Z03 收入决算表(财决03表)'!$A$10:$K$500,5,FALSE)),"",VLOOKUP(A64,'[1]Z03 收入决算表(财决03表)'!$A$10:$K$500,5,FALSE))</f>
        <v/>
      </c>
      <c r="E64" s="161" t="str">
        <f>IF(ISERROR(VLOOKUP(A64,'[1]Z03 收入决算表(财决03表)'!$A$10:$K$500,6,FALSE)),"",VLOOKUP(A64,'[1]Z03 收入决算表(财决03表)'!$A$10:$K$500,6,FALSE))</f>
        <v/>
      </c>
      <c r="F64" s="161" t="str">
        <f>IF(ISERROR(VLOOKUP(A64,'[1]Z03 收入决算表(财决03表)'!$A$10:$K$500,7,FALSE)),"",VLOOKUP(A64,'[1]Z03 收入决算表(财决03表)'!$A$10:$K$500,7,FALSE))</f>
        <v/>
      </c>
      <c r="G64" s="161" t="str">
        <f>IF(ISERROR(VLOOKUP(A64,'[1]Z03 收入决算表(财决03表)'!$A$10:$K$500,8,FALSE)),"",VLOOKUP(A64,'[1]Z03 收入决算表(财决03表)'!$A$10:$K$500,8,FALSE))</f>
        <v/>
      </c>
      <c r="H64" s="161" t="str">
        <f>IF(ISERROR(VLOOKUP(A64,'[1]Z03 收入决算表(财决03表)'!$A$10:$L$500,10,FALSE)),"",VLOOKUP(A64,'[1]Z03 收入决算表(财决03表)'!$A$10:$L$500,10,FALSE))</f>
        <v/>
      </c>
      <c r="I64" s="161" t="str">
        <f>IF(ISERROR(VLOOKUP(A64,'[1]Z03 收入决算表(财决03表)'!$A$10:$L$500,11,FALSE)),"",VLOOKUP(A64,'[1]Z03 收入决算表(财决03表)'!$A$10:$L$500,11,FALSE))</f>
        <v/>
      </c>
      <c r="J64" s="161" t="str">
        <f>IF(ISERROR(VLOOKUP(A64,'[1]Z03 收入决算表(财决03表)'!$A$10:$L$500,12,FALSE)),"",VLOOKUP(A64,'[1]Z03 收入决算表(财决03表)'!$A$10:$L$500,12,FALSE))</f>
        <v/>
      </c>
      <c r="K64" s="172">
        <f>'[1]Z03 收入决算表(财决03表)'!A63</f>
        <v>0</v>
      </c>
      <c r="L64" s="173">
        <f>'[1]Z03 收入决算表(财决03表)'!$E63</f>
        <v>0</v>
      </c>
      <c r="M64" s="169" t="str">
        <f t="shared" si="1"/>
        <v/>
      </c>
    </row>
    <row r="65" spans="1:13" ht="22.5" customHeight="1">
      <c r="A65" s="218" t="str">
        <f t="shared" si="0"/>
        <v/>
      </c>
      <c r="B65" s="218"/>
      <c r="C65" s="160" t="str">
        <f>IF(ISERROR(VLOOKUP(A65,'[1]Z03 收入决算表(财决03表)'!$A$10:$K$500,4,FALSE)),"",VLOOKUP(A65,'[1]Z03 收入决算表(财决03表)'!$A$10:$K$500,4,FALSE))</f>
        <v/>
      </c>
      <c r="D65" s="161" t="str">
        <f>IF(ISERROR(VLOOKUP(A65,'[1]Z03 收入决算表(财决03表)'!$A$10:$K$500,5,FALSE)),"",VLOOKUP(A65,'[1]Z03 收入决算表(财决03表)'!$A$10:$K$500,5,FALSE))</f>
        <v/>
      </c>
      <c r="E65" s="161" t="str">
        <f>IF(ISERROR(VLOOKUP(A65,'[1]Z03 收入决算表(财决03表)'!$A$10:$K$500,6,FALSE)),"",VLOOKUP(A65,'[1]Z03 收入决算表(财决03表)'!$A$10:$K$500,6,FALSE))</f>
        <v/>
      </c>
      <c r="F65" s="161" t="str">
        <f>IF(ISERROR(VLOOKUP(A65,'[1]Z03 收入决算表(财决03表)'!$A$10:$K$500,7,FALSE)),"",VLOOKUP(A65,'[1]Z03 收入决算表(财决03表)'!$A$10:$K$500,7,FALSE))</f>
        <v/>
      </c>
      <c r="G65" s="161" t="str">
        <f>IF(ISERROR(VLOOKUP(A65,'[1]Z03 收入决算表(财决03表)'!$A$10:$K$500,8,FALSE)),"",VLOOKUP(A65,'[1]Z03 收入决算表(财决03表)'!$A$10:$K$500,8,FALSE))</f>
        <v/>
      </c>
      <c r="H65" s="161" t="str">
        <f>IF(ISERROR(VLOOKUP(A65,'[1]Z03 收入决算表(财决03表)'!$A$10:$L$500,10,FALSE)),"",VLOOKUP(A65,'[1]Z03 收入决算表(财决03表)'!$A$10:$L$500,10,FALSE))</f>
        <v/>
      </c>
      <c r="I65" s="161" t="str">
        <f>IF(ISERROR(VLOOKUP(A65,'[1]Z03 收入决算表(财决03表)'!$A$10:$L$500,11,FALSE)),"",VLOOKUP(A65,'[1]Z03 收入决算表(财决03表)'!$A$10:$L$500,11,FALSE))</f>
        <v/>
      </c>
      <c r="J65" s="161" t="str">
        <f>IF(ISERROR(VLOOKUP(A65,'[1]Z03 收入决算表(财决03表)'!$A$10:$L$500,12,FALSE)),"",VLOOKUP(A65,'[1]Z03 收入决算表(财决03表)'!$A$10:$L$500,12,FALSE))</f>
        <v/>
      </c>
      <c r="K65" s="172">
        <f>'[1]Z03 收入决算表(财决03表)'!A64</f>
        <v>0</v>
      </c>
      <c r="L65" s="173">
        <f>'[1]Z03 收入决算表(财决03表)'!$E64</f>
        <v>0</v>
      </c>
      <c r="M65" s="169" t="str">
        <f t="shared" si="1"/>
        <v/>
      </c>
    </row>
    <row r="66" spans="1:13" ht="22.5" customHeight="1">
      <c r="A66" s="218" t="str">
        <f t="shared" si="0"/>
        <v/>
      </c>
      <c r="B66" s="218"/>
      <c r="C66" s="160" t="str">
        <f>IF(ISERROR(VLOOKUP(A66,'[1]Z03 收入决算表(财决03表)'!$A$10:$K$500,4,FALSE)),"",VLOOKUP(A66,'[1]Z03 收入决算表(财决03表)'!$A$10:$K$500,4,FALSE))</f>
        <v/>
      </c>
      <c r="D66" s="161" t="str">
        <f>IF(ISERROR(VLOOKUP(A66,'[1]Z03 收入决算表(财决03表)'!$A$10:$K$500,5,FALSE)),"",VLOOKUP(A66,'[1]Z03 收入决算表(财决03表)'!$A$10:$K$500,5,FALSE))</f>
        <v/>
      </c>
      <c r="E66" s="161" t="str">
        <f>IF(ISERROR(VLOOKUP(A66,'[1]Z03 收入决算表(财决03表)'!$A$10:$K$500,6,FALSE)),"",VLOOKUP(A66,'[1]Z03 收入决算表(财决03表)'!$A$10:$K$500,6,FALSE))</f>
        <v/>
      </c>
      <c r="F66" s="161" t="str">
        <f>IF(ISERROR(VLOOKUP(A66,'[1]Z03 收入决算表(财决03表)'!$A$10:$K$500,7,FALSE)),"",VLOOKUP(A66,'[1]Z03 收入决算表(财决03表)'!$A$10:$K$500,7,FALSE))</f>
        <v/>
      </c>
      <c r="G66" s="161" t="str">
        <f>IF(ISERROR(VLOOKUP(A66,'[1]Z03 收入决算表(财决03表)'!$A$10:$K$500,8,FALSE)),"",VLOOKUP(A66,'[1]Z03 收入决算表(财决03表)'!$A$10:$K$500,8,FALSE))</f>
        <v/>
      </c>
      <c r="H66" s="161" t="str">
        <f>IF(ISERROR(VLOOKUP(A66,'[1]Z03 收入决算表(财决03表)'!$A$10:$L$500,10,FALSE)),"",VLOOKUP(A66,'[1]Z03 收入决算表(财决03表)'!$A$10:$L$500,10,FALSE))</f>
        <v/>
      </c>
      <c r="I66" s="161" t="str">
        <f>IF(ISERROR(VLOOKUP(A66,'[1]Z03 收入决算表(财决03表)'!$A$10:$L$500,11,FALSE)),"",VLOOKUP(A66,'[1]Z03 收入决算表(财决03表)'!$A$10:$L$500,11,FALSE))</f>
        <v/>
      </c>
      <c r="J66" s="161" t="str">
        <f>IF(ISERROR(VLOOKUP(A66,'[1]Z03 收入决算表(财决03表)'!$A$10:$L$500,12,FALSE)),"",VLOOKUP(A66,'[1]Z03 收入决算表(财决03表)'!$A$10:$L$500,12,FALSE))</f>
        <v/>
      </c>
      <c r="K66" s="172">
        <f>'[1]Z03 收入决算表(财决03表)'!A65</f>
        <v>0</v>
      </c>
      <c r="L66" s="173">
        <f>'[1]Z03 收入决算表(财决03表)'!$E65</f>
        <v>0</v>
      </c>
      <c r="M66" s="169" t="str">
        <f t="shared" si="1"/>
        <v/>
      </c>
    </row>
    <row r="67" spans="1:13" ht="22.5" customHeight="1">
      <c r="A67" s="218" t="str">
        <f t="shared" si="0"/>
        <v/>
      </c>
      <c r="B67" s="218"/>
      <c r="C67" s="160" t="str">
        <f>IF(ISERROR(VLOOKUP(A67,'[1]Z03 收入决算表(财决03表)'!$A$10:$K$500,4,FALSE)),"",VLOOKUP(A67,'[1]Z03 收入决算表(财决03表)'!$A$10:$K$500,4,FALSE))</f>
        <v/>
      </c>
      <c r="D67" s="161" t="str">
        <f>IF(ISERROR(VLOOKUP(A67,'[1]Z03 收入决算表(财决03表)'!$A$10:$K$500,5,FALSE)),"",VLOOKUP(A67,'[1]Z03 收入决算表(财决03表)'!$A$10:$K$500,5,FALSE))</f>
        <v/>
      </c>
      <c r="E67" s="161" t="str">
        <f>IF(ISERROR(VLOOKUP(A67,'[1]Z03 收入决算表(财决03表)'!$A$10:$K$500,6,FALSE)),"",VLOOKUP(A67,'[1]Z03 收入决算表(财决03表)'!$A$10:$K$500,6,FALSE))</f>
        <v/>
      </c>
      <c r="F67" s="161" t="str">
        <f>IF(ISERROR(VLOOKUP(A67,'[1]Z03 收入决算表(财决03表)'!$A$10:$K$500,7,FALSE)),"",VLOOKUP(A67,'[1]Z03 收入决算表(财决03表)'!$A$10:$K$500,7,FALSE))</f>
        <v/>
      </c>
      <c r="G67" s="161" t="str">
        <f>IF(ISERROR(VLOOKUP(A67,'[1]Z03 收入决算表(财决03表)'!$A$10:$K$500,8,FALSE)),"",VLOOKUP(A67,'[1]Z03 收入决算表(财决03表)'!$A$10:$K$500,8,FALSE))</f>
        <v/>
      </c>
      <c r="H67" s="161" t="str">
        <f>IF(ISERROR(VLOOKUP(A67,'[1]Z03 收入决算表(财决03表)'!$A$10:$L$500,10,FALSE)),"",VLOOKUP(A67,'[1]Z03 收入决算表(财决03表)'!$A$10:$L$500,10,FALSE))</f>
        <v/>
      </c>
      <c r="I67" s="161" t="str">
        <f>IF(ISERROR(VLOOKUP(A67,'[1]Z03 收入决算表(财决03表)'!$A$10:$L$500,11,FALSE)),"",VLOOKUP(A67,'[1]Z03 收入决算表(财决03表)'!$A$10:$L$500,11,FALSE))</f>
        <v/>
      </c>
      <c r="J67" s="161" t="str">
        <f>IF(ISERROR(VLOOKUP(A67,'[1]Z03 收入决算表(财决03表)'!$A$10:$L$500,12,FALSE)),"",VLOOKUP(A67,'[1]Z03 收入决算表(财决03表)'!$A$10:$L$500,12,FALSE))</f>
        <v/>
      </c>
      <c r="K67" s="172">
        <f>'[1]Z03 收入决算表(财决03表)'!A66</f>
        <v>0</v>
      </c>
      <c r="L67" s="173">
        <f>'[1]Z03 收入决算表(财决03表)'!$E66</f>
        <v>0</v>
      </c>
      <c r="M67" s="169" t="str">
        <f t="shared" si="1"/>
        <v/>
      </c>
    </row>
    <row r="68" spans="1:13" ht="22.5" customHeight="1">
      <c r="A68" s="218" t="str">
        <f t="shared" si="0"/>
        <v/>
      </c>
      <c r="B68" s="218"/>
      <c r="C68" s="160" t="str">
        <f>IF(ISERROR(VLOOKUP(A68,'[1]Z03 收入决算表(财决03表)'!$A$10:$K$500,4,FALSE)),"",VLOOKUP(A68,'[1]Z03 收入决算表(财决03表)'!$A$10:$K$500,4,FALSE))</f>
        <v/>
      </c>
      <c r="D68" s="161" t="str">
        <f>IF(ISERROR(VLOOKUP(A68,'[1]Z03 收入决算表(财决03表)'!$A$10:$K$500,5,FALSE)),"",VLOOKUP(A68,'[1]Z03 收入决算表(财决03表)'!$A$10:$K$500,5,FALSE))</f>
        <v/>
      </c>
      <c r="E68" s="161" t="str">
        <f>IF(ISERROR(VLOOKUP(A68,'[1]Z03 收入决算表(财决03表)'!$A$10:$K$500,6,FALSE)),"",VLOOKUP(A68,'[1]Z03 收入决算表(财决03表)'!$A$10:$K$500,6,FALSE))</f>
        <v/>
      </c>
      <c r="F68" s="161" t="str">
        <f>IF(ISERROR(VLOOKUP(A68,'[1]Z03 收入决算表(财决03表)'!$A$10:$K$500,7,FALSE)),"",VLOOKUP(A68,'[1]Z03 收入决算表(财决03表)'!$A$10:$K$500,7,FALSE))</f>
        <v/>
      </c>
      <c r="G68" s="161" t="str">
        <f>IF(ISERROR(VLOOKUP(A68,'[1]Z03 收入决算表(财决03表)'!$A$10:$K$500,8,FALSE)),"",VLOOKUP(A68,'[1]Z03 收入决算表(财决03表)'!$A$10:$K$500,8,FALSE))</f>
        <v/>
      </c>
      <c r="H68" s="161" t="str">
        <f>IF(ISERROR(VLOOKUP(A68,'[1]Z03 收入决算表(财决03表)'!$A$10:$L$500,10,FALSE)),"",VLOOKUP(A68,'[1]Z03 收入决算表(财决03表)'!$A$10:$L$500,10,FALSE))</f>
        <v/>
      </c>
      <c r="I68" s="161" t="str">
        <f>IF(ISERROR(VLOOKUP(A68,'[1]Z03 收入决算表(财决03表)'!$A$10:$L$500,11,FALSE)),"",VLOOKUP(A68,'[1]Z03 收入决算表(财决03表)'!$A$10:$L$500,11,FALSE))</f>
        <v/>
      </c>
      <c r="J68" s="161" t="str">
        <f>IF(ISERROR(VLOOKUP(A68,'[1]Z03 收入决算表(财决03表)'!$A$10:$L$500,12,FALSE)),"",VLOOKUP(A68,'[1]Z03 收入决算表(财决03表)'!$A$10:$L$500,12,FALSE))</f>
        <v/>
      </c>
      <c r="K68" s="172">
        <f>'[1]Z03 收入决算表(财决03表)'!A67</f>
        <v>0</v>
      </c>
      <c r="L68" s="173">
        <f>'[1]Z03 收入决算表(财决03表)'!$E67</f>
        <v>0</v>
      </c>
      <c r="M68" s="169" t="str">
        <f t="shared" si="1"/>
        <v/>
      </c>
    </row>
    <row r="69" spans="1:13" ht="22.5" customHeight="1">
      <c r="A69" s="218" t="str">
        <f t="shared" si="0"/>
        <v/>
      </c>
      <c r="B69" s="218"/>
      <c r="C69" s="160" t="str">
        <f>IF(ISERROR(VLOOKUP(A69,'[1]Z03 收入决算表(财决03表)'!$A$10:$K$500,4,FALSE)),"",VLOOKUP(A69,'[1]Z03 收入决算表(财决03表)'!$A$10:$K$500,4,FALSE))</f>
        <v/>
      </c>
      <c r="D69" s="161" t="str">
        <f>IF(ISERROR(VLOOKUP(A69,'[1]Z03 收入决算表(财决03表)'!$A$10:$K$500,5,FALSE)),"",VLOOKUP(A69,'[1]Z03 收入决算表(财决03表)'!$A$10:$K$500,5,FALSE))</f>
        <v/>
      </c>
      <c r="E69" s="161" t="str">
        <f>IF(ISERROR(VLOOKUP(A69,'[1]Z03 收入决算表(财决03表)'!$A$10:$K$500,6,FALSE)),"",VLOOKUP(A69,'[1]Z03 收入决算表(财决03表)'!$A$10:$K$500,6,FALSE))</f>
        <v/>
      </c>
      <c r="F69" s="161" t="str">
        <f>IF(ISERROR(VLOOKUP(A69,'[1]Z03 收入决算表(财决03表)'!$A$10:$K$500,7,FALSE)),"",VLOOKUP(A69,'[1]Z03 收入决算表(财决03表)'!$A$10:$K$500,7,FALSE))</f>
        <v/>
      </c>
      <c r="G69" s="161" t="str">
        <f>IF(ISERROR(VLOOKUP(A69,'[1]Z03 收入决算表(财决03表)'!$A$10:$K$500,8,FALSE)),"",VLOOKUP(A69,'[1]Z03 收入决算表(财决03表)'!$A$10:$K$500,8,FALSE))</f>
        <v/>
      </c>
      <c r="H69" s="161" t="str">
        <f>IF(ISERROR(VLOOKUP(A69,'[1]Z03 收入决算表(财决03表)'!$A$10:$L$500,10,FALSE)),"",VLOOKUP(A69,'[1]Z03 收入决算表(财决03表)'!$A$10:$L$500,10,FALSE))</f>
        <v/>
      </c>
      <c r="I69" s="161" t="str">
        <f>IF(ISERROR(VLOOKUP(A69,'[1]Z03 收入决算表(财决03表)'!$A$10:$L$500,11,FALSE)),"",VLOOKUP(A69,'[1]Z03 收入决算表(财决03表)'!$A$10:$L$500,11,FALSE))</f>
        <v/>
      </c>
      <c r="J69" s="161" t="str">
        <f>IF(ISERROR(VLOOKUP(A69,'[1]Z03 收入决算表(财决03表)'!$A$10:$L$500,12,FALSE)),"",VLOOKUP(A69,'[1]Z03 收入决算表(财决03表)'!$A$10:$L$500,12,FALSE))</f>
        <v/>
      </c>
      <c r="K69" s="172">
        <f>'[1]Z03 收入决算表(财决03表)'!A68</f>
        <v>0</v>
      </c>
      <c r="L69" s="173">
        <f>'[1]Z03 收入决算表(财决03表)'!$E68</f>
        <v>0</v>
      </c>
      <c r="M69" s="169" t="str">
        <f t="shared" si="1"/>
        <v/>
      </c>
    </row>
    <row r="70" spans="1:13" ht="22.5" customHeight="1">
      <c r="A70" s="218" t="str">
        <f t="shared" si="0"/>
        <v/>
      </c>
      <c r="B70" s="218"/>
      <c r="C70" s="160" t="str">
        <f>IF(ISERROR(VLOOKUP(A70,'[1]Z03 收入决算表(财决03表)'!$A$10:$K$500,4,FALSE)),"",VLOOKUP(A70,'[1]Z03 收入决算表(财决03表)'!$A$10:$K$500,4,FALSE))</f>
        <v/>
      </c>
      <c r="D70" s="161" t="str">
        <f>IF(ISERROR(VLOOKUP(A70,'[1]Z03 收入决算表(财决03表)'!$A$10:$K$500,5,FALSE)),"",VLOOKUP(A70,'[1]Z03 收入决算表(财决03表)'!$A$10:$K$500,5,FALSE))</f>
        <v/>
      </c>
      <c r="E70" s="161" t="str">
        <f>IF(ISERROR(VLOOKUP(A70,'[1]Z03 收入决算表(财决03表)'!$A$10:$K$500,6,FALSE)),"",VLOOKUP(A70,'[1]Z03 收入决算表(财决03表)'!$A$10:$K$500,6,FALSE))</f>
        <v/>
      </c>
      <c r="F70" s="161" t="str">
        <f>IF(ISERROR(VLOOKUP(A70,'[1]Z03 收入决算表(财决03表)'!$A$10:$K$500,7,FALSE)),"",VLOOKUP(A70,'[1]Z03 收入决算表(财决03表)'!$A$10:$K$500,7,FALSE))</f>
        <v/>
      </c>
      <c r="G70" s="161" t="str">
        <f>IF(ISERROR(VLOOKUP(A70,'[1]Z03 收入决算表(财决03表)'!$A$10:$K$500,8,FALSE)),"",VLOOKUP(A70,'[1]Z03 收入决算表(财决03表)'!$A$10:$K$500,8,FALSE))</f>
        <v/>
      </c>
      <c r="H70" s="161" t="str">
        <f>IF(ISERROR(VLOOKUP(A70,'[1]Z03 收入决算表(财决03表)'!$A$10:$L$500,10,FALSE)),"",VLOOKUP(A70,'[1]Z03 收入决算表(财决03表)'!$A$10:$L$500,10,FALSE))</f>
        <v/>
      </c>
      <c r="I70" s="161" t="str">
        <f>IF(ISERROR(VLOOKUP(A70,'[1]Z03 收入决算表(财决03表)'!$A$10:$L$500,11,FALSE)),"",VLOOKUP(A70,'[1]Z03 收入决算表(财决03表)'!$A$10:$L$500,11,FALSE))</f>
        <v/>
      </c>
      <c r="J70" s="161" t="str">
        <f>IF(ISERROR(VLOOKUP(A70,'[1]Z03 收入决算表(财决03表)'!$A$10:$L$500,12,FALSE)),"",VLOOKUP(A70,'[1]Z03 收入决算表(财决03表)'!$A$10:$L$500,12,FALSE))</f>
        <v/>
      </c>
      <c r="K70" s="172">
        <f>'[1]Z03 收入决算表(财决03表)'!A69</f>
        <v>0</v>
      </c>
      <c r="L70" s="173">
        <f>'[1]Z03 收入决算表(财决03表)'!$E69</f>
        <v>0</v>
      </c>
      <c r="M70" s="169" t="str">
        <f t="shared" si="1"/>
        <v/>
      </c>
    </row>
    <row r="71" spans="1:13" ht="22.5" customHeight="1">
      <c r="A71" s="218" t="str">
        <f t="shared" si="0"/>
        <v/>
      </c>
      <c r="B71" s="218"/>
      <c r="C71" s="160" t="str">
        <f>IF(ISERROR(VLOOKUP(A71,'[1]Z03 收入决算表(财决03表)'!$A$10:$K$500,4,FALSE)),"",VLOOKUP(A71,'[1]Z03 收入决算表(财决03表)'!$A$10:$K$500,4,FALSE))</f>
        <v/>
      </c>
      <c r="D71" s="161" t="str">
        <f>IF(ISERROR(VLOOKUP(A71,'[1]Z03 收入决算表(财决03表)'!$A$10:$K$500,5,FALSE)),"",VLOOKUP(A71,'[1]Z03 收入决算表(财决03表)'!$A$10:$K$500,5,FALSE))</f>
        <v/>
      </c>
      <c r="E71" s="161" t="str">
        <f>IF(ISERROR(VLOOKUP(A71,'[1]Z03 收入决算表(财决03表)'!$A$10:$K$500,6,FALSE)),"",VLOOKUP(A71,'[1]Z03 收入决算表(财决03表)'!$A$10:$K$500,6,FALSE))</f>
        <v/>
      </c>
      <c r="F71" s="161" t="str">
        <f>IF(ISERROR(VLOOKUP(A71,'[1]Z03 收入决算表(财决03表)'!$A$10:$K$500,7,FALSE)),"",VLOOKUP(A71,'[1]Z03 收入决算表(财决03表)'!$A$10:$K$500,7,FALSE))</f>
        <v/>
      </c>
      <c r="G71" s="161" t="str">
        <f>IF(ISERROR(VLOOKUP(A71,'[1]Z03 收入决算表(财决03表)'!$A$10:$K$500,8,FALSE)),"",VLOOKUP(A71,'[1]Z03 收入决算表(财决03表)'!$A$10:$K$500,8,FALSE))</f>
        <v/>
      </c>
      <c r="H71" s="161" t="str">
        <f>IF(ISERROR(VLOOKUP(A71,'[1]Z03 收入决算表(财决03表)'!$A$10:$L$500,10,FALSE)),"",VLOOKUP(A71,'[1]Z03 收入决算表(财决03表)'!$A$10:$L$500,10,FALSE))</f>
        <v/>
      </c>
      <c r="I71" s="161" t="str">
        <f>IF(ISERROR(VLOOKUP(A71,'[1]Z03 收入决算表(财决03表)'!$A$10:$L$500,11,FALSE)),"",VLOOKUP(A71,'[1]Z03 收入决算表(财决03表)'!$A$10:$L$500,11,FALSE))</f>
        <v/>
      </c>
      <c r="J71" s="161" t="str">
        <f>IF(ISERROR(VLOOKUP(A71,'[1]Z03 收入决算表(财决03表)'!$A$10:$L$500,12,FALSE)),"",VLOOKUP(A71,'[1]Z03 收入决算表(财决03表)'!$A$10:$L$500,12,FALSE))</f>
        <v/>
      </c>
      <c r="K71" s="172">
        <f>'[1]Z03 收入决算表(财决03表)'!A70</f>
        <v>0</v>
      </c>
      <c r="L71" s="173">
        <f>'[1]Z03 收入决算表(财决03表)'!$E70</f>
        <v>0</v>
      </c>
      <c r="M71" s="169" t="str">
        <f t="shared" si="1"/>
        <v/>
      </c>
    </row>
    <row r="72" spans="1:13" ht="22.5" customHeight="1">
      <c r="A72" s="218" t="str">
        <f t="shared" si="0"/>
        <v/>
      </c>
      <c r="B72" s="218"/>
      <c r="C72" s="160" t="str">
        <f>IF(ISERROR(VLOOKUP(A72,'[1]Z03 收入决算表(财决03表)'!$A$10:$K$500,4,FALSE)),"",VLOOKUP(A72,'[1]Z03 收入决算表(财决03表)'!$A$10:$K$500,4,FALSE))</f>
        <v/>
      </c>
      <c r="D72" s="161" t="str">
        <f>IF(ISERROR(VLOOKUP(A72,'[1]Z03 收入决算表(财决03表)'!$A$10:$K$500,5,FALSE)),"",VLOOKUP(A72,'[1]Z03 收入决算表(财决03表)'!$A$10:$K$500,5,FALSE))</f>
        <v/>
      </c>
      <c r="E72" s="161" t="str">
        <f>IF(ISERROR(VLOOKUP(A72,'[1]Z03 收入决算表(财决03表)'!$A$10:$K$500,6,FALSE)),"",VLOOKUP(A72,'[1]Z03 收入决算表(财决03表)'!$A$10:$K$500,6,FALSE))</f>
        <v/>
      </c>
      <c r="F72" s="161" t="str">
        <f>IF(ISERROR(VLOOKUP(A72,'[1]Z03 收入决算表(财决03表)'!$A$10:$K$500,7,FALSE)),"",VLOOKUP(A72,'[1]Z03 收入决算表(财决03表)'!$A$10:$K$500,7,FALSE))</f>
        <v/>
      </c>
      <c r="G72" s="161" t="str">
        <f>IF(ISERROR(VLOOKUP(A72,'[1]Z03 收入决算表(财决03表)'!$A$10:$K$500,8,FALSE)),"",VLOOKUP(A72,'[1]Z03 收入决算表(财决03表)'!$A$10:$K$500,8,FALSE))</f>
        <v/>
      </c>
      <c r="H72" s="161" t="str">
        <f>IF(ISERROR(VLOOKUP(A72,'[1]Z03 收入决算表(财决03表)'!$A$10:$L$500,10,FALSE)),"",VLOOKUP(A72,'[1]Z03 收入决算表(财决03表)'!$A$10:$L$500,10,FALSE))</f>
        <v/>
      </c>
      <c r="I72" s="161" t="str">
        <f>IF(ISERROR(VLOOKUP(A72,'[1]Z03 收入决算表(财决03表)'!$A$10:$L$500,11,FALSE)),"",VLOOKUP(A72,'[1]Z03 收入决算表(财决03表)'!$A$10:$L$500,11,FALSE))</f>
        <v/>
      </c>
      <c r="J72" s="161" t="str">
        <f>IF(ISERROR(VLOOKUP(A72,'[1]Z03 收入决算表(财决03表)'!$A$10:$L$500,12,FALSE)),"",VLOOKUP(A72,'[1]Z03 收入决算表(财决03表)'!$A$10:$L$500,12,FALSE))</f>
        <v/>
      </c>
      <c r="K72" s="172">
        <f>'[1]Z03 收入决算表(财决03表)'!A71</f>
        <v>0</v>
      </c>
      <c r="L72" s="173">
        <f>'[1]Z03 收入决算表(财决03表)'!$E71</f>
        <v>0</v>
      </c>
      <c r="M72" s="169" t="str">
        <f t="shared" si="1"/>
        <v/>
      </c>
    </row>
    <row r="73" spans="1:13" ht="22.5" customHeight="1">
      <c r="A73" s="218" t="str">
        <f t="shared" si="0"/>
        <v/>
      </c>
      <c r="B73" s="218"/>
      <c r="C73" s="160" t="str">
        <f>IF(ISERROR(VLOOKUP(A73,'[1]Z03 收入决算表(财决03表)'!$A$10:$K$500,4,FALSE)),"",VLOOKUP(A73,'[1]Z03 收入决算表(财决03表)'!$A$10:$K$500,4,FALSE))</f>
        <v/>
      </c>
      <c r="D73" s="161" t="str">
        <f>IF(ISERROR(VLOOKUP(A73,'[1]Z03 收入决算表(财决03表)'!$A$10:$K$500,5,FALSE)),"",VLOOKUP(A73,'[1]Z03 收入决算表(财决03表)'!$A$10:$K$500,5,FALSE))</f>
        <v/>
      </c>
      <c r="E73" s="161" t="str">
        <f>IF(ISERROR(VLOOKUP(A73,'[1]Z03 收入决算表(财决03表)'!$A$10:$K$500,6,FALSE)),"",VLOOKUP(A73,'[1]Z03 收入决算表(财决03表)'!$A$10:$K$500,6,FALSE))</f>
        <v/>
      </c>
      <c r="F73" s="161" t="str">
        <f>IF(ISERROR(VLOOKUP(A73,'[1]Z03 收入决算表(财决03表)'!$A$10:$K$500,7,FALSE)),"",VLOOKUP(A73,'[1]Z03 收入决算表(财决03表)'!$A$10:$K$500,7,FALSE))</f>
        <v/>
      </c>
      <c r="G73" s="161" t="str">
        <f>IF(ISERROR(VLOOKUP(A73,'[1]Z03 收入决算表(财决03表)'!$A$10:$K$500,8,FALSE)),"",VLOOKUP(A73,'[1]Z03 收入决算表(财决03表)'!$A$10:$K$500,8,FALSE))</f>
        <v/>
      </c>
      <c r="H73" s="161" t="str">
        <f>IF(ISERROR(VLOOKUP(A73,'[1]Z03 收入决算表(财决03表)'!$A$10:$L$500,10,FALSE)),"",VLOOKUP(A73,'[1]Z03 收入决算表(财决03表)'!$A$10:$L$500,10,FALSE))</f>
        <v/>
      </c>
      <c r="I73" s="161" t="str">
        <f>IF(ISERROR(VLOOKUP(A73,'[1]Z03 收入决算表(财决03表)'!$A$10:$L$500,11,FALSE)),"",VLOOKUP(A73,'[1]Z03 收入决算表(财决03表)'!$A$10:$L$500,11,FALSE))</f>
        <v/>
      </c>
      <c r="J73" s="161" t="str">
        <f>IF(ISERROR(VLOOKUP(A73,'[1]Z03 收入决算表(财决03表)'!$A$10:$L$500,12,FALSE)),"",VLOOKUP(A73,'[1]Z03 收入决算表(财决03表)'!$A$10:$L$500,12,FALSE))</f>
        <v/>
      </c>
      <c r="K73" s="172">
        <f>'[1]Z03 收入决算表(财决03表)'!A72</f>
        <v>0</v>
      </c>
      <c r="L73" s="173">
        <f>'[1]Z03 收入决算表(财决03表)'!$E72</f>
        <v>0</v>
      </c>
      <c r="M73" s="169" t="str">
        <f t="shared" si="1"/>
        <v/>
      </c>
    </row>
    <row r="74" spans="1:13" ht="22.5" customHeight="1">
      <c r="A74" s="218" t="str">
        <f t="shared" si="0"/>
        <v/>
      </c>
      <c r="B74" s="218"/>
      <c r="C74" s="160" t="str">
        <f>IF(ISERROR(VLOOKUP(A74,'[1]Z03 收入决算表(财决03表)'!$A$10:$K$500,4,FALSE)),"",VLOOKUP(A74,'[1]Z03 收入决算表(财决03表)'!$A$10:$K$500,4,FALSE))</f>
        <v/>
      </c>
      <c r="D74" s="161" t="str">
        <f>IF(ISERROR(VLOOKUP(A74,'[1]Z03 收入决算表(财决03表)'!$A$10:$K$500,5,FALSE)),"",VLOOKUP(A74,'[1]Z03 收入决算表(财决03表)'!$A$10:$K$500,5,FALSE))</f>
        <v/>
      </c>
      <c r="E74" s="161" t="str">
        <f>IF(ISERROR(VLOOKUP(A74,'[1]Z03 收入决算表(财决03表)'!$A$10:$K$500,6,FALSE)),"",VLOOKUP(A74,'[1]Z03 收入决算表(财决03表)'!$A$10:$K$500,6,FALSE))</f>
        <v/>
      </c>
      <c r="F74" s="161" t="str">
        <f>IF(ISERROR(VLOOKUP(A74,'[1]Z03 收入决算表(财决03表)'!$A$10:$K$500,7,FALSE)),"",VLOOKUP(A74,'[1]Z03 收入决算表(财决03表)'!$A$10:$K$500,7,FALSE))</f>
        <v/>
      </c>
      <c r="G74" s="161" t="str">
        <f>IF(ISERROR(VLOOKUP(A74,'[1]Z03 收入决算表(财决03表)'!$A$10:$K$500,8,FALSE)),"",VLOOKUP(A74,'[1]Z03 收入决算表(财决03表)'!$A$10:$K$500,8,FALSE))</f>
        <v/>
      </c>
      <c r="H74" s="161" t="str">
        <f>IF(ISERROR(VLOOKUP(A74,'[1]Z03 收入决算表(财决03表)'!$A$10:$L$500,10,FALSE)),"",VLOOKUP(A74,'[1]Z03 收入决算表(财决03表)'!$A$10:$L$500,10,FALSE))</f>
        <v/>
      </c>
      <c r="I74" s="161" t="str">
        <f>IF(ISERROR(VLOOKUP(A74,'[1]Z03 收入决算表(财决03表)'!$A$10:$L$500,11,FALSE)),"",VLOOKUP(A74,'[1]Z03 收入决算表(财决03表)'!$A$10:$L$500,11,FALSE))</f>
        <v/>
      </c>
      <c r="J74" s="161" t="str">
        <f>IF(ISERROR(VLOOKUP(A74,'[1]Z03 收入决算表(财决03表)'!$A$10:$L$500,12,FALSE)),"",VLOOKUP(A74,'[1]Z03 收入决算表(财决03表)'!$A$10:$L$500,12,FALSE))</f>
        <v/>
      </c>
      <c r="K74" s="172">
        <f>'[1]Z03 收入决算表(财决03表)'!A73</f>
        <v>0</v>
      </c>
      <c r="L74" s="173">
        <f>'[1]Z03 收入决算表(财决03表)'!$E73</f>
        <v>0</v>
      </c>
      <c r="M74" s="169" t="str">
        <f t="shared" si="1"/>
        <v/>
      </c>
    </row>
    <row r="75" spans="1:13" ht="22.5" customHeight="1">
      <c r="A75" s="218" t="str">
        <f t="shared" si="0"/>
        <v/>
      </c>
      <c r="B75" s="218"/>
      <c r="C75" s="160" t="str">
        <f>IF(ISERROR(VLOOKUP(A75,'[1]Z03 收入决算表(财决03表)'!$A$10:$K$500,4,FALSE)),"",VLOOKUP(A75,'[1]Z03 收入决算表(财决03表)'!$A$10:$K$500,4,FALSE))</f>
        <v/>
      </c>
      <c r="D75" s="161" t="str">
        <f>IF(ISERROR(VLOOKUP(A75,'[1]Z03 收入决算表(财决03表)'!$A$10:$K$500,5,FALSE)),"",VLOOKUP(A75,'[1]Z03 收入决算表(财决03表)'!$A$10:$K$500,5,FALSE))</f>
        <v/>
      </c>
      <c r="E75" s="161" t="str">
        <f>IF(ISERROR(VLOOKUP(A75,'[1]Z03 收入决算表(财决03表)'!$A$10:$K$500,6,FALSE)),"",VLOOKUP(A75,'[1]Z03 收入决算表(财决03表)'!$A$10:$K$500,6,FALSE))</f>
        <v/>
      </c>
      <c r="F75" s="161" t="str">
        <f>IF(ISERROR(VLOOKUP(A75,'[1]Z03 收入决算表(财决03表)'!$A$10:$K$500,7,FALSE)),"",VLOOKUP(A75,'[1]Z03 收入决算表(财决03表)'!$A$10:$K$500,7,FALSE))</f>
        <v/>
      </c>
      <c r="G75" s="161" t="str">
        <f>IF(ISERROR(VLOOKUP(A75,'[1]Z03 收入决算表(财决03表)'!$A$10:$K$500,8,FALSE)),"",VLOOKUP(A75,'[1]Z03 收入决算表(财决03表)'!$A$10:$K$500,8,FALSE))</f>
        <v/>
      </c>
      <c r="H75" s="161" t="str">
        <f>IF(ISERROR(VLOOKUP(A75,'[1]Z03 收入决算表(财决03表)'!$A$10:$L$500,10,FALSE)),"",VLOOKUP(A75,'[1]Z03 收入决算表(财决03表)'!$A$10:$L$500,10,FALSE))</f>
        <v/>
      </c>
      <c r="I75" s="161" t="str">
        <f>IF(ISERROR(VLOOKUP(A75,'[1]Z03 收入决算表(财决03表)'!$A$10:$L$500,11,FALSE)),"",VLOOKUP(A75,'[1]Z03 收入决算表(财决03表)'!$A$10:$L$500,11,FALSE))</f>
        <v/>
      </c>
      <c r="J75" s="161" t="str">
        <f>IF(ISERROR(VLOOKUP(A75,'[1]Z03 收入决算表(财决03表)'!$A$10:$L$500,12,FALSE)),"",VLOOKUP(A75,'[1]Z03 收入决算表(财决03表)'!$A$10:$L$500,12,FALSE))</f>
        <v/>
      </c>
      <c r="K75" s="172">
        <f>'[1]Z03 收入决算表(财决03表)'!A74</f>
        <v>0</v>
      </c>
      <c r="L75" s="173">
        <f>'[1]Z03 收入决算表(财决03表)'!$E74</f>
        <v>0</v>
      </c>
      <c r="M75" s="169" t="str">
        <f t="shared" si="1"/>
        <v/>
      </c>
    </row>
    <row r="76" spans="1:13" ht="22.5" customHeight="1">
      <c r="A76" s="218" t="str">
        <f t="shared" ref="A76:A139" si="2">IF(K76&gt;0,K76,"")</f>
        <v/>
      </c>
      <c r="B76" s="218"/>
      <c r="C76" s="160" t="str">
        <f>IF(ISERROR(VLOOKUP(A76,'[1]Z03 收入决算表(财决03表)'!$A$10:$K$500,4,FALSE)),"",VLOOKUP(A76,'[1]Z03 收入决算表(财决03表)'!$A$10:$K$500,4,FALSE))</f>
        <v/>
      </c>
      <c r="D76" s="161" t="str">
        <f>IF(ISERROR(VLOOKUP(A76,'[1]Z03 收入决算表(财决03表)'!$A$10:$K$500,5,FALSE)),"",VLOOKUP(A76,'[1]Z03 收入决算表(财决03表)'!$A$10:$K$500,5,FALSE))</f>
        <v/>
      </c>
      <c r="E76" s="161" t="str">
        <f>IF(ISERROR(VLOOKUP(A76,'[1]Z03 收入决算表(财决03表)'!$A$10:$K$500,6,FALSE)),"",VLOOKUP(A76,'[1]Z03 收入决算表(财决03表)'!$A$10:$K$500,6,FALSE))</f>
        <v/>
      </c>
      <c r="F76" s="161" t="str">
        <f>IF(ISERROR(VLOOKUP(A76,'[1]Z03 收入决算表(财决03表)'!$A$10:$K$500,7,FALSE)),"",VLOOKUP(A76,'[1]Z03 收入决算表(财决03表)'!$A$10:$K$500,7,FALSE))</f>
        <v/>
      </c>
      <c r="G76" s="161" t="str">
        <f>IF(ISERROR(VLOOKUP(A76,'[1]Z03 收入决算表(财决03表)'!$A$10:$K$500,8,FALSE)),"",VLOOKUP(A76,'[1]Z03 收入决算表(财决03表)'!$A$10:$K$500,8,FALSE))</f>
        <v/>
      </c>
      <c r="H76" s="161" t="str">
        <f>IF(ISERROR(VLOOKUP(A76,'[1]Z03 收入决算表(财决03表)'!$A$10:$L$500,10,FALSE)),"",VLOOKUP(A76,'[1]Z03 收入决算表(财决03表)'!$A$10:$L$500,10,FALSE))</f>
        <v/>
      </c>
      <c r="I76" s="161" t="str">
        <f>IF(ISERROR(VLOOKUP(A76,'[1]Z03 收入决算表(财决03表)'!$A$10:$L$500,11,FALSE)),"",VLOOKUP(A76,'[1]Z03 收入决算表(财决03表)'!$A$10:$L$500,11,FALSE))</f>
        <v/>
      </c>
      <c r="J76" s="161" t="str">
        <f>IF(ISERROR(VLOOKUP(A76,'[1]Z03 收入决算表(财决03表)'!$A$10:$L$500,12,FALSE)),"",VLOOKUP(A76,'[1]Z03 收入决算表(财决03表)'!$A$10:$L$500,12,FALSE))</f>
        <v/>
      </c>
      <c r="K76" s="172">
        <f>'[1]Z03 收入决算表(财决03表)'!A75</f>
        <v>0</v>
      </c>
      <c r="L76" s="173">
        <f>'[1]Z03 收入决算表(财决03表)'!$E75</f>
        <v>0</v>
      </c>
      <c r="M76" s="169" t="str">
        <f t="shared" ref="M76:M139" si="3">IF(C76&lt;&gt;"",ROW(),"")</f>
        <v/>
      </c>
    </row>
    <row r="77" spans="1:13" ht="22.5" customHeight="1">
      <c r="A77" s="218" t="str">
        <f t="shared" si="2"/>
        <v/>
      </c>
      <c r="B77" s="218"/>
      <c r="C77" s="160" t="str">
        <f>IF(ISERROR(VLOOKUP(A77,'[1]Z03 收入决算表(财决03表)'!$A$10:$K$500,4,FALSE)),"",VLOOKUP(A77,'[1]Z03 收入决算表(财决03表)'!$A$10:$K$500,4,FALSE))</f>
        <v/>
      </c>
      <c r="D77" s="161" t="str">
        <f>IF(ISERROR(VLOOKUP(A77,'[1]Z03 收入决算表(财决03表)'!$A$10:$K$500,5,FALSE)),"",VLOOKUP(A77,'[1]Z03 收入决算表(财决03表)'!$A$10:$K$500,5,FALSE))</f>
        <v/>
      </c>
      <c r="E77" s="161" t="str">
        <f>IF(ISERROR(VLOOKUP(A77,'[1]Z03 收入决算表(财决03表)'!$A$10:$K$500,6,FALSE)),"",VLOOKUP(A77,'[1]Z03 收入决算表(财决03表)'!$A$10:$K$500,6,FALSE))</f>
        <v/>
      </c>
      <c r="F77" s="161" t="str">
        <f>IF(ISERROR(VLOOKUP(A77,'[1]Z03 收入决算表(财决03表)'!$A$10:$K$500,7,FALSE)),"",VLOOKUP(A77,'[1]Z03 收入决算表(财决03表)'!$A$10:$K$500,7,FALSE))</f>
        <v/>
      </c>
      <c r="G77" s="161" t="str">
        <f>IF(ISERROR(VLOOKUP(A77,'[1]Z03 收入决算表(财决03表)'!$A$10:$K$500,8,FALSE)),"",VLOOKUP(A77,'[1]Z03 收入决算表(财决03表)'!$A$10:$K$500,8,FALSE))</f>
        <v/>
      </c>
      <c r="H77" s="161" t="str">
        <f>IF(ISERROR(VLOOKUP(A77,'[1]Z03 收入决算表(财决03表)'!$A$10:$L$500,10,FALSE)),"",VLOOKUP(A77,'[1]Z03 收入决算表(财决03表)'!$A$10:$L$500,10,FALSE))</f>
        <v/>
      </c>
      <c r="I77" s="161" t="str">
        <f>IF(ISERROR(VLOOKUP(A77,'[1]Z03 收入决算表(财决03表)'!$A$10:$L$500,11,FALSE)),"",VLOOKUP(A77,'[1]Z03 收入决算表(财决03表)'!$A$10:$L$500,11,FALSE))</f>
        <v/>
      </c>
      <c r="J77" s="161" t="str">
        <f>IF(ISERROR(VLOOKUP(A77,'[1]Z03 收入决算表(财决03表)'!$A$10:$L$500,12,FALSE)),"",VLOOKUP(A77,'[1]Z03 收入决算表(财决03表)'!$A$10:$L$500,12,FALSE))</f>
        <v/>
      </c>
      <c r="K77" s="172">
        <f>'[1]Z03 收入决算表(财决03表)'!A76</f>
        <v>0</v>
      </c>
      <c r="L77" s="173">
        <f>'[1]Z03 收入决算表(财决03表)'!$E76</f>
        <v>0</v>
      </c>
      <c r="M77" s="169" t="str">
        <f t="shared" si="3"/>
        <v/>
      </c>
    </row>
    <row r="78" spans="1:13" ht="22.5" customHeight="1">
      <c r="A78" s="218" t="str">
        <f t="shared" si="2"/>
        <v/>
      </c>
      <c r="B78" s="218"/>
      <c r="C78" s="160" t="str">
        <f>IF(ISERROR(VLOOKUP(A78,'[1]Z03 收入决算表(财决03表)'!$A$10:$K$500,4,FALSE)),"",VLOOKUP(A78,'[1]Z03 收入决算表(财决03表)'!$A$10:$K$500,4,FALSE))</f>
        <v/>
      </c>
      <c r="D78" s="161" t="str">
        <f>IF(ISERROR(VLOOKUP(A78,'[1]Z03 收入决算表(财决03表)'!$A$10:$K$500,5,FALSE)),"",VLOOKUP(A78,'[1]Z03 收入决算表(财决03表)'!$A$10:$K$500,5,FALSE))</f>
        <v/>
      </c>
      <c r="E78" s="161" t="str">
        <f>IF(ISERROR(VLOOKUP(A78,'[1]Z03 收入决算表(财决03表)'!$A$10:$K$500,6,FALSE)),"",VLOOKUP(A78,'[1]Z03 收入决算表(财决03表)'!$A$10:$K$500,6,FALSE))</f>
        <v/>
      </c>
      <c r="F78" s="161" t="str">
        <f>IF(ISERROR(VLOOKUP(A78,'[1]Z03 收入决算表(财决03表)'!$A$10:$K$500,7,FALSE)),"",VLOOKUP(A78,'[1]Z03 收入决算表(财决03表)'!$A$10:$K$500,7,FALSE))</f>
        <v/>
      </c>
      <c r="G78" s="161" t="str">
        <f>IF(ISERROR(VLOOKUP(A78,'[1]Z03 收入决算表(财决03表)'!$A$10:$K$500,8,FALSE)),"",VLOOKUP(A78,'[1]Z03 收入决算表(财决03表)'!$A$10:$K$500,8,FALSE))</f>
        <v/>
      </c>
      <c r="H78" s="161" t="str">
        <f>IF(ISERROR(VLOOKUP(A78,'[1]Z03 收入决算表(财决03表)'!$A$10:$L$500,10,FALSE)),"",VLOOKUP(A78,'[1]Z03 收入决算表(财决03表)'!$A$10:$L$500,10,FALSE))</f>
        <v/>
      </c>
      <c r="I78" s="161" t="str">
        <f>IF(ISERROR(VLOOKUP(A78,'[1]Z03 收入决算表(财决03表)'!$A$10:$L$500,11,FALSE)),"",VLOOKUP(A78,'[1]Z03 收入决算表(财决03表)'!$A$10:$L$500,11,FALSE))</f>
        <v/>
      </c>
      <c r="J78" s="161" t="str">
        <f>IF(ISERROR(VLOOKUP(A78,'[1]Z03 收入决算表(财决03表)'!$A$10:$L$500,12,FALSE)),"",VLOOKUP(A78,'[1]Z03 收入决算表(财决03表)'!$A$10:$L$500,12,FALSE))</f>
        <v/>
      </c>
      <c r="K78" s="172">
        <f>'[1]Z03 收入决算表(财决03表)'!A77</f>
        <v>0</v>
      </c>
      <c r="L78" s="173">
        <f>'[1]Z03 收入决算表(财决03表)'!$E77</f>
        <v>0</v>
      </c>
      <c r="M78" s="169" t="str">
        <f t="shared" si="3"/>
        <v/>
      </c>
    </row>
    <row r="79" spans="1:13" ht="22.5" customHeight="1">
      <c r="A79" s="218" t="str">
        <f t="shared" si="2"/>
        <v/>
      </c>
      <c r="B79" s="218"/>
      <c r="C79" s="160" t="str">
        <f>IF(ISERROR(VLOOKUP(A79,'[1]Z03 收入决算表(财决03表)'!$A$10:$K$500,4,FALSE)),"",VLOOKUP(A79,'[1]Z03 收入决算表(财决03表)'!$A$10:$K$500,4,FALSE))</f>
        <v/>
      </c>
      <c r="D79" s="161" t="str">
        <f>IF(ISERROR(VLOOKUP(A79,'[1]Z03 收入决算表(财决03表)'!$A$10:$K$500,5,FALSE)),"",VLOOKUP(A79,'[1]Z03 收入决算表(财决03表)'!$A$10:$K$500,5,FALSE))</f>
        <v/>
      </c>
      <c r="E79" s="161" t="str">
        <f>IF(ISERROR(VLOOKUP(A79,'[1]Z03 收入决算表(财决03表)'!$A$10:$K$500,6,FALSE)),"",VLOOKUP(A79,'[1]Z03 收入决算表(财决03表)'!$A$10:$K$500,6,FALSE))</f>
        <v/>
      </c>
      <c r="F79" s="161" t="str">
        <f>IF(ISERROR(VLOOKUP(A79,'[1]Z03 收入决算表(财决03表)'!$A$10:$K$500,7,FALSE)),"",VLOOKUP(A79,'[1]Z03 收入决算表(财决03表)'!$A$10:$K$500,7,FALSE))</f>
        <v/>
      </c>
      <c r="G79" s="161" t="str">
        <f>IF(ISERROR(VLOOKUP(A79,'[1]Z03 收入决算表(财决03表)'!$A$10:$K$500,8,FALSE)),"",VLOOKUP(A79,'[1]Z03 收入决算表(财决03表)'!$A$10:$K$500,8,FALSE))</f>
        <v/>
      </c>
      <c r="H79" s="161" t="str">
        <f>IF(ISERROR(VLOOKUP(A79,'[1]Z03 收入决算表(财决03表)'!$A$10:$L$500,10,FALSE)),"",VLOOKUP(A79,'[1]Z03 收入决算表(财决03表)'!$A$10:$L$500,10,FALSE))</f>
        <v/>
      </c>
      <c r="I79" s="161" t="str">
        <f>IF(ISERROR(VLOOKUP(A79,'[1]Z03 收入决算表(财决03表)'!$A$10:$L$500,11,FALSE)),"",VLOOKUP(A79,'[1]Z03 收入决算表(财决03表)'!$A$10:$L$500,11,FALSE))</f>
        <v/>
      </c>
      <c r="J79" s="161" t="str">
        <f>IF(ISERROR(VLOOKUP(A79,'[1]Z03 收入决算表(财决03表)'!$A$10:$L$500,12,FALSE)),"",VLOOKUP(A79,'[1]Z03 收入决算表(财决03表)'!$A$10:$L$500,12,FALSE))</f>
        <v/>
      </c>
      <c r="K79" s="172">
        <f>'[1]Z03 收入决算表(财决03表)'!A78</f>
        <v>0</v>
      </c>
      <c r="L79" s="173">
        <f>'[1]Z03 收入决算表(财决03表)'!$E78</f>
        <v>0</v>
      </c>
      <c r="M79" s="169" t="str">
        <f t="shared" si="3"/>
        <v/>
      </c>
    </row>
    <row r="80" spans="1:13" ht="22.5" customHeight="1">
      <c r="A80" s="218" t="str">
        <f t="shared" si="2"/>
        <v/>
      </c>
      <c r="B80" s="218"/>
      <c r="C80" s="160" t="str">
        <f>IF(ISERROR(VLOOKUP(A80,'[1]Z03 收入决算表(财决03表)'!$A$10:$K$500,4,FALSE)),"",VLOOKUP(A80,'[1]Z03 收入决算表(财决03表)'!$A$10:$K$500,4,FALSE))</f>
        <v/>
      </c>
      <c r="D80" s="161" t="str">
        <f>IF(ISERROR(VLOOKUP(A80,'[1]Z03 收入决算表(财决03表)'!$A$10:$K$500,5,FALSE)),"",VLOOKUP(A80,'[1]Z03 收入决算表(财决03表)'!$A$10:$K$500,5,FALSE))</f>
        <v/>
      </c>
      <c r="E80" s="161" t="str">
        <f>IF(ISERROR(VLOOKUP(A80,'[1]Z03 收入决算表(财决03表)'!$A$10:$K$500,6,FALSE)),"",VLOOKUP(A80,'[1]Z03 收入决算表(财决03表)'!$A$10:$K$500,6,FALSE))</f>
        <v/>
      </c>
      <c r="F80" s="161" t="str">
        <f>IF(ISERROR(VLOOKUP(A80,'[1]Z03 收入决算表(财决03表)'!$A$10:$K$500,7,FALSE)),"",VLOOKUP(A80,'[1]Z03 收入决算表(财决03表)'!$A$10:$K$500,7,FALSE))</f>
        <v/>
      </c>
      <c r="G80" s="161" t="str">
        <f>IF(ISERROR(VLOOKUP(A80,'[1]Z03 收入决算表(财决03表)'!$A$10:$K$500,8,FALSE)),"",VLOOKUP(A80,'[1]Z03 收入决算表(财决03表)'!$A$10:$K$500,8,FALSE))</f>
        <v/>
      </c>
      <c r="H80" s="161" t="str">
        <f>IF(ISERROR(VLOOKUP(A80,'[1]Z03 收入决算表(财决03表)'!$A$10:$L$500,10,FALSE)),"",VLOOKUP(A80,'[1]Z03 收入决算表(财决03表)'!$A$10:$L$500,10,FALSE))</f>
        <v/>
      </c>
      <c r="I80" s="161" t="str">
        <f>IF(ISERROR(VLOOKUP(A80,'[1]Z03 收入决算表(财决03表)'!$A$10:$L$500,11,FALSE)),"",VLOOKUP(A80,'[1]Z03 收入决算表(财决03表)'!$A$10:$L$500,11,FALSE))</f>
        <v/>
      </c>
      <c r="J80" s="161" t="str">
        <f>IF(ISERROR(VLOOKUP(A80,'[1]Z03 收入决算表(财决03表)'!$A$10:$L$500,12,FALSE)),"",VLOOKUP(A80,'[1]Z03 收入决算表(财决03表)'!$A$10:$L$500,12,FALSE))</f>
        <v/>
      </c>
      <c r="K80" s="172">
        <f>'[1]Z03 收入决算表(财决03表)'!A79</f>
        <v>0</v>
      </c>
      <c r="L80" s="173">
        <f>'[1]Z03 收入决算表(财决03表)'!$E79</f>
        <v>0</v>
      </c>
      <c r="M80" s="169" t="str">
        <f t="shared" si="3"/>
        <v/>
      </c>
    </row>
    <row r="81" spans="1:13" ht="22.5" customHeight="1">
      <c r="A81" s="218" t="str">
        <f t="shared" si="2"/>
        <v/>
      </c>
      <c r="B81" s="218"/>
      <c r="C81" s="160" t="str">
        <f>IF(ISERROR(VLOOKUP(A81,'[1]Z03 收入决算表(财决03表)'!$A$10:$K$500,4,FALSE)),"",VLOOKUP(A81,'[1]Z03 收入决算表(财决03表)'!$A$10:$K$500,4,FALSE))</f>
        <v/>
      </c>
      <c r="D81" s="176" t="str">
        <f>IF(ISERROR(VLOOKUP(A81,'[1]Z03 收入决算表(财决03表)'!$A$10:$K$500,5,FALSE)),"",VLOOKUP(A81,'[1]Z03 收入决算表(财决03表)'!$A$10:$K$500,5,FALSE))</f>
        <v/>
      </c>
      <c r="E81" s="176" t="str">
        <f>IF(ISERROR(VLOOKUP(A81,'[1]Z03 收入决算表(财决03表)'!$A$10:$K$500,6,FALSE)),"",VLOOKUP(A81,'[1]Z03 收入决算表(财决03表)'!$A$10:$K$500,6,FALSE))</f>
        <v/>
      </c>
      <c r="F81" s="176" t="str">
        <f>IF(ISERROR(VLOOKUP(A81,'[1]Z03 收入决算表(财决03表)'!$A$10:$K$500,7,FALSE)),"",VLOOKUP(A81,'[1]Z03 收入决算表(财决03表)'!$A$10:$K$500,7,FALSE))</f>
        <v/>
      </c>
      <c r="G81" s="176" t="str">
        <f>IF(ISERROR(VLOOKUP(A81,'[1]Z03 收入决算表(财决03表)'!$A$10:$K$500,8,FALSE)),"",VLOOKUP(A81,'[1]Z03 收入决算表(财决03表)'!$A$10:$K$500,8,FALSE))</f>
        <v/>
      </c>
      <c r="H81" s="161" t="str">
        <f>IF(ISERROR(VLOOKUP(A81,'[1]Z03 收入决算表(财决03表)'!$A$10:$L$500,10,FALSE)),"",VLOOKUP(A81,'[1]Z03 收入决算表(财决03表)'!$A$10:$L$500,10,FALSE))</f>
        <v/>
      </c>
      <c r="I81" s="161" t="str">
        <f>IF(ISERROR(VLOOKUP(A81,'[1]Z03 收入决算表(财决03表)'!$A$10:$L$500,11,FALSE)),"",VLOOKUP(A81,'[1]Z03 收入决算表(财决03表)'!$A$10:$L$500,11,FALSE))</f>
        <v/>
      </c>
      <c r="J81" s="161" t="str">
        <f>IF(ISERROR(VLOOKUP(A81,'[1]Z03 收入决算表(财决03表)'!$A$10:$L$500,12,FALSE)),"",VLOOKUP(A81,'[1]Z03 收入决算表(财决03表)'!$A$10:$L$500,12,FALSE))</f>
        <v/>
      </c>
      <c r="K81" s="172">
        <f>'[1]Z03 收入决算表(财决03表)'!A80</f>
        <v>0</v>
      </c>
      <c r="L81" s="173">
        <f>'[1]Z03 收入决算表(财决03表)'!$E80</f>
        <v>0</v>
      </c>
      <c r="M81" s="169" t="str">
        <f t="shared" si="3"/>
        <v/>
      </c>
    </row>
    <row r="82" spans="1:13" ht="22.5" customHeight="1">
      <c r="A82" s="218" t="str">
        <f t="shared" si="2"/>
        <v/>
      </c>
      <c r="B82" s="218"/>
      <c r="C82" s="160" t="str">
        <f>IF(ISERROR(VLOOKUP(A82,'[1]Z03 收入决算表(财决03表)'!$A$10:$K$500,4,FALSE)),"",VLOOKUP(A82,'[1]Z03 收入决算表(财决03表)'!$A$10:$K$500,4,FALSE))</f>
        <v/>
      </c>
      <c r="D82" s="176" t="str">
        <f>IF(ISERROR(VLOOKUP(A82,'[1]Z03 收入决算表(财决03表)'!$A$10:$K$500,5,FALSE)),"",VLOOKUP(A82,'[1]Z03 收入决算表(财决03表)'!$A$10:$K$500,5,FALSE))</f>
        <v/>
      </c>
      <c r="E82" s="176" t="str">
        <f>IF(ISERROR(VLOOKUP(A82,'[1]Z03 收入决算表(财决03表)'!$A$10:$K$500,6,FALSE)),"",VLOOKUP(A82,'[1]Z03 收入决算表(财决03表)'!$A$10:$K$500,6,FALSE))</f>
        <v/>
      </c>
      <c r="F82" s="176" t="str">
        <f>IF(ISERROR(VLOOKUP(A82,'[1]Z03 收入决算表(财决03表)'!$A$10:$K$500,7,FALSE)),"",VLOOKUP(A82,'[1]Z03 收入决算表(财决03表)'!$A$10:$K$500,7,FALSE))</f>
        <v/>
      </c>
      <c r="G82" s="176" t="str">
        <f>IF(ISERROR(VLOOKUP(A82,'[1]Z03 收入决算表(财决03表)'!$A$10:$K$500,8,FALSE)),"",VLOOKUP(A82,'[1]Z03 收入决算表(财决03表)'!$A$10:$K$500,8,FALSE))</f>
        <v/>
      </c>
      <c r="H82" s="161" t="str">
        <f>IF(ISERROR(VLOOKUP(A82,'[1]Z03 收入决算表(财决03表)'!$A$10:$L$500,10,FALSE)),"",VLOOKUP(A82,'[1]Z03 收入决算表(财决03表)'!$A$10:$L$500,10,FALSE))</f>
        <v/>
      </c>
      <c r="I82" s="161" t="str">
        <f>IF(ISERROR(VLOOKUP(A82,'[1]Z03 收入决算表(财决03表)'!$A$10:$L$500,11,FALSE)),"",VLOOKUP(A82,'[1]Z03 收入决算表(财决03表)'!$A$10:$L$500,11,FALSE))</f>
        <v/>
      </c>
      <c r="J82" s="161" t="str">
        <f>IF(ISERROR(VLOOKUP(A82,'[1]Z03 收入决算表(财决03表)'!$A$10:$L$500,12,FALSE)),"",VLOOKUP(A82,'[1]Z03 收入决算表(财决03表)'!$A$10:$L$500,12,FALSE))</f>
        <v/>
      </c>
      <c r="K82" s="172">
        <f>'[1]Z03 收入决算表(财决03表)'!A81</f>
        <v>0</v>
      </c>
      <c r="L82" s="173">
        <f>'[1]Z03 收入决算表(财决03表)'!$E81</f>
        <v>0</v>
      </c>
      <c r="M82" s="169" t="str">
        <f t="shared" si="3"/>
        <v/>
      </c>
    </row>
    <row r="83" spans="1:13" ht="22.5" customHeight="1">
      <c r="A83" s="218" t="str">
        <f t="shared" si="2"/>
        <v/>
      </c>
      <c r="B83" s="218"/>
      <c r="C83" s="160" t="str">
        <f>IF(ISERROR(VLOOKUP(A83,'[1]Z03 收入决算表(财决03表)'!$A$10:$K$500,4,FALSE)),"",VLOOKUP(A83,'[1]Z03 收入决算表(财决03表)'!$A$10:$K$500,4,FALSE))</f>
        <v/>
      </c>
      <c r="D83" s="176" t="str">
        <f>IF(ISERROR(VLOOKUP(A83,'[1]Z03 收入决算表(财决03表)'!$A$10:$K$500,5,FALSE)),"",VLOOKUP(A83,'[1]Z03 收入决算表(财决03表)'!$A$10:$K$500,5,FALSE))</f>
        <v/>
      </c>
      <c r="E83" s="176" t="str">
        <f>IF(ISERROR(VLOOKUP(A83,'[1]Z03 收入决算表(财决03表)'!$A$10:$K$500,6,FALSE)),"",VLOOKUP(A83,'[1]Z03 收入决算表(财决03表)'!$A$10:$K$500,6,FALSE))</f>
        <v/>
      </c>
      <c r="F83" s="176" t="str">
        <f>IF(ISERROR(VLOOKUP(A83,'[1]Z03 收入决算表(财决03表)'!$A$10:$K$500,7,FALSE)),"",VLOOKUP(A83,'[1]Z03 收入决算表(财决03表)'!$A$10:$K$500,7,FALSE))</f>
        <v/>
      </c>
      <c r="G83" s="176" t="str">
        <f>IF(ISERROR(VLOOKUP(A83,'[1]Z03 收入决算表(财决03表)'!$A$10:$K$500,8,FALSE)),"",VLOOKUP(A83,'[1]Z03 收入决算表(财决03表)'!$A$10:$K$500,8,FALSE))</f>
        <v/>
      </c>
      <c r="H83" s="161" t="str">
        <f>IF(ISERROR(VLOOKUP(A83,'[1]Z03 收入决算表(财决03表)'!$A$10:$L$500,10,FALSE)),"",VLOOKUP(A83,'[1]Z03 收入决算表(财决03表)'!$A$10:$L$500,10,FALSE))</f>
        <v/>
      </c>
      <c r="I83" s="161" t="str">
        <f>IF(ISERROR(VLOOKUP(A83,'[1]Z03 收入决算表(财决03表)'!$A$10:$L$500,11,FALSE)),"",VLOOKUP(A83,'[1]Z03 收入决算表(财决03表)'!$A$10:$L$500,11,FALSE))</f>
        <v/>
      </c>
      <c r="J83" s="161" t="str">
        <f>IF(ISERROR(VLOOKUP(A83,'[1]Z03 收入决算表(财决03表)'!$A$10:$L$500,12,FALSE)),"",VLOOKUP(A83,'[1]Z03 收入决算表(财决03表)'!$A$10:$L$500,12,FALSE))</f>
        <v/>
      </c>
      <c r="K83" s="172">
        <f>'[1]Z03 收入决算表(财决03表)'!A82</f>
        <v>0</v>
      </c>
      <c r="L83" s="173">
        <f>'[1]Z03 收入决算表(财决03表)'!$E82</f>
        <v>0</v>
      </c>
      <c r="M83" s="169" t="str">
        <f t="shared" si="3"/>
        <v/>
      </c>
    </row>
    <row r="84" spans="1:13" ht="22.5" customHeight="1">
      <c r="A84" s="218" t="str">
        <f t="shared" si="2"/>
        <v/>
      </c>
      <c r="B84" s="218"/>
      <c r="C84" s="160" t="str">
        <f>IF(ISERROR(VLOOKUP(A84,'[1]Z03 收入决算表(财决03表)'!$A$10:$K$500,4,FALSE)),"",VLOOKUP(A84,'[1]Z03 收入决算表(财决03表)'!$A$10:$K$500,4,FALSE))</f>
        <v/>
      </c>
      <c r="D84" s="176" t="str">
        <f>IF(ISERROR(VLOOKUP(A84,'[1]Z03 收入决算表(财决03表)'!$A$10:$K$500,5,FALSE)),"",VLOOKUP(A84,'[1]Z03 收入决算表(财决03表)'!$A$10:$K$500,5,FALSE))</f>
        <v/>
      </c>
      <c r="E84" s="176" t="str">
        <f>IF(ISERROR(VLOOKUP(A84,'[1]Z03 收入决算表(财决03表)'!$A$10:$K$500,6,FALSE)),"",VLOOKUP(A84,'[1]Z03 收入决算表(财决03表)'!$A$10:$K$500,6,FALSE))</f>
        <v/>
      </c>
      <c r="F84" s="176" t="str">
        <f>IF(ISERROR(VLOOKUP(A84,'[1]Z03 收入决算表(财决03表)'!$A$10:$K$500,7,FALSE)),"",VLOOKUP(A84,'[1]Z03 收入决算表(财决03表)'!$A$10:$K$500,7,FALSE))</f>
        <v/>
      </c>
      <c r="G84" s="176" t="str">
        <f>IF(ISERROR(VLOOKUP(A84,'[1]Z03 收入决算表(财决03表)'!$A$10:$K$500,8,FALSE)),"",VLOOKUP(A84,'[1]Z03 收入决算表(财决03表)'!$A$10:$K$500,8,FALSE))</f>
        <v/>
      </c>
      <c r="H84" s="161" t="str">
        <f>IF(ISERROR(VLOOKUP(A84,'[1]Z03 收入决算表(财决03表)'!$A$10:$L$500,10,FALSE)),"",VLOOKUP(A84,'[1]Z03 收入决算表(财决03表)'!$A$10:$L$500,10,FALSE))</f>
        <v/>
      </c>
      <c r="I84" s="161" t="str">
        <f>IF(ISERROR(VLOOKUP(A84,'[1]Z03 收入决算表(财决03表)'!$A$10:$L$500,11,FALSE)),"",VLOOKUP(A84,'[1]Z03 收入决算表(财决03表)'!$A$10:$L$500,11,FALSE))</f>
        <v/>
      </c>
      <c r="J84" s="161" t="str">
        <f>IF(ISERROR(VLOOKUP(A84,'[1]Z03 收入决算表(财决03表)'!$A$10:$L$500,12,FALSE)),"",VLOOKUP(A84,'[1]Z03 收入决算表(财决03表)'!$A$10:$L$500,12,FALSE))</f>
        <v/>
      </c>
      <c r="K84" s="172">
        <f>'[1]Z03 收入决算表(财决03表)'!A83</f>
        <v>0</v>
      </c>
      <c r="L84" s="173">
        <f>'[1]Z03 收入决算表(财决03表)'!$E83</f>
        <v>0</v>
      </c>
      <c r="M84" s="169" t="str">
        <f t="shared" si="3"/>
        <v/>
      </c>
    </row>
    <row r="85" spans="1:13" ht="22.5" customHeight="1">
      <c r="A85" s="218" t="str">
        <f t="shared" si="2"/>
        <v/>
      </c>
      <c r="B85" s="218"/>
      <c r="C85" s="160" t="str">
        <f>IF(ISERROR(VLOOKUP(A85,'[1]Z03 收入决算表(财决03表)'!$A$10:$K$500,4,FALSE)),"",VLOOKUP(A85,'[1]Z03 收入决算表(财决03表)'!$A$10:$K$500,4,FALSE))</f>
        <v/>
      </c>
      <c r="D85" s="176" t="str">
        <f>IF(ISERROR(VLOOKUP(A85,'[1]Z03 收入决算表(财决03表)'!$A$10:$K$500,5,FALSE)),"",VLOOKUP(A85,'[1]Z03 收入决算表(财决03表)'!$A$10:$K$500,5,FALSE))</f>
        <v/>
      </c>
      <c r="E85" s="176" t="str">
        <f>IF(ISERROR(VLOOKUP(A85,'[1]Z03 收入决算表(财决03表)'!$A$10:$K$500,6,FALSE)),"",VLOOKUP(A85,'[1]Z03 收入决算表(财决03表)'!$A$10:$K$500,6,FALSE))</f>
        <v/>
      </c>
      <c r="F85" s="176" t="str">
        <f>IF(ISERROR(VLOOKUP(A85,'[1]Z03 收入决算表(财决03表)'!$A$10:$K$500,7,FALSE)),"",VLOOKUP(A85,'[1]Z03 收入决算表(财决03表)'!$A$10:$K$500,7,FALSE))</f>
        <v/>
      </c>
      <c r="G85" s="176" t="str">
        <f>IF(ISERROR(VLOOKUP(A85,'[1]Z03 收入决算表(财决03表)'!$A$10:$K$500,8,FALSE)),"",VLOOKUP(A85,'[1]Z03 收入决算表(财决03表)'!$A$10:$K$500,8,FALSE))</f>
        <v/>
      </c>
      <c r="H85" s="161" t="str">
        <f>IF(ISERROR(VLOOKUP(A85,'[1]Z03 收入决算表(财决03表)'!$A$10:$L$500,10,FALSE)),"",VLOOKUP(A85,'[1]Z03 收入决算表(财决03表)'!$A$10:$L$500,10,FALSE))</f>
        <v/>
      </c>
      <c r="I85" s="161" t="str">
        <f>IF(ISERROR(VLOOKUP(A85,'[1]Z03 收入决算表(财决03表)'!$A$10:$L$500,11,FALSE)),"",VLOOKUP(A85,'[1]Z03 收入决算表(财决03表)'!$A$10:$L$500,11,FALSE))</f>
        <v/>
      </c>
      <c r="J85" s="161" t="str">
        <f>IF(ISERROR(VLOOKUP(A85,'[1]Z03 收入决算表(财决03表)'!$A$10:$L$500,12,FALSE)),"",VLOOKUP(A85,'[1]Z03 收入决算表(财决03表)'!$A$10:$L$500,12,FALSE))</f>
        <v/>
      </c>
      <c r="K85" s="172">
        <f>'[1]Z03 收入决算表(财决03表)'!A84</f>
        <v>0</v>
      </c>
      <c r="L85" s="173">
        <f>'[1]Z03 收入决算表(财决03表)'!$E84</f>
        <v>0</v>
      </c>
      <c r="M85" s="169" t="str">
        <f t="shared" si="3"/>
        <v/>
      </c>
    </row>
    <row r="86" spans="1:13" ht="22.5" customHeight="1">
      <c r="A86" s="218" t="str">
        <f t="shared" si="2"/>
        <v/>
      </c>
      <c r="B86" s="218"/>
      <c r="C86" s="160" t="str">
        <f>IF(ISERROR(VLOOKUP(A86,'[1]Z03 收入决算表(财决03表)'!$A$10:$K$500,4,FALSE)),"",VLOOKUP(A86,'[1]Z03 收入决算表(财决03表)'!$A$10:$K$500,4,FALSE))</f>
        <v/>
      </c>
      <c r="D86" s="176" t="str">
        <f>IF(ISERROR(VLOOKUP(A86,'[1]Z03 收入决算表(财决03表)'!$A$10:$K$500,5,FALSE)),"",VLOOKUP(A86,'[1]Z03 收入决算表(财决03表)'!$A$10:$K$500,5,FALSE))</f>
        <v/>
      </c>
      <c r="E86" s="176" t="str">
        <f>IF(ISERROR(VLOOKUP(A86,'[1]Z03 收入决算表(财决03表)'!$A$10:$K$500,6,FALSE)),"",VLOOKUP(A86,'[1]Z03 收入决算表(财决03表)'!$A$10:$K$500,6,FALSE))</f>
        <v/>
      </c>
      <c r="F86" s="176" t="str">
        <f>IF(ISERROR(VLOOKUP(A86,'[1]Z03 收入决算表(财决03表)'!$A$10:$K$500,7,FALSE)),"",VLOOKUP(A86,'[1]Z03 收入决算表(财决03表)'!$A$10:$K$500,7,FALSE))</f>
        <v/>
      </c>
      <c r="G86" s="176" t="str">
        <f>IF(ISERROR(VLOOKUP(A86,'[1]Z03 收入决算表(财决03表)'!$A$10:$K$500,8,FALSE)),"",VLOOKUP(A86,'[1]Z03 收入决算表(财决03表)'!$A$10:$K$500,8,FALSE))</f>
        <v/>
      </c>
      <c r="H86" s="161" t="str">
        <f>IF(ISERROR(VLOOKUP(A86,'[1]Z03 收入决算表(财决03表)'!$A$10:$L$500,10,FALSE)),"",VLOOKUP(A86,'[1]Z03 收入决算表(财决03表)'!$A$10:$L$500,10,FALSE))</f>
        <v/>
      </c>
      <c r="I86" s="161" t="str">
        <f>IF(ISERROR(VLOOKUP(A86,'[1]Z03 收入决算表(财决03表)'!$A$10:$L$500,11,FALSE)),"",VLOOKUP(A86,'[1]Z03 收入决算表(财决03表)'!$A$10:$L$500,11,FALSE))</f>
        <v/>
      </c>
      <c r="J86" s="161" t="str">
        <f>IF(ISERROR(VLOOKUP(A86,'[1]Z03 收入决算表(财决03表)'!$A$10:$L$500,12,FALSE)),"",VLOOKUP(A86,'[1]Z03 收入决算表(财决03表)'!$A$10:$L$500,12,FALSE))</f>
        <v/>
      </c>
      <c r="K86" s="172">
        <f>'[1]Z03 收入决算表(财决03表)'!A85</f>
        <v>0</v>
      </c>
      <c r="L86" s="173">
        <f>'[1]Z03 收入决算表(财决03表)'!$E85</f>
        <v>0</v>
      </c>
      <c r="M86" s="169" t="str">
        <f t="shared" si="3"/>
        <v/>
      </c>
    </row>
    <row r="87" spans="1:13" ht="22.5" customHeight="1">
      <c r="A87" s="218" t="str">
        <f t="shared" si="2"/>
        <v/>
      </c>
      <c r="B87" s="218"/>
      <c r="C87" s="160" t="str">
        <f>IF(ISERROR(VLOOKUP(A87,'[1]Z03 收入决算表(财决03表)'!$A$10:$K$500,4,FALSE)),"",VLOOKUP(A87,'[1]Z03 收入决算表(财决03表)'!$A$10:$K$500,4,FALSE))</f>
        <v/>
      </c>
      <c r="D87" s="176" t="str">
        <f>IF(ISERROR(VLOOKUP(A87,'[1]Z03 收入决算表(财决03表)'!$A$10:$K$500,5,FALSE)),"",VLOOKUP(A87,'[1]Z03 收入决算表(财决03表)'!$A$10:$K$500,5,FALSE))</f>
        <v/>
      </c>
      <c r="E87" s="176" t="str">
        <f>IF(ISERROR(VLOOKUP(A87,'[1]Z03 收入决算表(财决03表)'!$A$10:$K$500,6,FALSE)),"",VLOOKUP(A87,'[1]Z03 收入决算表(财决03表)'!$A$10:$K$500,6,FALSE))</f>
        <v/>
      </c>
      <c r="F87" s="176" t="str">
        <f>IF(ISERROR(VLOOKUP(A87,'[1]Z03 收入决算表(财决03表)'!$A$10:$K$500,7,FALSE)),"",VLOOKUP(A87,'[1]Z03 收入决算表(财决03表)'!$A$10:$K$500,7,FALSE))</f>
        <v/>
      </c>
      <c r="G87" s="176" t="str">
        <f>IF(ISERROR(VLOOKUP(A87,'[1]Z03 收入决算表(财决03表)'!$A$10:$K$500,8,FALSE)),"",VLOOKUP(A87,'[1]Z03 收入决算表(财决03表)'!$A$10:$K$500,8,FALSE))</f>
        <v/>
      </c>
      <c r="H87" s="161" t="str">
        <f>IF(ISERROR(VLOOKUP(A87,'[1]Z03 收入决算表(财决03表)'!$A$10:$L$500,10,FALSE)),"",VLOOKUP(A87,'[1]Z03 收入决算表(财决03表)'!$A$10:$L$500,10,FALSE))</f>
        <v/>
      </c>
      <c r="I87" s="161" t="str">
        <f>IF(ISERROR(VLOOKUP(A87,'[1]Z03 收入决算表(财决03表)'!$A$10:$L$500,11,FALSE)),"",VLOOKUP(A87,'[1]Z03 收入决算表(财决03表)'!$A$10:$L$500,11,FALSE))</f>
        <v/>
      </c>
      <c r="J87" s="161" t="str">
        <f>IF(ISERROR(VLOOKUP(A87,'[1]Z03 收入决算表(财决03表)'!$A$10:$L$500,12,FALSE)),"",VLOOKUP(A87,'[1]Z03 收入决算表(财决03表)'!$A$10:$L$500,12,FALSE))</f>
        <v/>
      </c>
      <c r="K87" s="172">
        <f>'[1]Z03 收入决算表(财决03表)'!A86</f>
        <v>0</v>
      </c>
      <c r="L87" s="173">
        <f>'[1]Z03 收入决算表(财决03表)'!$E86</f>
        <v>0</v>
      </c>
      <c r="M87" s="169" t="str">
        <f t="shared" si="3"/>
        <v/>
      </c>
    </row>
    <row r="88" spans="1:13" ht="22.5" customHeight="1">
      <c r="A88" s="218" t="str">
        <f t="shared" si="2"/>
        <v/>
      </c>
      <c r="B88" s="218"/>
      <c r="C88" s="160" t="str">
        <f>IF(ISERROR(VLOOKUP(A88,'[1]Z03 收入决算表(财决03表)'!$A$10:$K$500,4,FALSE)),"",VLOOKUP(A88,'[1]Z03 收入决算表(财决03表)'!$A$10:$K$500,4,FALSE))</f>
        <v/>
      </c>
      <c r="D88" s="176" t="str">
        <f>IF(ISERROR(VLOOKUP(A88,'[1]Z03 收入决算表(财决03表)'!$A$10:$K$500,5,FALSE)),"",VLOOKUP(A88,'[1]Z03 收入决算表(财决03表)'!$A$10:$K$500,5,FALSE))</f>
        <v/>
      </c>
      <c r="E88" s="176" t="str">
        <f>IF(ISERROR(VLOOKUP(A88,'[1]Z03 收入决算表(财决03表)'!$A$10:$K$500,6,FALSE)),"",VLOOKUP(A88,'[1]Z03 收入决算表(财决03表)'!$A$10:$K$500,6,FALSE))</f>
        <v/>
      </c>
      <c r="F88" s="176" t="str">
        <f>IF(ISERROR(VLOOKUP(A88,'[1]Z03 收入决算表(财决03表)'!$A$10:$K$500,7,FALSE)),"",VLOOKUP(A88,'[1]Z03 收入决算表(财决03表)'!$A$10:$K$500,7,FALSE))</f>
        <v/>
      </c>
      <c r="G88" s="176" t="str">
        <f>IF(ISERROR(VLOOKUP(A88,'[1]Z03 收入决算表(财决03表)'!$A$10:$K$500,8,FALSE)),"",VLOOKUP(A88,'[1]Z03 收入决算表(财决03表)'!$A$10:$K$500,8,FALSE))</f>
        <v/>
      </c>
      <c r="H88" s="161" t="str">
        <f>IF(ISERROR(VLOOKUP(A88,'[1]Z03 收入决算表(财决03表)'!$A$10:$L$500,10,FALSE)),"",VLOOKUP(A88,'[1]Z03 收入决算表(财决03表)'!$A$10:$L$500,10,FALSE))</f>
        <v/>
      </c>
      <c r="I88" s="161" t="str">
        <f>IF(ISERROR(VLOOKUP(A88,'[1]Z03 收入决算表(财决03表)'!$A$10:$L$500,11,FALSE)),"",VLOOKUP(A88,'[1]Z03 收入决算表(财决03表)'!$A$10:$L$500,11,FALSE))</f>
        <v/>
      </c>
      <c r="J88" s="161" t="str">
        <f>IF(ISERROR(VLOOKUP(A88,'[1]Z03 收入决算表(财决03表)'!$A$10:$L$500,12,FALSE)),"",VLOOKUP(A88,'[1]Z03 收入决算表(财决03表)'!$A$10:$L$500,12,FALSE))</f>
        <v/>
      </c>
      <c r="K88" s="172">
        <f>'[1]Z03 收入决算表(财决03表)'!A87</f>
        <v>0</v>
      </c>
      <c r="L88" s="173">
        <f>'[1]Z03 收入决算表(财决03表)'!$E87</f>
        <v>0</v>
      </c>
      <c r="M88" s="169" t="str">
        <f t="shared" si="3"/>
        <v/>
      </c>
    </row>
    <row r="89" spans="1:13" ht="22.5" customHeight="1">
      <c r="A89" s="218" t="str">
        <f t="shared" si="2"/>
        <v/>
      </c>
      <c r="B89" s="218"/>
      <c r="C89" s="160" t="str">
        <f>IF(ISERROR(VLOOKUP(A89,'[1]Z03 收入决算表(财决03表)'!$A$10:$K$500,4,FALSE)),"",VLOOKUP(A89,'[1]Z03 收入决算表(财决03表)'!$A$10:$K$500,4,FALSE))</f>
        <v/>
      </c>
      <c r="D89" s="176" t="str">
        <f>IF(ISERROR(VLOOKUP(A89,'[1]Z03 收入决算表(财决03表)'!$A$10:$K$500,5,FALSE)),"",VLOOKUP(A89,'[1]Z03 收入决算表(财决03表)'!$A$10:$K$500,5,FALSE))</f>
        <v/>
      </c>
      <c r="E89" s="176" t="str">
        <f>IF(ISERROR(VLOOKUP(A89,'[1]Z03 收入决算表(财决03表)'!$A$10:$K$500,6,FALSE)),"",VLOOKUP(A89,'[1]Z03 收入决算表(财决03表)'!$A$10:$K$500,6,FALSE))</f>
        <v/>
      </c>
      <c r="F89" s="176" t="str">
        <f>IF(ISERROR(VLOOKUP(A89,'[1]Z03 收入决算表(财决03表)'!$A$10:$K$500,7,FALSE)),"",VLOOKUP(A89,'[1]Z03 收入决算表(财决03表)'!$A$10:$K$500,7,FALSE))</f>
        <v/>
      </c>
      <c r="G89" s="176" t="str">
        <f>IF(ISERROR(VLOOKUP(A89,'[1]Z03 收入决算表(财决03表)'!$A$10:$K$500,8,FALSE)),"",VLOOKUP(A89,'[1]Z03 收入决算表(财决03表)'!$A$10:$K$500,8,FALSE))</f>
        <v/>
      </c>
      <c r="H89" s="161" t="str">
        <f>IF(ISERROR(VLOOKUP(A89,'[1]Z03 收入决算表(财决03表)'!$A$10:$L$500,10,FALSE)),"",VLOOKUP(A89,'[1]Z03 收入决算表(财决03表)'!$A$10:$L$500,10,FALSE))</f>
        <v/>
      </c>
      <c r="I89" s="161" t="str">
        <f>IF(ISERROR(VLOOKUP(A89,'[1]Z03 收入决算表(财决03表)'!$A$10:$L$500,11,FALSE)),"",VLOOKUP(A89,'[1]Z03 收入决算表(财决03表)'!$A$10:$L$500,11,FALSE))</f>
        <v/>
      </c>
      <c r="J89" s="161" t="str">
        <f>IF(ISERROR(VLOOKUP(A89,'[1]Z03 收入决算表(财决03表)'!$A$10:$L$500,12,FALSE)),"",VLOOKUP(A89,'[1]Z03 收入决算表(财决03表)'!$A$10:$L$500,12,FALSE))</f>
        <v/>
      </c>
      <c r="K89" s="172">
        <f>'[1]Z03 收入决算表(财决03表)'!A88</f>
        <v>0</v>
      </c>
      <c r="L89" s="173">
        <f>'[1]Z03 收入决算表(财决03表)'!$E88</f>
        <v>0</v>
      </c>
      <c r="M89" s="169" t="str">
        <f t="shared" si="3"/>
        <v/>
      </c>
    </row>
    <row r="90" spans="1:13" ht="22.5" customHeight="1">
      <c r="A90" s="218" t="str">
        <f t="shared" si="2"/>
        <v/>
      </c>
      <c r="B90" s="218"/>
      <c r="C90" s="160" t="str">
        <f>IF(ISERROR(VLOOKUP(A90,'[1]Z03 收入决算表(财决03表)'!$A$10:$K$500,4,FALSE)),"",VLOOKUP(A90,'[1]Z03 收入决算表(财决03表)'!$A$10:$K$500,4,FALSE))</f>
        <v/>
      </c>
      <c r="D90" s="176" t="str">
        <f>IF(ISERROR(VLOOKUP(A90,'[1]Z03 收入决算表(财决03表)'!$A$10:$K$500,5,FALSE)),"",VLOOKUP(A90,'[1]Z03 收入决算表(财决03表)'!$A$10:$K$500,5,FALSE))</f>
        <v/>
      </c>
      <c r="E90" s="176" t="str">
        <f>IF(ISERROR(VLOOKUP(A90,'[1]Z03 收入决算表(财决03表)'!$A$10:$K$500,6,FALSE)),"",VLOOKUP(A90,'[1]Z03 收入决算表(财决03表)'!$A$10:$K$500,6,FALSE))</f>
        <v/>
      </c>
      <c r="F90" s="176" t="str">
        <f>IF(ISERROR(VLOOKUP(A90,'[1]Z03 收入决算表(财决03表)'!$A$10:$K$500,7,FALSE)),"",VLOOKUP(A90,'[1]Z03 收入决算表(财决03表)'!$A$10:$K$500,7,FALSE))</f>
        <v/>
      </c>
      <c r="G90" s="176" t="str">
        <f>IF(ISERROR(VLOOKUP(A90,'[1]Z03 收入决算表(财决03表)'!$A$10:$K$500,8,FALSE)),"",VLOOKUP(A90,'[1]Z03 收入决算表(财决03表)'!$A$10:$K$500,8,FALSE))</f>
        <v/>
      </c>
      <c r="H90" s="161" t="str">
        <f>IF(ISERROR(VLOOKUP(A90,'[1]Z03 收入决算表(财决03表)'!$A$10:$L$500,10,FALSE)),"",VLOOKUP(A90,'[1]Z03 收入决算表(财决03表)'!$A$10:$L$500,10,FALSE))</f>
        <v/>
      </c>
      <c r="I90" s="161" t="str">
        <f>IF(ISERROR(VLOOKUP(A90,'[1]Z03 收入决算表(财决03表)'!$A$10:$L$500,11,FALSE)),"",VLOOKUP(A90,'[1]Z03 收入决算表(财决03表)'!$A$10:$L$500,11,FALSE))</f>
        <v/>
      </c>
      <c r="J90" s="161" t="str">
        <f>IF(ISERROR(VLOOKUP(A90,'[1]Z03 收入决算表(财决03表)'!$A$10:$L$500,12,FALSE)),"",VLOOKUP(A90,'[1]Z03 收入决算表(财决03表)'!$A$10:$L$500,12,FALSE))</f>
        <v/>
      </c>
      <c r="K90" s="172">
        <f>'[1]Z03 收入决算表(财决03表)'!A89</f>
        <v>0</v>
      </c>
      <c r="L90" s="173">
        <f>'[1]Z03 收入决算表(财决03表)'!$E89</f>
        <v>0</v>
      </c>
      <c r="M90" s="169" t="str">
        <f t="shared" si="3"/>
        <v/>
      </c>
    </row>
    <row r="91" spans="1:13" ht="22.5" customHeight="1">
      <c r="A91" s="218" t="str">
        <f t="shared" si="2"/>
        <v/>
      </c>
      <c r="B91" s="218"/>
      <c r="C91" s="160" t="str">
        <f>IF(ISERROR(VLOOKUP(A91,'[1]Z03 收入决算表(财决03表)'!$A$10:$K$500,4,FALSE)),"",VLOOKUP(A91,'[1]Z03 收入决算表(财决03表)'!$A$10:$K$500,4,FALSE))</f>
        <v/>
      </c>
      <c r="D91" s="176" t="str">
        <f>IF(ISERROR(VLOOKUP(A91,'[1]Z03 收入决算表(财决03表)'!$A$10:$K$500,5,FALSE)),"",VLOOKUP(A91,'[1]Z03 收入决算表(财决03表)'!$A$10:$K$500,5,FALSE))</f>
        <v/>
      </c>
      <c r="E91" s="176" t="str">
        <f>IF(ISERROR(VLOOKUP(A91,'[1]Z03 收入决算表(财决03表)'!$A$10:$K$500,6,FALSE)),"",VLOOKUP(A91,'[1]Z03 收入决算表(财决03表)'!$A$10:$K$500,6,FALSE))</f>
        <v/>
      </c>
      <c r="F91" s="176" t="str">
        <f>IF(ISERROR(VLOOKUP(A91,'[1]Z03 收入决算表(财决03表)'!$A$10:$K$500,7,FALSE)),"",VLOOKUP(A91,'[1]Z03 收入决算表(财决03表)'!$A$10:$K$500,7,FALSE))</f>
        <v/>
      </c>
      <c r="G91" s="176" t="str">
        <f>IF(ISERROR(VLOOKUP(A91,'[1]Z03 收入决算表(财决03表)'!$A$10:$K$500,8,FALSE)),"",VLOOKUP(A91,'[1]Z03 收入决算表(财决03表)'!$A$10:$K$500,8,FALSE))</f>
        <v/>
      </c>
      <c r="H91" s="161" t="str">
        <f>IF(ISERROR(VLOOKUP(A91,'[1]Z03 收入决算表(财决03表)'!$A$10:$L$500,10,FALSE)),"",VLOOKUP(A91,'[1]Z03 收入决算表(财决03表)'!$A$10:$L$500,10,FALSE))</f>
        <v/>
      </c>
      <c r="I91" s="161" t="str">
        <f>IF(ISERROR(VLOOKUP(A91,'[1]Z03 收入决算表(财决03表)'!$A$10:$L$500,11,FALSE)),"",VLOOKUP(A91,'[1]Z03 收入决算表(财决03表)'!$A$10:$L$500,11,FALSE))</f>
        <v/>
      </c>
      <c r="J91" s="161" t="str">
        <f>IF(ISERROR(VLOOKUP(A91,'[1]Z03 收入决算表(财决03表)'!$A$10:$L$500,12,FALSE)),"",VLOOKUP(A91,'[1]Z03 收入决算表(财决03表)'!$A$10:$L$500,12,FALSE))</f>
        <v/>
      </c>
      <c r="K91" s="172">
        <f>'[1]Z03 收入决算表(财决03表)'!A90</f>
        <v>0</v>
      </c>
      <c r="L91" s="173">
        <f>'[1]Z03 收入决算表(财决03表)'!$E90</f>
        <v>0</v>
      </c>
      <c r="M91" s="169" t="str">
        <f t="shared" si="3"/>
        <v/>
      </c>
    </row>
    <row r="92" spans="1:13" ht="22.5" customHeight="1">
      <c r="A92" s="218" t="str">
        <f t="shared" si="2"/>
        <v/>
      </c>
      <c r="B92" s="218"/>
      <c r="C92" s="160" t="str">
        <f>IF(ISERROR(VLOOKUP(A92,'[1]Z03 收入决算表(财决03表)'!$A$10:$K$500,4,FALSE)),"",VLOOKUP(A92,'[1]Z03 收入决算表(财决03表)'!$A$10:$K$500,4,FALSE))</f>
        <v/>
      </c>
      <c r="D92" s="176" t="str">
        <f>IF(ISERROR(VLOOKUP(A92,'[1]Z03 收入决算表(财决03表)'!$A$10:$K$500,5,FALSE)),"",VLOOKUP(A92,'[1]Z03 收入决算表(财决03表)'!$A$10:$K$500,5,FALSE))</f>
        <v/>
      </c>
      <c r="E92" s="176" t="str">
        <f>IF(ISERROR(VLOOKUP(A92,'[1]Z03 收入决算表(财决03表)'!$A$10:$K$500,6,FALSE)),"",VLOOKUP(A92,'[1]Z03 收入决算表(财决03表)'!$A$10:$K$500,6,FALSE))</f>
        <v/>
      </c>
      <c r="F92" s="176" t="str">
        <f>IF(ISERROR(VLOOKUP(A92,'[1]Z03 收入决算表(财决03表)'!$A$10:$K$500,7,FALSE)),"",VLOOKUP(A92,'[1]Z03 收入决算表(财决03表)'!$A$10:$K$500,7,FALSE))</f>
        <v/>
      </c>
      <c r="G92" s="176" t="str">
        <f>IF(ISERROR(VLOOKUP(A92,'[1]Z03 收入决算表(财决03表)'!$A$10:$K$500,8,FALSE)),"",VLOOKUP(A92,'[1]Z03 收入决算表(财决03表)'!$A$10:$K$500,8,FALSE))</f>
        <v/>
      </c>
      <c r="H92" s="161" t="str">
        <f>IF(ISERROR(VLOOKUP(A92,'[1]Z03 收入决算表(财决03表)'!$A$10:$L$500,10,FALSE)),"",VLOOKUP(A92,'[1]Z03 收入决算表(财决03表)'!$A$10:$L$500,10,FALSE))</f>
        <v/>
      </c>
      <c r="I92" s="161" t="str">
        <f>IF(ISERROR(VLOOKUP(A92,'[1]Z03 收入决算表(财决03表)'!$A$10:$L$500,11,FALSE)),"",VLOOKUP(A92,'[1]Z03 收入决算表(财决03表)'!$A$10:$L$500,11,FALSE))</f>
        <v/>
      </c>
      <c r="J92" s="161" t="str">
        <f>IF(ISERROR(VLOOKUP(A92,'[1]Z03 收入决算表(财决03表)'!$A$10:$L$500,12,FALSE)),"",VLOOKUP(A92,'[1]Z03 收入决算表(财决03表)'!$A$10:$L$500,12,FALSE))</f>
        <v/>
      </c>
      <c r="K92" s="172">
        <f>'[1]Z03 收入决算表(财决03表)'!A91</f>
        <v>0</v>
      </c>
      <c r="L92" s="173">
        <f>'[1]Z03 收入决算表(财决03表)'!$E91</f>
        <v>0</v>
      </c>
      <c r="M92" s="169" t="str">
        <f t="shared" si="3"/>
        <v/>
      </c>
    </row>
    <row r="93" spans="1:13" ht="22.5" customHeight="1">
      <c r="A93" s="218" t="str">
        <f t="shared" si="2"/>
        <v/>
      </c>
      <c r="B93" s="218"/>
      <c r="C93" s="160" t="str">
        <f>IF(ISERROR(VLOOKUP(A93,'[1]Z03 收入决算表(财决03表)'!$A$10:$K$500,4,FALSE)),"",VLOOKUP(A93,'[1]Z03 收入决算表(财决03表)'!$A$10:$K$500,4,FALSE))</f>
        <v/>
      </c>
      <c r="D93" s="176" t="str">
        <f>IF(ISERROR(VLOOKUP(A93,'[1]Z03 收入决算表(财决03表)'!$A$10:$K$500,5,FALSE)),"",VLOOKUP(A93,'[1]Z03 收入决算表(财决03表)'!$A$10:$K$500,5,FALSE))</f>
        <v/>
      </c>
      <c r="E93" s="176" t="str">
        <f>IF(ISERROR(VLOOKUP(A93,'[1]Z03 收入决算表(财决03表)'!$A$10:$K$500,6,FALSE)),"",VLOOKUP(A93,'[1]Z03 收入决算表(财决03表)'!$A$10:$K$500,6,FALSE))</f>
        <v/>
      </c>
      <c r="F93" s="176" t="str">
        <f>IF(ISERROR(VLOOKUP(A93,'[1]Z03 收入决算表(财决03表)'!$A$10:$K$500,7,FALSE)),"",VLOOKUP(A93,'[1]Z03 收入决算表(财决03表)'!$A$10:$K$500,7,FALSE))</f>
        <v/>
      </c>
      <c r="G93" s="176" t="str">
        <f>IF(ISERROR(VLOOKUP(A93,'[1]Z03 收入决算表(财决03表)'!$A$10:$K$500,8,FALSE)),"",VLOOKUP(A93,'[1]Z03 收入决算表(财决03表)'!$A$10:$K$500,8,FALSE))</f>
        <v/>
      </c>
      <c r="H93" s="161" t="str">
        <f>IF(ISERROR(VLOOKUP(A93,'[1]Z03 收入决算表(财决03表)'!$A$10:$L$500,10,FALSE)),"",VLOOKUP(A93,'[1]Z03 收入决算表(财决03表)'!$A$10:$L$500,10,FALSE))</f>
        <v/>
      </c>
      <c r="I93" s="161" t="str">
        <f>IF(ISERROR(VLOOKUP(A93,'[1]Z03 收入决算表(财决03表)'!$A$10:$L$500,11,FALSE)),"",VLOOKUP(A93,'[1]Z03 收入决算表(财决03表)'!$A$10:$L$500,11,FALSE))</f>
        <v/>
      </c>
      <c r="J93" s="161" t="str">
        <f>IF(ISERROR(VLOOKUP(A93,'[1]Z03 收入决算表(财决03表)'!$A$10:$L$500,12,FALSE)),"",VLOOKUP(A93,'[1]Z03 收入决算表(财决03表)'!$A$10:$L$500,12,FALSE))</f>
        <v/>
      </c>
      <c r="K93" s="172">
        <f>'[1]Z03 收入决算表(财决03表)'!A92</f>
        <v>0</v>
      </c>
      <c r="L93" s="173">
        <f>'[1]Z03 收入决算表(财决03表)'!$E92</f>
        <v>0</v>
      </c>
      <c r="M93" s="169" t="str">
        <f t="shared" si="3"/>
        <v/>
      </c>
    </row>
    <row r="94" spans="1:13" ht="22.5" customHeight="1">
      <c r="A94" s="218" t="str">
        <f t="shared" si="2"/>
        <v/>
      </c>
      <c r="B94" s="218"/>
      <c r="C94" s="160" t="str">
        <f>IF(ISERROR(VLOOKUP(A94,'[1]Z03 收入决算表(财决03表)'!$A$10:$K$500,4,FALSE)),"",VLOOKUP(A94,'[1]Z03 收入决算表(财决03表)'!$A$10:$K$500,4,FALSE))</f>
        <v/>
      </c>
      <c r="D94" s="176" t="str">
        <f>IF(ISERROR(VLOOKUP(A94,'[1]Z03 收入决算表(财决03表)'!$A$10:$K$500,5,FALSE)),"",VLOOKUP(A94,'[1]Z03 收入决算表(财决03表)'!$A$10:$K$500,5,FALSE))</f>
        <v/>
      </c>
      <c r="E94" s="176" t="str">
        <f>IF(ISERROR(VLOOKUP(A94,'[1]Z03 收入决算表(财决03表)'!$A$10:$K$500,6,FALSE)),"",VLOOKUP(A94,'[1]Z03 收入决算表(财决03表)'!$A$10:$K$500,6,FALSE))</f>
        <v/>
      </c>
      <c r="F94" s="176" t="str">
        <f>IF(ISERROR(VLOOKUP(A94,'[1]Z03 收入决算表(财决03表)'!$A$10:$K$500,7,FALSE)),"",VLOOKUP(A94,'[1]Z03 收入决算表(财决03表)'!$A$10:$K$500,7,FALSE))</f>
        <v/>
      </c>
      <c r="G94" s="176" t="str">
        <f>IF(ISERROR(VLOOKUP(A94,'[1]Z03 收入决算表(财决03表)'!$A$10:$K$500,8,FALSE)),"",VLOOKUP(A94,'[1]Z03 收入决算表(财决03表)'!$A$10:$K$500,8,FALSE))</f>
        <v/>
      </c>
      <c r="H94" s="161" t="str">
        <f>IF(ISERROR(VLOOKUP(A94,'[1]Z03 收入决算表(财决03表)'!$A$10:$L$500,10,FALSE)),"",VLOOKUP(A94,'[1]Z03 收入决算表(财决03表)'!$A$10:$L$500,10,FALSE))</f>
        <v/>
      </c>
      <c r="I94" s="161" t="str">
        <f>IF(ISERROR(VLOOKUP(A94,'[1]Z03 收入决算表(财决03表)'!$A$10:$L$500,11,FALSE)),"",VLOOKUP(A94,'[1]Z03 收入决算表(财决03表)'!$A$10:$L$500,11,FALSE))</f>
        <v/>
      </c>
      <c r="J94" s="161" t="str">
        <f>IF(ISERROR(VLOOKUP(A94,'[1]Z03 收入决算表(财决03表)'!$A$10:$L$500,12,FALSE)),"",VLOOKUP(A94,'[1]Z03 收入决算表(财决03表)'!$A$10:$L$500,12,FALSE))</f>
        <v/>
      </c>
      <c r="K94" s="172">
        <f>'[1]Z03 收入决算表(财决03表)'!A93</f>
        <v>0</v>
      </c>
      <c r="L94" s="173">
        <f>'[1]Z03 收入决算表(财决03表)'!$E93</f>
        <v>0</v>
      </c>
      <c r="M94" s="169" t="str">
        <f t="shared" si="3"/>
        <v/>
      </c>
    </row>
    <row r="95" spans="1:13" ht="22.5" customHeight="1">
      <c r="A95" s="218" t="str">
        <f t="shared" si="2"/>
        <v/>
      </c>
      <c r="B95" s="218"/>
      <c r="C95" s="160" t="str">
        <f>IF(ISERROR(VLOOKUP(A95,'[1]Z03 收入决算表(财决03表)'!$A$10:$K$500,4,FALSE)),"",VLOOKUP(A95,'[1]Z03 收入决算表(财决03表)'!$A$10:$K$500,4,FALSE))</f>
        <v/>
      </c>
      <c r="D95" s="176" t="str">
        <f>IF(ISERROR(VLOOKUP(A95,'[1]Z03 收入决算表(财决03表)'!$A$10:$K$500,5,FALSE)),"",VLOOKUP(A95,'[1]Z03 收入决算表(财决03表)'!$A$10:$K$500,5,FALSE))</f>
        <v/>
      </c>
      <c r="E95" s="176" t="str">
        <f>IF(ISERROR(VLOOKUP(A95,'[1]Z03 收入决算表(财决03表)'!$A$10:$K$500,6,FALSE)),"",VLOOKUP(A95,'[1]Z03 收入决算表(财决03表)'!$A$10:$K$500,6,FALSE))</f>
        <v/>
      </c>
      <c r="F95" s="176" t="str">
        <f>IF(ISERROR(VLOOKUP(A95,'[1]Z03 收入决算表(财决03表)'!$A$10:$K$500,7,FALSE)),"",VLOOKUP(A95,'[1]Z03 收入决算表(财决03表)'!$A$10:$K$500,7,FALSE))</f>
        <v/>
      </c>
      <c r="G95" s="176" t="str">
        <f>IF(ISERROR(VLOOKUP(A95,'[1]Z03 收入决算表(财决03表)'!$A$10:$K$500,8,FALSE)),"",VLOOKUP(A95,'[1]Z03 收入决算表(财决03表)'!$A$10:$K$500,8,FALSE))</f>
        <v/>
      </c>
      <c r="H95" s="161" t="str">
        <f>IF(ISERROR(VLOOKUP(A95,'[1]Z03 收入决算表(财决03表)'!$A$10:$L$500,10,FALSE)),"",VLOOKUP(A95,'[1]Z03 收入决算表(财决03表)'!$A$10:$L$500,10,FALSE))</f>
        <v/>
      </c>
      <c r="I95" s="161" t="str">
        <f>IF(ISERROR(VLOOKUP(A95,'[1]Z03 收入决算表(财决03表)'!$A$10:$L$500,11,FALSE)),"",VLOOKUP(A95,'[1]Z03 收入决算表(财决03表)'!$A$10:$L$500,11,FALSE))</f>
        <v/>
      </c>
      <c r="J95" s="161" t="str">
        <f>IF(ISERROR(VLOOKUP(A95,'[1]Z03 收入决算表(财决03表)'!$A$10:$L$500,12,FALSE)),"",VLOOKUP(A95,'[1]Z03 收入决算表(财决03表)'!$A$10:$L$500,12,FALSE))</f>
        <v/>
      </c>
      <c r="K95" s="172">
        <f>'[1]Z03 收入决算表(财决03表)'!A94</f>
        <v>0</v>
      </c>
      <c r="L95" s="173">
        <f>'[1]Z03 收入决算表(财决03表)'!$E94</f>
        <v>0</v>
      </c>
      <c r="M95" s="169" t="str">
        <f t="shared" si="3"/>
        <v/>
      </c>
    </row>
    <row r="96" spans="1:13" ht="22.5" customHeight="1">
      <c r="A96" s="218" t="str">
        <f t="shared" si="2"/>
        <v/>
      </c>
      <c r="B96" s="218"/>
      <c r="C96" s="160" t="str">
        <f>IF(ISERROR(VLOOKUP(A96,'[1]Z03 收入决算表(财决03表)'!$A$10:$K$500,4,FALSE)),"",VLOOKUP(A96,'[1]Z03 收入决算表(财决03表)'!$A$10:$K$500,4,FALSE))</f>
        <v/>
      </c>
      <c r="D96" s="176" t="str">
        <f>IF(ISERROR(VLOOKUP(A96,'[1]Z03 收入决算表(财决03表)'!$A$10:$K$500,5,FALSE)),"",VLOOKUP(A96,'[1]Z03 收入决算表(财决03表)'!$A$10:$K$500,5,FALSE))</f>
        <v/>
      </c>
      <c r="E96" s="176" t="str">
        <f>IF(ISERROR(VLOOKUP(A96,'[1]Z03 收入决算表(财决03表)'!$A$10:$K$500,6,FALSE)),"",VLOOKUP(A96,'[1]Z03 收入决算表(财决03表)'!$A$10:$K$500,6,FALSE))</f>
        <v/>
      </c>
      <c r="F96" s="176" t="str">
        <f>IF(ISERROR(VLOOKUP(A96,'[1]Z03 收入决算表(财决03表)'!$A$10:$K$500,7,FALSE)),"",VLOOKUP(A96,'[1]Z03 收入决算表(财决03表)'!$A$10:$K$500,7,FALSE))</f>
        <v/>
      </c>
      <c r="G96" s="176" t="str">
        <f>IF(ISERROR(VLOOKUP(A96,'[1]Z03 收入决算表(财决03表)'!$A$10:$K$500,8,FALSE)),"",VLOOKUP(A96,'[1]Z03 收入决算表(财决03表)'!$A$10:$K$500,8,FALSE))</f>
        <v/>
      </c>
      <c r="H96" s="161" t="str">
        <f>IF(ISERROR(VLOOKUP(A96,'[1]Z03 收入决算表(财决03表)'!$A$10:$L$500,10,FALSE)),"",VLOOKUP(A96,'[1]Z03 收入决算表(财决03表)'!$A$10:$L$500,10,FALSE))</f>
        <v/>
      </c>
      <c r="I96" s="161" t="str">
        <f>IF(ISERROR(VLOOKUP(A96,'[1]Z03 收入决算表(财决03表)'!$A$10:$L$500,11,FALSE)),"",VLOOKUP(A96,'[1]Z03 收入决算表(财决03表)'!$A$10:$L$500,11,FALSE))</f>
        <v/>
      </c>
      <c r="J96" s="161" t="str">
        <f>IF(ISERROR(VLOOKUP(A96,'[1]Z03 收入决算表(财决03表)'!$A$10:$L$500,12,FALSE)),"",VLOOKUP(A96,'[1]Z03 收入决算表(财决03表)'!$A$10:$L$500,12,FALSE))</f>
        <v/>
      </c>
      <c r="K96" s="172">
        <f>'[1]Z03 收入决算表(财决03表)'!A95</f>
        <v>0</v>
      </c>
      <c r="L96" s="173">
        <f>'[1]Z03 收入决算表(财决03表)'!$E95</f>
        <v>0</v>
      </c>
      <c r="M96" s="169" t="str">
        <f t="shared" si="3"/>
        <v/>
      </c>
    </row>
    <row r="97" spans="1:13" ht="22.5" customHeight="1">
      <c r="A97" s="218" t="str">
        <f t="shared" si="2"/>
        <v/>
      </c>
      <c r="B97" s="218"/>
      <c r="C97" s="160" t="str">
        <f>IF(ISERROR(VLOOKUP(A97,'[1]Z03 收入决算表(财决03表)'!$A$10:$K$500,4,FALSE)),"",VLOOKUP(A97,'[1]Z03 收入决算表(财决03表)'!$A$10:$K$500,4,FALSE))</f>
        <v/>
      </c>
      <c r="D97" s="176" t="str">
        <f>IF(ISERROR(VLOOKUP(A97,'[1]Z03 收入决算表(财决03表)'!$A$10:$K$500,5,FALSE)),"",VLOOKUP(A97,'[1]Z03 收入决算表(财决03表)'!$A$10:$K$500,5,FALSE))</f>
        <v/>
      </c>
      <c r="E97" s="176" t="str">
        <f>IF(ISERROR(VLOOKUP(A97,'[1]Z03 收入决算表(财决03表)'!$A$10:$K$500,6,FALSE)),"",VLOOKUP(A97,'[1]Z03 收入决算表(财决03表)'!$A$10:$K$500,6,FALSE))</f>
        <v/>
      </c>
      <c r="F97" s="176" t="str">
        <f>IF(ISERROR(VLOOKUP(A97,'[1]Z03 收入决算表(财决03表)'!$A$10:$K$500,7,FALSE)),"",VLOOKUP(A97,'[1]Z03 收入决算表(财决03表)'!$A$10:$K$500,7,FALSE))</f>
        <v/>
      </c>
      <c r="G97" s="176" t="str">
        <f>IF(ISERROR(VLOOKUP(A97,'[1]Z03 收入决算表(财决03表)'!$A$10:$K$500,8,FALSE)),"",VLOOKUP(A97,'[1]Z03 收入决算表(财决03表)'!$A$10:$K$500,8,FALSE))</f>
        <v/>
      </c>
      <c r="H97" s="161" t="str">
        <f>IF(ISERROR(VLOOKUP(A97,'[1]Z03 收入决算表(财决03表)'!$A$10:$L$500,10,FALSE)),"",VLOOKUP(A97,'[1]Z03 收入决算表(财决03表)'!$A$10:$L$500,10,FALSE))</f>
        <v/>
      </c>
      <c r="I97" s="161" t="str">
        <f>IF(ISERROR(VLOOKUP(A97,'[1]Z03 收入决算表(财决03表)'!$A$10:$L$500,11,FALSE)),"",VLOOKUP(A97,'[1]Z03 收入决算表(财决03表)'!$A$10:$L$500,11,FALSE))</f>
        <v/>
      </c>
      <c r="J97" s="161" t="str">
        <f>IF(ISERROR(VLOOKUP(A97,'[1]Z03 收入决算表(财决03表)'!$A$10:$L$500,12,FALSE)),"",VLOOKUP(A97,'[1]Z03 收入决算表(财决03表)'!$A$10:$L$500,12,FALSE))</f>
        <v/>
      </c>
      <c r="K97" s="172">
        <f>'[1]Z03 收入决算表(财决03表)'!A96</f>
        <v>0</v>
      </c>
      <c r="L97" s="173">
        <f>'[1]Z03 收入决算表(财决03表)'!$E96</f>
        <v>0</v>
      </c>
      <c r="M97" s="169" t="str">
        <f t="shared" si="3"/>
        <v/>
      </c>
    </row>
    <row r="98" spans="1:13" ht="22.5" customHeight="1">
      <c r="A98" s="218" t="str">
        <f t="shared" si="2"/>
        <v/>
      </c>
      <c r="B98" s="218"/>
      <c r="C98" s="160" t="str">
        <f>IF(ISERROR(VLOOKUP(A98,'[1]Z03 收入决算表(财决03表)'!$A$10:$K$500,4,FALSE)),"",VLOOKUP(A98,'[1]Z03 收入决算表(财决03表)'!$A$10:$K$500,4,FALSE))</f>
        <v/>
      </c>
      <c r="D98" s="176" t="str">
        <f>IF(ISERROR(VLOOKUP(A98,'[1]Z03 收入决算表(财决03表)'!$A$10:$K$500,5,FALSE)),"",VLOOKUP(A98,'[1]Z03 收入决算表(财决03表)'!$A$10:$K$500,5,FALSE))</f>
        <v/>
      </c>
      <c r="E98" s="176" t="str">
        <f>IF(ISERROR(VLOOKUP(A98,'[1]Z03 收入决算表(财决03表)'!$A$10:$K$500,6,FALSE)),"",VLOOKUP(A98,'[1]Z03 收入决算表(财决03表)'!$A$10:$K$500,6,FALSE))</f>
        <v/>
      </c>
      <c r="F98" s="176" t="str">
        <f>IF(ISERROR(VLOOKUP(A98,'[1]Z03 收入决算表(财决03表)'!$A$10:$K$500,7,FALSE)),"",VLOOKUP(A98,'[1]Z03 收入决算表(财决03表)'!$A$10:$K$500,7,FALSE))</f>
        <v/>
      </c>
      <c r="G98" s="176" t="str">
        <f>IF(ISERROR(VLOOKUP(A98,'[1]Z03 收入决算表(财决03表)'!$A$10:$K$500,8,FALSE)),"",VLOOKUP(A98,'[1]Z03 收入决算表(财决03表)'!$A$10:$K$500,8,FALSE))</f>
        <v/>
      </c>
      <c r="H98" s="161" t="str">
        <f>IF(ISERROR(VLOOKUP(A98,'[1]Z03 收入决算表(财决03表)'!$A$10:$L$500,10,FALSE)),"",VLOOKUP(A98,'[1]Z03 收入决算表(财决03表)'!$A$10:$L$500,10,FALSE))</f>
        <v/>
      </c>
      <c r="I98" s="161" t="str">
        <f>IF(ISERROR(VLOOKUP(A98,'[1]Z03 收入决算表(财决03表)'!$A$10:$L$500,11,FALSE)),"",VLOOKUP(A98,'[1]Z03 收入决算表(财决03表)'!$A$10:$L$500,11,FALSE))</f>
        <v/>
      </c>
      <c r="J98" s="161" t="str">
        <f>IF(ISERROR(VLOOKUP(A98,'[1]Z03 收入决算表(财决03表)'!$A$10:$L$500,12,FALSE)),"",VLOOKUP(A98,'[1]Z03 收入决算表(财决03表)'!$A$10:$L$500,12,FALSE))</f>
        <v/>
      </c>
      <c r="K98" s="172">
        <f>'[1]Z03 收入决算表(财决03表)'!A97</f>
        <v>0</v>
      </c>
      <c r="L98" s="173">
        <f>'[1]Z03 收入决算表(财决03表)'!$E97</f>
        <v>0</v>
      </c>
      <c r="M98" s="169" t="str">
        <f t="shared" si="3"/>
        <v/>
      </c>
    </row>
    <row r="99" spans="1:13" ht="22.5" customHeight="1">
      <c r="A99" s="218" t="str">
        <f t="shared" si="2"/>
        <v/>
      </c>
      <c r="B99" s="218"/>
      <c r="C99" s="160" t="str">
        <f>IF(ISERROR(VLOOKUP(A99,'[1]Z03 收入决算表(财决03表)'!$A$10:$K$500,4,FALSE)),"",VLOOKUP(A99,'[1]Z03 收入决算表(财决03表)'!$A$10:$K$500,4,FALSE))</f>
        <v/>
      </c>
      <c r="D99" s="176" t="str">
        <f>IF(ISERROR(VLOOKUP(A99,'[1]Z03 收入决算表(财决03表)'!$A$10:$K$500,5,FALSE)),"",VLOOKUP(A99,'[1]Z03 收入决算表(财决03表)'!$A$10:$K$500,5,FALSE))</f>
        <v/>
      </c>
      <c r="E99" s="176" t="str">
        <f>IF(ISERROR(VLOOKUP(A99,'[1]Z03 收入决算表(财决03表)'!$A$10:$K$500,6,FALSE)),"",VLOOKUP(A99,'[1]Z03 收入决算表(财决03表)'!$A$10:$K$500,6,FALSE))</f>
        <v/>
      </c>
      <c r="F99" s="176" t="str">
        <f>IF(ISERROR(VLOOKUP(A99,'[1]Z03 收入决算表(财决03表)'!$A$10:$K$500,7,FALSE)),"",VLOOKUP(A99,'[1]Z03 收入决算表(财决03表)'!$A$10:$K$500,7,FALSE))</f>
        <v/>
      </c>
      <c r="G99" s="176" t="str">
        <f>IF(ISERROR(VLOOKUP(A99,'[1]Z03 收入决算表(财决03表)'!$A$10:$K$500,8,FALSE)),"",VLOOKUP(A99,'[1]Z03 收入决算表(财决03表)'!$A$10:$K$500,8,FALSE))</f>
        <v/>
      </c>
      <c r="H99" s="161" t="str">
        <f>IF(ISERROR(VLOOKUP(A99,'[1]Z03 收入决算表(财决03表)'!$A$10:$L$500,10,FALSE)),"",VLOOKUP(A99,'[1]Z03 收入决算表(财决03表)'!$A$10:$L$500,10,FALSE))</f>
        <v/>
      </c>
      <c r="I99" s="161" t="str">
        <f>IF(ISERROR(VLOOKUP(A99,'[1]Z03 收入决算表(财决03表)'!$A$10:$L$500,11,FALSE)),"",VLOOKUP(A99,'[1]Z03 收入决算表(财决03表)'!$A$10:$L$500,11,FALSE))</f>
        <v/>
      </c>
      <c r="J99" s="161" t="str">
        <f>IF(ISERROR(VLOOKUP(A99,'[1]Z03 收入决算表(财决03表)'!$A$10:$L$500,12,FALSE)),"",VLOOKUP(A99,'[1]Z03 收入决算表(财决03表)'!$A$10:$L$500,12,FALSE))</f>
        <v/>
      </c>
      <c r="K99" s="172">
        <f>'[1]Z03 收入决算表(财决03表)'!A98</f>
        <v>0</v>
      </c>
      <c r="L99" s="173">
        <f>'[1]Z03 收入决算表(财决03表)'!$E98</f>
        <v>0</v>
      </c>
      <c r="M99" s="169" t="str">
        <f t="shared" si="3"/>
        <v/>
      </c>
    </row>
    <row r="100" spans="1:13" ht="22.5" customHeight="1">
      <c r="A100" s="218" t="str">
        <f t="shared" si="2"/>
        <v/>
      </c>
      <c r="B100" s="218"/>
      <c r="C100" s="160" t="str">
        <f>IF(ISERROR(VLOOKUP(A100,'[1]Z03 收入决算表(财决03表)'!$A$10:$K$500,4,FALSE)),"",VLOOKUP(A100,'[1]Z03 收入决算表(财决03表)'!$A$10:$K$500,4,FALSE))</f>
        <v/>
      </c>
      <c r="D100" s="176" t="str">
        <f>IF(ISERROR(VLOOKUP(A100,'[1]Z03 收入决算表(财决03表)'!$A$10:$K$500,5,FALSE)),"",VLOOKUP(A100,'[1]Z03 收入决算表(财决03表)'!$A$10:$K$500,5,FALSE))</f>
        <v/>
      </c>
      <c r="E100" s="176" t="str">
        <f>IF(ISERROR(VLOOKUP(A100,'[1]Z03 收入决算表(财决03表)'!$A$10:$K$500,6,FALSE)),"",VLOOKUP(A100,'[1]Z03 收入决算表(财决03表)'!$A$10:$K$500,6,FALSE))</f>
        <v/>
      </c>
      <c r="F100" s="176" t="str">
        <f>IF(ISERROR(VLOOKUP(A100,'[1]Z03 收入决算表(财决03表)'!$A$10:$K$500,7,FALSE)),"",VLOOKUP(A100,'[1]Z03 收入决算表(财决03表)'!$A$10:$K$500,7,FALSE))</f>
        <v/>
      </c>
      <c r="G100" s="176" t="str">
        <f>IF(ISERROR(VLOOKUP(A100,'[1]Z03 收入决算表(财决03表)'!$A$10:$K$500,8,FALSE)),"",VLOOKUP(A100,'[1]Z03 收入决算表(财决03表)'!$A$10:$K$500,8,FALSE))</f>
        <v/>
      </c>
      <c r="H100" s="161" t="str">
        <f>IF(ISERROR(VLOOKUP(A100,'[1]Z03 收入决算表(财决03表)'!$A$10:$L$500,10,FALSE)),"",VLOOKUP(A100,'[1]Z03 收入决算表(财决03表)'!$A$10:$L$500,10,FALSE))</f>
        <v/>
      </c>
      <c r="I100" s="161" t="str">
        <f>IF(ISERROR(VLOOKUP(A100,'[1]Z03 收入决算表(财决03表)'!$A$10:$L$500,11,FALSE)),"",VLOOKUP(A100,'[1]Z03 收入决算表(财决03表)'!$A$10:$L$500,11,FALSE))</f>
        <v/>
      </c>
      <c r="J100" s="161" t="str">
        <f>IF(ISERROR(VLOOKUP(A100,'[1]Z03 收入决算表(财决03表)'!$A$10:$L$500,12,FALSE)),"",VLOOKUP(A100,'[1]Z03 收入决算表(财决03表)'!$A$10:$L$500,12,FALSE))</f>
        <v/>
      </c>
      <c r="K100" s="172">
        <f>'[1]Z03 收入决算表(财决03表)'!A99</f>
        <v>0</v>
      </c>
      <c r="L100" s="173">
        <f>'[1]Z03 收入决算表(财决03表)'!$E99</f>
        <v>0</v>
      </c>
      <c r="M100" s="169" t="str">
        <f t="shared" si="3"/>
        <v/>
      </c>
    </row>
    <row r="101" spans="1:13" ht="22.5" customHeight="1">
      <c r="A101" s="218" t="str">
        <f t="shared" si="2"/>
        <v/>
      </c>
      <c r="B101" s="218"/>
      <c r="C101" s="160" t="str">
        <f>IF(ISERROR(VLOOKUP(A101,'[1]Z03 收入决算表(财决03表)'!$A$10:$K$500,4,FALSE)),"",VLOOKUP(A101,'[1]Z03 收入决算表(财决03表)'!$A$10:$K$500,4,FALSE))</f>
        <v/>
      </c>
      <c r="D101" s="176" t="str">
        <f>IF(ISERROR(VLOOKUP(A101,'[1]Z03 收入决算表(财决03表)'!$A$10:$K$500,5,FALSE)),"",VLOOKUP(A101,'[1]Z03 收入决算表(财决03表)'!$A$10:$K$500,5,FALSE))</f>
        <v/>
      </c>
      <c r="E101" s="176" t="str">
        <f>IF(ISERROR(VLOOKUP(A101,'[1]Z03 收入决算表(财决03表)'!$A$10:$K$500,6,FALSE)),"",VLOOKUP(A101,'[1]Z03 收入决算表(财决03表)'!$A$10:$K$500,6,FALSE))</f>
        <v/>
      </c>
      <c r="F101" s="176" t="str">
        <f>IF(ISERROR(VLOOKUP(A101,'[1]Z03 收入决算表(财决03表)'!$A$10:$K$500,7,FALSE)),"",VLOOKUP(A101,'[1]Z03 收入决算表(财决03表)'!$A$10:$K$500,7,FALSE))</f>
        <v/>
      </c>
      <c r="G101" s="176" t="str">
        <f>IF(ISERROR(VLOOKUP(A101,'[1]Z03 收入决算表(财决03表)'!$A$10:$K$500,8,FALSE)),"",VLOOKUP(A101,'[1]Z03 收入决算表(财决03表)'!$A$10:$K$500,8,FALSE))</f>
        <v/>
      </c>
      <c r="H101" s="161" t="str">
        <f>IF(ISERROR(VLOOKUP(A101,'[1]Z03 收入决算表(财决03表)'!$A$10:$L$500,10,FALSE)),"",VLOOKUP(A101,'[1]Z03 收入决算表(财决03表)'!$A$10:$L$500,10,FALSE))</f>
        <v/>
      </c>
      <c r="I101" s="161" t="str">
        <f>IF(ISERROR(VLOOKUP(A101,'[1]Z03 收入决算表(财决03表)'!$A$10:$L$500,11,FALSE)),"",VLOOKUP(A101,'[1]Z03 收入决算表(财决03表)'!$A$10:$L$500,11,FALSE))</f>
        <v/>
      </c>
      <c r="J101" s="161" t="str">
        <f>IF(ISERROR(VLOOKUP(A101,'[1]Z03 收入决算表(财决03表)'!$A$10:$L$500,12,FALSE)),"",VLOOKUP(A101,'[1]Z03 收入决算表(财决03表)'!$A$10:$L$500,12,FALSE))</f>
        <v/>
      </c>
      <c r="K101" s="172">
        <f>'[1]Z03 收入决算表(财决03表)'!A100</f>
        <v>0</v>
      </c>
      <c r="L101" s="173">
        <f>'[1]Z03 收入决算表(财决03表)'!$E100</f>
        <v>0</v>
      </c>
      <c r="M101" s="169" t="str">
        <f t="shared" si="3"/>
        <v/>
      </c>
    </row>
    <row r="102" spans="1:13" ht="22.5" customHeight="1">
      <c r="A102" s="218" t="str">
        <f t="shared" si="2"/>
        <v/>
      </c>
      <c r="B102" s="218"/>
      <c r="C102" s="160" t="str">
        <f>IF(ISERROR(VLOOKUP(A102,'[1]Z03 收入决算表(财决03表)'!$A$10:$K$500,4,FALSE)),"",VLOOKUP(A102,'[1]Z03 收入决算表(财决03表)'!$A$10:$K$500,4,FALSE))</f>
        <v/>
      </c>
      <c r="D102" s="176" t="str">
        <f>IF(ISERROR(VLOOKUP(A102,'[1]Z03 收入决算表(财决03表)'!$A$10:$K$500,5,FALSE)),"",VLOOKUP(A102,'[1]Z03 收入决算表(财决03表)'!$A$10:$K$500,5,FALSE))</f>
        <v/>
      </c>
      <c r="E102" s="176" t="str">
        <f>IF(ISERROR(VLOOKUP(A102,'[1]Z03 收入决算表(财决03表)'!$A$10:$K$500,6,FALSE)),"",VLOOKUP(A102,'[1]Z03 收入决算表(财决03表)'!$A$10:$K$500,6,FALSE))</f>
        <v/>
      </c>
      <c r="F102" s="176" t="str">
        <f>IF(ISERROR(VLOOKUP(A102,'[1]Z03 收入决算表(财决03表)'!$A$10:$K$500,7,FALSE)),"",VLOOKUP(A102,'[1]Z03 收入决算表(财决03表)'!$A$10:$K$500,7,FALSE))</f>
        <v/>
      </c>
      <c r="G102" s="176" t="str">
        <f>IF(ISERROR(VLOOKUP(A102,'[1]Z03 收入决算表(财决03表)'!$A$10:$K$500,8,FALSE)),"",VLOOKUP(A102,'[1]Z03 收入决算表(财决03表)'!$A$10:$K$500,8,FALSE))</f>
        <v/>
      </c>
      <c r="H102" s="161" t="str">
        <f>IF(ISERROR(VLOOKUP(A102,'[1]Z03 收入决算表(财决03表)'!$A$10:$L$500,10,FALSE)),"",VLOOKUP(A102,'[1]Z03 收入决算表(财决03表)'!$A$10:$L$500,10,FALSE))</f>
        <v/>
      </c>
      <c r="I102" s="161" t="str">
        <f>IF(ISERROR(VLOOKUP(A102,'[1]Z03 收入决算表(财决03表)'!$A$10:$L$500,11,FALSE)),"",VLOOKUP(A102,'[1]Z03 收入决算表(财决03表)'!$A$10:$L$500,11,FALSE))</f>
        <v/>
      </c>
      <c r="J102" s="161" t="str">
        <f>IF(ISERROR(VLOOKUP(A102,'[1]Z03 收入决算表(财决03表)'!$A$10:$L$500,12,FALSE)),"",VLOOKUP(A102,'[1]Z03 收入决算表(财决03表)'!$A$10:$L$500,12,FALSE))</f>
        <v/>
      </c>
      <c r="K102" s="172">
        <f>'[1]Z03 收入决算表(财决03表)'!A101</f>
        <v>0</v>
      </c>
      <c r="L102" s="173">
        <f>'[1]Z03 收入决算表(财决03表)'!$E101</f>
        <v>0</v>
      </c>
      <c r="M102" s="169" t="str">
        <f t="shared" si="3"/>
        <v/>
      </c>
    </row>
    <row r="103" spans="1:13" ht="22.5" customHeight="1">
      <c r="A103" s="218" t="str">
        <f t="shared" si="2"/>
        <v/>
      </c>
      <c r="B103" s="218"/>
      <c r="C103" s="160" t="str">
        <f>IF(ISERROR(VLOOKUP(A103,'[1]Z03 收入决算表(财决03表)'!$A$10:$K$500,4,FALSE)),"",VLOOKUP(A103,'[1]Z03 收入决算表(财决03表)'!$A$10:$K$500,4,FALSE))</f>
        <v/>
      </c>
      <c r="D103" s="176" t="str">
        <f>IF(ISERROR(VLOOKUP(A103,'[1]Z03 收入决算表(财决03表)'!$A$10:$K$500,5,FALSE)),"",VLOOKUP(A103,'[1]Z03 收入决算表(财决03表)'!$A$10:$K$500,5,FALSE))</f>
        <v/>
      </c>
      <c r="E103" s="176" t="str">
        <f>IF(ISERROR(VLOOKUP(A103,'[1]Z03 收入决算表(财决03表)'!$A$10:$K$500,6,FALSE)),"",VLOOKUP(A103,'[1]Z03 收入决算表(财决03表)'!$A$10:$K$500,6,FALSE))</f>
        <v/>
      </c>
      <c r="F103" s="176" t="str">
        <f>IF(ISERROR(VLOOKUP(A103,'[1]Z03 收入决算表(财决03表)'!$A$10:$K$500,7,FALSE)),"",VLOOKUP(A103,'[1]Z03 收入决算表(财决03表)'!$A$10:$K$500,7,FALSE))</f>
        <v/>
      </c>
      <c r="G103" s="176" t="str">
        <f>IF(ISERROR(VLOOKUP(A103,'[1]Z03 收入决算表(财决03表)'!$A$10:$K$500,8,FALSE)),"",VLOOKUP(A103,'[1]Z03 收入决算表(财决03表)'!$A$10:$K$500,8,FALSE))</f>
        <v/>
      </c>
      <c r="H103" s="161" t="str">
        <f>IF(ISERROR(VLOOKUP(A103,'[1]Z03 收入决算表(财决03表)'!$A$10:$L$500,10,FALSE)),"",VLOOKUP(A103,'[1]Z03 收入决算表(财决03表)'!$A$10:$L$500,10,FALSE))</f>
        <v/>
      </c>
      <c r="I103" s="161" t="str">
        <f>IF(ISERROR(VLOOKUP(A103,'[1]Z03 收入决算表(财决03表)'!$A$10:$L$500,11,FALSE)),"",VLOOKUP(A103,'[1]Z03 收入决算表(财决03表)'!$A$10:$L$500,11,FALSE))</f>
        <v/>
      </c>
      <c r="J103" s="161" t="str">
        <f>IF(ISERROR(VLOOKUP(A103,'[1]Z03 收入决算表(财决03表)'!$A$10:$L$500,12,FALSE)),"",VLOOKUP(A103,'[1]Z03 收入决算表(财决03表)'!$A$10:$L$500,12,FALSE))</f>
        <v/>
      </c>
      <c r="K103" s="172">
        <f>'[1]Z03 收入决算表(财决03表)'!A102</f>
        <v>0</v>
      </c>
      <c r="L103" s="173">
        <f>'[1]Z03 收入决算表(财决03表)'!$E102</f>
        <v>0</v>
      </c>
      <c r="M103" s="169" t="str">
        <f t="shared" si="3"/>
        <v/>
      </c>
    </row>
    <row r="104" spans="1:13" ht="22.5" customHeight="1">
      <c r="A104" s="218" t="str">
        <f t="shared" si="2"/>
        <v/>
      </c>
      <c r="B104" s="218"/>
      <c r="C104" s="160" t="str">
        <f>IF(ISERROR(VLOOKUP(A104,'[1]Z03 收入决算表(财决03表)'!$A$10:$K$500,4,FALSE)),"",VLOOKUP(A104,'[1]Z03 收入决算表(财决03表)'!$A$10:$K$500,4,FALSE))</f>
        <v/>
      </c>
      <c r="D104" s="176" t="str">
        <f>IF(ISERROR(VLOOKUP(A104,'[1]Z03 收入决算表(财决03表)'!$A$10:$K$500,5,FALSE)),"",VLOOKUP(A104,'[1]Z03 收入决算表(财决03表)'!$A$10:$K$500,5,FALSE))</f>
        <v/>
      </c>
      <c r="E104" s="176" t="str">
        <f>IF(ISERROR(VLOOKUP(A104,'[1]Z03 收入决算表(财决03表)'!$A$10:$K$500,6,FALSE)),"",VLOOKUP(A104,'[1]Z03 收入决算表(财决03表)'!$A$10:$K$500,6,FALSE))</f>
        <v/>
      </c>
      <c r="F104" s="176" t="str">
        <f>IF(ISERROR(VLOOKUP(A104,'[1]Z03 收入决算表(财决03表)'!$A$10:$K$500,7,FALSE)),"",VLOOKUP(A104,'[1]Z03 收入决算表(财决03表)'!$A$10:$K$500,7,FALSE))</f>
        <v/>
      </c>
      <c r="G104" s="176" t="str">
        <f>IF(ISERROR(VLOOKUP(A104,'[1]Z03 收入决算表(财决03表)'!$A$10:$K$500,8,FALSE)),"",VLOOKUP(A104,'[1]Z03 收入决算表(财决03表)'!$A$10:$K$500,8,FALSE))</f>
        <v/>
      </c>
      <c r="H104" s="161" t="str">
        <f>IF(ISERROR(VLOOKUP(A104,'[1]Z03 收入决算表(财决03表)'!$A$10:$L$500,10,FALSE)),"",VLOOKUP(A104,'[1]Z03 收入决算表(财决03表)'!$A$10:$L$500,10,FALSE))</f>
        <v/>
      </c>
      <c r="I104" s="161" t="str">
        <f>IF(ISERROR(VLOOKUP(A104,'[1]Z03 收入决算表(财决03表)'!$A$10:$L$500,11,FALSE)),"",VLOOKUP(A104,'[1]Z03 收入决算表(财决03表)'!$A$10:$L$500,11,FALSE))</f>
        <v/>
      </c>
      <c r="J104" s="161" t="str">
        <f>IF(ISERROR(VLOOKUP(A104,'[1]Z03 收入决算表(财决03表)'!$A$10:$L$500,12,FALSE)),"",VLOOKUP(A104,'[1]Z03 收入决算表(财决03表)'!$A$10:$L$500,12,FALSE))</f>
        <v/>
      </c>
      <c r="K104" s="172">
        <f>'[1]Z03 收入决算表(财决03表)'!A103</f>
        <v>0</v>
      </c>
      <c r="L104" s="173">
        <f>'[1]Z03 收入决算表(财决03表)'!$E103</f>
        <v>0</v>
      </c>
      <c r="M104" s="169" t="str">
        <f t="shared" si="3"/>
        <v/>
      </c>
    </row>
    <row r="105" spans="1:13" ht="22.5" customHeight="1">
      <c r="A105" s="218" t="str">
        <f t="shared" si="2"/>
        <v/>
      </c>
      <c r="B105" s="218"/>
      <c r="C105" s="160" t="str">
        <f>IF(ISERROR(VLOOKUP(A105,'[1]Z03 收入决算表(财决03表)'!$A$10:$K$500,4,FALSE)),"",VLOOKUP(A105,'[1]Z03 收入决算表(财决03表)'!$A$10:$K$500,4,FALSE))</f>
        <v/>
      </c>
      <c r="D105" s="176" t="str">
        <f>IF(ISERROR(VLOOKUP(A105,'[1]Z03 收入决算表(财决03表)'!$A$10:$K$500,5,FALSE)),"",VLOOKUP(A105,'[1]Z03 收入决算表(财决03表)'!$A$10:$K$500,5,FALSE))</f>
        <v/>
      </c>
      <c r="E105" s="176" t="str">
        <f>IF(ISERROR(VLOOKUP(A105,'[1]Z03 收入决算表(财决03表)'!$A$10:$K$500,6,FALSE)),"",VLOOKUP(A105,'[1]Z03 收入决算表(财决03表)'!$A$10:$K$500,6,FALSE))</f>
        <v/>
      </c>
      <c r="F105" s="176" t="str">
        <f>IF(ISERROR(VLOOKUP(A105,'[1]Z03 收入决算表(财决03表)'!$A$10:$K$500,7,FALSE)),"",VLOOKUP(A105,'[1]Z03 收入决算表(财决03表)'!$A$10:$K$500,7,FALSE))</f>
        <v/>
      </c>
      <c r="G105" s="176" t="str">
        <f>IF(ISERROR(VLOOKUP(A105,'[1]Z03 收入决算表(财决03表)'!$A$10:$K$500,8,FALSE)),"",VLOOKUP(A105,'[1]Z03 收入决算表(财决03表)'!$A$10:$K$500,8,FALSE))</f>
        <v/>
      </c>
      <c r="H105" s="161" t="str">
        <f>IF(ISERROR(VLOOKUP(A105,'[1]Z03 收入决算表(财决03表)'!$A$10:$L$500,10,FALSE)),"",VLOOKUP(A105,'[1]Z03 收入决算表(财决03表)'!$A$10:$L$500,10,FALSE))</f>
        <v/>
      </c>
      <c r="I105" s="161" t="str">
        <f>IF(ISERROR(VLOOKUP(A105,'[1]Z03 收入决算表(财决03表)'!$A$10:$L$500,11,FALSE)),"",VLOOKUP(A105,'[1]Z03 收入决算表(财决03表)'!$A$10:$L$500,11,FALSE))</f>
        <v/>
      </c>
      <c r="J105" s="161" t="str">
        <f>IF(ISERROR(VLOOKUP(A105,'[1]Z03 收入决算表(财决03表)'!$A$10:$L$500,12,FALSE)),"",VLOOKUP(A105,'[1]Z03 收入决算表(财决03表)'!$A$10:$L$500,12,FALSE))</f>
        <v/>
      </c>
      <c r="K105" s="172">
        <f>'[1]Z03 收入决算表(财决03表)'!A104</f>
        <v>0</v>
      </c>
      <c r="L105" s="173">
        <f>'[1]Z03 收入决算表(财决03表)'!$E104</f>
        <v>0</v>
      </c>
      <c r="M105" s="169" t="str">
        <f t="shared" si="3"/>
        <v/>
      </c>
    </row>
    <row r="106" spans="1:13" ht="22.5" customHeight="1">
      <c r="A106" s="218" t="str">
        <f t="shared" si="2"/>
        <v/>
      </c>
      <c r="B106" s="218"/>
      <c r="C106" s="160" t="str">
        <f>IF(ISERROR(VLOOKUP(A106,'[1]Z03 收入决算表(财决03表)'!$A$10:$K$500,4,FALSE)),"",VLOOKUP(A106,'[1]Z03 收入决算表(财决03表)'!$A$10:$K$500,4,FALSE))</f>
        <v/>
      </c>
      <c r="D106" s="176" t="str">
        <f>IF(ISERROR(VLOOKUP(A106,'[1]Z03 收入决算表(财决03表)'!$A$10:$K$500,5,FALSE)),"",VLOOKUP(A106,'[1]Z03 收入决算表(财决03表)'!$A$10:$K$500,5,FALSE))</f>
        <v/>
      </c>
      <c r="E106" s="176" t="str">
        <f>IF(ISERROR(VLOOKUP(A106,'[1]Z03 收入决算表(财决03表)'!$A$10:$K$500,6,FALSE)),"",VLOOKUP(A106,'[1]Z03 收入决算表(财决03表)'!$A$10:$K$500,6,FALSE))</f>
        <v/>
      </c>
      <c r="F106" s="176" t="str">
        <f>IF(ISERROR(VLOOKUP(A106,'[1]Z03 收入决算表(财决03表)'!$A$10:$K$500,7,FALSE)),"",VLOOKUP(A106,'[1]Z03 收入决算表(财决03表)'!$A$10:$K$500,7,FALSE))</f>
        <v/>
      </c>
      <c r="G106" s="176" t="str">
        <f>IF(ISERROR(VLOOKUP(A106,'[1]Z03 收入决算表(财决03表)'!$A$10:$K$500,8,FALSE)),"",VLOOKUP(A106,'[1]Z03 收入决算表(财决03表)'!$A$10:$K$500,8,FALSE))</f>
        <v/>
      </c>
      <c r="H106" s="161" t="str">
        <f>IF(ISERROR(VLOOKUP(A106,'[1]Z03 收入决算表(财决03表)'!$A$10:$L$500,10,FALSE)),"",VLOOKUP(A106,'[1]Z03 收入决算表(财决03表)'!$A$10:$L$500,10,FALSE))</f>
        <v/>
      </c>
      <c r="I106" s="161" t="str">
        <f>IF(ISERROR(VLOOKUP(A106,'[1]Z03 收入决算表(财决03表)'!$A$10:$L$500,11,FALSE)),"",VLOOKUP(A106,'[1]Z03 收入决算表(财决03表)'!$A$10:$L$500,11,FALSE))</f>
        <v/>
      </c>
      <c r="J106" s="161" t="str">
        <f>IF(ISERROR(VLOOKUP(A106,'[1]Z03 收入决算表(财决03表)'!$A$10:$L$500,12,FALSE)),"",VLOOKUP(A106,'[1]Z03 收入决算表(财决03表)'!$A$10:$L$500,12,FALSE))</f>
        <v/>
      </c>
      <c r="K106" s="172">
        <f>'[1]Z03 收入决算表(财决03表)'!A105</f>
        <v>0</v>
      </c>
      <c r="L106" s="173">
        <f>'[1]Z03 收入决算表(财决03表)'!$E105</f>
        <v>0</v>
      </c>
      <c r="M106" s="169" t="str">
        <f t="shared" si="3"/>
        <v/>
      </c>
    </row>
    <row r="107" spans="1:13" ht="22.5" customHeight="1">
      <c r="A107" s="218" t="str">
        <f t="shared" si="2"/>
        <v/>
      </c>
      <c r="B107" s="218"/>
      <c r="C107" s="160" t="str">
        <f>IF(ISERROR(VLOOKUP(A107,'[1]Z03 收入决算表(财决03表)'!$A$10:$K$500,4,FALSE)),"",VLOOKUP(A107,'[1]Z03 收入决算表(财决03表)'!$A$10:$K$500,4,FALSE))</f>
        <v/>
      </c>
      <c r="D107" s="176" t="str">
        <f>IF(ISERROR(VLOOKUP(A107,'[1]Z03 收入决算表(财决03表)'!$A$10:$K$500,5,FALSE)),"",VLOOKUP(A107,'[1]Z03 收入决算表(财决03表)'!$A$10:$K$500,5,FALSE))</f>
        <v/>
      </c>
      <c r="E107" s="176" t="str">
        <f>IF(ISERROR(VLOOKUP(A107,'[1]Z03 收入决算表(财决03表)'!$A$10:$K$500,6,FALSE)),"",VLOOKUP(A107,'[1]Z03 收入决算表(财决03表)'!$A$10:$K$500,6,FALSE))</f>
        <v/>
      </c>
      <c r="F107" s="176" t="str">
        <f>IF(ISERROR(VLOOKUP(A107,'[1]Z03 收入决算表(财决03表)'!$A$10:$K$500,7,FALSE)),"",VLOOKUP(A107,'[1]Z03 收入决算表(财决03表)'!$A$10:$K$500,7,FALSE))</f>
        <v/>
      </c>
      <c r="G107" s="176" t="str">
        <f>IF(ISERROR(VLOOKUP(A107,'[1]Z03 收入决算表(财决03表)'!$A$10:$K$500,8,FALSE)),"",VLOOKUP(A107,'[1]Z03 收入决算表(财决03表)'!$A$10:$K$500,8,FALSE))</f>
        <v/>
      </c>
      <c r="H107" s="161" t="str">
        <f>IF(ISERROR(VLOOKUP(A107,'[1]Z03 收入决算表(财决03表)'!$A$10:$L$500,10,FALSE)),"",VLOOKUP(A107,'[1]Z03 收入决算表(财决03表)'!$A$10:$L$500,10,FALSE))</f>
        <v/>
      </c>
      <c r="I107" s="161" t="str">
        <f>IF(ISERROR(VLOOKUP(A107,'[1]Z03 收入决算表(财决03表)'!$A$10:$L$500,11,FALSE)),"",VLOOKUP(A107,'[1]Z03 收入决算表(财决03表)'!$A$10:$L$500,11,FALSE))</f>
        <v/>
      </c>
      <c r="J107" s="161" t="str">
        <f>IF(ISERROR(VLOOKUP(A107,'[1]Z03 收入决算表(财决03表)'!$A$10:$L$500,12,FALSE)),"",VLOOKUP(A107,'[1]Z03 收入决算表(财决03表)'!$A$10:$L$500,12,FALSE))</f>
        <v/>
      </c>
      <c r="K107" s="172">
        <f>'[1]Z03 收入决算表(财决03表)'!A106</f>
        <v>0</v>
      </c>
      <c r="L107" s="173">
        <f>'[1]Z03 收入决算表(财决03表)'!$E106</f>
        <v>0</v>
      </c>
      <c r="M107" s="169" t="str">
        <f t="shared" si="3"/>
        <v/>
      </c>
    </row>
    <row r="108" spans="1:13" ht="22.5" customHeight="1">
      <c r="A108" s="218" t="str">
        <f t="shared" si="2"/>
        <v/>
      </c>
      <c r="B108" s="218"/>
      <c r="C108" s="160" t="str">
        <f>IF(ISERROR(VLOOKUP(A108,'[1]Z03 收入决算表(财决03表)'!$A$10:$K$500,4,FALSE)),"",VLOOKUP(A108,'[1]Z03 收入决算表(财决03表)'!$A$10:$K$500,4,FALSE))</f>
        <v/>
      </c>
      <c r="D108" s="176" t="str">
        <f>IF(ISERROR(VLOOKUP(A108,'[1]Z03 收入决算表(财决03表)'!$A$10:$K$500,5,FALSE)),"",VLOOKUP(A108,'[1]Z03 收入决算表(财决03表)'!$A$10:$K$500,5,FALSE))</f>
        <v/>
      </c>
      <c r="E108" s="176" t="str">
        <f>IF(ISERROR(VLOOKUP(A108,'[1]Z03 收入决算表(财决03表)'!$A$10:$K$500,6,FALSE)),"",VLOOKUP(A108,'[1]Z03 收入决算表(财决03表)'!$A$10:$K$500,6,FALSE))</f>
        <v/>
      </c>
      <c r="F108" s="176" t="str">
        <f>IF(ISERROR(VLOOKUP(A108,'[1]Z03 收入决算表(财决03表)'!$A$10:$K$500,7,FALSE)),"",VLOOKUP(A108,'[1]Z03 收入决算表(财决03表)'!$A$10:$K$500,7,FALSE))</f>
        <v/>
      </c>
      <c r="G108" s="176" t="str">
        <f>IF(ISERROR(VLOOKUP(A108,'[1]Z03 收入决算表(财决03表)'!$A$10:$K$500,8,FALSE)),"",VLOOKUP(A108,'[1]Z03 收入决算表(财决03表)'!$A$10:$K$500,8,FALSE))</f>
        <v/>
      </c>
      <c r="H108" s="161" t="str">
        <f>IF(ISERROR(VLOOKUP(A108,'[1]Z03 收入决算表(财决03表)'!$A$10:$L$500,10,FALSE)),"",VLOOKUP(A108,'[1]Z03 收入决算表(财决03表)'!$A$10:$L$500,10,FALSE))</f>
        <v/>
      </c>
      <c r="I108" s="161" t="str">
        <f>IF(ISERROR(VLOOKUP(A108,'[1]Z03 收入决算表(财决03表)'!$A$10:$L$500,11,FALSE)),"",VLOOKUP(A108,'[1]Z03 收入决算表(财决03表)'!$A$10:$L$500,11,FALSE))</f>
        <v/>
      </c>
      <c r="J108" s="161" t="str">
        <f>IF(ISERROR(VLOOKUP(A108,'[1]Z03 收入决算表(财决03表)'!$A$10:$L$500,12,FALSE)),"",VLOOKUP(A108,'[1]Z03 收入决算表(财决03表)'!$A$10:$L$500,12,FALSE))</f>
        <v/>
      </c>
      <c r="K108" s="172">
        <f>'[1]Z03 收入决算表(财决03表)'!A107</f>
        <v>0</v>
      </c>
      <c r="L108" s="173">
        <f>'[1]Z03 收入决算表(财决03表)'!$E107</f>
        <v>0</v>
      </c>
      <c r="M108" s="169" t="str">
        <f t="shared" si="3"/>
        <v/>
      </c>
    </row>
    <row r="109" spans="1:13" ht="22.5" customHeight="1">
      <c r="A109" s="218" t="str">
        <f t="shared" si="2"/>
        <v/>
      </c>
      <c r="B109" s="218"/>
      <c r="C109" s="160" t="str">
        <f>IF(ISERROR(VLOOKUP(A109,'[1]Z03 收入决算表(财决03表)'!$A$10:$K$500,4,FALSE)),"",VLOOKUP(A109,'[1]Z03 收入决算表(财决03表)'!$A$10:$K$500,4,FALSE))</f>
        <v/>
      </c>
      <c r="D109" s="176" t="str">
        <f>IF(ISERROR(VLOOKUP(A109,'[1]Z03 收入决算表(财决03表)'!$A$10:$K$500,5,FALSE)),"",VLOOKUP(A109,'[1]Z03 收入决算表(财决03表)'!$A$10:$K$500,5,FALSE))</f>
        <v/>
      </c>
      <c r="E109" s="176" t="str">
        <f>IF(ISERROR(VLOOKUP(A109,'[1]Z03 收入决算表(财决03表)'!$A$10:$K$500,6,FALSE)),"",VLOOKUP(A109,'[1]Z03 收入决算表(财决03表)'!$A$10:$K$500,6,FALSE))</f>
        <v/>
      </c>
      <c r="F109" s="176" t="str">
        <f>IF(ISERROR(VLOOKUP(A109,'[1]Z03 收入决算表(财决03表)'!$A$10:$K$500,7,FALSE)),"",VLOOKUP(A109,'[1]Z03 收入决算表(财决03表)'!$A$10:$K$500,7,FALSE))</f>
        <v/>
      </c>
      <c r="G109" s="176" t="str">
        <f>IF(ISERROR(VLOOKUP(A109,'[1]Z03 收入决算表(财决03表)'!$A$10:$K$500,8,FALSE)),"",VLOOKUP(A109,'[1]Z03 收入决算表(财决03表)'!$A$10:$K$500,8,FALSE))</f>
        <v/>
      </c>
      <c r="H109" s="161" t="str">
        <f>IF(ISERROR(VLOOKUP(A109,'[1]Z03 收入决算表(财决03表)'!$A$10:$L$500,10,FALSE)),"",VLOOKUP(A109,'[1]Z03 收入决算表(财决03表)'!$A$10:$L$500,10,FALSE))</f>
        <v/>
      </c>
      <c r="I109" s="161" t="str">
        <f>IF(ISERROR(VLOOKUP(A109,'[1]Z03 收入决算表(财决03表)'!$A$10:$L$500,11,FALSE)),"",VLOOKUP(A109,'[1]Z03 收入决算表(财决03表)'!$A$10:$L$500,11,FALSE))</f>
        <v/>
      </c>
      <c r="J109" s="161" t="str">
        <f>IF(ISERROR(VLOOKUP(A109,'[1]Z03 收入决算表(财决03表)'!$A$10:$L$500,12,FALSE)),"",VLOOKUP(A109,'[1]Z03 收入决算表(财决03表)'!$A$10:$L$500,12,FALSE))</f>
        <v/>
      </c>
      <c r="K109" s="172">
        <f>'[1]Z03 收入决算表(财决03表)'!A108</f>
        <v>0</v>
      </c>
      <c r="L109" s="173">
        <f>'[1]Z03 收入决算表(财决03表)'!$E108</f>
        <v>0</v>
      </c>
      <c r="M109" s="169" t="str">
        <f t="shared" si="3"/>
        <v/>
      </c>
    </row>
    <row r="110" spans="1:13" ht="22.5" customHeight="1">
      <c r="A110" s="218" t="str">
        <f t="shared" si="2"/>
        <v/>
      </c>
      <c r="B110" s="218"/>
      <c r="C110" s="160" t="str">
        <f>IF(ISERROR(VLOOKUP(A110,'[1]Z03 收入决算表(财决03表)'!$A$10:$K$500,4,FALSE)),"",VLOOKUP(A110,'[1]Z03 收入决算表(财决03表)'!$A$10:$K$500,4,FALSE))</f>
        <v/>
      </c>
      <c r="D110" s="176" t="str">
        <f>IF(ISERROR(VLOOKUP(A110,'[1]Z03 收入决算表(财决03表)'!$A$10:$K$500,5,FALSE)),"",VLOOKUP(A110,'[1]Z03 收入决算表(财决03表)'!$A$10:$K$500,5,FALSE))</f>
        <v/>
      </c>
      <c r="E110" s="176" t="str">
        <f>IF(ISERROR(VLOOKUP(A110,'[1]Z03 收入决算表(财决03表)'!$A$10:$K$500,6,FALSE)),"",VLOOKUP(A110,'[1]Z03 收入决算表(财决03表)'!$A$10:$K$500,6,FALSE))</f>
        <v/>
      </c>
      <c r="F110" s="176" t="str">
        <f>IF(ISERROR(VLOOKUP(A110,'[1]Z03 收入决算表(财决03表)'!$A$10:$K$500,7,FALSE)),"",VLOOKUP(A110,'[1]Z03 收入决算表(财决03表)'!$A$10:$K$500,7,FALSE))</f>
        <v/>
      </c>
      <c r="G110" s="176" t="str">
        <f>IF(ISERROR(VLOOKUP(A110,'[1]Z03 收入决算表(财决03表)'!$A$10:$K$500,8,FALSE)),"",VLOOKUP(A110,'[1]Z03 收入决算表(财决03表)'!$A$10:$K$500,8,FALSE))</f>
        <v/>
      </c>
      <c r="H110" s="161" t="str">
        <f>IF(ISERROR(VLOOKUP(A110,'[1]Z03 收入决算表(财决03表)'!$A$10:$L$500,10,FALSE)),"",VLOOKUP(A110,'[1]Z03 收入决算表(财决03表)'!$A$10:$L$500,10,FALSE))</f>
        <v/>
      </c>
      <c r="I110" s="161" t="str">
        <f>IF(ISERROR(VLOOKUP(A110,'[1]Z03 收入决算表(财决03表)'!$A$10:$L$500,11,FALSE)),"",VLOOKUP(A110,'[1]Z03 收入决算表(财决03表)'!$A$10:$L$500,11,FALSE))</f>
        <v/>
      </c>
      <c r="J110" s="161" t="str">
        <f>IF(ISERROR(VLOOKUP(A110,'[1]Z03 收入决算表(财决03表)'!$A$10:$L$500,12,FALSE)),"",VLOOKUP(A110,'[1]Z03 收入决算表(财决03表)'!$A$10:$L$500,12,FALSE))</f>
        <v/>
      </c>
      <c r="K110" s="172">
        <f>'[1]Z03 收入决算表(财决03表)'!A109</f>
        <v>0</v>
      </c>
      <c r="L110" s="173">
        <f>'[1]Z03 收入决算表(财决03表)'!$E109</f>
        <v>0</v>
      </c>
      <c r="M110" s="169" t="str">
        <f t="shared" si="3"/>
        <v/>
      </c>
    </row>
    <row r="111" spans="1:13" ht="22.5" customHeight="1">
      <c r="A111" s="218" t="str">
        <f t="shared" si="2"/>
        <v/>
      </c>
      <c r="B111" s="218"/>
      <c r="C111" s="160" t="str">
        <f>IF(ISERROR(VLOOKUP(A111,'[1]Z03 收入决算表(财决03表)'!$A$10:$K$500,4,FALSE)),"",VLOOKUP(A111,'[1]Z03 收入决算表(财决03表)'!$A$10:$K$500,4,FALSE))</f>
        <v/>
      </c>
      <c r="D111" s="176" t="str">
        <f>IF(ISERROR(VLOOKUP(A111,'[1]Z03 收入决算表(财决03表)'!$A$10:$K$500,5,FALSE)),"",VLOOKUP(A111,'[1]Z03 收入决算表(财决03表)'!$A$10:$K$500,5,FALSE))</f>
        <v/>
      </c>
      <c r="E111" s="176" t="str">
        <f>IF(ISERROR(VLOOKUP(A111,'[1]Z03 收入决算表(财决03表)'!$A$10:$K$500,6,FALSE)),"",VLOOKUP(A111,'[1]Z03 收入决算表(财决03表)'!$A$10:$K$500,6,FALSE))</f>
        <v/>
      </c>
      <c r="F111" s="176" t="str">
        <f>IF(ISERROR(VLOOKUP(A111,'[1]Z03 收入决算表(财决03表)'!$A$10:$K$500,7,FALSE)),"",VLOOKUP(A111,'[1]Z03 收入决算表(财决03表)'!$A$10:$K$500,7,FALSE))</f>
        <v/>
      </c>
      <c r="G111" s="176" t="str">
        <f>IF(ISERROR(VLOOKUP(A111,'[1]Z03 收入决算表(财决03表)'!$A$10:$K$500,8,FALSE)),"",VLOOKUP(A111,'[1]Z03 收入决算表(财决03表)'!$A$10:$K$500,8,FALSE))</f>
        <v/>
      </c>
      <c r="H111" s="161" t="str">
        <f>IF(ISERROR(VLOOKUP(A111,'[1]Z03 收入决算表(财决03表)'!$A$10:$L$500,10,FALSE)),"",VLOOKUP(A111,'[1]Z03 收入决算表(财决03表)'!$A$10:$L$500,10,FALSE))</f>
        <v/>
      </c>
      <c r="I111" s="161" t="str">
        <f>IF(ISERROR(VLOOKUP(A111,'[1]Z03 收入决算表(财决03表)'!$A$10:$L$500,11,FALSE)),"",VLOOKUP(A111,'[1]Z03 收入决算表(财决03表)'!$A$10:$L$500,11,FALSE))</f>
        <v/>
      </c>
      <c r="J111" s="161" t="str">
        <f>IF(ISERROR(VLOOKUP(A111,'[1]Z03 收入决算表(财决03表)'!$A$10:$L$500,12,FALSE)),"",VLOOKUP(A111,'[1]Z03 收入决算表(财决03表)'!$A$10:$L$500,12,FALSE))</f>
        <v/>
      </c>
      <c r="K111" s="172">
        <f>'[1]Z03 收入决算表(财决03表)'!A110</f>
        <v>0</v>
      </c>
      <c r="L111" s="173">
        <f>'[1]Z03 收入决算表(财决03表)'!$E110</f>
        <v>0</v>
      </c>
      <c r="M111" s="169" t="str">
        <f t="shared" si="3"/>
        <v/>
      </c>
    </row>
    <row r="112" spans="1:13" ht="22.5" customHeight="1">
      <c r="A112" s="218" t="str">
        <f t="shared" si="2"/>
        <v/>
      </c>
      <c r="B112" s="218"/>
      <c r="C112" s="160" t="str">
        <f>IF(ISERROR(VLOOKUP(A112,'[1]Z03 收入决算表(财决03表)'!$A$10:$K$500,4,FALSE)),"",VLOOKUP(A112,'[1]Z03 收入决算表(财决03表)'!$A$10:$K$500,4,FALSE))</f>
        <v/>
      </c>
      <c r="D112" s="176" t="str">
        <f>IF(ISERROR(VLOOKUP(A112,'[1]Z03 收入决算表(财决03表)'!$A$10:$K$500,5,FALSE)),"",VLOOKUP(A112,'[1]Z03 收入决算表(财决03表)'!$A$10:$K$500,5,FALSE))</f>
        <v/>
      </c>
      <c r="E112" s="176" t="str">
        <f>IF(ISERROR(VLOOKUP(A112,'[1]Z03 收入决算表(财决03表)'!$A$10:$K$500,6,FALSE)),"",VLOOKUP(A112,'[1]Z03 收入决算表(财决03表)'!$A$10:$K$500,6,FALSE))</f>
        <v/>
      </c>
      <c r="F112" s="176" t="str">
        <f>IF(ISERROR(VLOOKUP(A112,'[1]Z03 收入决算表(财决03表)'!$A$10:$K$500,7,FALSE)),"",VLOOKUP(A112,'[1]Z03 收入决算表(财决03表)'!$A$10:$K$500,7,FALSE))</f>
        <v/>
      </c>
      <c r="G112" s="176" t="str">
        <f>IF(ISERROR(VLOOKUP(A112,'[1]Z03 收入决算表(财决03表)'!$A$10:$K$500,8,FALSE)),"",VLOOKUP(A112,'[1]Z03 收入决算表(财决03表)'!$A$10:$K$500,8,FALSE))</f>
        <v/>
      </c>
      <c r="H112" s="161" t="str">
        <f>IF(ISERROR(VLOOKUP(A112,'[1]Z03 收入决算表(财决03表)'!$A$10:$L$500,10,FALSE)),"",VLOOKUP(A112,'[1]Z03 收入决算表(财决03表)'!$A$10:$L$500,10,FALSE))</f>
        <v/>
      </c>
      <c r="I112" s="161" t="str">
        <f>IF(ISERROR(VLOOKUP(A112,'[1]Z03 收入决算表(财决03表)'!$A$10:$L$500,11,FALSE)),"",VLOOKUP(A112,'[1]Z03 收入决算表(财决03表)'!$A$10:$L$500,11,FALSE))</f>
        <v/>
      </c>
      <c r="J112" s="161" t="str">
        <f>IF(ISERROR(VLOOKUP(A112,'[1]Z03 收入决算表(财决03表)'!$A$10:$L$500,12,FALSE)),"",VLOOKUP(A112,'[1]Z03 收入决算表(财决03表)'!$A$10:$L$500,12,FALSE))</f>
        <v/>
      </c>
      <c r="K112" s="172">
        <f>'[1]Z03 收入决算表(财决03表)'!A111</f>
        <v>0</v>
      </c>
      <c r="L112" s="173">
        <f>'[1]Z03 收入决算表(财决03表)'!$E111</f>
        <v>0</v>
      </c>
      <c r="M112" s="169" t="str">
        <f t="shared" si="3"/>
        <v/>
      </c>
    </row>
    <row r="113" spans="1:13" ht="22.5" customHeight="1">
      <c r="A113" s="218" t="str">
        <f t="shared" si="2"/>
        <v/>
      </c>
      <c r="B113" s="218"/>
      <c r="C113" s="160" t="str">
        <f>IF(ISERROR(VLOOKUP(A113,'[1]Z03 收入决算表(财决03表)'!$A$10:$K$500,4,FALSE)),"",VLOOKUP(A113,'[1]Z03 收入决算表(财决03表)'!$A$10:$K$500,4,FALSE))</f>
        <v/>
      </c>
      <c r="D113" s="176" t="str">
        <f>IF(ISERROR(VLOOKUP(A113,'[1]Z03 收入决算表(财决03表)'!$A$10:$K$500,5,FALSE)),"",VLOOKUP(A113,'[1]Z03 收入决算表(财决03表)'!$A$10:$K$500,5,FALSE))</f>
        <v/>
      </c>
      <c r="E113" s="176" t="str">
        <f>IF(ISERROR(VLOOKUP(A113,'[1]Z03 收入决算表(财决03表)'!$A$10:$K$500,6,FALSE)),"",VLOOKUP(A113,'[1]Z03 收入决算表(财决03表)'!$A$10:$K$500,6,FALSE))</f>
        <v/>
      </c>
      <c r="F113" s="176" t="str">
        <f>IF(ISERROR(VLOOKUP(A113,'[1]Z03 收入决算表(财决03表)'!$A$10:$K$500,7,FALSE)),"",VLOOKUP(A113,'[1]Z03 收入决算表(财决03表)'!$A$10:$K$500,7,FALSE))</f>
        <v/>
      </c>
      <c r="G113" s="176" t="str">
        <f>IF(ISERROR(VLOOKUP(A113,'[1]Z03 收入决算表(财决03表)'!$A$10:$K$500,8,FALSE)),"",VLOOKUP(A113,'[1]Z03 收入决算表(财决03表)'!$A$10:$K$500,8,FALSE))</f>
        <v/>
      </c>
      <c r="H113" s="161" t="str">
        <f>IF(ISERROR(VLOOKUP(A113,'[1]Z03 收入决算表(财决03表)'!$A$10:$L$500,10,FALSE)),"",VLOOKUP(A113,'[1]Z03 收入决算表(财决03表)'!$A$10:$L$500,10,FALSE))</f>
        <v/>
      </c>
      <c r="I113" s="161" t="str">
        <f>IF(ISERROR(VLOOKUP(A113,'[1]Z03 收入决算表(财决03表)'!$A$10:$L$500,11,FALSE)),"",VLOOKUP(A113,'[1]Z03 收入决算表(财决03表)'!$A$10:$L$500,11,FALSE))</f>
        <v/>
      </c>
      <c r="J113" s="161" t="str">
        <f>IF(ISERROR(VLOOKUP(A113,'[1]Z03 收入决算表(财决03表)'!$A$10:$L$500,12,FALSE)),"",VLOOKUP(A113,'[1]Z03 收入决算表(财决03表)'!$A$10:$L$500,12,FALSE))</f>
        <v/>
      </c>
      <c r="K113" s="172">
        <f>'[1]Z03 收入决算表(财决03表)'!A112</f>
        <v>0</v>
      </c>
      <c r="L113" s="173">
        <f>'[1]Z03 收入决算表(财决03表)'!$E112</f>
        <v>0</v>
      </c>
      <c r="M113" s="169" t="str">
        <f t="shared" si="3"/>
        <v/>
      </c>
    </row>
    <row r="114" spans="1:13" ht="22.5" customHeight="1">
      <c r="A114" s="218" t="str">
        <f t="shared" si="2"/>
        <v/>
      </c>
      <c r="B114" s="218"/>
      <c r="C114" s="160" t="str">
        <f>IF(ISERROR(VLOOKUP(A114,'[1]Z03 收入决算表(财决03表)'!$A$10:$K$500,4,FALSE)),"",VLOOKUP(A114,'[1]Z03 收入决算表(财决03表)'!$A$10:$K$500,4,FALSE))</f>
        <v/>
      </c>
      <c r="D114" s="176" t="str">
        <f>IF(ISERROR(VLOOKUP(A114,'[1]Z03 收入决算表(财决03表)'!$A$10:$K$500,5,FALSE)),"",VLOOKUP(A114,'[1]Z03 收入决算表(财决03表)'!$A$10:$K$500,5,FALSE))</f>
        <v/>
      </c>
      <c r="E114" s="176" t="str">
        <f>IF(ISERROR(VLOOKUP(A114,'[1]Z03 收入决算表(财决03表)'!$A$10:$K$500,6,FALSE)),"",VLOOKUP(A114,'[1]Z03 收入决算表(财决03表)'!$A$10:$K$500,6,FALSE))</f>
        <v/>
      </c>
      <c r="F114" s="176" t="str">
        <f>IF(ISERROR(VLOOKUP(A114,'[1]Z03 收入决算表(财决03表)'!$A$10:$K$500,7,FALSE)),"",VLOOKUP(A114,'[1]Z03 收入决算表(财决03表)'!$A$10:$K$500,7,FALSE))</f>
        <v/>
      </c>
      <c r="G114" s="176" t="str">
        <f>IF(ISERROR(VLOOKUP(A114,'[1]Z03 收入决算表(财决03表)'!$A$10:$K$500,8,FALSE)),"",VLOOKUP(A114,'[1]Z03 收入决算表(财决03表)'!$A$10:$K$500,8,FALSE))</f>
        <v/>
      </c>
      <c r="H114" s="161" t="str">
        <f>IF(ISERROR(VLOOKUP(A114,'[1]Z03 收入决算表(财决03表)'!$A$10:$L$500,10,FALSE)),"",VLOOKUP(A114,'[1]Z03 收入决算表(财决03表)'!$A$10:$L$500,10,FALSE))</f>
        <v/>
      </c>
      <c r="I114" s="161" t="str">
        <f>IF(ISERROR(VLOOKUP(A114,'[1]Z03 收入决算表(财决03表)'!$A$10:$L$500,11,FALSE)),"",VLOOKUP(A114,'[1]Z03 收入决算表(财决03表)'!$A$10:$L$500,11,FALSE))</f>
        <v/>
      </c>
      <c r="J114" s="161" t="str">
        <f>IF(ISERROR(VLOOKUP(A114,'[1]Z03 收入决算表(财决03表)'!$A$10:$L$500,12,FALSE)),"",VLOOKUP(A114,'[1]Z03 收入决算表(财决03表)'!$A$10:$L$500,12,FALSE))</f>
        <v/>
      </c>
      <c r="K114" s="172">
        <f>'[1]Z03 收入决算表(财决03表)'!A113</f>
        <v>0</v>
      </c>
      <c r="L114" s="173">
        <f>'[1]Z03 收入决算表(财决03表)'!$E113</f>
        <v>0</v>
      </c>
      <c r="M114" s="169" t="str">
        <f t="shared" si="3"/>
        <v/>
      </c>
    </row>
    <row r="115" spans="1:13" ht="22.5" customHeight="1">
      <c r="A115" s="218" t="str">
        <f t="shared" si="2"/>
        <v/>
      </c>
      <c r="B115" s="218"/>
      <c r="C115" s="160" t="str">
        <f>IF(ISERROR(VLOOKUP(A115,'[1]Z03 收入决算表(财决03表)'!$A$10:$K$500,4,FALSE)),"",VLOOKUP(A115,'[1]Z03 收入决算表(财决03表)'!$A$10:$K$500,4,FALSE))</f>
        <v/>
      </c>
      <c r="D115" s="176" t="str">
        <f>IF(ISERROR(VLOOKUP(A115,'[1]Z03 收入决算表(财决03表)'!$A$10:$K$500,5,FALSE)),"",VLOOKUP(A115,'[1]Z03 收入决算表(财决03表)'!$A$10:$K$500,5,FALSE))</f>
        <v/>
      </c>
      <c r="E115" s="176" t="str">
        <f>IF(ISERROR(VLOOKUP(A115,'[1]Z03 收入决算表(财决03表)'!$A$10:$K$500,6,FALSE)),"",VLOOKUP(A115,'[1]Z03 收入决算表(财决03表)'!$A$10:$K$500,6,FALSE))</f>
        <v/>
      </c>
      <c r="F115" s="176" t="str">
        <f>IF(ISERROR(VLOOKUP(A115,'[1]Z03 收入决算表(财决03表)'!$A$10:$K$500,7,FALSE)),"",VLOOKUP(A115,'[1]Z03 收入决算表(财决03表)'!$A$10:$K$500,7,FALSE))</f>
        <v/>
      </c>
      <c r="G115" s="176" t="str">
        <f>IF(ISERROR(VLOOKUP(A115,'[1]Z03 收入决算表(财决03表)'!$A$10:$K$500,8,FALSE)),"",VLOOKUP(A115,'[1]Z03 收入决算表(财决03表)'!$A$10:$K$500,8,FALSE))</f>
        <v/>
      </c>
      <c r="H115" s="161" t="str">
        <f>IF(ISERROR(VLOOKUP(A115,'[1]Z03 收入决算表(财决03表)'!$A$10:$L$500,10,FALSE)),"",VLOOKUP(A115,'[1]Z03 收入决算表(财决03表)'!$A$10:$L$500,10,FALSE))</f>
        <v/>
      </c>
      <c r="I115" s="161" t="str">
        <f>IF(ISERROR(VLOOKUP(A115,'[1]Z03 收入决算表(财决03表)'!$A$10:$L$500,11,FALSE)),"",VLOOKUP(A115,'[1]Z03 收入决算表(财决03表)'!$A$10:$L$500,11,FALSE))</f>
        <v/>
      </c>
      <c r="J115" s="161" t="str">
        <f>IF(ISERROR(VLOOKUP(A115,'[1]Z03 收入决算表(财决03表)'!$A$10:$L$500,12,FALSE)),"",VLOOKUP(A115,'[1]Z03 收入决算表(财决03表)'!$A$10:$L$500,12,FALSE))</f>
        <v/>
      </c>
      <c r="K115" s="172">
        <f>'[1]Z03 收入决算表(财决03表)'!A114</f>
        <v>0</v>
      </c>
      <c r="L115" s="173">
        <f>'[1]Z03 收入决算表(财决03表)'!$E114</f>
        <v>0</v>
      </c>
      <c r="M115" s="169" t="str">
        <f t="shared" si="3"/>
        <v/>
      </c>
    </row>
    <row r="116" spans="1:13" ht="22.5" customHeight="1">
      <c r="A116" s="218" t="str">
        <f t="shared" si="2"/>
        <v/>
      </c>
      <c r="B116" s="218"/>
      <c r="C116" s="160" t="str">
        <f>IF(ISERROR(VLOOKUP(A116,'[1]Z03 收入决算表(财决03表)'!$A$10:$K$500,4,FALSE)),"",VLOOKUP(A116,'[1]Z03 收入决算表(财决03表)'!$A$10:$K$500,4,FALSE))</f>
        <v/>
      </c>
      <c r="D116" s="176" t="str">
        <f>IF(ISERROR(VLOOKUP(A116,'[1]Z03 收入决算表(财决03表)'!$A$10:$K$500,5,FALSE)),"",VLOOKUP(A116,'[1]Z03 收入决算表(财决03表)'!$A$10:$K$500,5,FALSE))</f>
        <v/>
      </c>
      <c r="E116" s="176" t="str">
        <f>IF(ISERROR(VLOOKUP(A116,'[1]Z03 收入决算表(财决03表)'!$A$10:$K$500,6,FALSE)),"",VLOOKUP(A116,'[1]Z03 收入决算表(财决03表)'!$A$10:$K$500,6,FALSE))</f>
        <v/>
      </c>
      <c r="F116" s="176" t="str">
        <f>IF(ISERROR(VLOOKUP(A116,'[1]Z03 收入决算表(财决03表)'!$A$10:$K$500,7,FALSE)),"",VLOOKUP(A116,'[1]Z03 收入决算表(财决03表)'!$A$10:$K$500,7,FALSE))</f>
        <v/>
      </c>
      <c r="G116" s="176" t="str">
        <f>IF(ISERROR(VLOOKUP(A116,'[1]Z03 收入决算表(财决03表)'!$A$10:$K$500,8,FALSE)),"",VLOOKUP(A116,'[1]Z03 收入决算表(财决03表)'!$A$10:$K$500,8,FALSE))</f>
        <v/>
      </c>
      <c r="H116" s="161" t="str">
        <f>IF(ISERROR(VLOOKUP(A116,'[1]Z03 收入决算表(财决03表)'!$A$10:$L$500,10,FALSE)),"",VLOOKUP(A116,'[1]Z03 收入决算表(财决03表)'!$A$10:$L$500,10,FALSE))</f>
        <v/>
      </c>
      <c r="I116" s="161" t="str">
        <f>IF(ISERROR(VLOOKUP(A116,'[1]Z03 收入决算表(财决03表)'!$A$10:$L$500,11,FALSE)),"",VLOOKUP(A116,'[1]Z03 收入决算表(财决03表)'!$A$10:$L$500,11,FALSE))</f>
        <v/>
      </c>
      <c r="J116" s="161" t="str">
        <f>IF(ISERROR(VLOOKUP(A116,'[1]Z03 收入决算表(财决03表)'!$A$10:$L$500,12,FALSE)),"",VLOOKUP(A116,'[1]Z03 收入决算表(财决03表)'!$A$10:$L$500,12,FALSE))</f>
        <v/>
      </c>
      <c r="K116" s="172">
        <f>'[1]Z03 收入决算表(财决03表)'!A115</f>
        <v>0</v>
      </c>
      <c r="L116" s="173">
        <f>'[1]Z03 收入决算表(财决03表)'!$E115</f>
        <v>0</v>
      </c>
      <c r="M116" s="169" t="str">
        <f t="shared" si="3"/>
        <v/>
      </c>
    </row>
    <row r="117" spans="1:13" ht="22.5" customHeight="1">
      <c r="A117" s="218" t="str">
        <f t="shared" si="2"/>
        <v/>
      </c>
      <c r="B117" s="218"/>
      <c r="C117" s="160" t="str">
        <f>IF(ISERROR(VLOOKUP(A117,'[1]Z03 收入决算表(财决03表)'!$A$10:$K$500,4,FALSE)),"",VLOOKUP(A117,'[1]Z03 收入决算表(财决03表)'!$A$10:$K$500,4,FALSE))</f>
        <v/>
      </c>
      <c r="D117" s="176" t="str">
        <f>IF(ISERROR(VLOOKUP(A117,'[1]Z03 收入决算表(财决03表)'!$A$10:$K$500,5,FALSE)),"",VLOOKUP(A117,'[1]Z03 收入决算表(财决03表)'!$A$10:$K$500,5,FALSE))</f>
        <v/>
      </c>
      <c r="E117" s="176" t="str">
        <f>IF(ISERROR(VLOOKUP(A117,'[1]Z03 收入决算表(财决03表)'!$A$10:$K$500,6,FALSE)),"",VLOOKUP(A117,'[1]Z03 收入决算表(财决03表)'!$A$10:$K$500,6,FALSE))</f>
        <v/>
      </c>
      <c r="F117" s="176" t="str">
        <f>IF(ISERROR(VLOOKUP(A117,'[1]Z03 收入决算表(财决03表)'!$A$10:$K$500,7,FALSE)),"",VLOOKUP(A117,'[1]Z03 收入决算表(财决03表)'!$A$10:$K$500,7,FALSE))</f>
        <v/>
      </c>
      <c r="G117" s="176" t="str">
        <f>IF(ISERROR(VLOOKUP(A117,'[1]Z03 收入决算表(财决03表)'!$A$10:$K$500,8,FALSE)),"",VLOOKUP(A117,'[1]Z03 收入决算表(财决03表)'!$A$10:$K$500,8,FALSE))</f>
        <v/>
      </c>
      <c r="H117" s="161" t="str">
        <f>IF(ISERROR(VLOOKUP(A117,'[1]Z03 收入决算表(财决03表)'!$A$10:$L$500,10,FALSE)),"",VLOOKUP(A117,'[1]Z03 收入决算表(财决03表)'!$A$10:$L$500,10,FALSE))</f>
        <v/>
      </c>
      <c r="I117" s="161" t="str">
        <f>IF(ISERROR(VLOOKUP(A117,'[1]Z03 收入决算表(财决03表)'!$A$10:$L$500,11,FALSE)),"",VLOOKUP(A117,'[1]Z03 收入决算表(财决03表)'!$A$10:$L$500,11,FALSE))</f>
        <v/>
      </c>
      <c r="J117" s="161" t="str">
        <f>IF(ISERROR(VLOOKUP(A117,'[1]Z03 收入决算表(财决03表)'!$A$10:$L$500,12,FALSE)),"",VLOOKUP(A117,'[1]Z03 收入决算表(财决03表)'!$A$10:$L$500,12,FALSE))</f>
        <v/>
      </c>
      <c r="K117" s="172">
        <f>'[1]Z03 收入决算表(财决03表)'!A116</f>
        <v>0</v>
      </c>
      <c r="L117" s="173">
        <f>'[1]Z03 收入决算表(财决03表)'!$E116</f>
        <v>0</v>
      </c>
      <c r="M117" s="169" t="str">
        <f t="shared" si="3"/>
        <v/>
      </c>
    </row>
    <row r="118" spans="1:13" ht="22.5" customHeight="1">
      <c r="A118" s="218" t="str">
        <f t="shared" si="2"/>
        <v/>
      </c>
      <c r="B118" s="218"/>
      <c r="C118" s="160" t="str">
        <f>IF(ISERROR(VLOOKUP(A118,'[1]Z03 收入决算表(财决03表)'!$A$10:$K$500,4,FALSE)),"",VLOOKUP(A118,'[1]Z03 收入决算表(财决03表)'!$A$10:$K$500,4,FALSE))</f>
        <v/>
      </c>
      <c r="D118" s="176" t="str">
        <f>IF(ISERROR(VLOOKUP(A118,'[1]Z03 收入决算表(财决03表)'!$A$10:$K$500,5,FALSE)),"",VLOOKUP(A118,'[1]Z03 收入决算表(财决03表)'!$A$10:$K$500,5,FALSE))</f>
        <v/>
      </c>
      <c r="E118" s="176" t="str">
        <f>IF(ISERROR(VLOOKUP(A118,'[1]Z03 收入决算表(财决03表)'!$A$10:$K$500,6,FALSE)),"",VLOOKUP(A118,'[1]Z03 收入决算表(财决03表)'!$A$10:$K$500,6,FALSE))</f>
        <v/>
      </c>
      <c r="F118" s="176" t="str">
        <f>IF(ISERROR(VLOOKUP(A118,'[1]Z03 收入决算表(财决03表)'!$A$10:$K$500,7,FALSE)),"",VLOOKUP(A118,'[1]Z03 收入决算表(财决03表)'!$A$10:$K$500,7,FALSE))</f>
        <v/>
      </c>
      <c r="G118" s="176" t="str">
        <f>IF(ISERROR(VLOOKUP(A118,'[1]Z03 收入决算表(财决03表)'!$A$10:$K$500,8,FALSE)),"",VLOOKUP(A118,'[1]Z03 收入决算表(财决03表)'!$A$10:$K$500,8,FALSE))</f>
        <v/>
      </c>
      <c r="H118" s="161" t="str">
        <f>IF(ISERROR(VLOOKUP(A118,'[1]Z03 收入决算表(财决03表)'!$A$10:$L$500,10,FALSE)),"",VLOOKUP(A118,'[1]Z03 收入决算表(财决03表)'!$A$10:$L$500,10,FALSE))</f>
        <v/>
      </c>
      <c r="I118" s="161" t="str">
        <f>IF(ISERROR(VLOOKUP(A118,'[1]Z03 收入决算表(财决03表)'!$A$10:$L$500,11,FALSE)),"",VLOOKUP(A118,'[1]Z03 收入决算表(财决03表)'!$A$10:$L$500,11,FALSE))</f>
        <v/>
      </c>
      <c r="J118" s="161" t="str">
        <f>IF(ISERROR(VLOOKUP(A118,'[1]Z03 收入决算表(财决03表)'!$A$10:$L$500,12,FALSE)),"",VLOOKUP(A118,'[1]Z03 收入决算表(财决03表)'!$A$10:$L$500,12,FALSE))</f>
        <v/>
      </c>
      <c r="K118" s="172">
        <f>'[1]Z03 收入决算表(财决03表)'!A117</f>
        <v>0</v>
      </c>
      <c r="L118" s="173">
        <f>'[1]Z03 收入决算表(财决03表)'!$E117</f>
        <v>0</v>
      </c>
      <c r="M118" s="169" t="str">
        <f t="shared" si="3"/>
        <v/>
      </c>
    </row>
    <row r="119" spans="1:13" ht="22.5" customHeight="1">
      <c r="A119" s="218" t="str">
        <f t="shared" si="2"/>
        <v/>
      </c>
      <c r="B119" s="218"/>
      <c r="C119" s="160" t="str">
        <f>IF(ISERROR(VLOOKUP(A119,'[1]Z03 收入决算表(财决03表)'!$A$10:$K$500,4,FALSE)),"",VLOOKUP(A119,'[1]Z03 收入决算表(财决03表)'!$A$10:$K$500,4,FALSE))</f>
        <v/>
      </c>
      <c r="D119" s="176" t="str">
        <f>IF(ISERROR(VLOOKUP(A119,'[1]Z03 收入决算表(财决03表)'!$A$10:$K$500,5,FALSE)),"",VLOOKUP(A119,'[1]Z03 收入决算表(财决03表)'!$A$10:$K$500,5,FALSE))</f>
        <v/>
      </c>
      <c r="E119" s="176" t="str">
        <f>IF(ISERROR(VLOOKUP(A119,'[1]Z03 收入决算表(财决03表)'!$A$10:$K$500,6,FALSE)),"",VLOOKUP(A119,'[1]Z03 收入决算表(财决03表)'!$A$10:$K$500,6,FALSE))</f>
        <v/>
      </c>
      <c r="F119" s="176" t="str">
        <f>IF(ISERROR(VLOOKUP(A119,'[1]Z03 收入决算表(财决03表)'!$A$10:$K$500,7,FALSE)),"",VLOOKUP(A119,'[1]Z03 收入决算表(财决03表)'!$A$10:$K$500,7,FALSE))</f>
        <v/>
      </c>
      <c r="G119" s="176" t="str">
        <f>IF(ISERROR(VLOOKUP(A119,'[1]Z03 收入决算表(财决03表)'!$A$10:$K$500,8,FALSE)),"",VLOOKUP(A119,'[1]Z03 收入决算表(财决03表)'!$A$10:$K$500,8,FALSE))</f>
        <v/>
      </c>
      <c r="H119" s="161" t="str">
        <f>IF(ISERROR(VLOOKUP(A119,'[1]Z03 收入决算表(财决03表)'!$A$10:$L$500,10,FALSE)),"",VLOOKUP(A119,'[1]Z03 收入决算表(财决03表)'!$A$10:$L$500,10,FALSE))</f>
        <v/>
      </c>
      <c r="I119" s="161" t="str">
        <f>IF(ISERROR(VLOOKUP(A119,'[1]Z03 收入决算表(财决03表)'!$A$10:$L$500,11,FALSE)),"",VLOOKUP(A119,'[1]Z03 收入决算表(财决03表)'!$A$10:$L$500,11,FALSE))</f>
        <v/>
      </c>
      <c r="J119" s="161" t="str">
        <f>IF(ISERROR(VLOOKUP(A119,'[1]Z03 收入决算表(财决03表)'!$A$10:$L$500,12,FALSE)),"",VLOOKUP(A119,'[1]Z03 收入决算表(财决03表)'!$A$10:$L$500,12,FALSE))</f>
        <v/>
      </c>
      <c r="K119" s="172">
        <f>'[1]Z03 收入决算表(财决03表)'!A118</f>
        <v>0</v>
      </c>
      <c r="L119" s="173">
        <f>'[1]Z03 收入决算表(财决03表)'!$E118</f>
        <v>0</v>
      </c>
      <c r="M119" s="169" t="str">
        <f t="shared" si="3"/>
        <v/>
      </c>
    </row>
    <row r="120" spans="1:13" ht="22.5" customHeight="1">
      <c r="A120" s="218" t="str">
        <f t="shared" si="2"/>
        <v/>
      </c>
      <c r="B120" s="218"/>
      <c r="C120" s="160" t="str">
        <f>IF(ISERROR(VLOOKUP(A120,'[1]Z03 收入决算表(财决03表)'!$A$10:$K$500,4,FALSE)),"",VLOOKUP(A120,'[1]Z03 收入决算表(财决03表)'!$A$10:$K$500,4,FALSE))</f>
        <v/>
      </c>
      <c r="D120" s="176" t="str">
        <f>IF(ISERROR(VLOOKUP(A120,'[1]Z03 收入决算表(财决03表)'!$A$10:$K$500,5,FALSE)),"",VLOOKUP(A120,'[1]Z03 收入决算表(财决03表)'!$A$10:$K$500,5,FALSE))</f>
        <v/>
      </c>
      <c r="E120" s="176" t="str">
        <f>IF(ISERROR(VLOOKUP(A120,'[1]Z03 收入决算表(财决03表)'!$A$10:$K$500,6,FALSE)),"",VLOOKUP(A120,'[1]Z03 收入决算表(财决03表)'!$A$10:$K$500,6,FALSE))</f>
        <v/>
      </c>
      <c r="F120" s="176" t="str">
        <f>IF(ISERROR(VLOOKUP(A120,'[1]Z03 收入决算表(财决03表)'!$A$10:$K$500,7,FALSE)),"",VLOOKUP(A120,'[1]Z03 收入决算表(财决03表)'!$A$10:$K$500,7,FALSE))</f>
        <v/>
      </c>
      <c r="G120" s="176" t="str">
        <f>IF(ISERROR(VLOOKUP(A120,'[1]Z03 收入决算表(财决03表)'!$A$10:$K$500,8,FALSE)),"",VLOOKUP(A120,'[1]Z03 收入决算表(财决03表)'!$A$10:$K$500,8,FALSE))</f>
        <v/>
      </c>
      <c r="H120" s="161" t="str">
        <f>IF(ISERROR(VLOOKUP(A120,'[1]Z03 收入决算表(财决03表)'!$A$10:$L$500,10,FALSE)),"",VLOOKUP(A120,'[1]Z03 收入决算表(财决03表)'!$A$10:$L$500,10,FALSE))</f>
        <v/>
      </c>
      <c r="I120" s="161" t="str">
        <f>IF(ISERROR(VLOOKUP(A120,'[1]Z03 收入决算表(财决03表)'!$A$10:$L$500,11,FALSE)),"",VLOOKUP(A120,'[1]Z03 收入决算表(财决03表)'!$A$10:$L$500,11,FALSE))</f>
        <v/>
      </c>
      <c r="J120" s="161" t="str">
        <f>IF(ISERROR(VLOOKUP(A120,'[1]Z03 收入决算表(财决03表)'!$A$10:$L$500,12,FALSE)),"",VLOOKUP(A120,'[1]Z03 收入决算表(财决03表)'!$A$10:$L$500,12,FALSE))</f>
        <v/>
      </c>
      <c r="K120" s="172">
        <f>'[1]Z03 收入决算表(财决03表)'!A119</f>
        <v>0</v>
      </c>
      <c r="L120" s="173">
        <f>'[1]Z03 收入决算表(财决03表)'!$E119</f>
        <v>0</v>
      </c>
      <c r="M120" s="169" t="str">
        <f t="shared" si="3"/>
        <v/>
      </c>
    </row>
    <row r="121" spans="1:13" ht="22.5" customHeight="1">
      <c r="A121" s="218" t="str">
        <f t="shared" si="2"/>
        <v/>
      </c>
      <c r="B121" s="218"/>
      <c r="C121" s="160" t="str">
        <f>IF(ISERROR(VLOOKUP(A121,'[1]Z03 收入决算表(财决03表)'!$A$10:$K$500,4,FALSE)),"",VLOOKUP(A121,'[1]Z03 收入决算表(财决03表)'!$A$10:$K$500,4,FALSE))</f>
        <v/>
      </c>
      <c r="D121" s="176" t="str">
        <f>IF(ISERROR(VLOOKUP(A121,'[1]Z03 收入决算表(财决03表)'!$A$10:$K$500,5,FALSE)),"",VLOOKUP(A121,'[1]Z03 收入决算表(财决03表)'!$A$10:$K$500,5,FALSE))</f>
        <v/>
      </c>
      <c r="E121" s="176" t="str">
        <f>IF(ISERROR(VLOOKUP(A121,'[1]Z03 收入决算表(财决03表)'!$A$10:$K$500,6,FALSE)),"",VLOOKUP(A121,'[1]Z03 收入决算表(财决03表)'!$A$10:$K$500,6,FALSE))</f>
        <v/>
      </c>
      <c r="F121" s="176" t="str">
        <f>IF(ISERROR(VLOOKUP(A121,'[1]Z03 收入决算表(财决03表)'!$A$10:$K$500,7,FALSE)),"",VLOOKUP(A121,'[1]Z03 收入决算表(财决03表)'!$A$10:$K$500,7,FALSE))</f>
        <v/>
      </c>
      <c r="G121" s="176" t="str">
        <f>IF(ISERROR(VLOOKUP(A121,'[1]Z03 收入决算表(财决03表)'!$A$10:$K$500,8,FALSE)),"",VLOOKUP(A121,'[1]Z03 收入决算表(财决03表)'!$A$10:$K$500,8,FALSE))</f>
        <v/>
      </c>
      <c r="H121" s="161" t="str">
        <f>IF(ISERROR(VLOOKUP(A121,'[1]Z03 收入决算表(财决03表)'!$A$10:$L$500,10,FALSE)),"",VLOOKUP(A121,'[1]Z03 收入决算表(财决03表)'!$A$10:$L$500,10,FALSE))</f>
        <v/>
      </c>
      <c r="I121" s="161" t="str">
        <f>IF(ISERROR(VLOOKUP(A121,'[1]Z03 收入决算表(财决03表)'!$A$10:$L$500,11,FALSE)),"",VLOOKUP(A121,'[1]Z03 收入决算表(财决03表)'!$A$10:$L$500,11,FALSE))</f>
        <v/>
      </c>
      <c r="J121" s="161" t="str">
        <f>IF(ISERROR(VLOOKUP(A121,'[1]Z03 收入决算表(财决03表)'!$A$10:$L$500,12,FALSE)),"",VLOOKUP(A121,'[1]Z03 收入决算表(财决03表)'!$A$10:$L$500,12,FALSE))</f>
        <v/>
      </c>
      <c r="K121" s="172">
        <f>'[1]Z03 收入决算表(财决03表)'!A120</f>
        <v>0</v>
      </c>
      <c r="L121" s="173">
        <f>'[1]Z03 收入决算表(财决03表)'!$E120</f>
        <v>0</v>
      </c>
      <c r="M121" s="169" t="str">
        <f t="shared" si="3"/>
        <v/>
      </c>
    </row>
    <row r="122" spans="1:13" ht="22.5" customHeight="1">
      <c r="A122" s="218" t="str">
        <f t="shared" si="2"/>
        <v/>
      </c>
      <c r="B122" s="218"/>
      <c r="C122" s="160" t="str">
        <f>IF(ISERROR(VLOOKUP(A122,'[1]Z03 收入决算表(财决03表)'!$A$10:$K$500,4,FALSE)),"",VLOOKUP(A122,'[1]Z03 收入决算表(财决03表)'!$A$10:$K$500,4,FALSE))</f>
        <v/>
      </c>
      <c r="D122" s="176" t="str">
        <f>IF(ISERROR(VLOOKUP(A122,'[1]Z03 收入决算表(财决03表)'!$A$10:$K$500,5,FALSE)),"",VLOOKUP(A122,'[1]Z03 收入决算表(财决03表)'!$A$10:$K$500,5,FALSE))</f>
        <v/>
      </c>
      <c r="E122" s="176" t="str">
        <f>IF(ISERROR(VLOOKUP(A122,'[1]Z03 收入决算表(财决03表)'!$A$10:$K$500,6,FALSE)),"",VLOOKUP(A122,'[1]Z03 收入决算表(财决03表)'!$A$10:$K$500,6,FALSE))</f>
        <v/>
      </c>
      <c r="F122" s="176" t="str">
        <f>IF(ISERROR(VLOOKUP(A122,'[1]Z03 收入决算表(财决03表)'!$A$10:$K$500,7,FALSE)),"",VLOOKUP(A122,'[1]Z03 收入决算表(财决03表)'!$A$10:$K$500,7,FALSE))</f>
        <v/>
      </c>
      <c r="G122" s="176" t="str">
        <f>IF(ISERROR(VLOOKUP(A122,'[1]Z03 收入决算表(财决03表)'!$A$10:$K$500,8,FALSE)),"",VLOOKUP(A122,'[1]Z03 收入决算表(财决03表)'!$A$10:$K$500,8,FALSE))</f>
        <v/>
      </c>
      <c r="H122" s="161" t="str">
        <f>IF(ISERROR(VLOOKUP(A122,'[1]Z03 收入决算表(财决03表)'!$A$10:$L$500,10,FALSE)),"",VLOOKUP(A122,'[1]Z03 收入决算表(财决03表)'!$A$10:$L$500,10,FALSE))</f>
        <v/>
      </c>
      <c r="I122" s="161" t="str">
        <f>IF(ISERROR(VLOOKUP(A122,'[1]Z03 收入决算表(财决03表)'!$A$10:$L$500,11,FALSE)),"",VLOOKUP(A122,'[1]Z03 收入决算表(财决03表)'!$A$10:$L$500,11,FALSE))</f>
        <v/>
      </c>
      <c r="J122" s="161" t="str">
        <f>IF(ISERROR(VLOOKUP(A122,'[1]Z03 收入决算表(财决03表)'!$A$10:$L$500,12,FALSE)),"",VLOOKUP(A122,'[1]Z03 收入决算表(财决03表)'!$A$10:$L$500,12,FALSE))</f>
        <v/>
      </c>
      <c r="K122" s="172">
        <f>'[1]Z03 收入决算表(财决03表)'!A121</f>
        <v>0</v>
      </c>
      <c r="L122" s="173">
        <f>'[1]Z03 收入决算表(财决03表)'!$E121</f>
        <v>0</v>
      </c>
      <c r="M122" s="169" t="str">
        <f t="shared" si="3"/>
        <v/>
      </c>
    </row>
    <row r="123" spans="1:13" ht="22.5" customHeight="1">
      <c r="A123" s="218" t="str">
        <f t="shared" si="2"/>
        <v/>
      </c>
      <c r="B123" s="218"/>
      <c r="C123" s="160" t="str">
        <f>IF(ISERROR(VLOOKUP(A123,'[1]Z03 收入决算表(财决03表)'!$A$10:$K$500,4,FALSE)),"",VLOOKUP(A123,'[1]Z03 收入决算表(财决03表)'!$A$10:$K$500,4,FALSE))</f>
        <v/>
      </c>
      <c r="D123" s="176" t="str">
        <f>IF(ISERROR(VLOOKUP(A123,'[1]Z03 收入决算表(财决03表)'!$A$10:$K$500,5,FALSE)),"",VLOOKUP(A123,'[1]Z03 收入决算表(财决03表)'!$A$10:$K$500,5,FALSE))</f>
        <v/>
      </c>
      <c r="E123" s="176" t="str">
        <f>IF(ISERROR(VLOOKUP(A123,'[1]Z03 收入决算表(财决03表)'!$A$10:$K$500,6,FALSE)),"",VLOOKUP(A123,'[1]Z03 收入决算表(财决03表)'!$A$10:$K$500,6,FALSE))</f>
        <v/>
      </c>
      <c r="F123" s="176" t="str">
        <f>IF(ISERROR(VLOOKUP(A123,'[1]Z03 收入决算表(财决03表)'!$A$10:$K$500,7,FALSE)),"",VLOOKUP(A123,'[1]Z03 收入决算表(财决03表)'!$A$10:$K$500,7,FALSE))</f>
        <v/>
      </c>
      <c r="G123" s="176" t="str">
        <f>IF(ISERROR(VLOOKUP(A123,'[1]Z03 收入决算表(财决03表)'!$A$10:$K$500,8,FALSE)),"",VLOOKUP(A123,'[1]Z03 收入决算表(财决03表)'!$A$10:$K$500,8,FALSE))</f>
        <v/>
      </c>
      <c r="H123" s="161" t="str">
        <f>IF(ISERROR(VLOOKUP(A123,'[1]Z03 收入决算表(财决03表)'!$A$10:$L$500,10,FALSE)),"",VLOOKUP(A123,'[1]Z03 收入决算表(财决03表)'!$A$10:$L$500,10,FALSE))</f>
        <v/>
      </c>
      <c r="I123" s="161" t="str">
        <f>IF(ISERROR(VLOOKUP(A123,'[1]Z03 收入决算表(财决03表)'!$A$10:$L$500,11,FALSE)),"",VLOOKUP(A123,'[1]Z03 收入决算表(财决03表)'!$A$10:$L$500,11,FALSE))</f>
        <v/>
      </c>
      <c r="J123" s="161" t="str">
        <f>IF(ISERROR(VLOOKUP(A123,'[1]Z03 收入决算表(财决03表)'!$A$10:$L$500,12,FALSE)),"",VLOOKUP(A123,'[1]Z03 收入决算表(财决03表)'!$A$10:$L$500,12,FALSE))</f>
        <v/>
      </c>
      <c r="K123" s="172">
        <f>'[1]Z03 收入决算表(财决03表)'!A122</f>
        <v>0</v>
      </c>
      <c r="L123" s="173">
        <f>'[1]Z03 收入决算表(财决03表)'!$E122</f>
        <v>0</v>
      </c>
      <c r="M123" s="169" t="str">
        <f t="shared" si="3"/>
        <v/>
      </c>
    </row>
    <row r="124" spans="1:13" ht="22.5" customHeight="1">
      <c r="A124" s="218" t="str">
        <f t="shared" si="2"/>
        <v/>
      </c>
      <c r="B124" s="218"/>
      <c r="C124" s="160" t="str">
        <f>IF(ISERROR(VLOOKUP(A124,'[1]Z03 收入决算表(财决03表)'!$A$10:$K$500,4,FALSE)),"",VLOOKUP(A124,'[1]Z03 收入决算表(财决03表)'!$A$10:$K$500,4,FALSE))</f>
        <v/>
      </c>
      <c r="D124" s="176" t="str">
        <f>IF(ISERROR(VLOOKUP(A124,'[1]Z03 收入决算表(财决03表)'!$A$10:$K$500,5,FALSE)),"",VLOOKUP(A124,'[1]Z03 收入决算表(财决03表)'!$A$10:$K$500,5,FALSE))</f>
        <v/>
      </c>
      <c r="E124" s="176" t="str">
        <f>IF(ISERROR(VLOOKUP(A124,'[1]Z03 收入决算表(财决03表)'!$A$10:$K$500,6,FALSE)),"",VLOOKUP(A124,'[1]Z03 收入决算表(财决03表)'!$A$10:$K$500,6,FALSE))</f>
        <v/>
      </c>
      <c r="F124" s="176" t="str">
        <f>IF(ISERROR(VLOOKUP(A124,'[1]Z03 收入决算表(财决03表)'!$A$10:$K$500,7,FALSE)),"",VLOOKUP(A124,'[1]Z03 收入决算表(财决03表)'!$A$10:$K$500,7,FALSE))</f>
        <v/>
      </c>
      <c r="G124" s="176" t="str">
        <f>IF(ISERROR(VLOOKUP(A124,'[1]Z03 收入决算表(财决03表)'!$A$10:$K$500,8,FALSE)),"",VLOOKUP(A124,'[1]Z03 收入决算表(财决03表)'!$A$10:$K$500,8,FALSE))</f>
        <v/>
      </c>
      <c r="H124" s="161" t="str">
        <f>IF(ISERROR(VLOOKUP(A124,'[1]Z03 收入决算表(财决03表)'!$A$10:$L$500,10,FALSE)),"",VLOOKUP(A124,'[1]Z03 收入决算表(财决03表)'!$A$10:$L$500,10,FALSE))</f>
        <v/>
      </c>
      <c r="I124" s="161" t="str">
        <f>IF(ISERROR(VLOOKUP(A124,'[1]Z03 收入决算表(财决03表)'!$A$10:$L$500,11,FALSE)),"",VLOOKUP(A124,'[1]Z03 收入决算表(财决03表)'!$A$10:$L$500,11,FALSE))</f>
        <v/>
      </c>
      <c r="J124" s="161" t="str">
        <f>IF(ISERROR(VLOOKUP(A124,'[1]Z03 收入决算表(财决03表)'!$A$10:$L$500,12,FALSE)),"",VLOOKUP(A124,'[1]Z03 收入决算表(财决03表)'!$A$10:$L$500,12,FALSE))</f>
        <v/>
      </c>
      <c r="K124" s="172">
        <f>'[1]Z03 收入决算表(财决03表)'!A123</f>
        <v>0</v>
      </c>
      <c r="L124" s="173">
        <f>'[1]Z03 收入决算表(财决03表)'!$E123</f>
        <v>0</v>
      </c>
      <c r="M124" s="169" t="str">
        <f t="shared" si="3"/>
        <v/>
      </c>
    </row>
    <row r="125" spans="1:13" ht="22.5" customHeight="1">
      <c r="A125" s="218" t="str">
        <f t="shared" si="2"/>
        <v/>
      </c>
      <c r="B125" s="218"/>
      <c r="C125" s="160" t="str">
        <f>IF(ISERROR(VLOOKUP(A125,'[1]Z03 收入决算表(财决03表)'!$A$10:$K$500,4,FALSE)),"",VLOOKUP(A125,'[1]Z03 收入决算表(财决03表)'!$A$10:$K$500,4,FALSE))</f>
        <v/>
      </c>
      <c r="D125" s="176" t="str">
        <f>IF(ISERROR(VLOOKUP(A125,'[1]Z03 收入决算表(财决03表)'!$A$10:$K$500,5,FALSE)),"",VLOOKUP(A125,'[1]Z03 收入决算表(财决03表)'!$A$10:$K$500,5,FALSE))</f>
        <v/>
      </c>
      <c r="E125" s="176" t="str">
        <f>IF(ISERROR(VLOOKUP(A125,'[1]Z03 收入决算表(财决03表)'!$A$10:$K$500,6,FALSE)),"",VLOOKUP(A125,'[1]Z03 收入决算表(财决03表)'!$A$10:$K$500,6,FALSE))</f>
        <v/>
      </c>
      <c r="F125" s="176" t="str">
        <f>IF(ISERROR(VLOOKUP(A125,'[1]Z03 收入决算表(财决03表)'!$A$10:$K$500,7,FALSE)),"",VLOOKUP(A125,'[1]Z03 收入决算表(财决03表)'!$A$10:$K$500,7,FALSE))</f>
        <v/>
      </c>
      <c r="G125" s="176" t="str">
        <f>IF(ISERROR(VLOOKUP(A125,'[1]Z03 收入决算表(财决03表)'!$A$10:$K$500,8,FALSE)),"",VLOOKUP(A125,'[1]Z03 收入决算表(财决03表)'!$A$10:$K$500,8,FALSE))</f>
        <v/>
      </c>
      <c r="H125" s="161" t="str">
        <f>IF(ISERROR(VLOOKUP(A125,'[1]Z03 收入决算表(财决03表)'!$A$10:$L$500,10,FALSE)),"",VLOOKUP(A125,'[1]Z03 收入决算表(财决03表)'!$A$10:$L$500,10,FALSE))</f>
        <v/>
      </c>
      <c r="I125" s="161" t="str">
        <f>IF(ISERROR(VLOOKUP(A125,'[1]Z03 收入决算表(财决03表)'!$A$10:$L$500,11,FALSE)),"",VLOOKUP(A125,'[1]Z03 收入决算表(财决03表)'!$A$10:$L$500,11,FALSE))</f>
        <v/>
      </c>
      <c r="J125" s="161" t="str">
        <f>IF(ISERROR(VLOOKUP(A125,'[1]Z03 收入决算表(财决03表)'!$A$10:$L$500,12,FALSE)),"",VLOOKUP(A125,'[1]Z03 收入决算表(财决03表)'!$A$10:$L$500,12,FALSE))</f>
        <v/>
      </c>
      <c r="K125" s="172">
        <f>'[1]Z03 收入决算表(财决03表)'!A124</f>
        <v>0</v>
      </c>
      <c r="L125" s="173">
        <f>'[1]Z03 收入决算表(财决03表)'!$E124</f>
        <v>0</v>
      </c>
      <c r="M125" s="169" t="str">
        <f t="shared" si="3"/>
        <v/>
      </c>
    </row>
    <row r="126" spans="1:13" ht="22.5" customHeight="1">
      <c r="A126" s="218" t="str">
        <f t="shared" si="2"/>
        <v/>
      </c>
      <c r="B126" s="218"/>
      <c r="C126" s="160" t="str">
        <f>IF(ISERROR(VLOOKUP(A126,'[1]Z03 收入决算表(财决03表)'!$A$10:$K$500,4,FALSE)),"",VLOOKUP(A126,'[1]Z03 收入决算表(财决03表)'!$A$10:$K$500,4,FALSE))</f>
        <v/>
      </c>
      <c r="D126" s="176" t="str">
        <f>IF(ISERROR(VLOOKUP(A126,'[1]Z03 收入决算表(财决03表)'!$A$10:$K$500,5,FALSE)),"",VLOOKUP(A126,'[1]Z03 收入决算表(财决03表)'!$A$10:$K$500,5,FALSE))</f>
        <v/>
      </c>
      <c r="E126" s="176" t="str">
        <f>IF(ISERROR(VLOOKUP(A126,'[1]Z03 收入决算表(财决03表)'!$A$10:$K$500,6,FALSE)),"",VLOOKUP(A126,'[1]Z03 收入决算表(财决03表)'!$A$10:$K$500,6,FALSE))</f>
        <v/>
      </c>
      <c r="F126" s="176" t="str">
        <f>IF(ISERROR(VLOOKUP(A126,'[1]Z03 收入决算表(财决03表)'!$A$10:$K$500,7,FALSE)),"",VLOOKUP(A126,'[1]Z03 收入决算表(财决03表)'!$A$10:$K$500,7,FALSE))</f>
        <v/>
      </c>
      <c r="G126" s="176" t="str">
        <f>IF(ISERROR(VLOOKUP(A126,'[1]Z03 收入决算表(财决03表)'!$A$10:$K$500,8,FALSE)),"",VLOOKUP(A126,'[1]Z03 收入决算表(财决03表)'!$A$10:$K$500,8,FALSE))</f>
        <v/>
      </c>
      <c r="H126" s="161" t="str">
        <f>IF(ISERROR(VLOOKUP(A126,'[1]Z03 收入决算表(财决03表)'!$A$10:$L$500,10,FALSE)),"",VLOOKUP(A126,'[1]Z03 收入决算表(财决03表)'!$A$10:$L$500,10,FALSE))</f>
        <v/>
      </c>
      <c r="I126" s="161" t="str">
        <f>IF(ISERROR(VLOOKUP(A126,'[1]Z03 收入决算表(财决03表)'!$A$10:$L$500,11,FALSE)),"",VLOOKUP(A126,'[1]Z03 收入决算表(财决03表)'!$A$10:$L$500,11,FALSE))</f>
        <v/>
      </c>
      <c r="J126" s="161" t="str">
        <f>IF(ISERROR(VLOOKUP(A126,'[1]Z03 收入决算表(财决03表)'!$A$10:$L$500,12,FALSE)),"",VLOOKUP(A126,'[1]Z03 收入决算表(财决03表)'!$A$10:$L$500,12,FALSE))</f>
        <v/>
      </c>
      <c r="K126" s="172">
        <f>'[1]Z03 收入决算表(财决03表)'!A125</f>
        <v>0</v>
      </c>
      <c r="L126" s="173">
        <f>'[1]Z03 收入决算表(财决03表)'!$E125</f>
        <v>0</v>
      </c>
      <c r="M126" s="169" t="str">
        <f t="shared" si="3"/>
        <v/>
      </c>
    </row>
    <row r="127" spans="1:13" ht="22.5" customHeight="1">
      <c r="A127" s="218" t="str">
        <f t="shared" si="2"/>
        <v/>
      </c>
      <c r="B127" s="218"/>
      <c r="C127" s="160" t="str">
        <f>IF(ISERROR(VLOOKUP(A127,'[1]Z03 收入决算表(财决03表)'!$A$10:$K$500,4,FALSE)),"",VLOOKUP(A127,'[1]Z03 收入决算表(财决03表)'!$A$10:$K$500,4,FALSE))</f>
        <v/>
      </c>
      <c r="D127" s="176" t="str">
        <f>IF(ISERROR(VLOOKUP(A127,'[1]Z03 收入决算表(财决03表)'!$A$10:$K$500,5,FALSE)),"",VLOOKUP(A127,'[1]Z03 收入决算表(财决03表)'!$A$10:$K$500,5,FALSE))</f>
        <v/>
      </c>
      <c r="E127" s="176" t="str">
        <f>IF(ISERROR(VLOOKUP(A127,'[1]Z03 收入决算表(财决03表)'!$A$10:$K$500,6,FALSE)),"",VLOOKUP(A127,'[1]Z03 收入决算表(财决03表)'!$A$10:$K$500,6,FALSE))</f>
        <v/>
      </c>
      <c r="F127" s="176" t="str">
        <f>IF(ISERROR(VLOOKUP(A127,'[1]Z03 收入决算表(财决03表)'!$A$10:$K$500,7,FALSE)),"",VLOOKUP(A127,'[1]Z03 收入决算表(财决03表)'!$A$10:$K$500,7,FALSE))</f>
        <v/>
      </c>
      <c r="G127" s="176" t="str">
        <f>IF(ISERROR(VLOOKUP(A127,'[1]Z03 收入决算表(财决03表)'!$A$10:$K$500,8,FALSE)),"",VLOOKUP(A127,'[1]Z03 收入决算表(财决03表)'!$A$10:$K$500,8,FALSE))</f>
        <v/>
      </c>
      <c r="H127" s="161" t="str">
        <f>IF(ISERROR(VLOOKUP(A127,'[1]Z03 收入决算表(财决03表)'!$A$10:$L$500,10,FALSE)),"",VLOOKUP(A127,'[1]Z03 收入决算表(财决03表)'!$A$10:$L$500,10,FALSE))</f>
        <v/>
      </c>
      <c r="I127" s="161" t="str">
        <f>IF(ISERROR(VLOOKUP(A127,'[1]Z03 收入决算表(财决03表)'!$A$10:$L$500,11,FALSE)),"",VLOOKUP(A127,'[1]Z03 收入决算表(财决03表)'!$A$10:$L$500,11,FALSE))</f>
        <v/>
      </c>
      <c r="J127" s="161" t="str">
        <f>IF(ISERROR(VLOOKUP(A127,'[1]Z03 收入决算表(财决03表)'!$A$10:$L$500,12,FALSE)),"",VLOOKUP(A127,'[1]Z03 收入决算表(财决03表)'!$A$10:$L$500,12,FALSE))</f>
        <v/>
      </c>
      <c r="K127" s="172">
        <f>'[1]Z03 收入决算表(财决03表)'!A126</f>
        <v>0</v>
      </c>
      <c r="L127" s="173">
        <f>'[1]Z03 收入决算表(财决03表)'!$E126</f>
        <v>0</v>
      </c>
      <c r="M127" s="169" t="str">
        <f t="shared" si="3"/>
        <v/>
      </c>
    </row>
    <row r="128" spans="1:13" ht="22.5" customHeight="1">
      <c r="A128" s="218" t="str">
        <f t="shared" si="2"/>
        <v/>
      </c>
      <c r="B128" s="218"/>
      <c r="C128" s="160" t="str">
        <f>IF(ISERROR(VLOOKUP(A128,'[1]Z03 收入决算表(财决03表)'!$A$10:$K$500,4,FALSE)),"",VLOOKUP(A128,'[1]Z03 收入决算表(财决03表)'!$A$10:$K$500,4,FALSE))</f>
        <v/>
      </c>
      <c r="D128" s="176" t="str">
        <f>IF(ISERROR(VLOOKUP(A128,'[1]Z03 收入决算表(财决03表)'!$A$10:$K$500,5,FALSE)),"",VLOOKUP(A128,'[1]Z03 收入决算表(财决03表)'!$A$10:$K$500,5,FALSE))</f>
        <v/>
      </c>
      <c r="E128" s="176" t="str">
        <f>IF(ISERROR(VLOOKUP(A128,'[1]Z03 收入决算表(财决03表)'!$A$10:$K$500,6,FALSE)),"",VLOOKUP(A128,'[1]Z03 收入决算表(财决03表)'!$A$10:$K$500,6,FALSE))</f>
        <v/>
      </c>
      <c r="F128" s="176" t="str">
        <f>IF(ISERROR(VLOOKUP(A128,'[1]Z03 收入决算表(财决03表)'!$A$10:$K$500,7,FALSE)),"",VLOOKUP(A128,'[1]Z03 收入决算表(财决03表)'!$A$10:$K$500,7,FALSE))</f>
        <v/>
      </c>
      <c r="G128" s="176" t="str">
        <f>IF(ISERROR(VLOOKUP(A128,'[1]Z03 收入决算表(财决03表)'!$A$10:$K$500,8,FALSE)),"",VLOOKUP(A128,'[1]Z03 收入决算表(财决03表)'!$A$10:$K$500,8,FALSE))</f>
        <v/>
      </c>
      <c r="H128" s="161" t="str">
        <f>IF(ISERROR(VLOOKUP(A128,'[1]Z03 收入决算表(财决03表)'!$A$10:$L$500,10,FALSE)),"",VLOOKUP(A128,'[1]Z03 收入决算表(财决03表)'!$A$10:$L$500,10,FALSE))</f>
        <v/>
      </c>
      <c r="I128" s="161" t="str">
        <f>IF(ISERROR(VLOOKUP(A128,'[1]Z03 收入决算表(财决03表)'!$A$10:$L$500,11,FALSE)),"",VLOOKUP(A128,'[1]Z03 收入决算表(财决03表)'!$A$10:$L$500,11,FALSE))</f>
        <v/>
      </c>
      <c r="J128" s="161" t="str">
        <f>IF(ISERROR(VLOOKUP(A128,'[1]Z03 收入决算表(财决03表)'!$A$10:$L$500,12,FALSE)),"",VLOOKUP(A128,'[1]Z03 收入决算表(财决03表)'!$A$10:$L$500,12,FALSE))</f>
        <v/>
      </c>
      <c r="K128" s="172">
        <f>'[1]Z03 收入决算表(财决03表)'!A127</f>
        <v>0</v>
      </c>
      <c r="L128" s="173">
        <f>'[1]Z03 收入决算表(财决03表)'!$E127</f>
        <v>0</v>
      </c>
      <c r="M128" s="169" t="str">
        <f t="shared" si="3"/>
        <v/>
      </c>
    </row>
    <row r="129" spans="1:13" ht="22.5" customHeight="1">
      <c r="A129" s="218" t="str">
        <f t="shared" si="2"/>
        <v/>
      </c>
      <c r="B129" s="218"/>
      <c r="C129" s="160" t="str">
        <f>IF(ISERROR(VLOOKUP(A129,'[1]Z03 收入决算表(财决03表)'!$A$10:$K$500,4,FALSE)),"",VLOOKUP(A129,'[1]Z03 收入决算表(财决03表)'!$A$10:$K$500,4,FALSE))</f>
        <v/>
      </c>
      <c r="D129" s="176" t="str">
        <f>IF(ISERROR(VLOOKUP(A129,'[1]Z03 收入决算表(财决03表)'!$A$10:$K$500,5,FALSE)),"",VLOOKUP(A129,'[1]Z03 收入决算表(财决03表)'!$A$10:$K$500,5,FALSE))</f>
        <v/>
      </c>
      <c r="E129" s="176" t="str">
        <f>IF(ISERROR(VLOOKUP(A129,'[1]Z03 收入决算表(财决03表)'!$A$10:$K$500,6,FALSE)),"",VLOOKUP(A129,'[1]Z03 收入决算表(财决03表)'!$A$10:$K$500,6,FALSE))</f>
        <v/>
      </c>
      <c r="F129" s="176" t="str">
        <f>IF(ISERROR(VLOOKUP(A129,'[1]Z03 收入决算表(财决03表)'!$A$10:$K$500,7,FALSE)),"",VLOOKUP(A129,'[1]Z03 收入决算表(财决03表)'!$A$10:$K$500,7,FALSE))</f>
        <v/>
      </c>
      <c r="G129" s="176" t="str">
        <f>IF(ISERROR(VLOOKUP(A129,'[1]Z03 收入决算表(财决03表)'!$A$10:$K$500,8,FALSE)),"",VLOOKUP(A129,'[1]Z03 收入决算表(财决03表)'!$A$10:$K$500,8,FALSE))</f>
        <v/>
      </c>
      <c r="H129" s="161" t="str">
        <f>IF(ISERROR(VLOOKUP(A129,'[1]Z03 收入决算表(财决03表)'!$A$10:$L$500,10,FALSE)),"",VLOOKUP(A129,'[1]Z03 收入决算表(财决03表)'!$A$10:$L$500,10,FALSE))</f>
        <v/>
      </c>
      <c r="I129" s="161" t="str">
        <f>IF(ISERROR(VLOOKUP(A129,'[1]Z03 收入决算表(财决03表)'!$A$10:$L$500,11,FALSE)),"",VLOOKUP(A129,'[1]Z03 收入决算表(财决03表)'!$A$10:$L$500,11,FALSE))</f>
        <v/>
      </c>
      <c r="J129" s="161" t="str">
        <f>IF(ISERROR(VLOOKUP(A129,'[1]Z03 收入决算表(财决03表)'!$A$10:$L$500,12,FALSE)),"",VLOOKUP(A129,'[1]Z03 收入决算表(财决03表)'!$A$10:$L$500,12,FALSE))</f>
        <v/>
      </c>
      <c r="K129" s="172">
        <f>'[1]Z03 收入决算表(财决03表)'!A128</f>
        <v>0</v>
      </c>
      <c r="L129" s="173">
        <f>'[1]Z03 收入决算表(财决03表)'!$E128</f>
        <v>0</v>
      </c>
      <c r="M129" s="169" t="str">
        <f t="shared" si="3"/>
        <v/>
      </c>
    </row>
    <row r="130" spans="1:13" ht="22.5" customHeight="1">
      <c r="A130" s="218" t="str">
        <f t="shared" si="2"/>
        <v/>
      </c>
      <c r="B130" s="218"/>
      <c r="C130" s="160" t="str">
        <f>IF(ISERROR(VLOOKUP(A130,'[1]Z03 收入决算表(财决03表)'!$A$10:$K$500,4,FALSE)),"",VLOOKUP(A130,'[1]Z03 收入决算表(财决03表)'!$A$10:$K$500,4,FALSE))</f>
        <v/>
      </c>
      <c r="D130" s="176" t="str">
        <f>IF(ISERROR(VLOOKUP(A130,'[1]Z03 收入决算表(财决03表)'!$A$10:$K$500,5,FALSE)),"",VLOOKUP(A130,'[1]Z03 收入决算表(财决03表)'!$A$10:$K$500,5,FALSE))</f>
        <v/>
      </c>
      <c r="E130" s="176" t="str">
        <f>IF(ISERROR(VLOOKUP(A130,'[1]Z03 收入决算表(财决03表)'!$A$10:$K$500,6,FALSE)),"",VLOOKUP(A130,'[1]Z03 收入决算表(财决03表)'!$A$10:$K$500,6,FALSE))</f>
        <v/>
      </c>
      <c r="F130" s="176" t="str">
        <f>IF(ISERROR(VLOOKUP(A130,'[1]Z03 收入决算表(财决03表)'!$A$10:$K$500,7,FALSE)),"",VLOOKUP(A130,'[1]Z03 收入决算表(财决03表)'!$A$10:$K$500,7,FALSE))</f>
        <v/>
      </c>
      <c r="G130" s="176" t="str">
        <f>IF(ISERROR(VLOOKUP(A130,'[1]Z03 收入决算表(财决03表)'!$A$10:$K$500,8,FALSE)),"",VLOOKUP(A130,'[1]Z03 收入决算表(财决03表)'!$A$10:$K$500,8,FALSE))</f>
        <v/>
      </c>
      <c r="H130" s="161" t="str">
        <f>IF(ISERROR(VLOOKUP(A130,'[1]Z03 收入决算表(财决03表)'!$A$10:$L$500,10,FALSE)),"",VLOOKUP(A130,'[1]Z03 收入决算表(财决03表)'!$A$10:$L$500,10,FALSE))</f>
        <v/>
      </c>
      <c r="I130" s="161" t="str">
        <f>IF(ISERROR(VLOOKUP(A130,'[1]Z03 收入决算表(财决03表)'!$A$10:$L$500,11,FALSE)),"",VLOOKUP(A130,'[1]Z03 收入决算表(财决03表)'!$A$10:$L$500,11,FALSE))</f>
        <v/>
      </c>
      <c r="J130" s="161" t="str">
        <f>IF(ISERROR(VLOOKUP(A130,'[1]Z03 收入决算表(财决03表)'!$A$10:$L$500,12,FALSE)),"",VLOOKUP(A130,'[1]Z03 收入决算表(财决03表)'!$A$10:$L$500,12,FALSE))</f>
        <v/>
      </c>
      <c r="K130" s="172">
        <f>'[1]Z03 收入决算表(财决03表)'!A129</f>
        <v>0</v>
      </c>
      <c r="L130" s="173">
        <f>'[1]Z03 收入决算表(财决03表)'!$E129</f>
        <v>0</v>
      </c>
      <c r="M130" s="169" t="str">
        <f t="shared" si="3"/>
        <v/>
      </c>
    </row>
    <row r="131" spans="1:13" ht="22.5" customHeight="1">
      <c r="A131" s="218" t="str">
        <f t="shared" si="2"/>
        <v/>
      </c>
      <c r="B131" s="218"/>
      <c r="C131" s="160" t="str">
        <f>IF(ISERROR(VLOOKUP(A131,'[1]Z03 收入决算表(财决03表)'!$A$10:$K$500,4,FALSE)),"",VLOOKUP(A131,'[1]Z03 收入决算表(财决03表)'!$A$10:$K$500,4,FALSE))</f>
        <v/>
      </c>
      <c r="D131" s="176" t="str">
        <f>IF(ISERROR(VLOOKUP(A131,'[1]Z03 收入决算表(财决03表)'!$A$10:$K$500,5,FALSE)),"",VLOOKUP(A131,'[1]Z03 收入决算表(财决03表)'!$A$10:$K$500,5,FALSE))</f>
        <v/>
      </c>
      <c r="E131" s="176" t="str">
        <f>IF(ISERROR(VLOOKUP(A131,'[1]Z03 收入决算表(财决03表)'!$A$10:$K$500,6,FALSE)),"",VLOOKUP(A131,'[1]Z03 收入决算表(财决03表)'!$A$10:$K$500,6,FALSE))</f>
        <v/>
      </c>
      <c r="F131" s="176" t="str">
        <f>IF(ISERROR(VLOOKUP(A131,'[1]Z03 收入决算表(财决03表)'!$A$10:$K$500,7,FALSE)),"",VLOOKUP(A131,'[1]Z03 收入决算表(财决03表)'!$A$10:$K$500,7,FALSE))</f>
        <v/>
      </c>
      <c r="G131" s="176" t="str">
        <f>IF(ISERROR(VLOOKUP(A131,'[1]Z03 收入决算表(财决03表)'!$A$10:$K$500,8,FALSE)),"",VLOOKUP(A131,'[1]Z03 收入决算表(财决03表)'!$A$10:$K$500,8,FALSE))</f>
        <v/>
      </c>
      <c r="H131" s="161" t="str">
        <f>IF(ISERROR(VLOOKUP(A131,'[1]Z03 收入决算表(财决03表)'!$A$10:$L$500,10,FALSE)),"",VLOOKUP(A131,'[1]Z03 收入决算表(财决03表)'!$A$10:$L$500,10,FALSE))</f>
        <v/>
      </c>
      <c r="I131" s="161" t="str">
        <f>IF(ISERROR(VLOOKUP(A131,'[1]Z03 收入决算表(财决03表)'!$A$10:$L$500,11,FALSE)),"",VLOOKUP(A131,'[1]Z03 收入决算表(财决03表)'!$A$10:$L$500,11,FALSE))</f>
        <v/>
      </c>
      <c r="J131" s="161" t="str">
        <f>IF(ISERROR(VLOOKUP(A131,'[1]Z03 收入决算表(财决03表)'!$A$10:$L$500,12,FALSE)),"",VLOOKUP(A131,'[1]Z03 收入决算表(财决03表)'!$A$10:$L$500,12,FALSE))</f>
        <v/>
      </c>
      <c r="K131" s="172">
        <f>'[1]Z03 收入决算表(财决03表)'!A130</f>
        <v>0</v>
      </c>
      <c r="L131" s="173">
        <f>'[1]Z03 收入决算表(财决03表)'!$E130</f>
        <v>0</v>
      </c>
      <c r="M131" s="169" t="str">
        <f t="shared" si="3"/>
        <v/>
      </c>
    </row>
    <row r="132" spans="1:13" ht="22.5" customHeight="1">
      <c r="A132" s="218" t="str">
        <f t="shared" si="2"/>
        <v/>
      </c>
      <c r="B132" s="218"/>
      <c r="C132" s="160" t="str">
        <f>IF(ISERROR(VLOOKUP(A132,'[1]Z03 收入决算表(财决03表)'!$A$10:$K$500,4,FALSE)),"",VLOOKUP(A132,'[1]Z03 收入决算表(财决03表)'!$A$10:$K$500,4,FALSE))</f>
        <v/>
      </c>
      <c r="D132" s="176" t="str">
        <f>IF(ISERROR(VLOOKUP(A132,'[1]Z03 收入决算表(财决03表)'!$A$10:$K$500,5,FALSE)),"",VLOOKUP(A132,'[1]Z03 收入决算表(财决03表)'!$A$10:$K$500,5,FALSE))</f>
        <v/>
      </c>
      <c r="E132" s="176" t="str">
        <f>IF(ISERROR(VLOOKUP(A132,'[1]Z03 收入决算表(财决03表)'!$A$10:$K$500,6,FALSE)),"",VLOOKUP(A132,'[1]Z03 收入决算表(财决03表)'!$A$10:$K$500,6,FALSE))</f>
        <v/>
      </c>
      <c r="F132" s="176" t="str">
        <f>IF(ISERROR(VLOOKUP(A132,'[1]Z03 收入决算表(财决03表)'!$A$10:$K$500,7,FALSE)),"",VLOOKUP(A132,'[1]Z03 收入决算表(财决03表)'!$A$10:$K$500,7,FALSE))</f>
        <v/>
      </c>
      <c r="G132" s="176" t="str">
        <f>IF(ISERROR(VLOOKUP(A132,'[1]Z03 收入决算表(财决03表)'!$A$10:$K$500,8,FALSE)),"",VLOOKUP(A132,'[1]Z03 收入决算表(财决03表)'!$A$10:$K$500,8,FALSE))</f>
        <v/>
      </c>
      <c r="H132" s="161" t="str">
        <f>IF(ISERROR(VLOOKUP(A132,'[1]Z03 收入决算表(财决03表)'!$A$10:$L$500,10,FALSE)),"",VLOOKUP(A132,'[1]Z03 收入决算表(财决03表)'!$A$10:$L$500,10,FALSE))</f>
        <v/>
      </c>
      <c r="I132" s="161" t="str">
        <f>IF(ISERROR(VLOOKUP(A132,'[1]Z03 收入决算表(财决03表)'!$A$10:$L$500,11,FALSE)),"",VLOOKUP(A132,'[1]Z03 收入决算表(财决03表)'!$A$10:$L$500,11,FALSE))</f>
        <v/>
      </c>
      <c r="J132" s="161" t="str">
        <f>IF(ISERROR(VLOOKUP(A132,'[1]Z03 收入决算表(财决03表)'!$A$10:$L$500,12,FALSE)),"",VLOOKUP(A132,'[1]Z03 收入决算表(财决03表)'!$A$10:$L$500,12,FALSE))</f>
        <v/>
      </c>
      <c r="K132" s="172">
        <f>'[1]Z03 收入决算表(财决03表)'!A131</f>
        <v>0</v>
      </c>
      <c r="L132" s="173">
        <f>'[1]Z03 收入决算表(财决03表)'!$E131</f>
        <v>0</v>
      </c>
      <c r="M132" s="169" t="str">
        <f t="shared" si="3"/>
        <v/>
      </c>
    </row>
    <row r="133" spans="1:13" ht="22.5" customHeight="1">
      <c r="A133" s="218" t="str">
        <f t="shared" si="2"/>
        <v/>
      </c>
      <c r="B133" s="218"/>
      <c r="C133" s="160" t="str">
        <f>IF(ISERROR(VLOOKUP(A133,'[1]Z03 收入决算表(财决03表)'!$A$10:$K$500,4,FALSE)),"",VLOOKUP(A133,'[1]Z03 收入决算表(财决03表)'!$A$10:$K$500,4,FALSE))</f>
        <v/>
      </c>
      <c r="D133" s="176" t="str">
        <f>IF(ISERROR(VLOOKUP(A133,'[1]Z03 收入决算表(财决03表)'!$A$10:$K$500,5,FALSE)),"",VLOOKUP(A133,'[1]Z03 收入决算表(财决03表)'!$A$10:$K$500,5,FALSE))</f>
        <v/>
      </c>
      <c r="E133" s="176" t="str">
        <f>IF(ISERROR(VLOOKUP(A133,'[1]Z03 收入决算表(财决03表)'!$A$10:$K$500,6,FALSE)),"",VLOOKUP(A133,'[1]Z03 收入决算表(财决03表)'!$A$10:$K$500,6,FALSE))</f>
        <v/>
      </c>
      <c r="F133" s="176" t="str">
        <f>IF(ISERROR(VLOOKUP(A133,'[1]Z03 收入决算表(财决03表)'!$A$10:$K$500,7,FALSE)),"",VLOOKUP(A133,'[1]Z03 收入决算表(财决03表)'!$A$10:$K$500,7,FALSE))</f>
        <v/>
      </c>
      <c r="G133" s="176" t="str">
        <f>IF(ISERROR(VLOOKUP(A133,'[1]Z03 收入决算表(财决03表)'!$A$10:$K$500,8,FALSE)),"",VLOOKUP(A133,'[1]Z03 收入决算表(财决03表)'!$A$10:$K$500,8,FALSE))</f>
        <v/>
      </c>
      <c r="H133" s="161" t="str">
        <f>IF(ISERROR(VLOOKUP(A133,'[1]Z03 收入决算表(财决03表)'!$A$10:$L$500,10,FALSE)),"",VLOOKUP(A133,'[1]Z03 收入决算表(财决03表)'!$A$10:$L$500,10,FALSE))</f>
        <v/>
      </c>
      <c r="I133" s="161" t="str">
        <f>IF(ISERROR(VLOOKUP(A133,'[1]Z03 收入决算表(财决03表)'!$A$10:$L$500,11,FALSE)),"",VLOOKUP(A133,'[1]Z03 收入决算表(财决03表)'!$A$10:$L$500,11,FALSE))</f>
        <v/>
      </c>
      <c r="J133" s="161" t="str">
        <f>IF(ISERROR(VLOOKUP(A133,'[1]Z03 收入决算表(财决03表)'!$A$10:$L$500,12,FALSE)),"",VLOOKUP(A133,'[1]Z03 收入决算表(财决03表)'!$A$10:$L$500,12,FALSE))</f>
        <v/>
      </c>
      <c r="K133" s="172">
        <f>'[1]Z03 收入决算表(财决03表)'!A132</f>
        <v>0</v>
      </c>
      <c r="L133" s="173">
        <f>'[1]Z03 收入决算表(财决03表)'!$E132</f>
        <v>0</v>
      </c>
      <c r="M133" s="169" t="str">
        <f t="shared" si="3"/>
        <v/>
      </c>
    </row>
    <row r="134" spans="1:13" ht="22.5" customHeight="1">
      <c r="A134" s="218" t="str">
        <f t="shared" si="2"/>
        <v/>
      </c>
      <c r="B134" s="218"/>
      <c r="C134" s="160" t="str">
        <f>IF(ISERROR(VLOOKUP(A134,'[1]Z03 收入决算表(财决03表)'!$A$10:$K$500,4,FALSE)),"",VLOOKUP(A134,'[1]Z03 收入决算表(财决03表)'!$A$10:$K$500,4,FALSE))</f>
        <v/>
      </c>
      <c r="D134" s="176" t="str">
        <f>IF(ISERROR(VLOOKUP(A134,'[1]Z03 收入决算表(财决03表)'!$A$10:$K$500,5,FALSE)),"",VLOOKUP(A134,'[1]Z03 收入决算表(财决03表)'!$A$10:$K$500,5,FALSE))</f>
        <v/>
      </c>
      <c r="E134" s="176" t="str">
        <f>IF(ISERROR(VLOOKUP(A134,'[1]Z03 收入决算表(财决03表)'!$A$10:$K$500,6,FALSE)),"",VLOOKUP(A134,'[1]Z03 收入决算表(财决03表)'!$A$10:$K$500,6,FALSE))</f>
        <v/>
      </c>
      <c r="F134" s="176" t="str">
        <f>IF(ISERROR(VLOOKUP(A134,'[1]Z03 收入决算表(财决03表)'!$A$10:$K$500,7,FALSE)),"",VLOOKUP(A134,'[1]Z03 收入决算表(财决03表)'!$A$10:$K$500,7,FALSE))</f>
        <v/>
      </c>
      <c r="G134" s="176" t="str">
        <f>IF(ISERROR(VLOOKUP(A134,'[1]Z03 收入决算表(财决03表)'!$A$10:$K$500,8,FALSE)),"",VLOOKUP(A134,'[1]Z03 收入决算表(财决03表)'!$A$10:$K$500,8,FALSE))</f>
        <v/>
      </c>
      <c r="H134" s="161" t="str">
        <f>IF(ISERROR(VLOOKUP(A134,'[1]Z03 收入决算表(财决03表)'!$A$10:$L$500,10,FALSE)),"",VLOOKUP(A134,'[1]Z03 收入决算表(财决03表)'!$A$10:$L$500,10,FALSE))</f>
        <v/>
      </c>
      <c r="I134" s="161" t="str">
        <f>IF(ISERROR(VLOOKUP(A134,'[1]Z03 收入决算表(财决03表)'!$A$10:$L$500,11,FALSE)),"",VLOOKUP(A134,'[1]Z03 收入决算表(财决03表)'!$A$10:$L$500,11,FALSE))</f>
        <v/>
      </c>
      <c r="J134" s="161" t="str">
        <f>IF(ISERROR(VLOOKUP(A134,'[1]Z03 收入决算表(财决03表)'!$A$10:$L$500,12,FALSE)),"",VLOOKUP(A134,'[1]Z03 收入决算表(财决03表)'!$A$10:$L$500,12,FALSE))</f>
        <v/>
      </c>
      <c r="K134" s="172">
        <f>'[1]Z03 收入决算表(财决03表)'!A133</f>
        <v>0</v>
      </c>
      <c r="L134" s="173">
        <f>'[1]Z03 收入决算表(财决03表)'!$E133</f>
        <v>0</v>
      </c>
      <c r="M134" s="169" t="str">
        <f t="shared" si="3"/>
        <v/>
      </c>
    </row>
    <row r="135" spans="1:13" ht="22.5" customHeight="1">
      <c r="A135" s="218" t="str">
        <f t="shared" si="2"/>
        <v/>
      </c>
      <c r="B135" s="218"/>
      <c r="C135" s="160" t="str">
        <f>IF(ISERROR(VLOOKUP(A135,'[1]Z03 收入决算表(财决03表)'!$A$10:$K$500,4,FALSE)),"",VLOOKUP(A135,'[1]Z03 收入决算表(财决03表)'!$A$10:$K$500,4,FALSE))</f>
        <v/>
      </c>
      <c r="D135" s="176" t="str">
        <f>IF(ISERROR(VLOOKUP(A135,'[1]Z03 收入决算表(财决03表)'!$A$10:$K$500,5,FALSE)),"",VLOOKUP(A135,'[1]Z03 收入决算表(财决03表)'!$A$10:$K$500,5,FALSE))</f>
        <v/>
      </c>
      <c r="E135" s="176" t="str">
        <f>IF(ISERROR(VLOOKUP(A135,'[1]Z03 收入决算表(财决03表)'!$A$10:$K$500,6,FALSE)),"",VLOOKUP(A135,'[1]Z03 收入决算表(财决03表)'!$A$10:$K$500,6,FALSE))</f>
        <v/>
      </c>
      <c r="F135" s="176" t="str">
        <f>IF(ISERROR(VLOOKUP(A135,'[1]Z03 收入决算表(财决03表)'!$A$10:$K$500,7,FALSE)),"",VLOOKUP(A135,'[1]Z03 收入决算表(财决03表)'!$A$10:$K$500,7,FALSE))</f>
        <v/>
      </c>
      <c r="G135" s="176" t="str">
        <f>IF(ISERROR(VLOOKUP(A135,'[1]Z03 收入决算表(财决03表)'!$A$10:$K$500,8,FALSE)),"",VLOOKUP(A135,'[1]Z03 收入决算表(财决03表)'!$A$10:$K$500,8,FALSE))</f>
        <v/>
      </c>
      <c r="H135" s="161" t="str">
        <f>IF(ISERROR(VLOOKUP(A135,'[1]Z03 收入决算表(财决03表)'!$A$10:$L$500,10,FALSE)),"",VLOOKUP(A135,'[1]Z03 收入决算表(财决03表)'!$A$10:$L$500,10,FALSE))</f>
        <v/>
      </c>
      <c r="I135" s="161" t="str">
        <f>IF(ISERROR(VLOOKUP(A135,'[1]Z03 收入决算表(财决03表)'!$A$10:$L$500,11,FALSE)),"",VLOOKUP(A135,'[1]Z03 收入决算表(财决03表)'!$A$10:$L$500,11,FALSE))</f>
        <v/>
      </c>
      <c r="J135" s="161" t="str">
        <f>IF(ISERROR(VLOOKUP(A135,'[1]Z03 收入决算表(财决03表)'!$A$10:$L$500,12,FALSE)),"",VLOOKUP(A135,'[1]Z03 收入决算表(财决03表)'!$A$10:$L$500,12,FALSE))</f>
        <v/>
      </c>
      <c r="K135" s="172">
        <f>'[1]Z03 收入决算表(财决03表)'!A134</f>
        <v>0</v>
      </c>
      <c r="L135" s="173">
        <f>'[1]Z03 收入决算表(财决03表)'!$E134</f>
        <v>0</v>
      </c>
      <c r="M135" s="169" t="str">
        <f t="shared" si="3"/>
        <v/>
      </c>
    </row>
    <row r="136" spans="1:13" ht="22.5" customHeight="1">
      <c r="A136" s="218" t="str">
        <f t="shared" si="2"/>
        <v/>
      </c>
      <c r="B136" s="218"/>
      <c r="C136" s="160" t="str">
        <f>IF(ISERROR(VLOOKUP(A136,'[1]Z03 收入决算表(财决03表)'!$A$10:$K$500,4,FALSE)),"",VLOOKUP(A136,'[1]Z03 收入决算表(财决03表)'!$A$10:$K$500,4,FALSE))</f>
        <v/>
      </c>
      <c r="D136" s="176" t="str">
        <f>IF(ISERROR(VLOOKUP(A136,'[1]Z03 收入决算表(财决03表)'!$A$10:$K$500,5,FALSE)),"",VLOOKUP(A136,'[1]Z03 收入决算表(财决03表)'!$A$10:$K$500,5,FALSE))</f>
        <v/>
      </c>
      <c r="E136" s="176" t="str">
        <f>IF(ISERROR(VLOOKUP(A136,'[1]Z03 收入决算表(财决03表)'!$A$10:$K$500,6,FALSE)),"",VLOOKUP(A136,'[1]Z03 收入决算表(财决03表)'!$A$10:$K$500,6,FALSE))</f>
        <v/>
      </c>
      <c r="F136" s="176" t="str">
        <f>IF(ISERROR(VLOOKUP(A136,'[1]Z03 收入决算表(财决03表)'!$A$10:$K$500,7,FALSE)),"",VLOOKUP(A136,'[1]Z03 收入决算表(财决03表)'!$A$10:$K$500,7,FALSE))</f>
        <v/>
      </c>
      <c r="G136" s="176" t="str">
        <f>IF(ISERROR(VLOOKUP(A136,'[1]Z03 收入决算表(财决03表)'!$A$10:$K$500,8,FALSE)),"",VLOOKUP(A136,'[1]Z03 收入决算表(财决03表)'!$A$10:$K$500,8,FALSE))</f>
        <v/>
      </c>
      <c r="H136" s="161" t="str">
        <f>IF(ISERROR(VLOOKUP(A136,'[1]Z03 收入决算表(财决03表)'!$A$10:$L$500,10,FALSE)),"",VLOOKUP(A136,'[1]Z03 收入决算表(财决03表)'!$A$10:$L$500,10,FALSE))</f>
        <v/>
      </c>
      <c r="I136" s="161" t="str">
        <f>IF(ISERROR(VLOOKUP(A136,'[1]Z03 收入决算表(财决03表)'!$A$10:$L$500,11,FALSE)),"",VLOOKUP(A136,'[1]Z03 收入决算表(财决03表)'!$A$10:$L$500,11,FALSE))</f>
        <v/>
      </c>
      <c r="J136" s="161" t="str">
        <f>IF(ISERROR(VLOOKUP(A136,'[1]Z03 收入决算表(财决03表)'!$A$10:$L$500,12,FALSE)),"",VLOOKUP(A136,'[1]Z03 收入决算表(财决03表)'!$A$10:$L$500,12,FALSE))</f>
        <v/>
      </c>
      <c r="K136" s="172">
        <f>'[1]Z03 收入决算表(财决03表)'!A135</f>
        <v>0</v>
      </c>
      <c r="L136" s="173">
        <f>'[1]Z03 收入决算表(财决03表)'!$E135</f>
        <v>0</v>
      </c>
      <c r="M136" s="169" t="str">
        <f t="shared" si="3"/>
        <v/>
      </c>
    </row>
    <row r="137" spans="1:13" ht="22.5" customHeight="1">
      <c r="A137" s="218" t="str">
        <f t="shared" si="2"/>
        <v/>
      </c>
      <c r="B137" s="218"/>
      <c r="C137" s="160" t="str">
        <f>IF(ISERROR(VLOOKUP(A137,'[1]Z03 收入决算表(财决03表)'!$A$10:$K$500,4,FALSE)),"",VLOOKUP(A137,'[1]Z03 收入决算表(财决03表)'!$A$10:$K$500,4,FALSE))</f>
        <v/>
      </c>
      <c r="D137" s="176" t="str">
        <f>IF(ISERROR(VLOOKUP(A137,'[1]Z03 收入决算表(财决03表)'!$A$10:$K$500,5,FALSE)),"",VLOOKUP(A137,'[1]Z03 收入决算表(财决03表)'!$A$10:$K$500,5,FALSE))</f>
        <v/>
      </c>
      <c r="E137" s="176" t="str">
        <f>IF(ISERROR(VLOOKUP(A137,'[1]Z03 收入决算表(财决03表)'!$A$10:$K$500,6,FALSE)),"",VLOOKUP(A137,'[1]Z03 收入决算表(财决03表)'!$A$10:$K$500,6,FALSE))</f>
        <v/>
      </c>
      <c r="F137" s="176" t="str">
        <f>IF(ISERROR(VLOOKUP(A137,'[1]Z03 收入决算表(财决03表)'!$A$10:$K$500,7,FALSE)),"",VLOOKUP(A137,'[1]Z03 收入决算表(财决03表)'!$A$10:$K$500,7,FALSE))</f>
        <v/>
      </c>
      <c r="G137" s="176" t="str">
        <f>IF(ISERROR(VLOOKUP(A137,'[1]Z03 收入决算表(财决03表)'!$A$10:$K$500,8,FALSE)),"",VLOOKUP(A137,'[1]Z03 收入决算表(财决03表)'!$A$10:$K$500,8,FALSE))</f>
        <v/>
      </c>
      <c r="H137" s="161" t="str">
        <f>IF(ISERROR(VLOOKUP(A137,'[1]Z03 收入决算表(财决03表)'!$A$10:$L$500,10,FALSE)),"",VLOOKUP(A137,'[1]Z03 收入决算表(财决03表)'!$A$10:$L$500,10,FALSE))</f>
        <v/>
      </c>
      <c r="I137" s="161" t="str">
        <f>IF(ISERROR(VLOOKUP(A137,'[1]Z03 收入决算表(财决03表)'!$A$10:$L$500,11,FALSE)),"",VLOOKUP(A137,'[1]Z03 收入决算表(财决03表)'!$A$10:$L$500,11,FALSE))</f>
        <v/>
      </c>
      <c r="J137" s="161" t="str">
        <f>IF(ISERROR(VLOOKUP(A137,'[1]Z03 收入决算表(财决03表)'!$A$10:$L$500,12,FALSE)),"",VLOOKUP(A137,'[1]Z03 收入决算表(财决03表)'!$A$10:$L$500,12,FALSE))</f>
        <v/>
      </c>
      <c r="K137" s="172">
        <f>'[1]Z03 收入决算表(财决03表)'!A136</f>
        <v>0</v>
      </c>
      <c r="L137" s="173">
        <f>'[1]Z03 收入决算表(财决03表)'!$E136</f>
        <v>0</v>
      </c>
      <c r="M137" s="169" t="str">
        <f t="shared" si="3"/>
        <v/>
      </c>
    </row>
    <row r="138" spans="1:13" ht="22.5" customHeight="1">
      <c r="A138" s="218" t="str">
        <f t="shared" si="2"/>
        <v/>
      </c>
      <c r="B138" s="218"/>
      <c r="C138" s="160" t="str">
        <f>IF(ISERROR(VLOOKUP(A138,'[1]Z03 收入决算表(财决03表)'!$A$10:$K$500,4,FALSE)),"",VLOOKUP(A138,'[1]Z03 收入决算表(财决03表)'!$A$10:$K$500,4,FALSE))</f>
        <v/>
      </c>
      <c r="D138" s="176" t="str">
        <f>IF(ISERROR(VLOOKUP(A138,'[1]Z03 收入决算表(财决03表)'!$A$10:$K$500,5,FALSE)),"",VLOOKUP(A138,'[1]Z03 收入决算表(财决03表)'!$A$10:$K$500,5,FALSE))</f>
        <v/>
      </c>
      <c r="E138" s="176" t="str">
        <f>IF(ISERROR(VLOOKUP(A138,'[1]Z03 收入决算表(财决03表)'!$A$10:$K$500,6,FALSE)),"",VLOOKUP(A138,'[1]Z03 收入决算表(财决03表)'!$A$10:$K$500,6,FALSE))</f>
        <v/>
      </c>
      <c r="F138" s="176" t="str">
        <f>IF(ISERROR(VLOOKUP(A138,'[1]Z03 收入决算表(财决03表)'!$A$10:$K$500,7,FALSE)),"",VLOOKUP(A138,'[1]Z03 收入决算表(财决03表)'!$A$10:$K$500,7,FALSE))</f>
        <v/>
      </c>
      <c r="G138" s="176" t="str">
        <f>IF(ISERROR(VLOOKUP(A138,'[1]Z03 收入决算表(财决03表)'!$A$10:$K$500,8,FALSE)),"",VLOOKUP(A138,'[1]Z03 收入决算表(财决03表)'!$A$10:$K$500,8,FALSE))</f>
        <v/>
      </c>
      <c r="H138" s="161" t="str">
        <f>IF(ISERROR(VLOOKUP(A138,'[1]Z03 收入决算表(财决03表)'!$A$10:$L$500,10,FALSE)),"",VLOOKUP(A138,'[1]Z03 收入决算表(财决03表)'!$A$10:$L$500,10,FALSE))</f>
        <v/>
      </c>
      <c r="I138" s="161" t="str">
        <f>IF(ISERROR(VLOOKUP(A138,'[1]Z03 收入决算表(财决03表)'!$A$10:$L$500,11,FALSE)),"",VLOOKUP(A138,'[1]Z03 收入决算表(财决03表)'!$A$10:$L$500,11,FALSE))</f>
        <v/>
      </c>
      <c r="J138" s="161" t="str">
        <f>IF(ISERROR(VLOOKUP(A138,'[1]Z03 收入决算表(财决03表)'!$A$10:$L$500,12,FALSE)),"",VLOOKUP(A138,'[1]Z03 收入决算表(财决03表)'!$A$10:$L$500,12,FALSE))</f>
        <v/>
      </c>
      <c r="K138" s="172">
        <f>'[1]Z03 收入决算表(财决03表)'!A137</f>
        <v>0</v>
      </c>
      <c r="L138" s="173">
        <f>'[1]Z03 收入决算表(财决03表)'!$E137</f>
        <v>0</v>
      </c>
      <c r="M138" s="169" t="str">
        <f t="shared" si="3"/>
        <v/>
      </c>
    </row>
    <row r="139" spans="1:13" ht="22.5" customHeight="1">
      <c r="A139" s="218" t="str">
        <f t="shared" si="2"/>
        <v/>
      </c>
      <c r="B139" s="218"/>
      <c r="C139" s="160" t="str">
        <f>IF(ISERROR(VLOOKUP(A139,'[1]Z03 收入决算表(财决03表)'!$A$10:$K$500,4,FALSE)),"",VLOOKUP(A139,'[1]Z03 收入决算表(财决03表)'!$A$10:$K$500,4,FALSE))</f>
        <v/>
      </c>
      <c r="D139" s="176" t="str">
        <f>IF(ISERROR(VLOOKUP(A139,'[1]Z03 收入决算表(财决03表)'!$A$10:$K$500,5,FALSE)),"",VLOOKUP(A139,'[1]Z03 收入决算表(财决03表)'!$A$10:$K$500,5,FALSE))</f>
        <v/>
      </c>
      <c r="E139" s="176" t="str">
        <f>IF(ISERROR(VLOOKUP(A139,'[1]Z03 收入决算表(财决03表)'!$A$10:$K$500,6,FALSE)),"",VLOOKUP(A139,'[1]Z03 收入决算表(财决03表)'!$A$10:$K$500,6,FALSE))</f>
        <v/>
      </c>
      <c r="F139" s="176" t="str">
        <f>IF(ISERROR(VLOOKUP(A139,'[1]Z03 收入决算表(财决03表)'!$A$10:$K$500,7,FALSE)),"",VLOOKUP(A139,'[1]Z03 收入决算表(财决03表)'!$A$10:$K$500,7,FALSE))</f>
        <v/>
      </c>
      <c r="G139" s="176" t="str">
        <f>IF(ISERROR(VLOOKUP(A139,'[1]Z03 收入决算表(财决03表)'!$A$10:$K$500,8,FALSE)),"",VLOOKUP(A139,'[1]Z03 收入决算表(财决03表)'!$A$10:$K$500,8,FALSE))</f>
        <v/>
      </c>
      <c r="H139" s="161" t="str">
        <f>IF(ISERROR(VLOOKUP(A139,'[1]Z03 收入决算表(财决03表)'!$A$10:$L$500,10,FALSE)),"",VLOOKUP(A139,'[1]Z03 收入决算表(财决03表)'!$A$10:$L$500,10,FALSE))</f>
        <v/>
      </c>
      <c r="I139" s="161" t="str">
        <f>IF(ISERROR(VLOOKUP(A139,'[1]Z03 收入决算表(财决03表)'!$A$10:$L$500,11,FALSE)),"",VLOOKUP(A139,'[1]Z03 收入决算表(财决03表)'!$A$10:$L$500,11,FALSE))</f>
        <v/>
      </c>
      <c r="J139" s="161" t="str">
        <f>IF(ISERROR(VLOOKUP(A139,'[1]Z03 收入决算表(财决03表)'!$A$10:$L$500,12,FALSE)),"",VLOOKUP(A139,'[1]Z03 收入决算表(财决03表)'!$A$10:$L$500,12,FALSE))</f>
        <v/>
      </c>
      <c r="K139" s="172">
        <f>'[1]Z03 收入决算表(财决03表)'!A138</f>
        <v>0</v>
      </c>
      <c r="L139" s="173">
        <f>'[1]Z03 收入决算表(财决03表)'!$E138</f>
        <v>0</v>
      </c>
      <c r="M139" s="169" t="str">
        <f t="shared" si="3"/>
        <v/>
      </c>
    </row>
    <row r="140" spans="1:13" ht="22.5" customHeight="1">
      <c r="A140" s="218" t="str">
        <f t="shared" ref="A140:A203" si="4">IF(K140&gt;0,K140,"")</f>
        <v/>
      </c>
      <c r="B140" s="218"/>
      <c r="C140" s="160" t="str">
        <f>IF(ISERROR(VLOOKUP(A140,'[1]Z03 收入决算表(财决03表)'!$A$10:$K$500,4,FALSE)),"",VLOOKUP(A140,'[1]Z03 收入决算表(财决03表)'!$A$10:$K$500,4,FALSE))</f>
        <v/>
      </c>
      <c r="D140" s="176" t="str">
        <f>IF(ISERROR(VLOOKUP(A140,'[1]Z03 收入决算表(财决03表)'!$A$10:$K$500,5,FALSE)),"",VLOOKUP(A140,'[1]Z03 收入决算表(财决03表)'!$A$10:$K$500,5,FALSE))</f>
        <v/>
      </c>
      <c r="E140" s="176" t="str">
        <f>IF(ISERROR(VLOOKUP(A140,'[1]Z03 收入决算表(财决03表)'!$A$10:$K$500,6,FALSE)),"",VLOOKUP(A140,'[1]Z03 收入决算表(财决03表)'!$A$10:$K$500,6,FALSE))</f>
        <v/>
      </c>
      <c r="F140" s="176" t="str">
        <f>IF(ISERROR(VLOOKUP(A140,'[1]Z03 收入决算表(财决03表)'!$A$10:$K$500,7,FALSE)),"",VLOOKUP(A140,'[1]Z03 收入决算表(财决03表)'!$A$10:$K$500,7,FALSE))</f>
        <v/>
      </c>
      <c r="G140" s="176" t="str">
        <f>IF(ISERROR(VLOOKUP(A140,'[1]Z03 收入决算表(财决03表)'!$A$10:$K$500,8,FALSE)),"",VLOOKUP(A140,'[1]Z03 收入决算表(财决03表)'!$A$10:$K$500,8,FALSE))</f>
        <v/>
      </c>
      <c r="H140" s="161" t="str">
        <f>IF(ISERROR(VLOOKUP(A140,'[1]Z03 收入决算表(财决03表)'!$A$10:$L$500,10,FALSE)),"",VLOOKUP(A140,'[1]Z03 收入决算表(财决03表)'!$A$10:$L$500,10,FALSE))</f>
        <v/>
      </c>
      <c r="I140" s="161" t="str">
        <f>IF(ISERROR(VLOOKUP(A140,'[1]Z03 收入决算表(财决03表)'!$A$10:$L$500,11,FALSE)),"",VLOOKUP(A140,'[1]Z03 收入决算表(财决03表)'!$A$10:$L$500,11,FALSE))</f>
        <v/>
      </c>
      <c r="J140" s="161" t="str">
        <f>IF(ISERROR(VLOOKUP(A140,'[1]Z03 收入决算表(财决03表)'!$A$10:$L$500,12,FALSE)),"",VLOOKUP(A140,'[1]Z03 收入决算表(财决03表)'!$A$10:$L$500,12,FALSE))</f>
        <v/>
      </c>
      <c r="K140" s="172">
        <f>'[1]Z03 收入决算表(财决03表)'!A139</f>
        <v>0</v>
      </c>
      <c r="L140" s="173">
        <f>'[1]Z03 收入决算表(财决03表)'!$E139</f>
        <v>0</v>
      </c>
      <c r="M140" s="169" t="str">
        <f t="shared" ref="M140:M203" si="5">IF(C140&lt;&gt;"",ROW(),"")</f>
        <v/>
      </c>
    </row>
    <row r="141" spans="1:13" ht="22.5" customHeight="1">
      <c r="A141" s="218" t="str">
        <f t="shared" si="4"/>
        <v/>
      </c>
      <c r="B141" s="218"/>
      <c r="C141" s="160" t="str">
        <f>IF(ISERROR(VLOOKUP(A141,'[1]Z03 收入决算表(财决03表)'!$A$10:$K$500,4,FALSE)),"",VLOOKUP(A141,'[1]Z03 收入决算表(财决03表)'!$A$10:$K$500,4,FALSE))</f>
        <v/>
      </c>
      <c r="D141" s="176" t="str">
        <f>IF(ISERROR(VLOOKUP(A141,'[1]Z03 收入决算表(财决03表)'!$A$10:$K$500,5,FALSE)),"",VLOOKUP(A141,'[1]Z03 收入决算表(财决03表)'!$A$10:$K$500,5,FALSE))</f>
        <v/>
      </c>
      <c r="E141" s="176" t="str">
        <f>IF(ISERROR(VLOOKUP(A141,'[1]Z03 收入决算表(财决03表)'!$A$10:$K$500,6,FALSE)),"",VLOOKUP(A141,'[1]Z03 收入决算表(财决03表)'!$A$10:$K$500,6,FALSE))</f>
        <v/>
      </c>
      <c r="F141" s="176" t="str">
        <f>IF(ISERROR(VLOOKUP(A141,'[1]Z03 收入决算表(财决03表)'!$A$10:$K$500,7,FALSE)),"",VLOOKUP(A141,'[1]Z03 收入决算表(财决03表)'!$A$10:$K$500,7,FALSE))</f>
        <v/>
      </c>
      <c r="G141" s="176" t="str">
        <f>IF(ISERROR(VLOOKUP(A141,'[1]Z03 收入决算表(财决03表)'!$A$10:$K$500,8,FALSE)),"",VLOOKUP(A141,'[1]Z03 收入决算表(财决03表)'!$A$10:$K$500,8,FALSE))</f>
        <v/>
      </c>
      <c r="H141" s="161" t="str">
        <f>IF(ISERROR(VLOOKUP(A141,'[1]Z03 收入决算表(财决03表)'!$A$10:$L$500,10,FALSE)),"",VLOOKUP(A141,'[1]Z03 收入决算表(财决03表)'!$A$10:$L$500,10,FALSE))</f>
        <v/>
      </c>
      <c r="I141" s="161" t="str">
        <f>IF(ISERROR(VLOOKUP(A141,'[1]Z03 收入决算表(财决03表)'!$A$10:$L$500,11,FALSE)),"",VLOOKUP(A141,'[1]Z03 收入决算表(财决03表)'!$A$10:$L$500,11,FALSE))</f>
        <v/>
      </c>
      <c r="J141" s="161" t="str">
        <f>IF(ISERROR(VLOOKUP(A141,'[1]Z03 收入决算表(财决03表)'!$A$10:$L$500,12,FALSE)),"",VLOOKUP(A141,'[1]Z03 收入决算表(财决03表)'!$A$10:$L$500,12,FALSE))</f>
        <v/>
      </c>
      <c r="K141" s="172">
        <f>'[1]Z03 收入决算表(财决03表)'!A140</f>
        <v>0</v>
      </c>
      <c r="L141" s="173">
        <f>'[1]Z03 收入决算表(财决03表)'!$E140</f>
        <v>0</v>
      </c>
      <c r="M141" s="169" t="str">
        <f t="shared" si="5"/>
        <v/>
      </c>
    </row>
    <row r="142" spans="1:13" ht="22.5" customHeight="1">
      <c r="A142" s="218" t="str">
        <f t="shared" si="4"/>
        <v/>
      </c>
      <c r="B142" s="218"/>
      <c r="C142" s="160" t="str">
        <f>IF(ISERROR(VLOOKUP(A142,'[1]Z03 收入决算表(财决03表)'!$A$10:$K$500,4,FALSE)),"",VLOOKUP(A142,'[1]Z03 收入决算表(财决03表)'!$A$10:$K$500,4,FALSE))</f>
        <v/>
      </c>
      <c r="D142" s="176" t="str">
        <f>IF(ISERROR(VLOOKUP(A142,'[1]Z03 收入决算表(财决03表)'!$A$10:$K$500,5,FALSE)),"",VLOOKUP(A142,'[1]Z03 收入决算表(财决03表)'!$A$10:$K$500,5,FALSE))</f>
        <v/>
      </c>
      <c r="E142" s="176" t="str">
        <f>IF(ISERROR(VLOOKUP(A142,'[1]Z03 收入决算表(财决03表)'!$A$10:$K$500,6,FALSE)),"",VLOOKUP(A142,'[1]Z03 收入决算表(财决03表)'!$A$10:$K$500,6,FALSE))</f>
        <v/>
      </c>
      <c r="F142" s="176" t="str">
        <f>IF(ISERROR(VLOOKUP(A142,'[1]Z03 收入决算表(财决03表)'!$A$10:$K$500,7,FALSE)),"",VLOOKUP(A142,'[1]Z03 收入决算表(财决03表)'!$A$10:$K$500,7,FALSE))</f>
        <v/>
      </c>
      <c r="G142" s="176" t="str">
        <f>IF(ISERROR(VLOOKUP(A142,'[1]Z03 收入决算表(财决03表)'!$A$10:$K$500,8,FALSE)),"",VLOOKUP(A142,'[1]Z03 收入决算表(财决03表)'!$A$10:$K$500,8,FALSE))</f>
        <v/>
      </c>
      <c r="H142" s="161" t="str">
        <f>IF(ISERROR(VLOOKUP(A142,'[1]Z03 收入决算表(财决03表)'!$A$10:$L$500,10,FALSE)),"",VLOOKUP(A142,'[1]Z03 收入决算表(财决03表)'!$A$10:$L$500,10,FALSE))</f>
        <v/>
      </c>
      <c r="I142" s="161" t="str">
        <f>IF(ISERROR(VLOOKUP(A142,'[1]Z03 收入决算表(财决03表)'!$A$10:$L$500,11,FALSE)),"",VLOOKUP(A142,'[1]Z03 收入决算表(财决03表)'!$A$10:$L$500,11,FALSE))</f>
        <v/>
      </c>
      <c r="J142" s="161" t="str">
        <f>IF(ISERROR(VLOOKUP(A142,'[1]Z03 收入决算表(财决03表)'!$A$10:$L$500,12,FALSE)),"",VLOOKUP(A142,'[1]Z03 收入决算表(财决03表)'!$A$10:$L$500,12,FALSE))</f>
        <v/>
      </c>
      <c r="K142" s="172">
        <f>'[1]Z03 收入决算表(财决03表)'!A141</f>
        <v>0</v>
      </c>
      <c r="L142" s="173">
        <f>'[1]Z03 收入决算表(财决03表)'!$E141</f>
        <v>0</v>
      </c>
      <c r="M142" s="169" t="str">
        <f t="shared" si="5"/>
        <v/>
      </c>
    </row>
    <row r="143" spans="1:13" ht="22.5" customHeight="1">
      <c r="A143" s="218" t="str">
        <f t="shared" si="4"/>
        <v/>
      </c>
      <c r="B143" s="218"/>
      <c r="C143" s="160" t="str">
        <f>IF(ISERROR(VLOOKUP(A143,'[1]Z03 收入决算表(财决03表)'!$A$10:$K$500,4,FALSE)),"",VLOOKUP(A143,'[1]Z03 收入决算表(财决03表)'!$A$10:$K$500,4,FALSE))</f>
        <v/>
      </c>
      <c r="D143" s="176" t="str">
        <f>IF(ISERROR(VLOOKUP(A143,'[1]Z03 收入决算表(财决03表)'!$A$10:$K$500,5,FALSE)),"",VLOOKUP(A143,'[1]Z03 收入决算表(财决03表)'!$A$10:$K$500,5,FALSE))</f>
        <v/>
      </c>
      <c r="E143" s="176" t="str">
        <f>IF(ISERROR(VLOOKUP(A143,'[1]Z03 收入决算表(财决03表)'!$A$10:$K$500,6,FALSE)),"",VLOOKUP(A143,'[1]Z03 收入决算表(财决03表)'!$A$10:$K$500,6,FALSE))</f>
        <v/>
      </c>
      <c r="F143" s="176" t="str">
        <f>IF(ISERROR(VLOOKUP(A143,'[1]Z03 收入决算表(财决03表)'!$A$10:$K$500,7,FALSE)),"",VLOOKUP(A143,'[1]Z03 收入决算表(财决03表)'!$A$10:$K$500,7,FALSE))</f>
        <v/>
      </c>
      <c r="G143" s="176" t="str">
        <f>IF(ISERROR(VLOOKUP(A143,'[1]Z03 收入决算表(财决03表)'!$A$10:$K$500,8,FALSE)),"",VLOOKUP(A143,'[1]Z03 收入决算表(财决03表)'!$A$10:$K$500,8,FALSE))</f>
        <v/>
      </c>
      <c r="H143" s="161" t="str">
        <f>IF(ISERROR(VLOOKUP(A143,'[1]Z03 收入决算表(财决03表)'!$A$10:$L$500,10,FALSE)),"",VLOOKUP(A143,'[1]Z03 收入决算表(财决03表)'!$A$10:$L$500,10,FALSE))</f>
        <v/>
      </c>
      <c r="I143" s="161" t="str">
        <f>IF(ISERROR(VLOOKUP(A143,'[1]Z03 收入决算表(财决03表)'!$A$10:$L$500,11,FALSE)),"",VLOOKUP(A143,'[1]Z03 收入决算表(财决03表)'!$A$10:$L$500,11,FALSE))</f>
        <v/>
      </c>
      <c r="J143" s="161" t="str">
        <f>IF(ISERROR(VLOOKUP(A143,'[1]Z03 收入决算表(财决03表)'!$A$10:$L$500,12,FALSE)),"",VLOOKUP(A143,'[1]Z03 收入决算表(财决03表)'!$A$10:$L$500,12,FALSE))</f>
        <v/>
      </c>
      <c r="K143" s="172">
        <f>'[1]Z03 收入决算表(财决03表)'!A142</f>
        <v>0</v>
      </c>
      <c r="L143" s="173">
        <f>'[1]Z03 收入决算表(财决03表)'!$E142</f>
        <v>0</v>
      </c>
      <c r="M143" s="169" t="str">
        <f t="shared" si="5"/>
        <v/>
      </c>
    </row>
    <row r="144" spans="1:13" ht="22.5" customHeight="1">
      <c r="A144" s="218" t="str">
        <f t="shared" si="4"/>
        <v/>
      </c>
      <c r="B144" s="218"/>
      <c r="C144" s="160" t="str">
        <f>IF(ISERROR(VLOOKUP(A144,'[1]Z03 收入决算表(财决03表)'!$A$10:$K$500,4,FALSE)),"",VLOOKUP(A144,'[1]Z03 收入决算表(财决03表)'!$A$10:$K$500,4,FALSE))</f>
        <v/>
      </c>
      <c r="D144" s="176" t="str">
        <f>IF(ISERROR(VLOOKUP(A144,'[1]Z03 收入决算表(财决03表)'!$A$10:$K$500,5,FALSE)),"",VLOOKUP(A144,'[1]Z03 收入决算表(财决03表)'!$A$10:$K$500,5,FALSE))</f>
        <v/>
      </c>
      <c r="E144" s="176" t="str">
        <f>IF(ISERROR(VLOOKUP(A144,'[1]Z03 收入决算表(财决03表)'!$A$10:$K$500,6,FALSE)),"",VLOOKUP(A144,'[1]Z03 收入决算表(财决03表)'!$A$10:$K$500,6,FALSE))</f>
        <v/>
      </c>
      <c r="F144" s="176" t="str">
        <f>IF(ISERROR(VLOOKUP(A144,'[1]Z03 收入决算表(财决03表)'!$A$10:$K$500,7,FALSE)),"",VLOOKUP(A144,'[1]Z03 收入决算表(财决03表)'!$A$10:$K$500,7,FALSE))</f>
        <v/>
      </c>
      <c r="G144" s="176" t="str">
        <f>IF(ISERROR(VLOOKUP(A144,'[1]Z03 收入决算表(财决03表)'!$A$10:$K$500,8,FALSE)),"",VLOOKUP(A144,'[1]Z03 收入决算表(财决03表)'!$A$10:$K$500,8,FALSE))</f>
        <v/>
      </c>
      <c r="H144" s="161" t="str">
        <f>IF(ISERROR(VLOOKUP(A144,'[1]Z03 收入决算表(财决03表)'!$A$10:$L$500,10,FALSE)),"",VLOOKUP(A144,'[1]Z03 收入决算表(财决03表)'!$A$10:$L$500,10,FALSE))</f>
        <v/>
      </c>
      <c r="I144" s="161" t="str">
        <f>IF(ISERROR(VLOOKUP(A144,'[1]Z03 收入决算表(财决03表)'!$A$10:$L$500,11,FALSE)),"",VLOOKUP(A144,'[1]Z03 收入决算表(财决03表)'!$A$10:$L$500,11,FALSE))</f>
        <v/>
      </c>
      <c r="J144" s="161" t="str">
        <f>IF(ISERROR(VLOOKUP(A144,'[1]Z03 收入决算表(财决03表)'!$A$10:$L$500,12,FALSE)),"",VLOOKUP(A144,'[1]Z03 收入决算表(财决03表)'!$A$10:$L$500,12,FALSE))</f>
        <v/>
      </c>
      <c r="K144" s="172">
        <f>'[1]Z03 收入决算表(财决03表)'!A143</f>
        <v>0</v>
      </c>
      <c r="L144" s="173">
        <f>'[1]Z03 收入决算表(财决03表)'!$E143</f>
        <v>0</v>
      </c>
      <c r="M144" s="169" t="str">
        <f t="shared" si="5"/>
        <v/>
      </c>
    </row>
    <row r="145" spans="1:13" ht="22.5" customHeight="1">
      <c r="A145" s="218" t="str">
        <f t="shared" si="4"/>
        <v/>
      </c>
      <c r="B145" s="218"/>
      <c r="C145" s="160" t="str">
        <f>IF(ISERROR(VLOOKUP(A145,'[1]Z03 收入决算表(财决03表)'!$A$10:$K$500,4,FALSE)),"",VLOOKUP(A145,'[1]Z03 收入决算表(财决03表)'!$A$10:$K$500,4,FALSE))</f>
        <v/>
      </c>
      <c r="D145" s="176" t="str">
        <f>IF(ISERROR(VLOOKUP(A145,'[1]Z03 收入决算表(财决03表)'!$A$10:$K$500,5,FALSE)),"",VLOOKUP(A145,'[1]Z03 收入决算表(财决03表)'!$A$10:$K$500,5,FALSE))</f>
        <v/>
      </c>
      <c r="E145" s="176" t="str">
        <f>IF(ISERROR(VLOOKUP(A145,'[1]Z03 收入决算表(财决03表)'!$A$10:$K$500,6,FALSE)),"",VLOOKUP(A145,'[1]Z03 收入决算表(财决03表)'!$A$10:$K$500,6,FALSE))</f>
        <v/>
      </c>
      <c r="F145" s="176" t="str">
        <f>IF(ISERROR(VLOOKUP(A145,'[1]Z03 收入决算表(财决03表)'!$A$10:$K$500,7,FALSE)),"",VLOOKUP(A145,'[1]Z03 收入决算表(财决03表)'!$A$10:$K$500,7,FALSE))</f>
        <v/>
      </c>
      <c r="G145" s="176" t="str">
        <f>IF(ISERROR(VLOOKUP(A145,'[1]Z03 收入决算表(财决03表)'!$A$10:$K$500,8,FALSE)),"",VLOOKUP(A145,'[1]Z03 收入决算表(财决03表)'!$A$10:$K$500,8,FALSE))</f>
        <v/>
      </c>
      <c r="H145" s="161" t="str">
        <f>IF(ISERROR(VLOOKUP(A145,'[1]Z03 收入决算表(财决03表)'!$A$10:$L$500,10,FALSE)),"",VLOOKUP(A145,'[1]Z03 收入决算表(财决03表)'!$A$10:$L$500,10,FALSE))</f>
        <v/>
      </c>
      <c r="I145" s="161" t="str">
        <f>IF(ISERROR(VLOOKUP(A145,'[1]Z03 收入决算表(财决03表)'!$A$10:$L$500,11,FALSE)),"",VLOOKUP(A145,'[1]Z03 收入决算表(财决03表)'!$A$10:$L$500,11,FALSE))</f>
        <v/>
      </c>
      <c r="J145" s="161" t="str">
        <f>IF(ISERROR(VLOOKUP(A145,'[1]Z03 收入决算表(财决03表)'!$A$10:$L$500,12,FALSE)),"",VLOOKUP(A145,'[1]Z03 收入决算表(财决03表)'!$A$10:$L$500,12,FALSE))</f>
        <v/>
      </c>
      <c r="K145" s="172">
        <f>'[1]Z03 收入决算表(财决03表)'!A144</f>
        <v>0</v>
      </c>
      <c r="L145" s="173">
        <f>'[1]Z03 收入决算表(财决03表)'!$E144</f>
        <v>0</v>
      </c>
      <c r="M145" s="169" t="str">
        <f t="shared" si="5"/>
        <v/>
      </c>
    </row>
    <row r="146" spans="1:13" ht="22.5" customHeight="1">
      <c r="A146" s="218" t="str">
        <f t="shared" si="4"/>
        <v/>
      </c>
      <c r="B146" s="218"/>
      <c r="C146" s="160" t="str">
        <f>IF(ISERROR(VLOOKUP(A146,'[1]Z03 收入决算表(财决03表)'!$A$10:$K$500,4,FALSE)),"",VLOOKUP(A146,'[1]Z03 收入决算表(财决03表)'!$A$10:$K$500,4,FALSE))</f>
        <v/>
      </c>
      <c r="D146" s="176" t="str">
        <f>IF(ISERROR(VLOOKUP(A146,'[1]Z03 收入决算表(财决03表)'!$A$10:$K$500,5,FALSE)),"",VLOOKUP(A146,'[1]Z03 收入决算表(财决03表)'!$A$10:$K$500,5,FALSE))</f>
        <v/>
      </c>
      <c r="E146" s="176" t="str">
        <f>IF(ISERROR(VLOOKUP(A146,'[1]Z03 收入决算表(财决03表)'!$A$10:$K$500,6,FALSE)),"",VLOOKUP(A146,'[1]Z03 收入决算表(财决03表)'!$A$10:$K$500,6,FALSE))</f>
        <v/>
      </c>
      <c r="F146" s="176" t="str">
        <f>IF(ISERROR(VLOOKUP(A146,'[1]Z03 收入决算表(财决03表)'!$A$10:$K$500,7,FALSE)),"",VLOOKUP(A146,'[1]Z03 收入决算表(财决03表)'!$A$10:$K$500,7,FALSE))</f>
        <v/>
      </c>
      <c r="G146" s="176" t="str">
        <f>IF(ISERROR(VLOOKUP(A146,'[1]Z03 收入决算表(财决03表)'!$A$10:$K$500,8,FALSE)),"",VLOOKUP(A146,'[1]Z03 收入决算表(财决03表)'!$A$10:$K$500,8,FALSE))</f>
        <v/>
      </c>
      <c r="H146" s="161" t="str">
        <f>IF(ISERROR(VLOOKUP(A146,'[1]Z03 收入决算表(财决03表)'!$A$10:$L$500,10,FALSE)),"",VLOOKUP(A146,'[1]Z03 收入决算表(财决03表)'!$A$10:$L$500,10,FALSE))</f>
        <v/>
      </c>
      <c r="I146" s="161" t="str">
        <f>IF(ISERROR(VLOOKUP(A146,'[1]Z03 收入决算表(财决03表)'!$A$10:$L$500,11,FALSE)),"",VLOOKUP(A146,'[1]Z03 收入决算表(财决03表)'!$A$10:$L$500,11,FALSE))</f>
        <v/>
      </c>
      <c r="J146" s="161" t="str">
        <f>IF(ISERROR(VLOOKUP(A146,'[1]Z03 收入决算表(财决03表)'!$A$10:$L$500,12,FALSE)),"",VLOOKUP(A146,'[1]Z03 收入决算表(财决03表)'!$A$10:$L$500,12,FALSE))</f>
        <v/>
      </c>
      <c r="K146" s="172">
        <f>'[1]Z03 收入决算表(财决03表)'!A145</f>
        <v>0</v>
      </c>
      <c r="L146" s="173">
        <f>'[1]Z03 收入决算表(财决03表)'!$E145</f>
        <v>0</v>
      </c>
      <c r="M146" s="169" t="str">
        <f t="shared" si="5"/>
        <v/>
      </c>
    </row>
    <row r="147" spans="1:13" ht="22.5" customHeight="1">
      <c r="A147" s="218" t="str">
        <f t="shared" si="4"/>
        <v/>
      </c>
      <c r="B147" s="218"/>
      <c r="C147" s="160" t="str">
        <f>IF(ISERROR(VLOOKUP(A147,'[1]Z03 收入决算表(财决03表)'!$A$10:$K$500,4,FALSE)),"",VLOOKUP(A147,'[1]Z03 收入决算表(财决03表)'!$A$10:$K$500,4,FALSE))</f>
        <v/>
      </c>
      <c r="D147" s="176" t="str">
        <f>IF(ISERROR(VLOOKUP(A147,'[1]Z03 收入决算表(财决03表)'!$A$10:$K$500,5,FALSE)),"",VLOOKUP(A147,'[1]Z03 收入决算表(财决03表)'!$A$10:$K$500,5,FALSE))</f>
        <v/>
      </c>
      <c r="E147" s="176" t="str">
        <f>IF(ISERROR(VLOOKUP(A147,'[1]Z03 收入决算表(财决03表)'!$A$10:$K$500,6,FALSE)),"",VLOOKUP(A147,'[1]Z03 收入决算表(财决03表)'!$A$10:$K$500,6,FALSE))</f>
        <v/>
      </c>
      <c r="F147" s="176" t="str">
        <f>IF(ISERROR(VLOOKUP(A147,'[1]Z03 收入决算表(财决03表)'!$A$10:$K$500,7,FALSE)),"",VLOOKUP(A147,'[1]Z03 收入决算表(财决03表)'!$A$10:$K$500,7,FALSE))</f>
        <v/>
      </c>
      <c r="G147" s="176" t="str">
        <f>IF(ISERROR(VLOOKUP(A147,'[1]Z03 收入决算表(财决03表)'!$A$10:$K$500,8,FALSE)),"",VLOOKUP(A147,'[1]Z03 收入决算表(财决03表)'!$A$10:$K$500,8,FALSE))</f>
        <v/>
      </c>
      <c r="H147" s="161" t="str">
        <f>IF(ISERROR(VLOOKUP(A147,'[1]Z03 收入决算表(财决03表)'!$A$10:$L$500,10,FALSE)),"",VLOOKUP(A147,'[1]Z03 收入决算表(财决03表)'!$A$10:$L$500,10,FALSE))</f>
        <v/>
      </c>
      <c r="I147" s="161" t="str">
        <f>IF(ISERROR(VLOOKUP(A147,'[1]Z03 收入决算表(财决03表)'!$A$10:$L$500,11,FALSE)),"",VLOOKUP(A147,'[1]Z03 收入决算表(财决03表)'!$A$10:$L$500,11,FALSE))</f>
        <v/>
      </c>
      <c r="J147" s="161" t="str">
        <f>IF(ISERROR(VLOOKUP(A147,'[1]Z03 收入决算表(财决03表)'!$A$10:$L$500,12,FALSE)),"",VLOOKUP(A147,'[1]Z03 收入决算表(财决03表)'!$A$10:$L$500,12,FALSE))</f>
        <v/>
      </c>
      <c r="K147" s="172">
        <f>'[1]Z03 收入决算表(财决03表)'!A146</f>
        <v>0</v>
      </c>
      <c r="L147" s="173">
        <f>'[1]Z03 收入决算表(财决03表)'!$E146</f>
        <v>0</v>
      </c>
      <c r="M147" s="169" t="str">
        <f t="shared" si="5"/>
        <v/>
      </c>
    </row>
    <row r="148" spans="1:13" ht="22.5" customHeight="1">
      <c r="A148" s="218" t="str">
        <f t="shared" si="4"/>
        <v/>
      </c>
      <c r="B148" s="218"/>
      <c r="C148" s="160" t="str">
        <f>IF(ISERROR(VLOOKUP(A148,'[1]Z03 收入决算表(财决03表)'!$A$10:$K$500,4,FALSE)),"",VLOOKUP(A148,'[1]Z03 收入决算表(财决03表)'!$A$10:$K$500,4,FALSE))</f>
        <v/>
      </c>
      <c r="D148" s="176" t="str">
        <f>IF(ISERROR(VLOOKUP(A148,'[1]Z03 收入决算表(财决03表)'!$A$10:$K$500,5,FALSE)),"",VLOOKUP(A148,'[1]Z03 收入决算表(财决03表)'!$A$10:$K$500,5,FALSE))</f>
        <v/>
      </c>
      <c r="E148" s="176" t="str">
        <f>IF(ISERROR(VLOOKUP(A148,'[1]Z03 收入决算表(财决03表)'!$A$10:$K$500,6,FALSE)),"",VLOOKUP(A148,'[1]Z03 收入决算表(财决03表)'!$A$10:$K$500,6,FALSE))</f>
        <v/>
      </c>
      <c r="F148" s="176" t="str">
        <f>IF(ISERROR(VLOOKUP(A148,'[1]Z03 收入决算表(财决03表)'!$A$10:$K$500,7,FALSE)),"",VLOOKUP(A148,'[1]Z03 收入决算表(财决03表)'!$A$10:$K$500,7,FALSE))</f>
        <v/>
      </c>
      <c r="G148" s="176" t="str">
        <f>IF(ISERROR(VLOOKUP(A148,'[1]Z03 收入决算表(财决03表)'!$A$10:$K$500,8,FALSE)),"",VLOOKUP(A148,'[1]Z03 收入决算表(财决03表)'!$A$10:$K$500,8,FALSE))</f>
        <v/>
      </c>
      <c r="H148" s="161" t="str">
        <f>IF(ISERROR(VLOOKUP(A148,'[1]Z03 收入决算表(财决03表)'!$A$10:$L$500,10,FALSE)),"",VLOOKUP(A148,'[1]Z03 收入决算表(财决03表)'!$A$10:$L$500,10,FALSE))</f>
        <v/>
      </c>
      <c r="I148" s="161" t="str">
        <f>IF(ISERROR(VLOOKUP(A148,'[1]Z03 收入决算表(财决03表)'!$A$10:$L$500,11,FALSE)),"",VLOOKUP(A148,'[1]Z03 收入决算表(财决03表)'!$A$10:$L$500,11,FALSE))</f>
        <v/>
      </c>
      <c r="J148" s="161" t="str">
        <f>IF(ISERROR(VLOOKUP(A148,'[1]Z03 收入决算表(财决03表)'!$A$10:$L$500,12,FALSE)),"",VLOOKUP(A148,'[1]Z03 收入决算表(财决03表)'!$A$10:$L$500,12,FALSE))</f>
        <v/>
      </c>
      <c r="K148" s="172">
        <f>'[1]Z03 收入决算表(财决03表)'!A147</f>
        <v>0</v>
      </c>
      <c r="L148" s="173">
        <f>'[1]Z03 收入决算表(财决03表)'!$E147</f>
        <v>0</v>
      </c>
      <c r="M148" s="169" t="str">
        <f t="shared" si="5"/>
        <v/>
      </c>
    </row>
    <row r="149" spans="1:13" ht="22.5" customHeight="1">
      <c r="A149" s="218" t="str">
        <f t="shared" si="4"/>
        <v/>
      </c>
      <c r="B149" s="218"/>
      <c r="C149" s="160" t="str">
        <f>IF(ISERROR(VLOOKUP(A149,'[1]Z03 收入决算表(财决03表)'!$A$10:$K$500,4,FALSE)),"",VLOOKUP(A149,'[1]Z03 收入决算表(财决03表)'!$A$10:$K$500,4,FALSE))</f>
        <v/>
      </c>
      <c r="D149" s="176" t="str">
        <f>IF(ISERROR(VLOOKUP(A149,'[1]Z03 收入决算表(财决03表)'!$A$10:$K$500,5,FALSE)),"",VLOOKUP(A149,'[1]Z03 收入决算表(财决03表)'!$A$10:$K$500,5,FALSE))</f>
        <v/>
      </c>
      <c r="E149" s="176" t="str">
        <f>IF(ISERROR(VLOOKUP(A149,'[1]Z03 收入决算表(财决03表)'!$A$10:$K$500,6,FALSE)),"",VLOOKUP(A149,'[1]Z03 收入决算表(财决03表)'!$A$10:$K$500,6,FALSE))</f>
        <v/>
      </c>
      <c r="F149" s="176" t="str">
        <f>IF(ISERROR(VLOOKUP(A149,'[1]Z03 收入决算表(财决03表)'!$A$10:$K$500,7,FALSE)),"",VLOOKUP(A149,'[1]Z03 收入决算表(财决03表)'!$A$10:$K$500,7,FALSE))</f>
        <v/>
      </c>
      <c r="G149" s="176" t="str">
        <f>IF(ISERROR(VLOOKUP(A149,'[1]Z03 收入决算表(财决03表)'!$A$10:$K$500,8,FALSE)),"",VLOOKUP(A149,'[1]Z03 收入决算表(财决03表)'!$A$10:$K$500,8,FALSE))</f>
        <v/>
      </c>
      <c r="H149" s="161" t="str">
        <f>IF(ISERROR(VLOOKUP(A149,'[1]Z03 收入决算表(财决03表)'!$A$10:$L$500,10,FALSE)),"",VLOOKUP(A149,'[1]Z03 收入决算表(财决03表)'!$A$10:$L$500,10,FALSE))</f>
        <v/>
      </c>
      <c r="I149" s="161" t="str">
        <f>IF(ISERROR(VLOOKUP(A149,'[1]Z03 收入决算表(财决03表)'!$A$10:$L$500,11,FALSE)),"",VLOOKUP(A149,'[1]Z03 收入决算表(财决03表)'!$A$10:$L$500,11,FALSE))</f>
        <v/>
      </c>
      <c r="J149" s="161" t="str">
        <f>IF(ISERROR(VLOOKUP(A149,'[1]Z03 收入决算表(财决03表)'!$A$10:$L$500,12,FALSE)),"",VLOOKUP(A149,'[1]Z03 收入决算表(财决03表)'!$A$10:$L$500,12,FALSE))</f>
        <v/>
      </c>
      <c r="K149" s="172">
        <f>'[1]Z03 收入决算表(财决03表)'!A148</f>
        <v>0</v>
      </c>
      <c r="L149" s="173">
        <f>'[1]Z03 收入决算表(财决03表)'!$E148</f>
        <v>0</v>
      </c>
      <c r="M149" s="169" t="str">
        <f t="shared" si="5"/>
        <v/>
      </c>
    </row>
    <row r="150" spans="1:13" ht="22.5" customHeight="1">
      <c r="A150" s="218" t="str">
        <f t="shared" si="4"/>
        <v/>
      </c>
      <c r="B150" s="218"/>
      <c r="C150" s="160" t="str">
        <f>IF(ISERROR(VLOOKUP(A150,'[1]Z03 收入决算表(财决03表)'!$A$10:$K$500,4,FALSE)),"",VLOOKUP(A150,'[1]Z03 收入决算表(财决03表)'!$A$10:$K$500,4,FALSE))</f>
        <v/>
      </c>
      <c r="D150" s="176" t="str">
        <f>IF(ISERROR(VLOOKUP(A150,'[1]Z03 收入决算表(财决03表)'!$A$10:$K$500,5,FALSE)),"",VLOOKUP(A150,'[1]Z03 收入决算表(财决03表)'!$A$10:$K$500,5,FALSE))</f>
        <v/>
      </c>
      <c r="E150" s="176" t="str">
        <f>IF(ISERROR(VLOOKUP(A150,'[1]Z03 收入决算表(财决03表)'!$A$10:$K$500,6,FALSE)),"",VLOOKUP(A150,'[1]Z03 收入决算表(财决03表)'!$A$10:$K$500,6,FALSE))</f>
        <v/>
      </c>
      <c r="F150" s="176" t="str">
        <f>IF(ISERROR(VLOOKUP(A150,'[1]Z03 收入决算表(财决03表)'!$A$10:$K$500,7,FALSE)),"",VLOOKUP(A150,'[1]Z03 收入决算表(财决03表)'!$A$10:$K$500,7,FALSE))</f>
        <v/>
      </c>
      <c r="G150" s="176" t="str">
        <f>IF(ISERROR(VLOOKUP(A150,'[1]Z03 收入决算表(财决03表)'!$A$10:$K$500,8,FALSE)),"",VLOOKUP(A150,'[1]Z03 收入决算表(财决03表)'!$A$10:$K$500,8,FALSE))</f>
        <v/>
      </c>
      <c r="H150" s="161" t="str">
        <f>IF(ISERROR(VLOOKUP(A150,'[1]Z03 收入决算表(财决03表)'!$A$10:$L$500,10,FALSE)),"",VLOOKUP(A150,'[1]Z03 收入决算表(财决03表)'!$A$10:$L$500,10,FALSE))</f>
        <v/>
      </c>
      <c r="I150" s="161" t="str">
        <f>IF(ISERROR(VLOOKUP(A150,'[1]Z03 收入决算表(财决03表)'!$A$10:$L$500,11,FALSE)),"",VLOOKUP(A150,'[1]Z03 收入决算表(财决03表)'!$A$10:$L$500,11,FALSE))</f>
        <v/>
      </c>
      <c r="J150" s="161" t="str">
        <f>IF(ISERROR(VLOOKUP(A150,'[1]Z03 收入决算表(财决03表)'!$A$10:$L$500,12,FALSE)),"",VLOOKUP(A150,'[1]Z03 收入决算表(财决03表)'!$A$10:$L$500,12,FALSE))</f>
        <v/>
      </c>
      <c r="K150" s="172">
        <f>'[1]Z03 收入决算表(财决03表)'!A149</f>
        <v>0</v>
      </c>
      <c r="L150" s="173">
        <f>'[1]Z03 收入决算表(财决03表)'!$E149</f>
        <v>0</v>
      </c>
      <c r="M150" s="169" t="str">
        <f t="shared" si="5"/>
        <v/>
      </c>
    </row>
    <row r="151" spans="1:13" ht="22.5" customHeight="1">
      <c r="A151" s="218" t="str">
        <f t="shared" si="4"/>
        <v/>
      </c>
      <c r="B151" s="218"/>
      <c r="C151" s="160" t="str">
        <f>IF(ISERROR(VLOOKUP(A151,'[1]Z03 收入决算表(财决03表)'!$A$10:$K$500,4,FALSE)),"",VLOOKUP(A151,'[1]Z03 收入决算表(财决03表)'!$A$10:$K$500,4,FALSE))</f>
        <v/>
      </c>
      <c r="D151" s="176" t="str">
        <f>IF(ISERROR(VLOOKUP(A151,'[1]Z03 收入决算表(财决03表)'!$A$10:$K$500,5,FALSE)),"",VLOOKUP(A151,'[1]Z03 收入决算表(财决03表)'!$A$10:$K$500,5,FALSE))</f>
        <v/>
      </c>
      <c r="E151" s="176" t="str">
        <f>IF(ISERROR(VLOOKUP(A151,'[1]Z03 收入决算表(财决03表)'!$A$10:$K$500,6,FALSE)),"",VLOOKUP(A151,'[1]Z03 收入决算表(财决03表)'!$A$10:$K$500,6,FALSE))</f>
        <v/>
      </c>
      <c r="F151" s="176" t="str">
        <f>IF(ISERROR(VLOOKUP(A151,'[1]Z03 收入决算表(财决03表)'!$A$10:$K$500,7,FALSE)),"",VLOOKUP(A151,'[1]Z03 收入决算表(财决03表)'!$A$10:$K$500,7,FALSE))</f>
        <v/>
      </c>
      <c r="G151" s="176" t="str">
        <f>IF(ISERROR(VLOOKUP(A151,'[1]Z03 收入决算表(财决03表)'!$A$10:$K$500,8,FALSE)),"",VLOOKUP(A151,'[1]Z03 收入决算表(财决03表)'!$A$10:$K$500,8,FALSE))</f>
        <v/>
      </c>
      <c r="H151" s="161" t="str">
        <f>IF(ISERROR(VLOOKUP(A151,'[1]Z03 收入决算表(财决03表)'!$A$10:$L$500,10,FALSE)),"",VLOOKUP(A151,'[1]Z03 收入决算表(财决03表)'!$A$10:$L$500,10,FALSE))</f>
        <v/>
      </c>
      <c r="I151" s="161" t="str">
        <f>IF(ISERROR(VLOOKUP(A151,'[1]Z03 收入决算表(财决03表)'!$A$10:$L$500,11,FALSE)),"",VLOOKUP(A151,'[1]Z03 收入决算表(财决03表)'!$A$10:$L$500,11,FALSE))</f>
        <v/>
      </c>
      <c r="J151" s="161" t="str">
        <f>IF(ISERROR(VLOOKUP(A151,'[1]Z03 收入决算表(财决03表)'!$A$10:$L$500,12,FALSE)),"",VLOOKUP(A151,'[1]Z03 收入决算表(财决03表)'!$A$10:$L$500,12,FALSE))</f>
        <v/>
      </c>
      <c r="K151" s="172">
        <f>'[1]Z03 收入决算表(财决03表)'!A150</f>
        <v>0</v>
      </c>
      <c r="L151" s="173">
        <f>'[1]Z03 收入决算表(财决03表)'!$E150</f>
        <v>0</v>
      </c>
      <c r="M151" s="169" t="str">
        <f t="shared" si="5"/>
        <v/>
      </c>
    </row>
    <row r="152" spans="1:13" ht="22.5" customHeight="1">
      <c r="A152" s="218" t="str">
        <f t="shared" si="4"/>
        <v/>
      </c>
      <c r="B152" s="218"/>
      <c r="C152" s="160" t="str">
        <f>IF(ISERROR(VLOOKUP(A152,'[1]Z03 收入决算表(财决03表)'!$A$10:$K$500,4,FALSE)),"",VLOOKUP(A152,'[1]Z03 收入决算表(财决03表)'!$A$10:$K$500,4,FALSE))</f>
        <v/>
      </c>
      <c r="D152" s="176" t="str">
        <f>IF(ISERROR(VLOOKUP(A152,'[1]Z03 收入决算表(财决03表)'!$A$10:$K$500,5,FALSE)),"",VLOOKUP(A152,'[1]Z03 收入决算表(财决03表)'!$A$10:$K$500,5,FALSE))</f>
        <v/>
      </c>
      <c r="E152" s="176" t="str">
        <f>IF(ISERROR(VLOOKUP(A152,'[1]Z03 收入决算表(财决03表)'!$A$10:$K$500,6,FALSE)),"",VLOOKUP(A152,'[1]Z03 收入决算表(财决03表)'!$A$10:$K$500,6,FALSE))</f>
        <v/>
      </c>
      <c r="F152" s="176" t="str">
        <f>IF(ISERROR(VLOOKUP(A152,'[1]Z03 收入决算表(财决03表)'!$A$10:$K$500,7,FALSE)),"",VLOOKUP(A152,'[1]Z03 收入决算表(财决03表)'!$A$10:$K$500,7,FALSE))</f>
        <v/>
      </c>
      <c r="G152" s="176" t="str">
        <f>IF(ISERROR(VLOOKUP(A152,'[1]Z03 收入决算表(财决03表)'!$A$10:$K$500,8,FALSE)),"",VLOOKUP(A152,'[1]Z03 收入决算表(财决03表)'!$A$10:$K$500,8,FALSE))</f>
        <v/>
      </c>
      <c r="H152" s="161" t="str">
        <f>IF(ISERROR(VLOOKUP(A152,'[1]Z03 收入决算表(财决03表)'!$A$10:$L$500,10,FALSE)),"",VLOOKUP(A152,'[1]Z03 收入决算表(财决03表)'!$A$10:$L$500,10,FALSE))</f>
        <v/>
      </c>
      <c r="I152" s="161" t="str">
        <f>IF(ISERROR(VLOOKUP(A152,'[1]Z03 收入决算表(财决03表)'!$A$10:$L$500,11,FALSE)),"",VLOOKUP(A152,'[1]Z03 收入决算表(财决03表)'!$A$10:$L$500,11,FALSE))</f>
        <v/>
      </c>
      <c r="J152" s="161" t="str">
        <f>IF(ISERROR(VLOOKUP(A152,'[1]Z03 收入决算表(财决03表)'!$A$10:$L$500,12,FALSE)),"",VLOOKUP(A152,'[1]Z03 收入决算表(财决03表)'!$A$10:$L$500,12,FALSE))</f>
        <v/>
      </c>
      <c r="K152" s="172">
        <f>'[1]Z03 收入决算表(财决03表)'!A151</f>
        <v>0</v>
      </c>
      <c r="L152" s="173">
        <f>'[1]Z03 收入决算表(财决03表)'!$E151</f>
        <v>0</v>
      </c>
      <c r="M152" s="169" t="str">
        <f t="shared" si="5"/>
        <v/>
      </c>
    </row>
    <row r="153" spans="1:13" ht="22.5" customHeight="1">
      <c r="A153" s="218" t="str">
        <f t="shared" si="4"/>
        <v/>
      </c>
      <c r="B153" s="218"/>
      <c r="C153" s="160" t="str">
        <f>IF(ISERROR(VLOOKUP(A153,'[1]Z03 收入决算表(财决03表)'!$A$10:$K$500,4,FALSE)),"",VLOOKUP(A153,'[1]Z03 收入决算表(财决03表)'!$A$10:$K$500,4,FALSE))</f>
        <v/>
      </c>
      <c r="D153" s="176" t="str">
        <f>IF(ISERROR(VLOOKUP(A153,'[1]Z03 收入决算表(财决03表)'!$A$10:$K$500,5,FALSE)),"",VLOOKUP(A153,'[1]Z03 收入决算表(财决03表)'!$A$10:$K$500,5,FALSE))</f>
        <v/>
      </c>
      <c r="E153" s="176" t="str">
        <f>IF(ISERROR(VLOOKUP(A153,'[1]Z03 收入决算表(财决03表)'!$A$10:$K$500,6,FALSE)),"",VLOOKUP(A153,'[1]Z03 收入决算表(财决03表)'!$A$10:$K$500,6,FALSE))</f>
        <v/>
      </c>
      <c r="F153" s="176" t="str">
        <f>IF(ISERROR(VLOOKUP(A153,'[1]Z03 收入决算表(财决03表)'!$A$10:$K$500,7,FALSE)),"",VLOOKUP(A153,'[1]Z03 收入决算表(财决03表)'!$A$10:$K$500,7,FALSE))</f>
        <v/>
      </c>
      <c r="G153" s="176" t="str">
        <f>IF(ISERROR(VLOOKUP(A153,'[1]Z03 收入决算表(财决03表)'!$A$10:$K$500,8,FALSE)),"",VLOOKUP(A153,'[1]Z03 收入决算表(财决03表)'!$A$10:$K$500,8,FALSE))</f>
        <v/>
      </c>
      <c r="H153" s="161" t="str">
        <f>IF(ISERROR(VLOOKUP(A153,'[1]Z03 收入决算表(财决03表)'!$A$10:$L$500,10,FALSE)),"",VLOOKUP(A153,'[1]Z03 收入决算表(财决03表)'!$A$10:$L$500,10,FALSE))</f>
        <v/>
      </c>
      <c r="I153" s="161" t="str">
        <f>IF(ISERROR(VLOOKUP(A153,'[1]Z03 收入决算表(财决03表)'!$A$10:$L$500,11,FALSE)),"",VLOOKUP(A153,'[1]Z03 收入决算表(财决03表)'!$A$10:$L$500,11,FALSE))</f>
        <v/>
      </c>
      <c r="J153" s="161" t="str">
        <f>IF(ISERROR(VLOOKUP(A153,'[1]Z03 收入决算表(财决03表)'!$A$10:$L$500,12,FALSE)),"",VLOOKUP(A153,'[1]Z03 收入决算表(财决03表)'!$A$10:$L$500,12,FALSE))</f>
        <v/>
      </c>
      <c r="K153" s="172">
        <f>'[1]Z03 收入决算表(财决03表)'!A152</f>
        <v>0</v>
      </c>
      <c r="L153" s="173">
        <f>'[1]Z03 收入决算表(财决03表)'!$E152</f>
        <v>0</v>
      </c>
      <c r="M153" s="169" t="str">
        <f t="shared" si="5"/>
        <v/>
      </c>
    </row>
    <row r="154" spans="1:13" ht="22.5" customHeight="1">
      <c r="A154" s="218" t="str">
        <f t="shared" si="4"/>
        <v/>
      </c>
      <c r="B154" s="218"/>
      <c r="C154" s="160" t="str">
        <f>IF(ISERROR(VLOOKUP(A154,'[1]Z03 收入决算表(财决03表)'!$A$10:$K$500,4,FALSE)),"",VLOOKUP(A154,'[1]Z03 收入决算表(财决03表)'!$A$10:$K$500,4,FALSE))</f>
        <v/>
      </c>
      <c r="D154" s="176" t="str">
        <f>IF(ISERROR(VLOOKUP(A154,'[1]Z03 收入决算表(财决03表)'!$A$10:$K$500,5,FALSE)),"",VLOOKUP(A154,'[1]Z03 收入决算表(财决03表)'!$A$10:$K$500,5,FALSE))</f>
        <v/>
      </c>
      <c r="E154" s="176" t="str">
        <f>IF(ISERROR(VLOOKUP(A154,'[1]Z03 收入决算表(财决03表)'!$A$10:$K$500,6,FALSE)),"",VLOOKUP(A154,'[1]Z03 收入决算表(财决03表)'!$A$10:$K$500,6,FALSE))</f>
        <v/>
      </c>
      <c r="F154" s="176" t="str">
        <f>IF(ISERROR(VLOOKUP(A154,'[1]Z03 收入决算表(财决03表)'!$A$10:$K$500,7,FALSE)),"",VLOOKUP(A154,'[1]Z03 收入决算表(财决03表)'!$A$10:$K$500,7,FALSE))</f>
        <v/>
      </c>
      <c r="G154" s="176" t="str">
        <f>IF(ISERROR(VLOOKUP(A154,'[1]Z03 收入决算表(财决03表)'!$A$10:$K$500,8,FALSE)),"",VLOOKUP(A154,'[1]Z03 收入决算表(财决03表)'!$A$10:$K$500,8,FALSE))</f>
        <v/>
      </c>
      <c r="H154" s="161" t="str">
        <f>IF(ISERROR(VLOOKUP(A154,'[1]Z03 收入决算表(财决03表)'!$A$10:$L$500,10,FALSE)),"",VLOOKUP(A154,'[1]Z03 收入决算表(财决03表)'!$A$10:$L$500,10,FALSE))</f>
        <v/>
      </c>
      <c r="I154" s="161" t="str">
        <f>IF(ISERROR(VLOOKUP(A154,'[1]Z03 收入决算表(财决03表)'!$A$10:$L$500,11,FALSE)),"",VLOOKUP(A154,'[1]Z03 收入决算表(财决03表)'!$A$10:$L$500,11,FALSE))</f>
        <v/>
      </c>
      <c r="J154" s="161" t="str">
        <f>IF(ISERROR(VLOOKUP(A154,'[1]Z03 收入决算表(财决03表)'!$A$10:$L$500,12,FALSE)),"",VLOOKUP(A154,'[1]Z03 收入决算表(财决03表)'!$A$10:$L$500,12,FALSE))</f>
        <v/>
      </c>
      <c r="K154" s="172">
        <f>'[1]Z03 收入决算表(财决03表)'!A153</f>
        <v>0</v>
      </c>
      <c r="L154" s="173">
        <f>'[1]Z03 收入决算表(财决03表)'!$E153</f>
        <v>0</v>
      </c>
      <c r="M154" s="169" t="str">
        <f t="shared" si="5"/>
        <v/>
      </c>
    </row>
    <row r="155" spans="1:13" ht="22.5" customHeight="1">
      <c r="A155" s="218" t="str">
        <f t="shared" si="4"/>
        <v/>
      </c>
      <c r="B155" s="218"/>
      <c r="C155" s="160" t="str">
        <f>IF(ISERROR(VLOOKUP(A155,'[1]Z03 收入决算表(财决03表)'!$A$10:$K$500,4,FALSE)),"",VLOOKUP(A155,'[1]Z03 收入决算表(财决03表)'!$A$10:$K$500,4,FALSE))</f>
        <v/>
      </c>
      <c r="D155" s="176" t="str">
        <f>IF(ISERROR(VLOOKUP(A155,'[1]Z03 收入决算表(财决03表)'!$A$10:$K$500,5,FALSE)),"",VLOOKUP(A155,'[1]Z03 收入决算表(财决03表)'!$A$10:$K$500,5,FALSE))</f>
        <v/>
      </c>
      <c r="E155" s="176" t="str">
        <f>IF(ISERROR(VLOOKUP(A155,'[1]Z03 收入决算表(财决03表)'!$A$10:$K$500,6,FALSE)),"",VLOOKUP(A155,'[1]Z03 收入决算表(财决03表)'!$A$10:$K$500,6,FALSE))</f>
        <v/>
      </c>
      <c r="F155" s="176" t="str">
        <f>IF(ISERROR(VLOOKUP(A155,'[1]Z03 收入决算表(财决03表)'!$A$10:$K$500,7,FALSE)),"",VLOOKUP(A155,'[1]Z03 收入决算表(财决03表)'!$A$10:$K$500,7,FALSE))</f>
        <v/>
      </c>
      <c r="G155" s="176" t="str">
        <f>IF(ISERROR(VLOOKUP(A155,'[1]Z03 收入决算表(财决03表)'!$A$10:$K$500,8,FALSE)),"",VLOOKUP(A155,'[1]Z03 收入决算表(财决03表)'!$A$10:$K$500,8,FALSE))</f>
        <v/>
      </c>
      <c r="H155" s="161" t="str">
        <f>IF(ISERROR(VLOOKUP(A155,'[1]Z03 收入决算表(财决03表)'!$A$10:$L$500,10,FALSE)),"",VLOOKUP(A155,'[1]Z03 收入决算表(财决03表)'!$A$10:$L$500,10,FALSE))</f>
        <v/>
      </c>
      <c r="I155" s="161" t="str">
        <f>IF(ISERROR(VLOOKUP(A155,'[1]Z03 收入决算表(财决03表)'!$A$10:$L$500,11,FALSE)),"",VLOOKUP(A155,'[1]Z03 收入决算表(财决03表)'!$A$10:$L$500,11,FALSE))</f>
        <v/>
      </c>
      <c r="J155" s="161" t="str">
        <f>IF(ISERROR(VLOOKUP(A155,'[1]Z03 收入决算表(财决03表)'!$A$10:$L$500,12,FALSE)),"",VLOOKUP(A155,'[1]Z03 收入决算表(财决03表)'!$A$10:$L$500,12,FALSE))</f>
        <v/>
      </c>
      <c r="K155" s="172">
        <f>'[1]Z03 收入决算表(财决03表)'!A154</f>
        <v>0</v>
      </c>
      <c r="L155" s="173">
        <f>'[1]Z03 收入决算表(财决03表)'!$E154</f>
        <v>0</v>
      </c>
      <c r="M155" s="169" t="str">
        <f t="shared" si="5"/>
        <v/>
      </c>
    </row>
    <row r="156" spans="1:13" ht="22.5" customHeight="1">
      <c r="A156" s="218" t="str">
        <f t="shared" si="4"/>
        <v/>
      </c>
      <c r="B156" s="218"/>
      <c r="C156" s="160" t="str">
        <f>IF(ISERROR(VLOOKUP(A156,'[1]Z03 收入决算表(财决03表)'!$A$10:$K$500,4,FALSE)),"",VLOOKUP(A156,'[1]Z03 收入决算表(财决03表)'!$A$10:$K$500,4,FALSE))</f>
        <v/>
      </c>
      <c r="D156" s="176" t="str">
        <f>IF(ISERROR(VLOOKUP(A156,'[1]Z03 收入决算表(财决03表)'!$A$10:$K$500,5,FALSE)),"",VLOOKUP(A156,'[1]Z03 收入决算表(财决03表)'!$A$10:$K$500,5,FALSE))</f>
        <v/>
      </c>
      <c r="E156" s="176" t="str">
        <f>IF(ISERROR(VLOOKUP(A156,'[1]Z03 收入决算表(财决03表)'!$A$10:$K$500,6,FALSE)),"",VLOOKUP(A156,'[1]Z03 收入决算表(财决03表)'!$A$10:$K$500,6,FALSE))</f>
        <v/>
      </c>
      <c r="F156" s="176" t="str">
        <f>IF(ISERROR(VLOOKUP(A156,'[1]Z03 收入决算表(财决03表)'!$A$10:$K$500,7,FALSE)),"",VLOOKUP(A156,'[1]Z03 收入决算表(财决03表)'!$A$10:$K$500,7,FALSE))</f>
        <v/>
      </c>
      <c r="G156" s="176" t="str">
        <f>IF(ISERROR(VLOOKUP(A156,'[1]Z03 收入决算表(财决03表)'!$A$10:$K$500,8,FALSE)),"",VLOOKUP(A156,'[1]Z03 收入决算表(财决03表)'!$A$10:$K$500,8,FALSE))</f>
        <v/>
      </c>
      <c r="H156" s="161" t="str">
        <f>IF(ISERROR(VLOOKUP(A156,'[1]Z03 收入决算表(财决03表)'!$A$10:$L$500,10,FALSE)),"",VLOOKUP(A156,'[1]Z03 收入决算表(财决03表)'!$A$10:$L$500,10,FALSE))</f>
        <v/>
      </c>
      <c r="I156" s="161" t="str">
        <f>IF(ISERROR(VLOOKUP(A156,'[1]Z03 收入决算表(财决03表)'!$A$10:$L$500,11,FALSE)),"",VLOOKUP(A156,'[1]Z03 收入决算表(财决03表)'!$A$10:$L$500,11,FALSE))</f>
        <v/>
      </c>
      <c r="J156" s="161" t="str">
        <f>IF(ISERROR(VLOOKUP(A156,'[1]Z03 收入决算表(财决03表)'!$A$10:$L$500,12,FALSE)),"",VLOOKUP(A156,'[1]Z03 收入决算表(财决03表)'!$A$10:$L$500,12,FALSE))</f>
        <v/>
      </c>
      <c r="K156" s="172">
        <f>'[1]Z03 收入决算表(财决03表)'!A155</f>
        <v>0</v>
      </c>
      <c r="L156" s="173">
        <f>'[1]Z03 收入决算表(财决03表)'!$E155</f>
        <v>0</v>
      </c>
      <c r="M156" s="169" t="str">
        <f t="shared" si="5"/>
        <v/>
      </c>
    </row>
    <row r="157" spans="1:13" ht="22.5" customHeight="1">
      <c r="A157" s="218" t="str">
        <f t="shared" si="4"/>
        <v/>
      </c>
      <c r="B157" s="218"/>
      <c r="C157" s="160" t="str">
        <f>IF(ISERROR(VLOOKUP(A157,'[1]Z03 收入决算表(财决03表)'!$A$10:$K$500,4,FALSE)),"",VLOOKUP(A157,'[1]Z03 收入决算表(财决03表)'!$A$10:$K$500,4,FALSE))</f>
        <v/>
      </c>
      <c r="D157" s="176" t="str">
        <f>IF(ISERROR(VLOOKUP(A157,'[1]Z03 收入决算表(财决03表)'!$A$10:$K$500,5,FALSE)),"",VLOOKUP(A157,'[1]Z03 收入决算表(财决03表)'!$A$10:$K$500,5,FALSE))</f>
        <v/>
      </c>
      <c r="E157" s="176" t="str">
        <f>IF(ISERROR(VLOOKUP(A157,'[1]Z03 收入决算表(财决03表)'!$A$10:$K$500,6,FALSE)),"",VLOOKUP(A157,'[1]Z03 收入决算表(财决03表)'!$A$10:$K$500,6,FALSE))</f>
        <v/>
      </c>
      <c r="F157" s="176" t="str">
        <f>IF(ISERROR(VLOOKUP(A157,'[1]Z03 收入决算表(财决03表)'!$A$10:$K$500,7,FALSE)),"",VLOOKUP(A157,'[1]Z03 收入决算表(财决03表)'!$A$10:$K$500,7,FALSE))</f>
        <v/>
      </c>
      <c r="G157" s="176" t="str">
        <f>IF(ISERROR(VLOOKUP(A157,'[1]Z03 收入决算表(财决03表)'!$A$10:$K$500,8,FALSE)),"",VLOOKUP(A157,'[1]Z03 收入决算表(财决03表)'!$A$10:$K$500,8,FALSE))</f>
        <v/>
      </c>
      <c r="H157" s="161" t="str">
        <f>IF(ISERROR(VLOOKUP(A157,'[1]Z03 收入决算表(财决03表)'!$A$10:$L$500,10,FALSE)),"",VLOOKUP(A157,'[1]Z03 收入决算表(财决03表)'!$A$10:$L$500,10,FALSE))</f>
        <v/>
      </c>
      <c r="I157" s="161" t="str">
        <f>IF(ISERROR(VLOOKUP(A157,'[1]Z03 收入决算表(财决03表)'!$A$10:$L$500,11,FALSE)),"",VLOOKUP(A157,'[1]Z03 收入决算表(财决03表)'!$A$10:$L$500,11,FALSE))</f>
        <v/>
      </c>
      <c r="J157" s="161" t="str">
        <f>IF(ISERROR(VLOOKUP(A157,'[1]Z03 收入决算表(财决03表)'!$A$10:$L$500,12,FALSE)),"",VLOOKUP(A157,'[1]Z03 收入决算表(财决03表)'!$A$10:$L$500,12,FALSE))</f>
        <v/>
      </c>
      <c r="K157" s="172">
        <f>'[1]Z03 收入决算表(财决03表)'!A156</f>
        <v>0</v>
      </c>
      <c r="L157" s="173">
        <f>'[1]Z03 收入决算表(财决03表)'!$E156</f>
        <v>0</v>
      </c>
      <c r="M157" s="169" t="str">
        <f t="shared" si="5"/>
        <v/>
      </c>
    </row>
    <row r="158" spans="1:13" ht="22.5" customHeight="1">
      <c r="A158" s="218" t="str">
        <f t="shared" si="4"/>
        <v/>
      </c>
      <c r="B158" s="218"/>
      <c r="C158" s="160" t="str">
        <f>IF(ISERROR(VLOOKUP(A158,'[1]Z03 收入决算表(财决03表)'!$A$10:$K$500,4,FALSE)),"",VLOOKUP(A158,'[1]Z03 收入决算表(财决03表)'!$A$10:$K$500,4,FALSE))</f>
        <v/>
      </c>
      <c r="D158" s="176" t="str">
        <f>IF(ISERROR(VLOOKUP(A158,'[1]Z03 收入决算表(财决03表)'!$A$10:$K$500,5,FALSE)),"",VLOOKUP(A158,'[1]Z03 收入决算表(财决03表)'!$A$10:$K$500,5,FALSE))</f>
        <v/>
      </c>
      <c r="E158" s="176" t="str">
        <f>IF(ISERROR(VLOOKUP(A158,'[1]Z03 收入决算表(财决03表)'!$A$10:$K$500,6,FALSE)),"",VLOOKUP(A158,'[1]Z03 收入决算表(财决03表)'!$A$10:$K$500,6,FALSE))</f>
        <v/>
      </c>
      <c r="F158" s="176" t="str">
        <f>IF(ISERROR(VLOOKUP(A158,'[1]Z03 收入决算表(财决03表)'!$A$10:$K$500,7,FALSE)),"",VLOOKUP(A158,'[1]Z03 收入决算表(财决03表)'!$A$10:$K$500,7,FALSE))</f>
        <v/>
      </c>
      <c r="G158" s="176" t="str">
        <f>IF(ISERROR(VLOOKUP(A158,'[1]Z03 收入决算表(财决03表)'!$A$10:$K$500,8,FALSE)),"",VLOOKUP(A158,'[1]Z03 收入决算表(财决03表)'!$A$10:$K$500,8,FALSE))</f>
        <v/>
      </c>
      <c r="H158" s="161" t="str">
        <f>IF(ISERROR(VLOOKUP(A158,'[1]Z03 收入决算表(财决03表)'!$A$10:$L$500,10,FALSE)),"",VLOOKUP(A158,'[1]Z03 收入决算表(财决03表)'!$A$10:$L$500,10,FALSE))</f>
        <v/>
      </c>
      <c r="I158" s="161" t="str">
        <f>IF(ISERROR(VLOOKUP(A158,'[1]Z03 收入决算表(财决03表)'!$A$10:$L$500,11,FALSE)),"",VLOOKUP(A158,'[1]Z03 收入决算表(财决03表)'!$A$10:$L$500,11,FALSE))</f>
        <v/>
      </c>
      <c r="J158" s="161" t="str">
        <f>IF(ISERROR(VLOOKUP(A158,'[1]Z03 收入决算表(财决03表)'!$A$10:$L$500,12,FALSE)),"",VLOOKUP(A158,'[1]Z03 收入决算表(财决03表)'!$A$10:$L$500,12,FALSE))</f>
        <v/>
      </c>
      <c r="K158" s="172">
        <f>'[1]Z03 收入决算表(财决03表)'!A157</f>
        <v>0</v>
      </c>
      <c r="L158" s="173">
        <f>'[1]Z03 收入决算表(财决03表)'!$E157</f>
        <v>0</v>
      </c>
      <c r="M158" s="169" t="str">
        <f t="shared" si="5"/>
        <v/>
      </c>
    </row>
    <row r="159" spans="1:13" ht="22.5" customHeight="1">
      <c r="A159" s="218" t="str">
        <f t="shared" si="4"/>
        <v/>
      </c>
      <c r="B159" s="218"/>
      <c r="C159" s="160" t="str">
        <f>IF(ISERROR(VLOOKUP(A159,'[1]Z03 收入决算表(财决03表)'!$A$10:$K$500,4,FALSE)),"",VLOOKUP(A159,'[1]Z03 收入决算表(财决03表)'!$A$10:$K$500,4,FALSE))</f>
        <v/>
      </c>
      <c r="D159" s="176" t="str">
        <f>IF(ISERROR(VLOOKUP(A159,'[1]Z03 收入决算表(财决03表)'!$A$10:$K$500,5,FALSE)),"",VLOOKUP(A159,'[1]Z03 收入决算表(财决03表)'!$A$10:$K$500,5,FALSE))</f>
        <v/>
      </c>
      <c r="E159" s="176" t="str">
        <f>IF(ISERROR(VLOOKUP(A159,'[1]Z03 收入决算表(财决03表)'!$A$10:$K$500,6,FALSE)),"",VLOOKUP(A159,'[1]Z03 收入决算表(财决03表)'!$A$10:$K$500,6,FALSE))</f>
        <v/>
      </c>
      <c r="F159" s="176" t="str">
        <f>IF(ISERROR(VLOOKUP(A159,'[1]Z03 收入决算表(财决03表)'!$A$10:$K$500,7,FALSE)),"",VLOOKUP(A159,'[1]Z03 收入决算表(财决03表)'!$A$10:$K$500,7,FALSE))</f>
        <v/>
      </c>
      <c r="G159" s="176" t="str">
        <f>IF(ISERROR(VLOOKUP(A159,'[1]Z03 收入决算表(财决03表)'!$A$10:$K$500,8,FALSE)),"",VLOOKUP(A159,'[1]Z03 收入决算表(财决03表)'!$A$10:$K$500,8,FALSE))</f>
        <v/>
      </c>
      <c r="H159" s="161" t="str">
        <f>IF(ISERROR(VLOOKUP(A159,'[1]Z03 收入决算表(财决03表)'!$A$10:$L$500,10,FALSE)),"",VLOOKUP(A159,'[1]Z03 收入决算表(财决03表)'!$A$10:$L$500,10,FALSE))</f>
        <v/>
      </c>
      <c r="I159" s="161" t="str">
        <f>IF(ISERROR(VLOOKUP(A159,'[1]Z03 收入决算表(财决03表)'!$A$10:$L$500,11,FALSE)),"",VLOOKUP(A159,'[1]Z03 收入决算表(财决03表)'!$A$10:$L$500,11,FALSE))</f>
        <v/>
      </c>
      <c r="J159" s="161" t="str">
        <f>IF(ISERROR(VLOOKUP(A159,'[1]Z03 收入决算表(财决03表)'!$A$10:$L$500,12,FALSE)),"",VLOOKUP(A159,'[1]Z03 收入决算表(财决03表)'!$A$10:$L$500,12,FALSE))</f>
        <v/>
      </c>
      <c r="K159" s="172">
        <f>'[1]Z03 收入决算表(财决03表)'!A158</f>
        <v>0</v>
      </c>
      <c r="L159" s="173">
        <f>'[1]Z03 收入决算表(财决03表)'!$E158</f>
        <v>0</v>
      </c>
      <c r="M159" s="169" t="str">
        <f t="shared" si="5"/>
        <v/>
      </c>
    </row>
    <row r="160" spans="1:13" ht="22.5" customHeight="1">
      <c r="A160" s="218" t="str">
        <f t="shared" si="4"/>
        <v/>
      </c>
      <c r="B160" s="218"/>
      <c r="C160" s="160" t="str">
        <f>IF(ISERROR(VLOOKUP(A160,'[1]Z03 收入决算表(财决03表)'!$A$10:$K$500,4,FALSE)),"",VLOOKUP(A160,'[1]Z03 收入决算表(财决03表)'!$A$10:$K$500,4,FALSE))</f>
        <v/>
      </c>
      <c r="D160" s="176" t="str">
        <f>IF(ISERROR(VLOOKUP(A160,'[1]Z03 收入决算表(财决03表)'!$A$10:$K$500,5,FALSE)),"",VLOOKUP(A160,'[1]Z03 收入决算表(财决03表)'!$A$10:$K$500,5,FALSE))</f>
        <v/>
      </c>
      <c r="E160" s="176" t="str">
        <f>IF(ISERROR(VLOOKUP(A160,'[1]Z03 收入决算表(财决03表)'!$A$10:$K$500,6,FALSE)),"",VLOOKUP(A160,'[1]Z03 收入决算表(财决03表)'!$A$10:$K$500,6,FALSE))</f>
        <v/>
      </c>
      <c r="F160" s="176" t="str">
        <f>IF(ISERROR(VLOOKUP(A160,'[1]Z03 收入决算表(财决03表)'!$A$10:$K$500,7,FALSE)),"",VLOOKUP(A160,'[1]Z03 收入决算表(财决03表)'!$A$10:$K$500,7,FALSE))</f>
        <v/>
      </c>
      <c r="G160" s="176" t="str">
        <f>IF(ISERROR(VLOOKUP(A160,'[1]Z03 收入决算表(财决03表)'!$A$10:$K$500,8,FALSE)),"",VLOOKUP(A160,'[1]Z03 收入决算表(财决03表)'!$A$10:$K$500,8,FALSE))</f>
        <v/>
      </c>
      <c r="H160" s="161" t="str">
        <f>IF(ISERROR(VLOOKUP(A160,'[1]Z03 收入决算表(财决03表)'!$A$10:$L$500,10,FALSE)),"",VLOOKUP(A160,'[1]Z03 收入决算表(财决03表)'!$A$10:$L$500,10,FALSE))</f>
        <v/>
      </c>
      <c r="I160" s="161" t="str">
        <f>IF(ISERROR(VLOOKUP(A160,'[1]Z03 收入决算表(财决03表)'!$A$10:$L$500,11,FALSE)),"",VLOOKUP(A160,'[1]Z03 收入决算表(财决03表)'!$A$10:$L$500,11,FALSE))</f>
        <v/>
      </c>
      <c r="J160" s="161" t="str">
        <f>IF(ISERROR(VLOOKUP(A160,'[1]Z03 收入决算表(财决03表)'!$A$10:$L$500,12,FALSE)),"",VLOOKUP(A160,'[1]Z03 收入决算表(财决03表)'!$A$10:$L$500,12,FALSE))</f>
        <v/>
      </c>
      <c r="K160" s="172">
        <f>'[1]Z03 收入决算表(财决03表)'!A159</f>
        <v>0</v>
      </c>
      <c r="L160" s="173">
        <f>'[1]Z03 收入决算表(财决03表)'!$E159</f>
        <v>0</v>
      </c>
      <c r="M160" s="169" t="str">
        <f t="shared" si="5"/>
        <v/>
      </c>
    </row>
    <row r="161" spans="1:13" ht="22.5" customHeight="1">
      <c r="A161" s="218" t="str">
        <f t="shared" si="4"/>
        <v/>
      </c>
      <c r="B161" s="218"/>
      <c r="C161" s="160" t="str">
        <f>IF(ISERROR(VLOOKUP(A161,'[1]Z03 收入决算表(财决03表)'!$A$10:$K$500,4,FALSE)),"",VLOOKUP(A161,'[1]Z03 收入决算表(财决03表)'!$A$10:$K$500,4,FALSE))</f>
        <v/>
      </c>
      <c r="D161" s="176" t="str">
        <f>IF(ISERROR(VLOOKUP(A161,'[1]Z03 收入决算表(财决03表)'!$A$10:$K$500,5,FALSE)),"",VLOOKUP(A161,'[1]Z03 收入决算表(财决03表)'!$A$10:$K$500,5,FALSE))</f>
        <v/>
      </c>
      <c r="E161" s="176" t="str">
        <f>IF(ISERROR(VLOOKUP(A161,'[1]Z03 收入决算表(财决03表)'!$A$10:$K$500,6,FALSE)),"",VLOOKUP(A161,'[1]Z03 收入决算表(财决03表)'!$A$10:$K$500,6,FALSE))</f>
        <v/>
      </c>
      <c r="F161" s="176" t="str">
        <f>IF(ISERROR(VLOOKUP(A161,'[1]Z03 收入决算表(财决03表)'!$A$10:$K$500,7,FALSE)),"",VLOOKUP(A161,'[1]Z03 收入决算表(财决03表)'!$A$10:$K$500,7,FALSE))</f>
        <v/>
      </c>
      <c r="G161" s="176" t="str">
        <f>IF(ISERROR(VLOOKUP(A161,'[1]Z03 收入决算表(财决03表)'!$A$10:$K$500,8,FALSE)),"",VLOOKUP(A161,'[1]Z03 收入决算表(财决03表)'!$A$10:$K$500,8,FALSE))</f>
        <v/>
      </c>
      <c r="H161" s="161" t="str">
        <f>IF(ISERROR(VLOOKUP(A161,'[1]Z03 收入决算表(财决03表)'!$A$10:$L$500,10,FALSE)),"",VLOOKUP(A161,'[1]Z03 收入决算表(财决03表)'!$A$10:$L$500,10,FALSE))</f>
        <v/>
      </c>
      <c r="I161" s="161" t="str">
        <f>IF(ISERROR(VLOOKUP(A161,'[1]Z03 收入决算表(财决03表)'!$A$10:$L$500,11,FALSE)),"",VLOOKUP(A161,'[1]Z03 收入决算表(财决03表)'!$A$10:$L$500,11,FALSE))</f>
        <v/>
      </c>
      <c r="J161" s="161" t="str">
        <f>IF(ISERROR(VLOOKUP(A161,'[1]Z03 收入决算表(财决03表)'!$A$10:$L$500,12,FALSE)),"",VLOOKUP(A161,'[1]Z03 收入决算表(财决03表)'!$A$10:$L$500,12,FALSE))</f>
        <v/>
      </c>
      <c r="K161" s="172">
        <f>'[1]Z03 收入决算表(财决03表)'!A160</f>
        <v>0</v>
      </c>
      <c r="L161" s="173">
        <f>'[1]Z03 收入决算表(财决03表)'!$E160</f>
        <v>0</v>
      </c>
      <c r="M161" s="169" t="str">
        <f t="shared" si="5"/>
        <v/>
      </c>
    </row>
    <row r="162" spans="1:13" ht="22.5" customHeight="1">
      <c r="A162" s="218" t="str">
        <f t="shared" si="4"/>
        <v/>
      </c>
      <c r="B162" s="218"/>
      <c r="C162" s="160" t="str">
        <f>IF(ISERROR(VLOOKUP(A162,'[1]Z03 收入决算表(财决03表)'!$A$10:$K$500,4,FALSE)),"",VLOOKUP(A162,'[1]Z03 收入决算表(财决03表)'!$A$10:$K$500,4,FALSE))</f>
        <v/>
      </c>
      <c r="D162" s="176" t="str">
        <f>IF(ISERROR(VLOOKUP(A162,'[1]Z03 收入决算表(财决03表)'!$A$10:$K$500,5,FALSE)),"",VLOOKUP(A162,'[1]Z03 收入决算表(财决03表)'!$A$10:$K$500,5,FALSE))</f>
        <v/>
      </c>
      <c r="E162" s="176" t="str">
        <f>IF(ISERROR(VLOOKUP(A162,'[1]Z03 收入决算表(财决03表)'!$A$10:$K$500,6,FALSE)),"",VLOOKUP(A162,'[1]Z03 收入决算表(财决03表)'!$A$10:$K$500,6,FALSE))</f>
        <v/>
      </c>
      <c r="F162" s="176" t="str">
        <f>IF(ISERROR(VLOOKUP(A162,'[1]Z03 收入决算表(财决03表)'!$A$10:$K$500,7,FALSE)),"",VLOOKUP(A162,'[1]Z03 收入决算表(财决03表)'!$A$10:$K$500,7,FALSE))</f>
        <v/>
      </c>
      <c r="G162" s="176" t="str">
        <f>IF(ISERROR(VLOOKUP(A162,'[1]Z03 收入决算表(财决03表)'!$A$10:$K$500,8,FALSE)),"",VLOOKUP(A162,'[1]Z03 收入决算表(财决03表)'!$A$10:$K$500,8,FALSE))</f>
        <v/>
      </c>
      <c r="H162" s="161" t="str">
        <f>IF(ISERROR(VLOOKUP(A162,'[1]Z03 收入决算表(财决03表)'!$A$10:$L$500,10,FALSE)),"",VLOOKUP(A162,'[1]Z03 收入决算表(财决03表)'!$A$10:$L$500,10,FALSE))</f>
        <v/>
      </c>
      <c r="I162" s="161" t="str">
        <f>IF(ISERROR(VLOOKUP(A162,'[1]Z03 收入决算表(财决03表)'!$A$10:$L$500,11,FALSE)),"",VLOOKUP(A162,'[1]Z03 收入决算表(财决03表)'!$A$10:$L$500,11,FALSE))</f>
        <v/>
      </c>
      <c r="J162" s="161" t="str">
        <f>IF(ISERROR(VLOOKUP(A162,'[1]Z03 收入决算表(财决03表)'!$A$10:$L$500,12,FALSE)),"",VLOOKUP(A162,'[1]Z03 收入决算表(财决03表)'!$A$10:$L$500,12,FALSE))</f>
        <v/>
      </c>
      <c r="K162" s="172">
        <f>'[1]Z03 收入决算表(财决03表)'!A161</f>
        <v>0</v>
      </c>
      <c r="L162" s="173">
        <f>'[1]Z03 收入决算表(财决03表)'!$E161</f>
        <v>0</v>
      </c>
      <c r="M162" s="169" t="str">
        <f t="shared" si="5"/>
        <v/>
      </c>
    </row>
    <row r="163" spans="1:13" ht="22.5" customHeight="1">
      <c r="A163" s="218" t="str">
        <f t="shared" si="4"/>
        <v/>
      </c>
      <c r="B163" s="218"/>
      <c r="C163" s="160" t="str">
        <f>IF(ISERROR(VLOOKUP(A163,'[1]Z03 收入决算表(财决03表)'!$A$10:$K$500,4,FALSE)),"",VLOOKUP(A163,'[1]Z03 收入决算表(财决03表)'!$A$10:$K$500,4,FALSE))</f>
        <v/>
      </c>
      <c r="D163" s="176" t="str">
        <f>IF(ISERROR(VLOOKUP(A163,'[1]Z03 收入决算表(财决03表)'!$A$10:$K$500,5,FALSE)),"",VLOOKUP(A163,'[1]Z03 收入决算表(财决03表)'!$A$10:$K$500,5,FALSE))</f>
        <v/>
      </c>
      <c r="E163" s="176" t="str">
        <f>IF(ISERROR(VLOOKUP(A163,'[1]Z03 收入决算表(财决03表)'!$A$10:$K$500,6,FALSE)),"",VLOOKUP(A163,'[1]Z03 收入决算表(财决03表)'!$A$10:$K$500,6,FALSE))</f>
        <v/>
      </c>
      <c r="F163" s="176" t="str">
        <f>IF(ISERROR(VLOOKUP(A163,'[1]Z03 收入决算表(财决03表)'!$A$10:$K$500,7,FALSE)),"",VLOOKUP(A163,'[1]Z03 收入决算表(财决03表)'!$A$10:$K$500,7,FALSE))</f>
        <v/>
      </c>
      <c r="G163" s="176" t="str">
        <f>IF(ISERROR(VLOOKUP(A163,'[1]Z03 收入决算表(财决03表)'!$A$10:$K$500,8,FALSE)),"",VLOOKUP(A163,'[1]Z03 收入决算表(财决03表)'!$A$10:$K$500,8,FALSE))</f>
        <v/>
      </c>
      <c r="H163" s="161" t="str">
        <f>IF(ISERROR(VLOOKUP(A163,'[1]Z03 收入决算表(财决03表)'!$A$10:$L$500,10,FALSE)),"",VLOOKUP(A163,'[1]Z03 收入决算表(财决03表)'!$A$10:$L$500,10,FALSE))</f>
        <v/>
      </c>
      <c r="I163" s="161" t="str">
        <f>IF(ISERROR(VLOOKUP(A163,'[1]Z03 收入决算表(财决03表)'!$A$10:$L$500,11,FALSE)),"",VLOOKUP(A163,'[1]Z03 收入决算表(财决03表)'!$A$10:$L$500,11,FALSE))</f>
        <v/>
      </c>
      <c r="J163" s="161" t="str">
        <f>IF(ISERROR(VLOOKUP(A163,'[1]Z03 收入决算表(财决03表)'!$A$10:$L$500,12,FALSE)),"",VLOOKUP(A163,'[1]Z03 收入决算表(财决03表)'!$A$10:$L$500,12,FALSE))</f>
        <v/>
      </c>
      <c r="K163" s="172">
        <f>'[1]Z03 收入决算表(财决03表)'!A162</f>
        <v>0</v>
      </c>
      <c r="L163" s="173">
        <f>'[1]Z03 收入决算表(财决03表)'!$E162</f>
        <v>0</v>
      </c>
      <c r="M163" s="169" t="str">
        <f t="shared" si="5"/>
        <v/>
      </c>
    </row>
    <row r="164" spans="1:13" ht="22.5" customHeight="1">
      <c r="A164" s="218" t="str">
        <f t="shared" si="4"/>
        <v/>
      </c>
      <c r="B164" s="218"/>
      <c r="C164" s="160" t="str">
        <f>IF(ISERROR(VLOOKUP(A164,'[1]Z03 收入决算表(财决03表)'!$A$10:$K$500,4,FALSE)),"",VLOOKUP(A164,'[1]Z03 收入决算表(财决03表)'!$A$10:$K$500,4,FALSE))</f>
        <v/>
      </c>
      <c r="D164" s="176" t="str">
        <f>IF(ISERROR(VLOOKUP(A164,'[1]Z03 收入决算表(财决03表)'!$A$10:$K$500,5,FALSE)),"",VLOOKUP(A164,'[1]Z03 收入决算表(财决03表)'!$A$10:$K$500,5,FALSE))</f>
        <v/>
      </c>
      <c r="E164" s="176" t="str">
        <f>IF(ISERROR(VLOOKUP(A164,'[1]Z03 收入决算表(财决03表)'!$A$10:$K$500,6,FALSE)),"",VLOOKUP(A164,'[1]Z03 收入决算表(财决03表)'!$A$10:$K$500,6,FALSE))</f>
        <v/>
      </c>
      <c r="F164" s="176" t="str">
        <f>IF(ISERROR(VLOOKUP(A164,'[1]Z03 收入决算表(财决03表)'!$A$10:$K$500,7,FALSE)),"",VLOOKUP(A164,'[1]Z03 收入决算表(财决03表)'!$A$10:$K$500,7,FALSE))</f>
        <v/>
      </c>
      <c r="G164" s="176" t="str">
        <f>IF(ISERROR(VLOOKUP(A164,'[1]Z03 收入决算表(财决03表)'!$A$10:$K$500,8,FALSE)),"",VLOOKUP(A164,'[1]Z03 收入决算表(财决03表)'!$A$10:$K$500,8,FALSE))</f>
        <v/>
      </c>
      <c r="H164" s="161" t="str">
        <f>IF(ISERROR(VLOOKUP(A164,'[1]Z03 收入决算表(财决03表)'!$A$10:$L$500,10,FALSE)),"",VLOOKUP(A164,'[1]Z03 收入决算表(财决03表)'!$A$10:$L$500,10,FALSE))</f>
        <v/>
      </c>
      <c r="I164" s="161" t="str">
        <f>IF(ISERROR(VLOOKUP(A164,'[1]Z03 收入决算表(财决03表)'!$A$10:$L$500,11,FALSE)),"",VLOOKUP(A164,'[1]Z03 收入决算表(财决03表)'!$A$10:$L$500,11,FALSE))</f>
        <v/>
      </c>
      <c r="J164" s="161" t="str">
        <f>IF(ISERROR(VLOOKUP(A164,'[1]Z03 收入决算表(财决03表)'!$A$10:$L$500,12,FALSE)),"",VLOOKUP(A164,'[1]Z03 收入决算表(财决03表)'!$A$10:$L$500,12,FALSE))</f>
        <v/>
      </c>
      <c r="K164" s="172">
        <f>'[1]Z03 收入决算表(财决03表)'!A163</f>
        <v>0</v>
      </c>
      <c r="L164" s="173">
        <f>'[1]Z03 收入决算表(财决03表)'!$E163</f>
        <v>0</v>
      </c>
      <c r="M164" s="169" t="str">
        <f t="shared" si="5"/>
        <v/>
      </c>
    </row>
    <row r="165" spans="1:13" ht="22.5" customHeight="1">
      <c r="A165" s="218" t="str">
        <f t="shared" si="4"/>
        <v/>
      </c>
      <c r="B165" s="218"/>
      <c r="C165" s="160" t="str">
        <f>IF(ISERROR(VLOOKUP(A165,'[1]Z03 收入决算表(财决03表)'!$A$10:$K$500,4,FALSE)),"",VLOOKUP(A165,'[1]Z03 收入决算表(财决03表)'!$A$10:$K$500,4,FALSE))</f>
        <v/>
      </c>
      <c r="D165" s="176" t="str">
        <f>IF(ISERROR(VLOOKUP(A165,'[1]Z03 收入决算表(财决03表)'!$A$10:$K$500,5,FALSE)),"",VLOOKUP(A165,'[1]Z03 收入决算表(财决03表)'!$A$10:$K$500,5,FALSE))</f>
        <v/>
      </c>
      <c r="E165" s="176" t="str">
        <f>IF(ISERROR(VLOOKUP(A165,'[1]Z03 收入决算表(财决03表)'!$A$10:$K$500,6,FALSE)),"",VLOOKUP(A165,'[1]Z03 收入决算表(财决03表)'!$A$10:$K$500,6,FALSE))</f>
        <v/>
      </c>
      <c r="F165" s="176" t="str">
        <f>IF(ISERROR(VLOOKUP(A165,'[1]Z03 收入决算表(财决03表)'!$A$10:$K$500,7,FALSE)),"",VLOOKUP(A165,'[1]Z03 收入决算表(财决03表)'!$A$10:$K$500,7,FALSE))</f>
        <v/>
      </c>
      <c r="G165" s="176" t="str">
        <f>IF(ISERROR(VLOOKUP(A165,'[1]Z03 收入决算表(财决03表)'!$A$10:$K$500,8,FALSE)),"",VLOOKUP(A165,'[1]Z03 收入决算表(财决03表)'!$A$10:$K$500,8,FALSE))</f>
        <v/>
      </c>
      <c r="H165" s="161" t="str">
        <f>IF(ISERROR(VLOOKUP(A165,'[1]Z03 收入决算表(财决03表)'!$A$10:$L$500,10,FALSE)),"",VLOOKUP(A165,'[1]Z03 收入决算表(财决03表)'!$A$10:$L$500,10,FALSE))</f>
        <v/>
      </c>
      <c r="I165" s="161" t="str">
        <f>IF(ISERROR(VLOOKUP(A165,'[1]Z03 收入决算表(财决03表)'!$A$10:$L$500,11,FALSE)),"",VLOOKUP(A165,'[1]Z03 收入决算表(财决03表)'!$A$10:$L$500,11,FALSE))</f>
        <v/>
      </c>
      <c r="J165" s="161" t="str">
        <f>IF(ISERROR(VLOOKUP(A165,'[1]Z03 收入决算表(财决03表)'!$A$10:$L$500,12,FALSE)),"",VLOOKUP(A165,'[1]Z03 收入决算表(财决03表)'!$A$10:$L$500,12,FALSE))</f>
        <v/>
      </c>
      <c r="K165" s="172">
        <f>'[1]Z03 收入决算表(财决03表)'!A164</f>
        <v>0</v>
      </c>
      <c r="L165" s="173">
        <f>'[1]Z03 收入决算表(财决03表)'!$E164</f>
        <v>0</v>
      </c>
      <c r="M165" s="169" t="str">
        <f t="shared" si="5"/>
        <v/>
      </c>
    </row>
    <row r="166" spans="1:13" ht="22.5" customHeight="1">
      <c r="A166" s="218" t="str">
        <f t="shared" si="4"/>
        <v/>
      </c>
      <c r="B166" s="218"/>
      <c r="C166" s="160" t="str">
        <f>IF(ISERROR(VLOOKUP(A166,'[1]Z03 收入决算表(财决03表)'!$A$10:$K$500,4,FALSE)),"",VLOOKUP(A166,'[1]Z03 收入决算表(财决03表)'!$A$10:$K$500,4,FALSE))</f>
        <v/>
      </c>
      <c r="D166" s="176" t="str">
        <f>IF(ISERROR(VLOOKUP(A166,'[1]Z03 收入决算表(财决03表)'!$A$10:$K$500,5,FALSE)),"",VLOOKUP(A166,'[1]Z03 收入决算表(财决03表)'!$A$10:$K$500,5,FALSE))</f>
        <v/>
      </c>
      <c r="E166" s="176" t="str">
        <f>IF(ISERROR(VLOOKUP(A166,'[1]Z03 收入决算表(财决03表)'!$A$10:$K$500,6,FALSE)),"",VLOOKUP(A166,'[1]Z03 收入决算表(财决03表)'!$A$10:$K$500,6,FALSE))</f>
        <v/>
      </c>
      <c r="F166" s="176" t="str">
        <f>IF(ISERROR(VLOOKUP(A166,'[1]Z03 收入决算表(财决03表)'!$A$10:$K$500,7,FALSE)),"",VLOOKUP(A166,'[1]Z03 收入决算表(财决03表)'!$A$10:$K$500,7,FALSE))</f>
        <v/>
      </c>
      <c r="G166" s="176" t="str">
        <f>IF(ISERROR(VLOOKUP(A166,'[1]Z03 收入决算表(财决03表)'!$A$10:$K$500,8,FALSE)),"",VLOOKUP(A166,'[1]Z03 收入决算表(财决03表)'!$A$10:$K$500,8,FALSE))</f>
        <v/>
      </c>
      <c r="H166" s="161" t="str">
        <f>IF(ISERROR(VLOOKUP(A166,'[1]Z03 收入决算表(财决03表)'!$A$10:$L$500,10,FALSE)),"",VLOOKUP(A166,'[1]Z03 收入决算表(财决03表)'!$A$10:$L$500,10,FALSE))</f>
        <v/>
      </c>
      <c r="I166" s="161" t="str">
        <f>IF(ISERROR(VLOOKUP(A166,'[1]Z03 收入决算表(财决03表)'!$A$10:$L$500,11,FALSE)),"",VLOOKUP(A166,'[1]Z03 收入决算表(财决03表)'!$A$10:$L$500,11,FALSE))</f>
        <v/>
      </c>
      <c r="J166" s="161" t="str">
        <f>IF(ISERROR(VLOOKUP(A166,'[1]Z03 收入决算表(财决03表)'!$A$10:$L$500,12,FALSE)),"",VLOOKUP(A166,'[1]Z03 收入决算表(财决03表)'!$A$10:$L$500,12,FALSE))</f>
        <v/>
      </c>
      <c r="K166" s="172">
        <f>'[1]Z03 收入决算表(财决03表)'!A165</f>
        <v>0</v>
      </c>
      <c r="L166" s="173">
        <f>'[1]Z03 收入决算表(财决03表)'!$E165</f>
        <v>0</v>
      </c>
      <c r="M166" s="169" t="str">
        <f t="shared" si="5"/>
        <v/>
      </c>
    </row>
    <row r="167" spans="1:13" ht="22.5" customHeight="1">
      <c r="A167" s="218" t="str">
        <f t="shared" si="4"/>
        <v/>
      </c>
      <c r="B167" s="218"/>
      <c r="C167" s="160" t="str">
        <f>IF(ISERROR(VLOOKUP(A167,'[1]Z03 收入决算表(财决03表)'!$A$10:$K$500,4,FALSE)),"",VLOOKUP(A167,'[1]Z03 收入决算表(财决03表)'!$A$10:$K$500,4,FALSE))</f>
        <v/>
      </c>
      <c r="D167" s="176" t="str">
        <f>IF(ISERROR(VLOOKUP(A167,'[1]Z03 收入决算表(财决03表)'!$A$10:$K$500,5,FALSE)),"",VLOOKUP(A167,'[1]Z03 收入决算表(财决03表)'!$A$10:$K$500,5,FALSE))</f>
        <v/>
      </c>
      <c r="E167" s="176" t="str">
        <f>IF(ISERROR(VLOOKUP(A167,'[1]Z03 收入决算表(财决03表)'!$A$10:$K$500,6,FALSE)),"",VLOOKUP(A167,'[1]Z03 收入决算表(财决03表)'!$A$10:$K$500,6,FALSE))</f>
        <v/>
      </c>
      <c r="F167" s="176" t="str">
        <f>IF(ISERROR(VLOOKUP(A167,'[1]Z03 收入决算表(财决03表)'!$A$10:$K$500,7,FALSE)),"",VLOOKUP(A167,'[1]Z03 收入决算表(财决03表)'!$A$10:$K$500,7,FALSE))</f>
        <v/>
      </c>
      <c r="G167" s="176" t="str">
        <f>IF(ISERROR(VLOOKUP(A167,'[1]Z03 收入决算表(财决03表)'!$A$10:$K$500,8,FALSE)),"",VLOOKUP(A167,'[1]Z03 收入决算表(财决03表)'!$A$10:$K$500,8,FALSE))</f>
        <v/>
      </c>
      <c r="H167" s="161" t="str">
        <f>IF(ISERROR(VLOOKUP(A167,'[1]Z03 收入决算表(财决03表)'!$A$10:$L$500,10,FALSE)),"",VLOOKUP(A167,'[1]Z03 收入决算表(财决03表)'!$A$10:$L$500,10,FALSE))</f>
        <v/>
      </c>
      <c r="I167" s="161" t="str">
        <f>IF(ISERROR(VLOOKUP(A167,'[1]Z03 收入决算表(财决03表)'!$A$10:$L$500,11,FALSE)),"",VLOOKUP(A167,'[1]Z03 收入决算表(财决03表)'!$A$10:$L$500,11,FALSE))</f>
        <v/>
      </c>
      <c r="J167" s="161" t="str">
        <f>IF(ISERROR(VLOOKUP(A167,'[1]Z03 收入决算表(财决03表)'!$A$10:$L$500,12,FALSE)),"",VLOOKUP(A167,'[1]Z03 收入决算表(财决03表)'!$A$10:$L$500,12,FALSE))</f>
        <v/>
      </c>
      <c r="K167" s="172">
        <f>'[1]Z03 收入决算表(财决03表)'!A166</f>
        <v>0</v>
      </c>
      <c r="L167" s="173">
        <f>'[1]Z03 收入决算表(财决03表)'!$E166</f>
        <v>0</v>
      </c>
      <c r="M167" s="169" t="str">
        <f t="shared" si="5"/>
        <v/>
      </c>
    </row>
    <row r="168" spans="1:13" ht="22.5" customHeight="1">
      <c r="A168" s="218" t="str">
        <f t="shared" si="4"/>
        <v/>
      </c>
      <c r="B168" s="218"/>
      <c r="C168" s="160" t="str">
        <f>IF(ISERROR(VLOOKUP(A168,'[1]Z03 收入决算表(财决03表)'!$A$10:$K$500,4,FALSE)),"",VLOOKUP(A168,'[1]Z03 收入决算表(财决03表)'!$A$10:$K$500,4,FALSE))</f>
        <v/>
      </c>
      <c r="D168" s="176" t="str">
        <f>IF(ISERROR(VLOOKUP(A168,'[1]Z03 收入决算表(财决03表)'!$A$10:$K$500,5,FALSE)),"",VLOOKUP(A168,'[1]Z03 收入决算表(财决03表)'!$A$10:$K$500,5,FALSE))</f>
        <v/>
      </c>
      <c r="E168" s="176" t="str">
        <f>IF(ISERROR(VLOOKUP(A168,'[1]Z03 收入决算表(财决03表)'!$A$10:$K$500,6,FALSE)),"",VLOOKUP(A168,'[1]Z03 收入决算表(财决03表)'!$A$10:$K$500,6,FALSE))</f>
        <v/>
      </c>
      <c r="F168" s="176" t="str">
        <f>IF(ISERROR(VLOOKUP(A168,'[1]Z03 收入决算表(财决03表)'!$A$10:$K$500,7,FALSE)),"",VLOOKUP(A168,'[1]Z03 收入决算表(财决03表)'!$A$10:$K$500,7,FALSE))</f>
        <v/>
      </c>
      <c r="G168" s="176" t="str">
        <f>IF(ISERROR(VLOOKUP(A168,'[1]Z03 收入决算表(财决03表)'!$A$10:$K$500,8,FALSE)),"",VLOOKUP(A168,'[1]Z03 收入决算表(财决03表)'!$A$10:$K$500,8,FALSE))</f>
        <v/>
      </c>
      <c r="H168" s="161" t="str">
        <f>IF(ISERROR(VLOOKUP(A168,'[1]Z03 收入决算表(财决03表)'!$A$10:$L$500,10,FALSE)),"",VLOOKUP(A168,'[1]Z03 收入决算表(财决03表)'!$A$10:$L$500,10,FALSE))</f>
        <v/>
      </c>
      <c r="I168" s="161" t="str">
        <f>IF(ISERROR(VLOOKUP(A168,'[1]Z03 收入决算表(财决03表)'!$A$10:$L$500,11,FALSE)),"",VLOOKUP(A168,'[1]Z03 收入决算表(财决03表)'!$A$10:$L$500,11,FALSE))</f>
        <v/>
      </c>
      <c r="J168" s="161" t="str">
        <f>IF(ISERROR(VLOOKUP(A168,'[1]Z03 收入决算表(财决03表)'!$A$10:$L$500,12,FALSE)),"",VLOOKUP(A168,'[1]Z03 收入决算表(财决03表)'!$A$10:$L$500,12,FALSE))</f>
        <v/>
      </c>
      <c r="K168" s="172">
        <f>'[1]Z03 收入决算表(财决03表)'!A167</f>
        <v>0</v>
      </c>
      <c r="L168" s="173">
        <f>'[1]Z03 收入决算表(财决03表)'!$E167</f>
        <v>0</v>
      </c>
      <c r="M168" s="169" t="str">
        <f t="shared" si="5"/>
        <v/>
      </c>
    </row>
    <row r="169" spans="1:13" ht="22.5" customHeight="1">
      <c r="A169" s="218" t="str">
        <f t="shared" si="4"/>
        <v/>
      </c>
      <c r="B169" s="218"/>
      <c r="C169" s="160" t="str">
        <f>IF(ISERROR(VLOOKUP(A169,'[1]Z03 收入决算表(财决03表)'!$A$10:$K$500,4,FALSE)),"",VLOOKUP(A169,'[1]Z03 收入决算表(财决03表)'!$A$10:$K$500,4,FALSE))</f>
        <v/>
      </c>
      <c r="D169" s="176" t="str">
        <f>IF(ISERROR(VLOOKUP(A169,'[1]Z03 收入决算表(财决03表)'!$A$10:$K$500,5,FALSE)),"",VLOOKUP(A169,'[1]Z03 收入决算表(财决03表)'!$A$10:$K$500,5,FALSE))</f>
        <v/>
      </c>
      <c r="E169" s="176" t="str">
        <f>IF(ISERROR(VLOOKUP(A169,'[1]Z03 收入决算表(财决03表)'!$A$10:$K$500,6,FALSE)),"",VLOOKUP(A169,'[1]Z03 收入决算表(财决03表)'!$A$10:$K$500,6,FALSE))</f>
        <v/>
      </c>
      <c r="F169" s="176" t="str">
        <f>IF(ISERROR(VLOOKUP(A169,'[1]Z03 收入决算表(财决03表)'!$A$10:$K$500,7,FALSE)),"",VLOOKUP(A169,'[1]Z03 收入决算表(财决03表)'!$A$10:$K$500,7,FALSE))</f>
        <v/>
      </c>
      <c r="G169" s="176" t="str">
        <f>IF(ISERROR(VLOOKUP(A169,'[1]Z03 收入决算表(财决03表)'!$A$10:$K$500,8,FALSE)),"",VLOOKUP(A169,'[1]Z03 收入决算表(财决03表)'!$A$10:$K$500,8,FALSE))</f>
        <v/>
      </c>
      <c r="H169" s="161" t="str">
        <f>IF(ISERROR(VLOOKUP(A169,'[1]Z03 收入决算表(财决03表)'!$A$10:$L$500,10,FALSE)),"",VLOOKUP(A169,'[1]Z03 收入决算表(财决03表)'!$A$10:$L$500,10,FALSE))</f>
        <v/>
      </c>
      <c r="I169" s="161" t="str">
        <f>IF(ISERROR(VLOOKUP(A169,'[1]Z03 收入决算表(财决03表)'!$A$10:$L$500,11,FALSE)),"",VLOOKUP(A169,'[1]Z03 收入决算表(财决03表)'!$A$10:$L$500,11,FALSE))</f>
        <v/>
      </c>
      <c r="J169" s="161" t="str">
        <f>IF(ISERROR(VLOOKUP(A169,'[1]Z03 收入决算表(财决03表)'!$A$10:$L$500,12,FALSE)),"",VLOOKUP(A169,'[1]Z03 收入决算表(财决03表)'!$A$10:$L$500,12,FALSE))</f>
        <v/>
      </c>
      <c r="K169" s="172">
        <f>'[1]Z03 收入决算表(财决03表)'!A168</f>
        <v>0</v>
      </c>
      <c r="L169" s="173">
        <f>'[1]Z03 收入决算表(财决03表)'!$E168</f>
        <v>0</v>
      </c>
      <c r="M169" s="169" t="str">
        <f t="shared" si="5"/>
        <v/>
      </c>
    </row>
    <row r="170" spans="1:13" ht="22.5" customHeight="1">
      <c r="A170" s="218" t="str">
        <f t="shared" si="4"/>
        <v/>
      </c>
      <c r="B170" s="218"/>
      <c r="C170" s="160" t="str">
        <f>IF(ISERROR(VLOOKUP(A170,'[1]Z03 收入决算表(财决03表)'!$A$10:$K$500,4,FALSE)),"",VLOOKUP(A170,'[1]Z03 收入决算表(财决03表)'!$A$10:$K$500,4,FALSE))</f>
        <v/>
      </c>
      <c r="D170" s="176" t="str">
        <f>IF(ISERROR(VLOOKUP(A170,'[1]Z03 收入决算表(财决03表)'!$A$10:$K$500,5,FALSE)),"",VLOOKUP(A170,'[1]Z03 收入决算表(财决03表)'!$A$10:$K$500,5,FALSE))</f>
        <v/>
      </c>
      <c r="E170" s="176" t="str">
        <f>IF(ISERROR(VLOOKUP(A170,'[1]Z03 收入决算表(财决03表)'!$A$10:$K$500,6,FALSE)),"",VLOOKUP(A170,'[1]Z03 收入决算表(财决03表)'!$A$10:$K$500,6,FALSE))</f>
        <v/>
      </c>
      <c r="F170" s="176" t="str">
        <f>IF(ISERROR(VLOOKUP(A170,'[1]Z03 收入决算表(财决03表)'!$A$10:$K$500,7,FALSE)),"",VLOOKUP(A170,'[1]Z03 收入决算表(财决03表)'!$A$10:$K$500,7,FALSE))</f>
        <v/>
      </c>
      <c r="G170" s="176" t="str">
        <f>IF(ISERROR(VLOOKUP(A170,'[1]Z03 收入决算表(财决03表)'!$A$10:$K$500,8,FALSE)),"",VLOOKUP(A170,'[1]Z03 收入决算表(财决03表)'!$A$10:$K$500,8,FALSE))</f>
        <v/>
      </c>
      <c r="H170" s="161" t="str">
        <f>IF(ISERROR(VLOOKUP(A170,'[1]Z03 收入决算表(财决03表)'!$A$10:$L$500,10,FALSE)),"",VLOOKUP(A170,'[1]Z03 收入决算表(财决03表)'!$A$10:$L$500,10,FALSE))</f>
        <v/>
      </c>
      <c r="I170" s="161" t="str">
        <f>IF(ISERROR(VLOOKUP(A170,'[1]Z03 收入决算表(财决03表)'!$A$10:$L$500,11,FALSE)),"",VLOOKUP(A170,'[1]Z03 收入决算表(财决03表)'!$A$10:$L$500,11,FALSE))</f>
        <v/>
      </c>
      <c r="J170" s="161" t="str">
        <f>IF(ISERROR(VLOOKUP(A170,'[1]Z03 收入决算表(财决03表)'!$A$10:$L$500,12,FALSE)),"",VLOOKUP(A170,'[1]Z03 收入决算表(财决03表)'!$A$10:$L$500,12,FALSE))</f>
        <v/>
      </c>
      <c r="K170" s="172">
        <f>'[1]Z03 收入决算表(财决03表)'!A169</f>
        <v>0</v>
      </c>
      <c r="L170" s="173">
        <f>'[1]Z03 收入决算表(财决03表)'!$E169</f>
        <v>0</v>
      </c>
      <c r="M170" s="169" t="str">
        <f t="shared" si="5"/>
        <v/>
      </c>
    </row>
    <row r="171" spans="1:13" ht="22.5" customHeight="1">
      <c r="A171" s="218" t="str">
        <f t="shared" si="4"/>
        <v/>
      </c>
      <c r="B171" s="218"/>
      <c r="C171" s="160" t="str">
        <f>IF(ISERROR(VLOOKUP(A171,'[1]Z03 收入决算表(财决03表)'!$A$10:$K$500,4,FALSE)),"",VLOOKUP(A171,'[1]Z03 收入决算表(财决03表)'!$A$10:$K$500,4,FALSE))</f>
        <v/>
      </c>
      <c r="D171" s="176" t="str">
        <f>IF(ISERROR(VLOOKUP(A171,'[1]Z03 收入决算表(财决03表)'!$A$10:$K$500,5,FALSE)),"",VLOOKUP(A171,'[1]Z03 收入决算表(财决03表)'!$A$10:$K$500,5,FALSE))</f>
        <v/>
      </c>
      <c r="E171" s="176" t="str">
        <f>IF(ISERROR(VLOOKUP(A171,'[1]Z03 收入决算表(财决03表)'!$A$10:$K$500,6,FALSE)),"",VLOOKUP(A171,'[1]Z03 收入决算表(财决03表)'!$A$10:$K$500,6,FALSE))</f>
        <v/>
      </c>
      <c r="F171" s="176" t="str">
        <f>IF(ISERROR(VLOOKUP(A171,'[1]Z03 收入决算表(财决03表)'!$A$10:$K$500,7,FALSE)),"",VLOOKUP(A171,'[1]Z03 收入决算表(财决03表)'!$A$10:$K$500,7,FALSE))</f>
        <v/>
      </c>
      <c r="G171" s="176" t="str">
        <f>IF(ISERROR(VLOOKUP(A171,'[1]Z03 收入决算表(财决03表)'!$A$10:$K$500,8,FALSE)),"",VLOOKUP(A171,'[1]Z03 收入决算表(财决03表)'!$A$10:$K$500,8,FALSE))</f>
        <v/>
      </c>
      <c r="H171" s="161" t="str">
        <f>IF(ISERROR(VLOOKUP(A171,'[1]Z03 收入决算表(财决03表)'!$A$10:$L$500,10,FALSE)),"",VLOOKUP(A171,'[1]Z03 收入决算表(财决03表)'!$A$10:$L$500,10,FALSE))</f>
        <v/>
      </c>
      <c r="I171" s="161" t="str">
        <f>IF(ISERROR(VLOOKUP(A171,'[1]Z03 收入决算表(财决03表)'!$A$10:$L$500,11,FALSE)),"",VLOOKUP(A171,'[1]Z03 收入决算表(财决03表)'!$A$10:$L$500,11,FALSE))</f>
        <v/>
      </c>
      <c r="J171" s="161" t="str">
        <f>IF(ISERROR(VLOOKUP(A171,'[1]Z03 收入决算表(财决03表)'!$A$10:$L$500,12,FALSE)),"",VLOOKUP(A171,'[1]Z03 收入决算表(财决03表)'!$A$10:$L$500,12,FALSE))</f>
        <v/>
      </c>
      <c r="K171" s="172">
        <f>'[1]Z03 收入决算表(财决03表)'!A170</f>
        <v>0</v>
      </c>
      <c r="L171" s="173">
        <f>'[1]Z03 收入决算表(财决03表)'!$E170</f>
        <v>0</v>
      </c>
      <c r="M171" s="169" t="str">
        <f t="shared" si="5"/>
        <v/>
      </c>
    </row>
    <row r="172" spans="1:13" ht="22.5" customHeight="1">
      <c r="A172" s="218" t="str">
        <f t="shared" si="4"/>
        <v/>
      </c>
      <c r="B172" s="218"/>
      <c r="C172" s="160" t="str">
        <f>IF(ISERROR(VLOOKUP(A172,'[1]Z03 收入决算表(财决03表)'!$A$10:$K$500,4,FALSE)),"",VLOOKUP(A172,'[1]Z03 收入决算表(财决03表)'!$A$10:$K$500,4,FALSE))</f>
        <v/>
      </c>
      <c r="D172" s="176" t="str">
        <f>IF(ISERROR(VLOOKUP(A172,'[1]Z03 收入决算表(财决03表)'!$A$10:$K$500,5,FALSE)),"",VLOOKUP(A172,'[1]Z03 收入决算表(财决03表)'!$A$10:$K$500,5,FALSE))</f>
        <v/>
      </c>
      <c r="E172" s="176" t="str">
        <f>IF(ISERROR(VLOOKUP(A172,'[1]Z03 收入决算表(财决03表)'!$A$10:$K$500,6,FALSE)),"",VLOOKUP(A172,'[1]Z03 收入决算表(财决03表)'!$A$10:$K$500,6,FALSE))</f>
        <v/>
      </c>
      <c r="F172" s="176" t="str">
        <f>IF(ISERROR(VLOOKUP(A172,'[1]Z03 收入决算表(财决03表)'!$A$10:$K$500,7,FALSE)),"",VLOOKUP(A172,'[1]Z03 收入决算表(财决03表)'!$A$10:$K$500,7,FALSE))</f>
        <v/>
      </c>
      <c r="G172" s="176" t="str">
        <f>IF(ISERROR(VLOOKUP(A172,'[1]Z03 收入决算表(财决03表)'!$A$10:$K$500,8,FALSE)),"",VLOOKUP(A172,'[1]Z03 收入决算表(财决03表)'!$A$10:$K$500,8,FALSE))</f>
        <v/>
      </c>
      <c r="H172" s="161" t="str">
        <f>IF(ISERROR(VLOOKUP(A172,'[1]Z03 收入决算表(财决03表)'!$A$10:$L$500,10,FALSE)),"",VLOOKUP(A172,'[1]Z03 收入决算表(财决03表)'!$A$10:$L$500,10,FALSE))</f>
        <v/>
      </c>
      <c r="I172" s="161" t="str">
        <f>IF(ISERROR(VLOOKUP(A172,'[1]Z03 收入决算表(财决03表)'!$A$10:$L$500,11,FALSE)),"",VLOOKUP(A172,'[1]Z03 收入决算表(财决03表)'!$A$10:$L$500,11,FALSE))</f>
        <v/>
      </c>
      <c r="J172" s="161" t="str">
        <f>IF(ISERROR(VLOOKUP(A172,'[1]Z03 收入决算表(财决03表)'!$A$10:$L$500,12,FALSE)),"",VLOOKUP(A172,'[1]Z03 收入决算表(财决03表)'!$A$10:$L$500,12,FALSE))</f>
        <v/>
      </c>
      <c r="K172" s="172">
        <f>'[1]Z03 收入决算表(财决03表)'!A171</f>
        <v>0</v>
      </c>
      <c r="L172" s="173">
        <f>'[1]Z03 收入决算表(财决03表)'!$E171</f>
        <v>0</v>
      </c>
      <c r="M172" s="169" t="str">
        <f t="shared" si="5"/>
        <v/>
      </c>
    </row>
    <row r="173" spans="1:13" ht="22.5" customHeight="1">
      <c r="A173" s="218" t="str">
        <f t="shared" si="4"/>
        <v/>
      </c>
      <c r="B173" s="218"/>
      <c r="C173" s="160" t="str">
        <f>IF(ISERROR(VLOOKUP(A173,'[1]Z03 收入决算表(财决03表)'!$A$10:$K$500,4,FALSE)),"",VLOOKUP(A173,'[1]Z03 收入决算表(财决03表)'!$A$10:$K$500,4,FALSE))</f>
        <v/>
      </c>
      <c r="D173" s="176" t="str">
        <f>IF(ISERROR(VLOOKUP(A173,'[1]Z03 收入决算表(财决03表)'!$A$10:$K$500,5,FALSE)),"",VLOOKUP(A173,'[1]Z03 收入决算表(财决03表)'!$A$10:$K$500,5,FALSE))</f>
        <v/>
      </c>
      <c r="E173" s="176" t="str">
        <f>IF(ISERROR(VLOOKUP(A173,'[1]Z03 收入决算表(财决03表)'!$A$10:$K$500,6,FALSE)),"",VLOOKUP(A173,'[1]Z03 收入决算表(财决03表)'!$A$10:$K$500,6,FALSE))</f>
        <v/>
      </c>
      <c r="F173" s="176" t="str">
        <f>IF(ISERROR(VLOOKUP(A173,'[1]Z03 收入决算表(财决03表)'!$A$10:$K$500,7,FALSE)),"",VLOOKUP(A173,'[1]Z03 收入决算表(财决03表)'!$A$10:$K$500,7,FALSE))</f>
        <v/>
      </c>
      <c r="G173" s="176" t="str">
        <f>IF(ISERROR(VLOOKUP(A173,'[1]Z03 收入决算表(财决03表)'!$A$10:$K$500,8,FALSE)),"",VLOOKUP(A173,'[1]Z03 收入决算表(财决03表)'!$A$10:$K$500,8,FALSE))</f>
        <v/>
      </c>
      <c r="H173" s="161" t="str">
        <f>IF(ISERROR(VLOOKUP(A173,'[1]Z03 收入决算表(财决03表)'!$A$10:$L$500,10,FALSE)),"",VLOOKUP(A173,'[1]Z03 收入决算表(财决03表)'!$A$10:$L$500,10,FALSE))</f>
        <v/>
      </c>
      <c r="I173" s="161" t="str">
        <f>IF(ISERROR(VLOOKUP(A173,'[1]Z03 收入决算表(财决03表)'!$A$10:$L$500,11,FALSE)),"",VLOOKUP(A173,'[1]Z03 收入决算表(财决03表)'!$A$10:$L$500,11,FALSE))</f>
        <v/>
      </c>
      <c r="J173" s="161" t="str">
        <f>IF(ISERROR(VLOOKUP(A173,'[1]Z03 收入决算表(财决03表)'!$A$10:$L$500,12,FALSE)),"",VLOOKUP(A173,'[1]Z03 收入决算表(财决03表)'!$A$10:$L$500,12,FALSE))</f>
        <v/>
      </c>
      <c r="K173" s="172">
        <f>'[1]Z03 收入决算表(财决03表)'!A172</f>
        <v>0</v>
      </c>
      <c r="L173" s="173">
        <f>'[1]Z03 收入决算表(财决03表)'!$E172</f>
        <v>0</v>
      </c>
      <c r="M173" s="169" t="str">
        <f t="shared" si="5"/>
        <v/>
      </c>
    </row>
    <row r="174" spans="1:13" ht="22.5" customHeight="1">
      <c r="A174" s="218" t="str">
        <f t="shared" si="4"/>
        <v/>
      </c>
      <c r="B174" s="218"/>
      <c r="C174" s="160" t="str">
        <f>IF(ISERROR(VLOOKUP(A174,'[1]Z03 收入决算表(财决03表)'!$A$10:$K$500,4,FALSE)),"",VLOOKUP(A174,'[1]Z03 收入决算表(财决03表)'!$A$10:$K$500,4,FALSE))</f>
        <v/>
      </c>
      <c r="D174" s="176" t="str">
        <f>IF(ISERROR(VLOOKUP(A174,'[1]Z03 收入决算表(财决03表)'!$A$10:$K$500,5,FALSE)),"",VLOOKUP(A174,'[1]Z03 收入决算表(财决03表)'!$A$10:$K$500,5,FALSE))</f>
        <v/>
      </c>
      <c r="E174" s="176" t="str">
        <f>IF(ISERROR(VLOOKUP(A174,'[1]Z03 收入决算表(财决03表)'!$A$10:$K$500,6,FALSE)),"",VLOOKUP(A174,'[1]Z03 收入决算表(财决03表)'!$A$10:$K$500,6,FALSE))</f>
        <v/>
      </c>
      <c r="F174" s="176" t="str">
        <f>IF(ISERROR(VLOOKUP(A174,'[1]Z03 收入决算表(财决03表)'!$A$10:$K$500,7,FALSE)),"",VLOOKUP(A174,'[1]Z03 收入决算表(财决03表)'!$A$10:$K$500,7,FALSE))</f>
        <v/>
      </c>
      <c r="G174" s="176" t="str">
        <f>IF(ISERROR(VLOOKUP(A174,'[1]Z03 收入决算表(财决03表)'!$A$10:$K$500,8,FALSE)),"",VLOOKUP(A174,'[1]Z03 收入决算表(财决03表)'!$A$10:$K$500,8,FALSE))</f>
        <v/>
      </c>
      <c r="H174" s="161" t="str">
        <f>IF(ISERROR(VLOOKUP(A174,'[1]Z03 收入决算表(财决03表)'!$A$10:$L$500,10,FALSE)),"",VLOOKUP(A174,'[1]Z03 收入决算表(财决03表)'!$A$10:$L$500,10,FALSE))</f>
        <v/>
      </c>
      <c r="I174" s="161" t="str">
        <f>IF(ISERROR(VLOOKUP(A174,'[1]Z03 收入决算表(财决03表)'!$A$10:$L$500,11,FALSE)),"",VLOOKUP(A174,'[1]Z03 收入决算表(财决03表)'!$A$10:$L$500,11,FALSE))</f>
        <v/>
      </c>
      <c r="J174" s="161" t="str">
        <f>IF(ISERROR(VLOOKUP(A174,'[1]Z03 收入决算表(财决03表)'!$A$10:$L$500,12,FALSE)),"",VLOOKUP(A174,'[1]Z03 收入决算表(财决03表)'!$A$10:$L$500,12,FALSE))</f>
        <v/>
      </c>
      <c r="K174" s="172">
        <f>'[1]Z03 收入决算表(财决03表)'!A173</f>
        <v>0</v>
      </c>
      <c r="L174" s="173">
        <f>'[1]Z03 收入决算表(财决03表)'!$E173</f>
        <v>0</v>
      </c>
      <c r="M174" s="169" t="str">
        <f t="shared" si="5"/>
        <v/>
      </c>
    </row>
    <row r="175" spans="1:13" ht="22.5" customHeight="1">
      <c r="A175" s="218" t="str">
        <f t="shared" si="4"/>
        <v/>
      </c>
      <c r="B175" s="218"/>
      <c r="C175" s="160" t="str">
        <f>IF(ISERROR(VLOOKUP(A175,'[1]Z03 收入决算表(财决03表)'!$A$10:$K$500,4,FALSE)),"",VLOOKUP(A175,'[1]Z03 收入决算表(财决03表)'!$A$10:$K$500,4,FALSE))</f>
        <v/>
      </c>
      <c r="D175" s="176" t="str">
        <f>IF(ISERROR(VLOOKUP(A175,'[1]Z03 收入决算表(财决03表)'!$A$10:$K$500,5,FALSE)),"",VLOOKUP(A175,'[1]Z03 收入决算表(财决03表)'!$A$10:$K$500,5,FALSE))</f>
        <v/>
      </c>
      <c r="E175" s="176" t="str">
        <f>IF(ISERROR(VLOOKUP(A175,'[1]Z03 收入决算表(财决03表)'!$A$10:$K$500,6,FALSE)),"",VLOOKUP(A175,'[1]Z03 收入决算表(财决03表)'!$A$10:$K$500,6,FALSE))</f>
        <v/>
      </c>
      <c r="F175" s="176" t="str">
        <f>IF(ISERROR(VLOOKUP(A175,'[1]Z03 收入决算表(财决03表)'!$A$10:$K$500,7,FALSE)),"",VLOOKUP(A175,'[1]Z03 收入决算表(财决03表)'!$A$10:$K$500,7,FALSE))</f>
        <v/>
      </c>
      <c r="G175" s="176" t="str">
        <f>IF(ISERROR(VLOOKUP(A175,'[1]Z03 收入决算表(财决03表)'!$A$10:$K$500,8,FALSE)),"",VLOOKUP(A175,'[1]Z03 收入决算表(财决03表)'!$A$10:$K$500,8,FALSE))</f>
        <v/>
      </c>
      <c r="H175" s="161" t="str">
        <f>IF(ISERROR(VLOOKUP(A175,'[1]Z03 收入决算表(财决03表)'!$A$10:$L$500,10,FALSE)),"",VLOOKUP(A175,'[1]Z03 收入决算表(财决03表)'!$A$10:$L$500,10,FALSE))</f>
        <v/>
      </c>
      <c r="I175" s="161" t="str">
        <f>IF(ISERROR(VLOOKUP(A175,'[1]Z03 收入决算表(财决03表)'!$A$10:$L$500,11,FALSE)),"",VLOOKUP(A175,'[1]Z03 收入决算表(财决03表)'!$A$10:$L$500,11,FALSE))</f>
        <v/>
      </c>
      <c r="J175" s="161" t="str">
        <f>IF(ISERROR(VLOOKUP(A175,'[1]Z03 收入决算表(财决03表)'!$A$10:$L$500,12,FALSE)),"",VLOOKUP(A175,'[1]Z03 收入决算表(财决03表)'!$A$10:$L$500,12,FALSE))</f>
        <v/>
      </c>
      <c r="K175" s="172">
        <f>'[1]Z03 收入决算表(财决03表)'!A174</f>
        <v>0</v>
      </c>
      <c r="L175" s="173">
        <f>'[1]Z03 收入决算表(财决03表)'!$E174</f>
        <v>0</v>
      </c>
      <c r="M175" s="169" t="str">
        <f t="shared" si="5"/>
        <v/>
      </c>
    </row>
    <row r="176" spans="1:13" ht="22.5" customHeight="1">
      <c r="A176" s="218" t="str">
        <f t="shared" si="4"/>
        <v/>
      </c>
      <c r="B176" s="218"/>
      <c r="C176" s="160" t="str">
        <f>IF(ISERROR(VLOOKUP(A176,'[1]Z03 收入决算表(财决03表)'!$A$10:$K$500,4,FALSE)),"",VLOOKUP(A176,'[1]Z03 收入决算表(财决03表)'!$A$10:$K$500,4,FALSE))</f>
        <v/>
      </c>
      <c r="D176" s="176" t="str">
        <f>IF(ISERROR(VLOOKUP(A176,'[1]Z03 收入决算表(财决03表)'!$A$10:$K$500,5,FALSE)),"",VLOOKUP(A176,'[1]Z03 收入决算表(财决03表)'!$A$10:$K$500,5,FALSE))</f>
        <v/>
      </c>
      <c r="E176" s="176" t="str">
        <f>IF(ISERROR(VLOOKUP(A176,'[1]Z03 收入决算表(财决03表)'!$A$10:$K$500,6,FALSE)),"",VLOOKUP(A176,'[1]Z03 收入决算表(财决03表)'!$A$10:$K$500,6,FALSE))</f>
        <v/>
      </c>
      <c r="F176" s="176" t="str">
        <f>IF(ISERROR(VLOOKUP(A176,'[1]Z03 收入决算表(财决03表)'!$A$10:$K$500,7,FALSE)),"",VLOOKUP(A176,'[1]Z03 收入决算表(财决03表)'!$A$10:$K$500,7,FALSE))</f>
        <v/>
      </c>
      <c r="G176" s="176" t="str">
        <f>IF(ISERROR(VLOOKUP(A176,'[1]Z03 收入决算表(财决03表)'!$A$10:$K$500,8,FALSE)),"",VLOOKUP(A176,'[1]Z03 收入决算表(财决03表)'!$A$10:$K$500,8,FALSE))</f>
        <v/>
      </c>
      <c r="H176" s="161" t="str">
        <f>IF(ISERROR(VLOOKUP(A176,'[1]Z03 收入决算表(财决03表)'!$A$10:$L$500,10,FALSE)),"",VLOOKUP(A176,'[1]Z03 收入决算表(财决03表)'!$A$10:$L$500,10,FALSE))</f>
        <v/>
      </c>
      <c r="I176" s="161" t="str">
        <f>IF(ISERROR(VLOOKUP(A176,'[1]Z03 收入决算表(财决03表)'!$A$10:$L$500,11,FALSE)),"",VLOOKUP(A176,'[1]Z03 收入决算表(财决03表)'!$A$10:$L$500,11,FALSE))</f>
        <v/>
      </c>
      <c r="J176" s="161" t="str">
        <f>IF(ISERROR(VLOOKUP(A176,'[1]Z03 收入决算表(财决03表)'!$A$10:$L$500,12,FALSE)),"",VLOOKUP(A176,'[1]Z03 收入决算表(财决03表)'!$A$10:$L$500,12,FALSE))</f>
        <v/>
      </c>
      <c r="K176" s="172">
        <f>'[1]Z03 收入决算表(财决03表)'!A175</f>
        <v>0</v>
      </c>
      <c r="L176" s="173">
        <f>'[1]Z03 收入决算表(财决03表)'!$E175</f>
        <v>0</v>
      </c>
      <c r="M176" s="169" t="str">
        <f t="shared" si="5"/>
        <v/>
      </c>
    </row>
    <row r="177" spans="1:13" ht="22.5" customHeight="1">
      <c r="A177" s="218" t="str">
        <f t="shared" si="4"/>
        <v/>
      </c>
      <c r="B177" s="218"/>
      <c r="C177" s="160" t="str">
        <f>IF(ISERROR(VLOOKUP(A177,'[1]Z03 收入决算表(财决03表)'!$A$10:$K$500,4,FALSE)),"",VLOOKUP(A177,'[1]Z03 收入决算表(财决03表)'!$A$10:$K$500,4,FALSE))</f>
        <v/>
      </c>
      <c r="D177" s="176" t="str">
        <f>IF(ISERROR(VLOOKUP(A177,'[1]Z03 收入决算表(财决03表)'!$A$10:$K$500,5,FALSE)),"",VLOOKUP(A177,'[1]Z03 收入决算表(财决03表)'!$A$10:$K$500,5,FALSE))</f>
        <v/>
      </c>
      <c r="E177" s="176" t="str">
        <f>IF(ISERROR(VLOOKUP(A177,'[1]Z03 收入决算表(财决03表)'!$A$10:$K$500,6,FALSE)),"",VLOOKUP(A177,'[1]Z03 收入决算表(财决03表)'!$A$10:$K$500,6,FALSE))</f>
        <v/>
      </c>
      <c r="F177" s="176" t="str">
        <f>IF(ISERROR(VLOOKUP(A177,'[1]Z03 收入决算表(财决03表)'!$A$10:$K$500,7,FALSE)),"",VLOOKUP(A177,'[1]Z03 收入决算表(财决03表)'!$A$10:$K$500,7,FALSE))</f>
        <v/>
      </c>
      <c r="G177" s="176" t="str">
        <f>IF(ISERROR(VLOOKUP(A177,'[1]Z03 收入决算表(财决03表)'!$A$10:$K$500,8,FALSE)),"",VLOOKUP(A177,'[1]Z03 收入决算表(财决03表)'!$A$10:$K$500,8,FALSE))</f>
        <v/>
      </c>
      <c r="H177" s="161" t="str">
        <f>IF(ISERROR(VLOOKUP(A177,'[1]Z03 收入决算表(财决03表)'!$A$10:$L$500,10,FALSE)),"",VLOOKUP(A177,'[1]Z03 收入决算表(财决03表)'!$A$10:$L$500,10,FALSE))</f>
        <v/>
      </c>
      <c r="I177" s="161" t="str">
        <f>IF(ISERROR(VLOOKUP(A177,'[1]Z03 收入决算表(财决03表)'!$A$10:$L$500,11,FALSE)),"",VLOOKUP(A177,'[1]Z03 收入决算表(财决03表)'!$A$10:$L$500,11,FALSE))</f>
        <v/>
      </c>
      <c r="J177" s="161" t="str">
        <f>IF(ISERROR(VLOOKUP(A177,'[1]Z03 收入决算表(财决03表)'!$A$10:$L$500,12,FALSE)),"",VLOOKUP(A177,'[1]Z03 收入决算表(财决03表)'!$A$10:$L$500,12,FALSE))</f>
        <v/>
      </c>
      <c r="K177" s="172">
        <f>'[1]Z03 收入决算表(财决03表)'!A176</f>
        <v>0</v>
      </c>
      <c r="L177" s="173">
        <f>'[1]Z03 收入决算表(财决03表)'!$E176</f>
        <v>0</v>
      </c>
      <c r="M177" s="169" t="str">
        <f t="shared" si="5"/>
        <v/>
      </c>
    </row>
    <row r="178" spans="1:13" ht="22.5" customHeight="1">
      <c r="A178" s="218" t="str">
        <f t="shared" si="4"/>
        <v/>
      </c>
      <c r="B178" s="218"/>
      <c r="C178" s="160" t="str">
        <f>IF(ISERROR(VLOOKUP(A178,'[1]Z03 收入决算表(财决03表)'!$A$10:$K$500,4,FALSE)),"",VLOOKUP(A178,'[1]Z03 收入决算表(财决03表)'!$A$10:$K$500,4,FALSE))</f>
        <v/>
      </c>
      <c r="D178" s="176" t="str">
        <f>IF(ISERROR(VLOOKUP(A178,'[1]Z03 收入决算表(财决03表)'!$A$10:$K$500,5,FALSE)),"",VLOOKUP(A178,'[1]Z03 收入决算表(财决03表)'!$A$10:$K$500,5,FALSE))</f>
        <v/>
      </c>
      <c r="E178" s="176" t="str">
        <f>IF(ISERROR(VLOOKUP(A178,'[1]Z03 收入决算表(财决03表)'!$A$10:$K$500,6,FALSE)),"",VLOOKUP(A178,'[1]Z03 收入决算表(财决03表)'!$A$10:$K$500,6,FALSE))</f>
        <v/>
      </c>
      <c r="F178" s="176" t="str">
        <f>IF(ISERROR(VLOOKUP(A178,'[1]Z03 收入决算表(财决03表)'!$A$10:$K$500,7,FALSE)),"",VLOOKUP(A178,'[1]Z03 收入决算表(财决03表)'!$A$10:$K$500,7,FALSE))</f>
        <v/>
      </c>
      <c r="G178" s="176" t="str">
        <f>IF(ISERROR(VLOOKUP(A178,'[1]Z03 收入决算表(财决03表)'!$A$10:$K$500,8,FALSE)),"",VLOOKUP(A178,'[1]Z03 收入决算表(财决03表)'!$A$10:$K$500,8,FALSE))</f>
        <v/>
      </c>
      <c r="H178" s="161" t="str">
        <f>IF(ISERROR(VLOOKUP(A178,'[1]Z03 收入决算表(财决03表)'!$A$10:$L$500,10,FALSE)),"",VLOOKUP(A178,'[1]Z03 收入决算表(财决03表)'!$A$10:$L$500,10,FALSE))</f>
        <v/>
      </c>
      <c r="I178" s="161" t="str">
        <f>IF(ISERROR(VLOOKUP(A178,'[1]Z03 收入决算表(财决03表)'!$A$10:$L$500,11,FALSE)),"",VLOOKUP(A178,'[1]Z03 收入决算表(财决03表)'!$A$10:$L$500,11,FALSE))</f>
        <v/>
      </c>
      <c r="J178" s="161" t="str">
        <f>IF(ISERROR(VLOOKUP(A178,'[1]Z03 收入决算表(财决03表)'!$A$10:$L$500,12,FALSE)),"",VLOOKUP(A178,'[1]Z03 收入决算表(财决03表)'!$A$10:$L$500,12,FALSE))</f>
        <v/>
      </c>
      <c r="K178" s="172">
        <f>'[1]Z03 收入决算表(财决03表)'!A177</f>
        <v>0</v>
      </c>
      <c r="L178" s="173">
        <f>'[1]Z03 收入决算表(财决03表)'!$E177</f>
        <v>0</v>
      </c>
      <c r="M178" s="169" t="str">
        <f t="shared" si="5"/>
        <v/>
      </c>
    </row>
    <row r="179" spans="1:13" ht="22.5" customHeight="1">
      <c r="A179" s="218" t="str">
        <f t="shared" si="4"/>
        <v/>
      </c>
      <c r="B179" s="218"/>
      <c r="C179" s="160" t="str">
        <f>IF(ISERROR(VLOOKUP(A179,'[1]Z03 收入决算表(财决03表)'!$A$10:$K$500,4,FALSE)),"",VLOOKUP(A179,'[1]Z03 收入决算表(财决03表)'!$A$10:$K$500,4,FALSE))</f>
        <v/>
      </c>
      <c r="D179" s="176" t="str">
        <f>IF(ISERROR(VLOOKUP(A179,'[1]Z03 收入决算表(财决03表)'!$A$10:$K$500,5,FALSE)),"",VLOOKUP(A179,'[1]Z03 收入决算表(财决03表)'!$A$10:$K$500,5,FALSE))</f>
        <v/>
      </c>
      <c r="E179" s="176" t="str">
        <f>IF(ISERROR(VLOOKUP(A179,'[1]Z03 收入决算表(财决03表)'!$A$10:$K$500,6,FALSE)),"",VLOOKUP(A179,'[1]Z03 收入决算表(财决03表)'!$A$10:$K$500,6,FALSE))</f>
        <v/>
      </c>
      <c r="F179" s="176" t="str">
        <f>IF(ISERROR(VLOOKUP(A179,'[1]Z03 收入决算表(财决03表)'!$A$10:$K$500,7,FALSE)),"",VLOOKUP(A179,'[1]Z03 收入决算表(财决03表)'!$A$10:$K$500,7,FALSE))</f>
        <v/>
      </c>
      <c r="G179" s="176" t="str">
        <f>IF(ISERROR(VLOOKUP(A179,'[1]Z03 收入决算表(财决03表)'!$A$10:$K$500,8,FALSE)),"",VLOOKUP(A179,'[1]Z03 收入决算表(财决03表)'!$A$10:$K$500,8,FALSE))</f>
        <v/>
      </c>
      <c r="H179" s="161" t="str">
        <f>IF(ISERROR(VLOOKUP(A179,'[1]Z03 收入决算表(财决03表)'!$A$10:$L$500,10,FALSE)),"",VLOOKUP(A179,'[1]Z03 收入决算表(财决03表)'!$A$10:$L$500,10,FALSE))</f>
        <v/>
      </c>
      <c r="I179" s="161" t="str">
        <f>IF(ISERROR(VLOOKUP(A179,'[1]Z03 收入决算表(财决03表)'!$A$10:$L$500,11,FALSE)),"",VLOOKUP(A179,'[1]Z03 收入决算表(财决03表)'!$A$10:$L$500,11,FALSE))</f>
        <v/>
      </c>
      <c r="J179" s="161" t="str">
        <f>IF(ISERROR(VLOOKUP(A179,'[1]Z03 收入决算表(财决03表)'!$A$10:$L$500,12,FALSE)),"",VLOOKUP(A179,'[1]Z03 收入决算表(财决03表)'!$A$10:$L$500,12,FALSE))</f>
        <v/>
      </c>
      <c r="K179" s="172">
        <f>'[1]Z03 收入决算表(财决03表)'!A178</f>
        <v>0</v>
      </c>
      <c r="L179" s="173">
        <f>'[1]Z03 收入决算表(财决03表)'!$E178</f>
        <v>0</v>
      </c>
      <c r="M179" s="169" t="str">
        <f t="shared" si="5"/>
        <v/>
      </c>
    </row>
    <row r="180" spans="1:13" ht="22.5" customHeight="1">
      <c r="A180" s="218" t="str">
        <f t="shared" si="4"/>
        <v/>
      </c>
      <c r="B180" s="218"/>
      <c r="C180" s="160" t="str">
        <f>IF(ISERROR(VLOOKUP(A180,'[1]Z03 收入决算表(财决03表)'!$A$10:$K$500,4,FALSE)),"",VLOOKUP(A180,'[1]Z03 收入决算表(财决03表)'!$A$10:$K$500,4,FALSE))</f>
        <v/>
      </c>
      <c r="D180" s="176" t="str">
        <f>IF(ISERROR(VLOOKUP(A180,'[1]Z03 收入决算表(财决03表)'!$A$10:$K$500,5,FALSE)),"",VLOOKUP(A180,'[1]Z03 收入决算表(财决03表)'!$A$10:$K$500,5,FALSE))</f>
        <v/>
      </c>
      <c r="E180" s="176" t="str">
        <f>IF(ISERROR(VLOOKUP(A180,'[1]Z03 收入决算表(财决03表)'!$A$10:$K$500,6,FALSE)),"",VLOOKUP(A180,'[1]Z03 收入决算表(财决03表)'!$A$10:$K$500,6,FALSE))</f>
        <v/>
      </c>
      <c r="F180" s="176" t="str">
        <f>IF(ISERROR(VLOOKUP(A180,'[1]Z03 收入决算表(财决03表)'!$A$10:$K$500,7,FALSE)),"",VLOOKUP(A180,'[1]Z03 收入决算表(财决03表)'!$A$10:$K$500,7,FALSE))</f>
        <v/>
      </c>
      <c r="G180" s="176" t="str">
        <f>IF(ISERROR(VLOOKUP(A180,'[1]Z03 收入决算表(财决03表)'!$A$10:$K$500,8,FALSE)),"",VLOOKUP(A180,'[1]Z03 收入决算表(财决03表)'!$A$10:$K$500,8,FALSE))</f>
        <v/>
      </c>
      <c r="H180" s="161" t="str">
        <f>IF(ISERROR(VLOOKUP(A180,'[1]Z03 收入决算表(财决03表)'!$A$10:$L$500,10,FALSE)),"",VLOOKUP(A180,'[1]Z03 收入决算表(财决03表)'!$A$10:$L$500,10,FALSE))</f>
        <v/>
      </c>
      <c r="I180" s="161" t="str">
        <f>IF(ISERROR(VLOOKUP(A180,'[1]Z03 收入决算表(财决03表)'!$A$10:$L$500,11,FALSE)),"",VLOOKUP(A180,'[1]Z03 收入决算表(财决03表)'!$A$10:$L$500,11,FALSE))</f>
        <v/>
      </c>
      <c r="J180" s="161" t="str">
        <f>IF(ISERROR(VLOOKUP(A180,'[1]Z03 收入决算表(财决03表)'!$A$10:$L$500,12,FALSE)),"",VLOOKUP(A180,'[1]Z03 收入决算表(财决03表)'!$A$10:$L$500,12,FALSE))</f>
        <v/>
      </c>
      <c r="K180" s="172">
        <f>'[1]Z03 收入决算表(财决03表)'!A179</f>
        <v>0</v>
      </c>
      <c r="L180" s="173">
        <f>'[1]Z03 收入决算表(财决03表)'!$E179</f>
        <v>0</v>
      </c>
      <c r="M180" s="169" t="str">
        <f t="shared" si="5"/>
        <v/>
      </c>
    </row>
    <row r="181" spans="1:13" ht="22.5" customHeight="1">
      <c r="A181" s="218" t="str">
        <f t="shared" si="4"/>
        <v/>
      </c>
      <c r="B181" s="218"/>
      <c r="C181" s="160" t="str">
        <f>IF(ISERROR(VLOOKUP(A181,'[1]Z03 收入决算表(财决03表)'!$A$10:$K$500,4,FALSE)),"",VLOOKUP(A181,'[1]Z03 收入决算表(财决03表)'!$A$10:$K$500,4,FALSE))</f>
        <v/>
      </c>
      <c r="D181" s="176" t="str">
        <f>IF(ISERROR(VLOOKUP(A181,'[1]Z03 收入决算表(财决03表)'!$A$10:$K$500,5,FALSE)),"",VLOOKUP(A181,'[1]Z03 收入决算表(财决03表)'!$A$10:$K$500,5,FALSE))</f>
        <v/>
      </c>
      <c r="E181" s="176" t="str">
        <f>IF(ISERROR(VLOOKUP(A181,'[1]Z03 收入决算表(财决03表)'!$A$10:$K$500,6,FALSE)),"",VLOOKUP(A181,'[1]Z03 收入决算表(财决03表)'!$A$10:$K$500,6,FALSE))</f>
        <v/>
      </c>
      <c r="F181" s="176" t="str">
        <f>IF(ISERROR(VLOOKUP(A181,'[1]Z03 收入决算表(财决03表)'!$A$10:$K$500,7,FALSE)),"",VLOOKUP(A181,'[1]Z03 收入决算表(财决03表)'!$A$10:$K$500,7,FALSE))</f>
        <v/>
      </c>
      <c r="G181" s="176" t="str">
        <f>IF(ISERROR(VLOOKUP(A181,'[1]Z03 收入决算表(财决03表)'!$A$10:$K$500,8,FALSE)),"",VLOOKUP(A181,'[1]Z03 收入决算表(财决03表)'!$A$10:$K$500,8,FALSE))</f>
        <v/>
      </c>
      <c r="H181" s="161" t="str">
        <f>IF(ISERROR(VLOOKUP(A181,'[1]Z03 收入决算表(财决03表)'!$A$10:$L$500,10,FALSE)),"",VLOOKUP(A181,'[1]Z03 收入决算表(财决03表)'!$A$10:$L$500,10,FALSE))</f>
        <v/>
      </c>
      <c r="I181" s="161" t="str">
        <f>IF(ISERROR(VLOOKUP(A181,'[1]Z03 收入决算表(财决03表)'!$A$10:$L$500,11,FALSE)),"",VLOOKUP(A181,'[1]Z03 收入决算表(财决03表)'!$A$10:$L$500,11,FALSE))</f>
        <v/>
      </c>
      <c r="J181" s="161" t="str">
        <f>IF(ISERROR(VLOOKUP(A181,'[1]Z03 收入决算表(财决03表)'!$A$10:$L$500,12,FALSE)),"",VLOOKUP(A181,'[1]Z03 收入决算表(财决03表)'!$A$10:$L$500,12,FALSE))</f>
        <v/>
      </c>
      <c r="K181" s="172">
        <f>'[1]Z03 收入决算表(财决03表)'!A180</f>
        <v>0</v>
      </c>
      <c r="L181" s="173">
        <f>'[1]Z03 收入决算表(财决03表)'!$E180</f>
        <v>0</v>
      </c>
      <c r="M181" s="169" t="str">
        <f t="shared" si="5"/>
        <v/>
      </c>
    </row>
    <row r="182" spans="1:13" ht="22.5" customHeight="1">
      <c r="A182" s="218" t="str">
        <f t="shared" si="4"/>
        <v/>
      </c>
      <c r="B182" s="218"/>
      <c r="C182" s="160" t="str">
        <f>IF(ISERROR(VLOOKUP(A182,'[1]Z03 收入决算表(财决03表)'!$A$10:$K$500,4,FALSE)),"",VLOOKUP(A182,'[1]Z03 收入决算表(财决03表)'!$A$10:$K$500,4,FALSE))</f>
        <v/>
      </c>
      <c r="D182" s="176" t="str">
        <f>IF(ISERROR(VLOOKUP(A182,'[1]Z03 收入决算表(财决03表)'!$A$10:$K$500,5,FALSE)),"",VLOOKUP(A182,'[1]Z03 收入决算表(财决03表)'!$A$10:$K$500,5,FALSE))</f>
        <v/>
      </c>
      <c r="E182" s="176" t="str">
        <f>IF(ISERROR(VLOOKUP(A182,'[1]Z03 收入决算表(财决03表)'!$A$10:$K$500,6,FALSE)),"",VLOOKUP(A182,'[1]Z03 收入决算表(财决03表)'!$A$10:$K$500,6,FALSE))</f>
        <v/>
      </c>
      <c r="F182" s="176" t="str">
        <f>IF(ISERROR(VLOOKUP(A182,'[1]Z03 收入决算表(财决03表)'!$A$10:$K$500,7,FALSE)),"",VLOOKUP(A182,'[1]Z03 收入决算表(财决03表)'!$A$10:$K$500,7,FALSE))</f>
        <v/>
      </c>
      <c r="G182" s="176" t="str">
        <f>IF(ISERROR(VLOOKUP(A182,'[1]Z03 收入决算表(财决03表)'!$A$10:$K$500,8,FALSE)),"",VLOOKUP(A182,'[1]Z03 收入决算表(财决03表)'!$A$10:$K$500,8,FALSE))</f>
        <v/>
      </c>
      <c r="H182" s="161" t="str">
        <f>IF(ISERROR(VLOOKUP(A182,'[1]Z03 收入决算表(财决03表)'!$A$10:$L$500,10,FALSE)),"",VLOOKUP(A182,'[1]Z03 收入决算表(财决03表)'!$A$10:$L$500,10,FALSE))</f>
        <v/>
      </c>
      <c r="I182" s="161" t="str">
        <f>IF(ISERROR(VLOOKUP(A182,'[1]Z03 收入决算表(财决03表)'!$A$10:$L$500,11,FALSE)),"",VLOOKUP(A182,'[1]Z03 收入决算表(财决03表)'!$A$10:$L$500,11,FALSE))</f>
        <v/>
      </c>
      <c r="J182" s="161" t="str">
        <f>IF(ISERROR(VLOOKUP(A182,'[1]Z03 收入决算表(财决03表)'!$A$10:$L$500,12,FALSE)),"",VLOOKUP(A182,'[1]Z03 收入决算表(财决03表)'!$A$10:$L$500,12,FALSE))</f>
        <v/>
      </c>
      <c r="K182" s="172">
        <f>'[1]Z03 收入决算表(财决03表)'!A181</f>
        <v>0</v>
      </c>
      <c r="L182" s="173">
        <f>'[1]Z03 收入决算表(财决03表)'!$E181</f>
        <v>0</v>
      </c>
      <c r="M182" s="169" t="str">
        <f t="shared" si="5"/>
        <v/>
      </c>
    </row>
    <row r="183" spans="1:13" ht="22.5" customHeight="1">
      <c r="A183" s="218" t="str">
        <f t="shared" si="4"/>
        <v/>
      </c>
      <c r="B183" s="218"/>
      <c r="C183" s="160" t="str">
        <f>IF(ISERROR(VLOOKUP(A183,'[1]Z03 收入决算表(财决03表)'!$A$10:$K$500,4,FALSE)),"",VLOOKUP(A183,'[1]Z03 收入决算表(财决03表)'!$A$10:$K$500,4,FALSE))</f>
        <v/>
      </c>
      <c r="D183" s="176" t="str">
        <f>IF(ISERROR(VLOOKUP(A183,'[1]Z03 收入决算表(财决03表)'!$A$10:$K$500,5,FALSE)),"",VLOOKUP(A183,'[1]Z03 收入决算表(财决03表)'!$A$10:$K$500,5,FALSE))</f>
        <v/>
      </c>
      <c r="E183" s="176" t="str">
        <f>IF(ISERROR(VLOOKUP(A183,'[1]Z03 收入决算表(财决03表)'!$A$10:$K$500,6,FALSE)),"",VLOOKUP(A183,'[1]Z03 收入决算表(财决03表)'!$A$10:$K$500,6,FALSE))</f>
        <v/>
      </c>
      <c r="F183" s="176" t="str">
        <f>IF(ISERROR(VLOOKUP(A183,'[1]Z03 收入决算表(财决03表)'!$A$10:$K$500,7,FALSE)),"",VLOOKUP(A183,'[1]Z03 收入决算表(财决03表)'!$A$10:$K$500,7,FALSE))</f>
        <v/>
      </c>
      <c r="G183" s="176" t="str">
        <f>IF(ISERROR(VLOOKUP(A183,'[1]Z03 收入决算表(财决03表)'!$A$10:$K$500,8,FALSE)),"",VLOOKUP(A183,'[1]Z03 收入决算表(财决03表)'!$A$10:$K$500,8,FALSE))</f>
        <v/>
      </c>
      <c r="H183" s="161" t="str">
        <f>IF(ISERROR(VLOOKUP(A183,'[1]Z03 收入决算表(财决03表)'!$A$10:$L$500,10,FALSE)),"",VLOOKUP(A183,'[1]Z03 收入决算表(财决03表)'!$A$10:$L$500,10,FALSE))</f>
        <v/>
      </c>
      <c r="I183" s="161" t="str">
        <f>IF(ISERROR(VLOOKUP(A183,'[1]Z03 收入决算表(财决03表)'!$A$10:$L$500,11,FALSE)),"",VLOOKUP(A183,'[1]Z03 收入决算表(财决03表)'!$A$10:$L$500,11,FALSE))</f>
        <v/>
      </c>
      <c r="J183" s="161" t="str">
        <f>IF(ISERROR(VLOOKUP(A183,'[1]Z03 收入决算表(财决03表)'!$A$10:$L$500,12,FALSE)),"",VLOOKUP(A183,'[1]Z03 收入决算表(财决03表)'!$A$10:$L$500,12,FALSE))</f>
        <v/>
      </c>
      <c r="K183" s="172">
        <f>'[1]Z03 收入决算表(财决03表)'!A182</f>
        <v>0</v>
      </c>
      <c r="L183" s="173">
        <f>'[1]Z03 收入决算表(财决03表)'!$E182</f>
        <v>0</v>
      </c>
      <c r="M183" s="169" t="str">
        <f t="shared" si="5"/>
        <v/>
      </c>
    </row>
    <row r="184" spans="1:13" ht="22.5" customHeight="1">
      <c r="A184" s="218" t="str">
        <f t="shared" si="4"/>
        <v/>
      </c>
      <c r="B184" s="218"/>
      <c r="C184" s="160" t="str">
        <f>IF(ISERROR(VLOOKUP(A184,'[1]Z03 收入决算表(财决03表)'!$A$10:$K$500,4,FALSE)),"",VLOOKUP(A184,'[1]Z03 收入决算表(财决03表)'!$A$10:$K$500,4,FALSE))</f>
        <v/>
      </c>
      <c r="D184" s="176" t="str">
        <f>IF(ISERROR(VLOOKUP(A184,'[1]Z03 收入决算表(财决03表)'!$A$10:$K$500,5,FALSE)),"",VLOOKUP(A184,'[1]Z03 收入决算表(财决03表)'!$A$10:$K$500,5,FALSE))</f>
        <v/>
      </c>
      <c r="E184" s="176" t="str">
        <f>IF(ISERROR(VLOOKUP(A184,'[1]Z03 收入决算表(财决03表)'!$A$10:$K$500,6,FALSE)),"",VLOOKUP(A184,'[1]Z03 收入决算表(财决03表)'!$A$10:$K$500,6,FALSE))</f>
        <v/>
      </c>
      <c r="F184" s="176" t="str">
        <f>IF(ISERROR(VLOOKUP(A184,'[1]Z03 收入决算表(财决03表)'!$A$10:$K$500,7,FALSE)),"",VLOOKUP(A184,'[1]Z03 收入决算表(财决03表)'!$A$10:$K$500,7,FALSE))</f>
        <v/>
      </c>
      <c r="G184" s="176" t="str">
        <f>IF(ISERROR(VLOOKUP(A184,'[1]Z03 收入决算表(财决03表)'!$A$10:$K$500,8,FALSE)),"",VLOOKUP(A184,'[1]Z03 收入决算表(财决03表)'!$A$10:$K$500,8,FALSE))</f>
        <v/>
      </c>
      <c r="H184" s="161" t="str">
        <f>IF(ISERROR(VLOOKUP(A184,'[1]Z03 收入决算表(财决03表)'!$A$10:$L$500,10,FALSE)),"",VLOOKUP(A184,'[1]Z03 收入决算表(财决03表)'!$A$10:$L$500,10,FALSE))</f>
        <v/>
      </c>
      <c r="I184" s="161" t="str">
        <f>IF(ISERROR(VLOOKUP(A184,'[1]Z03 收入决算表(财决03表)'!$A$10:$L$500,11,FALSE)),"",VLOOKUP(A184,'[1]Z03 收入决算表(财决03表)'!$A$10:$L$500,11,FALSE))</f>
        <v/>
      </c>
      <c r="J184" s="161" t="str">
        <f>IF(ISERROR(VLOOKUP(A184,'[1]Z03 收入决算表(财决03表)'!$A$10:$L$500,12,FALSE)),"",VLOOKUP(A184,'[1]Z03 收入决算表(财决03表)'!$A$10:$L$500,12,FALSE))</f>
        <v/>
      </c>
      <c r="K184" s="172">
        <f>'[1]Z03 收入决算表(财决03表)'!A183</f>
        <v>0</v>
      </c>
      <c r="L184" s="173">
        <f>'[1]Z03 收入决算表(财决03表)'!$E183</f>
        <v>0</v>
      </c>
      <c r="M184" s="169" t="str">
        <f t="shared" si="5"/>
        <v/>
      </c>
    </row>
    <row r="185" spans="1:13" ht="22.5" customHeight="1">
      <c r="A185" s="218" t="str">
        <f t="shared" si="4"/>
        <v/>
      </c>
      <c r="B185" s="218"/>
      <c r="C185" s="160" t="str">
        <f>IF(ISERROR(VLOOKUP(A185,'[1]Z03 收入决算表(财决03表)'!$A$10:$K$500,4,FALSE)),"",VLOOKUP(A185,'[1]Z03 收入决算表(财决03表)'!$A$10:$K$500,4,FALSE))</f>
        <v/>
      </c>
      <c r="D185" s="176" t="str">
        <f>IF(ISERROR(VLOOKUP(A185,'[1]Z03 收入决算表(财决03表)'!$A$10:$K$500,5,FALSE)),"",VLOOKUP(A185,'[1]Z03 收入决算表(财决03表)'!$A$10:$K$500,5,FALSE))</f>
        <v/>
      </c>
      <c r="E185" s="176" t="str">
        <f>IF(ISERROR(VLOOKUP(A185,'[1]Z03 收入决算表(财决03表)'!$A$10:$K$500,6,FALSE)),"",VLOOKUP(A185,'[1]Z03 收入决算表(财决03表)'!$A$10:$K$500,6,FALSE))</f>
        <v/>
      </c>
      <c r="F185" s="176" t="str">
        <f>IF(ISERROR(VLOOKUP(A185,'[1]Z03 收入决算表(财决03表)'!$A$10:$K$500,7,FALSE)),"",VLOOKUP(A185,'[1]Z03 收入决算表(财决03表)'!$A$10:$K$500,7,FALSE))</f>
        <v/>
      </c>
      <c r="G185" s="176" t="str">
        <f>IF(ISERROR(VLOOKUP(A185,'[1]Z03 收入决算表(财决03表)'!$A$10:$K$500,8,FALSE)),"",VLOOKUP(A185,'[1]Z03 收入决算表(财决03表)'!$A$10:$K$500,8,FALSE))</f>
        <v/>
      </c>
      <c r="H185" s="161" t="str">
        <f>IF(ISERROR(VLOOKUP(A185,'[1]Z03 收入决算表(财决03表)'!$A$10:$L$500,10,FALSE)),"",VLOOKUP(A185,'[1]Z03 收入决算表(财决03表)'!$A$10:$L$500,10,FALSE))</f>
        <v/>
      </c>
      <c r="I185" s="161" t="str">
        <f>IF(ISERROR(VLOOKUP(A185,'[1]Z03 收入决算表(财决03表)'!$A$10:$L$500,11,FALSE)),"",VLOOKUP(A185,'[1]Z03 收入决算表(财决03表)'!$A$10:$L$500,11,FALSE))</f>
        <v/>
      </c>
      <c r="J185" s="161" t="str">
        <f>IF(ISERROR(VLOOKUP(A185,'[1]Z03 收入决算表(财决03表)'!$A$10:$L$500,12,FALSE)),"",VLOOKUP(A185,'[1]Z03 收入决算表(财决03表)'!$A$10:$L$500,12,FALSE))</f>
        <v/>
      </c>
      <c r="K185" s="172">
        <f>'[1]Z03 收入决算表(财决03表)'!A184</f>
        <v>0</v>
      </c>
      <c r="L185" s="173">
        <f>'[1]Z03 收入决算表(财决03表)'!$E184</f>
        <v>0</v>
      </c>
      <c r="M185" s="169" t="str">
        <f t="shared" si="5"/>
        <v/>
      </c>
    </row>
    <row r="186" spans="1:13" ht="22.5" customHeight="1">
      <c r="A186" s="218" t="str">
        <f t="shared" si="4"/>
        <v/>
      </c>
      <c r="B186" s="218"/>
      <c r="C186" s="160" t="str">
        <f>IF(ISERROR(VLOOKUP(A186,'[1]Z03 收入决算表(财决03表)'!$A$10:$K$500,4,FALSE)),"",VLOOKUP(A186,'[1]Z03 收入决算表(财决03表)'!$A$10:$K$500,4,FALSE))</f>
        <v/>
      </c>
      <c r="D186" s="176" t="str">
        <f>IF(ISERROR(VLOOKUP(A186,'[1]Z03 收入决算表(财决03表)'!$A$10:$K$500,5,FALSE)),"",VLOOKUP(A186,'[1]Z03 收入决算表(财决03表)'!$A$10:$K$500,5,FALSE))</f>
        <v/>
      </c>
      <c r="E186" s="176" t="str">
        <f>IF(ISERROR(VLOOKUP(A186,'[1]Z03 收入决算表(财决03表)'!$A$10:$K$500,6,FALSE)),"",VLOOKUP(A186,'[1]Z03 收入决算表(财决03表)'!$A$10:$K$500,6,FALSE))</f>
        <v/>
      </c>
      <c r="F186" s="176" t="str">
        <f>IF(ISERROR(VLOOKUP(A186,'[1]Z03 收入决算表(财决03表)'!$A$10:$K$500,7,FALSE)),"",VLOOKUP(A186,'[1]Z03 收入决算表(财决03表)'!$A$10:$K$500,7,FALSE))</f>
        <v/>
      </c>
      <c r="G186" s="176" t="str">
        <f>IF(ISERROR(VLOOKUP(A186,'[1]Z03 收入决算表(财决03表)'!$A$10:$K$500,8,FALSE)),"",VLOOKUP(A186,'[1]Z03 收入决算表(财决03表)'!$A$10:$K$500,8,FALSE))</f>
        <v/>
      </c>
      <c r="H186" s="161" t="str">
        <f>IF(ISERROR(VLOOKUP(A186,'[1]Z03 收入决算表(财决03表)'!$A$10:$L$500,10,FALSE)),"",VLOOKUP(A186,'[1]Z03 收入决算表(财决03表)'!$A$10:$L$500,10,FALSE))</f>
        <v/>
      </c>
      <c r="I186" s="161" t="str">
        <f>IF(ISERROR(VLOOKUP(A186,'[1]Z03 收入决算表(财决03表)'!$A$10:$L$500,11,FALSE)),"",VLOOKUP(A186,'[1]Z03 收入决算表(财决03表)'!$A$10:$L$500,11,FALSE))</f>
        <v/>
      </c>
      <c r="J186" s="161" t="str">
        <f>IF(ISERROR(VLOOKUP(A186,'[1]Z03 收入决算表(财决03表)'!$A$10:$L$500,12,FALSE)),"",VLOOKUP(A186,'[1]Z03 收入决算表(财决03表)'!$A$10:$L$500,12,FALSE))</f>
        <v/>
      </c>
      <c r="K186" s="172">
        <f>'[1]Z03 收入决算表(财决03表)'!A185</f>
        <v>0</v>
      </c>
      <c r="L186" s="173">
        <f>'[1]Z03 收入决算表(财决03表)'!$E185</f>
        <v>0</v>
      </c>
      <c r="M186" s="169" t="str">
        <f t="shared" si="5"/>
        <v/>
      </c>
    </row>
    <row r="187" spans="1:13" ht="22.5" customHeight="1">
      <c r="A187" s="218" t="str">
        <f t="shared" si="4"/>
        <v/>
      </c>
      <c r="B187" s="218"/>
      <c r="C187" s="160" t="str">
        <f>IF(ISERROR(VLOOKUP(A187,'[1]Z03 收入决算表(财决03表)'!$A$10:$K$500,4,FALSE)),"",VLOOKUP(A187,'[1]Z03 收入决算表(财决03表)'!$A$10:$K$500,4,FALSE))</f>
        <v/>
      </c>
      <c r="D187" s="176" t="str">
        <f>IF(ISERROR(VLOOKUP(A187,'[1]Z03 收入决算表(财决03表)'!$A$10:$K$500,5,FALSE)),"",VLOOKUP(A187,'[1]Z03 收入决算表(财决03表)'!$A$10:$K$500,5,FALSE))</f>
        <v/>
      </c>
      <c r="E187" s="176" t="str">
        <f>IF(ISERROR(VLOOKUP(A187,'[1]Z03 收入决算表(财决03表)'!$A$10:$K$500,6,FALSE)),"",VLOOKUP(A187,'[1]Z03 收入决算表(财决03表)'!$A$10:$K$500,6,FALSE))</f>
        <v/>
      </c>
      <c r="F187" s="176" t="str">
        <f>IF(ISERROR(VLOOKUP(A187,'[1]Z03 收入决算表(财决03表)'!$A$10:$K$500,7,FALSE)),"",VLOOKUP(A187,'[1]Z03 收入决算表(财决03表)'!$A$10:$K$500,7,FALSE))</f>
        <v/>
      </c>
      <c r="G187" s="176" t="str">
        <f>IF(ISERROR(VLOOKUP(A187,'[1]Z03 收入决算表(财决03表)'!$A$10:$K$500,8,FALSE)),"",VLOOKUP(A187,'[1]Z03 收入决算表(财决03表)'!$A$10:$K$500,8,FALSE))</f>
        <v/>
      </c>
      <c r="H187" s="161" t="str">
        <f>IF(ISERROR(VLOOKUP(A187,'[1]Z03 收入决算表(财决03表)'!$A$10:$L$500,10,FALSE)),"",VLOOKUP(A187,'[1]Z03 收入决算表(财决03表)'!$A$10:$L$500,10,FALSE))</f>
        <v/>
      </c>
      <c r="I187" s="161" t="str">
        <f>IF(ISERROR(VLOOKUP(A187,'[1]Z03 收入决算表(财决03表)'!$A$10:$L$500,11,FALSE)),"",VLOOKUP(A187,'[1]Z03 收入决算表(财决03表)'!$A$10:$L$500,11,FALSE))</f>
        <v/>
      </c>
      <c r="J187" s="161" t="str">
        <f>IF(ISERROR(VLOOKUP(A187,'[1]Z03 收入决算表(财决03表)'!$A$10:$L$500,12,FALSE)),"",VLOOKUP(A187,'[1]Z03 收入决算表(财决03表)'!$A$10:$L$500,12,FALSE))</f>
        <v/>
      </c>
      <c r="K187" s="172">
        <f>'[1]Z03 收入决算表(财决03表)'!A186</f>
        <v>0</v>
      </c>
      <c r="L187" s="173">
        <f>'[1]Z03 收入决算表(财决03表)'!$E186</f>
        <v>0</v>
      </c>
      <c r="M187" s="169" t="str">
        <f t="shared" si="5"/>
        <v/>
      </c>
    </row>
    <row r="188" spans="1:13" ht="22.5" customHeight="1">
      <c r="A188" s="218" t="str">
        <f t="shared" si="4"/>
        <v/>
      </c>
      <c r="B188" s="218"/>
      <c r="C188" s="160" t="str">
        <f>IF(ISERROR(VLOOKUP(A188,'[1]Z03 收入决算表(财决03表)'!$A$10:$K$500,4,FALSE)),"",VLOOKUP(A188,'[1]Z03 收入决算表(财决03表)'!$A$10:$K$500,4,FALSE))</f>
        <v/>
      </c>
      <c r="D188" s="176" t="str">
        <f>IF(ISERROR(VLOOKUP(A188,'[1]Z03 收入决算表(财决03表)'!$A$10:$K$500,5,FALSE)),"",VLOOKUP(A188,'[1]Z03 收入决算表(财决03表)'!$A$10:$K$500,5,FALSE))</f>
        <v/>
      </c>
      <c r="E188" s="176" t="str">
        <f>IF(ISERROR(VLOOKUP(A188,'[1]Z03 收入决算表(财决03表)'!$A$10:$K$500,6,FALSE)),"",VLOOKUP(A188,'[1]Z03 收入决算表(财决03表)'!$A$10:$K$500,6,FALSE))</f>
        <v/>
      </c>
      <c r="F188" s="176" t="str">
        <f>IF(ISERROR(VLOOKUP(A188,'[1]Z03 收入决算表(财决03表)'!$A$10:$K$500,7,FALSE)),"",VLOOKUP(A188,'[1]Z03 收入决算表(财决03表)'!$A$10:$K$500,7,FALSE))</f>
        <v/>
      </c>
      <c r="G188" s="176" t="str">
        <f>IF(ISERROR(VLOOKUP(A188,'[1]Z03 收入决算表(财决03表)'!$A$10:$K$500,8,FALSE)),"",VLOOKUP(A188,'[1]Z03 收入决算表(财决03表)'!$A$10:$K$500,8,FALSE))</f>
        <v/>
      </c>
      <c r="H188" s="161" t="str">
        <f>IF(ISERROR(VLOOKUP(A188,'[1]Z03 收入决算表(财决03表)'!$A$10:$L$500,10,FALSE)),"",VLOOKUP(A188,'[1]Z03 收入决算表(财决03表)'!$A$10:$L$500,10,FALSE))</f>
        <v/>
      </c>
      <c r="I188" s="161" t="str">
        <f>IF(ISERROR(VLOOKUP(A188,'[1]Z03 收入决算表(财决03表)'!$A$10:$L$500,11,FALSE)),"",VLOOKUP(A188,'[1]Z03 收入决算表(财决03表)'!$A$10:$L$500,11,FALSE))</f>
        <v/>
      </c>
      <c r="J188" s="161" t="str">
        <f>IF(ISERROR(VLOOKUP(A188,'[1]Z03 收入决算表(财决03表)'!$A$10:$L$500,12,FALSE)),"",VLOOKUP(A188,'[1]Z03 收入决算表(财决03表)'!$A$10:$L$500,12,FALSE))</f>
        <v/>
      </c>
      <c r="K188" s="172">
        <f>'[1]Z03 收入决算表(财决03表)'!A187</f>
        <v>0</v>
      </c>
      <c r="L188" s="173">
        <f>'[1]Z03 收入决算表(财决03表)'!$E187</f>
        <v>0</v>
      </c>
      <c r="M188" s="169" t="str">
        <f t="shared" si="5"/>
        <v/>
      </c>
    </row>
    <row r="189" spans="1:13" ht="22.5" customHeight="1">
      <c r="A189" s="218" t="str">
        <f t="shared" si="4"/>
        <v/>
      </c>
      <c r="B189" s="218"/>
      <c r="C189" s="160" t="str">
        <f>IF(ISERROR(VLOOKUP(A189,'[1]Z03 收入决算表(财决03表)'!$A$10:$K$500,4,FALSE)),"",VLOOKUP(A189,'[1]Z03 收入决算表(财决03表)'!$A$10:$K$500,4,FALSE))</f>
        <v/>
      </c>
      <c r="D189" s="176" t="str">
        <f>IF(ISERROR(VLOOKUP(A189,'[1]Z03 收入决算表(财决03表)'!$A$10:$K$500,5,FALSE)),"",VLOOKUP(A189,'[1]Z03 收入决算表(财决03表)'!$A$10:$K$500,5,FALSE))</f>
        <v/>
      </c>
      <c r="E189" s="176" t="str">
        <f>IF(ISERROR(VLOOKUP(A189,'[1]Z03 收入决算表(财决03表)'!$A$10:$K$500,6,FALSE)),"",VLOOKUP(A189,'[1]Z03 收入决算表(财决03表)'!$A$10:$K$500,6,FALSE))</f>
        <v/>
      </c>
      <c r="F189" s="176" t="str">
        <f>IF(ISERROR(VLOOKUP(A189,'[1]Z03 收入决算表(财决03表)'!$A$10:$K$500,7,FALSE)),"",VLOOKUP(A189,'[1]Z03 收入决算表(财决03表)'!$A$10:$K$500,7,FALSE))</f>
        <v/>
      </c>
      <c r="G189" s="176" t="str">
        <f>IF(ISERROR(VLOOKUP(A189,'[1]Z03 收入决算表(财决03表)'!$A$10:$K$500,8,FALSE)),"",VLOOKUP(A189,'[1]Z03 收入决算表(财决03表)'!$A$10:$K$500,8,FALSE))</f>
        <v/>
      </c>
      <c r="H189" s="161" t="str">
        <f>IF(ISERROR(VLOOKUP(A189,'[1]Z03 收入决算表(财决03表)'!$A$10:$L$500,10,FALSE)),"",VLOOKUP(A189,'[1]Z03 收入决算表(财决03表)'!$A$10:$L$500,10,FALSE))</f>
        <v/>
      </c>
      <c r="I189" s="161" t="str">
        <f>IF(ISERROR(VLOOKUP(A189,'[1]Z03 收入决算表(财决03表)'!$A$10:$L$500,11,FALSE)),"",VLOOKUP(A189,'[1]Z03 收入决算表(财决03表)'!$A$10:$L$500,11,FALSE))</f>
        <v/>
      </c>
      <c r="J189" s="161" t="str">
        <f>IF(ISERROR(VLOOKUP(A189,'[1]Z03 收入决算表(财决03表)'!$A$10:$L$500,12,FALSE)),"",VLOOKUP(A189,'[1]Z03 收入决算表(财决03表)'!$A$10:$L$500,12,FALSE))</f>
        <v/>
      </c>
      <c r="K189" s="172">
        <f>'[1]Z03 收入决算表(财决03表)'!A188</f>
        <v>0</v>
      </c>
      <c r="L189" s="173">
        <f>'[1]Z03 收入决算表(财决03表)'!$E188</f>
        <v>0</v>
      </c>
      <c r="M189" s="169" t="str">
        <f t="shared" si="5"/>
        <v/>
      </c>
    </row>
    <row r="190" spans="1:13" ht="22.5" customHeight="1">
      <c r="A190" s="218" t="str">
        <f t="shared" si="4"/>
        <v/>
      </c>
      <c r="B190" s="218"/>
      <c r="C190" s="160" t="str">
        <f>IF(ISERROR(VLOOKUP(A190,'[1]Z03 收入决算表(财决03表)'!$A$10:$K$500,4,FALSE)),"",VLOOKUP(A190,'[1]Z03 收入决算表(财决03表)'!$A$10:$K$500,4,FALSE))</f>
        <v/>
      </c>
      <c r="D190" s="176" t="str">
        <f>IF(ISERROR(VLOOKUP(A190,'[1]Z03 收入决算表(财决03表)'!$A$10:$K$500,5,FALSE)),"",VLOOKUP(A190,'[1]Z03 收入决算表(财决03表)'!$A$10:$K$500,5,FALSE))</f>
        <v/>
      </c>
      <c r="E190" s="176" t="str">
        <f>IF(ISERROR(VLOOKUP(A190,'[1]Z03 收入决算表(财决03表)'!$A$10:$K$500,6,FALSE)),"",VLOOKUP(A190,'[1]Z03 收入决算表(财决03表)'!$A$10:$K$500,6,FALSE))</f>
        <v/>
      </c>
      <c r="F190" s="176" t="str">
        <f>IF(ISERROR(VLOOKUP(A190,'[1]Z03 收入决算表(财决03表)'!$A$10:$K$500,7,FALSE)),"",VLOOKUP(A190,'[1]Z03 收入决算表(财决03表)'!$A$10:$K$500,7,FALSE))</f>
        <v/>
      </c>
      <c r="G190" s="176" t="str">
        <f>IF(ISERROR(VLOOKUP(A190,'[1]Z03 收入决算表(财决03表)'!$A$10:$K$500,8,FALSE)),"",VLOOKUP(A190,'[1]Z03 收入决算表(财决03表)'!$A$10:$K$500,8,FALSE))</f>
        <v/>
      </c>
      <c r="H190" s="161" t="str">
        <f>IF(ISERROR(VLOOKUP(A190,'[1]Z03 收入决算表(财决03表)'!$A$10:$L$500,10,FALSE)),"",VLOOKUP(A190,'[1]Z03 收入决算表(财决03表)'!$A$10:$L$500,10,FALSE))</f>
        <v/>
      </c>
      <c r="I190" s="161" t="str">
        <f>IF(ISERROR(VLOOKUP(A190,'[1]Z03 收入决算表(财决03表)'!$A$10:$L$500,11,FALSE)),"",VLOOKUP(A190,'[1]Z03 收入决算表(财决03表)'!$A$10:$L$500,11,FALSE))</f>
        <v/>
      </c>
      <c r="J190" s="161" t="str">
        <f>IF(ISERROR(VLOOKUP(A190,'[1]Z03 收入决算表(财决03表)'!$A$10:$L$500,12,FALSE)),"",VLOOKUP(A190,'[1]Z03 收入决算表(财决03表)'!$A$10:$L$500,12,FALSE))</f>
        <v/>
      </c>
      <c r="K190" s="172">
        <f>'[1]Z03 收入决算表(财决03表)'!A189</f>
        <v>0</v>
      </c>
      <c r="L190" s="173">
        <f>'[1]Z03 收入决算表(财决03表)'!$E189</f>
        <v>0</v>
      </c>
      <c r="M190" s="169" t="str">
        <f t="shared" si="5"/>
        <v/>
      </c>
    </row>
    <row r="191" spans="1:13" ht="22.5" customHeight="1">
      <c r="A191" s="218" t="str">
        <f t="shared" si="4"/>
        <v/>
      </c>
      <c r="B191" s="218"/>
      <c r="C191" s="160" t="str">
        <f>IF(ISERROR(VLOOKUP(A191,'[1]Z03 收入决算表(财决03表)'!$A$10:$K$500,4,FALSE)),"",VLOOKUP(A191,'[1]Z03 收入决算表(财决03表)'!$A$10:$K$500,4,FALSE))</f>
        <v/>
      </c>
      <c r="D191" s="176" t="str">
        <f>IF(ISERROR(VLOOKUP(A191,'[1]Z03 收入决算表(财决03表)'!$A$10:$K$500,5,FALSE)),"",VLOOKUP(A191,'[1]Z03 收入决算表(财决03表)'!$A$10:$K$500,5,FALSE))</f>
        <v/>
      </c>
      <c r="E191" s="176" t="str">
        <f>IF(ISERROR(VLOOKUP(A191,'[1]Z03 收入决算表(财决03表)'!$A$10:$K$500,6,FALSE)),"",VLOOKUP(A191,'[1]Z03 收入决算表(财决03表)'!$A$10:$K$500,6,FALSE))</f>
        <v/>
      </c>
      <c r="F191" s="176" t="str">
        <f>IF(ISERROR(VLOOKUP(A191,'[1]Z03 收入决算表(财决03表)'!$A$10:$K$500,7,FALSE)),"",VLOOKUP(A191,'[1]Z03 收入决算表(财决03表)'!$A$10:$K$500,7,FALSE))</f>
        <v/>
      </c>
      <c r="G191" s="176" t="str">
        <f>IF(ISERROR(VLOOKUP(A191,'[1]Z03 收入决算表(财决03表)'!$A$10:$K$500,8,FALSE)),"",VLOOKUP(A191,'[1]Z03 收入决算表(财决03表)'!$A$10:$K$500,8,FALSE))</f>
        <v/>
      </c>
      <c r="H191" s="161" t="str">
        <f>IF(ISERROR(VLOOKUP(A191,'[1]Z03 收入决算表(财决03表)'!$A$10:$L$500,10,FALSE)),"",VLOOKUP(A191,'[1]Z03 收入决算表(财决03表)'!$A$10:$L$500,10,FALSE))</f>
        <v/>
      </c>
      <c r="I191" s="161" t="str">
        <f>IF(ISERROR(VLOOKUP(A191,'[1]Z03 收入决算表(财决03表)'!$A$10:$L$500,11,FALSE)),"",VLOOKUP(A191,'[1]Z03 收入决算表(财决03表)'!$A$10:$L$500,11,FALSE))</f>
        <v/>
      </c>
      <c r="J191" s="161" t="str">
        <f>IF(ISERROR(VLOOKUP(A191,'[1]Z03 收入决算表(财决03表)'!$A$10:$L$500,12,FALSE)),"",VLOOKUP(A191,'[1]Z03 收入决算表(财决03表)'!$A$10:$L$500,12,FALSE))</f>
        <v/>
      </c>
      <c r="K191" s="172">
        <f>'[1]Z03 收入决算表(财决03表)'!A190</f>
        <v>0</v>
      </c>
      <c r="L191" s="173">
        <f>'[1]Z03 收入决算表(财决03表)'!$E190</f>
        <v>0</v>
      </c>
      <c r="M191" s="169" t="str">
        <f t="shared" si="5"/>
        <v/>
      </c>
    </row>
    <row r="192" spans="1:13" ht="22.5" customHeight="1">
      <c r="A192" s="218" t="str">
        <f t="shared" si="4"/>
        <v/>
      </c>
      <c r="B192" s="218"/>
      <c r="C192" s="160" t="str">
        <f>IF(ISERROR(VLOOKUP(A192,'[1]Z03 收入决算表(财决03表)'!$A$10:$K$500,4,FALSE)),"",VLOOKUP(A192,'[1]Z03 收入决算表(财决03表)'!$A$10:$K$500,4,FALSE))</f>
        <v/>
      </c>
      <c r="D192" s="176" t="str">
        <f>IF(ISERROR(VLOOKUP(A192,'[1]Z03 收入决算表(财决03表)'!$A$10:$K$500,5,FALSE)),"",VLOOKUP(A192,'[1]Z03 收入决算表(财决03表)'!$A$10:$K$500,5,FALSE))</f>
        <v/>
      </c>
      <c r="E192" s="176" t="str">
        <f>IF(ISERROR(VLOOKUP(A192,'[1]Z03 收入决算表(财决03表)'!$A$10:$K$500,6,FALSE)),"",VLOOKUP(A192,'[1]Z03 收入决算表(财决03表)'!$A$10:$K$500,6,FALSE))</f>
        <v/>
      </c>
      <c r="F192" s="176" t="str">
        <f>IF(ISERROR(VLOOKUP(A192,'[1]Z03 收入决算表(财决03表)'!$A$10:$K$500,7,FALSE)),"",VLOOKUP(A192,'[1]Z03 收入决算表(财决03表)'!$A$10:$K$500,7,FALSE))</f>
        <v/>
      </c>
      <c r="G192" s="176" t="str">
        <f>IF(ISERROR(VLOOKUP(A192,'[1]Z03 收入决算表(财决03表)'!$A$10:$K$500,8,FALSE)),"",VLOOKUP(A192,'[1]Z03 收入决算表(财决03表)'!$A$10:$K$500,8,FALSE))</f>
        <v/>
      </c>
      <c r="H192" s="161" t="str">
        <f>IF(ISERROR(VLOOKUP(A192,'[1]Z03 收入决算表(财决03表)'!$A$10:$L$500,10,FALSE)),"",VLOOKUP(A192,'[1]Z03 收入决算表(财决03表)'!$A$10:$L$500,10,FALSE))</f>
        <v/>
      </c>
      <c r="I192" s="161" t="str">
        <f>IF(ISERROR(VLOOKUP(A192,'[1]Z03 收入决算表(财决03表)'!$A$10:$L$500,11,FALSE)),"",VLOOKUP(A192,'[1]Z03 收入决算表(财决03表)'!$A$10:$L$500,11,FALSE))</f>
        <v/>
      </c>
      <c r="J192" s="161" t="str">
        <f>IF(ISERROR(VLOOKUP(A192,'[1]Z03 收入决算表(财决03表)'!$A$10:$L$500,12,FALSE)),"",VLOOKUP(A192,'[1]Z03 收入决算表(财决03表)'!$A$10:$L$500,12,FALSE))</f>
        <v/>
      </c>
      <c r="K192" s="172">
        <f>'[1]Z03 收入决算表(财决03表)'!A191</f>
        <v>0</v>
      </c>
      <c r="L192" s="173">
        <f>'[1]Z03 收入决算表(财决03表)'!$E191</f>
        <v>0</v>
      </c>
      <c r="M192" s="169" t="str">
        <f t="shared" si="5"/>
        <v/>
      </c>
    </row>
    <row r="193" spans="1:13" ht="22.5" customHeight="1">
      <c r="A193" s="218" t="str">
        <f t="shared" si="4"/>
        <v/>
      </c>
      <c r="B193" s="218"/>
      <c r="C193" s="160" t="str">
        <f>IF(ISERROR(VLOOKUP(A193,'[1]Z03 收入决算表(财决03表)'!$A$10:$K$500,4,FALSE)),"",VLOOKUP(A193,'[1]Z03 收入决算表(财决03表)'!$A$10:$K$500,4,FALSE))</f>
        <v/>
      </c>
      <c r="D193" s="176" t="str">
        <f>IF(ISERROR(VLOOKUP(A193,'[1]Z03 收入决算表(财决03表)'!$A$10:$K$500,5,FALSE)),"",VLOOKUP(A193,'[1]Z03 收入决算表(财决03表)'!$A$10:$K$500,5,FALSE))</f>
        <v/>
      </c>
      <c r="E193" s="176" t="str">
        <f>IF(ISERROR(VLOOKUP(A193,'[1]Z03 收入决算表(财决03表)'!$A$10:$K$500,6,FALSE)),"",VLOOKUP(A193,'[1]Z03 收入决算表(财决03表)'!$A$10:$K$500,6,FALSE))</f>
        <v/>
      </c>
      <c r="F193" s="176" t="str">
        <f>IF(ISERROR(VLOOKUP(A193,'[1]Z03 收入决算表(财决03表)'!$A$10:$K$500,7,FALSE)),"",VLOOKUP(A193,'[1]Z03 收入决算表(财决03表)'!$A$10:$K$500,7,FALSE))</f>
        <v/>
      </c>
      <c r="G193" s="176" t="str">
        <f>IF(ISERROR(VLOOKUP(A193,'[1]Z03 收入决算表(财决03表)'!$A$10:$K$500,8,FALSE)),"",VLOOKUP(A193,'[1]Z03 收入决算表(财决03表)'!$A$10:$K$500,8,FALSE))</f>
        <v/>
      </c>
      <c r="H193" s="161" t="str">
        <f>IF(ISERROR(VLOOKUP(A193,'[1]Z03 收入决算表(财决03表)'!$A$10:$L$500,10,FALSE)),"",VLOOKUP(A193,'[1]Z03 收入决算表(财决03表)'!$A$10:$L$500,10,FALSE))</f>
        <v/>
      </c>
      <c r="I193" s="161" t="str">
        <f>IF(ISERROR(VLOOKUP(A193,'[1]Z03 收入决算表(财决03表)'!$A$10:$L$500,11,FALSE)),"",VLOOKUP(A193,'[1]Z03 收入决算表(财决03表)'!$A$10:$L$500,11,FALSE))</f>
        <v/>
      </c>
      <c r="J193" s="161" t="str">
        <f>IF(ISERROR(VLOOKUP(A193,'[1]Z03 收入决算表(财决03表)'!$A$10:$L$500,12,FALSE)),"",VLOOKUP(A193,'[1]Z03 收入决算表(财决03表)'!$A$10:$L$500,12,FALSE))</f>
        <v/>
      </c>
      <c r="K193" s="172">
        <f>'[1]Z03 收入决算表(财决03表)'!A192</f>
        <v>0</v>
      </c>
      <c r="L193" s="173">
        <f>'[1]Z03 收入决算表(财决03表)'!$E192</f>
        <v>0</v>
      </c>
      <c r="M193" s="169" t="str">
        <f t="shared" si="5"/>
        <v/>
      </c>
    </row>
    <row r="194" spans="1:13" ht="22.5" customHeight="1">
      <c r="A194" s="218" t="str">
        <f t="shared" si="4"/>
        <v/>
      </c>
      <c r="B194" s="218"/>
      <c r="C194" s="160" t="str">
        <f>IF(ISERROR(VLOOKUP(A194,'[1]Z03 收入决算表(财决03表)'!$A$10:$K$500,4,FALSE)),"",VLOOKUP(A194,'[1]Z03 收入决算表(财决03表)'!$A$10:$K$500,4,FALSE))</f>
        <v/>
      </c>
      <c r="D194" s="176" t="str">
        <f>IF(ISERROR(VLOOKUP(A194,'[1]Z03 收入决算表(财决03表)'!$A$10:$K$500,5,FALSE)),"",VLOOKUP(A194,'[1]Z03 收入决算表(财决03表)'!$A$10:$K$500,5,FALSE))</f>
        <v/>
      </c>
      <c r="E194" s="176" t="str">
        <f>IF(ISERROR(VLOOKUP(A194,'[1]Z03 收入决算表(财决03表)'!$A$10:$K$500,6,FALSE)),"",VLOOKUP(A194,'[1]Z03 收入决算表(财决03表)'!$A$10:$K$500,6,FALSE))</f>
        <v/>
      </c>
      <c r="F194" s="176" t="str">
        <f>IF(ISERROR(VLOOKUP(A194,'[1]Z03 收入决算表(财决03表)'!$A$10:$K$500,7,FALSE)),"",VLOOKUP(A194,'[1]Z03 收入决算表(财决03表)'!$A$10:$K$500,7,FALSE))</f>
        <v/>
      </c>
      <c r="G194" s="176" t="str">
        <f>IF(ISERROR(VLOOKUP(A194,'[1]Z03 收入决算表(财决03表)'!$A$10:$K$500,8,FALSE)),"",VLOOKUP(A194,'[1]Z03 收入决算表(财决03表)'!$A$10:$K$500,8,FALSE))</f>
        <v/>
      </c>
      <c r="H194" s="161" t="str">
        <f>IF(ISERROR(VLOOKUP(A194,'[1]Z03 收入决算表(财决03表)'!$A$10:$L$500,10,FALSE)),"",VLOOKUP(A194,'[1]Z03 收入决算表(财决03表)'!$A$10:$L$500,10,FALSE))</f>
        <v/>
      </c>
      <c r="I194" s="161" t="str">
        <f>IF(ISERROR(VLOOKUP(A194,'[1]Z03 收入决算表(财决03表)'!$A$10:$L$500,11,FALSE)),"",VLOOKUP(A194,'[1]Z03 收入决算表(财决03表)'!$A$10:$L$500,11,FALSE))</f>
        <v/>
      </c>
      <c r="J194" s="161" t="str">
        <f>IF(ISERROR(VLOOKUP(A194,'[1]Z03 收入决算表(财决03表)'!$A$10:$L$500,12,FALSE)),"",VLOOKUP(A194,'[1]Z03 收入决算表(财决03表)'!$A$10:$L$500,12,FALSE))</f>
        <v/>
      </c>
      <c r="K194" s="172">
        <f>'[1]Z03 收入决算表(财决03表)'!A193</f>
        <v>0</v>
      </c>
      <c r="L194" s="173">
        <f>'[1]Z03 收入决算表(财决03表)'!$E193</f>
        <v>0</v>
      </c>
      <c r="M194" s="169" t="str">
        <f t="shared" si="5"/>
        <v/>
      </c>
    </row>
    <row r="195" spans="1:13" ht="22.5" customHeight="1">
      <c r="A195" s="218" t="str">
        <f t="shared" si="4"/>
        <v/>
      </c>
      <c r="B195" s="218"/>
      <c r="C195" s="160" t="str">
        <f>IF(ISERROR(VLOOKUP(A195,'[1]Z03 收入决算表(财决03表)'!$A$10:$K$500,4,FALSE)),"",VLOOKUP(A195,'[1]Z03 收入决算表(财决03表)'!$A$10:$K$500,4,FALSE))</f>
        <v/>
      </c>
      <c r="D195" s="176" t="str">
        <f>IF(ISERROR(VLOOKUP(A195,'[1]Z03 收入决算表(财决03表)'!$A$10:$K$500,5,FALSE)),"",VLOOKUP(A195,'[1]Z03 收入决算表(财决03表)'!$A$10:$K$500,5,FALSE))</f>
        <v/>
      </c>
      <c r="E195" s="176" t="str">
        <f>IF(ISERROR(VLOOKUP(A195,'[1]Z03 收入决算表(财决03表)'!$A$10:$K$500,6,FALSE)),"",VLOOKUP(A195,'[1]Z03 收入决算表(财决03表)'!$A$10:$K$500,6,FALSE))</f>
        <v/>
      </c>
      <c r="F195" s="176" t="str">
        <f>IF(ISERROR(VLOOKUP(A195,'[1]Z03 收入决算表(财决03表)'!$A$10:$K$500,7,FALSE)),"",VLOOKUP(A195,'[1]Z03 收入决算表(财决03表)'!$A$10:$K$500,7,FALSE))</f>
        <v/>
      </c>
      <c r="G195" s="176" t="str">
        <f>IF(ISERROR(VLOOKUP(A195,'[1]Z03 收入决算表(财决03表)'!$A$10:$K$500,8,FALSE)),"",VLOOKUP(A195,'[1]Z03 收入决算表(财决03表)'!$A$10:$K$500,8,FALSE))</f>
        <v/>
      </c>
      <c r="H195" s="161" t="str">
        <f>IF(ISERROR(VLOOKUP(A195,'[1]Z03 收入决算表(财决03表)'!$A$10:$L$500,10,FALSE)),"",VLOOKUP(A195,'[1]Z03 收入决算表(财决03表)'!$A$10:$L$500,10,FALSE))</f>
        <v/>
      </c>
      <c r="I195" s="161" t="str">
        <f>IF(ISERROR(VLOOKUP(A195,'[1]Z03 收入决算表(财决03表)'!$A$10:$L$500,11,FALSE)),"",VLOOKUP(A195,'[1]Z03 收入决算表(财决03表)'!$A$10:$L$500,11,FALSE))</f>
        <v/>
      </c>
      <c r="J195" s="161" t="str">
        <f>IF(ISERROR(VLOOKUP(A195,'[1]Z03 收入决算表(财决03表)'!$A$10:$L$500,12,FALSE)),"",VLOOKUP(A195,'[1]Z03 收入决算表(财决03表)'!$A$10:$L$500,12,FALSE))</f>
        <v/>
      </c>
      <c r="K195" s="172">
        <f>'[1]Z03 收入决算表(财决03表)'!A194</f>
        <v>0</v>
      </c>
      <c r="L195" s="173">
        <f>'[1]Z03 收入决算表(财决03表)'!$E194</f>
        <v>0</v>
      </c>
      <c r="M195" s="169" t="str">
        <f t="shared" si="5"/>
        <v/>
      </c>
    </row>
    <row r="196" spans="1:13" ht="22.5" customHeight="1">
      <c r="A196" s="218" t="str">
        <f t="shared" si="4"/>
        <v/>
      </c>
      <c r="B196" s="218"/>
      <c r="C196" s="160" t="str">
        <f>IF(ISERROR(VLOOKUP(A196,'[1]Z03 收入决算表(财决03表)'!$A$10:$K$500,4,FALSE)),"",VLOOKUP(A196,'[1]Z03 收入决算表(财决03表)'!$A$10:$K$500,4,FALSE))</f>
        <v/>
      </c>
      <c r="D196" s="176" t="str">
        <f>IF(ISERROR(VLOOKUP(A196,'[1]Z03 收入决算表(财决03表)'!$A$10:$K$500,5,FALSE)),"",VLOOKUP(A196,'[1]Z03 收入决算表(财决03表)'!$A$10:$K$500,5,FALSE))</f>
        <v/>
      </c>
      <c r="E196" s="176" t="str">
        <f>IF(ISERROR(VLOOKUP(A196,'[1]Z03 收入决算表(财决03表)'!$A$10:$K$500,6,FALSE)),"",VLOOKUP(A196,'[1]Z03 收入决算表(财决03表)'!$A$10:$K$500,6,FALSE))</f>
        <v/>
      </c>
      <c r="F196" s="176" t="str">
        <f>IF(ISERROR(VLOOKUP(A196,'[1]Z03 收入决算表(财决03表)'!$A$10:$K$500,7,FALSE)),"",VLOOKUP(A196,'[1]Z03 收入决算表(财决03表)'!$A$10:$K$500,7,FALSE))</f>
        <v/>
      </c>
      <c r="G196" s="176" t="str">
        <f>IF(ISERROR(VLOOKUP(A196,'[1]Z03 收入决算表(财决03表)'!$A$10:$K$500,8,FALSE)),"",VLOOKUP(A196,'[1]Z03 收入决算表(财决03表)'!$A$10:$K$500,8,FALSE))</f>
        <v/>
      </c>
      <c r="H196" s="161" t="str">
        <f>IF(ISERROR(VLOOKUP(A196,'[1]Z03 收入决算表(财决03表)'!$A$10:$L$500,10,FALSE)),"",VLOOKUP(A196,'[1]Z03 收入决算表(财决03表)'!$A$10:$L$500,10,FALSE))</f>
        <v/>
      </c>
      <c r="I196" s="161" t="str">
        <f>IF(ISERROR(VLOOKUP(A196,'[1]Z03 收入决算表(财决03表)'!$A$10:$L$500,11,FALSE)),"",VLOOKUP(A196,'[1]Z03 收入决算表(财决03表)'!$A$10:$L$500,11,FALSE))</f>
        <v/>
      </c>
      <c r="J196" s="161" t="str">
        <f>IF(ISERROR(VLOOKUP(A196,'[1]Z03 收入决算表(财决03表)'!$A$10:$L$500,12,FALSE)),"",VLOOKUP(A196,'[1]Z03 收入决算表(财决03表)'!$A$10:$L$500,12,FALSE))</f>
        <v/>
      </c>
      <c r="K196" s="172">
        <f>'[1]Z03 收入决算表(财决03表)'!A195</f>
        <v>0</v>
      </c>
      <c r="L196" s="173">
        <f>'[1]Z03 收入决算表(财决03表)'!$E195</f>
        <v>0</v>
      </c>
      <c r="M196" s="169" t="str">
        <f t="shared" si="5"/>
        <v/>
      </c>
    </row>
    <row r="197" spans="1:13" ht="22.5" customHeight="1">
      <c r="A197" s="218" t="str">
        <f t="shared" si="4"/>
        <v/>
      </c>
      <c r="B197" s="218"/>
      <c r="C197" s="160" t="str">
        <f>IF(ISERROR(VLOOKUP(A197,'[1]Z03 收入决算表(财决03表)'!$A$10:$K$500,4,FALSE)),"",VLOOKUP(A197,'[1]Z03 收入决算表(财决03表)'!$A$10:$K$500,4,FALSE))</f>
        <v/>
      </c>
      <c r="D197" s="176" t="str">
        <f>IF(ISERROR(VLOOKUP(A197,'[1]Z03 收入决算表(财决03表)'!$A$10:$K$500,5,FALSE)),"",VLOOKUP(A197,'[1]Z03 收入决算表(财决03表)'!$A$10:$K$500,5,FALSE))</f>
        <v/>
      </c>
      <c r="E197" s="176" t="str">
        <f>IF(ISERROR(VLOOKUP(A197,'[1]Z03 收入决算表(财决03表)'!$A$10:$K$500,6,FALSE)),"",VLOOKUP(A197,'[1]Z03 收入决算表(财决03表)'!$A$10:$K$500,6,FALSE))</f>
        <v/>
      </c>
      <c r="F197" s="176" t="str">
        <f>IF(ISERROR(VLOOKUP(A197,'[1]Z03 收入决算表(财决03表)'!$A$10:$K$500,7,FALSE)),"",VLOOKUP(A197,'[1]Z03 收入决算表(财决03表)'!$A$10:$K$500,7,FALSE))</f>
        <v/>
      </c>
      <c r="G197" s="176" t="str">
        <f>IF(ISERROR(VLOOKUP(A197,'[1]Z03 收入决算表(财决03表)'!$A$10:$K$500,8,FALSE)),"",VLOOKUP(A197,'[1]Z03 收入决算表(财决03表)'!$A$10:$K$500,8,FALSE))</f>
        <v/>
      </c>
      <c r="H197" s="161" t="str">
        <f>IF(ISERROR(VLOOKUP(A197,'[1]Z03 收入决算表(财决03表)'!$A$10:$L$500,10,FALSE)),"",VLOOKUP(A197,'[1]Z03 收入决算表(财决03表)'!$A$10:$L$500,10,FALSE))</f>
        <v/>
      </c>
      <c r="I197" s="161" t="str">
        <f>IF(ISERROR(VLOOKUP(A197,'[1]Z03 收入决算表(财决03表)'!$A$10:$L$500,11,FALSE)),"",VLOOKUP(A197,'[1]Z03 收入决算表(财决03表)'!$A$10:$L$500,11,FALSE))</f>
        <v/>
      </c>
      <c r="J197" s="161" t="str">
        <f>IF(ISERROR(VLOOKUP(A197,'[1]Z03 收入决算表(财决03表)'!$A$10:$L$500,12,FALSE)),"",VLOOKUP(A197,'[1]Z03 收入决算表(财决03表)'!$A$10:$L$500,12,FALSE))</f>
        <v/>
      </c>
      <c r="K197" s="172">
        <f>'[1]Z03 收入决算表(财决03表)'!A196</f>
        <v>0</v>
      </c>
      <c r="L197" s="173">
        <f>'[1]Z03 收入决算表(财决03表)'!$E196</f>
        <v>0</v>
      </c>
      <c r="M197" s="169" t="str">
        <f t="shared" si="5"/>
        <v/>
      </c>
    </row>
    <row r="198" spans="1:13" ht="22.5" customHeight="1">
      <c r="A198" s="218" t="str">
        <f t="shared" si="4"/>
        <v/>
      </c>
      <c r="B198" s="218"/>
      <c r="C198" s="160" t="str">
        <f>IF(ISERROR(VLOOKUP(A198,'[1]Z03 收入决算表(财决03表)'!$A$10:$K$500,4,FALSE)),"",VLOOKUP(A198,'[1]Z03 收入决算表(财决03表)'!$A$10:$K$500,4,FALSE))</f>
        <v/>
      </c>
      <c r="D198" s="176" t="str">
        <f>IF(ISERROR(VLOOKUP(A198,'[1]Z03 收入决算表(财决03表)'!$A$10:$K$500,5,FALSE)),"",VLOOKUP(A198,'[1]Z03 收入决算表(财决03表)'!$A$10:$K$500,5,FALSE))</f>
        <v/>
      </c>
      <c r="E198" s="176" t="str">
        <f>IF(ISERROR(VLOOKUP(A198,'[1]Z03 收入决算表(财决03表)'!$A$10:$K$500,6,FALSE)),"",VLOOKUP(A198,'[1]Z03 收入决算表(财决03表)'!$A$10:$K$500,6,FALSE))</f>
        <v/>
      </c>
      <c r="F198" s="176" t="str">
        <f>IF(ISERROR(VLOOKUP(A198,'[1]Z03 收入决算表(财决03表)'!$A$10:$K$500,7,FALSE)),"",VLOOKUP(A198,'[1]Z03 收入决算表(财决03表)'!$A$10:$K$500,7,FALSE))</f>
        <v/>
      </c>
      <c r="G198" s="176" t="str">
        <f>IF(ISERROR(VLOOKUP(A198,'[1]Z03 收入决算表(财决03表)'!$A$10:$K$500,8,FALSE)),"",VLOOKUP(A198,'[1]Z03 收入决算表(财决03表)'!$A$10:$K$500,8,FALSE))</f>
        <v/>
      </c>
      <c r="H198" s="161" t="str">
        <f>IF(ISERROR(VLOOKUP(A198,'[1]Z03 收入决算表(财决03表)'!$A$10:$L$500,10,FALSE)),"",VLOOKUP(A198,'[1]Z03 收入决算表(财决03表)'!$A$10:$L$500,10,FALSE))</f>
        <v/>
      </c>
      <c r="I198" s="161" t="str">
        <f>IF(ISERROR(VLOOKUP(A198,'[1]Z03 收入决算表(财决03表)'!$A$10:$L$500,11,FALSE)),"",VLOOKUP(A198,'[1]Z03 收入决算表(财决03表)'!$A$10:$L$500,11,FALSE))</f>
        <v/>
      </c>
      <c r="J198" s="161" t="str">
        <f>IF(ISERROR(VLOOKUP(A198,'[1]Z03 收入决算表(财决03表)'!$A$10:$L$500,12,FALSE)),"",VLOOKUP(A198,'[1]Z03 收入决算表(财决03表)'!$A$10:$L$500,12,FALSE))</f>
        <v/>
      </c>
      <c r="K198" s="172">
        <f>'[1]Z03 收入决算表(财决03表)'!A197</f>
        <v>0</v>
      </c>
      <c r="L198" s="173">
        <f>'[1]Z03 收入决算表(财决03表)'!$E197</f>
        <v>0</v>
      </c>
      <c r="M198" s="169" t="str">
        <f t="shared" si="5"/>
        <v/>
      </c>
    </row>
    <row r="199" spans="1:13" ht="22.5" customHeight="1">
      <c r="A199" s="218" t="str">
        <f t="shared" si="4"/>
        <v/>
      </c>
      <c r="B199" s="218"/>
      <c r="C199" s="160" t="str">
        <f>IF(ISERROR(VLOOKUP(A199,'[1]Z03 收入决算表(财决03表)'!$A$10:$K$500,4,FALSE)),"",VLOOKUP(A199,'[1]Z03 收入决算表(财决03表)'!$A$10:$K$500,4,FALSE))</f>
        <v/>
      </c>
      <c r="D199" s="176" t="str">
        <f>IF(ISERROR(VLOOKUP(A199,'[1]Z03 收入决算表(财决03表)'!$A$10:$K$500,5,FALSE)),"",VLOOKUP(A199,'[1]Z03 收入决算表(财决03表)'!$A$10:$K$500,5,FALSE))</f>
        <v/>
      </c>
      <c r="E199" s="176" t="str">
        <f>IF(ISERROR(VLOOKUP(A199,'[1]Z03 收入决算表(财决03表)'!$A$10:$K$500,6,FALSE)),"",VLOOKUP(A199,'[1]Z03 收入决算表(财决03表)'!$A$10:$K$500,6,FALSE))</f>
        <v/>
      </c>
      <c r="F199" s="176" t="str">
        <f>IF(ISERROR(VLOOKUP(A199,'[1]Z03 收入决算表(财决03表)'!$A$10:$K$500,7,FALSE)),"",VLOOKUP(A199,'[1]Z03 收入决算表(财决03表)'!$A$10:$K$500,7,FALSE))</f>
        <v/>
      </c>
      <c r="G199" s="176" t="str">
        <f>IF(ISERROR(VLOOKUP(A199,'[1]Z03 收入决算表(财决03表)'!$A$10:$K$500,8,FALSE)),"",VLOOKUP(A199,'[1]Z03 收入决算表(财决03表)'!$A$10:$K$500,8,FALSE))</f>
        <v/>
      </c>
      <c r="H199" s="161" t="str">
        <f>IF(ISERROR(VLOOKUP(A199,'[1]Z03 收入决算表(财决03表)'!$A$10:$L$500,10,FALSE)),"",VLOOKUP(A199,'[1]Z03 收入决算表(财决03表)'!$A$10:$L$500,10,FALSE))</f>
        <v/>
      </c>
      <c r="I199" s="161" t="str">
        <f>IF(ISERROR(VLOOKUP(A199,'[1]Z03 收入决算表(财决03表)'!$A$10:$L$500,11,FALSE)),"",VLOOKUP(A199,'[1]Z03 收入决算表(财决03表)'!$A$10:$L$500,11,FALSE))</f>
        <v/>
      </c>
      <c r="J199" s="161" t="str">
        <f>IF(ISERROR(VLOOKUP(A199,'[1]Z03 收入决算表(财决03表)'!$A$10:$L$500,12,FALSE)),"",VLOOKUP(A199,'[1]Z03 收入决算表(财决03表)'!$A$10:$L$500,12,FALSE))</f>
        <v/>
      </c>
      <c r="K199" s="172">
        <f>'[1]Z03 收入决算表(财决03表)'!A198</f>
        <v>0</v>
      </c>
      <c r="L199" s="173">
        <f>'[1]Z03 收入决算表(财决03表)'!$E198</f>
        <v>0</v>
      </c>
      <c r="M199" s="169" t="str">
        <f t="shared" si="5"/>
        <v/>
      </c>
    </row>
    <row r="200" spans="1:13" ht="22.5" customHeight="1">
      <c r="A200" s="218" t="str">
        <f t="shared" si="4"/>
        <v/>
      </c>
      <c r="B200" s="218"/>
      <c r="C200" s="160" t="str">
        <f>IF(ISERROR(VLOOKUP(A200,'[1]Z03 收入决算表(财决03表)'!$A$10:$K$500,4,FALSE)),"",VLOOKUP(A200,'[1]Z03 收入决算表(财决03表)'!$A$10:$K$500,4,FALSE))</f>
        <v/>
      </c>
      <c r="D200" s="176" t="str">
        <f>IF(ISERROR(VLOOKUP(A200,'[1]Z03 收入决算表(财决03表)'!$A$10:$K$500,5,FALSE)),"",VLOOKUP(A200,'[1]Z03 收入决算表(财决03表)'!$A$10:$K$500,5,FALSE))</f>
        <v/>
      </c>
      <c r="E200" s="176" t="str">
        <f>IF(ISERROR(VLOOKUP(A200,'[1]Z03 收入决算表(财决03表)'!$A$10:$K$500,6,FALSE)),"",VLOOKUP(A200,'[1]Z03 收入决算表(财决03表)'!$A$10:$K$500,6,FALSE))</f>
        <v/>
      </c>
      <c r="F200" s="176" t="str">
        <f>IF(ISERROR(VLOOKUP(A200,'[1]Z03 收入决算表(财决03表)'!$A$10:$K$500,7,FALSE)),"",VLOOKUP(A200,'[1]Z03 收入决算表(财决03表)'!$A$10:$K$500,7,FALSE))</f>
        <v/>
      </c>
      <c r="G200" s="176" t="str">
        <f>IF(ISERROR(VLOOKUP(A200,'[1]Z03 收入决算表(财决03表)'!$A$10:$K$500,8,FALSE)),"",VLOOKUP(A200,'[1]Z03 收入决算表(财决03表)'!$A$10:$K$500,8,FALSE))</f>
        <v/>
      </c>
      <c r="H200" s="161" t="str">
        <f>IF(ISERROR(VLOOKUP(A200,'[1]Z03 收入决算表(财决03表)'!$A$10:$L$500,10,FALSE)),"",VLOOKUP(A200,'[1]Z03 收入决算表(财决03表)'!$A$10:$L$500,10,FALSE))</f>
        <v/>
      </c>
      <c r="I200" s="161" t="str">
        <f>IF(ISERROR(VLOOKUP(A200,'[1]Z03 收入决算表(财决03表)'!$A$10:$L$500,11,FALSE)),"",VLOOKUP(A200,'[1]Z03 收入决算表(财决03表)'!$A$10:$L$500,11,FALSE))</f>
        <v/>
      </c>
      <c r="J200" s="161" t="str">
        <f>IF(ISERROR(VLOOKUP(A200,'[1]Z03 收入决算表(财决03表)'!$A$10:$L$500,12,FALSE)),"",VLOOKUP(A200,'[1]Z03 收入决算表(财决03表)'!$A$10:$L$500,12,FALSE))</f>
        <v/>
      </c>
      <c r="K200" s="172">
        <f>'[1]Z03 收入决算表(财决03表)'!A199</f>
        <v>0</v>
      </c>
      <c r="L200" s="173">
        <f>'[1]Z03 收入决算表(财决03表)'!$E199</f>
        <v>0</v>
      </c>
      <c r="M200" s="169" t="str">
        <f t="shared" si="5"/>
        <v/>
      </c>
    </row>
    <row r="201" spans="1:13" ht="22.5" customHeight="1">
      <c r="A201" s="218" t="str">
        <f t="shared" si="4"/>
        <v/>
      </c>
      <c r="B201" s="218"/>
      <c r="C201" s="160" t="str">
        <f>IF(ISERROR(VLOOKUP(A201,'[1]Z03 收入决算表(财决03表)'!$A$10:$K$500,4,FALSE)),"",VLOOKUP(A201,'[1]Z03 收入决算表(财决03表)'!$A$10:$K$500,4,FALSE))</f>
        <v/>
      </c>
      <c r="D201" s="176" t="str">
        <f>IF(ISERROR(VLOOKUP(A201,'[1]Z03 收入决算表(财决03表)'!$A$10:$K$500,5,FALSE)),"",VLOOKUP(A201,'[1]Z03 收入决算表(财决03表)'!$A$10:$K$500,5,FALSE))</f>
        <v/>
      </c>
      <c r="E201" s="176" t="str">
        <f>IF(ISERROR(VLOOKUP(A201,'[1]Z03 收入决算表(财决03表)'!$A$10:$K$500,6,FALSE)),"",VLOOKUP(A201,'[1]Z03 收入决算表(财决03表)'!$A$10:$K$500,6,FALSE))</f>
        <v/>
      </c>
      <c r="F201" s="176" t="str">
        <f>IF(ISERROR(VLOOKUP(A201,'[1]Z03 收入决算表(财决03表)'!$A$10:$K$500,7,FALSE)),"",VLOOKUP(A201,'[1]Z03 收入决算表(财决03表)'!$A$10:$K$500,7,FALSE))</f>
        <v/>
      </c>
      <c r="G201" s="176" t="str">
        <f>IF(ISERROR(VLOOKUP(A201,'[1]Z03 收入决算表(财决03表)'!$A$10:$K$500,8,FALSE)),"",VLOOKUP(A201,'[1]Z03 收入决算表(财决03表)'!$A$10:$K$500,8,FALSE))</f>
        <v/>
      </c>
      <c r="H201" s="161" t="str">
        <f>IF(ISERROR(VLOOKUP(A201,'[1]Z03 收入决算表(财决03表)'!$A$10:$L$500,10,FALSE)),"",VLOOKUP(A201,'[1]Z03 收入决算表(财决03表)'!$A$10:$L$500,10,FALSE))</f>
        <v/>
      </c>
      <c r="I201" s="161" t="str">
        <f>IF(ISERROR(VLOOKUP(A201,'[1]Z03 收入决算表(财决03表)'!$A$10:$L$500,11,FALSE)),"",VLOOKUP(A201,'[1]Z03 收入决算表(财决03表)'!$A$10:$L$500,11,FALSE))</f>
        <v/>
      </c>
      <c r="J201" s="161" t="str">
        <f>IF(ISERROR(VLOOKUP(A201,'[1]Z03 收入决算表(财决03表)'!$A$10:$L$500,12,FALSE)),"",VLOOKUP(A201,'[1]Z03 收入决算表(财决03表)'!$A$10:$L$500,12,FALSE))</f>
        <v/>
      </c>
      <c r="K201" s="172">
        <f>'[1]Z03 收入决算表(财决03表)'!A200</f>
        <v>0</v>
      </c>
      <c r="L201" s="173">
        <f>'[1]Z03 收入决算表(财决03表)'!$E200</f>
        <v>0</v>
      </c>
      <c r="M201" s="169" t="str">
        <f t="shared" si="5"/>
        <v/>
      </c>
    </row>
    <row r="202" spans="1:13" ht="22.5" customHeight="1">
      <c r="A202" s="218" t="str">
        <f t="shared" si="4"/>
        <v/>
      </c>
      <c r="B202" s="218"/>
      <c r="C202" s="160" t="str">
        <f>IF(ISERROR(VLOOKUP(A202,'[1]Z03 收入决算表(财决03表)'!$A$10:$K$500,4,FALSE)),"",VLOOKUP(A202,'[1]Z03 收入决算表(财决03表)'!$A$10:$K$500,4,FALSE))</f>
        <v/>
      </c>
      <c r="D202" s="176" t="str">
        <f>IF(ISERROR(VLOOKUP(A202,'[1]Z03 收入决算表(财决03表)'!$A$10:$K$500,5,FALSE)),"",VLOOKUP(A202,'[1]Z03 收入决算表(财决03表)'!$A$10:$K$500,5,FALSE))</f>
        <v/>
      </c>
      <c r="E202" s="176" t="str">
        <f>IF(ISERROR(VLOOKUP(A202,'[1]Z03 收入决算表(财决03表)'!$A$10:$K$500,6,FALSE)),"",VLOOKUP(A202,'[1]Z03 收入决算表(财决03表)'!$A$10:$K$500,6,FALSE))</f>
        <v/>
      </c>
      <c r="F202" s="176" t="str">
        <f>IF(ISERROR(VLOOKUP(A202,'[1]Z03 收入决算表(财决03表)'!$A$10:$K$500,7,FALSE)),"",VLOOKUP(A202,'[1]Z03 收入决算表(财决03表)'!$A$10:$K$500,7,FALSE))</f>
        <v/>
      </c>
      <c r="G202" s="176" t="str">
        <f>IF(ISERROR(VLOOKUP(A202,'[1]Z03 收入决算表(财决03表)'!$A$10:$K$500,8,FALSE)),"",VLOOKUP(A202,'[1]Z03 收入决算表(财决03表)'!$A$10:$K$500,8,FALSE))</f>
        <v/>
      </c>
      <c r="H202" s="161" t="str">
        <f>IF(ISERROR(VLOOKUP(A202,'[1]Z03 收入决算表(财决03表)'!$A$10:$L$500,10,FALSE)),"",VLOOKUP(A202,'[1]Z03 收入决算表(财决03表)'!$A$10:$L$500,10,FALSE))</f>
        <v/>
      </c>
      <c r="I202" s="161" t="str">
        <f>IF(ISERROR(VLOOKUP(A202,'[1]Z03 收入决算表(财决03表)'!$A$10:$L$500,11,FALSE)),"",VLOOKUP(A202,'[1]Z03 收入决算表(财决03表)'!$A$10:$L$500,11,FALSE))</f>
        <v/>
      </c>
      <c r="J202" s="161" t="str">
        <f>IF(ISERROR(VLOOKUP(A202,'[1]Z03 收入决算表(财决03表)'!$A$10:$L$500,12,FALSE)),"",VLOOKUP(A202,'[1]Z03 收入决算表(财决03表)'!$A$10:$L$500,12,FALSE))</f>
        <v/>
      </c>
      <c r="K202" s="172">
        <f>'[1]Z03 收入决算表(财决03表)'!A201</f>
        <v>0</v>
      </c>
      <c r="L202" s="173">
        <f>'[1]Z03 收入决算表(财决03表)'!$E201</f>
        <v>0</v>
      </c>
      <c r="M202" s="169" t="str">
        <f t="shared" si="5"/>
        <v/>
      </c>
    </row>
    <row r="203" spans="1:13" ht="22.5" customHeight="1">
      <c r="A203" s="218" t="str">
        <f t="shared" si="4"/>
        <v/>
      </c>
      <c r="B203" s="218"/>
      <c r="C203" s="160" t="str">
        <f>IF(ISERROR(VLOOKUP(A203,'[1]Z03 收入决算表(财决03表)'!$A$10:$K$500,4,FALSE)),"",VLOOKUP(A203,'[1]Z03 收入决算表(财决03表)'!$A$10:$K$500,4,FALSE))</f>
        <v/>
      </c>
      <c r="D203" s="176" t="str">
        <f>IF(ISERROR(VLOOKUP(A203,'[1]Z03 收入决算表(财决03表)'!$A$10:$K$500,5,FALSE)),"",VLOOKUP(A203,'[1]Z03 收入决算表(财决03表)'!$A$10:$K$500,5,FALSE))</f>
        <v/>
      </c>
      <c r="E203" s="176" t="str">
        <f>IF(ISERROR(VLOOKUP(A203,'[1]Z03 收入决算表(财决03表)'!$A$10:$K$500,6,FALSE)),"",VLOOKUP(A203,'[1]Z03 收入决算表(财决03表)'!$A$10:$K$500,6,FALSE))</f>
        <v/>
      </c>
      <c r="F203" s="176" t="str">
        <f>IF(ISERROR(VLOOKUP(A203,'[1]Z03 收入决算表(财决03表)'!$A$10:$K$500,7,FALSE)),"",VLOOKUP(A203,'[1]Z03 收入决算表(财决03表)'!$A$10:$K$500,7,FALSE))</f>
        <v/>
      </c>
      <c r="G203" s="176" t="str">
        <f>IF(ISERROR(VLOOKUP(A203,'[1]Z03 收入决算表(财决03表)'!$A$10:$K$500,8,FALSE)),"",VLOOKUP(A203,'[1]Z03 收入决算表(财决03表)'!$A$10:$K$500,8,FALSE))</f>
        <v/>
      </c>
      <c r="H203" s="161" t="str">
        <f>IF(ISERROR(VLOOKUP(A203,'[1]Z03 收入决算表(财决03表)'!$A$10:$L$500,10,FALSE)),"",VLOOKUP(A203,'[1]Z03 收入决算表(财决03表)'!$A$10:$L$500,10,FALSE))</f>
        <v/>
      </c>
      <c r="I203" s="161" t="str">
        <f>IF(ISERROR(VLOOKUP(A203,'[1]Z03 收入决算表(财决03表)'!$A$10:$L$500,11,FALSE)),"",VLOOKUP(A203,'[1]Z03 收入决算表(财决03表)'!$A$10:$L$500,11,FALSE))</f>
        <v/>
      </c>
      <c r="J203" s="161" t="str">
        <f>IF(ISERROR(VLOOKUP(A203,'[1]Z03 收入决算表(财决03表)'!$A$10:$L$500,12,FALSE)),"",VLOOKUP(A203,'[1]Z03 收入决算表(财决03表)'!$A$10:$L$500,12,FALSE))</f>
        <v/>
      </c>
      <c r="K203" s="172">
        <f>'[1]Z03 收入决算表(财决03表)'!A202</f>
        <v>0</v>
      </c>
      <c r="L203" s="173">
        <f>'[1]Z03 收入决算表(财决03表)'!$E202</f>
        <v>0</v>
      </c>
      <c r="M203" s="169" t="str">
        <f t="shared" si="5"/>
        <v/>
      </c>
    </row>
    <row r="204" spans="1:13" ht="22.5" customHeight="1">
      <c r="A204" s="218" t="str">
        <f t="shared" ref="A204:A267" si="6">IF(K204&gt;0,K204,"")</f>
        <v/>
      </c>
      <c r="B204" s="218"/>
      <c r="C204" s="160" t="str">
        <f>IF(ISERROR(VLOOKUP(A204,'[1]Z03 收入决算表(财决03表)'!$A$10:$K$500,4,FALSE)),"",VLOOKUP(A204,'[1]Z03 收入决算表(财决03表)'!$A$10:$K$500,4,FALSE))</f>
        <v/>
      </c>
      <c r="D204" s="176" t="str">
        <f>IF(ISERROR(VLOOKUP(A204,'[1]Z03 收入决算表(财决03表)'!$A$10:$K$500,5,FALSE)),"",VLOOKUP(A204,'[1]Z03 收入决算表(财决03表)'!$A$10:$K$500,5,FALSE))</f>
        <v/>
      </c>
      <c r="E204" s="176" t="str">
        <f>IF(ISERROR(VLOOKUP(A204,'[1]Z03 收入决算表(财决03表)'!$A$10:$K$500,6,FALSE)),"",VLOOKUP(A204,'[1]Z03 收入决算表(财决03表)'!$A$10:$K$500,6,FALSE))</f>
        <v/>
      </c>
      <c r="F204" s="176" t="str">
        <f>IF(ISERROR(VLOOKUP(A204,'[1]Z03 收入决算表(财决03表)'!$A$10:$K$500,7,FALSE)),"",VLOOKUP(A204,'[1]Z03 收入决算表(财决03表)'!$A$10:$K$500,7,FALSE))</f>
        <v/>
      </c>
      <c r="G204" s="176" t="str">
        <f>IF(ISERROR(VLOOKUP(A204,'[1]Z03 收入决算表(财决03表)'!$A$10:$K$500,8,FALSE)),"",VLOOKUP(A204,'[1]Z03 收入决算表(财决03表)'!$A$10:$K$500,8,FALSE))</f>
        <v/>
      </c>
      <c r="H204" s="161" t="str">
        <f>IF(ISERROR(VLOOKUP(A204,'[1]Z03 收入决算表(财决03表)'!$A$10:$L$500,10,FALSE)),"",VLOOKUP(A204,'[1]Z03 收入决算表(财决03表)'!$A$10:$L$500,10,FALSE))</f>
        <v/>
      </c>
      <c r="I204" s="161" t="str">
        <f>IF(ISERROR(VLOOKUP(A204,'[1]Z03 收入决算表(财决03表)'!$A$10:$L$500,11,FALSE)),"",VLOOKUP(A204,'[1]Z03 收入决算表(财决03表)'!$A$10:$L$500,11,FALSE))</f>
        <v/>
      </c>
      <c r="J204" s="161" t="str">
        <f>IF(ISERROR(VLOOKUP(A204,'[1]Z03 收入决算表(财决03表)'!$A$10:$L$500,12,FALSE)),"",VLOOKUP(A204,'[1]Z03 收入决算表(财决03表)'!$A$10:$L$500,12,FALSE))</f>
        <v/>
      </c>
      <c r="K204" s="172">
        <f>'[1]Z03 收入决算表(财决03表)'!A203</f>
        <v>0</v>
      </c>
      <c r="L204" s="173">
        <f>'[1]Z03 收入决算表(财决03表)'!$E203</f>
        <v>0</v>
      </c>
      <c r="M204" s="169" t="str">
        <f t="shared" ref="M204:M267" si="7">IF(C204&lt;&gt;"",ROW(),"")</f>
        <v/>
      </c>
    </row>
    <row r="205" spans="1:13" ht="22.5" customHeight="1">
      <c r="A205" s="218" t="str">
        <f t="shared" si="6"/>
        <v/>
      </c>
      <c r="B205" s="218"/>
      <c r="C205" s="160" t="str">
        <f>IF(ISERROR(VLOOKUP(A205,'[1]Z03 收入决算表(财决03表)'!$A$10:$K$500,4,FALSE)),"",VLOOKUP(A205,'[1]Z03 收入决算表(财决03表)'!$A$10:$K$500,4,FALSE))</f>
        <v/>
      </c>
      <c r="D205" s="176" t="str">
        <f>IF(ISERROR(VLOOKUP(A205,'[1]Z03 收入决算表(财决03表)'!$A$10:$K$500,5,FALSE)),"",VLOOKUP(A205,'[1]Z03 收入决算表(财决03表)'!$A$10:$K$500,5,FALSE))</f>
        <v/>
      </c>
      <c r="E205" s="176" t="str">
        <f>IF(ISERROR(VLOOKUP(A205,'[1]Z03 收入决算表(财决03表)'!$A$10:$K$500,6,FALSE)),"",VLOOKUP(A205,'[1]Z03 收入决算表(财决03表)'!$A$10:$K$500,6,FALSE))</f>
        <v/>
      </c>
      <c r="F205" s="176" t="str">
        <f>IF(ISERROR(VLOOKUP(A205,'[1]Z03 收入决算表(财决03表)'!$A$10:$K$500,7,FALSE)),"",VLOOKUP(A205,'[1]Z03 收入决算表(财决03表)'!$A$10:$K$500,7,FALSE))</f>
        <v/>
      </c>
      <c r="G205" s="176" t="str">
        <f>IF(ISERROR(VLOOKUP(A205,'[1]Z03 收入决算表(财决03表)'!$A$10:$K$500,8,FALSE)),"",VLOOKUP(A205,'[1]Z03 收入决算表(财决03表)'!$A$10:$K$500,8,FALSE))</f>
        <v/>
      </c>
      <c r="H205" s="161" t="str">
        <f>IF(ISERROR(VLOOKUP(A205,'[1]Z03 收入决算表(财决03表)'!$A$10:$L$500,10,FALSE)),"",VLOOKUP(A205,'[1]Z03 收入决算表(财决03表)'!$A$10:$L$500,10,FALSE))</f>
        <v/>
      </c>
      <c r="I205" s="161" t="str">
        <f>IF(ISERROR(VLOOKUP(A205,'[1]Z03 收入决算表(财决03表)'!$A$10:$L$500,11,FALSE)),"",VLOOKUP(A205,'[1]Z03 收入决算表(财决03表)'!$A$10:$L$500,11,FALSE))</f>
        <v/>
      </c>
      <c r="J205" s="161" t="str">
        <f>IF(ISERROR(VLOOKUP(A205,'[1]Z03 收入决算表(财决03表)'!$A$10:$L$500,12,FALSE)),"",VLOOKUP(A205,'[1]Z03 收入决算表(财决03表)'!$A$10:$L$500,12,FALSE))</f>
        <v/>
      </c>
      <c r="K205" s="172">
        <f>'[1]Z03 收入决算表(财决03表)'!A204</f>
        <v>0</v>
      </c>
      <c r="L205" s="173">
        <f>'[1]Z03 收入决算表(财决03表)'!$E204</f>
        <v>0</v>
      </c>
      <c r="M205" s="169" t="str">
        <f t="shared" si="7"/>
        <v/>
      </c>
    </row>
    <row r="206" spans="1:13" ht="22.5" customHeight="1">
      <c r="A206" s="218" t="str">
        <f t="shared" si="6"/>
        <v/>
      </c>
      <c r="B206" s="218"/>
      <c r="C206" s="160" t="str">
        <f>IF(ISERROR(VLOOKUP(A206,'[1]Z03 收入决算表(财决03表)'!$A$10:$K$500,4,FALSE)),"",VLOOKUP(A206,'[1]Z03 收入决算表(财决03表)'!$A$10:$K$500,4,FALSE))</f>
        <v/>
      </c>
      <c r="D206" s="176" t="str">
        <f>IF(ISERROR(VLOOKUP(A206,'[1]Z03 收入决算表(财决03表)'!$A$10:$K$500,5,FALSE)),"",VLOOKUP(A206,'[1]Z03 收入决算表(财决03表)'!$A$10:$K$500,5,FALSE))</f>
        <v/>
      </c>
      <c r="E206" s="176" t="str">
        <f>IF(ISERROR(VLOOKUP(A206,'[1]Z03 收入决算表(财决03表)'!$A$10:$K$500,6,FALSE)),"",VLOOKUP(A206,'[1]Z03 收入决算表(财决03表)'!$A$10:$K$500,6,FALSE))</f>
        <v/>
      </c>
      <c r="F206" s="176" t="str">
        <f>IF(ISERROR(VLOOKUP(A206,'[1]Z03 收入决算表(财决03表)'!$A$10:$K$500,7,FALSE)),"",VLOOKUP(A206,'[1]Z03 收入决算表(财决03表)'!$A$10:$K$500,7,FALSE))</f>
        <v/>
      </c>
      <c r="G206" s="176" t="str">
        <f>IF(ISERROR(VLOOKUP(A206,'[1]Z03 收入决算表(财决03表)'!$A$10:$K$500,8,FALSE)),"",VLOOKUP(A206,'[1]Z03 收入决算表(财决03表)'!$A$10:$K$500,8,FALSE))</f>
        <v/>
      </c>
      <c r="H206" s="161" t="str">
        <f>IF(ISERROR(VLOOKUP(A206,'[1]Z03 收入决算表(财决03表)'!$A$10:$L$500,10,FALSE)),"",VLOOKUP(A206,'[1]Z03 收入决算表(财决03表)'!$A$10:$L$500,10,FALSE))</f>
        <v/>
      </c>
      <c r="I206" s="161" t="str">
        <f>IF(ISERROR(VLOOKUP(A206,'[1]Z03 收入决算表(财决03表)'!$A$10:$L$500,11,FALSE)),"",VLOOKUP(A206,'[1]Z03 收入决算表(财决03表)'!$A$10:$L$500,11,FALSE))</f>
        <v/>
      </c>
      <c r="J206" s="161" t="str">
        <f>IF(ISERROR(VLOOKUP(A206,'[1]Z03 收入决算表(财决03表)'!$A$10:$L$500,12,FALSE)),"",VLOOKUP(A206,'[1]Z03 收入决算表(财决03表)'!$A$10:$L$500,12,FALSE))</f>
        <v/>
      </c>
      <c r="K206" s="172">
        <f>'[1]Z03 收入决算表(财决03表)'!A205</f>
        <v>0</v>
      </c>
      <c r="L206" s="173">
        <f>'[1]Z03 收入决算表(财决03表)'!$E205</f>
        <v>0</v>
      </c>
      <c r="M206" s="169" t="str">
        <f t="shared" si="7"/>
        <v/>
      </c>
    </row>
    <row r="207" spans="1:13" ht="22.5" customHeight="1">
      <c r="A207" s="218" t="str">
        <f t="shared" si="6"/>
        <v/>
      </c>
      <c r="B207" s="218"/>
      <c r="C207" s="160" t="str">
        <f>IF(ISERROR(VLOOKUP(A207,'[1]Z03 收入决算表(财决03表)'!$A$10:$K$500,4,FALSE)),"",VLOOKUP(A207,'[1]Z03 收入决算表(财决03表)'!$A$10:$K$500,4,FALSE))</f>
        <v/>
      </c>
      <c r="D207" s="176" t="str">
        <f>IF(ISERROR(VLOOKUP(A207,'[1]Z03 收入决算表(财决03表)'!$A$10:$K$500,5,FALSE)),"",VLOOKUP(A207,'[1]Z03 收入决算表(财决03表)'!$A$10:$K$500,5,FALSE))</f>
        <v/>
      </c>
      <c r="E207" s="176" t="str">
        <f>IF(ISERROR(VLOOKUP(A207,'[1]Z03 收入决算表(财决03表)'!$A$10:$K$500,6,FALSE)),"",VLOOKUP(A207,'[1]Z03 收入决算表(财决03表)'!$A$10:$K$500,6,FALSE))</f>
        <v/>
      </c>
      <c r="F207" s="176" t="str">
        <f>IF(ISERROR(VLOOKUP(A207,'[1]Z03 收入决算表(财决03表)'!$A$10:$K$500,7,FALSE)),"",VLOOKUP(A207,'[1]Z03 收入决算表(财决03表)'!$A$10:$K$500,7,FALSE))</f>
        <v/>
      </c>
      <c r="G207" s="176" t="str">
        <f>IF(ISERROR(VLOOKUP(A207,'[1]Z03 收入决算表(财决03表)'!$A$10:$K$500,8,FALSE)),"",VLOOKUP(A207,'[1]Z03 收入决算表(财决03表)'!$A$10:$K$500,8,FALSE))</f>
        <v/>
      </c>
      <c r="H207" s="161" t="str">
        <f>IF(ISERROR(VLOOKUP(A207,'[1]Z03 收入决算表(财决03表)'!$A$10:$L$500,10,FALSE)),"",VLOOKUP(A207,'[1]Z03 收入决算表(财决03表)'!$A$10:$L$500,10,FALSE))</f>
        <v/>
      </c>
      <c r="I207" s="161" t="str">
        <f>IF(ISERROR(VLOOKUP(A207,'[1]Z03 收入决算表(财决03表)'!$A$10:$L$500,11,FALSE)),"",VLOOKUP(A207,'[1]Z03 收入决算表(财决03表)'!$A$10:$L$500,11,FALSE))</f>
        <v/>
      </c>
      <c r="J207" s="161" t="str">
        <f>IF(ISERROR(VLOOKUP(A207,'[1]Z03 收入决算表(财决03表)'!$A$10:$L$500,12,FALSE)),"",VLOOKUP(A207,'[1]Z03 收入决算表(财决03表)'!$A$10:$L$500,12,FALSE))</f>
        <v/>
      </c>
      <c r="K207" s="172">
        <f>'[1]Z03 收入决算表(财决03表)'!A206</f>
        <v>0</v>
      </c>
      <c r="L207" s="173">
        <f>'[1]Z03 收入决算表(财决03表)'!$E206</f>
        <v>0</v>
      </c>
      <c r="M207" s="169" t="str">
        <f t="shared" si="7"/>
        <v/>
      </c>
    </row>
    <row r="208" spans="1:13" ht="22.5" customHeight="1">
      <c r="A208" s="218" t="str">
        <f t="shared" si="6"/>
        <v/>
      </c>
      <c r="B208" s="218"/>
      <c r="C208" s="160" t="str">
        <f>IF(ISERROR(VLOOKUP(A208,'[1]Z03 收入决算表(财决03表)'!$A$10:$K$500,4,FALSE)),"",VLOOKUP(A208,'[1]Z03 收入决算表(财决03表)'!$A$10:$K$500,4,FALSE))</f>
        <v/>
      </c>
      <c r="D208" s="176" t="str">
        <f>IF(ISERROR(VLOOKUP(A208,'[1]Z03 收入决算表(财决03表)'!$A$10:$K$500,5,FALSE)),"",VLOOKUP(A208,'[1]Z03 收入决算表(财决03表)'!$A$10:$K$500,5,FALSE))</f>
        <v/>
      </c>
      <c r="E208" s="176" t="str">
        <f>IF(ISERROR(VLOOKUP(A208,'[1]Z03 收入决算表(财决03表)'!$A$10:$K$500,6,FALSE)),"",VLOOKUP(A208,'[1]Z03 收入决算表(财决03表)'!$A$10:$K$500,6,FALSE))</f>
        <v/>
      </c>
      <c r="F208" s="176" t="str">
        <f>IF(ISERROR(VLOOKUP(A208,'[1]Z03 收入决算表(财决03表)'!$A$10:$K$500,7,FALSE)),"",VLOOKUP(A208,'[1]Z03 收入决算表(财决03表)'!$A$10:$K$500,7,FALSE))</f>
        <v/>
      </c>
      <c r="G208" s="176" t="str">
        <f>IF(ISERROR(VLOOKUP(A208,'[1]Z03 收入决算表(财决03表)'!$A$10:$K$500,8,FALSE)),"",VLOOKUP(A208,'[1]Z03 收入决算表(财决03表)'!$A$10:$K$500,8,FALSE))</f>
        <v/>
      </c>
      <c r="H208" s="161" t="str">
        <f>IF(ISERROR(VLOOKUP(A208,'[1]Z03 收入决算表(财决03表)'!$A$10:$L$500,10,FALSE)),"",VLOOKUP(A208,'[1]Z03 收入决算表(财决03表)'!$A$10:$L$500,10,FALSE))</f>
        <v/>
      </c>
      <c r="I208" s="161" t="str">
        <f>IF(ISERROR(VLOOKUP(A208,'[1]Z03 收入决算表(财决03表)'!$A$10:$L$500,11,FALSE)),"",VLOOKUP(A208,'[1]Z03 收入决算表(财决03表)'!$A$10:$L$500,11,FALSE))</f>
        <v/>
      </c>
      <c r="J208" s="161" t="str">
        <f>IF(ISERROR(VLOOKUP(A208,'[1]Z03 收入决算表(财决03表)'!$A$10:$L$500,12,FALSE)),"",VLOOKUP(A208,'[1]Z03 收入决算表(财决03表)'!$A$10:$L$500,12,FALSE))</f>
        <v/>
      </c>
      <c r="K208" s="172">
        <f>'[1]Z03 收入决算表(财决03表)'!A207</f>
        <v>0</v>
      </c>
      <c r="L208" s="173">
        <f>'[1]Z03 收入决算表(财决03表)'!$E207</f>
        <v>0</v>
      </c>
      <c r="M208" s="169" t="str">
        <f t="shared" si="7"/>
        <v/>
      </c>
    </row>
    <row r="209" spans="1:13" ht="22.5" customHeight="1">
      <c r="A209" s="218" t="str">
        <f t="shared" si="6"/>
        <v/>
      </c>
      <c r="B209" s="218"/>
      <c r="C209" s="160" t="str">
        <f>IF(ISERROR(VLOOKUP(A209,'[1]Z03 收入决算表(财决03表)'!$A$10:$K$500,4,FALSE)),"",VLOOKUP(A209,'[1]Z03 收入决算表(财决03表)'!$A$10:$K$500,4,FALSE))</f>
        <v/>
      </c>
      <c r="D209" s="176" t="str">
        <f>IF(ISERROR(VLOOKUP(A209,'[1]Z03 收入决算表(财决03表)'!$A$10:$K$500,5,FALSE)),"",VLOOKUP(A209,'[1]Z03 收入决算表(财决03表)'!$A$10:$K$500,5,FALSE))</f>
        <v/>
      </c>
      <c r="E209" s="176" t="str">
        <f>IF(ISERROR(VLOOKUP(A209,'[1]Z03 收入决算表(财决03表)'!$A$10:$K$500,6,FALSE)),"",VLOOKUP(A209,'[1]Z03 收入决算表(财决03表)'!$A$10:$K$500,6,FALSE))</f>
        <v/>
      </c>
      <c r="F209" s="176" t="str">
        <f>IF(ISERROR(VLOOKUP(A209,'[1]Z03 收入决算表(财决03表)'!$A$10:$K$500,7,FALSE)),"",VLOOKUP(A209,'[1]Z03 收入决算表(财决03表)'!$A$10:$K$500,7,FALSE))</f>
        <v/>
      </c>
      <c r="G209" s="176" t="str">
        <f>IF(ISERROR(VLOOKUP(A209,'[1]Z03 收入决算表(财决03表)'!$A$10:$K$500,8,FALSE)),"",VLOOKUP(A209,'[1]Z03 收入决算表(财决03表)'!$A$10:$K$500,8,FALSE))</f>
        <v/>
      </c>
      <c r="H209" s="161" t="str">
        <f>IF(ISERROR(VLOOKUP(A209,'[1]Z03 收入决算表(财决03表)'!$A$10:$L$500,10,FALSE)),"",VLOOKUP(A209,'[1]Z03 收入决算表(财决03表)'!$A$10:$L$500,10,FALSE))</f>
        <v/>
      </c>
      <c r="I209" s="161" t="str">
        <f>IF(ISERROR(VLOOKUP(A209,'[1]Z03 收入决算表(财决03表)'!$A$10:$L$500,11,FALSE)),"",VLOOKUP(A209,'[1]Z03 收入决算表(财决03表)'!$A$10:$L$500,11,FALSE))</f>
        <v/>
      </c>
      <c r="J209" s="161" t="str">
        <f>IF(ISERROR(VLOOKUP(A209,'[1]Z03 收入决算表(财决03表)'!$A$10:$L$500,12,FALSE)),"",VLOOKUP(A209,'[1]Z03 收入决算表(财决03表)'!$A$10:$L$500,12,FALSE))</f>
        <v/>
      </c>
      <c r="K209" s="172">
        <f>'[1]Z03 收入决算表(财决03表)'!A208</f>
        <v>0</v>
      </c>
      <c r="L209" s="173">
        <f>'[1]Z03 收入决算表(财决03表)'!$E208</f>
        <v>0</v>
      </c>
      <c r="M209" s="169" t="str">
        <f t="shared" si="7"/>
        <v/>
      </c>
    </row>
    <row r="210" spans="1:13" ht="22.5" customHeight="1">
      <c r="A210" s="218" t="str">
        <f t="shared" si="6"/>
        <v/>
      </c>
      <c r="B210" s="218"/>
      <c r="C210" s="160" t="str">
        <f>IF(ISERROR(VLOOKUP(A210,'[1]Z03 收入决算表(财决03表)'!$A$10:$K$500,4,FALSE)),"",VLOOKUP(A210,'[1]Z03 收入决算表(财决03表)'!$A$10:$K$500,4,FALSE))</f>
        <v/>
      </c>
      <c r="D210" s="176" t="str">
        <f>IF(ISERROR(VLOOKUP(A210,'[1]Z03 收入决算表(财决03表)'!$A$10:$K$500,5,FALSE)),"",VLOOKUP(A210,'[1]Z03 收入决算表(财决03表)'!$A$10:$K$500,5,FALSE))</f>
        <v/>
      </c>
      <c r="E210" s="176" t="str">
        <f>IF(ISERROR(VLOOKUP(A210,'[1]Z03 收入决算表(财决03表)'!$A$10:$K$500,6,FALSE)),"",VLOOKUP(A210,'[1]Z03 收入决算表(财决03表)'!$A$10:$K$500,6,FALSE))</f>
        <v/>
      </c>
      <c r="F210" s="176" t="str">
        <f>IF(ISERROR(VLOOKUP(A210,'[1]Z03 收入决算表(财决03表)'!$A$10:$K$500,7,FALSE)),"",VLOOKUP(A210,'[1]Z03 收入决算表(财决03表)'!$A$10:$K$500,7,FALSE))</f>
        <v/>
      </c>
      <c r="G210" s="176" t="str">
        <f>IF(ISERROR(VLOOKUP(A210,'[1]Z03 收入决算表(财决03表)'!$A$10:$K$500,8,FALSE)),"",VLOOKUP(A210,'[1]Z03 收入决算表(财决03表)'!$A$10:$K$500,8,FALSE))</f>
        <v/>
      </c>
      <c r="H210" s="161" t="str">
        <f>IF(ISERROR(VLOOKUP(A210,'[1]Z03 收入决算表(财决03表)'!$A$10:$L$500,10,FALSE)),"",VLOOKUP(A210,'[1]Z03 收入决算表(财决03表)'!$A$10:$L$500,10,FALSE))</f>
        <v/>
      </c>
      <c r="I210" s="161" t="str">
        <f>IF(ISERROR(VLOOKUP(A210,'[1]Z03 收入决算表(财决03表)'!$A$10:$L$500,11,FALSE)),"",VLOOKUP(A210,'[1]Z03 收入决算表(财决03表)'!$A$10:$L$500,11,FALSE))</f>
        <v/>
      </c>
      <c r="J210" s="161" t="str">
        <f>IF(ISERROR(VLOOKUP(A210,'[1]Z03 收入决算表(财决03表)'!$A$10:$L$500,12,FALSE)),"",VLOOKUP(A210,'[1]Z03 收入决算表(财决03表)'!$A$10:$L$500,12,FALSE))</f>
        <v/>
      </c>
      <c r="K210" s="172">
        <f>'[1]Z03 收入决算表(财决03表)'!A209</f>
        <v>0</v>
      </c>
      <c r="L210" s="173">
        <f>'[1]Z03 收入决算表(财决03表)'!$E209</f>
        <v>0</v>
      </c>
      <c r="M210" s="169" t="str">
        <f t="shared" si="7"/>
        <v/>
      </c>
    </row>
    <row r="211" spans="1:13" ht="22.5" customHeight="1">
      <c r="A211" s="218" t="str">
        <f t="shared" si="6"/>
        <v/>
      </c>
      <c r="B211" s="218"/>
      <c r="C211" s="160" t="str">
        <f>IF(ISERROR(VLOOKUP(A211,'[1]Z03 收入决算表(财决03表)'!$A$10:$K$500,4,FALSE)),"",VLOOKUP(A211,'[1]Z03 收入决算表(财决03表)'!$A$10:$K$500,4,FALSE))</f>
        <v/>
      </c>
      <c r="D211" s="176" t="str">
        <f>IF(ISERROR(VLOOKUP(A211,'[1]Z03 收入决算表(财决03表)'!$A$10:$K$500,5,FALSE)),"",VLOOKUP(A211,'[1]Z03 收入决算表(财决03表)'!$A$10:$K$500,5,FALSE))</f>
        <v/>
      </c>
      <c r="E211" s="176" t="str">
        <f>IF(ISERROR(VLOOKUP(A211,'[1]Z03 收入决算表(财决03表)'!$A$10:$K$500,6,FALSE)),"",VLOOKUP(A211,'[1]Z03 收入决算表(财决03表)'!$A$10:$K$500,6,FALSE))</f>
        <v/>
      </c>
      <c r="F211" s="176" t="str">
        <f>IF(ISERROR(VLOOKUP(A211,'[1]Z03 收入决算表(财决03表)'!$A$10:$K$500,7,FALSE)),"",VLOOKUP(A211,'[1]Z03 收入决算表(财决03表)'!$A$10:$K$500,7,FALSE))</f>
        <v/>
      </c>
      <c r="G211" s="176" t="str">
        <f>IF(ISERROR(VLOOKUP(A211,'[1]Z03 收入决算表(财决03表)'!$A$10:$K$500,8,FALSE)),"",VLOOKUP(A211,'[1]Z03 收入决算表(财决03表)'!$A$10:$K$500,8,FALSE))</f>
        <v/>
      </c>
      <c r="H211" s="161" t="str">
        <f>IF(ISERROR(VLOOKUP(A211,'[1]Z03 收入决算表(财决03表)'!$A$10:$L$500,10,FALSE)),"",VLOOKUP(A211,'[1]Z03 收入决算表(财决03表)'!$A$10:$L$500,10,FALSE))</f>
        <v/>
      </c>
      <c r="I211" s="161" t="str">
        <f>IF(ISERROR(VLOOKUP(A211,'[1]Z03 收入决算表(财决03表)'!$A$10:$L$500,11,FALSE)),"",VLOOKUP(A211,'[1]Z03 收入决算表(财决03表)'!$A$10:$L$500,11,FALSE))</f>
        <v/>
      </c>
      <c r="J211" s="161" t="str">
        <f>IF(ISERROR(VLOOKUP(A211,'[1]Z03 收入决算表(财决03表)'!$A$10:$L$500,12,FALSE)),"",VLOOKUP(A211,'[1]Z03 收入决算表(财决03表)'!$A$10:$L$500,12,FALSE))</f>
        <v/>
      </c>
      <c r="K211" s="172">
        <f>'[1]Z03 收入决算表(财决03表)'!A210</f>
        <v>0</v>
      </c>
      <c r="L211" s="173">
        <f>'[1]Z03 收入决算表(财决03表)'!$E210</f>
        <v>0</v>
      </c>
      <c r="M211" s="169" t="str">
        <f t="shared" si="7"/>
        <v/>
      </c>
    </row>
    <row r="212" spans="1:13" ht="22.5" customHeight="1">
      <c r="A212" s="218" t="str">
        <f t="shared" si="6"/>
        <v/>
      </c>
      <c r="B212" s="218"/>
      <c r="C212" s="160" t="str">
        <f>IF(ISERROR(VLOOKUP(A212,'[1]Z03 收入决算表(财决03表)'!$A$10:$K$500,4,FALSE)),"",VLOOKUP(A212,'[1]Z03 收入决算表(财决03表)'!$A$10:$K$500,4,FALSE))</f>
        <v/>
      </c>
      <c r="D212" s="176" t="str">
        <f>IF(ISERROR(VLOOKUP(A212,'[1]Z03 收入决算表(财决03表)'!$A$10:$K$500,5,FALSE)),"",VLOOKUP(A212,'[1]Z03 收入决算表(财决03表)'!$A$10:$K$500,5,FALSE))</f>
        <v/>
      </c>
      <c r="E212" s="176" t="str">
        <f>IF(ISERROR(VLOOKUP(A212,'[1]Z03 收入决算表(财决03表)'!$A$10:$K$500,6,FALSE)),"",VLOOKUP(A212,'[1]Z03 收入决算表(财决03表)'!$A$10:$K$500,6,FALSE))</f>
        <v/>
      </c>
      <c r="F212" s="176" t="str">
        <f>IF(ISERROR(VLOOKUP(A212,'[1]Z03 收入决算表(财决03表)'!$A$10:$K$500,7,FALSE)),"",VLOOKUP(A212,'[1]Z03 收入决算表(财决03表)'!$A$10:$K$500,7,FALSE))</f>
        <v/>
      </c>
      <c r="G212" s="176" t="str">
        <f>IF(ISERROR(VLOOKUP(A212,'[1]Z03 收入决算表(财决03表)'!$A$10:$K$500,8,FALSE)),"",VLOOKUP(A212,'[1]Z03 收入决算表(财决03表)'!$A$10:$K$500,8,FALSE))</f>
        <v/>
      </c>
      <c r="H212" s="161" t="str">
        <f>IF(ISERROR(VLOOKUP(A212,'[1]Z03 收入决算表(财决03表)'!$A$10:$L$500,10,FALSE)),"",VLOOKUP(A212,'[1]Z03 收入决算表(财决03表)'!$A$10:$L$500,10,FALSE))</f>
        <v/>
      </c>
      <c r="I212" s="161" t="str">
        <f>IF(ISERROR(VLOOKUP(A212,'[1]Z03 收入决算表(财决03表)'!$A$10:$L$500,11,FALSE)),"",VLOOKUP(A212,'[1]Z03 收入决算表(财决03表)'!$A$10:$L$500,11,FALSE))</f>
        <v/>
      </c>
      <c r="J212" s="161" t="str">
        <f>IF(ISERROR(VLOOKUP(A212,'[1]Z03 收入决算表(财决03表)'!$A$10:$L$500,12,FALSE)),"",VLOOKUP(A212,'[1]Z03 收入决算表(财决03表)'!$A$10:$L$500,12,FALSE))</f>
        <v/>
      </c>
      <c r="K212" s="172">
        <f>'[1]Z03 收入决算表(财决03表)'!A211</f>
        <v>0</v>
      </c>
      <c r="L212" s="173">
        <f>'[1]Z03 收入决算表(财决03表)'!$E211</f>
        <v>0</v>
      </c>
      <c r="M212" s="169" t="str">
        <f t="shared" si="7"/>
        <v/>
      </c>
    </row>
    <row r="213" spans="1:13" ht="22.5" customHeight="1">
      <c r="A213" s="218" t="str">
        <f t="shared" si="6"/>
        <v/>
      </c>
      <c r="B213" s="218"/>
      <c r="C213" s="160" t="str">
        <f>IF(ISERROR(VLOOKUP(A213,'[1]Z03 收入决算表(财决03表)'!$A$10:$K$500,4,FALSE)),"",VLOOKUP(A213,'[1]Z03 收入决算表(财决03表)'!$A$10:$K$500,4,FALSE))</f>
        <v/>
      </c>
      <c r="D213" s="176" t="str">
        <f>IF(ISERROR(VLOOKUP(A213,'[1]Z03 收入决算表(财决03表)'!$A$10:$K$500,5,FALSE)),"",VLOOKUP(A213,'[1]Z03 收入决算表(财决03表)'!$A$10:$K$500,5,FALSE))</f>
        <v/>
      </c>
      <c r="E213" s="176" t="str">
        <f>IF(ISERROR(VLOOKUP(A213,'[1]Z03 收入决算表(财决03表)'!$A$10:$K$500,6,FALSE)),"",VLOOKUP(A213,'[1]Z03 收入决算表(财决03表)'!$A$10:$K$500,6,FALSE))</f>
        <v/>
      </c>
      <c r="F213" s="176" t="str">
        <f>IF(ISERROR(VLOOKUP(A213,'[1]Z03 收入决算表(财决03表)'!$A$10:$K$500,7,FALSE)),"",VLOOKUP(A213,'[1]Z03 收入决算表(财决03表)'!$A$10:$K$500,7,FALSE))</f>
        <v/>
      </c>
      <c r="G213" s="176" t="str">
        <f>IF(ISERROR(VLOOKUP(A213,'[1]Z03 收入决算表(财决03表)'!$A$10:$K$500,8,FALSE)),"",VLOOKUP(A213,'[1]Z03 收入决算表(财决03表)'!$A$10:$K$500,8,FALSE))</f>
        <v/>
      </c>
      <c r="H213" s="161" t="str">
        <f>IF(ISERROR(VLOOKUP(A213,'[1]Z03 收入决算表(财决03表)'!$A$10:$L$500,10,FALSE)),"",VLOOKUP(A213,'[1]Z03 收入决算表(财决03表)'!$A$10:$L$500,10,FALSE))</f>
        <v/>
      </c>
      <c r="I213" s="161" t="str">
        <f>IF(ISERROR(VLOOKUP(A213,'[1]Z03 收入决算表(财决03表)'!$A$10:$L$500,11,FALSE)),"",VLOOKUP(A213,'[1]Z03 收入决算表(财决03表)'!$A$10:$L$500,11,FALSE))</f>
        <v/>
      </c>
      <c r="J213" s="161" t="str">
        <f>IF(ISERROR(VLOOKUP(A213,'[1]Z03 收入决算表(财决03表)'!$A$10:$L$500,12,FALSE)),"",VLOOKUP(A213,'[1]Z03 收入决算表(财决03表)'!$A$10:$L$500,12,FALSE))</f>
        <v/>
      </c>
      <c r="K213" s="172">
        <f>'[1]Z03 收入决算表(财决03表)'!A212</f>
        <v>0</v>
      </c>
      <c r="L213" s="173">
        <f>'[1]Z03 收入决算表(财决03表)'!$E212</f>
        <v>0</v>
      </c>
      <c r="M213" s="169" t="str">
        <f t="shared" si="7"/>
        <v/>
      </c>
    </row>
    <row r="214" spans="1:13" ht="22.5" customHeight="1">
      <c r="A214" s="218" t="str">
        <f t="shared" si="6"/>
        <v/>
      </c>
      <c r="B214" s="218"/>
      <c r="C214" s="160" t="str">
        <f>IF(ISERROR(VLOOKUP(A214,'[1]Z03 收入决算表(财决03表)'!$A$10:$K$500,4,FALSE)),"",VLOOKUP(A214,'[1]Z03 收入决算表(财决03表)'!$A$10:$K$500,4,FALSE))</f>
        <v/>
      </c>
      <c r="D214" s="176" t="str">
        <f>IF(ISERROR(VLOOKUP(A214,'[1]Z03 收入决算表(财决03表)'!$A$10:$K$500,5,FALSE)),"",VLOOKUP(A214,'[1]Z03 收入决算表(财决03表)'!$A$10:$K$500,5,FALSE))</f>
        <v/>
      </c>
      <c r="E214" s="176" t="str">
        <f>IF(ISERROR(VLOOKUP(A214,'[1]Z03 收入决算表(财决03表)'!$A$10:$K$500,6,FALSE)),"",VLOOKUP(A214,'[1]Z03 收入决算表(财决03表)'!$A$10:$K$500,6,FALSE))</f>
        <v/>
      </c>
      <c r="F214" s="176" t="str">
        <f>IF(ISERROR(VLOOKUP(A214,'[1]Z03 收入决算表(财决03表)'!$A$10:$K$500,7,FALSE)),"",VLOOKUP(A214,'[1]Z03 收入决算表(财决03表)'!$A$10:$K$500,7,FALSE))</f>
        <v/>
      </c>
      <c r="G214" s="176" t="str">
        <f>IF(ISERROR(VLOOKUP(A214,'[1]Z03 收入决算表(财决03表)'!$A$10:$K$500,8,FALSE)),"",VLOOKUP(A214,'[1]Z03 收入决算表(财决03表)'!$A$10:$K$500,8,FALSE))</f>
        <v/>
      </c>
      <c r="H214" s="161" t="str">
        <f>IF(ISERROR(VLOOKUP(A214,'[1]Z03 收入决算表(财决03表)'!$A$10:$L$500,10,FALSE)),"",VLOOKUP(A214,'[1]Z03 收入决算表(财决03表)'!$A$10:$L$500,10,FALSE))</f>
        <v/>
      </c>
      <c r="I214" s="161" t="str">
        <f>IF(ISERROR(VLOOKUP(A214,'[1]Z03 收入决算表(财决03表)'!$A$10:$L$500,11,FALSE)),"",VLOOKUP(A214,'[1]Z03 收入决算表(财决03表)'!$A$10:$L$500,11,FALSE))</f>
        <v/>
      </c>
      <c r="J214" s="161" t="str">
        <f>IF(ISERROR(VLOOKUP(A214,'[1]Z03 收入决算表(财决03表)'!$A$10:$L$500,12,FALSE)),"",VLOOKUP(A214,'[1]Z03 收入决算表(财决03表)'!$A$10:$L$500,12,FALSE))</f>
        <v/>
      </c>
      <c r="K214" s="172">
        <f>'[1]Z03 收入决算表(财决03表)'!A213</f>
        <v>0</v>
      </c>
      <c r="L214" s="173">
        <f>'[1]Z03 收入决算表(财决03表)'!$E213</f>
        <v>0</v>
      </c>
      <c r="M214" s="169" t="str">
        <f t="shared" si="7"/>
        <v/>
      </c>
    </row>
    <row r="215" spans="1:13" ht="22.5" customHeight="1">
      <c r="A215" s="218" t="str">
        <f t="shared" si="6"/>
        <v/>
      </c>
      <c r="B215" s="218"/>
      <c r="C215" s="160" t="str">
        <f>IF(ISERROR(VLOOKUP(A215,'[1]Z03 收入决算表(财决03表)'!$A$10:$K$500,4,FALSE)),"",VLOOKUP(A215,'[1]Z03 收入决算表(财决03表)'!$A$10:$K$500,4,FALSE))</f>
        <v/>
      </c>
      <c r="D215" s="176" t="str">
        <f>IF(ISERROR(VLOOKUP(A215,'[1]Z03 收入决算表(财决03表)'!$A$10:$K$500,5,FALSE)),"",VLOOKUP(A215,'[1]Z03 收入决算表(财决03表)'!$A$10:$K$500,5,FALSE))</f>
        <v/>
      </c>
      <c r="E215" s="176" t="str">
        <f>IF(ISERROR(VLOOKUP(A215,'[1]Z03 收入决算表(财决03表)'!$A$10:$K$500,6,FALSE)),"",VLOOKUP(A215,'[1]Z03 收入决算表(财决03表)'!$A$10:$K$500,6,FALSE))</f>
        <v/>
      </c>
      <c r="F215" s="176" t="str">
        <f>IF(ISERROR(VLOOKUP(A215,'[1]Z03 收入决算表(财决03表)'!$A$10:$K$500,7,FALSE)),"",VLOOKUP(A215,'[1]Z03 收入决算表(财决03表)'!$A$10:$K$500,7,FALSE))</f>
        <v/>
      </c>
      <c r="G215" s="176" t="str">
        <f>IF(ISERROR(VLOOKUP(A215,'[1]Z03 收入决算表(财决03表)'!$A$10:$K$500,8,FALSE)),"",VLOOKUP(A215,'[1]Z03 收入决算表(财决03表)'!$A$10:$K$500,8,FALSE))</f>
        <v/>
      </c>
      <c r="H215" s="161" t="str">
        <f>IF(ISERROR(VLOOKUP(A215,'[1]Z03 收入决算表(财决03表)'!$A$10:$L$500,10,FALSE)),"",VLOOKUP(A215,'[1]Z03 收入决算表(财决03表)'!$A$10:$L$500,10,FALSE))</f>
        <v/>
      </c>
      <c r="I215" s="161" t="str">
        <f>IF(ISERROR(VLOOKUP(A215,'[1]Z03 收入决算表(财决03表)'!$A$10:$L$500,11,FALSE)),"",VLOOKUP(A215,'[1]Z03 收入决算表(财决03表)'!$A$10:$L$500,11,FALSE))</f>
        <v/>
      </c>
      <c r="J215" s="161" t="str">
        <f>IF(ISERROR(VLOOKUP(A215,'[1]Z03 收入决算表(财决03表)'!$A$10:$L$500,12,FALSE)),"",VLOOKUP(A215,'[1]Z03 收入决算表(财决03表)'!$A$10:$L$500,12,FALSE))</f>
        <v/>
      </c>
      <c r="K215" s="172">
        <f>'[1]Z03 收入决算表(财决03表)'!A214</f>
        <v>0</v>
      </c>
      <c r="L215" s="173">
        <f>'[1]Z03 收入决算表(财决03表)'!$E214</f>
        <v>0</v>
      </c>
      <c r="M215" s="169" t="str">
        <f t="shared" si="7"/>
        <v/>
      </c>
    </row>
    <row r="216" spans="1:13" ht="22.5" customHeight="1">
      <c r="A216" s="218" t="str">
        <f t="shared" si="6"/>
        <v/>
      </c>
      <c r="B216" s="218"/>
      <c r="C216" s="160" t="str">
        <f>IF(ISERROR(VLOOKUP(A216,'[1]Z03 收入决算表(财决03表)'!$A$10:$K$500,4,FALSE)),"",VLOOKUP(A216,'[1]Z03 收入决算表(财决03表)'!$A$10:$K$500,4,FALSE))</f>
        <v/>
      </c>
      <c r="D216" s="176" t="str">
        <f>IF(ISERROR(VLOOKUP(A216,'[1]Z03 收入决算表(财决03表)'!$A$10:$K$500,5,FALSE)),"",VLOOKUP(A216,'[1]Z03 收入决算表(财决03表)'!$A$10:$K$500,5,FALSE))</f>
        <v/>
      </c>
      <c r="E216" s="176" t="str">
        <f>IF(ISERROR(VLOOKUP(A216,'[1]Z03 收入决算表(财决03表)'!$A$10:$K$500,6,FALSE)),"",VLOOKUP(A216,'[1]Z03 收入决算表(财决03表)'!$A$10:$K$500,6,FALSE))</f>
        <v/>
      </c>
      <c r="F216" s="176" t="str">
        <f>IF(ISERROR(VLOOKUP(A216,'[1]Z03 收入决算表(财决03表)'!$A$10:$K$500,7,FALSE)),"",VLOOKUP(A216,'[1]Z03 收入决算表(财决03表)'!$A$10:$K$500,7,FALSE))</f>
        <v/>
      </c>
      <c r="G216" s="176" t="str">
        <f>IF(ISERROR(VLOOKUP(A216,'[1]Z03 收入决算表(财决03表)'!$A$10:$K$500,8,FALSE)),"",VLOOKUP(A216,'[1]Z03 收入决算表(财决03表)'!$A$10:$K$500,8,FALSE))</f>
        <v/>
      </c>
      <c r="H216" s="161" t="str">
        <f>IF(ISERROR(VLOOKUP(A216,'[1]Z03 收入决算表(财决03表)'!$A$10:$L$500,10,FALSE)),"",VLOOKUP(A216,'[1]Z03 收入决算表(财决03表)'!$A$10:$L$500,10,FALSE))</f>
        <v/>
      </c>
      <c r="I216" s="161" t="str">
        <f>IF(ISERROR(VLOOKUP(A216,'[1]Z03 收入决算表(财决03表)'!$A$10:$L$500,11,FALSE)),"",VLOOKUP(A216,'[1]Z03 收入决算表(财决03表)'!$A$10:$L$500,11,FALSE))</f>
        <v/>
      </c>
      <c r="J216" s="161" t="str">
        <f>IF(ISERROR(VLOOKUP(A216,'[1]Z03 收入决算表(财决03表)'!$A$10:$L$500,12,FALSE)),"",VLOOKUP(A216,'[1]Z03 收入决算表(财决03表)'!$A$10:$L$500,12,FALSE))</f>
        <v/>
      </c>
      <c r="K216" s="172">
        <f>'[1]Z03 收入决算表(财决03表)'!A215</f>
        <v>0</v>
      </c>
      <c r="L216" s="173">
        <f>'[1]Z03 收入决算表(财决03表)'!$E215</f>
        <v>0</v>
      </c>
      <c r="M216" s="169" t="str">
        <f t="shared" si="7"/>
        <v/>
      </c>
    </row>
    <row r="217" spans="1:13" ht="22.5" customHeight="1">
      <c r="A217" s="218" t="str">
        <f t="shared" si="6"/>
        <v/>
      </c>
      <c r="B217" s="218"/>
      <c r="C217" s="160" t="str">
        <f>IF(ISERROR(VLOOKUP(A217,'[1]Z03 收入决算表(财决03表)'!$A$10:$K$500,4,FALSE)),"",VLOOKUP(A217,'[1]Z03 收入决算表(财决03表)'!$A$10:$K$500,4,FALSE))</f>
        <v/>
      </c>
      <c r="D217" s="176" t="str">
        <f>IF(ISERROR(VLOOKUP(A217,'[1]Z03 收入决算表(财决03表)'!$A$10:$K$500,5,FALSE)),"",VLOOKUP(A217,'[1]Z03 收入决算表(财决03表)'!$A$10:$K$500,5,FALSE))</f>
        <v/>
      </c>
      <c r="E217" s="176" t="str">
        <f>IF(ISERROR(VLOOKUP(A217,'[1]Z03 收入决算表(财决03表)'!$A$10:$K$500,6,FALSE)),"",VLOOKUP(A217,'[1]Z03 收入决算表(财决03表)'!$A$10:$K$500,6,FALSE))</f>
        <v/>
      </c>
      <c r="F217" s="176" t="str">
        <f>IF(ISERROR(VLOOKUP(A217,'[1]Z03 收入决算表(财决03表)'!$A$10:$K$500,7,FALSE)),"",VLOOKUP(A217,'[1]Z03 收入决算表(财决03表)'!$A$10:$K$500,7,FALSE))</f>
        <v/>
      </c>
      <c r="G217" s="176" t="str">
        <f>IF(ISERROR(VLOOKUP(A217,'[1]Z03 收入决算表(财决03表)'!$A$10:$K$500,8,FALSE)),"",VLOOKUP(A217,'[1]Z03 收入决算表(财决03表)'!$A$10:$K$500,8,FALSE))</f>
        <v/>
      </c>
      <c r="H217" s="161" t="str">
        <f>IF(ISERROR(VLOOKUP(A217,'[1]Z03 收入决算表(财决03表)'!$A$10:$L$500,10,FALSE)),"",VLOOKUP(A217,'[1]Z03 收入决算表(财决03表)'!$A$10:$L$500,10,FALSE))</f>
        <v/>
      </c>
      <c r="I217" s="161" t="str">
        <f>IF(ISERROR(VLOOKUP(A217,'[1]Z03 收入决算表(财决03表)'!$A$10:$L$500,11,FALSE)),"",VLOOKUP(A217,'[1]Z03 收入决算表(财决03表)'!$A$10:$L$500,11,FALSE))</f>
        <v/>
      </c>
      <c r="J217" s="161" t="str">
        <f>IF(ISERROR(VLOOKUP(A217,'[1]Z03 收入决算表(财决03表)'!$A$10:$L$500,12,FALSE)),"",VLOOKUP(A217,'[1]Z03 收入决算表(财决03表)'!$A$10:$L$500,12,FALSE))</f>
        <v/>
      </c>
      <c r="K217" s="172">
        <f>'[1]Z03 收入决算表(财决03表)'!A216</f>
        <v>0</v>
      </c>
      <c r="L217" s="173">
        <f>'[1]Z03 收入决算表(财决03表)'!$E216</f>
        <v>0</v>
      </c>
      <c r="M217" s="169" t="str">
        <f t="shared" si="7"/>
        <v/>
      </c>
    </row>
    <row r="218" spans="1:13" ht="22.5" customHeight="1">
      <c r="A218" s="218" t="str">
        <f t="shared" si="6"/>
        <v/>
      </c>
      <c r="B218" s="218"/>
      <c r="C218" s="160" t="str">
        <f>IF(ISERROR(VLOOKUP(A218,'[1]Z03 收入决算表(财决03表)'!$A$10:$K$500,4,FALSE)),"",VLOOKUP(A218,'[1]Z03 收入决算表(财决03表)'!$A$10:$K$500,4,FALSE))</f>
        <v/>
      </c>
      <c r="D218" s="176" t="str">
        <f>IF(ISERROR(VLOOKUP(A218,'[1]Z03 收入决算表(财决03表)'!$A$10:$K$500,5,FALSE)),"",VLOOKUP(A218,'[1]Z03 收入决算表(财决03表)'!$A$10:$K$500,5,FALSE))</f>
        <v/>
      </c>
      <c r="E218" s="176" t="str">
        <f>IF(ISERROR(VLOOKUP(A218,'[1]Z03 收入决算表(财决03表)'!$A$10:$K$500,6,FALSE)),"",VLOOKUP(A218,'[1]Z03 收入决算表(财决03表)'!$A$10:$K$500,6,FALSE))</f>
        <v/>
      </c>
      <c r="F218" s="176" t="str">
        <f>IF(ISERROR(VLOOKUP(A218,'[1]Z03 收入决算表(财决03表)'!$A$10:$K$500,7,FALSE)),"",VLOOKUP(A218,'[1]Z03 收入决算表(财决03表)'!$A$10:$K$500,7,FALSE))</f>
        <v/>
      </c>
      <c r="G218" s="176" t="str">
        <f>IF(ISERROR(VLOOKUP(A218,'[1]Z03 收入决算表(财决03表)'!$A$10:$K$500,8,FALSE)),"",VLOOKUP(A218,'[1]Z03 收入决算表(财决03表)'!$A$10:$K$500,8,FALSE))</f>
        <v/>
      </c>
      <c r="H218" s="161" t="str">
        <f>IF(ISERROR(VLOOKUP(A218,'[1]Z03 收入决算表(财决03表)'!$A$10:$L$500,10,FALSE)),"",VLOOKUP(A218,'[1]Z03 收入决算表(财决03表)'!$A$10:$L$500,10,FALSE))</f>
        <v/>
      </c>
      <c r="I218" s="161" t="str">
        <f>IF(ISERROR(VLOOKUP(A218,'[1]Z03 收入决算表(财决03表)'!$A$10:$L$500,11,FALSE)),"",VLOOKUP(A218,'[1]Z03 收入决算表(财决03表)'!$A$10:$L$500,11,FALSE))</f>
        <v/>
      </c>
      <c r="J218" s="161" t="str">
        <f>IF(ISERROR(VLOOKUP(A218,'[1]Z03 收入决算表(财决03表)'!$A$10:$L$500,12,FALSE)),"",VLOOKUP(A218,'[1]Z03 收入决算表(财决03表)'!$A$10:$L$500,12,FALSE))</f>
        <v/>
      </c>
      <c r="K218" s="172">
        <f>'[1]Z03 收入决算表(财决03表)'!A217</f>
        <v>0</v>
      </c>
      <c r="L218" s="173">
        <f>'[1]Z03 收入决算表(财决03表)'!$E217</f>
        <v>0</v>
      </c>
      <c r="M218" s="169" t="str">
        <f t="shared" si="7"/>
        <v/>
      </c>
    </row>
    <row r="219" spans="1:13" ht="22.5" customHeight="1">
      <c r="A219" s="218" t="str">
        <f t="shared" si="6"/>
        <v/>
      </c>
      <c r="B219" s="218"/>
      <c r="C219" s="160" t="str">
        <f>IF(ISERROR(VLOOKUP(A219,'[1]Z03 收入决算表(财决03表)'!$A$10:$K$500,4,FALSE)),"",VLOOKUP(A219,'[1]Z03 收入决算表(财决03表)'!$A$10:$K$500,4,FALSE))</f>
        <v/>
      </c>
      <c r="D219" s="176" t="str">
        <f>IF(ISERROR(VLOOKUP(A219,'[1]Z03 收入决算表(财决03表)'!$A$10:$K$500,5,FALSE)),"",VLOOKUP(A219,'[1]Z03 收入决算表(财决03表)'!$A$10:$K$500,5,FALSE))</f>
        <v/>
      </c>
      <c r="E219" s="176" t="str">
        <f>IF(ISERROR(VLOOKUP(A219,'[1]Z03 收入决算表(财决03表)'!$A$10:$K$500,6,FALSE)),"",VLOOKUP(A219,'[1]Z03 收入决算表(财决03表)'!$A$10:$K$500,6,FALSE))</f>
        <v/>
      </c>
      <c r="F219" s="176" t="str">
        <f>IF(ISERROR(VLOOKUP(A219,'[1]Z03 收入决算表(财决03表)'!$A$10:$K$500,7,FALSE)),"",VLOOKUP(A219,'[1]Z03 收入决算表(财决03表)'!$A$10:$K$500,7,FALSE))</f>
        <v/>
      </c>
      <c r="G219" s="176" t="str">
        <f>IF(ISERROR(VLOOKUP(A219,'[1]Z03 收入决算表(财决03表)'!$A$10:$K$500,8,FALSE)),"",VLOOKUP(A219,'[1]Z03 收入决算表(财决03表)'!$A$10:$K$500,8,FALSE))</f>
        <v/>
      </c>
      <c r="H219" s="161" t="str">
        <f>IF(ISERROR(VLOOKUP(A219,'[1]Z03 收入决算表(财决03表)'!$A$10:$L$500,10,FALSE)),"",VLOOKUP(A219,'[1]Z03 收入决算表(财决03表)'!$A$10:$L$500,10,FALSE))</f>
        <v/>
      </c>
      <c r="I219" s="161" t="str">
        <f>IF(ISERROR(VLOOKUP(A219,'[1]Z03 收入决算表(财决03表)'!$A$10:$L$500,11,FALSE)),"",VLOOKUP(A219,'[1]Z03 收入决算表(财决03表)'!$A$10:$L$500,11,FALSE))</f>
        <v/>
      </c>
      <c r="J219" s="161" t="str">
        <f>IF(ISERROR(VLOOKUP(A219,'[1]Z03 收入决算表(财决03表)'!$A$10:$L$500,12,FALSE)),"",VLOOKUP(A219,'[1]Z03 收入决算表(财决03表)'!$A$10:$L$500,12,FALSE))</f>
        <v/>
      </c>
      <c r="K219" s="172">
        <f>'[1]Z03 收入决算表(财决03表)'!A218</f>
        <v>0</v>
      </c>
      <c r="L219" s="173">
        <f>'[1]Z03 收入决算表(财决03表)'!$E218</f>
        <v>0</v>
      </c>
      <c r="M219" s="169" t="str">
        <f t="shared" si="7"/>
        <v/>
      </c>
    </row>
    <row r="220" spans="1:13" ht="22.5" customHeight="1">
      <c r="A220" s="218" t="str">
        <f t="shared" si="6"/>
        <v/>
      </c>
      <c r="B220" s="218"/>
      <c r="C220" s="160" t="str">
        <f>IF(ISERROR(VLOOKUP(A220,'[1]Z03 收入决算表(财决03表)'!$A$10:$K$500,4,FALSE)),"",VLOOKUP(A220,'[1]Z03 收入决算表(财决03表)'!$A$10:$K$500,4,FALSE))</f>
        <v/>
      </c>
      <c r="D220" s="176" t="str">
        <f>IF(ISERROR(VLOOKUP(A220,'[1]Z03 收入决算表(财决03表)'!$A$10:$K$500,5,FALSE)),"",VLOOKUP(A220,'[1]Z03 收入决算表(财决03表)'!$A$10:$K$500,5,FALSE))</f>
        <v/>
      </c>
      <c r="E220" s="176" t="str">
        <f>IF(ISERROR(VLOOKUP(A220,'[1]Z03 收入决算表(财决03表)'!$A$10:$K$500,6,FALSE)),"",VLOOKUP(A220,'[1]Z03 收入决算表(财决03表)'!$A$10:$K$500,6,FALSE))</f>
        <v/>
      </c>
      <c r="F220" s="176" t="str">
        <f>IF(ISERROR(VLOOKUP(A220,'[1]Z03 收入决算表(财决03表)'!$A$10:$K$500,7,FALSE)),"",VLOOKUP(A220,'[1]Z03 收入决算表(财决03表)'!$A$10:$K$500,7,FALSE))</f>
        <v/>
      </c>
      <c r="G220" s="176" t="str">
        <f>IF(ISERROR(VLOOKUP(A220,'[1]Z03 收入决算表(财决03表)'!$A$10:$K$500,8,FALSE)),"",VLOOKUP(A220,'[1]Z03 收入决算表(财决03表)'!$A$10:$K$500,8,FALSE))</f>
        <v/>
      </c>
      <c r="H220" s="161" t="str">
        <f>IF(ISERROR(VLOOKUP(A220,'[1]Z03 收入决算表(财决03表)'!$A$10:$L$500,10,FALSE)),"",VLOOKUP(A220,'[1]Z03 收入决算表(财决03表)'!$A$10:$L$500,10,FALSE))</f>
        <v/>
      </c>
      <c r="I220" s="161" t="str">
        <f>IF(ISERROR(VLOOKUP(A220,'[1]Z03 收入决算表(财决03表)'!$A$10:$L$500,11,FALSE)),"",VLOOKUP(A220,'[1]Z03 收入决算表(财决03表)'!$A$10:$L$500,11,FALSE))</f>
        <v/>
      </c>
      <c r="J220" s="161" t="str">
        <f>IF(ISERROR(VLOOKUP(A220,'[1]Z03 收入决算表(财决03表)'!$A$10:$L$500,12,FALSE)),"",VLOOKUP(A220,'[1]Z03 收入决算表(财决03表)'!$A$10:$L$500,12,FALSE))</f>
        <v/>
      </c>
      <c r="K220" s="172">
        <f>'[1]Z03 收入决算表(财决03表)'!A219</f>
        <v>0</v>
      </c>
      <c r="L220" s="173">
        <f>'[1]Z03 收入决算表(财决03表)'!$E219</f>
        <v>0</v>
      </c>
      <c r="M220" s="169" t="str">
        <f t="shared" si="7"/>
        <v/>
      </c>
    </row>
    <row r="221" spans="1:13" ht="22.5" customHeight="1">
      <c r="A221" s="218" t="str">
        <f t="shared" si="6"/>
        <v/>
      </c>
      <c r="B221" s="218"/>
      <c r="C221" s="160" t="str">
        <f>IF(ISERROR(VLOOKUP(A221,'[1]Z03 收入决算表(财决03表)'!$A$10:$K$500,4,FALSE)),"",VLOOKUP(A221,'[1]Z03 收入决算表(财决03表)'!$A$10:$K$500,4,FALSE))</f>
        <v/>
      </c>
      <c r="D221" s="176" t="str">
        <f>IF(ISERROR(VLOOKUP(A221,'[1]Z03 收入决算表(财决03表)'!$A$10:$K$500,5,FALSE)),"",VLOOKUP(A221,'[1]Z03 收入决算表(财决03表)'!$A$10:$K$500,5,FALSE))</f>
        <v/>
      </c>
      <c r="E221" s="176" t="str">
        <f>IF(ISERROR(VLOOKUP(A221,'[1]Z03 收入决算表(财决03表)'!$A$10:$K$500,6,FALSE)),"",VLOOKUP(A221,'[1]Z03 收入决算表(财决03表)'!$A$10:$K$500,6,FALSE))</f>
        <v/>
      </c>
      <c r="F221" s="176" t="str">
        <f>IF(ISERROR(VLOOKUP(A221,'[1]Z03 收入决算表(财决03表)'!$A$10:$K$500,7,FALSE)),"",VLOOKUP(A221,'[1]Z03 收入决算表(财决03表)'!$A$10:$K$500,7,FALSE))</f>
        <v/>
      </c>
      <c r="G221" s="176" t="str">
        <f>IF(ISERROR(VLOOKUP(A221,'[1]Z03 收入决算表(财决03表)'!$A$10:$K$500,8,FALSE)),"",VLOOKUP(A221,'[1]Z03 收入决算表(财决03表)'!$A$10:$K$500,8,FALSE))</f>
        <v/>
      </c>
      <c r="H221" s="161" t="str">
        <f>IF(ISERROR(VLOOKUP(A221,'[1]Z03 收入决算表(财决03表)'!$A$10:$L$500,10,FALSE)),"",VLOOKUP(A221,'[1]Z03 收入决算表(财决03表)'!$A$10:$L$500,10,FALSE))</f>
        <v/>
      </c>
      <c r="I221" s="161" t="str">
        <f>IF(ISERROR(VLOOKUP(A221,'[1]Z03 收入决算表(财决03表)'!$A$10:$L$500,11,FALSE)),"",VLOOKUP(A221,'[1]Z03 收入决算表(财决03表)'!$A$10:$L$500,11,FALSE))</f>
        <v/>
      </c>
      <c r="J221" s="161" t="str">
        <f>IF(ISERROR(VLOOKUP(A221,'[1]Z03 收入决算表(财决03表)'!$A$10:$L$500,12,FALSE)),"",VLOOKUP(A221,'[1]Z03 收入决算表(财决03表)'!$A$10:$L$500,12,FALSE))</f>
        <v/>
      </c>
      <c r="K221" s="172">
        <f>'[1]Z03 收入决算表(财决03表)'!A220</f>
        <v>0</v>
      </c>
      <c r="L221" s="173">
        <f>'[1]Z03 收入决算表(财决03表)'!$E220</f>
        <v>0</v>
      </c>
      <c r="M221" s="169" t="str">
        <f t="shared" si="7"/>
        <v/>
      </c>
    </row>
    <row r="222" spans="1:13" ht="22.5" customHeight="1">
      <c r="A222" s="218" t="str">
        <f t="shared" si="6"/>
        <v/>
      </c>
      <c r="B222" s="218"/>
      <c r="C222" s="160" t="str">
        <f>IF(ISERROR(VLOOKUP(A222,'[1]Z03 收入决算表(财决03表)'!$A$10:$K$500,4,FALSE)),"",VLOOKUP(A222,'[1]Z03 收入决算表(财决03表)'!$A$10:$K$500,4,FALSE))</f>
        <v/>
      </c>
      <c r="D222" s="176" t="str">
        <f>IF(ISERROR(VLOOKUP(A222,'[1]Z03 收入决算表(财决03表)'!$A$10:$K$500,5,FALSE)),"",VLOOKUP(A222,'[1]Z03 收入决算表(财决03表)'!$A$10:$K$500,5,FALSE))</f>
        <v/>
      </c>
      <c r="E222" s="176" t="str">
        <f>IF(ISERROR(VLOOKUP(A222,'[1]Z03 收入决算表(财决03表)'!$A$10:$K$500,6,FALSE)),"",VLOOKUP(A222,'[1]Z03 收入决算表(财决03表)'!$A$10:$K$500,6,FALSE))</f>
        <v/>
      </c>
      <c r="F222" s="176" t="str">
        <f>IF(ISERROR(VLOOKUP(A222,'[1]Z03 收入决算表(财决03表)'!$A$10:$K$500,7,FALSE)),"",VLOOKUP(A222,'[1]Z03 收入决算表(财决03表)'!$A$10:$K$500,7,FALSE))</f>
        <v/>
      </c>
      <c r="G222" s="176" t="str">
        <f>IF(ISERROR(VLOOKUP(A222,'[1]Z03 收入决算表(财决03表)'!$A$10:$K$500,8,FALSE)),"",VLOOKUP(A222,'[1]Z03 收入决算表(财决03表)'!$A$10:$K$500,8,FALSE))</f>
        <v/>
      </c>
      <c r="H222" s="161" t="str">
        <f>IF(ISERROR(VLOOKUP(A222,'[1]Z03 收入决算表(财决03表)'!$A$10:$L$500,10,FALSE)),"",VLOOKUP(A222,'[1]Z03 收入决算表(财决03表)'!$A$10:$L$500,10,FALSE))</f>
        <v/>
      </c>
      <c r="I222" s="161" t="str">
        <f>IF(ISERROR(VLOOKUP(A222,'[1]Z03 收入决算表(财决03表)'!$A$10:$L$500,11,FALSE)),"",VLOOKUP(A222,'[1]Z03 收入决算表(财决03表)'!$A$10:$L$500,11,FALSE))</f>
        <v/>
      </c>
      <c r="J222" s="161" t="str">
        <f>IF(ISERROR(VLOOKUP(A222,'[1]Z03 收入决算表(财决03表)'!$A$10:$L$500,12,FALSE)),"",VLOOKUP(A222,'[1]Z03 收入决算表(财决03表)'!$A$10:$L$500,12,FALSE))</f>
        <v/>
      </c>
      <c r="K222" s="172">
        <f>'[1]Z03 收入决算表(财决03表)'!A221</f>
        <v>0</v>
      </c>
      <c r="L222" s="173">
        <f>'[1]Z03 收入决算表(财决03表)'!$E221</f>
        <v>0</v>
      </c>
      <c r="M222" s="169" t="str">
        <f t="shared" si="7"/>
        <v/>
      </c>
    </row>
    <row r="223" spans="1:13" ht="22.5" customHeight="1">
      <c r="A223" s="218" t="str">
        <f t="shared" si="6"/>
        <v/>
      </c>
      <c r="B223" s="218"/>
      <c r="C223" s="160" t="str">
        <f>IF(ISERROR(VLOOKUP(A223,'[1]Z03 收入决算表(财决03表)'!$A$10:$K$500,4,FALSE)),"",VLOOKUP(A223,'[1]Z03 收入决算表(财决03表)'!$A$10:$K$500,4,FALSE))</f>
        <v/>
      </c>
      <c r="D223" s="176" t="str">
        <f>IF(ISERROR(VLOOKUP(A223,'[1]Z03 收入决算表(财决03表)'!$A$10:$K$500,5,FALSE)),"",VLOOKUP(A223,'[1]Z03 收入决算表(财决03表)'!$A$10:$K$500,5,FALSE))</f>
        <v/>
      </c>
      <c r="E223" s="176" t="str">
        <f>IF(ISERROR(VLOOKUP(A223,'[1]Z03 收入决算表(财决03表)'!$A$10:$K$500,6,FALSE)),"",VLOOKUP(A223,'[1]Z03 收入决算表(财决03表)'!$A$10:$K$500,6,FALSE))</f>
        <v/>
      </c>
      <c r="F223" s="176" t="str">
        <f>IF(ISERROR(VLOOKUP(A223,'[1]Z03 收入决算表(财决03表)'!$A$10:$K$500,7,FALSE)),"",VLOOKUP(A223,'[1]Z03 收入决算表(财决03表)'!$A$10:$K$500,7,FALSE))</f>
        <v/>
      </c>
      <c r="G223" s="176" t="str">
        <f>IF(ISERROR(VLOOKUP(A223,'[1]Z03 收入决算表(财决03表)'!$A$10:$K$500,8,FALSE)),"",VLOOKUP(A223,'[1]Z03 收入决算表(财决03表)'!$A$10:$K$500,8,FALSE))</f>
        <v/>
      </c>
      <c r="H223" s="161" t="str">
        <f>IF(ISERROR(VLOOKUP(A223,'[1]Z03 收入决算表(财决03表)'!$A$10:$L$500,10,FALSE)),"",VLOOKUP(A223,'[1]Z03 收入决算表(财决03表)'!$A$10:$L$500,10,FALSE))</f>
        <v/>
      </c>
      <c r="I223" s="161" t="str">
        <f>IF(ISERROR(VLOOKUP(A223,'[1]Z03 收入决算表(财决03表)'!$A$10:$L$500,11,FALSE)),"",VLOOKUP(A223,'[1]Z03 收入决算表(财决03表)'!$A$10:$L$500,11,FALSE))</f>
        <v/>
      </c>
      <c r="J223" s="161" t="str">
        <f>IF(ISERROR(VLOOKUP(A223,'[1]Z03 收入决算表(财决03表)'!$A$10:$L$500,12,FALSE)),"",VLOOKUP(A223,'[1]Z03 收入决算表(财决03表)'!$A$10:$L$500,12,FALSE))</f>
        <v/>
      </c>
      <c r="K223" s="172">
        <f>'[1]Z03 收入决算表(财决03表)'!A222</f>
        <v>0</v>
      </c>
      <c r="L223" s="173">
        <f>'[1]Z03 收入决算表(财决03表)'!$E222</f>
        <v>0</v>
      </c>
      <c r="M223" s="169" t="str">
        <f t="shared" si="7"/>
        <v/>
      </c>
    </row>
    <row r="224" spans="1:13" ht="22.5" customHeight="1">
      <c r="A224" s="218" t="str">
        <f t="shared" si="6"/>
        <v/>
      </c>
      <c r="B224" s="218"/>
      <c r="C224" s="160" t="str">
        <f>IF(ISERROR(VLOOKUP(A224,'[1]Z03 收入决算表(财决03表)'!$A$10:$K$500,4,FALSE)),"",VLOOKUP(A224,'[1]Z03 收入决算表(财决03表)'!$A$10:$K$500,4,FALSE))</f>
        <v/>
      </c>
      <c r="D224" s="176" t="str">
        <f>IF(ISERROR(VLOOKUP(A224,'[1]Z03 收入决算表(财决03表)'!$A$10:$K$500,5,FALSE)),"",VLOOKUP(A224,'[1]Z03 收入决算表(财决03表)'!$A$10:$K$500,5,FALSE))</f>
        <v/>
      </c>
      <c r="E224" s="176" t="str">
        <f>IF(ISERROR(VLOOKUP(A224,'[1]Z03 收入决算表(财决03表)'!$A$10:$K$500,6,FALSE)),"",VLOOKUP(A224,'[1]Z03 收入决算表(财决03表)'!$A$10:$K$500,6,FALSE))</f>
        <v/>
      </c>
      <c r="F224" s="176" t="str">
        <f>IF(ISERROR(VLOOKUP(A224,'[1]Z03 收入决算表(财决03表)'!$A$10:$K$500,7,FALSE)),"",VLOOKUP(A224,'[1]Z03 收入决算表(财决03表)'!$A$10:$K$500,7,FALSE))</f>
        <v/>
      </c>
      <c r="G224" s="176" t="str">
        <f>IF(ISERROR(VLOOKUP(A224,'[1]Z03 收入决算表(财决03表)'!$A$10:$K$500,8,FALSE)),"",VLOOKUP(A224,'[1]Z03 收入决算表(财决03表)'!$A$10:$K$500,8,FALSE))</f>
        <v/>
      </c>
      <c r="H224" s="161" t="str">
        <f>IF(ISERROR(VLOOKUP(A224,'[1]Z03 收入决算表(财决03表)'!$A$10:$L$500,10,FALSE)),"",VLOOKUP(A224,'[1]Z03 收入决算表(财决03表)'!$A$10:$L$500,10,FALSE))</f>
        <v/>
      </c>
      <c r="I224" s="161" t="str">
        <f>IF(ISERROR(VLOOKUP(A224,'[1]Z03 收入决算表(财决03表)'!$A$10:$L$500,11,FALSE)),"",VLOOKUP(A224,'[1]Z03 收入决算表(财决03表)'!$A$10:$L$500,11,FALSE))</f>
        <v/>
      </c>
      <c r="J224" s="161" t="str">
        <f>IF(ISERROR(VLOOKUP(A224,'[1]Z03 收入决算表(财决03表)'!$A$10:$L$500,12,FALSE)),"",VLOOKUP(A224,'[1]Z03 收入决算表(财决03表)'!$A$10:$L$500,12,FALSE))</f>
        <v/>
      </c>
      <c r="K224" s="172">
        <f>'[1]Z03 收入决算表(财决03表)'!A223</f>
        <v>0</v>
      </c>
      <c r="L224" s="173">
        <f>'[1]Z03 收入决算表(财决03表)'!$E223</f>
        <v>0</v>
      </c>
      <c r="M224" s="169" t="str">
        <f t="shared" si="7"/>
        <v/>
      </c>
    </row>
    <row r="225" spans="1:13" ht="22.5" customHeight="1">
      <c r="A225" s="218" t="str">
        <f t="shared" si="6"/>
        <v/>
      </c>
      <c r="B225" s="218"/>
      <c r="C225" s="160" t="str">
        <f>IF(ISERROR(VLOOKUP(A225,'[1]Z03 收入决算表(财决03表)'!$A$10:$K$500,4,FALSE)),"",VLOOKUP(A225,'[1]Z03 收入决算表(财决03表)'!$A$10:$K$500,4,FALSE))</f>
        <v/>
      </c>
      <c r="D225" s="176" t="str">
        <f>IF(ISERROR(VLOOKUP(A225,'[1]Z03 收入决算表(财决03表)'!$A$10:$K$500,5,FALSE)),"",VLOOKUP(A225,'[1]Z03 收入决算表(财决03表)'!$A$10:$K$500,5,FALSE))</f>
        <v/>
      </c>
      <c r="E225" s="176" t="str">
        <f>IF(ISERROR(VLOOKUP(A225,'[1]Z03 收入决算表(财决03表)'!$A$10:$K$500,6,FALSE)),"",VLOOKUP(A225,'[1]Z03 收入决算表(财决03表)'!$A$10:$K$500,6,FALSE))</f>
        <v/>
      </c>
      <c r="F225" s="176" t="str">
        <f>IF(ISERROR(VLOOKUP(A225,'[1]Z03 收入决算表(财决03表)'!$A$10:$K$500,7,FALSE)),"",VLOOKUP(A225,'[1]Z03 收入决算表(财决03表)'!$A$10:$K$500,7,FALSE))</f>
        <v/>
      </c>
      <c r="G225" s="176" t="str">
        <f>IF(ISERROR(VLOOKUP(A225,'[1]Z03 收入决算表(财决03表)'!$A$10:$K$500,8,FALSE)),"",VLOOKUP(A225,'[1]Z03 收入决算表(财决03表)'!$A$10:$K$500,8,FALSE))</f>
        <v/>
      </c>
      <c r="H225" s="161" t="str">
        <f>IF(ISERROR(VLOOKUP(A225,'[1]Z03 收入决算表(财决03表)'!$A$10:$L$500,10,FALSE)),"",VLOOKUP(A225,'[1]Z03 收入决算表(财决03表)'!$A$10:$L$500,10,FALSE))</f>
        <v/>
      </c>
      <c r="I225" s="161" t="str">
        <f>IF(ISERROR(VLOOKUP(A225,'[1]Z03 收入决算表(财决03表)'!$A$10:$L$500,11,FALSE)),"",VLOOKUP(A225,'[1]Z03 收入决算表(财决03表)'!$A$10:$L$500,11,FALSE))</f>
        <v/>
      </c>
      <c r="J225" s="161" t="str">
        <f>IF(ISERROR(VLOOKUP(A225,'[1]Z03 收入决算表(财决03表)'!$A$10:$L$500,12,FALSE)),"",VLOOKUP(A225,'[1]Z03 收入决算表(财决03表)'!$A$10:$L$500,12,FALSE))</f>
        <v/>
      </c>
      <c r="K225" s="172">
        <f>'[1]Z03 收入决算表(财决03表)'!A224</f>
        <v>0</v>
      </c>
      <c r="L225" s="173">
        <f>'[1]Z03 收入决算表(财决03表)'!$E224</f>
        <v>0</v>
      </c>
      <c r="M225" s="169" t="str">
        <f t="shared" si="7"/>
        <v/>
      </c>
    </row>
    <row r="226" spans="1:13" ht="22.5" customHeight="1">
      <c r="A226" s="218" t="str">
        <f t="shared" si="6"/>
        <v/>
      </c>
      <c r="B226" s="218"/>
      <c r="C226" s="160" t="str">
        <f>IF(ISERROR(VLOOKUP(A226,'[1]Z03 收入决算表(财决03表)'!$A$10:$K$500,4,FALSE)),"",VLOOKUP(A226,'[1]Z03 收入决算表(财决03表)'!$A$10:$K$500,4,FALSE))</f>
        <v/>
      </c>
      <c r="D226" s="176" t="str">
        <f>IF(ISERROR(VLOOKUP(A226,'[1]Z03 收入决算表(财决03表)'!$A$10:$K$500,5,FALSE)),"",VLOOKUP(A226,'[1]Z03 收入决算表(财决03表)'!$A$10:$K$500,5,FALSE))</f>
        <v/>
      </c>
      <c r="E226" s="176" t="str">
        <f>IF(ISERROR(VLOOKUP(A226,'[1]Z03 收入决算表(财决03表)'!$A$10:$K$500,6,FALSE)),"",VLOOKUP(A226,'[1]Z03 收入决算表(财决03表)'!$A$10:$K$500,6,FALSE))</f>
        <v/>
      </c>
      <c r="F226" s="176" t="str">
        <f>IF(ISERROR(VLOOKUP(A226,'[1]Z03 收入决算表(财决03表)'!$A$10:$K$500,7,FALSE)),"",VLOOKUP(A226,'[1]Z03 收入决算表(财决03表)'!$A$10:$K$500,7,FALSE))</f>
        <v/>
      </c>
      <c r="G226" s="176" t="str">
        <f>IF(ISERROR(VLOOKUP(A226,'[1]Z03 收入决算表(财决03表)'!$A$10:$K$500,8,FALSE)),"",VLOOKUP(A226,'[1]Z03 收入决算表(财决03表)'!$A$10:$K$500,8,FALSE))</f>
        <v/>
      </c>
      <c r="H226" s="161" t="str">
        <f>IF(ISERROR(VLOOKUP(A226,'[1]Z03 收入决算表(财决03表)'!$A$10:$L$500,10,FALSE)),"",VLOOKUP(A226,'[1]Z03 收入决算表(财决03表)'!$A$10:$L$500,10,FALSE))</f>
        <v/>
      </c>
      <c r="I226" s="161" t="str">
        <f>IF(ISERROR(VLOOKUP(A226,'[1]Z03 收入决算表(财决03表)'!$A$10:$L$500,11,FALSE)),"",VLOOKUP(A226,'[1]Z03 收入决算表(财决03表)'!$A$10:$L$500,11,FALSE))</f>
        <v/>
      </c>
      <c r="J226" s="161" t="str">
        <f>IF(ISERROR(VLOOKUP(A226,'[1]Z03 收入决算表(财决03表)'!$A$10:$L$500,12,FALSE)),"",VLOOKUP(A226,'[1]Z03 收入决算表(财决03表)'!$A$10:$L$500,12,FALSE))</f>
        <v/>
      </c>
      <c r="K226" s="172">
        <f>'[1]Z03 收入决算表(财决03表)'!A225</f>
        <v>0</v>
      </c>
      <c r="L226" s="173">
        <f>'[1]Z03 收入决算表(财决03表)'!$E225</f>
        <v>0</v>
      </c>
      <c r="M226" s="169" t="str">
        <f t="shared" si="7"/>
        <v/>
      </c>
    </row>
    <row r="227" spans="1:13" ht="22.5" customHeight="1">
      <c r="A227" s="218" t="str">
        <f t="shared" si="6"/>
        <v/>
      </c>
      <c r="B227" s="218"/>
      <c r="C227" s="160" t="str">
        <f>IF(ISERROR(VLOOKUP(A227,'[1]Z03 收入决算表(财决03表)'!$A$10:$K$500,4,FALSE)),"",VLOOKUP(A227,'[1]Z03 收入决算表(财决03表)'!$A$10:$K$500,4,FALSE))</f>
        <v/>
      </c>
      <c r="D227" s="176" t="str">
        <f>IF(ISERROR(VLOOKUP(A227,'[1]Z03 收入决算表(财决03表)'!$A$10:$K$500,5,FALSE)),"",VLOOKUP(A227,'[1]Z03 收入决算表(财决03表)'!$A$10:$K$500,5,FALSE))</f>
        <v/>
      </c>
      <c r="E227" s="176" t="str">
        <f>IF(ISERROR(VLOOKUP(A227,'[1]Z03 收入决算表(财决03表)'!$A$10:$K$500,6,FALSE)),"",VLOOKUP(A227,'[1]Z03 收入决算表(财决03表)'!$A$10:$K$500,6,FALSE))</f>
        <v/>
      </c>
      <c r="F227" s="176" t="str">
        <f>IF(ISERROR(VLOOKUP(A227,'[1]Z03 收入决算表(财决03表)'!$A$10:$K$500,7,FALSE)),"",VLOOKUP(A227,'[1]Z03 收入决算表(财决03表)'!$A$10:$K$500,7,FALSE))</f>
        <v/>
      </c>
      <c r="G227" s="176" t="str">
        <f>IF(ISERROR(VLOOKUP(A227,'[1]Z03 收入决算表(财决03表)'!$A$10:$K$500,8,FALSE)),"",VLOOKUP(A227,'[1]Z03 收入决算表(财决03表)'!$A$10:$K$500,8,FALSE))</f>
        <v/>
      </c>
      <c r="H227" s="161" t="str">
        <f>IF(ISERROR(VLOOKUP(A227,'[1]Z03 收入决算表(财决03表)'!$A$10:$L$500,10,FALSE)),"",VLOOKUP(A227,'[1]Z03 收入决算表(财决03表)'!$A$10:$L$500,10,FALSE))</f>
        <v/>
      </c>
      <c r="I227" s="161" t="str">
        <f>IF(ISERROR(VLOOKUP(A227,'[1]Z03 收入决算表(财决03表)'!$A$10:$L$500,11,FALSE)),"",VLOOKUP(A227,'[1]Z03 收入决算表(财决03表)'!$A$10:$L$500,11,FALSE))</f>
        <v/>
      </c>
      <c r="J227" s="161" t="str">
        <f>IF(ISERROR(VLOOKUP(A227,'[1]Z03 收入决算表(财决03表)'!$A$10:$L$500,12,FALSE)),"",VLOOKUP(A227,'[1]Z03 收入决算表(财决03表)'!$A$10:$L$500,12,FALSE))</f>
        <v/>
      </c>
      <c r="K227" s="172">
        <f>'[1]Z03 收入决算表(财决03表)'!A226</f>
        <v>0</v>
      </c>
      <c r="L227" s="173">
        <f>'[1]Z03 收入决算表(财决03表)'!$E226</f>
        <v>0</v>
      </c>
      <c r="M227" s="169" t="str">
        <f t="shared" si="7"/>
        <v/>
      </c>
    </row>
    <row r="228" spans="1:13" ht="22.5" customHeight="1">
      <c r="A228" s="218" t="str">
        <f t="shared" si="6"/>
        <v/>
      </c>
      <c r="B228" s="218"/>
      <c r="C228" s="160" t="str">
        <f>IF(ISERROR(VLOOKUP(A228,'[1]Z03 收入决算表(财决03表)'!$A$10:$K$500,4,FALSE)),"",VLOOKUP(A228,'[1]Z03 收入决算表(财决03表)'!$A$10:$K$500,4,FALSE))</f>
        <v/>
      </c>
      <c r="D228" s="176" t="str">
        <f>IF(ISERROR(VLOOKUP(A228,'[1]Z03 收入决算表(财决03表)'!$A$10:$K$500,5,FALSE)),"",VLOOKUP(A228,'[1]Z03 收入决算表(财决03表)'!$A$10:$K$500,5,FALSE))</f>
        <v/>
      </c>
      <c r="E228" s="176" t="str">
        <f>IF(ISERROR(VLOOKUP(A228,'[1]Z03 收入决算表(财决03表)'!$A$10:$K$500,6,FALSE)),"",VLOOKUP(A228,'[1]Z03 收入决算表(财决03表)'!$A$10:$K$500,6,FALSE))</f>
        <v/>
      </c>
      <c r="F228" s="176" t="str">
        <f>IF(ISERROR(VLOOKUP(A228,'[1]Z03 收入决算表(财决03表)'!$A$10:$K$500,7,FALSE)),"",VLOOKUP(A228,'[1]Z03 收入决算表(财决03表)'!$A$10:$K$500,7,FALSE))</f>
        <v/>
      </c>
      <c r="G228" s="176" t="str">
        <f>IF(ISERROR(VLOOKUP(A228,'[1]Z03 收入决算表(财决03表)'!$A$10:$K$500,8,FALSE)),"",VLOOKUP(A228,'[1]Z03 收入决算表(财决03表)'!$A$10:$K$500,8,FALSE))</f>
        <v/>
      </c>
      <c r="H228" s="161" t="str">
        <f>IF(ISERROR(VLOOKUP(A228,'[1]Z03 收入决算表(财决03表)'!$A$10:$L$500,10,FALSE)),"",VLOOKUP(A228,'[1]Z03 收入决算表(财决03表)'!$A$10:$L$500,10,FALSE))</f>
        <v/>
      </c>
      <c r="I228" s="161" t="str">
        <f>IF(ISERROR(VLOOKUP(A228,'[1]Z03 收入决算表(财决03表)'!$A$10:$L$500,11,FALSE)),"",VLOOKUP(A228,'[1]Z03 收入决算表(财决03表)'!$A$10:$L$500,11,FALSE))</f>
        <v/>
      </c>
      <c r="J228" s="161" t="str">
        <f>IF(ISERROR(VLOOKUP(A228,'[1]Z03 收入决算表(财决03表)'!$A$10:$L$500,12,FALSE)),"",VLOOKUP(A228,'[1]Z03 收入决算表(财决03表)'!$A$10:$L$500,12,FALSE))</f>
        <v/>
      </c>
      <c r="K228" s="172">
        <f>'[1]Z03 收入决算表(财决03表)'!A227</f>
        <v>0</v>
      </c>
      <c r="L228" s="173">
        <f>'[1]Z03 收入决算表(财决03表)'!$E227</f>
        <v>0</v>
      </c>
      <c r="M228" s="169" t="str">
        <f t="shared" si="7"/>
        <v/>
      </c>
    </row>
    <row r="229" spans="1:13" ht="22.5" customHeight="1">
      <c r="A229" s="218" t="str">
        <f t="shared" si="6"/>
        <v/>
      </c>
      <c r="B229" s="218"/>
      <c r="C229" s="160" t="str">
        <f>IF(ISERROR(VLOOKUP(A229,'[1]Z03 收入决算表(财决03表)'!$A$10:$K$500,4,FALSE)),"",VLOOKUP(A229,'[1]Z03 收入决算表(财决03表)'!$A$10:$K$500,4,FALSE))</f>
        <v/>
      </c>
      <c r="D229" s="176" t="str">
        <f>IF(ISERROR(VLOOKUP(A229,'[1]Z03 收入决算表(财决03表)'!$A$10:$K$500,5,FALSE)),"",VLOOKUP(A229,'[1]Z03 收入决算表(财决03表)'!$A$10:$K$500,5,FALSE))</f>
        <v/>
      </c>
      <c r="E229" s="176" t="str">
        <f>IF(ISERROR(VLOOKUP(A229,'[1]Z03 收入决算表(财决03表)'!$A$10:$K$500,6,FALSE)),"",VLOOKUP(A229,'[1]Z03 收入决算表(财决03表)'!$A$10:$K$500,6,FALSE))</f>
        <v/>
      </c>
      <c r="F229" s="176" t="str">
        <f>IF(ISERROR(VLOOKUP(A229,'[1]Z03 收入决算表(财决03表)'!$A$10:$K$500,7,FALSE)),"",VLOOKUP(A229,'[1]Z03 收入决算表(财决03表)'!$A$10:$K$500,7,FALSE))</f>
        <v/>
      </c>
      <c r="G229" s="176" t="str">
        <f>IF(ISERROR(VLOOKUP(A229,'[1]Z03 收入决算表(财决03表)'!$A$10:$K$500,8,FALSE)),"",VLOOKUP(A229,'[1]Z03 收入决算表(财决03表)'!$A$10:$K$500,8,FALSE))</f>
        <v/>
      </c>
      <c r="H229" s="161" t="str">
        <f>IF(ISERROR(VLOOKUP(A229,'[1]Z03 收入决算表(财决03表)'!$A$10:$L$500,10,FALSE)),"",VLOOKUP(A229,'[1]Z03 收入决算表(财决03表)'!$A$10:$L$500,10,FALSE))</f>
        <v/>
      </c>
      <c r="I229" s="161" t="str">
        <f>IF(ISERROR(VLOOKUP(A229,'[1]Z03 收入决算表(财决03表)'!$A$10:$L$500,11,FALSE)),"",VLOOKUP(A229,'[1]Z03 收入决算表(财决03表)'!$A$10:$L$500,11,FALSE))</f>
        <v/>
      </c>
      <c r="J229" s="161" t="str">
        <f>IF(ISERROR(VLOOKUP(A229,'[1]Z03 收入决算表(财决03表)'!$A$10:$L$500,12,FALSE)),"",VLOOKUP(A229,'[1]Z03 收入决算表(财决03表)'!$A$10:$L$500,12,FALSE))</f>
        <v/>
      </c>
      <c r="K229" s="172">
        <f>'[1]Z03 收入决算表(财决03表)'!A228</f>
        <v>0</v>
      </c>
      <c r="L229" s="173">
        <f>'[1]Z03 收入决算表(财决03表)'!$E228</f>
        <v>0</v>
      </c>
      <c r="M229" s="169" t="str">
        <f t="shared" si="7"/>
        <v/>
      </c>
    </row>
    <row r="230" spans="1:13" ht="22.5" customHeight="1">
      <c r="A230" s="218" t="str">
        <f t="shared" si="6"/>
        <v/>
      </c>
      <c r="B230" s="218"/>
      <c r="C230" s="160" t="str">
        <f>IF(ISERROR(VLOOKUP(A230,'[1]Z03 收入决算表(财决03表)'!$A$10:$K$500,4,FALSE)),"",VLOOKUP(A230,'[1]Z03 收入决算表(财决03表)'!$A$10:$K$500,4,FALSE))</f>
        <v/>
      </c>
      <c r="D230" s="176" t="str">
        <f>IF(ISERROR(VLOOKUP(A230,'[1]Z03 收入决算表(财决03表)'!$A$10:$K$500,5,FALSE)),"",VLOOKUP(A230,'[1]Z03 收入决算表(财决03表)'!$A$10:$K$500,5,FALSE))</f>
        <v/>
      </c>
      <c r="E230" s="176" t="str">
        <f>IF(ISERROR(VLOOKUP(A230,'[1]Z03 收入决算表(财决03表)'!$A$10:$K$500,6,FALSE)),"",VLOOKUP(A230,'[1]Z03 收入决算表(财决03表)'!$A$10:$K$500,6,FALSE))</f>
        <v/>
      </c>
      <c r="F230" s="176" t="str">
        <f>IF(ISERROR(VLOOKUP(A230,'[1]Z03 收入决算表(财决03表)'!$A$10:$K$500,7,FALSE)),"",VLOOKUP(A230,'[1]Z03 收入决算表(财决03表)'!$A$10:$K$500,7,FALSE))</f>
        <v/>
      </c>
      <c r="G230" s="176" t="str">
        <f>IF(ISERROR(VLOOKUP(A230,'[1]Z03 收入决算表(财决03表)'!$A$10:$K$500,8,FALSE)),"",VLOOKUP(A230,'[1]Z03 收入决算表(财决03表)'!$A$10:$K$500,8,FALSE))</f>
        <v/>
      </c>
      <c r="H230" s="161" t="str">
        <f>IF(ISERROR(VLOOKUP(A230,'[1]Z03 收入决算表(财决03表)'!$A$10:$L$500,10,FALSE)),"",VLOOKUP(A230,'[1]Z03 收入决算表(财决03表)'!$A$10:$L$500,10,FALSE))</f>
        <v/>
      </c>
      <c r="I230" s="161" t="str">
        <f>IF(ISERROR(VLOOKUP(A230,'[1]Z03 收入决算表(财决03表)'!$A$10:$L$500,11,FALSE)),"",VLOOKUP(A230,'[1]Z03 收入决算表(财决03表)'!$A$10:$L$500,11,FALSE))</f>
        <v/>
      </c>
      <c r="J230" s="161" t="str">
        <f>IF(ISERROR(VLOOKUP(A230,'[1]Z03 收入决算表(财决03表)'!$A$10:$L$500,12,FALSE)),"",VLOOKUP(A230,'[1]Z03 收入决算表(财决03表)'!$A$10:$L$500,12,FALSE))</f>
        <v/>
      </c>
      <c r="K230" s="172">
        <f>'[1]Z03 收入决算表(财决03表)'!A229</f>
        <v>0</v>
      </c>
      <c r="L230" s="173">
        <f>'[1]Z03 收入决算表(财决03表)'!$E229</f>
        <v>0</v>
      </c>
      <c r="M230" s="169" t="str">
        <f t="shared" si="7"/>
        <v/>
      </c>
    </row>
    <row r="231" spans="1:13" ht="22.5" customHeight="1">
      <c r="A231" s="218" t="str">
        <f t="shared" si="6"/>
        <v/>
      </c>
      <c r="B231" s="218"/>
      <c r="C231" s="160" t="str">
        <f>IF(ISERROR(VLOOKUP(A231,'[1]Z03 收入决算表(财决03表)'!$A$10:$K$500,4,FALSE)),"",VLOOKUP(A231,'[1]Z03 收入决算表(财决03表)'!$A$10:$K$500,4,FALSE))</f>
        <v/>
      </c>
      <c r="D231" s="176" t="str">
        <f>IF(ISERROR(VLOOKUP(A231,'[1]Z03 收入决算表(财决03表)'!$A$10:$K$500,5,FALSE)),"",VLOOKUP(A231,'[1]Z03 收入决算表(财决03表)'!$A$10:$K$500,5,FALSE))</f>
        <v/>
      </c>
      <c r="E231" s="176" t="str">
        <f>IF(ISERROR(VLOOKUP(A231,'[1]Z03 收入决算表(财决03表)'!$A$10:$K$500,6,FALSE)),"",VLOOKUP(A231,'[1]Z03 收入决算表(财决03表)'!$A$10:$K$500,6,FALSE))</f>
        <v/>
      </c>
      <c r="F231" s="176" t="str">
        <f>IF(ISERROR(VLOOKUP(A231,'[1]Z03 收入决算表(财决03表)'!$A$10:$K$500,7,FALSE)),"",VLOOKUP(A231,'[1]Z03 收入决算表(财决03表)'!$A$10:$K$500,7,FALSE))</f>
        <v/>
      </c>
      <c r="G231" s="176" t="str">
        <f>IF(ISERROR(VLOOKUP(A231,'[1]Z03 收入决算表(财决03表)'!$A$10:$K$500,8,FALSE)),"",VLOOKUP(A231,'[1]Z03 收入决算表(财决03表)'!$A$10:$K$500,8,FALSE))</f>
        <v/>
      </c>
      <c r="H231" s="161" t="str">
        <f>IF(ISERROR(VLOOKUP(A231,'[1]Z03 收入决算表(财决03表)'!$A$10:$L$500,10,FALSE)),"",VLOOKUP(A231,'[1]Z03 收入决算表(财决03表)'!$A$10:$L$500,10,FALSE))</f>
        <v/>
      </c>
      <c r="I231" s="161" t="str">
        <f>IF(ISERROR(VLOOKUP(A231,'[1]Z03 收入决算表(财决03表)'!$A$10:$L$500,11,FALSE)),"",VLOOKUP(A231,'[1]Z03 收入决算表(财决03表)'!$A$10:$L$500,11,FALSE))</f>
        <v/>
      </c>
      <c r="J231" s="161" t="str">
        <f>IF(ISERROR(VLOOKUP(A231,'[1]Z03 收入决算表(财决03表)'!$A$10:$L$500,12,FALSE)),"",VLOOKUP(A231,'[1]Z03 收入决算表(财决03表)'!$A$10:$L$500,12,FALSE))</f>
        <v/>
      </c>
      <c r="K231" s="172">
        <f>'[1]Z03 收入决算表(财决03表)'!A230</f>
        <v>0</v>
      </c>
      <c r="L231" s="173">
        <f>'[1]Z03 收入决算表(财决03表)'!$E230</f>
        <v>0</v>
      </c>
      <c r="M231" s="169" t="str">
        <f t="shared" si="7"/>
        <v/>
      </c>
    </row>
    <row r="232" spans="1:13" ht="22.5" customHeight="1">
      <c r="A232" s="218" t="str">
        <f t="shared" si="6"/>
        <v/>
      </c>
      <c r="B232" s="218"/>
      <c r="C232" s="160" t="str">
        <f>IF(ISERROR(VLOOKUP(A232,'[1]Z03 收入决算表(财决03表)'!$A$10:$K$500,4,FALSE)),"",VLOOKUP(A232,'[1]Z03 收入决算表(财决03表)'!$A$10:$K$500,4,FALSE))</f>
        <v/>
      </c>
      <c r="D232" s="176" t="str">
        <f>IF(ISERROR(VLOOKUP(A232,'[1]Z03 收入决算表(财决03表)'!$A$10:$K$500,5,FALSE)),"",VLOOKUP(A232,'[1]Z03 收入决算表(财决03表)'!$A$10:$K$500,5,FALSE))</f>
        <v/>
      </c>
      <c r="E232" s="176" t="str">
        <f>IF(ISERROR(VLOOKUP(A232,'[1]Z03 收入决算表(财决03表)'!$A$10:$K$500,6,FALSE)),"",VLOOKUP(A232,'[1]Z03 收入决算表(财决03表)'!$A$10:$K$500,6,FALSE))</f>
        <v/>
      </c>
      <c r="F232" s="176" t="str">
        <f>IF(ISERROR(VLOOKUP(A232,'[1]Z03 收入决算表(财决03表)'!$A$10:$K$500,7,FALSE)),"",VLOOKUP(A232,'[1]Z03 收入决算表(财决03表)'!$A$10:$K$500,7,FALSE))</f>
        <v/>
      </c>
      <c r="G232" s="176" t="str">
        <f>IF(ISERROR(VLOOKUP(A232,'[1]Z03 收入决算表(财决03表)'!$A$10:$K$500,8,FALSE)),"",VLOOKUP(A232,'[1]Z03 收入决算表(财决03表)'!$A$10:$K$500,8,FALSE))</f>
        <v/>
      </c>
      <c r="H232" s="161" t="str">
        <f>IF(ISERROR(VLOOKUP(A232,'[1]Z03 收入决算表(财决03表)'!$A$10:$L$500,10,FALSE)),"",VLOOKUP(A232,'[1]Z03 收入决算表(财决03表)'!$A$10:$L$500,10,FALSE))</f>
        <v/>
      </c>
      <c r="I232" s="161" t="str">
        <f>IF(ISERROR(VLOOKUP(A232,'[1]Z03 收入决算表(财决03表)'!$A$10:$L$500,11,FALSE)),"",VLOOKUP(A232,'[1]Z03 收入决算表(财决03表)'!$A$10:$L$500,11,FALSE))</f>
        <v/>
      </c>
      <c r="J232" s="161" t="str">
        <f>IF(ISERROR(VLOOKUP(A232,'[1]Z03 收入决算表(财决03表)'!$A$10:$L$500,12,FALSE)),"",VLOOKUP(A232,'[1]Z03 收入决算表(财决03表)'!$A$10:$L$500,12,FALSE))</f>
        <v/>
      </c>
      <c r="K232" s="172">
        <f>'[1]Z03 收入决算表(财决03表)'!A231</f>
        <v>0</v>
      </c>
      <c r="L232" s="173">
        <f>'[1]Z03 收入决算表(财决03表)'!$E231</f>
        <v>0</v>
      </c>
      <c r="M232" s="169" t="str">
        <f t="shared" si="7"/>
        <v/>
      </c>
    </row>
    <row r="233" spans="1:13" ht="22.5" customHeight="1">
      <c r="A233" s="218" t="str">
        <f t="shared" si="6"/>
        <v/>
      </c>
      <c r="B233" s="218"/>
      <c r="C233" s="160" t="str">
        <f>IF(ISERROR(VLOOKUP(A233,'[1]Z03 收入决算表(财决03表)'!$A$10:$K$500,4,FALSE)),"",VLOOKUP(A233,'[1]Z03 收入决算表(财决03表)'!$A$10:$K$500,4,FALSE))</f>
        <v/>
      </c>
      <c r="D233" s="176" t="str">
        <f>IF(ISERROR(VLOOKUP(A233,'[1]Z03 收入决算表(财决03表)'!$A$10:$K$500,5,FALSE)),"",VLOOKUP(A233,'[1]Z03 收入决算表(财决03表)'!$A$10:$K$500,5,FALSE))</f>
        <v/>
      </c>
      <c r="E233" s="176" t="str">
        <f>IF(ISERROR(VLOOKUP(A233,'[1]Z03 收入决算表(财决03表)'!$A$10:$K$500,6,FALSE)),"",VLOOKUP(A233,'[1]Z03 收入决算表(财决03表)'!$A$10:$K$500,6,FALSE))</f>
        <v/>
      </c>
      <c r="F233" s="176" t="str">
        <f>IF(ISERROR(VLOOKUP(A233,'[1]Z03 收入决算表(财决03表)'!$A$10:$K$500,7,FALSE)),"",VLOOKUP(A233,'[1]Z03 收入决算表(财决03表)'!$A$10:$K$500,7,FALSE))</f>
        <v/>
      </c>
      <c r="G233" s="176" t="str">
        <f>IF(ISERROR(VLOOKUP(A233,'[1]Z03 收入决算表(财决03表)'!$A$10:$K$500,8,FALSE)),"",VLOOKUP(A233,'[1]Z03 收入决算表(财决03表)'!$A$10:$K$500,8,FALSE))</f>
        <v/>
      </c>
      <c r="H233" s="161" t="str">
        <f>IF(ISERROR(VLOOKUP(A233,'[1]Z03 收入决算表(财决03表)'!$A$10:$L$500,10,FALSE)),"",VLOOKUP(A233,'[1]Z03 收入决算表(财决03表)'!$A$10:$L$500,10,FALSE))</f>
        <v/>
      </c>
      <c r="I233" s="161" t="str">
        <f>IF(ISERROR(VLOOKUP(A233,'[1]Z03 收入决算表(财决03表)'!$A$10:$L$500,11,FALSE)),"",VLOOKUP(A233,'[1]Z03 收入决算表(财决03表)'!$A$10:$L$500,11,FALSE))</f>
        <v/>
      </c>
      <c r="J233" s="161" t="str">
        <f>IF(ISERROR(VLOOKUP(A233,'[1]Z03 收入决算表(财决03表)'!$A$10:$L$500,12,FALSE)),"",VLOOKUP(A233,'[1]Z03 收入决算表(财决03表)'!$A$10:$L$500,12,FALSE))</f>
        <v/>
      </c>
      <c r="K233" s="172">
        <f>'[1]Z03 收入决算表(财决03表)'!A232</f>
        <v>0</v>
      </c>
      <c r="L233" s="173">
        <f>'[1]Z03 收入决算表(财决03表)'!$E232</f>
        <v>0</v>
      </c>
      <c r="M233" s="169" t="str">
        <f t="shared" si="7"/>
        <v/>
      </c>
    </row>
    <row r="234" spans="1:13" ht="22.5" customHeight="1">
      <c r="A234" s="218" t="str">
        <f t="shared" si="6"/>
        <v/>
      </c>
      <c r="B234" s="218"/>
      <c r="C234" s="160" t="str">
        <f>IF(ISERROR(VLOOKUP(A234,'[1]Z03 收入决算表(财决03表)'!$A$10:$K$500,4,FALSE)),"",VLOOKUP(A234,'[1]Z03 收入决算表(财决03表)'!$A$10:$K$500,4,FALSE))</f>
        <v/>
      </c>
      <c r="D234" s="176" t="str">
        <f>IF(ISERROR(VLOOKUP(A234,'[1]Z03 收入决算表(财决03表)'!$A$10:$K$500,5,FALSE)),"",VLOOKUP(A234,'[1]Z03 收入决算表(财决03表)'!$A$10:$K$500,5,FALSE))</f>
        <v/>
      </c>
      <c r="E234" s="176" t="str">
        <f>IF(ISERROR(VLOOKUP(A234,'[1]Z03 收入决算表(财决03表)'!$A$10:$K$500,6,FALSE)),"",VLOOKUP(A234,'[1]Z03 收入决算表(财决03表)'!$A$10:$K$500,6,FALSE))</f>
        <v/>
      </c>
      <c r="F234" s="176" t="str">
        <f>IF(ISERROR(VLOOKUP(A234,'[1]Z03 收入决算表(财决03表)'!$A$10:$K$500,7,FALSE)),"",VLOOKUP(A234,'[1]Z03 收入决算表(财决03表)'!$A$10:$K$500,7,FALSE))</f>
        <v/>
      </c>
      <c r="G234" s="176" t="str">
        <f>IF(ISERROR(VLOOKUP(A234,'[1]Z03 收入决算表(财决03表)'!$A$10:$K$500,8,FALSE)),"",VLOOKUP(A234,'[1]Z03 收入决算表(财决03表)'!$A$10:$K$500,8,FALSE))</f>
        <v/>
      </c>
      <c r="H234" s="161" t="str">
        <f>IF(ISERROR(VLOOKUP(A234,'[1]Z03 收入决算表(财决03表)'!$A$10:$L$500,10,FALSE)),"",VLOOKUP(A234,'[1]Z03 收入决算表(财决03表)'!$A$10:$L$500,10,FALSE))</f>
        <v/>
      </c>
      <c r="I234" s="161" t="str">
        <f>IF(ISERROR(VLOOKUP(A234,'[1]Z03 收入决算表(财决03表)'!$A$10:$L$500,11,FALSE)),"",VLOOKUP(A234,'[1]Z03 收入决算表(财决03表)'!$A$10:$L$500,11,FALSE))</f>
        <v/>
      </c>
      <c r="J234" s="161" t="str">
        <f>IF(ISERROR(VLOOKUP(A234,'[1]Z03 收入决算表(财决03表)'!$A$10:$L$500,12,FALSE)),"",VLOOKUP(A234,'[1]Z03 收入决算表(财决03表)'!$A$10:$L$500,12,FALSE))</f>
        <v/>
      </c>
      <c r="K234" s="172">
        <f>'[1]Z03 收入决算表(财决03表)'!A233</f>
        <v>0</v>
      </c>
      <c r="L234" s="173">
        <f>'[1]Z03 收入决算表(财决03表)'!$E233</f>
        <v>0</v>
      </c>
      <c r="M234" s="169" t="str">
        <f t="shared" si="7"/>
        <v/>
      </c>
    </row>
    <row r="235" spans="1:13" ht="22.5" customHeight="1">
      <c r="A235" s="218" t="str">
        <f t="shared" si="6"/>
        <v/>
      </c>
      <c r="B235" s="218"/>
      <c r="C235" s="160" t="str">
        <f>IF(ISERROR(VLOOKUP(A235,'[1]Z03 收入决算表(财决03表)'!$A$10:$K$500,4,FALSE)),"",VLOOKUP(A235,'[1]Z03 收入决算表(财决03表)'!$A$10:$K$500,4,FALSE))</f>
        <v/>
      </c>
      <c r="D235" s="176" t="str">
        <f>IF(ISERROR(VLOOKUP(A235,'[1]Z03 收入决算表(财决03表)'!$A$10:$K$500,5,FALSE)),"",VLOOKUP(A235,'[1]Z03 收入决算表(财决03表)'!$A$10:$K$500,5,FALSE))</f>
        <v/>
      </c>
      <c r="E235" s="176" t="str">
        <f>IF(ISERROR(VLOOKUP(A235,'[1]Z03 收入决算表(财决03表)'!$A$10:$K$500,6,FALSE)),"",VLOOKUP(A235,'[1]Z03 收入决算表(财决03表)'!$A$10:$K$500,6,FALSE))</f>
        <v/>
      </c>
      <c r="F235" s="176" t="str">
        <f>IF(ISERROR(VLOOKUP(A235,'[1]Z03 收入决算表(财决03表)'!$A$10:$K$500,7,FALSE)),"",VLOOKUP(A235,'[1]Z03 收入决算表(财决03表)'!$A$10:$K$500,7,FALSE))</f>
        <v/>
      </c>
      <c r="G235" s="176" t="str">
        <f>IF(ISERROR(VLOOKUP(A235,'[1]Z03 收入决算表(财决03表)'!$A$10:$K$500,8,FALSE)),"",VLOOKUP(A235,'[1]Z03 收入决算表(财决03表)'!$A$10:$K$500,8,FALSE))</f>
        <v/>
      </c>
      <c r="H235" s="161" t="str">
        <f>IF(ISERROR(VLOOKUP(A235,'[1]Z03 收入决算表(财决03表)'!$A$10:$L$500,10,FALSE)),"",VLOOKUP(A235,'[1]Z03 收入决算表(财决03表)'!$A$10:$L$500,10,FALSE))</f>
        <v/>
      </c>
      <c r="I235" s="161" t="str">
        <f>IF(ISERROR(VLOOKUP(A235,'[1]Z03 收入决算表(财决03表)'!$A$10:$L$500,11,FALSE)),"",VLOOKUP(A235,'[1]Z03 收入决算表(财决03表)'!$A$10:$L$500,11,FALSE))</f>
        <v/>
      </c>
      <c r="J235" s="161" t="str">
        <f>IF(ISERROR(VLOOKUP(A235,'[1]Z03 收入决算表(财决03表)'!$A$10:$L$500,12,FALSE)),"",VLOOKUP(A235,'[1]Z03 收入决算表(财决03表)'!$A$10:$L$500,12,FALSE))</f>
        <v/>
      </c>
      <c r="K235" s="172">
        <f>'[1]Z03 收入决算表(财决03表)'!A234</f>
        <v>0</v>
      </c>
      <c r="L235" s="173">
        <f>'[1]Z03 收入决算表(财决03表)'!$E234</f>
        <v>0</v>
      </c>
      <c r="M235" s="169" t="str">
        <f t="shared" si="7"/>
        <v/>
      </c>
    </row>
    <row r="236" spans="1:13" ht="22.5" customHeight="1">
      <c r="A236" s="218" t="str">
        <f t="shared" si="6"/>
        <v/>
      </c>
      <c r="B236" s="218"/>
      <c r="C236" s="160" t="str">
        <f>IF(ISERROR(VLOOKUP(A236,'[1]Z03 收入决算表(财决03表)'!$A$10:$K$500,4,FALSE)),"",VLOOKUP(A236,'[1]Z03 收入决算表(财决03表)'!$A$10:$K$500,4,FALSE))</f>
        <v/>
      </c>
      <c r="D236" s="176" t="str">
        <f>IF(ISERROR(VLOOKUP(A236,'[1]Z03 收入决算表(财决03表)'!$A$10:$K$500,5,FALSE)),"",VLOOKUP(A236,'[1]Z03 收入决算表(财决03表)'!$A$10:$K$500,5,FALSE))</f>
        <v/>
      </c>
      <c r="E236" s="176" t="str">
        <f>IF(ISERROR(VLOOKUP(A236,'[1]Z03 收入决算表(财决03表)'!$A$10:$K$500,6,FALSE)),"",VLOOKUP(A236,'[1]Z03 收入决算表(财决03表)'!$A$10:$K$500,6,FALSE))</f>
        <v/>
      </c>
      <c r="F236" s="176" t="str">
        <f>IF(ISERROR(VLOOKUP(A236,'[1]Z03 收入决算表(财决03表)'!$A$10:$K$500,7,FALSE)),"",VLOOKUP(A236,'[1]Z03 收入决算表(财决03表)'!$A$10:$K$500,7,FALSE))</f>
        <v/>
      </c>
      <c r="G236" s="176" t="str">
        <f>IF(ISERROR(VLOOKUP(A236,'[1]Z03 收入决算表(财决03表)'!$A$10:$K$500,8,FALSE)),"",VLOOKUP(A236,'[1]Z03 收入决算表(财决03表)'!$A$10:$K$500,8,FALSE))</f>
        <v/>
      </c>
      <c r="H236" s="161" t="str">
        <f>IF(ISERROR(VLOOKUP(A236,'[1]Z03 收入决算表(财决03表)'!$A$10:$L$500,10,FALSE)),"",VLOOKUP(A236,'[1]Z03 收入决算表(财决03表)'!$A$10:$L$500,10,FALSE))</f>
        <v/>
      </c>
      <c r="I236" s="161" t="str">
        <f>IF(ISERROR(VLOOKUP(A236,'[1]Z03 收入决算表(财决03表)'!$A$10:$L$500,11,FALSE)),"",VLOOKUP(A236,'[1]Z03 收入决算表(财决03表)'!$A$10:$L$500,11,FALSE))</f>
        <v/>
      </c>
      <c r="J236" s="161" t="str">
        <f>IF(ISERROR(VLOOKUP(A236,'[1]Z03 收入决算表(财决03表)'!$A$10:$L$500,12,FALSE)),"",VLOOKUP(A236,'[1]Z03 收入决算表(财决03表)'!$A$10:$L$500,12,FALSE))</f>
        <v/>
      </c>
      <c r="K236" s="172">
        <f>'[1]Z03 收入决算表(财决03表)'!A235</f>
        <v>0</v>
      </c>
      <c r="L236" s="173">
        <f>'[1]Z03 收入决算表(财决03表)'!$E235</f>
        <v>0</v>
      </c>
      <c r="M236" s="169" t="str">
        <f t="shared" si="7"/>
        <v/>
      </c>
    </row>
    <row r="237" spans="1:13" ht="22.5" customHeight="1">
      <c r="A237" s="218" t="str">
        <f t="shared" si="6"/>
        <v/>
      </c>
      <c r="B237" s="218"/>
      <c r="C237" s="160" t="str">
        <f>IF(ISERROR(VLOOKUP(A237,'[1]Z03 收入决算表(财决03表)'!$A$10:$K$500,4,FALSE)),"",VLOOKUP(A237,'[1]Z03 收入决算表(财决03表)'!$A$10:$K$500,4,FALSE))</f>
        <v/>
      </c>
      <c r="D237" s="176" t="str">
        <f>IF(ISERROR(VLOOKUP(A237,'[1]Z03 收入决算表(财决03表)'!$A$10:$K$500,5,FALSE)),"",VLOOKUP(A237,'[1]Z03 收入决算表(财决03表)'!$A$10:$K$500,5,FALSE))</f>
        <v/>
      </c>
      <c r="E237" s="176" t="str">
        <f>IF(ISERROR(VLOOKUP(A237,'[1]Z03 收入决算表(财决03表)'!$A$10:$K$500,6,FALSE)),"",VLOOKUP(A237,'[1]Z03 收入决算表(财决03表)'!$A$10:$K$500,6,FALSE))</f>
        <v/>
      </c>
      <c r="F237" s="176" t="str">
        <f>IF(ISERROR(VLOOKUP(A237,'[1]Z03 收入决算表(财决03表)'!$A$10:$K$500,7,FALSE)),"",VLOOKUP(A237,'[1]Z03 收入决算表(财决03表)'!$A$10:$K$500,7,FALSE))</f>
        <v/>
      </c>
      <c r="G237" s="176" t="str">
        <f>IF(ISERROR(VLOOKUP(A237,'[1]Z03 收入决算表(财决03表)'!$A$10:$K$500,8,FALSE)),"",VLOOKUP(A237,'[1]Z03 收入决算表(财决03表)'!$A$10:$K$500,8,FALSE))</f>
        <v/>
      </c>
      <c r="H237" s="161" t="str">
        <f>IF(ISERROR(VLOOKUP(A237,'[1]Z03 收入决算表(财决03表)'!$A$10:$L$500,10,FALSE)),"",VLOOKUP(A237,'[1]Z03 收入决算表(财决03表)'!$A$10:$L$500,10,FALSE))</f>
        <v/>
      </c>
      <c r="I237" s="161" t="str">
        <f>IF(ISERROR(VLOOKUP(A237,'[1]Z03 收入决算表(财决03表)'!$A$10:$L$500,11,FALSE)),"",VLOOKUP(A237,'[1]Z03 收入决算表(财决03表)'!$A$10:$L$500,11,FALSE))</f>
        <v/>
      </c>
      <c r="J237" s="161" t="str">
        <f>IF(ISERROR(VLOOKUP(A237,'[1]Z03 收入决算表(财决03表)'!$A$10:$L$500,12,FALSE)),"",VLOOKUP(A237,'[1]Z03 收入决算表(财决03表)'!$A$10:$L$500,12,FALSE))</f>
        <v/>
      </c>
      <c r="K237" s="172">
        <f>'[1]Z03 收入决算表(财决03表)'!A236</f>
        <v>0</v>
      </c>
      <c r="L237" s="173">
        <f>'[1]Z03 收入决算表(财决03表)'!$E236</f>
        <v>0</v>
      </c>
      <c r="M237" s="169" t="str">
        <f t="shared" si="7"/>
        <v/>
      </c>
    </row>
    <row r="238" spans="1:13" ht="22.5" customHeight="1">
      <c r="A238" s="218" t="str">
        <f t="shared" si="6"/>
        <v/>
      </c>
      <c r="B238" s="218"/>
      <c r="C238" s="160" t="str">
        <f>IF(ISERROR(VLOOKUP(A238,'[1]Z03 收入决算表(财决03表)'!$A$10:$K$500,4,FALSE)),"",VLOOKUP(A238,'[1]Z03 收入决算表(财决03表)'!$A$10:$K$500,4,FALSE))</f>
        <v/>
      </c>
      <c r="D238" s="176" t="str">
        <f>IF(ISERROR(VLOOKUP(A238,'[1]Z03 收入决算表(财决03表)'!$A$10:$K$500,5,FALSE)),"",VLOOKUP(A238,'[1]Z03 收入决算表(财决03表)'!$A$10:$K$500,5,FALSE))</f>
        <v/>
      </c>
      <c r="E238" s="176" t="str">
        <f>IF(ISERROR(VLOOKUP(A238,'[1]Z03 收入决算表(财决03表)'!$A$10:$K$500,6,FALSE)),"",VLOOKUP(A238,'[1]Z03 收入决算表(财决03表)'!$A$10:$K$500,6,FALSE))</f>
        <v/>
      </c>
      <c r="F238" s="176" t="str">
        <f>IF(ISERROR(VLOOKUP(A238,'[1]Z03 收入决算表(财决03表)'!$A$10:$K$500,7,FALSE)),"",VLOOKUP(A238,'[1]Z03 收入决算表(财决03表)'!$A$10:$K$500,7,FALSE))</f>
        <v/>
      </c>
      <c r="G238" s="176" t="str">
        <f>IF(ISERROR(VLOOKUP(A238,'[1]Z03 收入决算表(财决03表)'!$A$10:$K$500,8,FALSE)),"",VLOOKUP(A238,'[1]Z03 收入决算表(财决03表)'!$A$10:$K$500,8,FALSE))</f>
        <v/>
      </c>
      <c r="H238" s="161" t="str">
        <f>IF(ISERROR(VLOOKUP(A238,'[1]Z03 收入决算表(财决03表)'!$A$10:$L$500,10,FALSE)),"",VLOOKUP(A238,'[1]Z03 收入决算表(财决03表)'!$A$10:$L$500,10,FALSE))</f>
        <v/>
      </c>
      <c r="I238" s="161" t="str">
        <f>IF(ISERROR(VLOOKUP(A238,'[1]Z03 收入决算表(财决03表)'!$A$10:$L$500,11,FALSE)),"",VLOOKUP(A238,'[1]Z03 收入决算表(财决03表)'!$A$10:$L$500,11,FALSE))</f>
        <v/>
      </c>
      <c r="J238" s="161" t="str">
        <f>IF(ISERROR(VLOOKUP(A238,'[1]Z03 收入决算表(财决03表)'!$A$10:$L$500,12,FALSE)),"",VLOOKUP(A238,'[1]Z03 收入决算表(财决03表)'!$A$10:$L$500,12,FALSE))</f>
        <v/>
      </c>
      <c r="K238" s="172">
        <f>'[1]Z03 收入决算表(财决03表)'!A237</f>
        <v>0</v>
      </c>
      <c r="L238" s="173">
        <f>'[1]Z03 收入决算表(财决03表)'!$E237</f>
        <v>0</v>
      </c>
      <c r="M238" s="169" t="str">
        <f t="shared" si="7"/>
        <v/>
      </c>
    </row>
    <row r="239" spans="1:13" ht="22.5" customHeight="1">
      <c r="A239" s="218" t="str">
        <f t="shared" si="6"/>
        <v/>
      </c>
      <c r="B239" s="218"/>
      <c r="C239" s="160" t="str">
        <f>IF(ISERROR(VLOOKUP(A239,'[1]Z03 收入决算表(财决03表)'!$A$10:$K$500,4,FALSE)),"",VLOOKUP(A239,'[1]Z03 收入决算表(财决03表)'!$A$10:$K$500,4,FALSE))</f>
        <v/>
      </c>
      <c r="D239" s="176" t="str">
        <f>IF(ISERROR(VLOOKUP(A239,'[1]Z03 收入决算表(财决03表)'!$A$10:$K$500,5,FALSE)),"",VLOOKUP(A239,'[1]Z03 收入决算表(财决03表)'!$A$10:$K$500,5,FALSE))</f>
        <v/>
      </c>
      <c r="E239" s="176" t="str">
        <f>IF(ISERROR(VLOOKUP(A239,'[1]Z03 收入决算表(财决03表)'!$A$10:$K$500,6,FALSE)),"",VLOOKUP(A239,'[1]Z03 收入决算表(财决03表)'!$A$10:$K$500,6,FALSE))</f>
        <v/>
      </c>
      <c r="F239" s="176" t="str">
        <f>IF(ISERROR(VLOOKUP(A239,'[1]Z03 收入决算表(财决03表)'!$A$10:$K$500,7,FALSE)),"",VLOOKUP(A239,'[1]Z03 收入决算表(财决03表)'!$A$10:$K$500,7,FALSE))</f>
        <v/>
      </c>
      <c r="G239" s="176" t="str">
        <f>IF(ISERROR(VLOOKUP(A239,'[1]Z03 收入决算表(财决03表)'!$A$10:$K$500,8,FALSE)),"",VLOOKUP(A239,'[1]Z03 收入决算表(财决03表)'!$A$10:$K$500,8,FALSE))</f>
        <v/>
      </c>
      <c r="H239" s="161" t="str">
        <f>IF(ISERROR(VLOOKUP(A239,'[1]Z03 收入决算表(财决03表)'!$A$10:$L$500,10,FALSE)),"",VLOOKUP(A239,'[1]Z03 收入决算表(财决03表)'!$A$10:$L$500,10,FALSE))</f>
        <v/>
      </c>
      <c r="I239" s="161" t="str">
        <f>IF(ISERROR(VLOOKUP(A239,'[1]Z03 收入决算表(财决03表)'!$A$10:$L$500,11,FALSE)),"",VLOOKUP(A239,'[1]Z03 收入决算表(财决03表)'!$A$10:$L$500,11,FALSE))</f>
        <v/>
      </c>
      <c r="J239" s="161" t="str">
        <f>IF(ISERROR(VLOOKUP(A239,'[1]Z03 收入决算表(财决03表)'!$A$10:$L$500,12,FALSE)),"",VLOOKUP(A239,'[1]Z03 收入决算表(财决03表)'!$A$10:$L$500,12,FALSE))</f>
        <v/>
      </c>
      <c r="K239" s="172">
        <f>'[1]Z03 收入决算表(财决03表)'!A238</f>
        <v>0</v>
      </c>
      <c r="L239" s="173">
        <f>'[1]Z03 收入决算表(财决03表)'!$E238</f>
        <v>0</v>
      </c>
      <c r="M239" s="169" t="str">
        <f t="shared" si="7"/>
        <v/>
      </c>
    </row>
    <row r="240" spans="1:13" ht="22.5" customHeight="1">
      <c r="A240" s="218" t="str">
        <f t="shared" si="6"/>
        <v/>
      </c>
      <c r="B240" s="218"/>
      <c r="C240" s="160" t="str">
        <f>IF(ISERROR(VLOOKUP(A240,'[1]Z03 收入决算表(财决03表)'!$A$10:$K$500,4,FALSE)),"",VLOOKUP(A240,'[1]Z03 收入决算表(财决03表)'!$A$10:$K$500,4,FALSE))</f>
        <v/>
      </c>
      <c r="D240" s="176" t="str">
        <f>IF(ISERROR(VLOOKUP(A240,'[1]Z03 收入决算表(财决03表)'!$A$10:$K$500,5,FALSE)),"",VLOOKUP(A240,'[1]Z03 收入决算表(财决03表)'!$A$10:$K$500,5,FALSE))</f>
        <v/>
      </c>
      <c r="E240" s="176" t="str">
        <f>IF(ISERROR(VLOOKUP(A240,'[1]Z03 收入决算表(财决03表)'!$A$10:$K$500,6,FALSE)),"",VLOOKUP(A240,'[1]Z03 收入决算表(财决03表)'!$A$10:$K$500,6,FALSE))</f>
        <v/>
      </c>
      <c r="F240" s="176" t="str">
        <f>IF(ISERROR(VLOOKUP(A240,'[1]Z03 收入决算表(财决03表)'!$A$10:$K$500,7,FALSE)),"",VLOOKUP(A240,'[1]Z03 收入决算表(财决03表)'!$A$10:$K$500,7,FALSE))</f>
        <v/>
      </c>
      <c r="G240" s="176" t="str">
        <f>IF(ISERROR(VLOOKUP(A240,'[1]Z03 收入决算表(财决03表)'!$A$10:$K$500,8,FALSE)),"",VLOOKUP(A240,'[1]Z03 收入决算表(财决03表)'!$A$10:$K$500,8,FALSE))</f>
        <v/>
      </c>
      <c r="H240" s="161" t="str">
        <f>IF(ISERROR(VLOOKUP(A240,'[1]Z03 收入决算表(财决03表)'!$A$10:$L$500,10,FALSE)),"",VLOOKUP(A240,'[1]Z03 收入决算表(财决03表)'!$A$10:$L$500,10,FALSE))</f>
        <v/>
      </c>
      <c r="I240" s="161" t="str">
        <f>IF(ISERROR(VLOOKUP(A240,'[1]Z03 收入决算表(财决03表)'!$A$10:$L$500,11,FALSE)),"",VLOOKUP(A240,'[1]Z03 收入决算表(财决03表)'!$A$10:$L$500,11,FALSE))</f>
        <v/>
      </c>
      <c r="J240" s="161" t="str">
        <f>IF(ISERROR(VLOOKUP(A240,'[1]Z03 收入决算表(财决03表)'!$A$10:$L$500,12,FALSE)),"",VLOOKUP(A240,'[1]Z03 收入决算表(财决03表)'!$A$10:$L$500,12,FALSE))</f>
        <v/>
      </c>
      <c r="K240" s="172">
        <f>'[1]Z03 收入决算表(财决03表)'!A239</f>
        <v>0</v>
      </c>
      <c r="L240" s="173">
        <f>'[1]Z03 收入决算表(财决03表)'!$E239</f>
        <v>0</v>
      </c>
      <c r="M240" s="169" t="str">
        <f t="shared" si="7"/>
        <v/>
      </c>
    </row>
    <row r="241" spans="1:13" ht="22.5" customHeight="1">
      <c r="A241" s="218" t="str">
        <f t="shared" si="6"/>
        <v/>
      </c>
      <c r="B241" s="218"/>
      <c r="C241" s="160" t="str">
        <f>IF(ISERROR(VLOOKUP(A241,'[1]Z03 收入决算表(财决03表)'!$A$10:$K$500,4,FALSE)),"",VLOOKUP(A241,'[1]Z03 收入决算表(财决03表)'!$A$10:$K$500,4,FALSE))</f>
        <v/>
      </c>
      <c r="D241" s="176" t="str">
        <f>IF(ISERROR(VLOOKUP(A241,'[1]Z03 收入决算表(财决03表)'!$A$10:$K$500,5,FALSE)),"",VLOOKUP(A241,'[1]Z03 收入决算表(财决03表)'!$A$10:$K$500,5,FALSE))</f>
        <v/>
      </c>
      <c r="E241" s="176" t="str">
        <f>IF(ISERROR(VLOOKUP(A241,'[1]Z03 收入决算表(财决03表)'!$A$10:$K$500,6,FALSE)),"",VLOOKUP(A241,'[1]Z03 收入决算表(财决03表)'!$A$10:$K$500,6,FALSE))</f>
        <v/>
      </c>
      <c r="F241" s="176" t="str">
        <f>IF(ISERROR(VLOOKUP(A241,'[1]Z03 收入决算表(财决03表)'!$A$10:$K$500,7,FALSE)),"",VLOOKUP(A241,'[1]Z03 收入决算表(财决03表)'!$A$10:$K$500,7,FALSE))</f>
        <v/>
      </c>
      <c r="G241" s="176" t="str">
        <f>IF(ISERROR(VLOOKUP(A241,'[1]Z03 收入决算表(财决03表)'!$A$10:$K$500,8,FALSE)),"",VLOOKUP(A241,'[1]Z03 收入决算表(财决03表)'!$A$10:$K$500,8,FALSE))</f>
        <v/>
      </c>
      <c r="H241" s="161" t="str">
        <f>IF(ISERROR(VLOOKUP(A241,'[1]Z03 收入决算表(财决03表)'!$A$10:$L$500,10,FALSE)),"",VLOOKUP(A241,'[1]Z03 收入决算表(财决03表)'!$A$10:$L$500,10,FALSE))</f>
        <v/>
      </c>
      <c r="I241" s="161" t="str">
        <f>IF(ISERROR(VLOOKUP(A241,'[1]Z03 收入决算表(财决03表)'!$A$10:$L$500,11,FALSE)),"",VLOOKUP(A241,'[1]Z03 收入决算表(财决03表)'!$A$10:$L$500,11,FALSE))</f>
        <v/>
      </c>
      <c r="J241" s="161" t="str">
        <f>IF(ISERROR(VLOOKUP(A241,'[1]Z03 收入决算表(财决03表)'!$A$10:$L$500,12,FALSE)),"",VLOOKUP(A241,'[1]Z03 收入决算表(财决03表)'!$A$10:$L$500,12,FALSE))</f>
        <v/>
      </c>
      <c r="K241" s="172">
        <f>'[1]Z03 收入决算表(财决03表)'!A240</f>
        <v>0</v>
      </c>
      <c r="L241" s="173">
        <f>'[1]Z03 收入决算表(财决03表)'!$E240</f>
        <v>0</v>
      </c>
      <c r="M241" s="169" t="str">
        <f t="shared" si="7"/>
        <v/>
      </c>
    </row>
    <row r="242" spans="1:13" ht="22.5" customHeight="1">
      <c r="A242" s="218" t="str">
        <f t="shared" si="6"/>
        <v/>
      </c>
      <c r="B242" s="218"/>
      <c r="C242" s="160" t="str">
        <f>IF(ISERROR(VLOOKUP(A242,'[1]Z03 收入决算表(财决03表)'!$A$10:$K$500,4,FALSE)),"",VLOOKUP(A242,'[1]Z03 收入决算表(财决03表)'!$A$10:$K$500,4,FALSE))</f>
        <v/>
      </c>
      <c r="D242" s="176" t="str">
        <f>IF(ISERROR(VLOOKUP(A242,'[1]Z03 收入决算表(财决03表)'!$A$10:$K$500,5,FALSE)),"",VLOOKUP(A242,'[1]Z03 收入决算表(财决03表)'!$A$10:$K$500,5,FALSE))</f>
        <v/>
      </c>
      <c r="E242" s="176" t="str">
        <f>IF(ISERROR(VLOOKUP(A242,'[1]Z03 收入决算表(财决03表)'!$A$10:$K$500,6,FALSE)),"",VLOOKUP(A242,'[1]Z03 收入决算表(财决03表)'!$A$10:$K$500,6,FALSE))</f>
        <v/>
      </c>
      <c r="F242" s="176" t="str">
        <f>IF(ISERROR(VLOOKUP(A242,'[1]Z03 收入决算表(财决03表)'!$A$10:$K$500,7,FALSE)),"",VLOOKUP(A242,'[1]Z03 收入决算表(财决03表)'!$A$10:$K$500,7,FALSE))</f>
        <v/>
      </c>
      <c r="G242" s="176" t="str">
        <f>IF(ISERROR(VLOOKUP(A242,'[1]Z03 收入决算表(财决03表)'!$A$10:$K$500,8,FALSE)),"",VLOOKUP(A242,'[1]Z03 收入决算表(财决03表)'!$A$10:$K$500,8,FALSE))</f>
        <v/>
      </c>
      <c r="H242" s="161" t="str">
        <f>IF(ISERROR(VLOOKUP(A242,'[1]Z03 收入决算表(财决03表)'!$A$10:$L$500,10,FALSE)),"",VLOOKUP(A242,'[1]Z03 收入决算表(财决03表)'!$A$10:$L$500,10,FALSE))</f>
        <v/>
      </c>
      <c r="I242" s="161" t="str">
        <f>IF(ISERROR(VLOOKUP(A242,'[1]Z03 收入决算表(财决03表)'!$A$10:$L$500,11,FALSE)),"",VLOOKUP(A242,'[1]Z03 收入决算表(财决03表)'!$A$10:$L$500,11,FALSE))</f>
        <v/>
      </c>
      <c r="J242" s="161" t="str">
        <f>IF(ISERROR(VLOOKUP(A242,'[1]Z03 收入决算表(财决03表)'!$A$10:$L$500,12,FALSE)),"",VLOOKUP(A242,'[1]Z03 收入决算表(财决03表)'!$A$10:$L$500,12,FALSE))</f>
        <v/>
      </c>
      <c r="K242" s="172">
        <f>'[1]Z03 收入决算表(财决03表)'!A241</f>
        <v>0</v>
      </c>
      <c r="L242" s="173">
        <f>'[1]Z03 收入决算表(财决03表)'!$E241</f>
        <v>0</v>
      </c>
      <c r="M242" s="169" t="str">
        <f t="shared" si="7"/>
        <v/>
      </c>
    </row>
    <row r="243" spans="1:13" ht="22.5" customHeight="1">
      <c r="A243" s="218" t="str">
        <f t="shared" si="6"/>
        <v/>
      </c>
      <c r="B243" s="218"/>
      <c r="C243" s="160" t="str">
        <f>IF(ISERROR(VLOOKUP(A243,'[1]Z03 收入决算表(财决03表)'!$A$10:$K$500,4,FALSE)),"",VLOOKUP(A243,'[1]Z03 收入决算表(财决03表)'!$A$10:$K$500,4,FALSE))</f>
        <v/>
      </c>
      <c r="D243" s="176" t="str">
        <f>IF(ISERROR(VLOOKUP(A243,'[1]Z03 收入决算表(财决03表)'!$A$10:$K$500,5,FALSE)),"",VLOOKUP(A243,'[1]Z03 收入决算表(财决03表)'!$A$10:$K$500,5,FALSE))</f>
        <v/>
      </c>
      <c r="E243" s="176" t="str">
        <f>IF(ISERROR(VLOOKUP(A243,'[1]Z03 收入决算表(财决03表)'!$A$10:$K$500,6,FALSE)),"",VLOOKUP(A243,'[1]Z03 收入决算表(财决03表)'!$A$10:$K$500,6,FALSE))</f>
        <v/>
      </c>
      <c r="F243" s="176" t="str">
        <f>IF(ISERROR(VLOOKUP(A243,'[1]Z03 收入决算表(财决03表)'!$A$10:$K$500,7,FALSE)),"",VLOOKUP(A243,'[1]Z03 收入决算表(财决03表)'!$A$10:$K$500,7,FALSE))</f>
        <v/>
      </c>
      <c r="G243" s="176" t="str">
        <f>IF(ISERROR(VLOOKUP(A243,'[1]Z03 收入决算表(财决03表)'!$A$10:$K$500,8,FALSE)),"",VLOOKUP(A243,'[1]Z03 收入决算表(财决03表)'!$A$10:$K$500,8,FALSE))</f>
        <v/>
      </c>
      <c r="H243" s="161" t="str">
        <f>IF(ISERROR(VLOOKUP(A243,'[1]Z03 收入决算表(财决03表)'!$A$10:$L$500,10,FALSE)),"",VLOOKUP(A243,'[1]Z03 收入决算表(财决03表)'!$A$10:$L$500,10,FALSE))</f>
        <v/>
      </c>
      <c r="I243" s="161" t="str">
        <f>IF(ISERROR(VLOOKUP(A243,'[1]Z03 收入决算表(财决03表)'!$A$10:$L$500,11,FALSE)),"",VLOOKUP(A243,'[1]Z03 收入决算表(财决03表)'!$A$10:$L$500,11,FALSE))</f>
        <v/>
      </c>
      <c r="J243" s="161" t="str">
        <f>IF(ISERROR(VLOOKUP(A243,'[1]Z03 收入决算表(财决03表)'!$A$10:$L$500,12,FALSE)),"",VLOOKUP(A243,'[1]Z03 收入决算表(财决03表)'!$A$10:$L$500,12,FALSE))</f>
        <v/>
      </c>
      <c r="K243" s="172">
        <f>'[1]Z03 收入决算表(财决03表)'!A242</f>
        <v>0</v>
      </c>
      <c r="L243" s="173">
        <f>'[1]Z03 收入决算表(财决03表)'!$E242</f>
        <v>0</v>
      </c>
      <c r="M243" s="169" t="str">
        <f t="shared" si="7"/>
        <v/>
      </c>
    </row>
    <row r="244" spans="1:13" ht="22.5" customHeight="1">
      <c r="A244" s="218" t="str">
        <f t="shared" si="6"/>
        <v/>
      </c>
      <c r="B244" s="218"/>
      <c r="C244" s="160" t="str">
        <f>IF(ISERROR(VLOOKUP(A244,'[1]Z03 收入决算表(财决03表)'!$A$10:$K$500,4,FALSE)),"",VLOOKUP(A244,'[1]Z03 收入决算表(财决03表)'!$A$10:$K$500,4,FALSE))</f>
        <v/>
      </c>
      <c r="D244" s="176" t="str">
        <f>IF(ISERROR(VLOOKUP(A244,'[1]Z03 收入决算表(财决03表)'!$A$10:$K$500,5,FALSE)),"",VLOOKUP(A244,'[1]Z03 收入决算表(财决03表)'!$A$10:$K$500,5,FALSE))</f>
        <v/>
      </c>
      <c r="E244" s="176" t="str">
        <f>IF(ISERROR(VLOOKUP(A244,'[1]Z03 收入决算表(财决03表)'!$A$10:$K$500,6,FALSE)),"",VLOOKUP(A244,'[1]Z03 收入决算表(财决03表)'!$A$10:$K$500,6,FALSE))</f>
        <v/>
      </c>
      <c r="F244" s="176" t="str">
        <f>IF(ISERROR(VLOOKUP(A244,'[1]Z03 收入决算表(财决03表)'!$A$10:$K$500,7,FALSE)),"",VLOOKUP(A244,'[1]Z03 收入决算表(财决03表)'!$A$10:$K$500,7,FALSE))</f>
        <v/>
      </c>
      <c r="G244" s="176" t="str">
        <f>IF(ISERROR(VLOOKUP(A244,'[1]Z03 收入决算表(财决03表)'!$A$10:$K$500,8,FALSE)),"",VLOOKUP(A244,'[1]Z03 收入决算表(财决03表)'!$A$10:$K$500,8,FALSE))</f>
        <v/>
      </c>
      <c r="H244" s="161" t="str">
        <f>IF(ISERROR(VLOOKUP(A244,'[1]Z03 收入决算表(财决03表)'!$A$10:$L$500,10,FALSE)),"",VLOOKUP(A244,'[1]Z03 收入决算表(财决03表)'!$A$10:$L$500,10,FALSE))</f>
        <v/>
      </c>
      <c r="I244" s="161" t="str">
        <f>IF(ISERROR(VLOOKUP(A244,'[1]Z03 收入决算表(财决03表)'!$A$10:$L$500,11,FALSE)),"",VLOOKUP(A244,'[1]Z03 收入决算表(财决03表)'!$A$10:$L$500,11,FALSE))</f>
        <v/>
      </c>
      <c r="J244" s="161" t="str">
        <f>IF(ISERROR(VLOOKUP(A244,'[1]Z03 收入决算表(财决03表)'!$A$10:$L$500,12,FALSE)),"",VLOOKUP(A244,'[1]Z03 收入决算表(财决03表)'!$A$10:$L$500,12,FALSE))</f>
        <v/>
      </c>
      <c r="K244" s="172">
        <f>'[1]Z03 收入决算表(财决03表)'!A243</f>
        <v>0</v>
      </c>
      <c r="L244" s="173">
        <f>'[1]Z03 收入决算表(财决03表)'!$E243</f>
        <v>0</v>
      </c>
      <c r="M244" s="169" t="str">
        <f t="shared" si="7"/>
        <v/>
      </c>
    </row>
    <row r="245" spans="1:13" ht="22.5" customHeight="1">
      <c r="A245" s="218" t="str">
        <f t="shared" si="6"/>
        <v/>
      </c>
      <c r="B245" s="218"/>
      <c r="C245" s="160" t="str">
        <f>IF(ISERROR(VLOOKUP(A245,'[1]Z03 收入决算表(财决03表)'!$A$10:$K$500,4,FALSE)),"",VLOOKUP(A245,'[1]Z03 收入决算表(财决03表)'!$A$10:$K$500,4,FALSE))</f>
        <v/>
      </c>
      <c r="D245" s="176" t="str">
        <f>IF(ISERROR(VLOOKUP(A245,'[1]Z03 收入决算表(财决03表)'!$A$10:$K$500,5,FALSE)),"",VLOOKUP(A245,'[1]Z03 收入决算表(财决03表)'!$A$10:$K$500,5,FALSE))</f>
        <v/>
      </c>
      <c r="E245" s="176" t="str">
        <f>IF(ISERROR(VLOOKUP(A245,'[1]Z03 收入决算表(财决03表)'!$A$10:$K$500,6,FALSE)),"",VLOOKUP(A245,'[1]Z03 收入决算表(财决03表)'!$A$10:$K$500,6,FALSE))</f>
        <v/>
      </c>
      <c r="F245" s="176" t="str">
        <f>IF(ISERROR(VLOOKUP(A245,'[1]Z03 收入决算表(财决03表)'!$A$10:$K$500,7,FALSE)),"",VLOOKUP(A245,'[1]Z03 收入决算表(财决03表)'!$A$10:$K$500,7,FALSE))</f>
        <v/>
      </c>
      <c r="G245" s="176" t="str">
        <f>IF(ISERROR(VLOOKUP(A245,'[1]Z03 收入决算表(财决03表)'!$A$10:$K$500,8,FALSE)),"",VLOOKUP(A245,'[1]Z03 收入决算表(财决03表)'!$A$10:$K$500,8,FALSE))</f>
        <v/>
      </c>
      <c r="H245" s="161" t="str">
        <f>IF(ISERROR(VLOOKUP(A245,'[1]Z03 收入决算表(财决03表)'!$A$10:$L$500,10,FALSE)),"",VLOOKUP(A245,'[1]Z03 收入决算表(财决03表)'!$A$10:$L$500,10,FALSE))</f>
        <v/>
      </c>
      <c r="I245" s="161" t="str">
        <f>IF(ISERROR(VLOOKUP(A245,'[1]Z03 收入决算表(财决03表)'!$A$10:$L$500,11,FALSE)),"",VLOOKUP(A245,'[1]Z03 收入决算表(财决03表)'!$A$10:$L$500,11,FALSE))</f>
        <v/>
      </c>
      <c r="J245" s="161" t="str">
        <f>IF(ISERROR(VLOOKUP(A245,'[1]Z03 收入决算表(财决03表)'!$A$10:$L$500,12,FALSE)),"",VLOOKUP(A245,'[1]Z03 收入决算表(财决03表)'!$A$10:$L$500,12,FALSE))</f>
        <v/>
      </c>
      <c r="K245" s="172">
        <f>'[1]Z03 收入决算表(财决03表)'!A244</f>
        <v>0</v>
      </c>
      <c r="L245" s="173">
        <f>'[1]Z03 收入决算表(财决03表)'!$E244</f>
        <v>0</v>
      </c>
      <c r="M245" s="169" t="str">
        <f t="shared" si="7"/>
        <v/>
      </c>
    </row>
    <row r="246" spans="1:13" ht="22.5" customHeight="1">
      <c r="A246" s="218" t="str">
        <f t="shared" si="6"/>
        <v/>
      </c>
      <c r="B246" s="218"/>
      <c r="C246" s="160" t="str">
        <f>IF(ISERROR(VLOOKUP(A246,'[1]Z03 收入决算表(财决03表)'!$A$10:$K$500,4,FALSE)),"",VLOOKUP(A246,'[1]Z03 收入决算表(财决03表)'!$A$10:$K$500,4,FALSE))</f>
        <v/>
      </c>
      <c r="D246" s="176" t="str">
        <f>IF(ISERROR(VLOOKUP(A246,'[1]Z03 收入决算表(财决03表)'!$A$10:$K$500,5,FALSE)),"",VLOOKUP(A246,'[1]Z03 收入决算表(财决03表)'!$A$10:$K$500,5,FALSE))</f>
        <v/>
      </c>
      <c r="E246" s="176" t="str">
        <f>IF(ISERROR(VLOOKUP(A246,'[1]Z03 收入决算表(财决03表)'!$A$10:$K$500,6,FALSE)),"",VLOOKUP(A246,'[1]Z03 收入决算表(财决03表)'!$A$10:$K$500,6,FALSE))</f>
        <v/>
      </c>
      <c r="F246" s="176" t="str">
        <f>IF(ISERROR(VLOOKUP(A246,'[1]Z03 收入决算表(财决03表)'!$A$10:$K$500,7,FALSE)),"",VLOOKUP(A246,'[1]Z03 收入决算表(财决03表)'!$A$10:$K$500,7,FALSE))</f>
        <v/>
      </c>
      <c r="G246" s="176" t="str">
        <f>IF(ISERROR(VLOOKUP(A246,'[1]Z03 收入决算表(财决03表)'!$A$10:$K$500,8,FALSE)),"",VLOOKUP(A246,'[1]Z03 收入决算表(财决03表)'!$A$10:$K$500,8,FALSE))</f>
        <v/>
      </c>
      <c r="H246" s="161" t="str">
        <f>IF(ISERROR(VLOOKUP(A246,'[1]Z03 收入决算表(财决03表)'!$A$10:$L$500,10,FALSE)),"",VLOOKUP(A246,'[1]Z03 收入决算表(财决03表)'!$A$10:$L$500,10,FALSE))</f>
        <v/>
      </c>
      <c r="I246" s="161" t="str">
        <f>IF(ISERROR(VLOOKUP(A246,'[1]Z03 收入决算表(财决03表)'!$A$10:$L$500,11,FALSE)),"",VLOOKUP(A246,'[1]Z03 收入决算表(财决03表)'!$A$10:$L$500,11,FALSE))</f>
        <v/>
      </c>
      <c r="J246" s="161" t="str">
        <f>IF(ISERROR(VLOOKUP(A246,'[1]Z03 收入决算表(财决03表)'!$A$10:$L$500,12,FALSE)),"",VLOOKUP(A246,'[1]Z03 收入决算表(财决03表)'!$A$10:$L$500,12,FALSE))</f>
        <v/>
      </c>
      <c r="K246" s="172">
        <f>'[1]Z03 收入决算表(财决03表)'!A245</f>
        <v>0</v>
      </c>
      <c r="L246" s="173">
        <f>'[1]Z03 收入决算表(财决03表)'!$E245</f>
        <v>0</v>
      </c>
      <c r="M246" s="169" t="str">
        <f t="shared" si="7"/>
        <v/>
      </c>
    </row>
    <row r="247" spans="1:13" ht="22.5" customHeight="1">
      <c r="A247" s="218" t="str">
        <f t="shared" si="6"/>
        <v/>
      </c>
      <c r="B247" s="218"/>
      <c r="C247" s="160" t="str">
        <f>IF(ISERROR(VLOOKUP(A247,'[1]Z03 收入决算表(财决03表)'!$A$10:$K$500,4,FALSE)),"",VLOOKUP(A247,'[1]Z03 收入决算表(财决03表)'!$A$10:$K$500,4,FALSE))</f>
        <v/>
      </c>
      <c r="D247" s="176" t="str">
        <f>IF(ISERROR(VLOOKUP(A247,'[1]Z03 收入决算表(财决03表)'!$A$10:$K$500,5,FALSE)),"",VLOOKUP(A247,'[1]Z03 收入决算表(财决03表)'!$A$10:$K$500,5,FALSE))</f>
        <v/>
      </c>
      <c r="E247" s="176" t="str">
        <f>IF(ISERROR(VLOOKUP(A247,'[1]Z03 收入决算表(财决03表)'!$A$10:$K$500,6,FALSE)),"",VLOOKUP(A247,'[1]Z03 收入决算表(财决03表)'!$A$10:$K$500,6,FALSE))</f>
        <v/>
      </c>
      <c r="F247" s="176" t="str">
        <f>IF(ISERROR(VLOOKUP(A247,'[1]Z03 收入决算表(财决03表)'!$A$10:$K$500,7,FALSE)),"",VLOOKUP(A247,'[1]Z03 收入决算表(财决03表)'!$A$10:$K$500,7,FALSE))</f>
        <v/>
      </c>
      <c r="G247" s="176" t="str">
        <f>IF(ISERROR(VLOOKUP(A247,'[1]Z03 收入决算表(财决03表)'!$A$10:$K$500,8,FALSE)),"",VLOOKUP(A247,'[1]Z03 收入决算表(财决03表)'!$A$10:$K$500,8,FALSE))</f>
        <v/>
      </c>
      <c r="H247" s="161" t="str">
        <f>IF(ISERROR(VLOOKUP(A247,'[1]Z03 收入决算表(财决03表)'!$A$10:$L$500,10,FALSE)),"",VLOOKUP(A247,'[1]Z03 收入决算表(财决03表)'!$A$10:$L$500,10,FALSE))</f>
        <v/>
      </c>
      <c r="I247" s="161" t="str">
        <f>IF(ISERROR(VLOOKUP(A247,'[1]Z03 收入决算表(财决03表)'!$A$10:$L$500,11,FALSE)),"",VLOOKUP(A247,'[1]Z03 收入决算表(财决03表)'!$A$10:$L$500,11,FALSE))</f>
        <v/>
      </c>
      <c r="J247" s="161" t="str">
        <f>IF(ISERROR(VLOOKUP(A247,'[1]Z03 收入决算表(财决03表)'!$A$10:$L$500,12,FALSE)),"",VLOOKUP(A247,'[1]Z03 收入决算表(财决03表)'!$A$10:$L$500,12,FALSE))</f>
        <v/>
      </c>
      <c r="K247" s="172">
        <f>'[1]Z03 收入决算表(财决03表)'!A246</f>
        <v>0</v>
      </c>
      <c r="L247" s="173">
        <f>'[1]Z03 收入决算表(财决03表)'!$E246</f>
        <v>0</v>
      </c>
      <c r="M247" s="169" t="str">
        <f t="shared" si="7"/>
        <v/>
      </c>
    </row>
    <row r="248" spans="1:13" ht="22.5" customHeight="1">
      <c r="A248" s="218" t="str">
        <f t="shared" si="6"/>
        <v/>
      </c>
      <c r="B248" s="218"/>
      <c r="C248" s="160" t="str">
        <f>IF(ISERROR(VLOOKUP(A248,'[1]Z03 收入决算表(财决03表)'!$A$10:$K$500,4,FALSE)),"",VLOOKUP(A248,'[1]Z03 收入决算表(财决03表)'!$A$10:$K$500,4,FALSE))</f>
        <v/>
      </c>
      <c r="D248" s="176" t="str">
        <f>IF(ISERROR(VLOOKUP(A248,'[1]Z03 收入决算表(财决03表)'!$A$10:$K$500,5,FALSE)),"",VLOOKUP(A248,'[1]Z03 收入决算表(财决03表)'!$A$10:$K$500,5,FALSE))</f>
        <v/>
      </c>
      <c r="E248" s="176" t="str">
        <f>IF(ISERROR(VLOOKUP(A248,'[1]Z03 收入决算表(财决03表)'!$A$10:$K$500,6,FALSE)),"",VLOOKUP(A248,'[1]Z03 收入决算表(财决03表)'!$A$10:$K$500,6,FALSE))</f>
        <v/>
      </c>
      <c r="F248" s="176" t="str">
        <f>IF(ISERROR(VLOOKUP(A248,'[1]Z03 收入决算表(财决03表)'!$A$10:$K$500,7,FALSE)),"",VLOOKUP(A248,'[1]Z03 收入决算表(财决03表)'!$A$10:$K$500,7,FALSE))</f>
        <v/>
      </c>
      <c r="G248" s="176" t="str">
        <f>IF(ISERROR(VLOOKUP(A248,'[1]Z03 收入决算表(财决03表)'!$A$10:$K$500,8,FALSE)),"",VLOOKUP(A248,'[1]Z03 收入决算表(财决03表)'!$A$10:$K$500,8,FALSE))</f>
        <v/>
      </c>
      <c r="H248" s="161" t="str">
        <f>IF(ISERROR(VLOOKUP(A248,'[1]Z03 收入决算表(财决03表)'!$A$10:$L$500,10,FALSE)),"",VLOOKUP(A248,'[1]Z03 收入决算表(财决03表)'!$A$10:$L$500,10,FALSE))</f>
        <v/>
      </c>
      <c r="I248" s="161" t="str">
        <f>IF(ISERROR(VLOOKUP(A248,'[1]Z03 收入决算表(财决03表)'!$A$10:$L$500,11,FALSE)),"",VLOOKUP(A248,'[1]Z03 收入决算表(财决03表)'!$A$10:$L$500,11,FALSE))</f>
        <v/>
      </c>
      <c r="J248" s="161" t="str">
        <f>IF(ISERROR(VLOOKUP(A248,'[1]Z03 收入决算表(财决03表)'!$A$10:$L$500,12,FALSE)),"",VLOOKUP(A248,'[1]Z03 收入决算表(财决03表)'!$A$10:$L$500,12,FALSE))</f>
        <v/>
      </c>
      <c r="K248" s="172">
        <f>'[1]Z03 收入决算表(财决03表)'!A247</f>
        <v>0</v>
      </c>
      <c r="L248" s="173">
        <f>'[1]Z03 收入决算表(财决03表)'!$E247</f>
        <v>0</v>
      </c>
      <c r="M248" s="169" t="str">
        <f t="shared" si="7"/>
        <v/>
      </c>
    </row>
    <row r="249" spans="1:13" ht="22.5" customHeight="1">
      <c r="A249" s="218" t="str">
        <f t="shared" si="6"/>
        <v/>
      </c>
      <c r="B249" s="218"/>
      <c r="C249" s="160" t="str">
        <f>IF(ISERROR(VLOOKUP(A249,'[1]Z03 收入决算表(财决03表)'!$A$10:$K$500,4,FALSE)),"",VLOOKUP(A249,'[1]Z03 收入决算表(财决03表)'!$A$10:$K$500,4,FALSE))</f>
        <v/>
      </c>
      <c r="D249" s="176" t="str">
        <f>IF(ISERROR(VLOOKUP(A249,'[1]Z03 收入决算表(财决03表)'!$A$10:$K$500,5,FALSE)),"",VLOOKUP(A249,'[1]Z03 收入决算表(财决03表)'!$A$10:$K$500,5,FALSE))</f>
        <v/>
      </c>
      <c r="E249" s="176" t="str">
        <f>IF(ISERROR(VLOOKUP(A249,'[1]Z03 收入决算表(财决03表)'!$A$10:$K$500,6,FALSE)),"",VLOOKUP(A249,'[1]Z03 收入决算表(财决03表)'!$A$10:$K$500,6,FALSE))</f>
        <v/>
      </c>
      <c r="F249" s="176" t="str">
        <f>IF(ISERROR(VLOOKUP(A249,'[1]Z03 收入决算表(财决03表)'!$A$10:$K$500,7,FALSE)),"",VLOOKUP(A249,'[1]Z03 收入决算表(财决03表)'!$A$10:$K$500,7,FALSE))</f>
        <v/>
      </c>
      <c r="G249" s="176" t="str">
        <f>IF(ISERROR(VLOOKUP(A249,'[1]Z03 收入决算表(财决03表)'!$A$10:$K$500,8,FALSE)),"",VLOOKUP(A249,'[1]Z03 收入决算表(财决03表)'!$A$10:$K$500,8,FALSE))</f>
        <v/>
      </c>
      <c r="H249" s="161" t="str">
        <f>IF(ISERROR(VLOOKUP(A249,'[1]Z03 收入决算表(财决03表)'!$A$10:$L$500,10,FALSE)),"",VLOOKUP(A249,'[1]Z03 收入决算表(财决03表)'!$A$10:$L$500,10,FALSE))</f>
        <v/>
      </c>
      <c r="I249" s="161" t="str">
        <f>IF(ISERROR(VLOOKUP(A249,'[1]Z03 收入决算表(财决03表)'!$A$10:$L$500,11,FALSE)),"",VLOOKUP(A249,'[1]Z03 收入决算表(财决03表)'!$A$10:$L$500,11,FALSE))</f>
        <v/>
      </c>
      <c r="J249" s="161" t="str">
        <f>IF(ISERROR(VLOOKUP(A249,'[1]Z03 收入决算表(财决03表)'!$A$10:$L$500,12,FALSE)),"",VLOOKUP(A249,'[1]Z03 收入决算表(财决03表)'!$A$10:$L$500,12,FALSE))</f>
        <v/>
      </c>
      <c r="K249" s="172">
        <f>'[1]Z03 收入决算表(财决03表)'!A248</f>
        <v>0</v>
      </c>
      <c r="L249" s="173">
        <f>'[1]Z03 收入决算表(财决03表)'!$E248</f>
        <v>0</v>
      </c>
      <c r="M249" s="169" t="str">
        <f t="shared" si="7"/>
        <v/>
      </c>
    </row>
    <row r="250" spans="1:13" ht="22.5" customHeight="1">
      <c r="A250" s="218" t="str">
        <f t="shared" si="6"/>
        <v/>
      </c>
      <c r="B250" s="218"/>
      <c r="C250" s="160" t="str">
        <f>IF(ISERROR(VLOOKUP(A250,'[1]Z03 收入决算表(财决03表)'!$A$10:$K$500,4,FALSE)),"",VLOOKUP(A250,'[1]Z03 收入决算表(财决03表)'!$A$10:$K$500,4,FALSE))</f>
        <v/>
      </c>
      <c r="D250" s="176" t="str">
        <f>IF(ISERROR(VLOOKUP(A250,'[1]Z03 收入决算表(财决03表)'!$A$10:$K$500,5,FALSE)),"",VLOOKUP(A250,'[1]Z03 收入决算表(财决03表)'!$A$10:$K$500,5,FALSE))</f>
        <v/>
      </c>
      <c r="E250" s="176" t="str">
        <f>IF(ISERROR(VLOOKUP(A250,'[1]Z03 收入决算表(财决03表)'!$A$10:$K$500,6,FALSE)),"",VLOOKUP(A250,'[1]Z03 收入决算表(财决03表)'!$A$10:$K$500,6,FALSE))</f>
        <v/>
      </c>
      <c r="F250" s="176" t="str">
        <f>IF(ISERROR(VLOOKUP(A250,'[1]Z03 收入决算表(财决03表)'!$A$10:$K$500,7,FALSE)),"",VLOOKUP(A250,'[1]Z03 收入决算表(财决03表)'!$A$10:$K$500,7,FALSE))</f>
        <v/>
      </c>
      <c r="G250" s="176" t="str">
        <f>IF(ISERROR(VLOOKUP(A250,'[1]Z03 收入决算表(财决03表)'!$A$10:$K$500,8,FALSE)),"",VLOOKUP(A250,'[1]Z03 收入决算表(财决03表)'!$A$10:$K$500,8,FALSE))</f>
        <v/>
      </c>
      <c r="H250" s="161" t="str">
        <f>IF(ISERROR(VLOOKUP(A250,'[1]Z03 收入决算表(财决03表)'!$A$10:$L$500,10,FALSE)),"",VLOOKUP(A250,'[1]Z03 收入决算表(财决03表)'!$A$10:$L$500,10,FALSE))</f>
        <v/>
      </c>
      <c r="I250" s="161" t="str">
        <f>IF(ISERROR(VLOOKUP(A250,'[1]Z03 收入决算表(财决03表)'!$A$10:$L$500,11,FALSE)),"",VLOOKUP(A250,'[1]Z03 收入决算表(财决03表)'!$A$10:$L$500,11,FALSE))</f>
        <v/>
      </c>
      <c r="J250" s="161" t="str">
        <f>IF(ISERROR(VLOOKUP(A250,'[1]Z03 收入决算表(财决03表)'!$A$10:$L$500,12,FALSE)),"",VLOOKUP(A250,'[1]Z03 收入决算表(财决03表)'!$A$10:$L$500,12,FALSE))</f>
        <v/>
      </c>
      <c r="K250" s="172">
        <f>'[1]Z03 收入决算表(财决03表)'!A249</f>
        <v>0</v>
      </c>
      <c r="L250" s="173">
        <f>'[1]Z03 收入决算表(财决03表)'!$E249</f>
        <v>0</v>
      </c>
      <c r="M250" s="169" t="str">
        <f t="shared" si="7"/>
        <v/>
      </c>
    </row>
    <row r="251" spans="1:13" ht="22.5" customHeight="1">
      <c r="A251" s="218" t="str">
        <f t="shared" si="6"/>
        <v/>
      </c>
      <c r="B251" s="218"/>
      <c r="C251" s="160" t="str">
        <f>IF(ISERROR(VLOOKUP(A251,'[1]Z03 收入决算表(财决03表)'!$A$10:$K$500,4,FALSE)),"",VLOOKUP(A251,'[1]Z03 收入决算表(财决03表)'!$A$10:$K$500,4,FALSE))</f>
        <v/>
      </c>
      <c r="D251" s="176" t="str">
        <f>IF(ISERROR(VLOOKUP(A251,'[1]Z03 收入决算表(财决03表)'!$A$10:$K$500,5,FALSE)),"",VLOOKUP(A251,'[1]Z03 收入决算表(财决03表)'!$A$10:$K$500,5,FALSE))</f>
        <v/>
      </c>
      <c r="E251" s="176" t="str">
        <f>IF(ISERROR(VLOOKUP(A251,'[1]Z03 收入决算表(财决03表)'!$A$10:$K$500,6,FALSE)),"",VLOOKUP(A251,'[1]Z03 收入决算表(财决03表)'!$A$10:$K$500,6,FALSE))</f>
        <v/>
      </c>
      <c r="F251" s="176" t="str">
        <f>IF(ISERROR(VLOOKUP(A251,'[1]Z03 收入决算表(财决03表)'!$A$10:$K$500,7,FALSE)),"",VLOOKUP(A251,'[1]Z03 收入决算表(财决03表)'!$A$10:$K$500,7,FALSE))</f>
        <v/>
      </c>
      <c r="G251" s="176" t="str">
        <f>IF(ISERROR(VLOOKUP(A251,'[1]Z03 收入决算表(财决03表)'!$A$10:$K$500,8,FALSE)),"",VLOOKUP(A251,'[1]Z03 收入决算表(财决03表)'!$A$10:$K$500,8,FALSE))</f>
        <v/>
      </c>
      <c r="H251" s="161" t="str">
        <f>IF(ISERROR(VLOOKUP(A251,'[1]Z03 收入决算表(财决03表)'!$A$10:$L$500,10,FALSE)),"",VLOOKUP(A251,'[1]Z03 收入决算表(财决03表)'!$A$10:$L$500,10,FALSE))</f>
        <v/>
      </c>
      <c r="I251" s="161" t="str">
        <f>IF(ISERROR(VLOOKUP(A251,'[1]Z03 收入决算表(财决03表)'!$A$10:$L$500,11,FALSE)),"",VLOOKUP(A251,'[1]Z03 收入决算表(财决03表)'!$A$10:$L$500,11,FALSE))</f>
        <v/>
      </c>
      <c r="J251" s="161" t="str">
        <f>IF(ISERROR(VLOOKUP(A251,'[1]Z03 收入决算表(财决03表)'!$A$10:$L$500,12,FALSE)),"",VLOOKUP(A251,'[1]Z03 收入决算表(财决03表)'!$A$10:$L$500,12,FALSE))</f>
        <v/>
      </c>
      <c r="K251" s="172">
        <f>'[1]Z03 收入决算表(财决03表)'!A250</f>
        <v>0</v>
      </c>
      <c r="L251" s="173">
        <f>'[1]Z03 收入决算表(财决03表)'!$E250</f>
        <v>0</v>
      </c>
      <c r="M251" s="169" t="str">
        <f t="shared" si="7"/>
        <v/>
      </c>
    </row>
    <row r="252" spans="1:13" ht="22.5" customHeight="1">
      <c r="A252" s="218" t="str">
        <f t="shared" si="6"/>
        <v/>
      </c>
      <c r="B252" s="218"/>
      <c r="C252" s="160" t="str">
        <f>IF(ISERROR(VLOOKUP(A252,'[1]Z03 收入决算表(财决03表)'!$A$10:$K$500,4,FALSE)),"",VLOOKUP(A252,'[1]Z03 收入决算表(财决03表)'!$A$10:$K$500,4,FALSE))</f>
        <v/>
      </c>
      <c r="D252" s="176" t="str">
        <f>IF(ISERROR(VLOOKUP(A252,'[1]Z03 收入决算表(财决03表)'!$A$10:$K$500,5,FALSE)),"",VLOOKUP(A252,'[1]Z03 收入决算表(财决03表)'!$A$10:$K$500,5,FALSE))</f>
        <v/>
      </c>
      <c r="E252" s="176" t="str">
        <f>IF(ISERROR(VLOOKUP(A252,'[1]Z03 收入决算表(财决03表)'!$A$10:$K$500,6,FALSE)),"",VLOOKUP(A252,'[1]Z03 收入决算表(财决03表)'!$A$10:$K$500,6,FALSE))</f>
        <v/>
      </c>
      <c r="F252" s="176" t="str">
        <f>IF(ISERROR(VLOOKUP(A252,'[1]Z03 收入决算表(财决03表)'!$A$10:$K$500,7,FALSE)),"",VLOOKUP(A252,'[1]Z03 收入决算表(财决03表)'!$A$10:$K$500,7,FALSE))</f>
        <v/>
      </c>
      <c r="G252" s="176" t="str">
        <f>IF(ISERROR(VLOOKUP(A252,'[1]Z03 收入决算表(财决03表)'!$A$10:$K$500,8,FALSE)),"",VLOOKUP(A252,'[1]Z03 收入决算表(财决03表)'!$A$10:$K$500,8,FALSE))</f>
        <v/>
      </c>
      <c r="H252" s="161" t="str">
        <f>IF(ISERROR(VLOOKUP(A252,'[1]Z03 收入决算表(财决03表)'!$A$10:$L$500,10,FALSE)),"",VLOOKUP(A252,'[1]Z03 收入决算表(财决03表)'!$A$10:$L$500,10,FALSE))</f>
        <v/>
      </c>
      <c r="I252" s="161" t="str">
        <f>IF(ISERROR(VLOOKUP(A252,'[1]Z03 收入决算表(财决03表)'!$A$10:$L$500,11,FALSE)),"",VLOOKUP(A252,'[1]Z03 收入决算表(财决03表)'!$A$10:$L$500,11,FALSE))</f>
        <v/>
      </c>
      <c r="J252" s="161" t="str">
        <f>IF(ISERROR(VLOOKUP(A252,'[1]Z03 收入决算表(财决03表)'!$A$10:$L$500,12,FALSE)),"",VLOOKUP(A252,'[1]Z03 收入决算表(财决03表)'!$A$10:$L$500,12,FALSE))</f>
        <v/>
      </c>
      <c r="K252" s="172">
        <f>'[1]Z03 收入决算表(财决03表)'!A251</f>
        <v>0</v>
      </c>
      <c r="L252" s="173">
        <f>'[1]Z03 收入决算表(财决03表)'!$E251</f>
        <v>0</v>
      </c>
      <c r="M252" s="169" t="str">
        <f t="shared" si="7"/>
        <v/>
      </c>
    </row>
    <row r="253" spans="1:13" ht="22.5" customHeight="1">
      <c r="A253" s="218" t="str">
        <f t="shared" si="6"/>
        <v/>
      </c>
      <c r="B253" s="218"/>
      <c r="C253" s="160" t="str">
        <f>IF(ISERROR(VLOOKUP(A253,'[1]Z03 收入决算表(财决03表)'!$A$10:$K$500,4,FALSE)),"",VLOOKUP(A253,'[1]Z03 收入决算表(财决03表)'!$A$10:$K$500,4,FALSE))</f>
        <v/>
      </c>
      <c r="D253" s="176" t="str">
        <f>IF(ISERROR(VLOOKUP(A253,'[1]Z03 收入决算表(财决03表)'!$A$10:$K$500,5,FALSE)),"",VLOOKUP(A253,'[1]Z03 收入决算表(财决03表)'!$A$10:$K$500,5,FALSE))</f>
        <v/>
      </c>
      <c r="E253" s="176" t="str">
        <f>IF(ISERROR(VLOOKUP(A253,'[1]Z03 收入决算表(财决03表)'!$A$10:$K$500,6,FALSE)),"",VLOOKUP(A253,'[1]Z03 收入决算表(财决03表)'!$A$10:$K$500,6,FALSE))</f>
        <v/>
      </c>
      <c r="F253" s="176" t="str">
        <f>IF(ISERROR(VLOOKUP(A253,'[1]Z03 收入决算表(财决03表)'!$A$10:$K$500,7,FALSE)),"",VLOOKUP(A253,'[1]Z03 收入决算表(财决03表)'!$A$10:$K$500,7,FALSE))</f>
        <v/>
      </c>
      <c r="G253" s="176" t="str">
        <f>IF(ISERROR(VLOOKUP(A253,'[1]Z03 收入决算表(财决03表)'!$A$10:$K$500,8,FALSE)),"",VLOOKUP(A253,'[1]Z03 收入决算表(财决03表)'!$A$10:$K$500,8,FALSE))</f>
        <v/>
      </c>
      <c r="H253" s="161" t="str">
        <f>IF(ISERROR(VLOOKUP(A253,'[1]Z03 收入决算表(财决03表)'!$A$10:$L$500,10,FALSE)),"",VLOOKUP(A253,'[1]Z03 收入决算表(财决03表)'!$A$10:$L$500,10,FALSE))</f>
        <v/>
      </c>
      <c r="I253" s="161" t="str">
        <f>IF(ISERROR(VLOOKUP(A253,'[1]Z03 收入决算表(财决03表)'!$A$10:$L$500,11,FALSE)),"",VLOOKUP(A253,'[1]Z03 收入决算表(财决03表)'!$A$10:$L$500,11,FALSE))</f>
        <v/>
      </c>
      <c r="J253" s="161" t="str">
        <f>IF(ISERROR(VLOOKUP(A253,'[1]Z03 收入决算表(财决03表)'!$A$10:$L$500,12,FALSE)),"",VLOOKUP(A253,'[1]Z03 收入决算表(财决03表)'!$A$10:$L$500,12,FALSE))</f>
        <v/>
      </c>
      <c r="K253" s="172">
        <f>'[1]Z03 收入决算表(财决03表)'!A252</f>
        <v>0</v>
      </c>
      <c r="L253" s="173">
        <f>'[1]Z03 收入决算表(财决03表)'!$E252</f>
        <v>0</v>
      </c>
      <c r="M253" s="169" t="str">
        <f t="shared" si="7"/>
        <v/>
      </c>
    </row>
    <row r="254" spans="1:13" ht="22.5" customHeight="1">
      <c r="A254" s="218" t="str">
        <f t="shared" si="6"/>
        <v/>
      </c>
      <c r="B254" s="218"/>
      <c r="C254" s="160" t="str">
        <f>IF(ISERROR(VLOOKUP(A254,'[1]Z03 收入决算表(财决03表)'!$A$10:$K$500,4,FALSE)),"",VLOOKUP(A254,'[1]Z03 收入决算表(财决03表)'!$A$10:$K$500,4,FALSE))</f>
        <v/>
      </c>
      <c r="D254" s="176" t="str">
        <f>IF(ISERROR(VLOOKUP(A254,'[1]Z03 收入决算表(财决03表)'!$A$10:$K$500,5,FALSE)),"",VLOOKUP(A254,'[1]Z03 收入决算表(财决03表)'!$A$10:$K$500,5,FALSE))</f>
        <v/>
      </c>
      <c r="E254" s="176" t="str">
        <f>IF(ISERROR(VLOOKUP(A254,'[1]Z03 收入决算表(财决03表)'!$A$10:$K$500,6,FALSE)),"",VLOOKUP(A254,'[1]Z03 收入决算表(财决03表)'!$A$10:$K$500,6,FALSE))</f>
        <v/>
      </c>
      <c r="F254" s="176" t="str">
        <f>IF(ISERROR(VLOOKUP(A254,'[1]Z03 收入决算表(财决03表)'!$A$10:$K$500,7,FALSE)),"",VLOOKUP(A254,'[1]Z03 收入决算表(财决03表)'!$A$10:$K$500,7,FALSE))</f>
        <v/>
      </c>
      <c r="G254" s="176" t="str">
        <f>IF(ISERROR(VLOOKUP(A254,'[1]Z03 收入决算表(财决03表)'!$A$10:$K$500,8,FALSE)),"",VLOOKUP(A254,'[1]Z03 收入决算表(财决03表)'!$A$10:$K$500,8,FALSE))</f>
        <v/>
      </c>
      <c r="H254" s="161" t="str">
        <f>IF(ISERROR(VLOOKUP(A254,'[1]Z03 收入决算表(财决03表)'!$A$10:$L$500,10,FALSE)),"",VLOOKUP(A254,'[1]Z03 收入决算表(财决03表)'!$A$10:$L$500,10,FALSE))</f>
        <v/>
      </c>
      <c r="I254" s="161" t="str">
        <f>IF(ISERROR(VLOOKUP(A254,'[1]Z03 收入决算表(财决03表)'!$A$10:$L$500,11,FALSE)),"",VLOOKUP(A254,'[1]Z03 收入决算表(财决03表)'!$A$10:$L$500,11,FALSE))</f>
        <v/>
      </c>
      <c r="J254" s="161" t="str">
        <f>IF(ISERROR(VLOOKUP(A254,'[1]Z03 收入决算表(财决03表)'!$A$10:$L$500,12,FALSE)),"",VLOOKUP(A254,'[1]Z03 收入决算表(财决03表)'!$A$10:$L$500,12,FALSE))</f>
        <v/>
      </c>
      <c r="K254" s="172">
        <f>'[1]Z03 收入决算表(财决03表)'!A253</f>
        <v>0</v>
      </c>
      <c r="L254" s="173">
        <f>'[1]Z03 收入决算表(财决03表)'!$E253</f>
        <v>0</v>
      </c>
      <c r="M254" s="169" t="str">
        <f t="shared" si="7"/>
        <v/>
      </c>
    </row>
    <row r="255" spans="1:13" ht="22.5" customHeight="1">
      <c r="A255" s="218" t="str">
        <f t="shared" si="6"/>
        <v/>
      </c>
      <c r="B255" s="218"/>
      <c r="C255" s="160" t="str">
        <f>IF(ISERROR(VLOOKUP(A255,'[1]Z03 收入决算表(财决03表)'!$A$10:$K$500,4,FALSE)),"",VLOOKUP(A255,'[1]Z03 收入决算表(财决03表)'!$A$10:$K$500,4,FALSE))</f>
        <v/>
      </c>
      <c r="D255" s="176" t="str">
        <f>IF(ISERROR(VLOOKUP(A255,'[1]Z03 收入决算表(财决03表)'!$A$10:$K$500,5,FALSE)),"",VLOOKUP(A255,'[1]Z03 收入决算表(财决03表)'!$A$10:$K$500,5,FALSE))</f>
        <v/>
      </c>
      <c r="E255" s="176" t="str">
        <f>IF(ISERROR(VLOOKUP(A255,'[1]Z03 收入决算表(财决03表)'!$A$10:$K$500,6,FALSE)),"",VLOOKUP(A255,'[1]Z03 收入决算表(财决03表)'!$A$10:$K$500,6,FALSE))</f>
        <v/>
      </c>
      <c r="F255" s="176" t="str">
        <f>IF(ISERROR(VLOOKUP(A255,'[1]Z03 收入决算表(财决03表)'!$A$10:$K$500,7,FALSE)),"",VLOOKUP(A255,'[1]Z03 收入决算表(财决03表)'!$A$10:$K$500,7,FALSE))</f>
        <v/>
      </c>
      <c r="G255" s="176" t="str">
        <f>IF(ISERROR(VLOOKUP(A255,'[1]Z03 收入决算表(财决03表)'!$A$10:$K$500,8,FALSE)),"",VLOOKUP(A255,'[1]Z03 收入决算表(财决03表)'!$A$10:$K$500,8,FALSE))</f>
        <v/>
      </c>
      <c r="H255" s="161" t="str">
        <f>IF(ISERROR(VLOOKUP(A255,'[1]Z03 收入决算表(财决03表)'!$A$10:$L$500,10,FALSE)),"",VLOOKUP(A255,'[1]Z03 收入决算表(财决03表)'!$A$10:$L$500,10,FALSE))</f>
        <v/>
      </c>
      <c r="I255" s="161" t="str">
        <f>IF(ISERROR(VLOOKUP(A255,'[1]Z03 收入决算表(财决03表)'!$A$10:$L$500,11,FALSE)),"",VLOOKUP(A255,'[1]Z03 收入决算表(财决03表)'!$A$10:$L$500,11,FALSE))</f>
        <v/>
      </c>
      <c r="J255" s="161" t="str">
        <f>IF(ISERROR(VLOOKUP(A255,'[1]Z03 收入决算表(财决03表)'!$A$10:$L$500,12,FALSE)),"",VLOOKUP(A255,'[1]Z03 收入决算表(财决03表)'!$A$10:$L$500,12,FALSE))</f>
        <v/>
      </c>
      <c r="K255" s="172">
        <f>'[1]Z03 收入决算表(财决03表)'!A254</f>
        <v>0</v>
      </c>
      <c r="L255" s="173">
        <f>'[1]Z03 收入决算表(财决03表)'!$E254</f>
        <v>0</v>
      </c>
      <c r="M255" s="169" t="str">
        <f t="shared" si="7"/>
        <v/>
      </c>
    </row>
    <row r="256" spans="1:13" ht="22.5" customHeight="1">
      <c r="A256" s="218" t="str">
        <f t="shared" si="6"/>
        <v/>
      </c>
      <c r="B256" s="218"/>
      <c r="C256" s="160" t="str">
        <f>IF(ISERROR(VLOOKUP(A256,'[1]Z03 收入决算表(财决03表)'!$A$10:$K$500,4,FALSE)),"",VLOOKUP(A256,'[1]Z03 收入决算表(财决03表)'!$A$10:$K$500,4,FALSE))</f>
        <v/>
      </c>
      <c r="D256" s="176" t="str">
        <f>IF(ISERROR(VLOOKUP(A256,'[1]Z03 收入决算表(财决03表)'!$A$10:$K$500,5,FALSE)),"",VLOOKUP(A256,'[1]Z03 收入决算表(财决03表)'!$A$10:$K$500,5,FALSE))</f>
        <v/>
      </c>
      <c r="E256" s="176" t="str">
        <f>IF(ISERROR(VLOOKUP(A256,'[1]Z03 收入决算表(财决03表)'!$A$10:$K$500,6,FALSE)),"",VLOOKUP(A256,'[1]Z03 收入决算表(财决03表)'!$A$10:$K$500,6,FALSE))</f>
        <v/>
      </c>
      <c r="F256" s="176" t="str">
        <f>IF(ISERROR(VLOOKUP(A256,'[1]Z03 收入决算表(财决03表)'!$A$10:$K$500,7,FALSE)),"",VLOOKUP(A256,'[1]Z03 收入决算表(财决03表)'!$A$10:$K$500,7,FALSE))</f>
        <v/>
      </c>
      <c r="G256" s="176" t="str">
        <f>IF(ISERROR(VLOOKUP(A256,'[1]Z03 收入决算表(财决03表)'!$A$10:$K$500,8,FALSE)),"",VLOOKUP(A256,'[1]Z03 收入决算表(财决03表)'!$A$10:$K$500,8,FALSE))</f>
        <v/>
      </c>
      <c r="H256" s="161" t="str">
        <f>IF(ISERROR(VLOOKUP(A256,'[1]Z03 收入决算表(财决03表)'!$A$10:$L$500,10,FALSE)),"",VLOOKUP(A256,'[1]Z03 收入决算表(财决03表)'!$A$10:$L$500,10,FALSE))</f>
        <v/>
      </c>
      <c r="I256" s="161" t="str">
        <f>IF(ISERROR(VLOOKUP(A256,'[1]Z03 收入决算表(财决03表)'!$A$10:$L$500,11,FALSE)),"",VLOOKUP(A256,'[1]Z03 收入决算表(财决03表)'!$A$10:$L$500,11,FALSE))</f>
        <v/>
      </c>
      <c r="J256" s="161" t="str">
        <f>IF(ISERROR(VLOOKUP(A256,'[1]Z03 收入决算表(财决03表)'!$A$10:$L$500,12,FALSE)),"",VLOOKUP(A256,'[1]Z03 收入决算表(财决03表)'!$A$10:$L$500,12,FALSE))</f>
        <v/>
      </c>
      <c r="K256" s="172">
        <f>'[1]Z03 收入决算表(财决03表)'!A255</f>
        <v>0</v>
      </c>
      <c r="L256" s="173">
        <f>'[1]Z03 收入决算表(财决03表)'!$E255</f>
        <v>0</v>
      </c>
      <c r="M256" s="169" t="str">
        <f t="shared" si="7"/>
        <v/>
      </c>
    </row>
    <row r="257" spans="1:13" ht="22.5" customHeight="1">
      <c r="A257" s="218" t="str">
        <f t="shared" si="6"/>
        <v/>
      </c>
      <c r="B257" s="218"/>
      <c r="C257" s="160" t="str">
        <f>IF(ISERROR(VLOOKUP(A257,'[1]Z03 收入决算表(财决03表)'!$A$10:$K$500,4,FALSE)),"",VLOOKUP(A257,'[1]Z03 收入决算表(财决03表)'!$A$10:$K$500,4,FALSE))</f>
        <v/>
      </c>
      <c r="D257" s="176" t="str">
        <f>IF(ISERROR(VLOOKUP(A257,'[1]Z03 收入决算表(财决03表)'!$A$10:$K$500,5,FALSE)),"",VLOOKUP(A257,'[1]Z03 收入决算表(财决03表)'!$A$10:$K$500,5,FALSE))</f>
        <v/>
      </c>
      <c r="E257" s="176" t="str">
        <f>IF(ISERROR(VLOOKUP(A257,'[1]Z03 收入决算表(财决03表)'!$A$10:$K$500,6,FALSE)),"",VLOOKUP(A257,'[1]Z03 收入决算表(财决03表)'!$A$10:$K$500,6,FALSE))</f>
        <v/>
      </c>
      <c r="F257" s="176" t="str">
        <f>IF(ISERROR(VLOOKUP(A257,'[1]Z03 收入决算表(财决03表)'!$A$10:$K$500,7,FALSE)),"",VLOOKUP(A257,'[1]Z03 收入决算表(财决03表)'!$A$10:$K$500,7,FALSE))</f>
        <v/>
      </c>
      <c r="G257" s="176" t="str">
        <f>IF(ISERROR(VLOOKUP(A257,'[1]Z03 收入决算表(财决03表)'!$A$10:$K$500,8,FALSE)),"",VLOOKUP(A257,'[1]Z03 收入决算表(财决03表)'!$A$10:$K$500,8,FALSE))</f>
        <v/>
      </c>
      <c r="H257" s="161" t="str">
        <f>IF(ISERROR(VLOOKUP(A257,'[1]Z03 收入决算表(财决03表)'!$A$10:$L$500,10,FALSE)),"",VLOOKUP(A257,'[1]Z03 收入决算表(财决03表)'!$A$10:$L$500,10,FALSE))</f>
        <v/>
      </c>
      <c r="I257" s="161" t="str">
        <f>IF(ISERROR(VLOOKUP(A257,'[1]Z03 收入决算表(财决03表)'!$A$10:$L$500,11,FALSE)),"",VLOOKUP(A257,'[1]Z03 收入决算表(财决03表)'!$A$10:$L$500,11,FALSE))</f>
        <v/>
      </c>
      <c r="J257" s="161" t="str">
        <f>IF(ISERROR(VLOOKUP(A257,'[1]Z03 收入决算表(财决03表)'!$A$10:$L$500,12,FALSE)),"",VLOOKUP(A257,'[1]Z03 收入决算表(财决03表)'!$A$10:$L$500,12,FALSE))</f>
        <v/>
      </c>
      <c r="K257" s="172">
        <f>'[1]Z03 收入决算表(财决03表)'!A256</f>
        <v>0</v>
      </c>
      <c r="L257" s="173">
        <f>'[1]Z03 收入决算表(财决03表)'!$E256</f>
        <v>0</v>
      </c>
      <c r="M257" s="169" t="str">
        <f t="shared" si="7"/>
        <v/>
      </c>
    </row>
    <row r="258" spans="1:13" ht="22.5" customHeight="1">
      <c r="A258" s="218" t="str">
        <f t="shared" si="6"/>
        <v/>
      </c>
      <c r="B258" s="218"/>
      <c r="C258" s="160" t="str">
        <f>IF(ISERROR(VLOOKUP(A258,'[1]Z03 收入决算表(财决03表)'!$A$10:$K$500,4,FALSE)),"",VLOOKUP(A258,'[1]Z03 收入决算表(财决03表)'!$A$10:$K$500,4,FALSE))</f>
        <v/>
      </c>
      <c r="D258" s="176" t="str">
        <f>IF(ISERROR(VLOOKUP(A258,'[1]Z03 收入决算表(财决03表)'!$A$10:$K$500,5,FALSE)),"",VLOOKUP(A258,'[1]Z03 收入决算表(财决03表)'!$A$10:$K$500,5,FALSE))</f>
        <v/>
      </c>
      <c r="E258" s="176" t="str">
        <f>IF(ISERROR(VLOOKUP(A258,'[1]Z03 收入决算表(财决03表)'!$A$10:$K$500,6,FALSE)),"",VLOOKUP(A258,'[1]Z03 收入决算表(财决03表)'!$A$10:$K$500,6,FALSE))</f>
        <v/>
      </c>
      <c r="F258" s="176" t="str">
        <f>IF(ISERROR(VLOOKUP(A258,'[1]Z03 收入决算表(财决03表)'!$A$10:$K$500,7,FALSE)),"",VLOOKUP(A258,'[1]Z03 收入决算表(财决03表)'!$A$10:$K$500,7,FALSE))</f>
        <v/>
      </c>
      <c r="G258" s="176" t="str">
        <f>IF(ISERROR(VLOOKUP(A258,'[1]Z03 收入决算表(财决03表)'!$A$10:$K$500,8,FALSE)),"",VLOOKUP(A258,'[1]Z03 收入决算表(财决03表)'!$A$10:$K$500,8,FALSE))</f>
        <v/>
      </c>
      <c r="H258" s="161" t="str">
        <f>IF(ISERROR(VLOOKUP(A258,'[1]Z03 收入决算表(财决03表)'!$A$10:$L$500,10,FALSE)),"",VLOOKUP(A258,'[1]Z03 收入决算表(财决03表)'!$A$10:$L$500,10,FALSE))</f>
        <v/>
      </c>
      <c r="I258" s="161" t="str">
        <f>IF(ISERROR(VLOOKUP(A258,'[1]Z03 收入决算表(财决03表)'!$A$10:$L$500,11,FALSE)),"",VLOOKUP(A258,'[1]Z03 收入决算表(财决03表)'!$A$10:$L$500,11,FALSE))</f>
        <v/>
      </c>
      <c r="J258" s="161" t="str">
        <f>IF(ISERROR(VLOOKUP(A258,'[1]Z03 收入决算表(财决03表)'!$A$10:$L$500,12,FALSE)),"",VLOOKUP(A258,'[1]Z03 收入决算表(财决03表)'!$A$10:$L$500,12,FALSE))</f>
        <v/>
      </c>
      <c r="K258" s="172">
        <f>'[1]Z03 收入决算表(财决03表)'!A257</f>
        <v>0</v>
      </c>
      <c r="L258" s="173">
        <f>'[1]Z03 收入决算表(财决03表)'!$E257</f>
        <v>0</v>
      </c>
      <c r="M258" s="169" t="str">
        <f t="shared" si="7"/>
        <v/>
      </c>
    </row>
    <row r="259" spans="1:13" ht="22.5" customHeight="1">
      <c r="A259" s="218" t="str">
        <f t="shared" si="6"/>
        <v/>
      </c>
      <c r="B259" s="218"/>
      <c r="C259" s="160" t="str">
        <f>IF(ISERROR(VLOOKUP(A259,'[1]Z03 收入决算表(财决03表)'!$A$10:$K$500,4,FALSE)),"",VLOOKUP(A259,'[1]Z03 收入决算表(财决03表)'!$A$10:$K$500,4,FALSE))</f>
        <v/>
      </c>
      <c r="D259" s="176" t="str">
        <f>IF(ISERROR(VLOOKUP(A259,'[1]Z03 收入决算表(财决03表)'!$A$10:$K$500,5,FALSE)),"",VLOOKUP(A259,'[1]Z03 收入决算表(财决03表)'!$A$10:$K$500,5,FALSE))</f>
        <v/>
      </c>
      <c r="E259" s="176" t="str">
        <f>IF(ISERROR(VLOOKUP(A259,'[1]Z03 收入决算表(财决03表)'!$A$10:$K$500,6,FALSE)),"",VLOOKUP(A259,'[1]Z03 收入决算表(财决03表)'!$A$10:$K$500,6,FALSE))</f>
        <v/>
      </c>
      <c r="F259" s="176" t="str">
        <f>IF(ISERROR(VLOOKUP(A259,'[1]Z03 收入决算表(财决03表)'!$A$10:$K$500,7,FALSE)),"",VLOOKUP(A259,'[1]Z03 收入决算表(财决03表)'!$A$10:$K$500,7,FALSE))</f>
        <v/>
      </c>
      <c r="G259" s="176" t="str">
        <f>IF(ISERROR(VLOOKUP(A259,'[1]Z03 收入决算表(财决03表)'!$A$10:$K$500,8,FALSE)),"",VLOOKUP(A259,'[1]Z03 收入决算表(财决03表)'!$A$10:$K$500,8,FALSE))</f>
        <v/>
      </c>
      <c r="H259" s="161" t="str">
        <f>IF(ISERROR(VLOOKUP(A259,'[1]Z03 收入决算表(财决03表)'!$A$10:$L$500,10,FALSE)),"",VLOOKUP(A259,'[1]Z03 收入决算表(财决03表)'!$A$10:$L$500,10,FALSE))</f>
        <v/>
      </c>
      <c r="I259" s="161" t="str">
        <f>IF(ISERROR(VLOOKUP(A259,'[1]Z03 收入决算表(财决03表)'!$A$10:$L$500,11,FALSE)),"",VLOOKUP(A259,'[1]Z03 收入决算表(财决03表)'!$A$10:$L$500,11,FALSE))</f>
        <v/>
      </c>
      <c r="J259" s="161" t="str">
        <f>IF(ISERROR(VLOOKUP(A259,'[1]Z03 收入决算表(财决03表)'!$A$10:$L$500,12,FALSE)),"",VLOOKUP(A259,'[1]Z03 收入决算表(财决03表)'!$A$10:$L$500,12,FALSE))</f>
        <v/>
      </c>
      <c r="K259" s="172">
        <f>'[1]Z03 收入决算表(财决03表)'!A258</f>
        <v>0</v>
      </c>
      <c r="L259" s="173">
        <f>'[1]Z03 收入决算表(财决03表)'!$E258</f>
        <v>0</v>
      </c>
      <c r="M259" s="169" t="str">
        <f t="shared" si="7"/>
        <v/>
      </c>
    </row>
    <row r="260" spans="1:13" ht="22.5" customHeight="1">
      <c r="A260" s="218" t="str">
        <f t="shared" si="6"/>
        <v/>
      </c>
      <c r="B260" s="218"/>
      <c r="C260" s="160" t="str">
        <f>IF(ISERROR(VLOOKUP(A260,'[1]Z03 收入决算表(财决03表)'!$A$10:$K$500,4,FALSE)),"",VLOOKUP(A260,'[1]Z03 收入决算表(财决03表)'!$A$10:$K$500,4,FALSE))</f>
        <v/>
      </c>
      <c r="D260" s="176" t="str">
        <f>IF(ISERROR(VLOOKUP(A260,'[1]Z03 收入决算表(财决03表)'!$A$10:$K$500,5,FALSE)),"",VLOOKUP(A260,'[1]Z03 收入决算表(财决03表)'!$A$10:$K$500,5,FALSE))</f>
        <v/>
      </c>
      <c r="E260" s="176" t="str">
        <f>IF(ISERROR(VLOOKUP(A260,'[1]Z03 收入决算表(财决03表)'!$A$10:$K$500,6,FALSE)),"",VLOOKUP(A260,'[1]Z03 收入决算表(财决03表)'!$A$10:$K$500,6,FALSE))</f>
        <v/>
      </c>
      <c r="F260" s="176" t="str">
        <f>IF(ISERROR(VLOOKUP(A260,'[1]Z03 收入决算表(财决03表)'!$A$10:$K$500,7,FALSE)),"",VLOOKUP(A260,'[1]Z03 收入决算表(财决03表)'!$A$10:$K$500,7,FALSE))</f>
        <v/>
      </c>
      <c r="G260" s="176" t="str">
        <f>IF(ISERROR(VLOOKUP(A260,'[1]Z03 收入决算表(财决03表)'!$A$10:$K$500,8,FALSE)),"",VLOOKUP(A260,'[1]Z03 收入决算表(财决03表)'!$A$10:$K$500,8,FALSE))</f>
        <v/>
      </c>
      <c r="H260" s="161" t="str">
        <f>IF(ISERROR(VLOOKUP(A260,'[1]Z03 收入决算表(财决03表)'!$A$10:$L$500,10,FALSE)),"",VLOOKUP(A260,'[1]Z03 收入决算表(财决03表)'!$A$10:$L$500,10,FALSE))</f>
        <v/>
      </c>
      <c r="I260" s="161" t="str">
        <f>IF(ISERROR(VLOOKUP(A260,'[1]Z03 收入决算表(财决03表)'!$A$10:$L$500,11,FALSE)),"",VLOOKUP(A260,'[1]Z03 收入决算表(财决03表)'!$A$10:$L$500,11,FALSE))</f>
        <v/>
      </c>
      <c r="J260" s="161" t="str">
        <f>IF(ISERROR(VLOOKUP(A260,'[1]Z03 收入决算表(财决03表)'!$A$10:$L$500,12,FALSE)),"",VLOOKUP(A260,'[1]Z03 收入决算表(财决03表)'!$A$10:$L$500,12,FALSE))</f>
        <v/>
      </c>
      <c r="K260" s="172">
        <f>'[1]Z03 收入决算表(财决03表)'!A259</f>
        <v>0</v>
      </c>
      <c r="L260" s="173">
        <f>'[1]Z03 收入决算表(财决03表)'!$E259</f>
        <v>0</v>
      </c>
      <c r="M260" s="169" t="str">
        <f t="shared" si="7"/>
        <v/>
      </c>
    </row>
    <row r="261" spans="1:13" ht="22.5" customHeight="1">
      <c r="A261" s="218" t="str">
        <f t="shared" si="6"/>
        <v/>
      </c>
      <c r="B261" s="218"/>
      <c r="C261" s="160" t="str">
        <f>IF(ISERROR(VLOOKUP(A261,'[1]Z03 收入决算表(财决03表)'!$A$10:$K$500,4,FALSE)),"",VLOOKUP(A261,'[1]Z03 收入决算表(财决03表)'!$A$10:$K$500,4,FALSE))</f>
        <v/>
      </c>
      <c r="D261" s="176" t="str">
        <f>IF(ISERROR(VLOOKUP(A261,'[1]Z03 收入决算表(财决03表)'!$A$10:$K$500,5,FALSE)),"",VLOOKUP(A261,'[1]Z03 收入决算表(财决03表)'!$A$10:$K$500,5,FALSE))</f>
        <v/>
      </c>
      <c r="E261" s="176" t="str">
        <f>IF(ISERROR(VLOOKUP(A261,'[1]Z03 收入决算表(财决03表)'!$A$10:$K$500,6,FALSE)),"",VLOOKUP(A261,'[1]Z03 收入决算表(财决03表)'!$A$10:$K$500,6,FALSE))</f>
        <v/>
      </c>
      <c r="F261" s="176" t="str">
        <f>IF(ISERROR(VLOOKUP(A261,'[1]Z03 收入决算表(财决03表)'!$A$10:$K$500,7,FALSE)),"",VLOOKUP(A261,'[1]Z03 收入决算表(财决03表)'!$A$10:$K$500,7,FALSE))</f>
        <v/>
      </c>
      <c r="G261" s="176" t="str">
        <f>IF(ISERROR(VLOOKUP(A261,'[1]Z03 收入决算表(财决03表)'!$A$10:$K$500,8,FALSE)),"",VLOOKUP(A261,'[1]Z03 收入决算表(财决03表)'!$A$10:$K$500,8,FALSE))</f>
        <v/>
      </c>
      <c r="H261" s="161" t="str">
        <f>IF(ISERROR(VLOOKUP(A261,'[1]Z03 收入决算表(财决03表)'!$A$10:$L$500,10,FALSE)),"",VLOOKUP(A261,'[1]Z03 收入决算表(财决03表)'!$A$10:$L$500,10,FALSE))</f>
        <v/>
      </c>
      <c r="I261" s="161" t="str">
        <f>IF(ISERROR(VLOOKUP(A261,'[1]Z03 收入决算表(财决03表)'!$A$10:$L$500,11,FALSE)),"",VLOOKUP(A261,'[1]Z03 收入决算表(财决03表)'!$A$10:$L$500,11,FALSE))</f>
        <v/>
      </c>
      <c r="J261" s="161" t="str">
        <f>IF(ISERROR(VLOOKUP(A261,'[1]Z03 收入决算表(财决03表)'!$A$10:$L$500,12,FALSE)),"",VLOOKUP(A261,'[1]Z03 收入决算表(财决03表)'!$A$10:$L$500,12,FALSE))</f>
        <v/>
      </c>
      <c r="K261" s="172">
        <f>'[1]Z03 收入决算表(财决03表)'!A260</f>
        <v>0</v>
      </c>
      <c r="L261" s="173">
        <f>'[1]Z03 收入决算表(财决03表)'!$E260</f>
        <v>0</v>
      </c>
      <c r="M261" s="169" t="str">
        <f t="shared" si="7"/>
        <v/>
      </c>
    </row>
    <row r="262" spans="1:13" ht="22.5" customHeight="1">
      <c r="A262" s="218" t="str">
        <f t="shared" si="6"/>
        <v/>
      </c>
      <c r="B262" s="218"/>
      <c r="C262" s="160" t="str">
        <f>IF(ISERROR(VLOOKUP(A262,'[1]Z03 收入决算表(财决03表)'!$A$10:$K$500,4,FALSE)),"",VLOOKUP(A262,'[1]Z03 收入决算表(财决03表)'!$A$10:$K$500,4,FALSE))</f>
        <v/>
      </c>
      <c r="D262" s="176" t="str">
        <f>IF(ISERROR(VLOOKUP(A262,'[1]Z03 收入决算表(财决03表)'!$A$10:$K$500,5,FALSE)),"",VLOOKUP(A262,'[1]Z03 收入决算表(财决03表)'!$A$10:$K$500,5,FALSE))</f>
        <v/>
      </c>
      <c r="E262" s="176" t="str">
        <f>IF(ISERROR(VLOOKUP(A262,'[1]Z03 收入决算表(财决03表)'!$A$10:$K$500,6,FALSE)),"",VLOOKUP(A262,'[1]Z03 收入决算表(财决03表)'!$A$10:$K$500,6,FALSE))</f>
        <v/>
      </c>
      <c r="F262" s="176" t="str">
        <f>IF(ISERROR(VLOOKUP(A262,'[1]Z03 收入决算表(财决03表)'!$A$10:$K$500,7,FALSE)),"",VLOOKUP(A262,'[1]Z03 收入决算表(财决03表)'!$A$10:$K$500,7,FALSE))</f>
        <v/>
      </c>
      <c r="G262" s="176" t="str">
        <f>IF(ISERROR(VLOOKUP(A262,'[1]Z03 收入决算表(财决03表)'!$A$10:$K$500,8,FALSE)),"",VLOOKUP(A262,'[1]Z03 收入决算表(财决03表)'!$A$10:$K$500,8,FALSE))</f>
        <v/>
      </c>
      <c r="H262" s="161" t="str">
        <f>IF(ISERROR(VLOOKUP(A262,'[1]Z03 收入决算表(财决03表)'!$A$10:$L$500,10,FALSE)),"",VLOOKUP(A262,'[1]Z03 收入决算表(财决03表)'!$A$10:$L$500,10,FALSE))</f>
        <v/>
      </c>
      <c r="I262" s="161" t="str">
        <f>IF(ISERROR(VLOOKUP(A262,'[1]Z03 收入决算表(财决03表)'!$A$10:$L$500,11,FALSE)),"",VLOOKUP(A262,'[1]Z03 收入决算表(财决03表)'!$A$10:$L$500,11,FALSE))</f>
        <v/>
      </c>
      <c r="J262" s="161" t="str">
        <f>IF(ISERROR(VLOOKUP(A262,'[1]Z03 收入决算表(财决03表)'!$A$10:$L$500,12,FALSE)),"",VLOOKUP(A262,'[1]Z03 收入决算表(财决03表)'!$A$10:$L$500,12,FALSE))</f>
        <v/>
      </c>
      <c r="K262" s="172">
        <f>'[1]Z03 收入决算表(财决03表)'!A261</f>
        <v>0</v>
      </c>
      <c r="L262" s="173">
        <f>'[1]Z03 收入决算表(财决03表)'!$E261</f>
        <v>0</v>
      </c>
      <c r="M262" s="169" t="str">
        <f t="shared" si="7"/>
        <v/>
      </c>
    </row>
    <row r="263" spans="1:13" ht="22.5" customHeight="1">
      <c r="A263" s="218" t="str">
        <f t="shared" si="6"/>
        <v/>
      </c>
      <c r="B263" s="218"/>
      <c r="C263" s="160" t="str">
        <f>IF(ISERROR(VLOOKUP(A263,'[1]Z03 收入决算表(财决03表)'!$A$10:$K$500,4,FALSE)),"",VLOOKUP(A263,'[1]Z03 收入决算表(财决03表)'!$A$10:$K$500,4,FALSE))</f>
        <v/>
      </c>
      <c r="D263" s="176" t="str">
        <f>IF(ISERROR(VLOOKUP(A263,'[1]Z03 收入决算表(财决03表)'!$A$10:$K$500,5,FALSE)),"",VLOOKUP(A263,'[1]Z03 收入决算表(财决03表)'!$A$10:$K$500,5,FALSE))</f>
        <v/>
      </c>
      <c r="E263" s="176" t="str">
        <f>IF(ISERROR(VLOOKUP(A263,'[1]Z03 收入决算表(财决03表)'!$A$10:$K$500,6,FALSE)),"",VLOOKUP(A263,'[1]Z03 收入决算表(财决03表)'!$A$10:$K$500,6,FALSE))</f>
        <v/>
      </c>
      <c r="F263" s="176" t="str">
        <f>IF(ISERROR(VLOOKUP(A263,'[1]Z03 收入决算表(财决03表)'!$A$10:$K$500,7,FALSE)),"",VLOOKUP(A263,'[1]Z03 收入决算表(财决03表)'!$A$10:$K$500,7,FALSE))</f>
        <v/>
      </c>
      <c r="G263" s="176" t="str">
        <f>IF(ISERROR(VLOOKUP(A263,'[1]Z03 收入决算表(财决03表)'!$A$10:$K$500,8,FALSE)),"",VLOOKUP(A263,'[1]Z03 收入决算表(财决03表)'!$A$10:$K$500,8,FALSE))</f>
        <v/>
      </c>
      <c r="H263" s="161" t="str">
        <f>IF(ISERROR(VLOOKUP(A263,'[1]Z03 收入决算表(财决03表)'!$A$10:$L$500,10,FALSE)),"",VLOOKUP(A263,'[1]Z03 收入决算表(财决03表)'!$A$10:$L$500,10,FALSE))</f>
        <v/>
      </c>
      <c r="I263" s="161" t="str">
        <f>IF(ISERROR(VLOOKUP(A263,'[1]Z03 收入决算表(财决03表)'!$A$10:$L$500,11,FALSE)),"",VLOOKUP(A263,'[1]Z03 收入决算表(财决03表)'!$A$10:$L$500,11,FALSE))</f>
        <v/>
      </c>
      <c r="J263" s="161" t="str">
        <f>IF(ISERROR(VLOOKUP(A263,'[1]Z03 收入决算表(财决03表)'!$A$10:$L$500,12,FALSE)),"",VLOOKUP(A263,'[1]Z03 收入决算表(财决03表)'!$A$10:$L$500,12,FALSE))</f>
        <v/>
      </c>
      <c r="K263" s="172">
        <f>'[1]Z03 收入决算表(财决03表)'!A262</f>
        <v>0</v>
      </c>
      <c r="L263" s="173">
        <f>'[1]Z03 收入决算表(财决03表)'!$E262</f>
        <v>0</v>
      </c>
      <c r="M263" s="169" t="str">
        <f t="shared" si="7"/>
        <v/>
      </c>
    </row>
    <row r="264" spans="1:13" ht="22.5" customHeight="1">
      <c r="A264" s="218" t="str">
        <f t="shared" si="6"/>
        <v/>
      </c>
      <c r="B264" s="218"/>
      <c r="C264" s="160" t="str">
        <f>IF(ISERROR(VLOOKUP(A264,'[1]Z03 收入决算表(财决03表)'!$A$10:$K$500,4,FALSE)),"",VLOOKUP(A264,'[1]Z03 收入决算表(财决03表)'!$A$10:$K$500,4,FALSE))</f>
        <v/>
      </c>
      <c r="D264" s="176" t="str">
        <f>IF(ISERROR(VLOOKUP(A264,'[1]Z03 收入决算表(财决03表)'!$A$10:$K$500,5,FALSE)),"",VLOOKUP(A264,'[1]Z03 收入决算表(财决03表)'!$A$10:$K$500,5,FALSE))</f>
        <v/>
      </c>
      <c r="E264" s="176" t="str">
        <f>IF(ISERROR(VLOOKUP(A264,'[1]Z03 收入决算表(财决03表)'!$A$10:$K$500,6,FALSE)),"",VLOOKUP(A264,'[1]Z03 收入决算表(财决03表)'!$A$10:$K$500,6,FALSE))</f>
        <v/>
      </c>
      <c r="F264" s="176" t="str">
        <f>IF(ISERROR(VLOOKUP(A264,'[1]Z03 收入决算表(财决03表)'!$A$10:$K$500,7,FALSE)),"",VLOOKUP(A264,'[1]Z03 收入决算表(财决03表)'!$A$10:$K$500,7,FALSE))</f>
        <v/>
      </c>
      <c r="G264" s="176" t="str">
        <f>IF(ISERROR(VLOOKUP(A264,'[1]Z03 收入决算表(财决03表)'!$A$10:$K$500,8,FALSE)),"",VLOOKUP(A264,'[1]Z03 收入决算表(财决03表)'!$A$10:$K$500,8,FALSE))</f>
        <v/>
      </c>
      <c r="H264" s="161" t="str">
        <f>IF(ISERROR(VLOOKUP(A264,'[1]Z03 收入决算表(财决03表)'!$A$10:$L$500,10,FALSE)),"",VLOOKUP(A264,'[1]Z03 收入决算表(财决03表)'!$A$10:$L$500,10,FALSE))</f>
        <v/>
      </c>
      <c r="I264" s="161" t="str">
        <f>IF(ISERROR(VLOOKUP(A264,'[1]Z03 收入决算表(财决03表)'!$A$10:$L$500,11,FALSE)),"",VLOOKUP(A264,'[1]Z03 收入决算表(财决03表)'!$A$10:$L$500,11,FALSE))</f>
        <v/>
      </c>
      <c r="J264" s="161" t="str">
        <f>IF(ISERROR(VLOOKUP(A264,'[1]Z03 收入决算表(财决03表)'!$A$10:$L$500,12,FALSE)),"",VLOOKUP(A264,'[1]Z03 收入决算表(财决03表)'!$A$10:$L$500,12,FALSE))</f>
        <v/>
      </c>
      <c r="K264" s="172">
        <f>'[1]Z03 收入决算表(财决03表)'!A263</f>
        <v>0</v>
      </c>
      <c r="L264" s="173">
        <f>'[1]Z03 收入决算表(财决03表)'!$E263</f>
        <v>0</v>
      </c>
      <c r="M264" s="169" t="str">
        <f t="shared" si="7"/>
        <v/>
      </c>
    </row>
    <row r="265" spans="1:13" ht="22.5" customHeight="1">
      <c r="A265" s="218" t="str">
        <f t="shared" si="6"/>
        <v/>
      </c>
      <c r="B265" s="218"/>
      <c r="C265" s="160" t="str">
        <f>IF(ISERROR(VLOOKUP(A265,'[1]Z03 收入决算表(财决03表)'!$A$10:$K$500,4,FALSE)),"",VLOOKUP(A265,'[1]Z03 收入决算表(财决03表)'!$A$10:$K$500,4,FALSE))</f>
        <v/>
      </c>
      <c r="D265" s="176" t="str">
        <f>IF(ISERROR(VLOOKUP(A265,'[1]Z03 收入决算表(财决03表)'!$A$10:$K$500,5,FALSE)),"",VLOOKUP(A265,'[1]Z03 收入决算表(财决03表)'!$A$10:$K$500,5,FALSE))</f>
        <v/>
      </c>
      <c r="E265" s="176" t="str">
        <f>IF(ISERROR(VLOOKUP(A265,'[1]Z03 收入决算表(财决03表)'!$A$10:$K$500,6,FALSE)),"",VLOOKUP(A265,'[1]Z03 收入决算表(财决03表)'!$A$10:$K$500,6,FALSE))</f>
        <v/>
      </c>
      <c r="F265" s="176" t="str">
        <f>IF(ISERROR(VLOOKUP(A265,'[1]Z03 收入决算表(财决03表)'!$A$10:$K$500,7,FALSE)),"",VLOOKUP(A265,'[1]Z03 收入决算表(财决03表)'!$A$10:$K$500,7,FALSE))</f>
        <v/>
      </c>
      <c r="G265" s="176" t="str">
        <f>IF(ISERROR(VLOOKUP(A265,'[1]Z03 收入决算表(财决03表)'!$A$10:$K$500,8,FALSE)),"",VLOOKUP(A265,'[1]Z03 收入决算表(财决03表)'!$A$10:$K$500,8,FALSE))</f>
        <v/>
      </c>
      <c r="H265" s="161" t="str">
        <f>IF(ISERROR(VLOOKUP(A265,'[1]Z03 收入决算表(财决03表)'!$A$10:$L$500,10,FALSE)),"",VLOOKUP(A265,'[1]Z03 收入决算表(财决03表)'!$A$10:$L$500,10,FALSE))</f>
        <v/>
      </c>
      <c r="I265" s="161" t="str">
        <f>IF(ISERROR(VLOOKUP(A265,'[1]Z03 收入决算表(财决03表)'!$A$10:$L$500,11,FALSE)),"",VLOOKUP(A265,'[1]Z03 收入决算表(财决03表)'!$A$10:$L$500,11,FALSE))</f>
        <v/>
      </c>
      <c r="J265" s="161" t="str">
        <f>IF(ISERROR(VLOOKUP(A265,'[1]Z03 收入决算表(财决03表)'!$A$10:$L$500,12,FALSE)),"",VLOOKUP(A265,'[1]Z03 收入决算表(财决03表)'!$A$10:$L$500,12,FALSE))</f>
        <v/>
      </c>
      <c r="K265" s="172">
        <f>'[1]Z03 收入决算表(财决03表)'!A264</f>
        <v>0</v>
      </c>
      <c r="L265" s="173">
        <f>'[1]Z03 收入决算表(财决03表)'!$E264</f>
        <v>0</v>
      </c>
      <c r="M265" s="169" t="str">
        <f t="shared" si="7"/>
        <v/>
      </c>
    </row>
    <row r="266" spans="1:13" ht="22.5" customHeight="1">
      <c r="A266" s="218" t="str">
        <f t="shared" si="6"/>
        <v/>
      </c>
      <c r="B266" s="218"/>
      <c r="C266" s="160" t="str">
        <f>IF(ISERROR(VLOOKUP(A266,'[1]Z03 收入决算表(财决03表)'!$A$10:$K$500,4,FALSE)),"",VLOOKUP(A266,'[1]Z03 收入决算表(财决03表)'!$A$10:$K$500,4,FALSE))</f>
        <v/>
      </c>
      <c r="D266" s="176" t="str">
        <f>IF(ISERROR(VLOOKUP(A266,'[1]Z03 收入决算表(财决03表)'!$A$10:$K$500,5,FALSE)),"",VLOOKUP(A266,'[1]Z03 收入决算表(财决03表)'!$A$10:$K$500,5,FALSE))</f>
        <v/>
      </c>
      <c r="E266" s="176" t="str">
        <f>IF(ISERROR(VLOOKUP(A266,'[1]Z03 收入决算表(财决03表)'!$A$10:$K$500,6,FALSE)),"",VLOOKUP(A266,'[1]Z03 收入决算表(财决03表)'!$A$10:$K$500,6,FALSE))</f>
        <v/>
      </c>
      <c r="F266" s="176" t="str">
        <f>IF(ISERROR(VLOOKUP(A266,'[1]Z03 收入决算表(财决03表)'!$A$10:$K$500,7,FALSE)),"",VLOOKUP(A266,'[1]Z03 收入决算表(财决03表)'!$A$10:$K$500,7,FALSE))</f>
        <v/>
      </c>
      <c r="G266" s="176" t="str">
        <f>IF(ISERROR(VLOOKUP(A266,'[1]Z03 收入决算表(财决03表)'!$A$10:$K$500,8,FALSE)),"",VLOOKUP(A266,'[1]Z03 收入决算表(财决03表)'!$A$10:$K$500,8,FALSE))</f>
        <v/>
      </c>
      <c r="H266" s="161" t="str">
        <f>IF(ISERROR(VLOOKUP(A266,'[1]Z03 收入决算表(财决03表)'!$A$10:$L$500,10,FALSE)),"",VLOOKUP(A266,'[1]Z03 收入决算表(财决03表)'!$A$10:$L$500,10,FALSE))</f>
        <v/>
      </c>
      <c r="I266" s="161" t="str">
        <f>IF(ISERROR(VLOOKUP(A266,'[1]Z03 收入决算表(财决03表)'!$A$10:$L$500,11,FALSE)),"",VLOOKUP(A266,'[1]Z03 收入决算表(财决03表)'!$A$10:$L$500,11,FALSE))</f>
        <v/>
      </c>
      <c r="J266" s="161" t="str">
        <f>IF(ISERROR(VLOOKUP(A266,'[1]Z03 收入决算表(财决03表)'!$A$10:$L$500,12,FALSE)),"",VLOOKUP(A266,'[1]Z03 收入决算表(财决03表)'!$A$10:$L$500,12,FALSE))</f>
        <v/>
      </c>
      <c r="K266" s="172">
        <f>'[1]Z03 收入决算表(财决03表)'!A265</f>
        <v>0</v>
      </c>
      <c r="L266" s="173">
        <f>'[1]Z03 收入决算表(财决03表)'!$E265</f>
        <v>0</v>
      </c>
      <c r="M266" s="169" t="str">
        <f t="shared" si="7"/>
        <v/>
      </c>
    </row>
    <row r="267" spans="1:13" ht="22.5" customHeight="1">
      <c r="A267" s="218" t="str">
        <f t="shared" si="6"/>
        <v/>
      </c>
      <c r="B267" s="218"/>
      <c r="C267" s="160" t="str">
        <f>IF(ISERROR(VLOOKUP(A267,'[1]Z03 收入决算表(财决03表)'!$A$10:$K$500,4,FALSE)),"",VLOOKUP(A267,'[1]Z03 收入决算表(财决03表)'!$A$10:$K$500,4,FALSE))</f>
        <v/>
      </c>
      <c r="D267" s="176" t="str">
        <f>IF(ISERROR(VLOOKUP(A267,'[1]Z03 收入决算表(财决03表)'!$A$10:$K$500,5,FALSE)),"",VLOOKUP(A267,'[1]Z03 收入决算表(财决03表)'!$A$10:$K$500,5,FALSE))</f>
        <v/>
      </c>
      <c r="E267" s="176" t="str">
        <f>IF(ISERROR(VLOOKUP(A267,'[1]Z03 收入决算表(财决03表)'!$A$10:$K$500,6,FALSE)),"",VLOOKUP(A267,'[1]Z03 收入决算表(财决03表)'!$A$10:$K$500,6,FALSE))</f>
        <v/>
      </c>
      <c r="F267" s="176" t="str">
        <f>IF(ISERROR(VLOOKUP(A267,'[1]Z03 收入决算表(财决03表)'!$A$10:$K$500,7,FALSE)),"",VLOOKUP(A267,'[1]Z03 收入决算表(财决03表)'!$A$10:$K$500,7,FALSE))</f>
        <v/>
      </c>
      <c r="G267" s="176" t="str">
        <f>IF(ISERROR(VLOOKUP(A267,'[1]Z03 收入决算表(财决03表)'!$A$10:$K$500,8,FALSE)),"",VLOOKUP(A267,'[1]Z03 收入决算表(财决03表)'!$A$10:$K$500,8,FALSE))</f>
        <v/>
      </c>
      <c r="H267" s="161" t="str">
        <f>IF(ISERROR(VLOOKUP(A267,'[1]Z03 收入决算表(财决03表)'!$A$10:$L$500,10,FALSE)),"",VLOOKUP(A267,'[1]Z03 收入决算表(财决03表)'!$A$10:$L$500,10,FALSE))</f>
        <v/>
      </c>
      <c r="I267" s="161" t="str">
        <f>IF(ISERROR(VLOOKUP(A267,'[1]Z03 收入决算表(财决03表)'!$A$10:$L$500,11,FALSE)),"",VLOOKUP(A267,'[1]Z03 收入决算表(财决03表)'!$A$10:$L$500,11,FALSE))</f>
        <v/>
      </c>
      <c r="J267" s="161" t="str">
        <f>IF(ISERROR(VLOOKUP(A267,'[1]Z03 收入决算表(财决03表)'!$A$10:$L$500,12,FALSE)),"",VLOOKUP(A267,'[1]Z03 收入决算表(财决03表)'!$A$10:$L$500,12,FALSE))</f>
        <v/>
      </c>
      <c r="K267" s="172">
        <f>'[1]Z03 收入决算表(财决03表)'!A266</f>
        <v>0</v>
      </c>
      <c r="L267" s="173">
        <f>'[1]Z03 收入决算表(财决03表)'!$E266</f>
        <v>0</v>
      </c>
      <c r="M267" s="169" t="str">
        <f t="shared" si="7"/>
        <v/>
      </c>
    </row>
    <row r="268" spans="1:13" ht="22.5" customHeight="1">
      <c r="A268" s="218" t="str">
        <f t="shared" ref="A268:A300" si="8">IF(K268&gt;0,K268,"")</f>
        <v/>
      </c>
      <c r="B268" s="218"/>
      <c r="C268" s="160" t="str">
        <f>IF(ISERROR(VLOOKUP(A268,'[1]Z03 收入决算表(财决03表)'!$A$10:$K$500,4,FALSE)),"",VLOOKUP(A268,'[1]Z03 收入决算表(财决03表)'!$A$10:$K$500,4,FALSE))</f>
        <v/>
      </c>
      <c r="D268" s="176" t="str">
        <f>IF(ISERROR(VLOOKUP(A268,'[1]Z03 收入决算表(财决03表)'!$A$10:$K$500,5,FALSE)),"",VLOOKUP(A268,'[1]Z03 收入决算表(财决03表)'!$A$10:$K$500,5,FALSE))</f>
        <v/>
      </c>
      <c r="E268" s="176" t="str">
        <f>IF(ISERROR(VLOOKUP(A268,'[1]Z03 收入决算表(财决03表)'!$A$10:$K$500,6,FALSE)),"",VLOOKUP(A268,'[1]Z03 收入决算表(财决03表)'!$A$10:$K$500,6,FALSE))</f>
        <v/>
      </c>
      <c r="F268" s="176" t="str">
        <f>IF(ISERROR(VLOOKUP(A268,'[1]Z03 收入决算表(财决03表)'!$A$10:$K$500,7,FALSE)),"",VLOOKUP(A268,'[1]Z03 收入决算表(财决03表)'!$A$10:$K$500,7,FALSE))</f>
        <v/>
      </c>
      <c r="G268" s="176" t="str">
        <f>IF(ISERROR(VLOOKUP(A268,'[1]Z03 收入决算表(财决03表)'!$A$10:$K$500,8,FALSE)),"",VLOOKUP(A268,'[1]Z03 收入决算表(财决03表)'!$A$10:$K$500,8,FALSE))</f>
        <v/>
      </c>
      <c r="H268" s="161" t="str">
        <f>IF(ISERROR(VLOOKUP(A268,'[1]Z03 收入决算表(财决03表)'!$A$10:$L$500,10,FALSE)),"",VLOOKUP(A268,'[1]Z03 收入决算表(财决03表)'!$A$10:$L$500,10,FALSE))</f>
        <v/>
      </c>
      <c r="I268" s="161" t="str">
        <f>IF(ISERROR(VLOOKUP(A268,'[1]Z03 收入决算表(财决03表)'!$A$10:$L$500,11,FALSE)),"",VLOOKUP(A268,'[1]Z03 收入决算表(财决03表)'!$A$10:$L$500,11,FALSE))</f>
        <v/>
      </c>
      <c r="J268" s="161" t="str">
        <f>IF(ISERROR(VLOOKUP(A268,'[1]Z03 收入决算表(财决03表)'!$A$10:$L$500,12,FALSE)),"",VLOOKUP(A268,'[1]Z03 收入决算表(财决03表)'!$A$10:$L$500,12,FALSE))</f>
        <v/>
      </c>
      <c r="K268" s="172">
        <f>'[1]Z03 收入决算表(财决03表)'!A267</f>
        <v>0</v>
      </c>
      <c r="L268" s="173">
        <f>'[1]Z03 收入决算表(财决03表)'!$E267</f>
        <v>0</v>
      </c>
      <c r="M268" s="169" t="str">
        <f t="shared" ref="M268:M302" si="9">IF(C268&lt;&gt;"",ROW(),"")</f>
        <v/>
      </c>
    </row>
    <row r="269" spans="1:13" ht="22.5" customHeight="1">
      <c r="A269" s="218" t="str">
        <f t="shared" si="8"/>
        <v/>
      </c>
      <c r="B269" s="218"/>
      <c r="C269" s="160" t="str">
        <f>IF(ISERROR(VLOOKUP(A269,'[1]Z03 收入决算表(财决03表)'!$A$10:$K$500,4,FALSE)),"",VLOOKUP(A269,'[1]Z03 收入决算表(财决03表)'!$A$10:$K$500,4,FALSE))</f>
        <v/>
      </c>
      <c r="D269" s="176" t="str">
        <f>IF(ISERROR(VLOOKUP(A269,'[1]Z03 收入决算表(财决03表)'!$A$10:$K$500,5,FALSE)),"",VLOOKUP(A269,'[1]Z03 收入决算表(财决03表)'!$A$10:$K$500,5,FALSE))</f>
        <v/>
      </c>
      <c r="E269" s="176" t="str">
        <f>IF(ISERROR(VLOOKUP(A269,'[1]Z03 收入决算表(财决03表)'!$A$10:$K$500,6,FALSE)),"",VLOOKUP(A269,'[1]Z03 收入决算表(财决03表)'!$A$10:$K$500,6,FALSE))</f>
        <v/>
      </c>
      <c r="F269" s="176" t="str">
        <f>IF(ISERROR(VLOOKUP(A269,'[1]Z03 收入决算表(财决03表)'!$A$10:$K$500,7,FALSE)),"",VLOOKUP(A269,'[1]Z03 收入决算表(财决03表)'!$A$10:$K$500,7,FALSE))</f>
        <v/>
      </c>
      <c r="G269" s="176" t="str">
        <f>IF(ISERROR(VLOOKUP(A269,'[1]Z03 收入决算表(财决03表)'!$A$10:$K$500,8,FALSE)),"",VLOOKUP(A269,'[1]Z03 收入决算表(财决03表)'!$A$10:$K$500,8,FALSE))</f>
        <v/>
      </c>
      <c r="H269" s="161" t="str">
        <f>IF(ISERROR(VLOOKUP(A269,'[1]Z03 收入决算表(财决03表)'!$A$10:$L$500,10,FALSE)),"",VLOOKUP(A269,'[1]Z03 收入决算表(财决03表)'!$A$10:$L$500,10,FALSE))</f>
        <v/>
      </c>
      <c r="I269" s="161" t="str">
        <f>IF(ISERROR(VLOOKUP(A269,'[1]Z03 收入决算表(财决03表)'!$A$10:$L$500,11,FALSE)),"",VLOOKUP(A269,'[1]Z03 收入决算表(财决03表)'!$A$10:$L$500,11,FALSE))</f>
        <v/>
      </c>
      <c r="J269" s="161" t="str">
        <f>IF(ISERROR(VLOOKUP(A269,'[1]Z03 收入决算表(财决03表)'!$A$10:$L$500,12,FALSE)),"",VLOOKUP(A269,'[1]Z03 收入决算表(财决03表)'!$A$10:$L$500,12,FALSE))</f>
        <v/>
      </c>
      <c r="K269" s="172">
        <f>'[1]Z03 收入决算表(财决03表)'!A268</f>
        <v>0</v>
      </c>
      <c r="L269" s="173">
        <f>'[1]Z03 收入决算表(财决03表)'!$E268</f>
        <v>0</v>
      </c>
      <c r="M269" s="169" t="str">
        <f t="shared" si="9"/>
        <v/>
      </c>
    </row>
    <row r="270" spans="1:13" ht="22.5" customHeight="1">
      <c r="A270" s="218" t="str">
        <f t="shared" si="8"/>
        <v/>
      </c>
      <c r="B270" s="218"/>
      <c r="C270" s="160" t="str">
        <f>IF(ISERROR(VLOOKUP(A270,'[1]Z03 收入决算表(财决03表)'!$A$10:$K$500,4,FALSE)),"",VLOOKUP(A270,'[1]Z03 收入决算表(财决03表)'!$A$10:$K$500,4,FALSE))</f>
        <v/>
      </c>
      <c r="D270" s="176" t="str">
        <f>IF(ISERROR(VLOOKUP(A270,'[1]Z03 收入决算表(财决03表)'!$A$10:$K$500,5,FALSE)),"",VLOOKUP(A270,'[1]Z03 收入决算表(财决03表)'!$A$10:$K$500,5,FALSE))</f>
        <v/>
      </c>
      <c r="E270" s="176" t="str">
        <f>IF(ISERROR(VLOOKUP(A270,'[1]Z03 收入决算表(财决03表)'!$A$10:$K$500,6,FALSE)),"",VLOOKUP(A270,'[1]Z03 收入决算表(财决03表)'!$A$10:$K$500,6,FALSE))</f>
        <v/>
      </c>
      <c r="F270" s="176" t="str">
        <f>IF(ISERROR(VLOOKUP(A270,'[1]Z03 收入决算表(财决03表)'!$A$10:$K$500,7,FALSE)),"",VLOOKUP(A270,'[1]Z03 收入决算表(财决03表)'!$A$10:$K$500,7,FALSE))</f>
        <v/>
      </c>
      <c r="G270" s="176" t="str">
        <f>IF(ISERROR(VLOOKUP(A270,'[1]Z03 收入决算表(财决03表)'!$A$10:$K$500,8,FALSE)),"",VLOOKUP(A270,'[1]Z03 收入决算表(财决03表)'!$A$10:$K$500,8,FALSE))</f>
        <v/>
      </c>
      <c r="H270" s="161" t="str">
        <f>IF(ISERROR(VLOOKUP(A270,'[1]Z03 收入决算表(财决03表)'!$A$10:$L$500,10,FALSE)),"",VLOOKUP(A270,'[1]Z03 收入决算表(财决03表)'!$A$10:$L$500,10,FALSE))</f>
        <v/>
      </c>
      <c r="I270" s="161" t="str">
        <f>IF(ISERROR(VLOOKUP(A270,'[1]Z03 收入决算表(财决03表)'!$A$10:$L$500,11,FALSE)),"",VLOOKUP(A270,'[1]Z03 收入决算表(财决03表)'!$A$10:$L$500,11,FALSE))</f>
        <v/>
      </c>
      <c r="J270" s="161" t="str">
        <f>IF(ISERROR(VLOOKUP(A270,'[1]Z03 收入决算表(财决03表)'!$A$10:$L$500,12,FALSE)),"",VLOOKUP(A270,'[1]Z03 收入决算表(财决03表)'!$A$10:$L$500,12,FALSE))</f>
        <v/>
      </c>
      <c r="K270" s="172">
        <f>'[1]Z03 收入决算表(财决03表)'!A269</f>
        <v>0</v>
      </c>
      <c r="L270" s="173">
        <f>'[1]Z03 收入决算表(财决03表)'!$E269</f>
        <v>0</v>
      </c>
      <c r="M270" s="169" t="str">
        <f t="shared" si="9"/>
        <v/>
      </c>
    </row>
    <row r="271" spans="1:13" ht="22.5" customHeight="1">
      <c r="A271" s="218" t="str">
        <f t="shared" si="8"/>
        <v/>
      </c>
      <c r="B271" s="218"/>
      <c r="C271" s="160" t="str">
        <f>IF(ISERROR(VLOOKUP(A271,'[1]Z03 收入决算表(财决03表)'!$A$10:$K$500,4,FALSE)),"",VLOOKUP(A271,'[1]Z03 收入决算表(财决03表)'!$A$10:$K$500,4,FALSE))</f>
        <v/>
      </c>
      <c r="D271" s="176" t="str">
        <f>IF(ISERROR(VLOOKUP(A271,'[1]Z03 收入决算表(财决03表)'!$A$10:$K$500,5,FALSE)),"",VLOOKUP(A271,'[1]Z03 收入决算表(财决03表)'!$A$10:$K$500,5,FALSE))</f>
        <v/>
      </c>
      <c r="E271" s="176" t="str">
        <f>IF(ISERROR(VLOOKUP(A271,'[1]Z03 收入决算表(财决03表)'!$A$10:$K$500,6,FALSE)),"",VLOOKUP(A271,'[1]Z03 收入决算表(财决03表)'!$A$10:$K$500,6,FALSE))</f>
        <v/>
      </c>
      <c r="F271" s="176" t="str">
        <f>IF(ISERROR(VLOOKUP(A271,'[1]Z03 收入决算表(财决03表)'!$A$10:$K$500,7,FALSE)),"",VLOOKUP(A271,'[1]Z03 收入决算表(财决03表)'!$A$10:$K$500,7,FALSE))</f>
        <v/>
      </c>
      <c r="G271" s="176" t="str">
        <f>IF(ISERROR(VLOOKUP(A271,'[1]Z03 收入决算表(财决03表)'!$A$10:$K$500,8,FALSE)),"",VLOOKUP(A271,'[1]Z03 收入决算表(财决03表)'!$A$10:$K$500,8,FALSE))</f>
        <v/>
      </c>
      <c r="H271" s="161" t="str">
        <f>IF(ISERROR(VLOOKUP(A271,'[1]Z03 收入决算表(财决03表)'!$A$10:$L$500,10,FALSE)),"",VLOOKUP(A271,'[1]Z03 收入决算表(财决03表)'!$A$10:$L$500,10,FALSE))</f>
        <v/>
      </c>
      <c r="I271" s="161" t="str">
        <f>IF(ISERROR(VLOOKUP(A271,'[1]Z03 收入决算表(财决03表)'!$A$10:$L$500,11,FALSE)),"",VLOOKUP(A271,'[1]Z03 收入决算表(财决03表)'!$A$10:$L$500,11,FALSE))</f>
        <v/>
      </c>
      <c r="J271" s="161" t="str">
        <f>IF(ISERROR(VLOOKUP(A271,'[1]Z03 收入决算表(财决03表)'!$A$10:$L$500,12,FALSE)),"",VLOOKUP(A271,'[1]Z03 收入决算表(财决03表)'!$A$10:$L$500,12,FALSE))</f>
        <v/>
      </c>
      <c r="K271" s="172">
        <f>'[1]Z03 收入决算表(财决03表)'!A270</f>
        <v>0</v>
      </c>
      <c r="L271" s="173">
        <f>'[1]Z03 收入决算表(财决03表)'!$E270</f>
        <v>0</v>
      </c>
      <c r="M271" s="169" t="str">
        <f t="shared" si="9"/>
        <v/>
      </c>
    </row>
    <row r="272" spans="1:13" ht="22.5" customHeight="1">
      <c r="A272" s="218" t="str">
        <f t="shared" si="8"/>
        <v/>
      </c>
      <c r="B272" s="218"/>
      <c r="C272" s="160" t="str">
        <f>IF(ISERROR(VLOOKUP(A272,'[1]Z03 收入决算表(财决03表)'!$A$10:$K$500,4,FALSE)),"",VLOOKUP(A272,'[1]Z03 收入决算表(财决03表)'!$A$10:$K$500,4,FALSE))</f>
        <v/>
      </c>
      <c r="D272" s="176" t="str">
        <f>IF(ISERROR(VLOOKUP(A272,'[1]Z03 收入决算表(财决03表)'!$A$10:$K$500,5,FALSE)),"",VLOOKUP(A272,'[1]Z03 收入决算表(财决03表)'!$A$10:$K$500,5,FALSE))</f>
        <v/>
      </c>
      <c r="E272" s="176" t="str">
        <f>IF(ISERROR(VLOOKUP(A272,'[1]Z03 收入决算表(财决03表)'!$A$10:$K$500,6,FALSE)),"",VLOOKUP(A272,'[1]Z03 收入决算表(财决03表)'!$A$10:$K$500,6,FALSE))</f>
        <v/>
      </c>
      <c r="F272" s="176" t="str">
        <f>IF(ISERROR(VLOOKUP(A272,'[1]Z03 收入决算表(财决03表)'!$A$10:$K$500,7,FALSE)),"",VLOOKUP(A272,'[1]Z03 收入决算表(财决03表)'!$A$10:$K$500,7,FALSE))</f>
        <v/>
      </c>
      <c r="G272" s="176" t="str">
        <f>IF(ISERROR(VLOOKUP(A272,'[1]Z03 收入决算表(财决03表)'!$A$10:$K$500,8,FALSE)),"",VLOOKUP(A272,'[1]Z03 收入决算表(财决03表)'!$A$10:$K$500,8,FALSE))</f>
        <v/>
      </c>
      <c r="H272" s="161" t="str">
        <f>IF(ISERROR(VLOOKUP(A272,'[1]Z03 收入决算表(财决03表)'!$A$10:$L$500,10,FALSE)),"",VLOOKUP(A272,'[1]Z03 收入决算表(财决03表)'!$A$10:$L$500,10,FALSE))</f>
        <v/>
      </c>
      <c r="I272" s="161" t="str">
        <f>IF(ISERROR(VLOOKUP(A272,'[1]Z03 收入决算表(财决03表)'!$A$10:$L$500,11,FALSE)),"",VLOOKUP(A272,'[1]Z03 收入决算表(财决03表)'!$A$10:$L$500,11,FALSE))</f>
        <v/>
      </c>
      <c r="J272" s="161" t="str">
        <f>IF(ISERROR(VLOOKUP(A272,'[1]Z03 收入决算表(财决03表)'!$A$10:$L$500,12,FALSE)),"",VLOOKUP(A272,'[1]Z03 收入决算表(财决03表)'!$A$10:$L$500,12,FALSE))</f>
        <v/>
      </c>
      <c r="K272" s="172">
        <f>'[1]Z03 收入决算表(财决03表)'!A271</f>
        <v>0</v>
      </c>
      <c r="L272" s="173">
        <f>'[1]Z03 收入决算表(财决03表)'!$E271</f>
        <v>0</v>
      </c>
      <c r="M272" s="169" t="str">
        <f t="shared" si="9"/>
        <v/>
      </c>
    </row>
    <row r="273" spans="1:13" ht="22.5" customHeight="1">
      <c r="A273" s="218" t="str">
        <f t="shared" si="8"/>
        <v/>
      </c>
      <c r="B273" s="218"/>
      <c r="C273" s="160" t="str">
        <f>IF(ISERROR(VLOOKUP(A273,'[1]Z03 收入决算表(财决03表)'!$A$10:$K$500,4,FALSE)),"",VLOOKUP(A273,'[1]Z03 收入决算表(财决03表)'!$A$10:$K$500,4,FALSE))</f>
        <v/>
      </c>
      <c r="D273" s="176" t="str">
        <f>IF(ISERROR(VLOOKUP(A273,'[1]Z03 收入决算表(财决03表)'!$A$10:$K$500,5,FALSE)),"",VLOOKUP(A273,'[1]Z03 收入决算表(财决03表)'!$A$10:$K$500,5,FALSE))</f>
        <v/>
      </c>
      <c r="E273" s="176" t="str">
        <f>IF(ISERROR(VLOOKUP(A273,'[1]Z03 收入决算表(财决03表)'!$A$10:$K$500,6,FALSE)),"",VLOOKUP(A273,'[1]Z03 收入决算表(财决03表)'!$A$10:$K$500,6,FALSE))</f>
        <v/>
      </c>
      <c r="F273" s="176" t="str">
        <f>IF(ISERROR(VLOOKUP(A273,'[1]Z03 收入决算表(财决03表)'!$A$10:$K$500,7,FALSE)),"",VLOOKUP(A273,'[1]Z03 收入决算表(财决03表)'!$A$10:$K$500,7,FALSE))</f>
        <v/>
      </c>
      <c r="G273" s="176" t="str">
        <f>IF(ISERROR(VLOOKUP(A273,'[1]Z03 收入决算表(财决03表)'!$A$10:$K$500,8,FALSE)),"",VLOOKUP(A273,'[1]Z03 收入决算表(财决03表)'!$A$10:$K$500,8,FALSE))</f>
        <v/>
      </c>
      <c r="H273" s="161" t="str">
        <f>IF(ISERROR(VLOOKUP(A273,'[1]Z03 收入决算表(财决03表)'!$A$10:$L$500,10,FALSE)),"",VLOOKUP(A273,'[1]Z03 收入决算表(财决03表)'!$A$10:$L$500,10,FALSE))</f>
        <v/>
      </c>
      <c r="I273" s="161" t="str">
        <f>IF(ISERROR(VLOOKUP(A273,'[1]Z03 收入决算表(财决03表)'!$A$10:$L$500,11,FALSE)),"",VLOOKUP(A273,'[1]Z03 收入决算表(财决03表)'!$A$10:$L$500,11,FALSE))</f>
        <v/>
      </c>
      <c r="J273" s="161" t="str">
        <f>IF(ISERROR(VLOOKUP(A273,'[1]Z03 收入决算表(财决03表)'!$A$10:$L$500,12,FALSE)),"",VLOOKUP(A273,'[1]Z03 收入决算表(财决03表)'!$A$10:$L$500,12,FALSE))</f>
        <v/>
      </c>
      <c r="K273" s="172">
        <f>'[1]Z03 收入决算表(财决03表)'!A272</f>
        <v>0</v>
      </c>
      <c r="L273" s="173">
        <f>'[1]Z03 收入决算表(财决03表)'!$E272</f>
        <v>0</v>
      </c>
      <c r="M273" s="169" t="str">
        <f t="shared" si="9"/>
        <v/>
      </c>
    </row>
    <row r="274" spans="1:13" ht="22.5" customHeight="1">
      <c r="A274" s="218" t="str">
        <f t="shared" si="8"/>
        <v/>
      </c>
      <c r="B274" s="218"/>
      <c r="C274" s="160" t="str">
        <f>IF(ISERROR(VLOOKUP(A274,'[1]Z03 收入决算表(财决03表)'!$A$10:$K$500,4,FALSE)),"",VLOOKUP(A274,'[1]Z03 收入决算表(财决03表)'!$A$10:$K$500,4,FALSE))</f>
        <v/>
      </c>
      <c r="D274" s="176" t="str">
        <f>IF(ISERROR(VLOOKUP(A274,'[1]Z03 收入决算表(财决03表)'!$A$10:$K$500,5,FALSE)),"",VLOOKUP(A274,'[1]Z03 收入决算表(财决03表)'!$A$10:$K$500,5,FALSE))</f>
        <v/>
      </c>
      <c r="E274" s="176" t="str">
        <f>IF(ISERROR(VLOOKUP(A274,'[1]Z03 收入决算表(财决03表)'!$A$10:$K$500,6,FALSE)),"",VLOOKUP(A274,'[1]Z03 收入决算表(财决03表)'!$A$10:$K$500,6,FALSE))</f>
        <v/>
      </c>
      <c r="F274" s="176" t="str">
        <f>IF(ISERROR(VLOOKUP(A274,'[1]Z03 收入决算表(财决03表)'!$A$10:$K$500,7,FALSE)),"",VLOOKUP(A274,'[1]Z03 收入决算表(财决03表)'!$A$10:$K$500,7,FALSE))</f>
        <v/>
      </c>
      <c r="G274" s="176" t="str">
        <f>IF(ISERROR(VLOOKUP(A274,'[1]Z03 收入决算表(财决03表)'!$A$10:$K$500,8,FALSE)),"",VLOOKUP(A274,'[1]Z03 收入决算表(财决03表)'!$A$10:$K$500,8,FALSE))</f>
        <v/>
      </c>
      <c r="H274" s="161" t="str">
        <f>IF(ISERROR(VLOOKUP(A274,'[1]Z03 收入决算表(财决03表)'!$A$10:$L$500,10,FALSE)),"",VLOOKUP(A274,'[1]Z03 收入决算表(财决03表)'!$A$10:$L$500,10,FALSE))</f>
        <v/>
      </c>
      <c r="I274" s="161" t="str">
        <f>IF(ISERROR(VLOOKUP(A274,'[1]Z03 收入决算表(财决03表)'!$A$10:$L$500,11,FALSE)),"",VLOOKUP(A274,'[1]Z03 收入决算表(财决03表)'!$A$10:$L$500,11,FALSE))</f>
        <v/>
      </c>
      <c r="J274" s="161" t="str">
        <f>IF(ISERROR(VLOOKUP(A274,'[1]Z03 收入决算表(财决03表)'!$A$10:$L$500,12,FALSE)),"",VLOOKUP(A274,'[1]Z03 收入决算表(财决03表)'!$A$10:$L$500,12,FALSE))</f>
        <v/>
      </c>
      <c r="K274" s="172">
        <f>'[1]Z03 收入决算表(财决03表)'!A273</f>
        <v>0</v>
      </c>
      <c r="L274" s="173">
        <f>'[1]Z03 收入决算表(财决03表)'!$E273</f>
        <v>0</v>
      </c>
      <c r="M274" s="169" t="str">
        <f t="shared" si="9"/>
        <v/>
      </c>
    </row>
    <row r="275" spans="1:13" ht="22.5" customHeight="1">
      <c r="A275" s="218" t="str">
        <f t="shared" si="8"/>
        <v/>
      </c>
      <c r="B275" s="218"/>
      <c r="C275" s="160" t="str">
        <f>IF(ISERROR(VLOOKUP(A275,'[1]Z03 收入决算表(财决03表)'!$A$10:$K$500,4,FALSE)),"",VLOOKUP(A275,'[1]Z03 收入决算表(财决03表)'!$A$10:$K$500,4,FALSE))</f>
        <v/>
      </c>
      <c r="D275" s="176" t="str">
        <f>IF(ISERROR(VLOOKUP(A275,'[1]Z03 收入决算表(财决03表)'!$A$10:$K$500,5,FALSE)),"",VLOOKUP(A275,'[1]Z03 收入决算表(财决03表)'!$A$10:$K$500,5,FALSE))</f>
        <v/>
      </c>
      <c r="E275" s="176" t="str">
        <f>IF(ISERROR(VLOOKUP(A275,'[1]Z03 收入决算表(财决03表)'!$A$10:$K$500,6,FALSE)),"",VLOOKUP(A275,'[1]Z03 收入决算表(财决03表)'!$A$10:$K$500,6,FALSE))</f>
        <v/>
      </c>
      <c r="F275" s="176" t="str">
        <f>IF(ISERROR(VLOOKUP(A275,'[1]Z03 收入决算表(财决03表)'!$A$10:$K$500,7,FALSE)),"",VLOOKUP(A275,'[1]Z03 收入决算表(财决03表)'!$A$10:$K$500,7,FALSE))</f>
        <v/>
      </c>
      <c r="G275" s="176" t="str">
        <f>IF(ISERROR(VLOOKUP(A275,'[1]Z03 收入决算表(财决03表)'!$A$10:$K$500,8,FALSE)),"",VLOOKUP(A275,'[1]Z03 收入决算表(财决03表)'!$A$10:$K$500,8,FALSE))</f>
        <v/>
      </c>
      <c r="H275" s="161" t="str">
        <f>IF(ISERROR(VLOOKUP(A275,'[1]Z03 收入决算表(财决03表)'!$A$10:$L$500,10,FALSE)),"",VLOOKUP(A275,'[1]Z03 收入决算表(财决03表)'!$A$10:$L$500,10,FALSE))</f>
        <v/>
      </c>
      <c r="I275" s="161" t="str">
        <f>IF(ISERROR(VLOOKUP(A275,'[1]Z03 收入决算表(财决03表)'!$A$10:$L$500,11,FALSE)),"",VLOOKUP(A275,'[1]Z03 收入决算表(财决03表)'!$A$10:$L$500,11,FALSE))</f>
        <v/>
      </c>
      <c r="J275" s="161" t="str">
        <f>IF(ISERROR(VLOOKUP(A275,'[1]Z03 收入决算表(财决03表)'!$A$10:$L$500,12,FALSE)),"",VLOOKUP(A275,'[1]Z03 收入决算表(财决03表)'!$A$10:$L$500,12,FALSE))</f>
        <v/>
      </c>
      <c r="K275" s="172">
        <f>'[1]Z03 收入决算表(财决03表)'!A274</f>
        <v>0</v>
      </c>
      <c r="L275" s="173">
        <f>'[1]Z03 收入决算表(财决03表)'!$E274</f>
        <v>0</v>
      </c>
      <c r="M275" s="169" t="str">
        <f t="shared" si="9"/>
        <v/>
      </c>
    </row>
    <row r="276" spans="1:13" ht="22.5" customHeight="1">
      <c r="A276" s="218" t="str">
        <f t="shared" si="8"/>
        <v/>
      </c>
      <c r="B276" s="218"/>
      <c r="C276" s="160" t="str">
        <f>IF(ISERROR(VLOOKUP(A276,'[1]Z03 收入决算表(财决03表)'!$A$10:$K$500,4,FALSE)),"",VLOOKUP(A276,'[1]Z03 收入决算表(财决03表)'!$A$10:$K$500,4,FALSE))</f>
        <v/>
      </c>
      <c r="D276" s="176" t="str">
        <f>IF(ISERROR(VLOOKUP(A276,'[1]Z03 收入决算表(财决03表)'!$A$10:$K$500,5,FALSE)),"",VLOOKUP(A276,'[1]Z03 收入决算表(财决03表)'!$A$10:$K$500,5,FALSE))</f>
        <v/>
      </c>
      <c r="E276" s="176" t="str">
        <f>IF(ISERROR(VLOOKUP(A276,'[1]Z03 收入决算表(财决03表)'!$A$10:$K$500,6,FALSE)),"",VLOOKUP(A276,'[1]Z03 收入决算表(财决03表)'!$A$10:$K$500,6,FALSE))</f>
        <v/>
      </c>
      <c r="F276" s="176" t="str">
        <f>IF(ISERROR(VLOOKUP(A276,'[1]Z03 收入决算表(财决03表)'!$A$10:$K$500,7,FALSE)),"",VLOOKUP(A276,'[1]Z03 收入决算表(财决03表)'!$A$10:$K$500,7,FALSE))</f>
        <v/>
      </c>
      <c r="G276" s="176" t="str">
        <f>IF(ISERROR(VLOOKUP(A276,'[1]Z03 收入决算表(财决03表)'!$A$10:$K$500,8,FALSE)),"",VLOOKUP(A276,'[1]Z03 收入决算表(财决03表)'!$A$10:$K$500,8,FALSE))</f>
        <v/>
      </c>
      <c r="H276" s="161" t="str">
        <f>IF(ISERROR(VLOOKUP(A276,'[1]Z03 收入决算表(财决03表)'!$A$10:$L$500,10,FALSE)),"",VLOOKUP(A276,'[1]Z03 收入决算表(财决03表)'!$A$10:$L$500,10,FALSE))</f>
        <v/>
      </c>
      <c r="I276" s="161" t="str">
        <f>IF(ISERROR(VLOOKUP(A276,'[1]Z03 收入决算表(财决03表)'!$A$10:$L$500,11,FALSE)),"",VLOOKUP(A276,'[1]Z03 收入决算表(财决03表)'!$A$10:$L$500,11,FALSE))</f>
        <v/>
      </c>
      <c r="J276" s="161" t="str">
        <f>IF(ISERROR(VLOOKUP(A276,'[1]Z03 收入决算表(财决03表)'!$A$10:$L$500,12,FALSE)),"",VLOOKUP(A276,'[1]Z03 收入决算表(财决03表)'!$A$10:$L$500,12,FALSE))</f>
        <v/>
      </c>
      <c r="K276" s="172">
        <f>'[1]Z03 收入决算表(财决03表)'!A275</f>
        <v>0</v>
      </c>
      <c r="L276" s="173">
        <f>'[1]Z03 收入决算表(财决03表)'!$E275</f>
        <v>0</v>
      </c>
      <c r="M276" s="169" t="str">
        <f t="shared" si="9"/>
        <v/>
      </c>
    </row>
    <row r="277" spans="1:13" ht="22.5" customHeight="1">
      <c r="A277" s="218" t="str">
        <f t="shared" si="8"/>
        <v/>
      </c>
      <c r="B277" s="218"/>
      <c r="C277" s="160" t="str">
        <f>IF(ISERROR(VLOOKUP(A277,'[1]Z03 收入决算表(财决03表)'!$A$10:$K$500,4,FALSE)),"",VLOOKUP(A277,'[1]Z03 收入决算表(财决03表)'!$A$10:$K$500,4,FALSE))</f>
        <v/>
      </c>
      <c r="D277" s="176" t="str">
        <f>IF(ISERROR(VLOOKUP(A277,'[1]Z03 收入决算表(财决03表)'!$A$10:$K$500,5,FALSE)),"",VLOOKUP(A277,'[1]Z03 收入决算表(财决03表)'!$A$10:$K$500,5,FALSE))</f>
        <v/>
      </c>
      <c r="E277" s="176" t="str">
        <f>IF(ISERROR(VLOOKUP(A277,'[1]Z03 收入决算表(财决03表)'!$A$10:$K$500,6,FALSE)),"",VLOOKUP(A277,'[1]Z03 收入决算表(财决03表)'!$A$10:$K$500,6,FALSE))</f>
        <v/>
      </c>
      <c r="F277" s="176" t="str">
        <f>IF(ISERROR(VLOOKUP(A277,'[1]Z03 收入决算表(财决03表)'!$A$10:$K$500,7,FALSE)),"",VLOOKUP(A277,'[1]Z03 收入决算表(财决03表)'!$A$10:$K$500,7,FALSE))</f>
        <v/>
      </c>
      <c r="G277" s="176" t="str">
        <f>IF(ISERROR(VLOOKUP(A277,'[1]Z03 收入决算表(财决03表)'!$A$10:$K$500,8,FALSE)),"",VLOOKUP(A277,'[1]Z03 收入决算表(财决03表)'!$A$10:$K$500,8,FALSE))</f>
        <v/>
      </c>
      <c r="H277" s="161" t="str">
        <f>IF(ISERROR(VLOOKUP(A277,'[1]Z03 收入决算表(财决03表)'!$A$10:$L$500,10,FALSE)),"",VLOOKUP(A277,'[1]Z03 收入决算表(财决03表)'!$A$10:$L$500,10,FALSE))</f>
        <v/>
      </c>
      <c r="I277" s="161" t="str">
        <f>IF(ISERROR(VLOOKUP(A277,'[1]Z03 收入决算表(财决03表)'!$A$10:$L$500,11,FALSE)),"",VLOOKUP(A277,'[1]Z03 收入决算表(财决03表)'!$A$10:$L$500,11,FALSE))</f>
        <v/>
      </c>
      <c r="J277" s="161" t="str">
        <f>IF(ISERROR(VLOOKUP(A277,'[1]Z03 收入决算表(财决03表)'!$A$10:$L$500,12,FALSE)),"",VLOOKUP(A277,'[1]Z03 收入决算表(财决03表)'!$A$10:$L$500,12,FALSE))</f>
        <v/>
      </c>
      <c r="K277" s="172">
        <f>'[1]Z03 收入决算表(财决03表)'!A276</f>
        <v>0</v>
      </c>
      <c r="L277" s="173">
        <f>'[1]Z03 收入决算表(财决03表)'!$E276</f>
        <v>0</v>
      </c>
      <c r="M277" s="169" t="str">
        <f t="shared" si="9"/>
        <v/>
      </c>
    </row>
    <row r="278" spans="1:13" ht="22.5" customHeight="1">
      <c r="A278" s="218" t="str">
        <f t="shared" si="8"/>
        <v/>
      </c>
      <c r="B278" s="218"/>
      <c r="C278" s="160" t="str">
        <f>IF(ISERROR(VLOOKUP(A278,'[1]Z03 收入决算表(财决03表)'!$A$10:$K$500,4,FALSE)),"",VLOOKUP(A278,'[1]Z03 收入决算表(财决03表)'!$A$10:$K$500,4,FALSE))</f>
        <v/>
      </c>
      <c r="D278" s="176" t="str">
        <f>IF(ISERROR(VLOOKUP(A278,'[1]Z03 收入决算表(财决03表)'!$A$10:$K$500,5,FALSE)),"",VLOOKUP(A278,'[1]Z03 收入决算表(财决03表)'!$A$10:$K$500,5,FALSE))</f>
        <v/>
      </c>
      <c r="E278" s="176" t="str">
        <f>IF(ISERROR(VLOOKUP(A278,'[1]Z03 收入决算表(财决03表)'!$A$10:$K$500,6,FALSE)),"",VLOOKUP(A278,'[1]Z03 收入决算表(财决03表)'!$A$10:$K$500,6,FALSE))</f>
        <v/>
      </c>
      <c r="F278" s="176" t="str">
        <f>IF(ISERROR(VLOOKUP(A278,'[1]Z03 收入决算表(财决03表)'!$A$10:$K$500,7,FALSE)),"",VLOOKUP(A278,'[1]Z03 收入决算表(财决03表)'!$A$10:$K$500,7,FALSE))</f>
        <v/>
      </c>
      <c r="G278" s="176" t="str">
        <f>IF(ISERROR(VLOOKUP(A278,'[1]Z03 收入决算表(财决03表)'!$A$10:$K$500,8,FALSE)),"",VLOOKUP(A278,'[1]Z03 收入决算表(财决03表)'!$A$10:$K$500,8,FALSE))</f>
        <v/>
      </c>
      <c r="H278" s="161" t="str">
        <f>IF(ISERROR(VLOOKUP(A278,'[1]Z03 收入决算表(财决03表)'!$A$10:$L$500,10,FALSE)),"",VLOOKUP(A278,'[1]Z03 收入决算表(财决03表)'!$A$10:$L$500,10,FALSE))</f>
        <v/>
      </c>
      <c r="I278" s="161" t="str">
        <f>IF(ISERROR(VLOOKUP(A278,'[1]Z03 收入决算表(财决03表)'!$A$10:$L$500,11,FALSE)),"",VLOOKUP(A278,'[1]Z03 收入决算表(财决03表)'!$A$10:$L$500,11,FALSE))</f>
        <v/>
      </c>
      <c r="J278" s="161" t="str">
        <f>IF(ISERROR(VLOOKUP(A278,'[1]Z03 收入决算表(财决03表)'!$A$10:$L$500,12,FALSE)),"",VLOOKUP(A278,'[1]Z03 收入决算表(财决03表)'!$A$10:$L$500,12,FALSE))</f>
        <v/>
      </c>
      <c r="K278" s="172">
        <f>'[1]Z03 收入决算表(财决03表)'!A277</f>
        <v>0</v>
      </c>
      <c r="L278" s="173">
        <f>'[1]Z03 收入决算表(财决03表)'!$E277</f>
        <v>0</v>
      </c>
      <c r="M278" s="169" t="str">
        <f t="shared" si="9"/>
        <v/>
      </c>
    </row>
    <row r="279" spans="1:13" ht="22.5" customHeight="1">
      <c r="A279" s="218" t="str">
        <f t="shared" si="8"/>
        <v/>
      </c>
      <c r="B279" s="218"/>
      <c r="C279" s="160" t="str">
        <f>IF(ISERROR(VLOOKUP(A279,'[1]Z03 收入决算表(财决03表)'!$A$10:$K$500,4,FALSE)),"",VLOOKUP(A279,'[1]Z03 收入决算表(财决03表)'!$A$10:$K$500,4,FALSE))</f>
        <v/>
      </c>
      <c r="D279" s="176" t="str">
        <f>IF(ISERROR(VLOOKUP(A279,'[1]Z03 收入决算表(财决03表)'!$A$10:$K$500,5,FALSE)),"",VLOOKUP(A279,'[1]Z03 收入决算表(财决03表)'!$A$10:$K$500,5,FALSE))</f>
        <v/>
      </c>
      <c r="E279" s="176" t="str">
        <f>IF(ISERROR(VLOOKUP(A279,'[1]Z03 收入决算表(财决03表)'!$A$10:$K$500,6,FALSE)),"",VLOOKUP(A279,'[1]Z03 收入决算表(财决03表)'!$A$10:$K$500,6,FALSE))</f>
        <v/>
      </c>
      <c r="F279" s="176" t="str">
        <f>IF(ISERROR(VLOOKUP(A279,'[1]Z03 收入决算表(财决03表)'!$A$10:$K$500,7,FALSE)),"",VLOOKUP(A279,'[1]Z03 收入决算表(财决03表)'!$A$10:$K$500,7,FALSE))</f>
        <v/>
      </c>
      <c r="G279" s="176" t="str">
        <f>IF(ISERROR(VLOOKUP(A279,'[1]Z03 收入决算表(财决03表)'!$A$10:$K$500,8,FALSE)),"",VLOOKUP(A279,'[1]Z03 收入决算表(财决03表)'!$A$10:$K$500,8,FALSE))</f>
        <v/>
      </c>
      <c r="H279" s="161" t="str">
        <f>IF(ISERROR(VLOOKUP(A279,'[1]Z03 收入决算表(财决03表)'!$A$10:$L$500,10,FALSE)),"",VLOOKUP(A279,'[1]Z03 收入决算表(财决03表)'!$A$10:$L$500,10,FALSE))</f>
        <v/>
      </c>
      <c r="I279" s="161" t="str">
        <f>IF(ISERROR(VLOOKUP(A279,'[1]Z03 收入决算表(财决03表)'!$A$10:$L$500,11,FALSE)),"",VLOOKUP(A279,'[1]Z03 收入决算表(财决03表)'!$A$10:$L$500,11,FALSE))</f>
        <v/>
      </c>
      <c r="J279" s="161" t="str">
        <f>IF(ISERROR(VLOOKUP(A279,'[1]Z03 收入决算表(财决03表)'!$A$10:$L$500,12,FALSE)),"",VLOOKUP(A279,'[1]Z03 收入决算表(财决03表)'!$A$10:$L$500,12,FALSE))</f>
        <v/>
      </c>
      <c r="K279" s="172">
        <f>'[1]Z03 收入决算表(财决03表)'!A278</f>
        <v>0</v>
      </c>
      <c r="L279" s="173">
        <f>'[1]Z03 收入决算表(财决03表)'!$E278</f>
        <v>0</v>
      </c>
      <c r="M279" s="169" t="str">
        <f t="shared" si="9"/>
        <v/>
      </c>
    </row>
    <row r="280" spans="1:13" ht="22.5" customHeight="1">
      <c r="A280" s="218" t="str">
        <f t="shared" si="8"/>
        <v/>
      </c>
      <c r="B280" s="218"/>
      <c r="C280" s="160" t="str">
        <f>IF(ISERROR(VLOOKUP(A280,'[1]Z03 收入决算表(财决03表)'!$A$10:$K$500,4,FALSE)),"",VLOOKUP(A280,'[1]Z03 收入决算表(财决03表)'!$A$10:$K$500,4,FALSE))</f>
        <v/>
      </c>
      <c r="D280" s="176" t="str">
        <f>IF(ISERROR(VLOOKUP(A280,'[1]Z03 收入决算表(财决03表)'!$A$10:$K$500,5,FALSE)),"",VLOOKUP(A280,'[1]Z03 收入决算表(财决03表)'!$A$10:$K$500,5,FALSE))</f>
        <v/>
      </c>
      <c r="E280" s="176" t="str">
        <f>IF(ISERROR(VLOOKUP(A280,'[1]Z03 收入决算表(财决03表)'!$A$10:$K$500,6,FALSE)),"",VLOOKUP(A280,'[1]Z03 收入决算表(财决03表)'!$A$10:$K$500,6,FALSE))</f>
        <v/>
      </c>
      <c r="F280" s="176" t="str">
        <f>IF(ISERROR(VLOOKUP(A280,'[1]Z03 收入决算表(财决03表)'!$A$10:$K$500,7,FALSE)),"",VLOOKUP(A280,'[1]Z03 收入决算表(财决03表)'!$A$10:$K$500,7,FALSE))</f>
        <v/>
      </c>
      <c r="G280" s="176" t="str">
        <f>IF(ISERROR(VLOOKUP(A280,'[1]Z03 收入决算表(财决03表)'!$A$10:$K$500,8,FALSE)),"",VLOOKUP(A280,'[1]Z03 收入决算表(财决03表)'!$A$10:$K$500,8,FALSE))</f>
        <v/>
      </c>
      <c r="H280" s="161" t="str">
        <f>IF(ISERROR(VLOOKUP(A280,'[1]Z03 收入决算表(财决03表)'!$A$10:$L$500,10,FALSE)),"",VLOOKUP(A280,'[1]Z03 收入决算表(财决03表)'!$A$10:$L$500,10,FALSE))</f>
        <v/>
      </c>
      <c r="I280" s="161" t="str">
        <f>IF(ISERROR(VLOOKUP(A280,'[1]Z03 收入决算表(财决03表)'!$A$10:$L$500,11,FALSE)),"",VLOOKUP(A280,'[1]Z03 收入决算表(财决03表)'!$A$10:$L$500,11,FALSE))</f>
        <v/>
      </c>
      <c r="J280" s="161" t="str">
        <f>IF(ISERROR(VLOOKUP(A280,'[1]Z03 收入决算表(财决03表)'!$A$10:$L$500,12,FALSE)),"",VLOOKUP(A280,'[1]Z03 收入决算表(财决03表)'!$A$10:$L$500,12,FALSE))</f>
        <v/>
      </c>
      <c r="K280" s="172">
        <f>'[1]Z03 收入决算表(财决03表)'!A279</f>
        <v>0</v>
      </c>
      <c r="L280" s="173">
        <f>'[1]Z03 收入决算表(财决03表)'!$E279</f>
        <v>0</v>
      </c>
      <c r="M280" s="169" t="str">
        <f t="shared" si="9"/>
        <v/>
      </c>
    </row>
    <row r="281" spans="1:13" ht="22.5" customHeight="1">
      <c r="A281" s="218" t="str">
        <f t="shared" si="8"/>
        <v/>
      </c>
      <c r="B281" s="218"/>
      <c r="C281" s="160" t="str">
        <f>IF(ISERROR(VLOOKUP(A281,'[1]Z03 收入决算表(财决03表)'!$A$10:$K$500,4,FALSE)),"",VLOOKUP(A281,'[1]Z03 收入决算表(财决03表)'!$A$10:$K$500,4,FALSE))</f>
        <v/>
      </c>
      <c r="D281" s="176" t="str">
        <f>IF(ISERROR(VLOOKUP(A281,'[1]Z03 收入决算表(财决03表)'!$A$10:$K$500,5,FALSE)),"",VLOOKUP(A281,'[1]Z03 收入决算表(财决03表)'!$A$10:$K$500,5,FALSE))</f>
        <v/>
      </c>
      <c r="E281" s="176" t="str">
        <f>IF(ISERROR(VLOOKUP(A281,'[1]Z03 收入决算表(财决03表)'!$A$10:$K$500,6,FALSE)),"",VLOOKUP(A281,'[1]Z03 收入决算表(财决03表)'!$A$10:$K$500,6,FALSE))</f>
        <v/>
      </c>
      <c r="F281" s="176" t="str">
        <f>IF(ISERROR(VLOOKUP(A281,'[1]Z03 收入决算表(财决03表)'!$A$10:$K$500,7,FALSE)),"",VLOOKUP(A281,'[1]Z03 收入决算表(财决03表)'!$A$10:$K$500,7,FALSE))</f>
        <v/>
      </c>
      <c r="G281" s="176" t="str">
        <f>IF(ISERROR(VLOOKUP(A281,'[1]Z03 收入决算表(财决03表)'!$A$10:$K$500,8,FALSE)),"",VLOOKUP(A281,'[1]Z03 收入决算表(财决03表)'!$A$10:$K$500,8,FALSE))</f>
        <v/>
      </c>
      <c r="H281" s="161" t="str">
        <f>IF(ISERROR(VLOOKUP(A281,'[1]Z03 收入决算表(财决03表)'!$A$10:$L$500,10,FALSE)),"",VLOOKUP(A281,'[1]Z03 收入决算表(财决03表)'!$A$10:$L$500,10,FALSE))</f>
        <v/>
      </c>
      <c r="I281" s="161" t="str">
        <f>IF(ISERROR(VLOOKUP(A281,'[1]Z03 收入决算表(财决03表)'!$A$10:$L$500,11,FALSE)),"",VLOOKUP(A281,'[1]Z03 收入决算表(财决03表)'!$A$10:$L$500,11,FALSE))</f>
        <v/>
      </c>
      <c r="J281" s="161" t="str">
        <f>IF(ISERROR(VLOOKUP(A281,'[1]Z03 收入决算表(财决03表)'!$A$10:$L$500,12,FALSE)),"",VLOOKUP(A281,'[1]Z03 收入决算表(财决03表)'!$A$10:$L$500,12,FALSE))</f>
        <v/>
      </c>
      <c r="K281" s="172">
        <f>'[1]Z03 收入决算表(财决03表)'!A280</f>
        <v>0</v>
      </c>
      <c r="L281" s="173">
        <f>'[1]Z03 收入决算表(财决03表)'!$E280</f>
        <v>0</v>
      </c>
      <c r="M281" s="169" t="str">
        <f t="shared" si="9"/>
        <v/>
      </c>
    </row>
    <row r="282" spans="1:13" ht="22.5" customHeight="1">
      <c r="A282" s="218" t="str">
        <f t="shared" si="8"/>
        <v/>
      </c>
      <c r="B282" s="218"/>
      <c r="C282" s="160" t="str">
        <f>IF(ISERROR(VLOOKUP(A282,'[1]Z03 收入决算表(财决03表)'!$A$10:$K$500,4,FALSE)),"",VLOOKUP(A282,'[1]Z03 收入决算表(财决03表)'!$A$10:$K$500,4,FALSE))</f>
        <v/>
      </c>
      <c r="D282" s="176" t="str">
        <f>IF(ISERROR(VLOOKUP(A282,'[1]Z03 收入决算表(财决03表)'!$A$10:$K$500,5,FALSE)),"",VLOOKUP(A282,'[1]Z03 收入决算表(财决03表)'!$A$10:$K$500,5,FALSE))</f>
        <v/>
      </c>
      <c r="E282" s="176" t="str">
        <f>IF(ISERROR(VLOOKUP(A282,'[1]Z03 收入决算表(财决03表)'!$A$10:$K$500,6,FALSE)),"",VLOOKUP(A282,'[1]Z03 收入决算表(财决03表)'!$A$10:$K$500,6,FALSE))</f>
        <v/>
      </c>
      <c r="F282" s="176" t="str">
        <f>IF(ISERROR(VLOOKUP(A282,'[1]Z03 收入决算表(财决03表)'!$A$10:$K$500,7,FALSE)),"",VLOOKUP(A282,'[1]Z03 收入决算表(财决03表)'!$A$10:$K$500,7,FALSE))</f>
        <v/>
      </c>
      <c r="G282" s="176" t="str">
        <f>IF(ISERROR(VLOOKUP(A282,'[1]Z03 收入决算表(财决03表)'!$A$10:$K$500,8,FALSE)),"",VLOOKUP(A282,'[1]Z03 收入决算表(财决03表)'!$A$10:$K$500,8,FALSE))</f>
        <v/>
      </c>
      <c r="H282" s="161" t="str">
        <f>IF(ISERROR(VLOOKUP(A282,'[1]Z03 收入决算表(财决03表)'!$A$10:$L$500,10,FALSE)),"",VLOOKUP(A282,'[1]Z03 收入决算表(财决03表)'!$A$10:$L$500,10,FALSE))</f>
        <v/>
      </c>
      <c r="I282" s="161" t="str">
        <f>IF(ISERROR(VLOOKUP(A282,'[1]Z03 收入决算表(财决03表)'!$A$10:$L$500,11,FALSE)),"",VLOOKUP(A282,'[1]Z03 收入决算表(财决03表)'!$A$10:$L$500,11,FALSE))</f>
        <v/>
      </c>
      <c r="J282" s="161" t="str">
        <f>IF(ISERROR(VLOOKUP(A282,'[1]Z03 收入决算表(财决03表)'!$A$10:$L$500,12,FALSE)),"",VLOOKUP(A282,'[1]Z03 收入决算表(财决03表)'!$A$10:$L$500,12,FALSE))</f>
        <v/>
      </c>
      <c r="K282" s="172">
        <f>'[1]Z03 收入决算表(财决03表)'!A281</f>
        <v>0</v>
      </c>
      <c r="L282" s="173">
        <f>'[1]Z03 收入决算表(财决03表)'!$E281</f>
        <v>0</v>
      </c>
      <c r="M282" s="169" t="str">
        <f t="shared" si="9"/>
        <v/>
      </c>
    </row>
    <row r="283" spans="1:13" ht="22.5" customHeight="1">
      <c r="A283" s="218" t="str">
        <f t="shared" si="8"/>
        <v/>
      </c>
      <c r="B283" s="218"/>
      <c r="C283" s="160" t="str">
        <f>IF(ISERROR(VLOOKUP(A283,'[1]Z03 收入决算表(财决03表)'!$A$10:$K$500,4,FALSE)),"",VLOOKUP(A283,'[1]Z03 收入决算表(财决03表)'!$A$10:$K$500,4,FALSE))</f>
        <v/>
      </c>
      <c r="D283" s="176" t="str">
        <f>IF(ISERROR(VLOOKUP(A283,'[1]Z03 收入决算表(财决03表)'!$A$10:$K$500,5,FALSE)),"",VLOOKUP(A283,'[1]Z03 收入决算表(财决03表)'!$A$10:$K$500,5,FALSE))</f>
        <v/>
      </c>
      <c r="E283" s="176" t="str">
        <f>IF(ISERROR(VLOOKUP(A283,'[1]Z03 收入决算表(财决03表)'!$A$10:$K$500,6,FALSE)),"",VLOOKUP(A283,'[1]Z03 收入决算表(财决03表)'!$A$10:$K$500,6,FALSE))</f>
        <v/>
      </c>
      <c r="F283" s="176" t="str">
        <f>IF(ISERROR(VLOOKUP(A283,'[1]Z03 收入决算表(财决03表)'!$A$10:$K$500,7,FALSE)),"",VLOOKUP(A283,'[1]Z03 收入决算表(财决03表)'!$A$10:$K$500,7,FALSE))</f>
        <v/>
      </c>
      <c r="G283" s="176" t="str">
        <f>IF(ISERROR(VLOOKUP(A283,'[1]Z03 收入决算表(财决03表)'!$A$10:$K$500,8,FALSE)),"",VLOOKUP(A283,'[1]Z03 收入决算表(财决03表)'!$A$10:$K$500,8,FALSE))</f>
        <v/>
      </c>
      <c r="H283" s="161" t="str">
        <f>IF(ISERROR(VLOOKUP(A283,'[1]Z03 收入决算表(财决03表)'!$A$10:$L$500,10,FALSE)),"",VLOOKUP(A283,'[1]Z03 收入决算表(财决03表)'!$A$10:$L$500,10,FALSE))</f>
        <v/>
      </c>
      <c r="I283" s="161" t="str">
        <f>IF(ISERROR(VLOOKUP(A283,'[1]Z03 收入决算表(财决03表)'!$A$10:$L$500,11,FALSE)),"",VLOOKUP(A283,'[1]Z03 收入决算表(财决03表)'!$A$10:$L$500,11,FALSE))</f>
        <v/>
      </c>
      <c r="J283" s="161" t="str">
        <f>IF(ISERROR(VLOOKUP(A283,'[1]Z03 收入决算表(财决03表)'!$A$10:$L$500,12,FALSE)),"",VLOOKUP(A283,'[1]Z03 收入决算表(财决03表)'!$A$10:$L$500,12,FALSE))</f>
        <v/>
      </c>
      <c r="K283" s="172">
        <f>'[1]Z03 收入决算表(财决03表)'!A282</f>
        <v>0</v>
      </c>
      <c r="L283" s="173">
        <f>'[1]Z03 收入决算表(财决03表)'!$E282</f>
        <v>0</v>
      </c>
      <c r="M283" s="169" t="str">
        <f t="shared" si="9"/>
        <v/>
      </c>
    </row>
    <row r="284" spans="1:13" ht="22.5" customHeight="1">
      <c r="A284" s="218" t="str">
        <f t="shared" si="8"/>
        <v/>
      </c>
      <c r="B284" s="218"/>
      <c r="C284" s="160" t="str">
        <f>IF(ISERROR(VLOOKUP(A284,'[1]Z03 收入决算表(财决03表)'!$A$10:$K$500,4,FALSE)),"",VLOOKUP(A284,'[1]Z03 收入决算表(财决03表)'!$A$10:$K$500,4,FALSE))</f>
        <v/>
      </c>
      <c r="D284" s="176" t="str">
        <f>IF(ISERROR(VLOOKUP(A284,'[1]Z03 收入决算表(财决03表)'!$A$10:$K$500,5,FALSE)),"",VLOOKUP(A284,'[1]Z03 收入决算表(财决03表)'!$A$10:$K$500,5,FALSE))</f>
        <v/>
      </c>
      <c r="E284" s="176" t="str">
        <f>IF(ISERROR(VLOOKUP(A284,'[1]Z03 收入决算表(财决03表)'!$A$10:$K$500,6,FALSE)),"",VLOOKUP(A284,'[1]Z03 收入决算表(财决03表)'!$A$10:$K$500,6,FALSE))</f>
        <v/>
      </c>
      <c r="F284" s="176" t="str">
        <f>IF(ISERROR(VLOOKUP(A284,'[1]Z03 收入决算表(财决03表)'!$A$10:$K$500,7,FALSE)),"",VLOOKUP(A284,'[1]Z03 收入决算表(财决03表)'!$A$10:$K$500,7,FALSE))</f>
        <v/>
      </c>
      <c r="G284" s="176" t="str">
        <f>IF(ISERROR(VLOOKUP(A284,'[1]Z03 收入决算表(财决03表)'!$A$10:$K$500,8,FALSE)),"",VLOOKUP(A284,'[1]Z03 收入决算表(财决03表)'!$A$10:$K$500,8,FALSE))</f>
        <v/>
      </c>
      <c r="H284" s="161" t="str">
        <f>IF(ISERROR(VLOOKUP(A284,'[1]Z03 收入决算表(财决03表)'!$A$10:$L$500,10,FALSE)),"",VLOOKUP(A284,'[1]Z03 收入决算表(财决03表)'!$A$10:$L$500,10,FALSE))</f>
        <v/>
      </c>
      <c r="I284" s="161" t="str">
        <f>IF(ISERROR(VLOOKUP(A284,'[1]Z03 收入决算表(财决03表)'!$A$10:$L$500,11,FALSE)),"",VLOOKUP(A284,'[1]Z03 收入决算表(财决03表)'!$A$10:$L$500,11,FALSE))</f>
        <v/>
      </c>
      <c r="J284" s="161" t="str">
        <f>IF(ISERROR(VLOOKUP(A284,'[1]Z03 收入决算表(财决03表)'!$A$10:$L$500,12,FALSE)),"",VLOOKUP(A284,'[1]Z03 收入决算表(财决03表)'!$A$10:$L$500,12,FALSE))</f>
        <v/>
      </c>
      <c r="K284" s="172">
        <f>'[1]Z03 收入决算表(财决03表)'!A283</f>
        <v>0</v>
      </c>
      <c r="L284" s="173">
        <f>'[1]Z03 收入决算表(财决03表)'!$E283</f>
        <v>0</v>
      </c>
      <c r="M284" s="169" t="str">
        <f t="shared" si="9"/>
        <v/>
      </c>
    </row>
    <row r="285" spans="1:13" ht="22.5" customHeight="1">
      <c r="A285" s="218" t="str">
        <f t="shared" si="8"/>
        <v/>
      </c>
      <c r="B285" s="218"/>
      <c r="C285" s="160" t="str">
        <f>IF(ISERROR(VLOOKUP(A285,'[1]Z03 收入决算表(财决03表)'!$A$10:$K$500,4,FALSE)),"",VLOOKUP(A285,'[1]Z03 收入决算表(财决03表)'!$A$10:$K$500,4,FALSE))</f>
        <v/>
      </c>
      <c r="D285" s="176" t="str">
        <f>IF(ISERROR(VLOOKUP(A285,'[1]Z03 收入决算表(财决03表)'!$A$10:$K$500,5,FALSE)),"",VLOOKUP(A285,'[1]Z03 收入决算表(财决03表)'!$A$10:$K$500,5,FALSE))</f>
        <v/>
      </c>
      <c r="E285" s="176" t="str">
        <f>IF(ISERROR(VLOOKUP(A285,'[1]Z03 收入决算表(财决03表)'!$A$10:$K$500,6,FALSE)),"",VLOOKUP(A285,'[1]Z03 收入决算表(财决03表)'!$A$10:$K$500,6,FALSE))</f>
        <v/>
      </c>
      <c r="F285" s="176" t="str">
        <f>IF(ISERROR(VLOOKUP(A285,'[1]Z03 收入决算表(财决03表)'!$A$10:$K$500,7,FALSE)),"",VLOOKUP(A285,'[1]Z03 收入决算表(财决03表)'!$A$10:$K$500,7,FALSE))</f>
        <v/>
      </c>
      <c r="G285" s="176" t="str">
        <f>IF(ISERROR(VLOOKUP(A285,'[1]Z03 收入决算表(财决03表)'!$A$10:$K$500,8,FALSE)),"",VLOOKUP(A285,'[1]Z03 收入决算表(财决03表)'!$A$10:$K$500,8,FALSE))</f>
        <v/>
      </c>
      <c r="H285" s="161" t="str">
        <f>IF(ISERROR(VLOOKUP(A285,'[1]Z03 收入决算表(财决03表)'!$A$10:$L$500,10,FALSE)),"",VLOOKUP(A285,'[1]Z03 收入决算表(财决03表)'!$A$10:$L$500,10,FALSE))</f>
        <v/>
      </c>
      <c r="I285" s="161" t="str">
        <f>IF(ISERROR(VLOOKUP(A285,'[1]Z03 收入决算表(财决03表)'!$A$10:$L$500,11,FALSE)),"",VLOOKUP(A285,'[1]Z03 收入决算表(财决03表)'!$A$10:$L$500,11,FALSE))</f>
        <v/>
      </c>
      <c r="J285" s="161" t="str">
        <f>IF(ISERROR(VLOOKUP(A285,'[1]Z03 收入决算表(财决03表)'!$A$10:$L$500,12,FALSE)),"",VLOOKUP(A285,'[1]Z03 收入决算表(财决03表)'!$A$10:$L$500,12,FALSE))</f>
        <v/>
      </c>
      <c r="K285" s="172">
        <f>'[1]Z03 收入决算表(财决03表)'!A284</f>
        <v>0</v>
      </c>
      <c r="L285" s="173">
        <f>'[1]Z03 收入决算表(财决03表)'!$E284</f>
        <v>0</v>
      </c>
      <c r="M285" s="169" t="str">
        <f t="shared" si="9"/>
        <v/>
      </c>
    </row>
    <row r="286" spans="1:13" ht="22.5" customHeight="1">
      <c r="A286" s="218" t="str">
        <f t="shared" si="8"/>
        <v/>
      </c>
      <c r="B286" s="218"/>
      <c r="C286" s="160" t="str">
        <f>IF(ISERROR(VLOOKUP(A286,'[1]Z03 收入决算表(财决03表)'!$A$10:$K$500,4,FALSE)),"",VLOOKUP(A286,'[1]Z03 收入决算表(财决03表)'!$A$10:$K$500,4,FALSE))</f>
        <v/>
      </c>
      <c r="D286" s="176" t="str">
        <f>IF(ISERROR(VLOOKUP(A286,'[1]Z03 收入决算表(财决03表)'!$A$10:$K$500,5,FALSE)),"",VLOOKUP(A286,'[1]Z03 收入决算表(财决03表)'!$A$10:$K$500,5,FALSE))</f>
        <v/>
      </c>
      <c r="E286" s="176" t="str">
        <f>IF(ISERROR(VLOOKUP(A286,'[1]Z03 收入决算表(财决03表)'!$A$10:$K$500,6,FALSE)),"",VLOOKUP(A286,'[1]Z03 收入决算表(财决03表)'!$A$10:$K$500,6,FALSE))</f>
        <v/>
      </c>
      <c r="F286" s="176" t="str">
        <f>IF(ISERROR(VLOOKUP(A286,'[1]Z03 收入决算表(财决03表)'!$A$10:$K$500,7,FALSE)),"",VLOOKUP(A286,'[1]Z03 收入决算表(财决03表)'!$A$10:$K$500,7,FALSE))</f>
        <v/>
      </c>
      <c r="G286" s="176" t="str">
        <f>IF(ISERROR(VLOOKUP(A286,'[1]Z03 收入决算表(财决03表)'!$A$10:$K$500,8,FALSE)),"",VLOOKUP(A286,'[1]Z03 收入决算表(财决03表)'!$A$10:$K$500,8,FALSE))</f>
        <v/>
      </c>
      <c r="H286" s="161" t="str">
        <f>IF(ISERROR(VLOOKUP(A286,'[1]Z03 收入决算表(财决03表)'!$A$10:$L$500,10,FALSE)),"",VLOOKUP(A286,'[1]Z03 收入决算表(财决03表)'!$A$10:$L$500,10,FALSE))</f>
        <v/>
      </c>
      <c r="I286" s="161" t="str">
        <f>IF(ISERROR(VLOOKUP(A286,'[1]Z03 收入决算表(财决03表)'!$A$10:$L$500,11,FALSE)),"",VLOOKUP(A286,'[1]Z03 收入决算表(财决03表)'!$A$10:$L$500,11,FALSE))</f>
        <v/>
      </c>
      <c r="J286" s="161" t="str">
        <f>IF(ISERROR(VLOOKUP(A286,'[1]Z03 收入决算表(财决03表)'!$A$10:$L$500,12,FALSE)),"",VLOOKUP(A286,'[1]Z03 收入决算表(财决03表)'!$A$10:$L$500,12,FALSE))</f>
        <v/>
      </c>
      <c r="K286" s="172">
        <f>'[1]Z03 收入决算表(财决03表)'!A285</f>
        <v>0</v>
      </c>
      <c r="L286" s="173">
        <f>'[1]Z03 收入决算表(财决03表)'!$E285</f>
        <v>0</v>
      </c>
      <c r="M286" s="169" t="str">
        <f t="shared" si="9"/>
        <v/>
      </c>
    </row>
    <row r="287" spans="1:13" ht="22.5" customHeight="1">
      <c r="A287" s="218" t="str">
        <f t="shared" si="8"/>
        <v/>
      </c>
      <c r="B287" s="218"/>
      <c r="C287" s="160" t="str">
        <f>IF(ISERROR(VLOOKUP(A287,'[1]Z03 收入决算表(财决03表)'!$A$10:$K$500,4,FALSE)),"",VLOOKUP(A287,'[1]Z03 收入决算表(财决03表)'!$A$10:$K$500,4,FALSE))</f>
        <v/>
      </c>
      <c r="D287" s="176" t="str">
        <f>IF(ISERROR(VLOOKUP(A287,'[1]Z03 收入决算表(财决03表)'!$A$10:$K$500,5,FALSE)),"",VLOOKUP(A287,'[1]Z03 收入决算表(财决03表)'!$A$10:$K$500,5,FALSE))</f>
        <v/>
      </c>
      <c r="E287" s="176" t="str">
        <f>IF(ISERROR(VLOOKUP(A287,'[1]Z03 收入决算表(财决03表)'!$A$10:$K$500,6,FALSE)),"",VLOOKUP(A287,'[1]Z03 收入决算表(财决03表)'!$A$10:$K$500,6,FALSE))</f>
        <v/>
      </c>
      <c r="F287" s="176" t="str">
        <f>IF(ISERROR(VLOOKUP(A287,'[1]Z03 收入决算表(财决03表)'!$A$10:$K$500,7,FALSE)),"",VLOOKUP(A287,'[1]Z03 收入决算表(财决03表)'!$A$10:$K$500,7,FALSE))</f>
        <v/>
      </c>
      <c r="G287" s="176" t="str">
        <f>IF(ISERROR(VLOOKUP(A287,'[1]Z03 收入决算表(财决03表)'!$A$10:$K$500,8,FALSE)),"",VLOOKUP(A287,'[1]Z03 收入决算表(财决03表)'!$A$10:$K$500,8,FALSE))</f>
        <v/>
      </c>
      <c r="H287" s="161" t="str">
        <f>IF(ISERROR(VLOOKUP(A287,'[1]Z03 收入决算表(财决03表)'!$A$10:$L$500,10,FALSE)),"",VLOOKUP(A287,'[1]Z03 收入决算表(财决03表)'!$A$10:$L$500,10,FALSE))</f>
        <v/>
      </c>
      <c r="I287" s="161" t="str">
        <f>IF(ISERROR(VLOOKUP(A287,'[1]Z03 收入决算表(财决03表)'!$A$10:$L$500,11,FALSE)),"",VLOOKUP(A287,'[1]Z03 收入决算表(财决03表)'!$A$10:$L$500,11,FALSE))</f>
        <v/>
      </c>
      <c r="J287" s="161" t="str">
        <f>IF(ISERROR(VLOOKUP(A287,'[1]Z03 收入决算表(财决03表)'!$A$10:$L$500,12,FALSE)),"",VLOOKUP(A287,'[1]Z03 收入决算表(财决03表)'!$A$10:$L$500,12,FALSE))</f>
        <v/>
      </c>
      <c r="K287" s="172">
        <f>'[1]Z03 收入决算表(财决03表)'!A286</f>
        <v>0</v>
      </c>
      <c r="L287" s="173">
        <f>'[1]Z03 收入决算表(财决03表)'!$E286</f>
        <v>0</v>
      </c>
      <c r="M287" s="169" t="str">
        <f t="shared" si="9"/>
        <v/>
      </c>
    </row>
    <row r="288" spans="1:13" ht="22.5" customHeight="1">
      <c r="A288" s="218" t="str">
        <f t="shared" si="8"/>
        <v/>
      </c>
      <c r="B288" s="218"/>
      <c r="C288" s="160" t="str">
        <f>IF(ISERROR(VLOOKUP(A288,'[1]Z03 收入决算表(财决03表)'!$A$10:$K$500,4,FALSE)),"",VLOOKUP(A288,'[1]Z03 收入决算表(财决03表)'!$A$10:$K$500,4,FALSE))</f>
        <v/>
      </c>
      <c r="D288" s="176" t="str">
        <f>IF(ISERROR(VLOOKUP(A288,'[1]Z03 收入决算表(财决03表)'!$A$10:$K$500,5,FALSE)),"",VLOOKUP(A288,'[1]Z03 收入决算表(财决03表)'!$A$10:$K$500,5,FALSE))</f>
        <v/>
      </c>
      <c r="E288" s="176" t="str">
        <f>IF(ISERROR(VLOOKUP(A288,'[1]Z03 收入决算表(财决03表)'!$A$10:$K$500,6,FALSE)),"",VLOOKUP(A288,'[1]Z03 收入决算表(财决03表)'!$A$10:$K$500,6,FALSE))</f>
        <v/>
      </c>
      <c r="F288" s="176" t="str">
        <f>IF(ISERROR(VLOOKUP(A288,'[1]Z03 收入决算表(财决03表)'!$A$10:$K$500,7,FALSE)),"",VLOOKUP(A288,'[1]Z03 收入决算表(财决03表)'!$A$10:$K$500,7,FALSE))</f>
        <v/>
      </c>
      <c r="G288" s="176" t="str">
        <f>IF(ISERROR(VLOOKUP(A288,'[1]Z03 收入决算表(财决03表)'!$A$10:$K$500,8,FALSE)),"",VLOOKUP(A288,'[1]Z03 收入决算表(财决03表)'!$A$10:$K$500,8,FALSE))</f>
        <v/>
      </c>
      <c r="H288" s="161" t="str">
        <f>IF(ISERROR(VLOOKUP(A288,'[1]Z03 收入决算表(财决03表)'!$A$10:$L$500,10,FALSE)),"",VLOOKUP(A288,'[1]Z03 收入决算表(财决03表)'!$A$10:$L$500,10,FALSE))</f>
        <v/>
      </c>
      <c r="I288" s="161" t="str">
        <f>IF(ISERROR(VLOOKUP(A288,'[1]Z03 收入决算表(财决03表)'!$A$10:$L$500,11,FALSE)),"",VLOOKUP(A288,'[1]Z03 收入决算表(财决03表)'!$A$10:$L$500,11,FALSE))</f>
        <v/>
      </c>
      <c r="J288" s="161" t="str">
        <f>IF(ISERROR(VLOOKUP(A288,'[1]Z03 收入决算表(财决03表)'!$A$10:$L$500,12,FALSE)),"",VLOOKUP(A288,'[1]Z03 收入决算表(财决03表)'!$A$10:$L$500,12,FALSE))</f>
        <v/>
      </c>
      <c r="K288" s="172">
        <f>'[1]Z03 收入决算表(财决03表)'!A287</f>
        <v>0</v>
      </c>
      <c r="L288" s="173">
        <f>'[1]Z03 收入决算表(财决03表)'!$E287</f>
        <v>0</v>
      </c>
      <c r="M288" s="169" t="str">
        <f t="shared" si="9"/>
        <v/>
      </c>
    </row>
    <row r="289" spans="1:13" ht="22.5" customHeight="1">
      <c r="A289" s="218" t="str">
        <f t="shared" si="8"/>
        <v/>
      </c>
      <c r="B289" s="218"/>
      <c r="C289" s="160" t="str">
        <f>IF(ISERROR(VLOOKUP(A289,'[1]Z03 收入决算表(财决03表)'!$A$10:$K$500,4,FALSE)),"",VLOOKUP(A289,'[1]Z03 收入决算表(财决03表)'!$A$10:$K$500,4,FALSE))</f>
        <v/>
      </c>
      <c r="D289" s="176" t="str">
        <f>IF(ISERROR(VLOOKUP(A289,'[1]Z03 收入决算表(财决03表)'!$A$10:$K$500,5,FALSE)),"",VLOOKUP(A289,'[1]Z03 收入决算表(财决03表)'!$A$10:$K$500,5,FALSE))</f>
        <v/>
      </c>
      <c r="E289" s="176" t="str">
        <f>IF(ISERROR(VLOOKUP(A289,'[1]Z03 收入决算表(财决03表)'!$A$10:$K$500,6,FALSE)),"",VLOOKUP(A289,'[1]Z03 收入决算表(财决03表)'!$A$10:$K$500,6,FALSE))</f>
        <v/>
      </c>
      <c r="F289" s="176" t="str">
        <f>IF(ISERROR(VLOOKUP(A289,'[1]Z03 收入决算表(财决03表)'!$A$10:$K$500,7,FALSE)),"",VLOOKUP(A289,'[1]Z03 收入决算表(财决03表)'!$A$10:$K$500,7,FALSE))</f>
        <v/>
      </c>
      <c r="G289" s="176" t="str">
        <f>IF(ISERROR(VLOOKUP(A289,'[1]Z03 收入决算表(财决03表)'!$A$10:$K$500,8,FALSE)),"",VLOOKUP(A289,'[1]Z03 收入决算表(财决03表)'!$A$10:$K$500,8,FALSE))</f>
        <v/>
      </c>
      <c r="H289" s="161" t="str">
        <f>IF(ISERROR(VLOOKUP(A289,'[1]Z03 收入决算表(财决03表)'!$A$10:$L$500,10,FALSE)),"",VLOOKUP(A289,'[1]Z03 收入决算表(财决03表)'!$A$10:$L$500,10,FALSE))</f>
        <v/>
      </c>
      <c r="I289" s="161" t="str">
        <f>IF(ISERROR(VLOOKUP(A289,'[1]Z03 收入决算表(财决03表)'!$A$10:$L$500,11,FALSE)),"",VLOOKUP(A289,'[1]Z03 收入决算表(财决03表)'!$A$10:$L$500,11,FALSE))</f>
        <v/>
      </c>
      <c r="J289" s="161" t="str">
        <f>IF(ISERROR(VLOOKUP(A289,'[1]Z03 收入决算表(财决03表)'!$A$10:$L$500,12,FALSE)),"",VLOOKUP(A289,'[1]Z03 收入决算表(财决03表)'!$A$10:$L$500,12,FALSE))</f>
        <v/>
      </c>
      <c r="K289" s="172">
        <f>'[1]Z03 收入决算表(财决03表)'!A288</f>
        <v>0</v>
      </c>
      <c r="L289" s="173">
        <f>'[1]Z03 收入决算表(财决03表)'!$E288</f>
        <v>0</v>
      </c>
      <c r="M289" s="169" t="str">
        <f t="shared" si="9"/>
        <v/>
      </c>
    </row>
    <row r="290" spans="1:13" ht="22.5" customHeight="1">
      <c r="A290" s="218" t="str">
        <f t="shared" si="8"/>
        <v/>
      </c>
      <c r="B290" s="218"/>
      <c r="C290" s="160" t="str">
        <f>IF(ISERROR(VLOOKUP(A290,'[1]Z03 收入决算表(财决03表)'!$A$10:$K$500,4,FALSE)),"",VLOOKUP(A290,'[1]Z03 收入决算表(财决03表)'!$A$10:$K$500,4,FALSE))</f>
        <v/>
      </c>
      <c r="D290" s="176" t="str">
        <f>IF(ISERROR(VLOOKUP(A290,'[1]Z03 收入决算表(财决03表)'!$A$10:$K$500,5,FALSE)),"",VLOOKUP(A290,'[1]Z03 收入决算表(财决03表)'!$A$10:$K$500,5,FALSE))</f>
        <v/>
      </c>
      <c r="E290" s="176" t="str">
        <f>IF(ISERROR(VLOOKUP(A290,'[1]Z03 收入决算表(财决03表)'!$A$10:$K$500,6,FALSE)),"",VLOOKUP(A290,'[1]Z03 收入决算表(财决03表)'!$A$10:$K$500,6,FALSE))</f>
        <v/>
      </c>
      <c r="F290" s="176" t="str">
        <f>IF(ISERROR(VLOOKUP(A290,'[1]Z03 收入决算表(财决03表)'!$A$10:$K$500,7,FALSE)),"",VLOOKUP(A290,'[1]Z03 收入决算表(财决03表)'!$A$10:$K$500,7,FALSE))</f>
        <v/>
      </c>
      <c r="G290" s="176" t="str">
        <f>IF(ISERROR(VLOOKUP(A290,'[1]Z03 收入决算表(财决03表)'!$A$10:$K$500,8,FALSE)),"",VLOOKUP(A290,'[1]Z03 收入决算表(财决03表)'!$A$10:$K$500,8,FALSE))</f>
        <v/>
      </c>
      <c r="H290" s="161" t="str">
        <f>IF(ISERROR(VLOOKUP(A290,'[1]Z03 收入决算表(财决03表)'!$A$10:$L$500,10,FALSE)),"",VLOOKUP(A290,'[1]Z03 收入决算表(财决03表)'!$A$10:$L$500,10,FALSE))</f>
        <v/>
      </c>
      <c r="I290" s="161" t="str">
        <f>IF(ISERROR(VLOOKUP(A290,'[1]Z03 收入决算表(财决03表)'!$A$10:$L$500,11,FALSE)),"",VLOOKUP(A290,'[1]Z03 收入决算表(财决03表)'!$A$10:$L$500,11,FALSE))</f>
        <v/>
      </c>
      <c r="J290" s="161" t="str">
        <f>IF(ISERROR(VLOOKUP(A290,'[1]Z03 收入决算表(财决03表)'!$A$10:$L$500,12,FALSE)),"",VLOOKUP(A290,'[1]Z03 收入决算表(财决03表)'!$A$10:$L$500,12,FALSE))</f>
        <v/>
      </c>
      <c r="K290" s="172">
        <f>'[1]Z03 收入决算表(财决03表)'!A289</f>
        <v>0</v>
      </c>
      <c r="L290" s="173">
        <f>'[1]Z03 收入决算表(财决03表)'!$E289</f>
        <v>0</v>
      </c>
      <c r="M290" s="169" t="str">
        <f t="shared" si="9"/>
        <v/>
      </c>
    </row>
    <row r="291" spans="1:13" ht="22.5" customHeight="1">
      <c r="A291" s="218" t="str">
        <f t="shared" si="8"/>
        <v/>
      </c>
      <c r="B291" s="218"/>
      <c r="C291" s="160" t="str">
        <f>IF(ISERROR(VLOOKUP(A291,'[1]Z03 收入决算表(财决03表)'!$A$10:$K$500,4,FALSE)),"",VLOOKUP(A291,'[1]Z03 收入决算表(财决03表)'!$A$10:$K$500,4,FALSE))</f>
        <v/>
      </c>
      <c r="D291" s="176" t="str">
        <f>IF(ISERROR(VLOOKUP(A291,'[1]Z03 收入决算表(财决03表)'!$A$10:$K$500,5,FALSE)),"",VLOOKUP(A291,'[1]Z03 收入决算表(财决03表)'!$A$10:$K$500,5,FALSE))</f>
        <v/>
      </c>
      <c r="E291" s="176" t="str">
        <f>IF(ISERROR(VLOOKUP(A291,'[1]Z03 收入决算表(财决03表)'!$A$10:$K$500,6,FALSE)),"",VLOOKUP(A291,'[1]Z03 收入决算表(财决03表)'!$A$10:$K$500,6,FALSE))</f>
        <v/>
      </c>
      <c r="F291" s="176" t="str">
        <f>IF(ISERROR(VLOOKUP(A291,'[1]Z03 收入决算表(财决03表)'!$A$10:$K$500,7,FALSE)),"",VLOOKUP(A291,'[1]Z03 收入决算表(财决03表)'!$A$10:$K$500,7,FALSE))</f>
        <v/>
      </c>
      <c r="G291" s="176" t="str">
        <f>IF(ISERROR(VLOOKUP(A291,'[1]Z03 收入决算表(财决03表)'!$A$10:$K$500,8,FALSE)),"",VLOOKUP(A291,'[1]Z03 收入决算表(财决03表)'!$A$10:$K$500,8,FALSE))</f>
        <v/>
      </c>
      <c r="H291" s="161" t="str">
        <f>IF(ISERROR(VLOOKUP(A291,'[1]Z03 收入决算表(财决03表)'!$A$10:$L$500,10,FALSE)),"",VLOOKUP(A291,'[1]Z03 收入决算表(财决03表)'!$A$10:$L$500,10,FALSE))</f>
        <v/>
      </c>
      <c r="I291" s="161" t="str">
        <f>IF(ISERROR(VLOOKUP(A291,'[1]Z03 收入决算表(财决03表)'!$A$10:$L$500,11,FALSE)),"",VLOOKUP(A291,'[1]Z03 收入决算表(财决03表)'!$A$10:$L$500,11,FALSE))</f>
        <v/>
      </c>
      <c r="J291" s="161" t="str">
        <f>IF(ISERROR(VLOOKUP(A291,'[1]Z03 收入决算表(财决03表)'!$A$10:$L$500,12,FALSE)),"",VLOOKUP(A291,'[1]Z03 收入决算表(财决03表)'!$A$10:$L$500,12,FALSE))</f>
        <v/>
      </c>
      <c r="K291" s="172">
        <f>'[1]Z03 收入决算表(财决03表)'!A290</f>
        <v>0</v>
      </c>
      <c r="L291" s="173">
        <f>'[1]Z03 收入决算表(财决03表)'!$E290</f>
        <v>0</v>
      </c>
      <c r="M291" s="169" t="str">
        <f t="shared" si="9"/>
        <v/>
      </c>
    </row>
    <row r="292" spans="1:13" ht="22.5" customHeight="1">
      <c r="A292" s="218" t="str">
        <f t="shared" si="8"/>
        <v/>
      </c>
      <c r="B292" s="218"/>
      <c r="C292" s="160" t="str">
        <f>IF(ISERROR(VLOOKUP(A292,'[1]Z03 收入决算表(财决03表)'!$A$10:$K$500,4,FALSE)),"",VLOOKUP(A292,'[1]Z03 收入决算表(财决03表)'!$A$10:$K$500,4,FALSE))</f>
        <v/>
      </c>
      <c r="D292" s="176" t="str">
        <f>IF(ISERROR(VLOOKUP(A292,'[1]Z03 收入决算表(财决03表)'!$A$10:$K$500,5,FALSE)),"",VLOOKUP(A292,'[1]Z03 收入决算表(财决03表)'!$A$10:$K$500,5,FALSE))</f>
        <v/>
      </c>
      <c r="E292" s="176" t="str">
        <f>IF(ISERROR(VLOOKUP(A292,'[1]Z03 收入决算表(财决03表)'!$A$10:$K$500,6,FALSE)),"",VLOOKUP(A292,'[1]Z03 收入决算表(财决03表)'!$A$10:$K$500,6,FALSE))</f>
        <v/>
      </c>
      <c r="F292" s="176" t="str">
        <f>IF(ISERROR(VLOOKUP(A292,'[1]Z03 收入决算表(财决03表)'!$A$10:$K$500,7,FALSE)),"",VLOOKUP(A292,'[1]Z03 收入决算表(财决03表)'!$A$10:$K$500,7,FALSE))</f>
        <v/>
      </c>
      <c r="G292" s="176" t="str">
        <f>IF(ISERROR(VLOOKUP(A292,'[1]Z03 收入决算表(财决03表)'!$A$10:$K$500,8,FALSE)),"",VLOOKUP(A292,'[1]Z03 收入决算表(财决03表)'!$A$10:$K$500,8,FALSE))</f>
        <v/>
      </c>
      <c r="H292" s="161" t="str">
        <f>IF(ISERROR(VLOOKUP(A292,'[1]Z03 收入决算表(财决03表)'!$A$10:$L$500,10,FALSE)),"",VLOOKUP(A292,'[1]Z03 收入决算表(财决03表)'!$A$10:$L$500,10,FALSE))</f>
        <v/>
      </c>
      <c r="I292" s="161" t="str">
        <f>IF(ISERROR(VLOOKUP(A292,'[1]Z03 收入决算表(财决03表)'!$A$10:$L$500,11,FALSE)),"",VLOOKUP(A292,'[1]Z03 收入决算表(财决03表)'!$A$10:$L$500,11,FALSE))</f>
        <v/>
      </c>
      <c r="J292" s="161" t="str">
        <f>IF(ISERROR(VLOOKUP(A292,'[1]Z03 收入决算表(财决03表)'!$A$10:$L$500,12,FALSE)),"",VLOOKUP(A292,'[1]Z03 收入决算表(财决03表)'!$A$10:$L$500,12,FALSE))</f>
        <v/>
      </c>
      <c r="K292" s="172">
        <f>'[1]Z03 收入决算表(财决03表)'!A291</f>
        <v>0</v>
      </c>
      <c r="L292" s="173">
        <f>'[1]Z03 收入决算表(财决03表)'!$E291</f>
        <v>0</v>
      </c>
      <c r="M292" s="169" t="str">
        <f t="shared" si="9"/>
        <v/>
      </c>
    </row>
    <row r="293" spans="1:13" ht="22.5" customHeight="1">
      <c r="A293" s="218" t="str">
        <f t="shared" si="8"/>
        <v/>
      </c>
      <c r="B293" s="218"/>
      <c r="C293" s="160" t="str">
        <f>IF(ISERROR(VLOOKUP(A293,'[1]Z03 收入决算表(财决03表)'!$A$10:$K$500,4,FALSE)),"",VLOOKUP(A293,'[1]Z03 收入决算表(财决03表)'!$A$10:$K$500,4,FALSE))</f>
        <v/>
      </c>
      <c r="D293" s="176" t="str">
        <f>IF(ISERROR(VLOOKUP(A293,'[1]Z03 收入决算表(财决03表)'!$A$10:$K$500,5,FALSE)),"",VLOOKUP(A293,'[1]Z03 收入决算表(财决03表)'!$A$10:$K$500,5,FALSE))</f>
        <v/>
      </c>
      <c r="E293" s="176" t="str">
        <f>IF(ISERROR(VLOOKUP(A293,'[1]Z03 收入决算表(财决03表)'!$A$10:$K$500,6,FALSE)),"",VLOOKUP(A293,'[1]Z03 收入决算表(财决03表)'!$A$10:$K$500,6,FALSE))</f>
        <v/>
      </c>
      <c r="F293" s="176" t="str">
        <f>IF(ISERROR(VLOOKUP(A293,'[1]Z03 收入决算表(财决03表)'!$A$10:$K$500,7,FALSE)),"",VLOOKUP(A293,'[1]Z03 收入决算表(财决03表)'!$A$10:$K$500,7,FALSE))</f>
        <v/>
      </c>
      <c r="G293" s="176" t="str">
        <f>IF(ISERROR(VLOOKUP(A293,'[1]Z03 收入决算表(财决03表)'!$A$10:$K$500,8,FALSE)),"",VLOOKUP(A293,'[1]Z03 收入决算表(财决03表)'!$A$10:$K$500,8,FALSE))</f>
        <v/>
      </c>
      <c r="H293" s="161" t="str">
        <f>IF(ISERROR(VLOOKUP(A293,'[1]Z03 收入决算表(财决03表)'!$A$10:$L$500,10,FALSE)),"",VLOOKUP(A293,'[1]Z03 收入决算表(财决03表)'!$A$10:$L$500,10,FALSE))</f>
        <v/>
      </c>
      <c r="I293" s="161" t="str">
        <f>IF(ISERROR(VLOOKUP(A293,'[1]Z03 收入决算表(财决03表)'!$A$10:$L$500,11,FALSE)),"",VLOOKUP(A293,'[1]Z03 收入决算表(财决03表)'!$A$10:$L$500,11,FALSE))</f>
        <v/>
      </c>
      <c r="J293" s="161" t="str">
        <f>IF(ISERROR(VLOOKUP(A293,'[1]Z03 收入决算表(财决03表)'!$A$10:$L$500,12,FALSE)),"",VLOOKUP(A293,'[1]Z03 收入决算表(财决03表)'!$A$10:$L$500,12,FALSE))</f>
        <v/>
      </c>
      <c r="K293" s="172">
        <f>'[1]Z03 收入决算表(财决03表)'!A292</f>
        <v>0</v>
      </c>
      <c r="L293" s="173">
        <f>'[1]Z03 收入决算表(财决03表)'!$E292</f>
        <v>0</v>
      </c>
      <c r="M293" s="169" t="str">
        <f t="shared" si="9"/>
        <v/>
      </c>
    </row>
    <row r="294" spans="1:13" ht="22.5" customHeight="1">
      <c r="A294" s="218" t="str">
        <f t="shared" si="8"/>
        <v/>
      </c>
      <c r="B294" s="218"/>
      <c r="C294" s="160" t="str">
        <f>IF(ISERROR(VLOOKUP(A294,'[1]Z03 收入决算表(财决03表)'!$A$10:$K$500,4,FALSE)),"",VLOOKUP(A294,'[1]Z03 收入决算表(财决03表)'!$A$10:$K$500,4,FALSE))</f>
        <v/>
      </c>
      <c r="D294" s="176" t="str">
        <f>IF(ISERROR(VLOOKUP(A294,'[1]Z03 收入决算表(财决03表)'!$A$10:$K$500,5,FALSE)),"",VLOOKUP(A294,'[1]Z03 收入决算表(财决03表)'!$A$10:$K$500,5,FALSE))</f>
        <v/>
      </c>
      <c r="E294" s="176" t="str">
        <f>IF(ISERROR(VLOOKUP(A294,'[1]Z03 收入决算表(财决03表)'!$A$10:$K$500,6,FALSE)),"",VLOOKUP(A294,'[1]Z03 收入决算表(财决03表)'!$A$10:$K$500,6,FALSE))</f>
        <v/>
      </c>
      <c r="F294" s="176" t="str">
        <f>IF(ISERROR(VLOOKUP(A294,'[1]Z03 收入决算表(财决03表)'!$A$10:$K$500,7,FALSE)),"",VLOOKUP(A294,'[1]Z03 收入决算表(财决03表)'!$A$10:$K$500,7,FALSE))</f>
        <v/>
      </c>
      <c r="G294" s="176" t="str">
        <f>IF(ISERROR(VLOOKUP(A294,'[1]Z03 收入决算表(财决03表)'!$A$10:$K$500,8,FALSE)),"",VLOOKUP(A294,'[1]Z03 收入决算表(财决03表)'!$A$10:$K$500,8,FALSE))</f>
        <v/>
      </c>
      <c r="H294" s="161" t="str">
        <f>IF(ISERROR(VLOOKUP(A294,'[1]Z03 收入决算表(财决03表)'!$A$10:$L$500,10,FALSE)),"",VLOOKUP(A294,'[1]Z03 收入决算表(财决03表)'!$A$10:$L$500,10,FALSE))</f>
        <v/>
      </c>
      <c r="I294" s="161" t="str">
        <f>IF(ISERROR(VLOOKUP(A294,'[1]Z03 收入决算表(财决03表)'!$A$10:$L$500,11,FALSE)),"",VLOOKUP(A294,'[1]Z03 收入决算表(财决03表)'!$A$10:$L$500,11,FALSE))</f>
        <v/>
      </c>
      <c r="J294" s="161" t="str">
        <f>IF(ISERROR(VLOOKUP(A294,'[1]Z03 收入决算表(财决03表)'!$A$10:$L$500,12,FALSE)),"",VLOOKUP(A294,'[1]Z03 收入决算表(财决03表)'!$A$10:$L$500,12,FALSE))</f>
        <v/>
      </c>
      <c r="K294" s="172">
        <f>'[1]Z03 收入决算表(财决03表)'!A293</f>
        <v>0</v>
      </c>
      <c r="L294" s="173">
        <f>'[1]Z03 收入决算表(财决03表)'!$E293</f>
        <v>0</v>
      </c>
      <c r="M294" s="169" t="str">
        <f t="shared" si="9"/>
        <v/>
      </c>
    </row>
    <row r="295" spans="1:13" ht="22.5" customHeight="1">
      <c r="A295" s="218" t="str">
        <f t="shared" si="8"/>
        <v/>
      </c>
      <c r="B295" s="218"/>
      <c r="C295" s="160" t="str">
        <f>IF(ISERROR(VLOOKUP(A295,'[1]Z03 收入决算表(财决03表)'!$A$10:$K$500,4,FALSE)),"",VLOOKUP(A295,'[1]Z03 收入决算表(财决03表)'!$A$10:$K$500,4,FALSE))</f>
        <v/>
      </c>
      <c r="D295" s="176" t="str">
        <f>IF(ISERROR(VLOOKUP(A295,'[1]Z03 收入决算表(财决03表)'!$A$10:$K$500,5,FALSE)),"",VLOOKUP(A295,'[1]Z03 收入决算表(财决03表)'!$A$10:$K$500,5,FALSE))</f>
        <v/>
      </c>
      <c r="E295" s="176" t="str">
        <f>IF(ISERROR(VLOOKUP(A295,'[1]Z03 收入决算表(财决03表)'!$A$10:$K$500,6,FALSE)),"",VLOOKUP(A295,'[1]Z03 收入决算表(财决03表)'!$A$10:$K$500,6,FALSE))</f>
        <v/>
      </c>
      <c r="F295" s="176" t="str">
        <f>IF(ISERROR(VLOOKUP(A295,'[1]Z03 收入决算表(财决03表)'!$A$10:$K$500,7,FALSE)),"",VLOOKUP(A295,'[1]Z03 收入决算表(财决03表)'!$A$10:$K$500,7,FALSE))</f>
        <v/>
      </c>
      <c r="G295" s="176" t="str">
        <f>IF(ISERROR(VLOOKUP(A295,'[1]Z03 收入决算表(财决03表)'!$A$10:$K$500,8,FALSE)),"",VLOOKUP(A295,'[1]Z03 收入决算表(财决03表)'!$A$10:$K$500,8,FALSE))</f>
        <v/>
      </c>
      <c r="H295" s="161" t="str">
        <f>IF(ISERROR(VLOOKUP(A295,'[1]Z03 收入决算表(财决03表)'!$A$10:$L$500,10,FALSE)),"",VLOOKUP(A295,'[1]Z03 收入决算表(财决03表)'!$A$10:$L$500,10,FALSE))</f>
        <v/>
      </c>
      <c r="I295" s="161" t="str">
        <f>IF(ISERROR(VLOOKUP(A295,'[1]Z03 收入决算表(财决03表)'!$A$10:$L$500,11,FALSE)),"",VLOOKUP(A295,'[1]Z03 收入决算表(财决03表)'!$A$10:$L$500,11,FALSE))</f>
        <v/>
      </c>
      <c r="J295" s="161" t="str">
        <f>IF(ISERROR(VLOOKUP(A295,'[1]Z03 收入决算表(财决03表)'!$A$10:$L$500,12,FALSE)),"",VLOOKUP(A295,'[1]Z03 收入决算表(财决03表)'!$A$10:$L$500,12,FALSE))</f>
        <v/>
      </c>
      <c r="K295" s="172">
        <f>'[1]Z03 收入决算表(财决03表)'!A294</f>
        <v>0</v>
      </c>
      <c r="L295" s="173">
        <f>'[1]Z03 收入决算表(财决03表)'!$E294</f>
        <v>0</v>
      </c>
      <c r="M295" s="169" t="str">
        <f t="shared" si="9"/>
        <v/>
      </c>
    </row>
    <row r="296" spans="1:13" ht="22.5" customHeight="1">
      <c r="A296" s="218" t="str">
        <f t="shared" si="8"/>
        <v/>
      </c>
      <c r="B296" s="218"/>
      <c r="C296" s="160" t="str">
        <f>IF(ISERROR(VLOOKUP(A296,'[1]Z03 收入决算表(财决03表)'!$A$10:$K$500,4,FALSE)),"",VLOOKUP(A296,'[1]Z03 收入决算表(财决03表)'!$A$10:$K$500,4,FALSE))</f>
        <v/>
      </c>
      <c r="D296" s="176" t="str">
        <f>IF(ISERROR(VLOOKUP(A296,'[1]Z03 收入决算表(财决03表)'!$A$10:$K$500,5,FALSE)),"",VLOOKUP(A296,'[1]Z03 收入决算表(财决03表)'!$A$10:$K$500,5,FALSE))</f>
        <v/>
      </c>
      <c r="E296" s="176" t="str">
        <f>IF(ISERROR(VLOOKUP(A296,'[1]Z03 收入决算表(财决03表)'!$A$10:$K$500,6,FALSE)),"",VLOOKUP(A296,'[1]Z03 收入决算表(财决03表)'!$A$10:$K$500,6,FALSE))</f>
        <v/>
      </c>
      <c r="F296" s="176" t="str">
        <f>IF(ISERROR(VLOOKUP(A296,'[1]Z03 收入决算表(财决03表)'!$A$10:$K$500,7,FALSE)),"",VLOOKUP(A296,'[1]Z03 收入决算表(财决03表)'!$A$10:$K$500,7,FALSE))</f>
        <v/>
      </c>
      <c r="G296" s="176" t="str">
        <f>IF(ISERROR(VLOOKUP(A296,'[1]Z03 收入决算表(财决03表)'!$A$10:$K$500,8,FALSE)),"",VLOOKUP(A296,'[1]Z03 收入决算表(财决03表)'!$A$10:$K$500,8,FALSE))</f>
        <v/>
      </c>
      <c r="H296" s="161" t="str">
        <f>IF(ISERROR(VLOOKUP(A296,'[1]Z03 收入决算表(财决03表)'!$A$10:$L$500,10,FALSE)),"",VLOOKUP(A296,'[1]Z03 收入决算表(财决03表)'!$A$10:$L$500,10,FALSE))</f>
        <v/>
      </c>
      <c r="I296" s="161" t="str">
        <f>IF(ISERROR(VLOOKUP(A296,'[1]Z03 收入决算表(财决03表)'!$A$10:$L$500,11,FALSE)),"",VLOOKUP(A296,'[1]Z03 收入决算表(财决03表)'!$A$10:$L$500,11,FALSE))</f>
        <v/>
      </c>
      <c r="J296" s="161" t="str">
        <f>IF(ISERROR(VLOOKUP(A296,'[1]Z03 收入决算表(财决03表)'!$A$10:$L$500,12,FALSE)),"",VLOOKUP(A296,'[1]Z03 收入决算表(财决03表)'!$A$10:$L$500,12,FALSE))</f>
        <v/>
      </c>
      <c r="K296" s="172">
        <f>'[1]Z03 收入决算表(财决03表)'!A295</f>
        <v>0</v>
      </c>
      <c r="L296" s="173">
        <f>'[1]Z03 收入决算表(财决03表)'!$E295</f>
        <v>0</v>
      </c>
      <c r="M296" s="169" t="str">
        <f t="shared" si="9"/>
        <v/>
      </c>
    </row>
    <row r="297" spans="1:13" ht="22.5" customHeight="1">
      <c r="A297" s="218" t="str">
        <f t="shared" si="8"/>
        <v/>
      </c>
      <c r="B297" s="218"/>
      <c r="C297" s="160" t="str">
        <f>IF(ISERROR(VLOOKUP(A297,'[1]Z03 收入决算表(财决03表)'!$A$10:$K$500,4,FALSE)),"",VLOOKUP(A297,'[1]Z03 收入决算表(财决03表)'!$A$10:$K$500,4,FALSE))</f>
        <v/>
      </c>
      <c r="D297" s="176" t="str">
        <f>IF(ISERROR(VLOOKUP(A297,'[1]Z03 收入决算表(财决03表)'!$A$10:$K$500,5,FALSE)),"",VLOOKUP(A297,'[1]Z03 收入决算表(财决03表)'!$A$10:$K$500,5,FALSE))</f>
        <v/>
      </c>
      <c r="E297" s="176" t="str">
        <f>IF(ISERROR(VLOOKUP(A297,'[1]Z03 收入决算表(财决03表)'!$A$10:$K$500,6,FALSE)),"",VLOOKUP(A297,'[1]Z03 收入决算表(财决03表)'!$A$10:$K$500,6,FALSE))</f>
        <v/>
      </c>
      <c r="F297" s="176" t="str">
        <f>IF(ISERROR(VLOOKUP(A297,'[1]Z03 收入决算表(财决03表)'!$A$10:$K$500,7,FALSE)),"",VLOOKUP(A297,'[1]Z03 收入决算表(财决03表)'!$A$10:$K$500,7,FALSE))</f>
        <v/>
      </c>
      <c r="G297" s="176" t="str">
        <f>IF(ISERROR(VLOOKUP(A297,'[1]Z03 收入决算表(财决03表)'!$A$10:$K$500,8,FALSE)),"",VLOOKUP(A297,'[1]Z03 收入决算表(财决03表)'!$A$10:$K$500,8,FALSE))</f>
        <v/>
      </c>
      <c r="H297" s="161" t="str">
        <f>IF(ISERROR(VLOOKUP(A297,'[1]Z03 收入决算表(财决03表)'!$A$10:$L$500,10,FALSE)),"",VLOOKUP(A297,'[1]Z03 收入决算表(财决03表)'!$A$10:$L$500,10,FALSE))</f>
        <v/>
      </c>
      <c r="I297" s="161" t="str">
        <f>IF(ISERROR(VLOOKUP(A297,'[1]Z03 收入决算表(财决03表)'!$A$10:$L$500,11,FALSE)),"",VLOOKUP(A297,'[1]Z03 收入决算表(财决03表)'!$A$10:$L$500,11,FALSE))</f>
        <v/>
      </c>
      <c r="J297" s="161" t="str">
        <f>IF(ISERROR(VLOOKUP(A297,'[1]Z03 收入决算表(财决03表)'!$A$10:$L$500,12,FALSE)),"",VLOOKUP(A297,'[1]Z03 收入决算表(财决03表)'!$A$10:$L$500,12,FALSE))</f>
        <v/>
      </c>
      <c r="K297" s="172">
        <f>'[1]Z03 收入决算表(财决03表)'!A296</f>
        <v>0</v>
      </c>
      <c r="L297" s="173">
        <f>'[1]Z03 收入决算表(财决03表)'!$E296</f>
        <v>0</v>
      </c>
      <c r="M297" s="169" t="str">
        <f t="shared" si="9"/>
        <v/>
      </c>
    </row>
    <row r="298" spans="1:13" ht="22.5" customHeight="1">
      <c r="A298" s="218" t="str">
        <f t="shared" si="8"/>
        <v/>
      </c>
      <c r="B298" s="218"/>
      <c r="C298" s="160" t="str">
        <f>IF(ISERROR(VLOOKUP(A298,'[1]Z03 收入决算表(财决03表)'!$A$10:$K$500,4,FALSE)),"",VLOOKUP(A298,'[1]Z03 收入决算表(财决03表)'!$A$10:$K$500,4,FALSE))</f>
        <v/>
      </c>
      <c r="D298" s="176" t="str">
        <f>IF(ISERROR(VLOOKUP(A298,'[1]Z03 收入决算表(财决03表)'!$A$10:$K$500,5,FALSE)),"",VLOOKUP(A298,'[1]Z03 收入决算表(财决03表)'!$A$10:$K$500,5,FALSE))</f>
        <v/>
      </c>
      <c r="E298" s="176" t="str">
        <f>IF(ISERROR(VLOOKUP(A298,'[1]Z03 收入决算表(财决03表)'!$A$10:$K$500,6,FALSE)),"",VLOOKUP(A298,'[1]Z03 收入决算表(财决03表)'!$A$10:$K$500,6,FALSE))</f>
        <v/>
      </c>
      <c r="F298" s="176" t="str">
        <f>IF(ISERROR(VLOOKUP(A298,'[1]Z03 收入决算表(财决03表)'!$A$10:$K$500,7,FALSE)),"",VLOOKUP(A298,'[1]Z03 收入决算表(财决03表)'!$A$10:$K$500,7,FALSE))</f>
        <v/>
      </c>
      <c r="G298" s="176" t="str">
        <f>IF(ISERROR(VLOOKUP(A298,'[1]Z03 收入决算表(财决03表)'!$A$10:$K$500,8,FALSE)),"",VLOOKUP(A298,'[1]Z03 收入决算表(财决03表)'!$A$10:$K$500,8,FALSE))</f>
        <v/>
      </c>
      <c r="H298" s="161" t="str">
        <f>IF(ISERROR(VLOOKUP(A298,'[1]Z03 收入决算表(财决03表)'!$A$10:$L$500,10,FALSE)),"",VLOOKUP(A298,'[1]Z03 收入决算表(财决03表)'!$A$10:$L$500,10,FALSE))</f>
        <v/>
      </c>
      <c r="I298" s="161" t="str">
        <f>IF(ISERROR(VLOOKUP(A298,'[1]Z03 收入决算表(财决03表)'!$A$10:$L$500,11,FALSE)),"",VLOOKUP(A298,'[1]Z03 收入决算表(财决03表)'!$A$10:$L$500,11,FALSE))</f>
        <v/>
      </c>
      <c r="J298" s="161" t="str">
        <f>IF(ISERROR(VLOOKUP(A298,'[1]Z03 收入决算表(财决03表)'!$A$10:$L$500,12,FALSE)),"",VLOOKUP(A298,'[1]Z03 收入决算表(财决03表)'!$A$10:$L$500,12,FALSE))</f>
        <v/>
      </c>
      <c r="K298" s="172">
        <f>'[1]Z03 收入决算表(财决03表)'!A297</f>
        <v>0</v>
      </c>
      <c r="L298" s="173">
        <f>'[1]Z03 收入决算表(财决03表)'!$E297</f>
        <v>0</v>
      </c>
      <c r="M298" s="169" t="str">
        <f t="shared" si="9"/>
        <v/>
      </c>
    </row>
    <row r="299" spans="1:13" ht="22.5" customHeight="1">
      <c r="A299" s="218" t="str">
        <f t="shared" si="8"/>
        <v/>
      </c>
      <c r="B299" s="218"/>
      <c r="C299" s="160" t="str">
        <f>IF(ISERROR(VLOOKUP(A299,'[1]Z03 收入决算表(财决03表)'!$A$10:$K$500,4,FALSE)),"",VLOOKUP(A299,'[1]Z03 收入决算表(财决03表)'!$A$10:$K$500,4,FALSE))</f>
        <v/>
      </c>
      <c r="D299" s="176" t="str">
        <f>IF(ISERROR(VLOOKUP(A299,'[1]Z03 收入决算表(财决03表)'!$A$10:$K$500,5,FALSE)),"",VLOOKUP(A299,'[1]Z03 收入决算表(财决03表)'!$A$10:$K$500,5,FALSE))</f>
        <v/>
      </c>
      <c r="E299" s="176" t="str">
        <f>IF(ISERROR(VLOOKUP(A299,'[1]Z03 收入决算表(财决03表)'!$A$10:$K$500,6,FALSE)),"",VLOOKUP(A299,'[1]Z03 收入决算表(财决03表)'!$A$10:$K$500,6,FALSE))</f>
        <v/>
      </c>
      <c r="F299" s="176" t="str">
        <f>IF(ISERROR(VLOOKUP(A299,'[1]Z03 收入决算表(财决03表)'!$A$10:$K$500,7,FALSE)),"",VLOOKUP(A299,'[1]Z03 收入决算表(财决03表)'!$A$10:$K$500,7,FALSE))</f>
        <v/>
      </c>
      <c r="G299" s="176" t="str">
        <f>IF(ISERROR(VLOOKUP(A299,'[1]Z03 收入决算表(财决03表)'!$A$10:$K$500,8,FALSE)),"",VLOOKUP(A299,'[1]Z03 收入决算表(财决03表)'!$A$10:$K$500,8,FALSE))</f>
        <v/>
      </c>
      <c r="H299" s="161" t="str">
        <f>IF(ISERROR(VLOOKUP(A299,'[1]Z03 收入决算表(财决03表)'!$A$10:$L$500,10,FALSE)),"",VLOOKUP(A299,'[1]Z03 收入决算表(财决03表)'!$A$10:$L$500,10,FALSE))</f>
        <v/>
      </c>
      <c r="I299" s="161" t="str">
        <f>IF(ISERROR(VLOOKUP(A299,'[1]Z03 收入决算表(财决03表)'!$A$10:$L$500,11,FALSE)),"",VLOOKUP(A299,'[1]Z03 收入决算表(财决03表)'!$A$10:$L$500,11,FALSE))</f>
        <v/>
      </c>
      <c r="J299" s="161" t="str">
        <f>IF(ISERROR(VLOOKUP(A299,'[1]Z03 收入决算表(财决03表)'!$A$10:$L$500,12,FALSE)),"",VLOOKUP(A299,'[1]Z03 收入决算表(财决03表)'!$A$10:$L$500,12,FALSE))</f>
        <v/>
      </c>
      <c r="K299" s="172">
        <f>'[1]Z03 收入决算表(财决03表)'!A298</f>
        <v>0</v>
      </c>
      <c r="L299" s="173">
        <f>'[1]Z03 收入决算表(财决03表)'!$E298</f>
        <v>0</v>
      </c>
      <c r="M299" s="169" t="str">
        <f t="shared" si="9"/>
        <v/>
      </c>
    </row>
    <row r="300" spans="1:13" ht="22.5" customHeight="1">
      <c r="A300" s="218" t="str">
        <f t="shared" si="8"/>
        <v/>
      </c>
      <c r="B300" s="218"/>
      <c r="C300" s="160" t="str">
        <f>IF(ISERROR(VLOOKUP(A300,'[1]Z03 收入决算表(财决03表)'!$A$10:$K$500,4,FALSE)),"",VLOOKUP(A300,'[1]Z03 收入决算表(财决03表)'!$A$10:$K$500,4,FALSE))</f>
        <v/>
      </c>
      <c r="D300" s="176" t="str">
        <f>IF(ISERROR(VLOOKUP(A300,'[1]Z03 收入决算表(财决03表)'!$A$10:$K$500,5,FALSE)),"",VLOOKUP(A300,'[1]Z03 收入决算表(财决03表)'!$A$10:$K$500,5,FALSE))</f>
        <v/>
      </c>
      <c r="E300" s="176" t="str">
        <f>IF(ISERROR(VLOOKUP(A300,'[1]Z03 收入决算表(财决03表)'!$A$10:$K$500,6,FALSE)),"",VLOOKUP(A300,'[1]Z03 收入决算表(财决03表)'!$A$10:$K$500,6,FALSE))</f>
        <v/>
      </c>
      <c r="F300" s="176" t="str">
        <f>IF(ISERROR(VLOOKUP(A300,'[1]Z03 收入决算表(财决03表)'!$A$10:$K$500,7,FALSE)),"",VLOOKUP(A300,'[1]Z03 收入决算表(财决03表)'!$A$10:$K$500,7,FALSE))</f>
        <v/>
      </c>
      <c r="G300" s="176" t="str">
        <f>IF(ISERROR(VLOOKUP(A300,'[1]Z03 收入决算表(财决03表)'!$A$10:$K$500,8,FALSE)),"",VLOOKUP(A300,'[1]Z03 收入决算表(财决03表)'!$A$10:$K$500,8,FALSE))</f>
        <v/>
      </c>
      <c r="H300" s="161" t="str">
        <f>IF(ISERROR(VLOOKUP(A300,'[1]Z03 收入决算表(财决03表)'!$A$10:$L$500,10,FALSE)),"",VLOOKUP(A300,'[1]Z03 收入决算表(财决03表)'!$A$10:$L$500,10,FALSE))</f>
        <v/>
      </c>
      <c r="I300" s="161" t="str">
        <f>IF(ISERROR(VLOOKUP(A300,'[1]Z03 收入决算表(财决03表)'!$A$10:$L$500,11,FALSE)),"",VLOOKUP(A300,'[1]Z03 收入决算表(财决03表)'!$A$10:$L$500,11,FALSE))</f>
        <v/>
      </c>
      <c r="J300" s="161" t="str">
        <f>IF(ISERROR(VLOOKUP(A300,'[1]Z03 收入决算表(财决03表)'!$A$10:$L$500,12,FALSE)),"",VLOOKUP(A300,'[1]Z03 收入决算表(财决03表)'!$A$10:$L$500,12,FALSE))</f>
        <v/>
      </c>
      <c r="K300" s="172">
        <f>'[1]Z03 收入决算表(财决03表)'!A299</f>
        <v>0</v>
      </c>
      <c r="L300" s="173">
        <f>'[1]Z03 收入决算表(财决03表)'!$E299</f>
        <v>0</v>
      </c>
      <c r="M300" s="169" t="str">
        <f t="shared" si="9"/>
        <v/>
      </c>
    </row>
    <row r="301" spans="1:13">
      <c r="K301" s="172">
        <f>'[1]Z03 收入决算表(财决03表)'!A300</f>
        <v>0</v>
      </c>
      <c r="L301" s="173">
        <f>'[1]Z03 收入决算表(财决03表)'!$E300</f>
        <v>0</v>
      </c>
      <c r="M301" s="169" t="str">
        <f t="shared" si="9"/>
        <v/>
      </c>
    </row>
    <row r="302" spans="1:13">
      <c r="K302" s="172">
        <f>'[1]Z03 收入决算表(财决03表)'!A301</f>
        <v>0</v>
      </c>
      <c r="L302" s="173">
        <f>'[1]Z03 收入决算表(财决03表)'!$E301</f>
        <v>0</v>
      </c>
      <c r="M302" s="169" t="str">
        <f t="shared" si="9"/>
        <v/>
      </c>
    </row>
  </sheetData>
  <sheetProtection password="C71F" sheet="1"/>
  <mergeCells count="303">
    <mergeCell ref="A1:J1"/>
    <mergeCell ref="A6:C6"/>
    <mergeCell ref="A9:C9"/>
    <mergeCell ref="A10:C10"/>
    <mergeCell ref="A11:B11"/>
    <mergeCell ref="A12:B12"/>
    <mergeCell ref="A13:B13"/>
    <mergeCell ref="A14:B14"/>
    <mergeCell ref="A15:B15"/>
    <mergeCell ref="F6:F8"/>
    <mergeCell ref="G6:G8"/>
    <mergeCell ref="H6:H8"/>
    <mergeCell ref="I6:I8"/>
    <mergeCell ref="J6:J8"/>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160:B160"/>
    <mergeCell ref="A161:B161"/>
    <mergeCell ref="A162:B162"/>
    <mergeCell ref="A163:B163"/>
    <mergeCell ref="A164:B164"/>
    <mergeCell ref="A165:B165"/>
    <mergeCell ref="A166:B166"/>
    <mergeCell ref="A167:B167"/>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82:B282"/>
    <mergeCell ref="A283:B283"/>
    <mergeCell ref="A284:B284"/>
    <mergeCell ref="A285:B285"/>
    <mergeCell ref="A268:B268"/>
    <mergeCell ref="A269:B269"/>
    <mergeCell ref="A270:B270"/>
    <mergeCell ref="A271:B271"/>
    <mergeCell ref="A272:B272"/>
    <mergeCell ref="A273:B273"/>
    <mergeCell ref="A274:B274"/>
    <mergeCell ref="A275:B275"/>
    <mergeCell ref="A276:B276"/>
    <mergeCell ref="A295:B295"/>
    <mergeCell ref="A296:B296"/>
    <mergeCell ref="A297:B297"/>
    <mergeCell ref="A298:B298"/>
    <mergeCell ref="A299:B299"/>
    <mergeCell ref="A300:B300"/>
    <mergeCell ref="C7:C8"/>
    <mergeCell ref="D6:D8"/>
    <mergeCell ref="E6:E8"/>
    <mergeCell ref="A7:B8"/>
    <mergeCell ref="A286:B286"/>
    <mergeCell ref="A287:B287"/>
    <mergeCell ref="A288:B288"/>
    <mergeCell ref="A289:B289"/>
    <mergeCell ref="A290:B290"/>
    <mergeCell ref="A291:B291"/>
    <mergeCell ref="A292:B292"/>
    <mergeCell ref="A293:B293"/>
    <mergeCell ref="A294:B294"/>
    <mergeCell ref="A277:B277"/>
    <mergeCell ref="A278:B278"/>
    <mergeCell ref="A279:B279"/>
    <mergeCell ref="A280:B280"/>
    <mergeCell ref="A281:B281"/>
  </mergeCells>
  <phoneticPr fontId="14" type="noConversion"/>
  <conditionalFormatting sqref="A11:J300">
    <cfRule type="expression" dxfId="13" priority="1" stopIfTrue="1">
      <formula>AND(ISNUMBER($L11),$L11&gt;0)</formula>
    </cfRule>
  </conditionalFormatting>
  <printOptions horizontalCentered="1"/>
  <pageMargins left="0.35433070866141703" right="0.35433070866141703" top="0.78740157480314998" bottom="0.78740157480314998" header="0.511811023622047" footer="0.196850393700787"/>
  <pageSetup paperSize="9" orientation="landscape"/>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sheetPr codeName="Sheet4"/>
  <dimension ref="A1:M503"/>
  <sheetViews>
    <sheetView showZeros="0" workbookViewId="0">
      <selection activeCell="E15" sqref="E15"/>
    </sheetView>
  </sheetViews>
  <sheetFormatPr defaultColWidth="9" defaultRowHeight="14.25"/>
  <cols>
    <col min="1" max="1" width="5.625" style="105" customWidth="1"/>
    <col min="2" max="2" width="4.75" style="105" customWidth="1"/>
    <col min="3" max="3" width="25.625" style="105" customWidth="1"/>
    <col min="4" max="4" width="14.375" style="105" customWidth="1"/>
    <col min="5" max="9" width="14.625" style="105" customWidth="1"/>
    <col min="10" max="10" width="11.75" style="125" customWidth="1"/>
    <col min="11" max="11" width="12.625" style="125" customWidth="1"/>
    <col min="12" max="13" width="9" style="125"/>
    <col min="14" max="16384" width="9" style="105"/>
  </cols>
  <sheetData>
    <row r="1" spans="1:13" s="122" customFormat="1" ht="20.25">
      <c r="A1" s="224" t="s">
        <v>74</v>
      </c>
      <c r="B1" s="224"/>
      <c r="C1" s="224"/>
      <c r="D1" s="224"/>
      <c r="E1" s="224"/>
      <c r="F1" s="224"/>
      <c r="G1" s="224"/>
      <c r="H1" s="224"/>
      <c r="I1" s="224"/>
      <c r="J1" s="125"/>
      <c r="K1" s="137"/>
      <c r="L1" s="137"/>
      <c r="M1" s="137" t="str">
        <f>"a1:"&amp;"I"&amp;MAX(L10:L500)</f>
        <v>a1:I27</v>
      </c>
    </row>
    <row r="2" spans="1:13">
      <c r="A2" s="9" t="str">
        <f>'01收入支出决算总表'!A3</f>
        <v>部门：沅江市地方海事处</v>
      </c>
      <c r="B2" s="126"/>
      <c r="C2" s="126"/>
      <c r="D2" s="126"/>
      <c r="E2" s="126"/>
      <c r="F2" s="126"/>
      <c r="G2" s="126"/>
      <c r="H2" s="126"/>
      <c r="I2" s="138" t="s">
        <v>75</v>
      </c>
    </row>
    <row r="3" spans="1:13">
      <c r="A3" s="9"/>
      <c r="B3" s="126"/>
      <c r="C3" s="126"/>
      <c r="D3" s="126"/>
      <c r="E3" s="126"/>
      <c r="F3" s="127"/>
      <c r="G3" s="126"/>
      <c r="H3" s="126"/>
      <c r="I3" s="24" t="s">
        <v>6</v>
      </c>
      <c r="M3" s="139" t="s">
        <v>76</v>
      </c>
    </row>
    <row r="4" spans="1:13">
      <c r="A4" s="128" t="s">
        <v>77</v>
      </c>
      <c r="B4" s="129"/>
      <c r="C4" s="129"/>
      <c r="D4" s="129"/>
      <c r="E4" s="130" t="s">
        <v>53</v>
      </c>
      <c r="F4" s="127"/>
      <c r="G4" s="129"/>
      <c r="H4" s="130" t="s">
        <v>78</v>
      </c>
      <c r="I4" s="24"/>
    </row>
    <row r="5" spans="1:13">
      <c r="A5" s="128" t="s">
        <v>62</v>
      </c>
      <c r="B5" s="129"/>
      <c r="C5" s="129"/>
      <c r="D5" s="129"/>
      <c r="E5" s="130" t="s">
        <v>79</v>
      </c>
      <c r="F5" s="127"/>
      <c r="G5" s="129"/>
      <c r="H5" s="129"/>
      <c r="I5" s="24"/>
    </row>
    <row r="6" spans="1:13" s="123" customFormat="1" ht="22.5" customHeight="1">
      <c r="A6" s="225" t="s">
        <v>9</v>
      </c>
      <c r="B6" s="226"/>
      <c r="C6" s="226"/>
      <c r="D6" s="225" t="s">
        <v>80</v>
      </c>
      <c r="E6" s="225" t="s">
        <v>81</v>
      </c>
      <c r="F6" s="231" t="s">
        <v>82</v>
      </c>
      <c r="G6" s="231" t="s">
        <v>83</v>
      </c>
      <c r="H6" s="232" t="s">
        <v>84</v>
      </c>
      <c r="I6" s="231" t="s">
        <v>85</v>
      </c>
      <c r="J6" s="140"/>
      <c r="K6" s="141"/>
      <c r="L6" s="142"/>
      <c r="M6" s="125"/>
    </row>
    <row r="7" spans="1:13" s="123" customFormat="1" ht="22.5" customHeight="1">
      <c r="A7" s="232" t="s">
        <v>71</v>
      </c>
      <c r="B7" s="226"/>
      <c r="C7" s="225" t="s">
        <v>72</v>
      </c>
      <c r="D7" s="226"/>
      <c r="E7" s="226"/>
      <c r="F7" s="232"/>
      <c r="G7" s="232"/>
      <c r="H7" s="232"/>
      <c r="I7" s="232"/>
      <c r="J7" s="140"/>
      <c r="K7" s="141"/>
      <c r="L7" s="142"/>
      <c r="M7" s="125"/>
    </row>
    <row r="8" spans="1:13" s="123" customFormat="1" ht="22.5" customHeight="1">
      <c r="A8" s="226"/>
      <c r="B8" s="226"/>
      <c r="C8" s="226"/>
      <c r="D8" s="226"/>
      <c r="E8" s="226"/>
      <c r="F8" s="232"/>
      <c r="G8" s="232"/>
      <c r="H8" s="232"/>
      <c r="I8" s="232"/>
      <c r="J8" s="140"/>
      <c r="K8" s="141"/>
      <c r="L8" s="143"/>
      <c r="M8" s="125"/>
    </row>
    <row r="9" spans="1:13" s="124" customFormat="1" ht="22.5" customHeight="1">
      <c r="A9" s="227" t="s">
        <v>73</v>
      </c>
      <c r="B9" s="228"/>
      <c r="C9" s="228"/>
      <c r="D9" s="208" t="s">
        <v>13</v>
      </c>
      <c r="E9" s="208" t="s">
        <v>14</v>
      </c>
      <c r="F9" s="208" t="s">
        <v>18</v>
      </c>
      <c r="G9" s="131" t="s">
        <v>20</v>
      </c>
      <c r="H9" s="131" t="s">
        <v>22</v>
      </c>
      <c r="I9" s="131" t="s">
        <v>24</v>
      </c>
      <c r="J9" s="144"/>
      <c r="K9" s="145"/>
      <c r="L9" s="146"/>
      <c r="M9" s="125"/>
    </row>
    <row r="10" spans="1:13" ht="22.5" customHeight="1">
      <c r="A10" s="229" t="s">
        <v>50</v>
      </c>
      <c r="B10" s="230"/>
      <c r="C10" s="230"/>
      <c r="D10" s="132">
        <f>'[1]Z04 支出决算表(财决04表)'!E9</f>
        <v>1177.06</v>
      </c>
      <c r="E10" s="132">
        <f>'[1]Z04 支出决算表(财决04表)'!F9</f>
        <v>879.99</v>
      </c>
      <c r="F10" s="132">
        <f>'[1]Z04 支出决算表(财决04表)'!G9</f>
        <v>297.07</v>
      </c>
      <c r="G10" s="132">
        <f>'[1]Z04 支出决算表(财决04表)'!H9</f>
        <v>0</v>
      </c>
      <c r="H10" s="132">
        <f>'[1]Z04 支出决算表(财决04表)'!I9</f>
        <v>0</v>
      </c>
      <c r="I10" s="132">
        <f>'[1]Z04 支出决算表(财决04表)'!J9</f>
        <v>0</v>
      </c>
      <c r="J10" s="147"/>
      <c r="L10" s="125">
        <f>ROW()</f>
        <v>10</v>
      </c>
    </row>
    <row r="11" spans="1:13" ht="22.7" customHeight="1">
      <c r="A11" s="133" t="str">
        <f>IF(J11&gt;0,J11,"")</f>
        <v>211</v>
      </c>
      <c r="B11" s="134"/>
      <c r="C11" s="135" t="str">
        <f>IF(ISERROR(VLOOKUP(A11,'[1]Z04 支出决算表(财决04表)'!$A$10:$J$500,4,FALSE)),"",VLOOKUP(A11,'[1]Z04 支出决算表(财决04表)'!$A$10:$J$500,4,FALSE))</f>
        <v>节能环保支出</v>
      </c>
      <c r="D11" s="136">
        <f>IF(ISERROR(VLOOKUP(A11,'[1]Z04 支出决算表(财决04表)'!$A$10:$J$500,5,FALSE)),"",VLOOKUP(A11,'[1]Z04 支出决算表(财决04表)'!$A$10:$J$500,5,FALSE))</f>
        <v>54.1</v>
      </c>
      <c r="E11" s="136">
        <f>IF(ISERROR(VLOOKUP(A11,'[1]Z04 支出决算表(财决04表)'!$A$10:$J$500,6,FALSE)),"",VLOOKUP(A11,'[1]Z04 支出决算表(财决04表)'!$A$10:$J$500,6,FALSE))</f>
        <v>0.1</v>
      </c>
      <c r="F11" s="136">
        <f>IF(ISERROR(VLOOKUP(A11,'[1]Z04 支出决算表(财决04表)'!$A$10:$J$500,7,FALSE)),"",VLOOKUP(A11,'[1]Z04 支出决算表(财决04表)'!$A$10:$J$500,7,FALSE))</f>
        <v>54</v>
      </c>
      <c r="G11" s="136">
        <f>IF(ISERROR(VLOOKUP(A11,'[1]Z04 支出决算表(财决04表)'!$A$10:$J$500,8,FALSE)),"",VLOOKUP(A11,'[1]Z04 支出决算表(财决04表)'!$A$10:$J$500,8,FALSE))</f>
        <v>0</v>
      </c>
      <c r="H11" s="136">
        <f>IF(ISERROR(VLOOKUP(A11,'[1]Z04 支出决算表(财决04表)'!$A$10:$J$500,9,FALSE)),"",VLOOKUP(A11,'[1]Z04 支出决算表(财决04表)'!$A$10:$J$500,9,FALSE))</f>
        <v>0</v>
      </c>
      <c r="I11" s="136">
        <f>IF(ISERROR(VLOOKUP(A11,'[1]Z04 支出决算表(财决04表)'!$A$10:$J$500,10,FALSE)),"",VLOOKUP(A11,'[1]Z04 支出决算表(财决04表)'!$A$10:$J$500,10,FALSE))</f>
        <v>0</v>
      </c>
      <c r="J11" s="147" t="str">
        <f>'[1]Z04 支出决算表(财决04表)'!$A10</f>
        <v>211</v>
      </c>
      <c r="K11" s="148">
        <f>'[1]Z04 支出决算表(财决04表)'!$E10</f>
        <v>54.1</v>
      </c>
      <c r="L11" s="125">
        <f>IF(C11&lt;&gt;"",ROW(),"")</f>
        <v>11</v>
      </c>
    </row>
    <row r="12" spans="1:13" ht="22.7" customHeight="1">
      <c r="A12" s="133" t="str">
        <f t="shared" ref="A12:A75" si="0">IF(J12&gt;0,J12,"")</f>
        <v>21101</v>
      </c>
      <c r="B12" s="134"/>
      <c r="C12" s="135" t="str">
        <f>IF(ISERROR(VLOOKUP(A12,'[1]Z04 支出决算表(财决04表)'!$A$10:$J$500,4,FALSE)),"",VLOOKUP(A12,'[1]Z04 支出决算表(财决04表)'!$A$10:$J$500,4,FALSE))</f>
        <v>环境保护管理事务</v>
      </c>
      <c r="D12" s="136">
        <f>IF(ISERROR(VLOOKUP(A12,'[1]Z04 支出决算表(财决04表)'!$A$10:$J$500,5,FALSE)),"",VLOOKUP(A12,'[1]Z04 支出决算表(财决04表)'!$A$10:$J$500,5,FALSE))</f>
        <v>0.1</v>
      </c>
      <c r="E12" s="136">
        <f>IF(ISERROR(VLOOKUP(A12,'[1]Z04 支出决算表(财决04表)'!$A$10:$J$500,6,FALSE)),"",VLOOKUP(A12,'[1]Z04 支出决算表(财决04表)'!$A$10:$J$500,6,FALSE))</f>
        <v>0.1</v>
      </c>
      <c r="F12" s="136">
        <f>IF(ISERROR(VLOOKUP(A12,'[1]Z04 支出决算表(财决04表)'!$A$10:$J$500,7,FALSE)),"",VLOOKUP(A12,'[1]Z04 支出决算表(财决04表)'!$A$10:$J$500,7,FALSE))</f>
        <v>0</v>
      </c>
      <c r="G12" s="136">
        <f>IF(ISERROR(VLOOKUP(A12,'[1]Z04 支出决算表(财决04表)'!$A$10:$J$500,8,FALSE)),"",VLOOKUP(A12,'[1]Z04 支出决算表(财决04表)'!$A$10:$J$500,8,FALSE))</f>
        <v>0</v>
      </c>
      <c r="H12" s="136">
        <f>IF(ISERROR(VLOOKUP(A12,'[1]Z04 支出决算表(财决04表)'!$A$10:$J$500,9,FALSE)),"",VLOOKUP(A12,'[1]Z04 支出决算表(财决04表)'!$A$10:$J$500,9,FALSE))</f>
        <v>0</v>
      </c>
      <c r="I12" s="136">
        <f>IF(ISERROR(VLOOKUP(A12,'[1]Z04 支出决算表(财决04表)'!$A$10:$J$500,10,FALSE)),"",VLOOKUP(A12,'[1]Z04 支出决算表(财决04表)'!$A$10:$J$500,10,FALSE))</f>
        <v>0</v>
      </c>
      <c r="J12" s="147" t="str">
        <f>'[1]Z04 支出决算表(财决04表)'!$A11</f>
        <v>21101</v>
      </c>
      <c r="K12" s="148">
        <f>'[1]Z04 支出决算表(财决04表)'!$E11</f>
        <v>0.1</v>
      </c>
      <c r="L12" s="125">
        <f t="shared" ref="L12:L75" si="1">IF(C12&lt;&gt;"",ROW(),"")</f>
        <v>12</v>
      </c>
    </row>
    <row r="13" spans="1:13" ht="22.7" customHeight="1">
      <c r="A13" s="133" t="str">
        <f t="shared" si="0"/>
        <v>2110199</v>
      </c>
      <c r="B13" s="134"/>
      <c r="C13" s="135" t="str">
        <f>IF(ISERROR(VLOOKUP(A13,'[1]Z04 支出决算表(财决04表)'!$A$10:$J$500,4,FALSE)),"",VLOOKUP(A13,'[1]Z04 支出决算表(财决04表)'!$A$10:$J$500,4,FALSE))</f>
        <v>其他环境保护管理事务支出</v>
      </c>
      <c r="D13" s="136">
        <f>IF(ISERROR(VLOOKUP(A13,'[1]Z04 支出决算表(财决04表)'!$A$10:$J$500,5,FALSE)),"",VLOOKUP(A13,'[1]Z04 支出决算表(财决04表)'!$A$10:$J$500,5,FALSE))</f>
        <v>0.1</v>
      </c>
      <c r="E13" s="136">
        <f>IF(ISERROR(VLOOKUP(A13,'[1]Z04 支出决算表(财决04表)'!$A$10:$J$500,6,FALSE)),"",VLOOKUP(A13,'[1]Z04 支出决算表(财决04表)'!$A$10:$J$500,6,FALSE))</f>
        <v>0.1</v>
      </c>
      <c r="F13" s="136">
        <f>IF(ISERROR(VLOOKUP(A13,'[1]Z04 支出决算表(财决04表)'!$A$10:$J$500,7,FALSE)),"",VLOOKUP(A13,'[1]Z04 支出决算表(财决04表)'!$A$10:$J$500,7,FALSE))</f>
        <v>0</v>
      </c>
      <c r="G13" s="136">
        <f>IF(ISERROR(VLOOKUP(A13,'[1]Z04 支出决算表(财决04表)'!$A$10:$J$500,8,FALSE)),"",VLOOKUP(A13,'[1]Z04 支出决算表(财决04表)'!$A$10:$J$500,8,FALSE))</f>
        <v>0</v>
      </c>
      <c r="H13" s="136">
        <f>IF(ISERROR(VLOOKUP(A13,'[1]Z04 支出决算表(财决04表)'!$A$10:$J$500,9,FALSE)),"",VLOOKUP(A13,'[1]Z04 支出决算表(财决04表)'!$A$10:$J$500,9,FALSE))</f>
        <v>0</v>
      </c>
      <c r="I13" s="136">
        <f>IF(ISERROR(VLOOKUP(A13,'[1]Z04 支出决算表(财决04表)'!$A$10:$J$500,10,FALSE)),"",VLOOKUP(A13,'[1]Z04 支出决算表(财决04表)'!$A$10:$J$500,10,FALSE))</f>
        <v>0</v>
      </c>
      <c r="J13" s="147" t="str">
        <f>'[1]Z04 支出决算表(财决04表)'!$A12</f>
        <v>2110199</v>
      </c>
      <c r="K13" s="148">
        <f>'[1]Z04 支出决算表(财决04表)'!$E12</f>
        <v>0.1</v>
      </c>
      <c r="L13" s="125">
        <f t="shared" si="1"/>
        <v>13</v>
      </c>
    </row>
    <row r="14" spans="1:13" ht="22.7" customHeight="1">
      <c r="A14" s="133" t="str">
        <f t="shared" si="0"/>
        <v>21103</v>
      </c>
      <c r="B14" s="134"/>
      <c r="C14" s="135" t="str">
        <f>IF(ISERROR(VLOOKUP(A14,'[1]Z04 支出决算表(财决04表)'!$A$10:$J$500,4,FALSE)),"",VLOOKUP(A14,'[1]Z04 支出决算表(财决04表)'!$A$10:$J$500,4,FALSE))</f>
        <v>污染防治</v>
      </c>
      <c r="D14" s="136">
        <f>IF(ISERROR(VLOOKUP(A14,'[1]Z04 支出决算表(财决04表)'!$A$10:$J$500,5,FALSE)),"",VLOOKUP(A14,'[1]Z04 支出决算表(财决04表)'!$A$10:$J$500,5,FALSE))</f>
        <v>54</v>
      </c>
      <c r="E14" s="136">
        <f>IF(ISERROR(VLOOKUP(A14,'[1]Z04 支出决算表(财决04表)'!$A$10:$J$500,6,FALSE)),"",VLOOKUP(A14,'[1]Z04 支出决算表(财决04表)'!$A$10:$J$500,6,FALSE))</f>
        <v>0</v>
      </c>
      <c r="F14" s="136">
        <f>IF(ISERROR(VLOOKUP(A14,'[1]Z04 支出决算表(财决04表)'!$A$10:$J$500,7,FALSE)),"",VLOOKUP(A14,'[1]Z04 支出决算表(财决04表)'!$A$10:$J$500,7,FALSE))</f>
        <v>54</v>
      </c>
      <c r="G14" s="136">
        <f>IF(ISERROR(VLOOKUP(A14,'[1]Z04 支出决算表(财决04表)'!$A$10:$J$500,8,FALSE)),"",VLOOKUP(A14,'[1]Z04 支出决算表(财决04表)'!$A$10:$J$500,8,FALSE))</f>
        <v>0</v>
      </c>
      <c r="H14" s="136">
        <f>IF(ISERROR(VLOOKUP(A14,'[1]Z04 支出决算表(财决04表)'!$A$10:$J$500,9,FALSE)),"",VLOOKUP(A14,'[1]Z04 支出决算表(财决04表)'!$A$10:$J$500,9,FALSE))</f>
        <v>0</v>
      </c>
      <c r="I14" s="136">
        <f>IF(ISERROR(VLOOKUP(A14,'[1]Z04 支出决算表(财决04表)'!$A$10:$J$500,10,FALSE)),"",VLOOKUP(A14,'[1]Z04 支出决算表(财决04表)'!$A$10:$J$500,10,FALSE))</f>
        <v>0</v>
      </c>
      <c r="J14" s="147" t="str">
        <f>'[1]Z04 支出决算表(财决04表)'!$A13</f>
        <v>21103</v>
      </c>
      <c r="K14" s="148">
        <f>'[1]Z04 支出决算表(财决04表)'!$E13</f>
        <v>54</v>
      </c>
      <c r="L14" s="125">
        <f t="shared" si="1"/>
        <v>14</v>
      </c>
    </row>
    <row r="15" spans="1:13" ht="22.7" customHeight="1">
      <c r="A15" s="133" t="str">
        <f t="shared" si="0"/>
        <v>2110399</v>
      </c>
      <c r="B15" s="134"/>
      <c r="C15" s="135" t="str">
        <f>IF(ISERROR(VLOOKUP(A15,'[1]Z04 支出决算表(财决04表)'!$A$10:$J$500,4,FALSE)),"",VLOOKUP(A15,'[1]Z04 支出决算表(财决04表)'!$A$10:$J$500,4,FALSE))</f>
        <v>其他污染防治支出</v>
      </c>
      <c r="D15" s="136">
        <f>IF(ISERROR(VLOOKUP(A15,'[1]Z04 支出决算表(财决04表)'!$A$10:$J$500,5,FALSE)),"",VLOOKUP(A15,'[1]Z04 支出决算表(财决04表)'!$A$10:$J$500,5,FALSE))</f>
        <v>54</v>
      </c>
      <c r="E15" s="136">
        <f>IF(ISERROR(VLOOKUP(A15,'[1]Z04 支出决算表(财决04表)'!$A$10:$J$500,6,FALSE)),"",VLOOKUP(A15,'[1]Z04 支出决算表(财决04表)'!$A$10:$J$500,6,FALSE))</f>
        <v>0</v>
      </c>
      <c r="F15" s="136">
        <f>IF(ISERROR(VLOOKUP(A15,'[1]Z04 支出决算表(财决04表)'!$A$10:$J$500,7,FALSE)),"",VLOOKUP(A15,'[1]Z04 支出决算表(财决04表)'!$A$10:$J$500,7,FALSE))</f>
        <v>54</v>
      </c>
      <c r="G15" s="136">
        <f>IF(ISERROR(VLOOKUP(A15,'[1]Z04 支出决算表(财决04表)'!$A$10:$J$500,8,FALSE)),"",VLOOKUP(A15,'[1]Z04 支出决算表(财决04表)'!$A$10:$J$500,8,FALSE))</f>
        <v>0</v>
      </c>
      <c r="H15" s="136">
        <f>IF(ISERROR(VLOOKUP(A15,'[1]Z04 支出决算表(财决04表)'!$A$10:$J$500,9,FALSE)),"",VLOOKUP(A15,'[1]Z04 支出决算表(财决04表)'!$A$10:$J$500,9,FALSE))</f>
        <v>0</v>
      </c>
      <c r="I15" s="136">
        <f>IF(ISERROR(VLOOKUP(A15,'[1]Z04 支出决算表(财决04表)'!$A$10:$J$500,10,FALSE)),"",VLOOKUP(A15,'[1]Z04 支出决算表(财决04表)'!$A$10:$J$500,10,FALSE))</f>
        <v>0</v>
      </c>
      <c r="J15" s="147" t="str">
        <f>'[1]Z04 支出决算表(财决04表)'!$A14</f>
        <v>2110399</v>
      </c>
      <c r="K15" s="148">
        <f>'[1]Z04 支出决算表(财决04表)'!$E14</f>
        <v>54</v>
      </c>
      <c r="L15" s="125">
        <f t="shared" si="1"/>
        <v>15</v>
      </c>
    </row>
    <row r="16" spans="1:13" ht="22.7" customHeight="1">
      <c r="A16" s="133" t="str">
        <f t="shared" si="0"/>
        <v>213</v>
      </c>
      <c r="B16" s="134"/>
      <c r="C16" s="135" t="str">
        <f>IF(ISERROR(VLOOKUP(A16,'[1]Z04 支出决算表(财决04表)'!$A$10:$J$500,4,FALSE)),"",VLOOKUP(A16,'[1]Z04 支出决算表(财决04表)'!$A$10:$J$500,4,FALSE))</f>
        <v>农林水支出</v>
      </c>
      <c r="D16" s="136">
        <f>IF(ISERROR(VLOOKUP(A16,'[1]Z04 支出决算表(财决04表)'!$A$10:$J$500,5,FALSE)),"",VLOOKUP(A16,'[1]Z04 支出决算表(财决04表)'!$A$10:$J$500,5,FALSE))</f>
        <v>30</v>
      </c>
      <c r="E16" s="136">
        <f>IF(ISERROR(VLOOKUP(A16,'[1]Z04 支出决算表(财决04表)'!$A$10:$J$500,6,FALSE)),"",VLOOKUP(A16,'[1]Z04 支出决算表(财决04表)'!$A$10:$J$500,6,FALSE))</f>
        <v>0</v>
      </c>
      <c r="F16" s="136">
        <f>IF(ISERROR(VLOOKUP(A16,'[1]Z04 支出决算表(财决04表)'!$A$10:$J$500,7,FALSE)),"",VLOOKUP(A16,'[1]Z04 支出决算表(财决04表)'!$A$10:$J$500,7,FALSE))</f>
        <v>30</v>
      </c>
      <c r="G16" s="136">
        <f>IF(ISERROR(VLOOKUP(A16,'[1]Z04 支出决算表(财决04表)'!$A$10:$J$500,8,FALSE)),"",VLOOKUP(A16,'[1]Z04 支出决算表(财决04表)'!$A$10:$J$500,8,FALSE))</f>
        <v>0</v>
      </c>
      <c r="H16" s="136">
        <f>IF(ISERROR(VLOOKUP(A16,'[1]Z04 支出决算表(财决04表)'!$A$10:$J$500,9,FALSE)),"",VLOOKUP(A16,'[1]Z04 支出决算表(财决04表)'!$A$10:$J$500,9,FALSE))</f>
        <v>0</v>
      </c>
      <c r="I16" s="136">
        <f>IF(ISERROR(VLOOKUP(A16,'[1]Z04 支出决算表(财决04表)'!$A$10:$J$500,10,FALSE)),"",VLOOKUP(A16,'[1]Z04 支出决算表(财决04表)'!$A$10:$J$500,10,FALSE))</f>
        <v>0</v>
      </c>
      <c r="J16" s="147" t="str">
        <f>'[1]Z04 支出决算表(财决04表)'!$A15</f>
        <v>213</v>
      </c>
      <c r="K16" s="148">
        <f>'[1]Z04 支出决算表(财决04表)'!$E15</f>
        <v>30</v>
      </c>
      <c r="L16" s="125">
        <f t="shared" si="1"/>
        <v>16</v>
      </c>
    </row>
    <row r="17" spans="1:12" ht="22.7" customHeight="1">
      <c r="A17" s="133" t="str">
        <f t="shared" si="0"/>
        <v>21303</v>
      </c>
      <c r="B17" s="134"/>
      <c r="C17" s="135" t="str">
        <f>IF(ISERROR(VLOOKUP(A17,'[1]Z04 支出决算表(财决04表)'!$A$10:$J$500,4,FALSE)),"",VLOOKUP(A17,'[1]Z04 支出决算表(财决04表)'!$A$10:$J$500,4,FALSE))</f>
        <v>水利</v>
      </c>
      <c r="D17" s="136">
        <f>IF(ISERROR(VLOOKUP(A17,'[1]Z04 支出决算表(财决04表)'!$A$10:$J$500,5,FALSE)),"",VLOOKUP(A17,'[1]Z04 支出决算表(财决04表)'!$A$10:$J$500,5,FALSE))</f>
        <v>30</v>
      </c>
      <c r="E17" s="136">
        <f>IF(ISERROR(VLOOKUP(A17,'[1]Z04 支出决算表(财决04表)'!$A$10:$J$500,6,FALSE)),"",VLOOKUP(A17,'[1]Z04 支出决算表(财决04表)'!$A$10:$J$500,6,FALSE))</f>
        <v>0</v>
      </c>
      <c r="F17" s="136">
        <f>IF(ISERROR(VLOOKUP(A17,'[1]Z04 支出决算表(财决04表)'!$A$10:$J$500,7,FALSE)),"",VLOOKUP(A17,'[1]Z04 支出决算表(财决04表)'!$A$10:$J$500,7,FALSE))</f>
        <v>30</v>
      </c>
      <c r="G17" s="136">
        <f>IF(ISERROR(VLOOKUP(A17,'[1]Z04 支出决算表(财决04表)'!$A$10:$J$500,8,FALSE)),"",VLOOKUP(A17,'[1]Z04 支出决算表(财决04表)'!$A$10:$J$500,8,FALSE))</f>
        <v>0</v>
      </c>
      <c r="H17" s="136">
        <f>IF(ISERROR(VLOOKUP(A17,'[1]Z04 支出决算表(财决04表)'!$A$10:$J$500,9,FALSE)),"",VLOOKUP(A17,'[1]Z04 支出决算表(财决04表)'!$A$10:$J$500,9,FALSE))</f>
        <v>0</v>
      </c>
      <c r="I17" s="136">
        <f>IF(ISERROR(VLOOKUP(A17,'[1]Z04 支出决算表(财决04表)'!$A$10:$J$500,10,FALSE)),"",VLOOKUP(A17,'[1]Z04 支出决算表(财决04表)'!$A$10:$J$500,10,FALSE))</f>
        <v>0</v>
      </c>
      <c r="J17" s="147" t="str">
        <f>'[1]Z04 支出决算表(财决04表)'!$A16</f>
        <v>21303</v>
      </c>
      <c r="K17" s="148">
        <f>'[1]Z04 支出决算表(财决04表)'!$E16</f>
        <v>30</v>
      </c>
      <c r="L17" s="125">
        <f t="shared" si="1"/>
        <v>17</v>
      </c>
    </row>
    <row r="18" spans="1:12" ht="22.7" customHeight="1">
      <c r="A18" s="133" t="str">
        <f t="shared" si="0"/>
        <v>2130399</v>
      </c>
      <c r="B18" s="134"/>
      <c r="C18" s="135" t="str">
        <f>IF(ISERROR(VLOOKUP(A18,'[1]Z04 支出决算表(财决04表)'!$A$10:$J$500,4,FALSE)),"",VLOOKUP(A18,'[1]Z04 支出决算表(财决04表)'!$A$10:$J$500,4,FALSE))</f>
        <v>其他水利支出</v>
      </c>
      <c r="D18" s="136">
        <f>IF(ISERROR(VLOOKUP(A18,'[1]Z04 支出决算表(财决04表)'!$A$10:$J$500,5,FALSE)),"",VLOOKUP(A18,'[1]Z04 支出决算表(财决04表)'!$A$10:$J$500,5,FALSE))</f>
        <v>30</v>
      </c>
      <c r="E18" s="136">
        <f>IF(ISERROR(VLOOKUP(A18,'[1]Z04 支出决算表(财决04表)'!$A$10:$J$500,6,FALSE)),"",VLOOKUP(A18,'[1]Z04 支出决算表(财决04表)'!$A$10:$J$500,6,FALSE))</f>
        <v>0</v>
      </c>
      <c r="F18" s="136">
        <f>IF(ISERROR(VLOOKUP(A18,'[1]Z04 支出决算表(财决04表)'!$A$10:$J$500,7,FALSE)),"",VLOOKUP(A18,'[1]Z04 支出决算表(财决04表)'!$A$10:$J$500,7,FALSE))</f>
        <v>30</v>
      </c>
      <c r="G18" s="136">
        <f>IF(ISERROR(VLOOKUP(A18,'[1]Z04 支出决算表(财决04表)'!$A$10:$J$500,8,FALSE)),"",VLOOKUP(A18,'[1]Z04 支出决算表(财决04表)'!$A$10:$J$500,8,FALSE))</f>
        <v>0</v>
      </c>
      <c r="H18" s="136">
        <f>IF(ISERROR(VLOOKUP(A18,'[1]Z04 支出决算表(财决04表)'!$A$10:$J$500,9,FALSE)),"",VLOOKUP(A18,'[1]Z04 支出决算表(财决04表)'!$A$10:$J$500,9,FALSE))</f>
        <v>0</v>
      </c>
      <c r="I18" s="136">
        <f>IF(ISERROR(VLOOKUP(A18,'[1]Z04 支出决算表(财决04表)'!$A$10:$J$500,10,FALSE)),"",VLOOKUP(A18,'[1]Z04 支出决算表(财决04表)'!$A$10:$J$500,10,FALSE))</f>
        <v>0</v>
      </c>
      <c r="J18" s="147" t="str">
        <f>'[1]Z04 支出决算表(财决04表)'!$A17</f>
        <v>2130399</v>
      </c>
      <c r="K18" s="148">
        <f>'[1]Z04 支出决算表(财决04表)'!$E17</f>
        <v>30</v>
      </c>
      <c r="L18" s="125">
        <f t="shared" si="1"/>
        <v>18</v>
      </c>
    </row>
    <row r="19" spans="1:12" ht="22.7" customHeight="1">
      <c r="A19" s="133" t="str">
        <f t="shared" si="0"/>
        <v>214</v>
      </c>
      <c r="B19" s="134"/>
      <c r="C19" s="135" t="str">
        <f>IF(ISERROR(VLOOKUP(A19,'[1]Z04 支出决算表(财决04表)'!$A$10:$J$500,4,FALSE)),"",VLOOKUP(A19,'[1]Z04 支出决算表(财决04表)'!$A$10:$J$500,4,FALSE))</f>
        <v>交通运输支出</v>
      </c>
      <c r="D19" s="136">
        <f>IF(ISERROR(VLOOKUP(A19,'[1]Z04 支出决算表(财决04表)'!$A$10:$J$500,5,FALSE)),"",VLOOKUP(A19,'[1]Z04 支出决算表(财决04表)'!$A$10:$J$500,5,FALSE))</f>
        <v>1049.0999999999999</v>
      </c>
      <c r="E19" s="136">
        <f>IF(ISERROR(VLOOKUP(A19,'[1]Z04 支出决算表(财决04表)'!$A$10:$J$500,6,FALSE)),"",VLOOKUP(A19,'[1]Z04 支出决算表(财决04表)'!$A$10:$J$500,6,FALSE))</f>
        <v>836.03</v>
      </c>
      <c r="F19" s="136">
        <f>IF(ISERROR(VLOOKUP(A19,'[1]Z04 支出决算表(财决04表)'!$A$10:$J$500,7,FALSE)),"",VLOOKUP(A19,'[1]Z04 支出决算表(财决04表)'!$A$10:$J$500,7,FALSE))</f>
        <v>213.07</v>
      </c>
      <c r="G19" s="136">
        <f>IF(ISERROR(VLOOKUP(A19,'[1]Z04 支出决算表(财决04表)'!$A$10:$J$500,8,FALSE)),"",VLOOKUP(A19,'[1]Z04 支出决算表(财决04表)'!$A$10:$J$500,8,FALSE))</f>
        <v>0</v>
      </c>
      <c r="H19" s="136">
        <f>IF(ISERROR(VLOOKUP(A19,'[1]Z04 支出决算表(财决04表)'!$A$10:$J$500,9,FALSE)),"",VLOOKUP(A19,'[1]Z04 支出决算表(财决04表)'!$A$10:$J$500,9,FALSE))</f>
        <v>0</v>
      </c>
      <c r="I19" s="136">
        <f>IF(ISERROR(VLOOKUP(A19,'[1]Z04 支出决算表(财决04表)'!$A$10:$J$500,10,FALSE)),"",VLOOKUP(A19,'[1]Z04 支出决算表(财决04表)'!$A$10:$J$500,10,FALSE))</f>
        <v>0</v>
      </c>
      <c r="J19" s="147" t="str">
        <f>'[1]Z04 支出决算表(财决04表)'!$A18</f>
        <v>214</v>
      </c>
      <c r="K19" s="148">
        <f>'[1]Z04 支出决算表(财决04表)'!$E18</f>
        <v>1049.0999999999999</v>
      </c>
      <c r="L19" s="125">
        <f t="shared" si="1"/>
        <v>19</v>
      </c>
    </row>
    <row r="20" spans="1:12" ht="22.7" customHeight="1">
      <c r="A20" s="133" t="str">
        <f t="shared" si="0"/>
        <v>21401</v>
      </c>
      <c r="B20" s="134"/>
      <c r="C20" s="135" t="str">
        <f>IF(ISERROR(VLOOKUP(A20,'[1]Z04 支出决算表(财决04表)'!$A$10:$J$500,4,FALSE)),"",VLOOKUP(A20,'[1]Z04 支出决算表(财决04表)'!$A$10:$J$500,4,FALSE))</f>
        <v>公路水路运输</v>
      </c>
      <c r="D20" s="136">
        <f>IF(ISERROR(VLOOKUP(A20,'[1]Z04 支出决算表(财决04表)'!$A$10:$J$500,5,FALSE)),"",VLOOKUP(A20,'[1]Z04 支出决算表(财决04表)'!$A$10:$J$500,5,FALSE))</f>
        <v>1049.0999999999999</v>
      </c>
      <c r="E20" s="136">
        <f>IF(ISERROR(VLOOKUP(A20,'[1]Z04 支出决算表(财决04表)'!$A$10:$J$500,6,FALSE)),"",VLOOKUP(A20,'[1]Z04 支出决算表(财决04表)'!$A$10:$J$500,6,FALSE))</f>
        <v>836.03</v>
      </c>
      <c r="F20" s="136">
        <f>IF(ISERROR(VLOOKUP(A20,'[1]Z04 支出决算表(财决04表)'!$A$10:$J$500,7,FALSE)),"",VLOOKUP(A20,'[1]Z04 支出决算表(财决04表)'!$A$10:$J$500,7,FALSE))</f>
        <v>213.07</v>
      </c>
      <c r="G20" s="136">
        <f>IF(ISERROR(VLOOKUP(A20,'[1]Z04 支出决算表(财决04表)'!$A$10:$J$500,8,FALSE)),"",VLOOKUP(A20,'[1]Z04 支出决算表(财决04表)'!$A$10:$J$500,8,FALSE))</f>
        <v>0</v>
      </c>
      <c r="H20" s="136">
        <f>IF(ISERROR(VLOOKUP(A20,'[1]Z04 支出决算表(财决04表)'!$A$10:$J$500,9,FALSE)),"",VLOOKUP(A20,'[1]Z04 支出决算表(财决04表)'!$A$10:$J$500,9,FALSE))</f>
        <v>0</v>
      </c>
      <c r="I20" s="136">
        <f>IF(ISERROR(VLOOKUP(A20,'[1]Z04 支出决算表(财决04表)'!$A$10:$J$500,10,FALSE)),"",VLOOKUP(A20,'[1]Z04 支出决算表(财决04表)'!$A$10:$J$500,10,FALSE))</f>
        <v>0</v>
      </c>
      <c r="J20" s="147" t="str">
        <f>'[1]Z04 支出决算表(财决04表)'!$A19</f>
        <v>21401</v>
      </c>
      <c r="K20" s="148">
        <f>'[1]Z04 支出决算表(财决04表)'!$E19</f>
        <v>1049.0999999999999</v>
      </c>
      <c r="L20" s="125">
        <f t="shared" si="1"/>
        <v>20</v>
      </c>
    </row>
    <row r="21" spans="1:12" ht="22.7" customHeight="1">
      <c r="A21" s="133" t="str">
        <f t="shared" si="0"/>
        <v>2140102</v>
      </c>
      <c r="B21" s="134"/>
      <c r="C21" s="135" t="str">
        <f>IF(ISERROR(VLOOKUP(A21,'[1]Z04 支出决算表(财决04表)'!$A$10:$J$500,4,FALSE)),"",VLOOKUP(A21,'[1]Z04 支出决算表(财决04表)'!$A$10:$J$500,4,FALSE))</f>
        <v>一般行政管理事务</v>
      </c>
      <c r="D21" s="136">
        <f>IF(ISERROR(VLOOKUP(A21,'[1]Z04 支出决算表(财决04表)'!$A$10:$J$500,5,FALSE)),"",VLOOKUP(A21,'[1]Z04 支出决算表(财决04表)'!$A$10:$J$500,5,FALSE))</f>
        <v>86</v>
      </c>
      <c r="E21" s="136">
        <f>IF(ISERROR(VLOOKUP(A21,'[1]Z04 支出决算表(财决04表)'!$A$10:$J$500,6,FALSE)),"",VLOOKUP(A21,'[1]Z04 支出决算表(财决04表)'!$A$10:$J$500,6,FALSE))</f>
        <v>0</v>
      </c>
      <c r="F21" s="136">
        <f>IF(ISERROR(VLOOKUP(A21,'[1]Z04 支出决算表(财决04表)'!$A$10:$J$500,7,FALSE)),"",VLOOKUP(A21,'[1]Z04 支出决算表(财决04表)'!$A$10:$J$500,7,FALSE))</f>
        <v>86</v>
      </c>
      <c r="G21" s="136">
        <f>IF(ISERROR(VLOOKUP(A21,'[1]Z04 支出决算表(财决04表)'!$A$10:$J$500,8,FALSE)),"",VLOOKUP(A21,'[1]Z04 支出决算表(财决04表)'!$A$10:$J$500,8,FALSE))</f>
        <v>0</v>
      </c>
      <c r="H21" s="136">
        <f>IF(ISERROR(VLOOKUP(A21,'[1]Z04 支出决算表(财决04表)'!$A$10:$J$500,9,FALSE)),"",VLOOKUP(A21,'[1]Z04 支出决算表(财决04表)'!$A$10:$J$500,9,FALSE))</f>
        <v>0</v>
      </c>
      <c r="I21" s="136">
        <f>IF(ISERROR(VLOOKUP(A21,'[1]Z04 支出决算表(财决04表)'!$A$10:$J$500,10,FALSE)),"",VLOOKUP(A21,'[1]Z04 支出决算表(财决04表)'!$A$10:$J$500,10,FALSE))</f>
        <v>0</v>
      </c>
      <c r="J21" s="147" t="str">
        <f>'[1]Z04 支出决算表(财决04表)'!$A20</f>
        <v>2140102</v>
      </c>
      <c r="K21" s="148">
        <f>'[1]Z04 支出决算表(财决04表)'!$E20</f>
        <v>86</v>
      </c>
      <c r="L21" s="125">
        <f t="shared" si="1"/>
        <v>21</v>
      </c>
    </row>
    <row r="22" spans="1:12" ht="22.7" customHeight="1">
      <c r="A22" s="133" t="str">
        <f t="shared" si="0"/>
        <v>2140131</v>
      </c>
      <c r="B22" s="134"/>
      <c r="C22" s="135" t="str">
        <f>IF(ISERROR(VLOOKUP(A22,'[1]Z04 支出决算表(财决04表)'!$A$10:$J$500,4,FALSE)),"",VLOOKUP(A22,'[1]Z04 支出决算表(财决04表)'!$A$10:$J$500,4,FALSE))</f>
        <v>海事管理</v>
      </c>
      <c r="D22" s="136">
        <f>IF(ISERROR(VLOOKUP(A22,'[1]Z04 支出决算表(财决04表)'!$A$10:$J$500,5,FALSE)),"",VLOOKUP(A22,'[1]Z04 支出决算表(财决04表)'!$A$10:$J$500,5,FALSE))</f>
        <v>920.68</v>
      </c>
      <c r="E22" s="136">
        <f>IF(ISERROR(VLOOKUP(A22,'[1]Z04 支出决算表(财决04表)'!$A$10:$J$500,6,FALSE)),"",VLOOKUP(A22,'[1]Z04 支出决算表(财决04表)'!$A$10:$J$500,6,FALSE))</f>
        <v>836.03</v>
      </c>
      <c r="F22" s="136">
        <f>IF(ISERROR(VLOOKUP(A22,'[1]Z04 支出决算表(财决04表)'!$A$10:$J$500,7,FALSE)),"",VLOOKUP(A22,'[1]Z04 支出决算表(财决04表)'!$A$10:$J$500,7,FALSE))</f>
        <v>84.65</v>
      </c>
      <c r="G22" s="136">
        <f>IF(ISERROR(VLOOKUP(A22,'[1]Z04 支出决算表(财决04表)'!$A$10:$J$500,8,FALSE)),"",VLOOKUP(A22,'[1]Z04 支出决算表(财决04表)'!$A$10:$J$500,8,FALSE))</f>
        <v>0</v>
      </c>
      <c r="H22" s="136">
        <f>IF(ISERROR(VLOOKUP(A22,'[1]Z04 支出决算表(财决04表)'!$A$10:$J$500,9,FALSE)),"",VLOOKUP(A22,'[1]Z04 支出决算表(财决04表)'!$A$10:$J$500,9,FALSE))</f>
        <v>0</v>
      </c>
      <c r="I22" s="136">
        <f>IF(ISERROR(VLOOKUP(A22,'[1]Z04 支出决算表(财决04表)'!$A$10:$J$500,10,FALSE)),"",VLOOKUP(A22,'[1]Z04 支出决算表(财决04表)'!$A$10:$J$500,10,FALSE))</f>
        <v>0</v>
      </c>
      <c r="J22" s="147" t="str">
        <f>'[1]Z04 支出决算表(财决04表)'!$A21</f>
        <v>2140131</v>
      </c>
      <c r="K22" s="148">
        <f>'[1]Z04 支出决算表(财决04表)'!$E21</f>
        <v>920.68</v>
      </c>
      <c r="L22" s="125">
        <f t="shared" si="1"/>
        <v>22</v>
      </c>
    </row>
    <row r="23" spans="1:12" ht="22.7" customHeight="1">
      <c r="A23" s="133" t="str">
        <f t="shared" si="0"/>
        <v>2140136</v>
      </c>
      <c r="B23" s="134"/>
      <c r="C23" s="135" t="str">
        <f>IF(ISERROR(VLOOKUP(A23,'[1]Z04 支出决算表(财决04表)'!$A$10:$J$500,4,FALSE)),"",VLOOKUP(A23,'[1]Z04 支出决算表(财决04表)'!$A$10:$J$500,4,FALSE))</f>
        <v>水路运输管理支出</v>
      </c>
      <c r="D23" s="136">
        <f>IF(ISERROR(VLOOKUP(A23,'[1]Z04 支出决算表(财决04表)'!$A$10:$J$500,5,FALSE)),"",VLOOKUP(A23,'[1]Z04 支出决算表(财决04表)'!$A$10:$J$500,5,FALSE))</f>
        <v>12.05</v>
      </c>
      <c r="E23" s="136">
        <f>IF(ISERROR(VLOOKUP(A23,'[1]Z04 支出决算表(财决04表)'!$A$10:$J$500,6,FALSE)),"",VLOOKUP(A23,'[1]Z04 支出决算表(财决04表)'!$A$10:$J$500,6,FALSE))</f>
        <v>0</v>
      </c>
      <c r="F23" s="136">
        <f>IF(ISERROR(VLOOKUP(A23,'[1]Z04 支出决算表(财决04表)'!$A$10:$J$500,7,FALSE)),"",VLOOKUP(A23,'[1]Z04 支出决算表(财决04表)'!$A$10:$J$500,7,FALSE))</f>
        <v>12.05</v>
      </c>
      <c r="G23" s="136">
        <f>IF(ISERROR(VLOOKUP(A23,'[1]Z04 支出决算表(财决04表)'!$A$10:$J$500,8,FALSE)),"",VLOOKUP(A23,'[1]Z04 支出决算表(财决04表)'!$A$10:$J$500,8,FALSE))</f>
        <v>0</v>
      </c>
      <c r="H23" s="136">
        <f>IF(ISERROR(VLOOKUP(A23,'[1]Z04 支出决算表(财决04表)'!$A$10:$J$500,9,FALSE)),"",VLOOKUP(A23,'[1]Z04 支出决算表(财决04表)'!$A$10:$J$500,9,FALSE))</f>
        <v>0</v>
      </c>
      <c r="I23" s="136">
        <f>IF(ISERROR(VLOOKUP(A23,'[1]Z04 支出决算表(财决04表)'!$A$10:$J$500,10,FALSE)),"",VLOOKUP(A23,'[1]Z04 支出决算表(财决04表)'!$A$10:$J$500,10,FALSE))</f>
        <v>0</v>
      </c>
      <c r="J23" s="147" t="str">
        <f>'[1]Z04 支出决算表(财决04表)'!$A22</f>
        <v>2140136</v>
      </c>
      <c r="K23" s="148">
        <f>'[1]Z04 支出决算表(财决04表)'!$E22</f>
        <v>12.05</v>
      </c>
      <c r="L23" s="125">
        <f t="shared" si="1"/>
        <v>23</v>
      </c>
    </row>
    <row r="24" spans="1:12" ht="22.7" customHeight="1">
      <c r="A24" s="133" t="str">
        <f t="shared" si="0"/>
        <v>2140199</v>
      </c>
      <c r="B24" s="134"/>
      <c r="C24" s="135" t="str">
        <f>IF(ISERROR(VLOOKUP(A24,'[1]Z04 支出决算表(财决04表)'!$A$10:$J$500,4,FALSE)),"",VLOOKUP(A24,'[1]Z04 支出决算表(财决04表)'!$A$10:$J$500,4,FALSE))</f>
        <v>其他公路水路运输支出</v>
      </c>
      <c r="D24" s="136">
        <f>IF(ISERROR(VLOOKUP(A24,'[1]Z04 支出决算表(财决04表)'!$A$10:$J$500,5,FALSE)),"",VLOOKUP(A24,'[1]Z04 支出决算表(财决04表)'!$A$10:$J$500,5,FALSE))</f>
        <v>30.37</v>
      </c>
      <c r="E24" s="136">
        <f>IF(ISERROR(VLOOKUP(A24,'[1]Z04 支出决算表(财决04表)'!$A$10:$J$500,6,FALSE)),"",VLOOKUP(A24,'[1]Z04 支出决算表(财决04表)'!$A$10:$J$500,6,FALSE))</f>
        <v>0</v>
      </c>
      <c r="F24" s="136">
        <f>IF(ISERROR(VLOOKUP(A24,'[1]Z04 支出决算表(财决04表)'!$A$10:$J$500,7,FALSE)),"",VLOOKUP(A24,'[1]Z04 支出决算表(财决04表)'!$A$10:$J$500,7,FALSE))</f>
        <v>30.37</v>
      </c>
      <c r="G24" s="136">
        <f>IF(ISERROR(VLOOKUP(A24,'[1]Z04 支出决算表(财决04表)'!$A$10:$J$500,8,FALSE)),"",VLOOKUP(A24,'[1]Z04 支出决算表(财决04表)'!$A$10:$J$500,8,FALSE))</f>
        <v>0</v>
      </c>
      <c r="H24" s="136">
        <f>IF(ISERROR(VLOOKUP(A24,'[1]Z04 支出决算表(财决04表)'!$A$10:$J$500,9,FALSE)),"",VLOOKUP(A24,'[1]Z04 支出决算表(财决04表)'!$A$10:$J$500,9,FALSE))</f>
        <v>0</v>
      </c>
      <c r="I24" s="136">
        <f>IF(ISERROR(VLOOKUP(A24,'[1]Z04 支出决算表(财决04表)'!$A$10:$J$500,10,FALSE)),"",VLOOKUP(A24,'[1]Z04 支出决算表(财决04表)'!$A$10:$J$500,10,FALSE))</f>
        <v>0</v>
      </c>
      <c r="J24" s="147" t="str">
        <f>'[1]Z04 支出决算表(财决04表)'!$A23</f>
        <v>2140199</v>
      </c>
      <c r="K24" s="148">
        <f>'[1]Z04 支出决算表(财决04表)'!$E23</f>
        <v>30.37</v>
      </c>
      <c r="L24" s="125">
        <f t="shared" si="1"/>
        <v>24</v>
      </c>
    </row>
    <row r="25" spans="1:12" ht="22.7" customHeight="1">
      <c r="A25" s="133" t="str">
        <f t="shared" si="0"/>
        <v>221</v>
      </c>
      <c r="B25" s="134"/>
      <c r="C25" s="135" t="str">
        <f>IF(ISERROR(VLOOKUP(A25,'[1]Z04 支出决算表(财决04表)'!$A$10:$J$500,4,FALSE)),"",VLOOKUP(A25,'[1]Z04 支出决算表(财决04表)'!$A$10:$J$500,4,FALSE))</f>
        <v>住房保障支出</v>
      </c>
      <c r="D25" s="136">
        <f>IF(ISERROR(VLOOKUP(A25,'[1]Z04 支出决算表(财决04表)'!$A$10:$J$500,5,FALSE)),"",VLOOKUP(A25,'[1]Z04 支出决算表(财决04表)'!$A$10:$J$500,5,FALSE))</f>
        <v>43.86</v>
      </c>
      <c r="E25" s="136">
        <f>IF(ISERROR(VLOOKUP(A25,'[1]Z04 支出决算表(财决04表)'!$A$10:$J$500,6,FALSE)),"",VLOOKUP(A25,'[1]Z04 支出决算表(财决04表)'!$A$10:$J$500,6,FALSE))</f>
        <v>43.86</v>
      </c>
      <c r="F25" s="136">
        <f>IF(ISERROR(VLOOKUP(A25,'[1]Z04 支出决算表(财决04表)'!$A$10:$J$500,7,FALSE)),"",VLOOKUP(A25,'[1]Z04 支出决算表(财决04表)'!$A$10:$J$500,7,FALSE))</f>
        <v>0</v>
      </c>
      <c r="G25" s="136">
        <f>IF(ISERROR(VLOOKUP(A25,'[1]Z04 支出决算表(财决04表)'!$A$10:$J$500,8,FALSE)),"",VLOOKUP(A25,'[1]Z04 支出决算表(财决04表)'!$A$10:$J$500,8,FALSE))</f>
        <v>0</v>
      </c>
      <c r="H25" s="136">
        <f>IF(ISERROR(VLOOKUP(A25,'[1]Z04 支出决算表(财决04表)'!$A$10:$J$500,9,FALSE)),"",VLOOKUP(A25,'[1]Z04 支出决算表(财决04表)'!$A$10:$J$500,9,FALSE))</f>
        <v>0</v>
      </c>
      <c r="I25" s="136">
        <f>IF(ISERROR(VLOOKUP(A25,'[1]Z04 支出决算表(财决04表)'!$A$10:$J$500,10,FALSE)),"",VLOOKUP(A25,'[1]Z04 支出决算表(财决04表)'!$A$10:$J$500,10,FALSE))</f>
        <v>0</v>
      </c>
      <c r="J25" s="147" t="str">
        <f>'[1]Z04 支出决算表(财决04表)'!$A24</f>
        <v>221</v>
      </c>
      <c r="K25" s="148">
        <f>'[1]Z04 支出决算表(财决04表)'!$E24</f>
        <v>43.86</v>
      </c>
      <c r="L25" s="125">
        <f t="shared" si="1"/>
        <v>25</v>
      </c>
    </row>
    <row r="26" spans="1:12" ht="22.7" customHeight="1">
      <c r="A26" s="133" t="str">
        <f t="shared" si="0"/>
        <v>22102</v>
      </c>
      <c r="B26" s="134"/>
      <c r="C26" s="135" t="str">
        <f>IF(ISERROR(VLOOKUP(A26,'[1]Z04 支出决算表(财决04表)'!$A$10:$J$500,4,FALSE)),"",VLOOKUP(A26,'[1]Z04 支出决算表(财决04表)'!$A$10:$J$500,4,FALSE))</f>
        <v>住房改革支出</v>
      </c>
      <c r="D26" s="136">
        <f>IF(ISERROR(VLOOKUP(A26,'[1]Z04 支出决算表(财决04表)'!$A$10:$J$500,5,FALSE)),"",VLOOKUP(A26,'[1]Z04 支出决算表(财决04表)'!$A$10:$J$500,5,FALSE))</f>
        <v>43.86</v>
      </c>
      <c r="E26" s="136">
        <f>IF(ISERROR(VLOOKUP(A26,'[1]Z04 支出决算表(财决04表)'!$A$10:$J$500,6,FALSE)),"",VLOOKUP(A26,'[1]Z04 支出决算表(财决04表)'!$A$10:$J$500,6,FALSE))</f>
        <v>43.86</v>
      </c>
      <c r="F26" s="136">
        <f>IF(ISERROR(VLOOKUP(A26,'[1]Z04 支出决算表(财决04表)'!$A$10:$J$500,7,FALSE)),"",VLOOKUP(A26,'[1]Z04 支出决算表(财决04表)'!$A$10:$J$500,7,FALSE))</f>
        <v>0</v>
      </c>
      <c r="G26" s="136">
        <f>IF(ISERROR(VLOOKUP(A26,'[1]Z04 支出决算表(财决04表)'!$A$10:$J$500,8,FALSE)),"",VLOOKUP(A26,'[1]Z04 支出决算表(财决04表)'!$A$10:$J$500,8,FALSE))</f>
        <v>0</v>
      </c>
      <c r="H26" s="136">
        <f>IF(ISERROR(VLOOKUP(A26,'[1]Z04 支出决算表(财决04表)'!$A$10:$J$500,9,FALSE)),"",VLOOKUP(A26,'[1]Z04 支出决算表(财决04表)'!$A$10:$J$500,9,FALSE))</f>
        <v>0</v>
      </c>
      <c r="I26" s="136">
        <f>IF(ISERROR(VLOOKUP(A26,'[1]Z04 支出决算表(财决04表)'!$A$10:$J$500,10,FALSE)),"",VLOOKUP(A26,'[1]Z04 支出决算表(财决04表)'!$A$10:$J$500,10,FALSE))</f>
        <v>0</v>
      </c>
      <c r="J26" s="147" t="str">
        <f>'[1]Z04 支出决算表(财决04表)'!$A25</f>
        <v>22102</v>
      </c>
      <c r="K26" s="148">
        <f>'[1]Z04 支出决算表(财决04表)'!$E25</f>
        <v>43.86</v>
      </c>
      <c r="L26" s="125">
        <f t="shared" si="1"/>
        <v>26</v>
      </c>
    </row>
    <row r="27" spans="1:12" ht="22.7" customHeight="1">
      <c r="A27" s="133" t="str">
        <f t="shared" si="0"/>
        <v>2210201</v>
      </c>
      <c r="B27" s="134"/>
      <c r="C27" s="135" t="str">
        <f>IF(ISERROR(VLOOKUP(A27,'[1]Z04 支出决算表(财决04表)'!$A$10:$J$500,4,FALSE)),"",VLOOKUP(A27,'[1]Z04 支出决算表(财决04表)'!$A$10:$J$500,4,FALSE))</f>
        <v>住房公积金</v>
      </c>
      <c r="D27" s="136">
        <f>IF(ISERROR(VLOOKUP(A27,'[1]Z04 支出决算表(财决04表)'!$A$10:$J$500,5,FALSE)),"",VLOOKUP(A27,'[1]Z04 支出决算表(财决04表)'!$A$10:$J$500,5,FALSE))</f>
        <v>43.86</v>
      </c>
      <c r="E27" s="136">
        <f>IF(ISERROR(VLOOKUP(A27,'[1]Z04 支出决算表(财决04表)'!$A$10:$J$500,6,FALSE)),"",VLOOKUP(A27,'[1]Z04 支出决算表(财决04表)'!$A$10:$J$500,6,FALSE))</f>
        <v>43.86</v>
      </c>
      <c r="F27" s="136">
        <f>IF(ISERROR(VLOOKUP(A27,'[1]Z04 支出决算表(财决04表)'!$A$10:$J$500,7,FALSE)),"",VLOOKUP(A27,'[1]Z04 支出决算表(财决04表)'!$A$10:$J$500,7,FALSE))</f>
        <v>0</v>
      </c>
      <c r="G27" s="136">
        <f>IF(ISERROR(VLOOKUP(A27,'[1]Z04 支出决算表(财决04表)'!$A$10:$J$500,8,FALSE)),"",VLOOKUP(A27,'[1]Z04 支出决算表(财决04表)'!$A$10:$J$500,8,FALSE))</f>
        <v>0</v>
      </c>
      <c r="H27" s="136">
        <f>IF(ISERROR(VLOOKUP(A27,'[1]Z04 支出决算表(财决04表)'!$A$10:$J$500,9,FALSE)),"",VLOOKUP(A27,'[1]Z04 支出决算表(财决04表)'!$A$10:$J$500,9,FALSE))</f>
        <v>0</v>
      </c>
      <c r="I27" s="136">
        <f>IF(ISERROR(VLOOKUP(A27,'[1]Z04 支出决算表(财决04表)'!$A$10:$J$500,10,FALSE)),"",VLOOKUP(A27,'[1]Z04 支出决算表(财决04表)'!$A$10:$J$500,10,FALSE))</f>
        <v>0</v>
      </c>
      <c r="J27" s="147" t="str">
        <f>'[1]Z04 支出决算表(财决04表)'!$A26</f>
        <v>2210201</v>
      </c>
      <c r="K27" s="148">
        <f>'[1]Z04 支出决算表(财决04表)'!$E26</f>
        <v>43.86</v>
      </c>
      <c r="L27" s="125">
        <f t="shared" si="1"/>
        <v>27</v>
      </c>
    </row>
    <row r="28" spans="1:12" ht="22.7" customHeight="1">
      <c r="A28" s="133" t="str">
        <f t="shared" si="0"/>
        <v/>
      </c>
      <c r="B28" s="134"/>
      <c r="C28" s="135" t="str">
        <f>IF(ISERROR(VLOOKUP(A28,'[1]Z04 支出决算表(财决04表)'!$A$10:$J$500,4,FALSE)),"",VLOOKUP(A28,'[1]Z04 支出决算表(财决04表)'!$A$10:$J$500,4,FALSE))</f>
        <v/>
      </c>
      <c r="D28" s="136" t="str">
        <f>IF(ISERROR(VLOOKUP(A28,'[1]Z04 支出决算表(财决04表)'!$A$10:$J$500,5,FALSE)),"",VLOOKUP(A28,'[1]Z04 支出决算表(财决04表)'!$A$10:$J$500,5,FALSE))</f>
        <v/>
      </c>
      <c r="E28" s="136" t="str">
        <f>IF(ISERROR(VLOOKUP(A28,'[1]Z04 支出决算表(财决04表)'!$A$10:$J$500,6,FALSE)),"",VLOOKUP(A28,'[1]Z04 支出决算表(财决04表)'!$A$10:$J$500,6,FALSE))</f>
        <v/>
      </c>
      <c r="F28" s="136" t="str">
        <f>IF(ISERROR(VLOOKUP(A28,'[1]Z04 支出决算表(财决04表)'!$A$10:$J$500,7,FALSE)),"",VLOOKUP(A28,'[1]Z04 支出决算表(财决04表)'!$A$10:$J$500,7,FALSE))</f>
        <v/>
      </c>
      <c r="G28" s="136" t="str">
        <f>IF(ISERROR(VLOOKUP(A28,'[1]Z04 支出决算表(财决04表)'!$A$10:$J$500,8,FALSE)),"",VLOOKUP(A28,'[1]Z04 支出决算表(财决04表)'!$A$10:$J$500,8,FALSE))</f>
        <v/>
      </c>
      <c r="H28" s="136" t="str">
        <f>IF(ISERROR(VLOOKUP(A28,'[1]Z04 支出决算表(财决04表)'!$A$10:$J$500,9,FALSE)),"",VLOOKUP(A28,'[1]Z04 支出决算表(财决04表)'!$A$10:$J$500,9,FALSE))</f>
        <v/>
      </c>
      <c r="I28" s="136" t="str">
        <f>IF(ISERROR(VLOOKUP(A28,'[1]Z04 支出决算表(财决04表)'!$A$10:$J$500,10,FALSE)),"",VLOOKUP(A28,'[1]Z04 支出决算表(财决04表)'!$A$10:$J$500,10,FALSE))</f>
        <v/>
      </c>
      <c r="J28" s="147">
        <f>'[1]Z04 支出决算表(财决04表)'!$A27</f>
        <v>0</v>
      </c>
      <c r="K28" s="148">
        <f>'[1]Z04 支出决算表(财决04表)'!$E27</f>
        <v>0</v>
      </c>
      <c r="L28" s="125" t="str">
        <f t="shared" si="1"/>
        <v/>
      </c>
    </row>
    <row r="29" spans="1:12" ht="22.7" customHeight="1">
      <c r="A29" s="133" t="str">
        <f t="shared" si="0"/>
        <v/>
      </c>
      <c r="B29" s="134"/>
      <c r="C29" s="135" t="str">
        <f>IF(ISERROR(VLOOKUP(A29,'[1]Z04 支出决算表(财决04表)'!$A$10:$J$500,4,FALSE)),"",VLOOKUP(A29,'[1]Z04 支出决算表(财决04表)'!$A$10:$J$500,4,FALSE))</f>
        <v/>
      </c>
      <c r="D29" s="136" t="str">
        <f>IF(ISERROR(VLOOKUP(A29,'[1]Z04 支出决算表(财决04表)'!$A$10:$J$500,5,FALSE)),"",VLOOKUP(A29,'[1]Z04 支出决算表(财决04表)'!$A$10:$J$500,5,FALSE))</f>
        <v/>
      </c>
      <c r="E29" s="136" t="str">
        <f>IF(ISERROR(VLOOKUP(A29,'[1]Z04 支出决算表(财决04表)'!$A$10:$J$500,6,FALSE)),"",VLOOKUP(A29,'[1]Z04 支出决算表(财决04表)'!$A$10:$J$500,6,FALSE))</f>
        <v/>
      </c>
      <c r="F29" s="136" t="str">
        <f>IF(ISERROR(VLOOKUP(A29,'[1]Z04 支出决算表(财决04表)'!$A$10:$J$500,7,FALSE)),"",VLOOKUP(A29,'[1]Z04 支出决算表(财决04表)'!$A$10:$J$500,7,FALSE))</f>
        <v/>
      </c>
      <c r="G29" s="136" t="str">
        <f>IF(ISERROR(VLOOKUP(A29,'[1]Z04 支出决算表(财决04表)'!$A$10:$J$500,8,FALSE)),"",VLOOKUP(A29,'[1]Z04 支出决算表(财决04表)'!$A$10:$J$500,8,FALSE))</f>
        <v/>
      </c>
      <c r="H29" s="136" t="str">
        <f>IF(ISERROR(VLOOKUP(A29,'[1]Z04 支出决算表(财决04表)'!$A$10:$J$500,9,FALSE)),"",VLOOKUP(A29,'[1]Z04 支出决算表(财决04表)'!$A$10:$J$500,9,FALSE))</f>
        <v/>
      </c>
      <c r="I29" s="136" t="str">
        <f>IF(ISERROR(VLOOKUP(A29,'[1]Z04 支出决算表(财决04表)'!$A$10:$J$500,10,FALSE)),"",VLOOKUP(A29,'[1]Z04 支出决算表(财决04表)'!$A$10:$J$500,10,FALSE))</f>
        <v/>
      </c>
      <c r="J29" s="147">
        <f>'[1]Z04 支出决算表(财决04表)'!$A28</f>
        <v>0</v>
      </c>
      <c r="K29" s="148">
        <f>'[1]Z04 支出决算表(财决04表)'!$E28</f>
        <v>0</v>
      </c>
      <c r="L29" s="125" t="str">
        <f t="shared" si="1"/>
        <v/>
      </c>
    </row>
    <row r="30" spans="1:12" ht="22.5" customHeight="1">
      <c r="A30" s="133" t="str">
        <f t="shared" si="0"/>
        <v/>
      </c>
      <c r="B30" s="134"/>
      <c r="C30" s="135" t="str">
        <f>IF(ISERROR(VLOOKUP(A30,'[1]Z04 支出决算表(财决04表)'!$A$10:$J$500,4,FALSE)),"",VLOOKUP(A30,'[1]Z04 支出决算表(财决04表)'!$A$10:$J$500,4,FALSE))</f>
        <v/>
      </c>
      <c r="D30" s="136" t="str">
        <f>IF(ISERROR(VLOOKUP(A30,'[1]Z04 支出决算表(财决04表)'!$A$10:$J$500,5,FALSE)),"",VLOOKUP(A30,'[1]Z04 支出决算表(财决04表)'!$A$10:$J$500,5,FALSE))</f>
        <v/>
      </c>
      <c r="E30" s="136" t="str">
        <f>IF(ISERROR(VLOOKUP(A30,'[1]Z04 支出决算表(财决04表)'!$A$10:$J$500,6,FALSE)),"",VLOOKUP(A30,'[1]Z04 支出决算表(财决04表)'!$A$10:$J$500,6,FALSE))</f>
        <v/>
      </c>
      <c r="F30" s="136" t="str">
        <f>IF(ISERROR(VLOOKUP(A30,'[1]Z04 支出决算表(财决04表)'!$A$10:$J$500,7,FALSE)),"",VLOOKUP(A30,'[1]Z04 支出决算表(财决04表)'!$A$10:$J$500,7,FALSE))</f>
        <v/>
      </c>
      <c r="G30" s="136" t="str">
        <f>IF(ISERROR(VLOOKUP(A30,'[1]Z04 支出决算表(财决04表)'!$A$10:$J$500,8,FALSE)),"",VLOOKUP(A30,'[1]Z04 支出决算表(财决04表)'!$A$10:$J$500,8,FALSE))</f>
        <v/>
      </c>
      <c r="H30" s="136" t="str">
        <f>IF(ISERROR(VLOOKUP(A30,'[1]Z04 支出决算表(财决04表)'!$A$10:$J$500,9,FALSE)),"",VLOOKUP(A30,'[1]Z04 支出决算表(财决04表)'!$A$10:$J$500,9,FALSE))</f>
        <v/>
      </c>
      <c r="I30" s="136" t="str">
        <f>IF(ISERROR(VLOOKUP(A30,'[1]Z04 支出决算表(财决04表)'!$A$10:$J$500,10,FALSE)),"",VLOOKUP(A30,'[1]Z04 支出决算表(财决04表)'!$A$10:$J$500,10,FALSE))</f>
        <v/>
      </c>
      <c r="J30" s="147">
        <f>'[1]Z04 支出决算表(财决04表)'!$A29</f>
        <v>0</v>
      </c>
      <c r="K30" s="148">
        <f>'[1]Z04 支出决算表(财决04表)'!$E29</f>
        <v>0</v>
      </c>
      <c r="L30" s="125" t="str">
        <f t="shared" si="1"/>
        <v/>
      </c>
    </row>
    <row r="31" spans="1:12" ht="22.5" customHeight="1">
      <c r="A31" s="133" t="str">
        <f t="shared" si="0"/>
        <v/>
      </c>
      <c r="B31" s="134"/>
      <c r="C31" s="135" t="str">
        <f>IF(ISERROR(VLOOKUP(A31,'[1]Z04 支出决算表(财决04表)'!$A$10:$J$500,4,FALSE)),"",VLOOKUP(A31,'[1]Z04 支出决算表(财决04表)'!$A$10:$J$500,4,FALSE))</f>
        <v/>
      </c>
      <c r="D31" s="136" t="str">
        <f>IF(ISERROR(VLOOKUP(A31,'[1]Z04 支出决算表(财决04表)'!$A$10:$J$500,5,FALSE)),"",VLOOKUP(A31,'[1]Z04 支出决算表(财决04表)'!$A$10:$J$500,5,FALSE))</f>
        <v/>
      </c>
      <c r="E31" s="136" t="str">
        <f>IF(ISERROR(VLOOKUP(A31,'[1]Z04 支出决算表(财决04表)'!$A$10:$J$500,6,FALSE)),"",VLOOKUP(A31,'[1]Z04 支出决算表(财决04表)'!$A$10:$J$500,6,FALSE))</f>
        <v/>
      </c>
      <c r="F31" s="136" t="str">
        <f>IF(ISERROR(VLOOKUP(A31,'[1]Z04 支出决算表(财决04表)'!$A$10:$J$500,7,FALSE)),"",VLOOKUP(A31,'[1]Z04 支出决算表(财决04表)'!$A$10:$J$500,7,FALSE))</f>
        <v/>
      </c>
      <c r="G31" s="136" t="str">
        <f>IF(ISERROR(VLOOKUP(A31,'[1]Z04 支出决算表(财决04表)'!$A$10:$J$500,8,FALSE)),"",VLOOKUP(A31,'[1]Z04 支出决算表(财决04表)'!$A$10:$J$500,8,FALSE))</f>
        <v/>
      </c>
      <c r="H31" s="136" t="str">
        <f>IF(ISERROR(VLOOKUP(A31,'[1]Z04 支出决算表(财决04表)'!$A$10:$J$500,9,FALSE)),"",VLOOKUP(A31,'[1]Z04 支出决算表(财决04表)'!$A$10:$J$500,9,FALSE))</f>
        <v/>
      </c>
      <c r="I31" s="136" t="str">
        <f>IF(ISERROR(VLOOKUP(A31,'[1]Z04 支出决算表(财决04表)'!$A$10:$J$500,10,FALSE)),"",VLOOKUP(A31,'[1]Z04 支出决算表(财决04表)'!$A$10:$J$500,10,FALSE))</f>
        <v/>
      </c>
      <c r="J31" s="147">
        <f>'[1]Z04 支出决算表(财决04表)'!$A30</f>
        <v>0</v>
      </c>
      <c r="K31" s="148">
        <f>'[1]Z04 支出决算表(财决04表)'!$E30</f>
        <v>0</v>
      </c>
      <c r="L31" s="125" t="str">
        <f t="shared" si="1"/>
        <v/>
      </c>
    </row>
    <row r="32" spans="1:12" ht="22.7" customHeight="1">
      <c r="A32" s="133" t="str">
        <f t="shared" si="0"/>
        <v/>
      </c>
      <c r="B32" s="134"/>
      <c r="C32" s="135" t="str">
        <f>IF(ISERROR(VLOOKUP(A32,'[1]Z04 支出决算表(财决04表)'!$A$10:$J$500,4,FALSE)),"",VLOOKUP(A32,'[1]Z04 支出决算表(财决04表)'!$A$10:$J$500,4,FALSE))</f>
        <v/>
      </c>
      <c r="D32" s="136" t="str">
        <f>IF(ISERROR(VLOOKUP(A32,'[1]Z04 支出决算表(财决04表)'!$A$10:$J$500,5,FALSE)),"",VLOOKUP(A32,'[1]Z04 支出决算表(财决04表)'!$A$10:$J$500,5,FALSE))</f>
        <v/>
      </c>
      <c r="E32" s="136" t="str">
        <f>IF(ISERROR(VLOOKUP(A32,'[1]Z04 支出决算表(财决04表)'!$A$10:$J$500,6,FALSE)),"",VLOOKUP(A32,'[1]Z04 支出决算表(财决04表)'!$A$10:$J$500,6,FALSE))</f>
        <v/>
      </c>
      <c r="F32" s="136" t="str">
        <f>IF(ISERROR(VLOOKUP(A32,'[1]Z04 支出决算表(财决04表)'!$A$10:$J$500,7,FALSE)),"",VLOOKUP(A32,'[1]Z04 支出决算表(财决04表)'!$A$10:$J$500,7,FALSE))</f>
        <v/>
      </c>
      <c r="G32" s="136" t="str">
        <f>IF(ISERROR(VLOOKUP(A32,'[1]Z04 支出决算表(财决04表)'!$A$10:$J$500,8,FALSE)),"",VLOOKUP(A32,'[1]Z04 支出决算表(财决04表)'!$A$10:$J$500,8,FALSE))</f>
        <v/>
      </c>
      <c r="H32" s="136" t="str">
        <f>IF(ISERROR(VLOOKUP(A32,'[1]Z04 支出决算表(财决04表)'!$A$10:$J$500,9,FALSE)),"",VLOOKUP(A32,'[1]Z04 支出决算表(财决04表)'!$A$10:$J$500,9,FALSE))</f>
        <v/>
      </c>
      <c r="I32" s="136" t="str">
        <f>IF(ISERROR(VLOOKUP(A32,'[1]Z04 支出决算表(财决04表)'!$A$10:$J$500,10,FALSE)),"",VLOOKUP(A32,'[1]Z04 支出决算表(财决04表)'!$A$10:$J$500,10,FALSE))</f>
        <v/>
      </c>
      <c r="J32" s="147">
        <f>'[1]Z04 支出决算表(财决04表)'!$A31</f>
        <v>0</v>
      </c>
      <c r="K32" s="148">
        <f>'[1]Z04 支出决算表(财决04表)'!$E31</f>
        <v>0</v>
      </c>
      <c r="L32" s="125" t="str">
        <f t="shared" si="1"/>
        <v/>
      </c>
    </row>
    <row r="33" spans="1:12" ht="22.7" customHeight="1">
      <c r="A33" s="133" t="str">
        <f t="shared" si="0"/>
        <v/>
      </c>
      <c r="B33" s="134"/>
      <c r="C33" s="135" t="str">
        <f>IF(ISERROR(VLOOKUP(A33,'[1]Z04 支出决算表(财决04表)'!$A$10:$J$500,4,FALSE)),"",VLOOKUP(A33,'[1]Z04 支出决算表(财决04表)'!$A$10:$J$500,4,FALSE))</f>
        <v/>
      </c>
      <c r="D33" s="136" t="str">
        <f>IF(ISERROR(VLOOKUP(A33,'[1]Z04 支出决算表(财决04表)'!$A$10:$J$500,5,FALSE)),"",VLOOKUP(A33,'[1]Z04 支出决算表(财决04表)'!$A$10:$J$500,5,FALSE))</f>
        <v/>
      </c>
      <c r="E33" s="136" t="str">
        <f>IF(ISERROR(VLOOKUP(A33,'[1]Z04 支出决算表(财决04表)'!$A$10:$J$500,6,FALSE)),"",VLOOKUP(A33,'[1]Z04 支出决算表(财决04表)'!$A$10:$J$500,6,FALSE))</f>
        <v/>
      </c>
      <c r="F33" s="136" t="str">
        <f>IF(ISERROR(VLOOKUP(A33,'[1]Z04 支出决算表(财决04表)'!$A$10:$J$500,7,FALSE)),"",VLOOKUP(A33,'[1]Z04 支出决算表(财决04表)'!$A$10:$J$500,7,FALSE))</f>
        <v/>
      </c>
      <c r="G33" s="136" t="str">
        <f>IF(ISERROR(VLOOKUP(A33,'[1]Z04 支出决算表(财决04表)'!$A$10:$J$500,8,FALSE)),"",VLOOKUP(A33,'[1]Z04 支出决算表(财决04表)'!$A$10:$J$500,8,FALSE))</f>
        <v/>
      </c>
      <c r="H33" s="136" t="str">
        <f>IF(ISERROR(VLOOKUP(A33,'[1]Z04 支出决算表(财决04表)'!$A$10:$J$500,9,FALSE)),"",VLOOKUP(A33,'[1]Z04 支出决算表(财决04表)'!$A$10:$J$500,9,FALSE))</f>
        <v/>
      </c>
      <c r="I33" s="136" t="str">
        <f>IF(ISERROR(VLOOKUP(A33,'[1]Z04 支出决算表(财决04表)'!$A$10:$J$500,10,FALSE)),"",VLOOKUP(A33,'[1]Z04 支出决算表(财决04表)'!$A$10:$J$500,10,FALSE))</f>
        <v/>
      </c>
      <c r="J33" s="147">
        <f>'[1]Z04 支出决算表(财决04表)'!$A32</f>
        <v>0</v>
      </c>
      <c r="K33" s="148">
        <f>'[1]Z04 支出决算表(财决04表)'!$E32</f>
        <v>0</v>
      </c>
      <c r="L33" s="125" t="str">
        <f t="shared" si="1"/>
        <v/>
      </c>
    </row>
    <row r="34" spans="1:12" ht="22.7" customHeight="1">
      <c r="A34" s="133" t="str">
        <f t="shared" si="0"/>
        <v/>
      </c>
      <c r="B34" s="134"/>
      <c r="C34" s="135" t="str">
        <f>IF(ISERROR(VLOOKUP(A34,'[1]Z04 支出决算表(财决04表)'!$A$10:$J$500,4,FALSE)),"",VLOOKUP(A34,'[1]Z04 支出决算表(财决04表)'!$A$10:$J$500,4,FALSE))</f>
        <v/>
      </c>
      <c r="D34" s="136" t="str">
        <f>IF(ISERROR(VLOOKUP(A34,'[1]Z04 支出决算表(财决04表)'!$A$10:$J$500,5,FALSE)),"",VLOOKUP(A34,'[1]Z04 支出决算表(财决04表)'!$A$10:$J$500,5,FALSE))</f>
        <v/>
      </c>
      <c r="E34" s="136" t="str">
        <f>IF(ISERROR(VLOOKUP(A34,'[1]Z04 支出决算表(财决04表)'!$A$10:$J$500,6,FALSE)),"",VLOOKUP(A34,'[1]Z04 支出决算表(财决04表)'!$A$10:$J$500,6,FALSE))</f>
        <v/>
      </c>
      <c r="F34" s="136" t="str">
        <f>IF(ISERROR(VLOOKUP(A34,'[1]Z04 支出决算表(财决04表)'!$A$10:$J$500,7,FALSE)),"",VLOOKUP(A34,'[1]Z04 支出决算表(财决04表)'!$A$10:$J$500,7,FALSE))</f>
        <v/>
      </c>
      <c r="G34" s="136" t="str">
        <f>IF(ISERROR(VLOOKUP(A34,'[1]Z04 支出决算表(财决04表)'!$A$10:$J$500,8,FALSE)),"",VLOOKUP(A34,'[1]Z04 支出决算表(财决04表)'!$A$10:$J$500,8,FALSE))</f>
        <v/>
      </c>
      <c r="H34" s="136" t="str">
        <f>IF(ISERROR(VLOOKUP(A34,'[1]Z04 支出决算表(财决04表)'!$A$10:$J$500,9,FALSE)),"",VLOOKUP(A34,'[1]Z04 支出决算表(财决04表)'!$A$10:$J$500,9,FALSE))</f>
        <v/>
      </c>
      <c r="I34" s="136" t="str">
        <f>IF(ISERROR(VLOOKUP(A34,'[1]Z04 支出决算表(财决04表)'!$A$10:$J$500,10,FALSE)),"",VLOOKUP(A34,'[1]Z04 支出决算表(财决04表)'!$A$10:$J$500,10,FALSE))</f>
        <v/>
      </c>
      <c r="J34" s="147">
        <f>'[1]Z04 支出决算表(财决04表)'!$A33</f>
        <v>0</v>
      </c>
      <c r="K34" s="148">
        <f>'[1]Z04 支出决算表(财决04表)'!$E33</f>
        <v>0</v>
      </c>
      <c r="L34" s="125" t="str">
        <f t="shared" si="1"/>
        <v/>
      </c>
    </row>
    <row r="35" spans="1:12" ht="22.7" customHeight="1">
      <c r="A35" s="133" t="str">
        <f t="shared" si="0"/>
        <v/>
      </c>
      <c r="B35" s="134"/>
      <c r="C35" s="135" t="str">
        <f>IF(ISERROR(VLOOKUP(A35,'[1]Z04 支出决算表(财决04表)'!$A$10:$J$500,4,FALSE)),"",VLOOKUP(A35,'[1]Z04 支出决算表(财决04表)'!$A$10:$J$500,4,FALSE))</f>
        <v/>
      </c>
      <c r="D35" s="136" t="str">
        <f>IF(ISERROR(VLOOKUP(A35,'[1]Z04 支出决算表(财决04表)'!$A$10:$J$500,5,FALSE)),"",VLOOKUP(A35,'[1]Z04 支出决算表(财决04表)'!$A$10:$J$500,5,FALSE))</f>
        <v/>
      </c>
      <c r="E35" s="136" t="str">
        <f>IF(ISERROR(VLOOKUP(A35,'[1]Z04 支出决算表(财决04表)'!$A$10:$J$500,6,FALSE)),"",VLOOKUP(A35,'[1]Z04 支出决算表(财决04表)'!$A$10:$J$500,6,FALSE))</f>
        <v/>
      </c>
      <c r="F35" s="136" t="str">
        <f>IF(ISERROR(VLOOKUP(A35,'[1]Z04 支出决算表(财决04表)'!$A$10:$J$500,7,FALSE)),"",VLOOKUP(A35,'[1]Z04 支出决算表(财决04表)'!$A$10:$J$500,7,FALSE))</f>
        <v/>
      </c>
      <c r="G35" s="136" t="str">
        <f>IF(ISERROR(VLOOKUP(A35,'[1]Z04 支出决算表(财决04表)'!$A$10:$J$500,8,FALSE)),"",VLOOKUP(A35,'[1]Z04 支出决算表(财决04表)'!$A$10:$J$500,8,FALSE))</f>
        <v/>
      </c>
      <c r="H35" s="136" t="str">
        <f>IF(ISERROR(VLOOKUP(A35,'[1]Z04 支出决算表(财决04表)'!$A$10:$J$500,9,FALSE)),"",VLOOKUP(A35,'[1]Z04 支出决算表(财决04表)'!$A$10:$J$500,9,FALSE))</f>
        <v/>
      </c>
      <c r="I35" s="136" t="str">
        <f>IF(ISERROR(VLOOKUP(A35,'[1]Z04 支出决算表(财决04表)'!$A$10:$J$500,10,FALSE)),"",VLOOKUP(A35,'[1]Z04 支出决算表(财决04表)'!$A$10:$J$500,10,FALSE))</f>
        <v/>
      </c>
      <c r="J35" s="147">
        <f>'[1]Z04 支出决算表(财决04表)'!$A34</f>
        <v>0</v>
      </c>
      <c r="K35" s="148">
        <f>'[1]Z04 支出决算表(财决04表)'!$E34</f>
        <v>0</v>
      </c>
      <c r="L35" s="125" t="str">
        <f t="shared" si="1"/>
        <v/>
      </c>
    </row>
    <row r="36" spans="1:12" ht="22.7" customHeight="1">
      <c r="A36" s="133" t="str">
        <f t="shared" si="0"/>
        <v/>
      </c>
      <c r="B36" s="134"/>
      <c r="C36" s="135" t="str">
        <f>IF(ISERROR(VLOOKUP(A36,'[1]Z04 支出决算表(财决04表)'!$A$10:$J$500,4,FALSE)),"",VLOOKUP(A36,'[1]Z04 支出决算表(财决04表)'!$A$10:$J$500,4,FALSE))</f>
        <v/>
      </c>
      <c r="D36" s="136" t="str">
        <f>IF(ISERROR(VLOOKUP(A36,'[1]Z04 支出决算表(财决04表)'!$A$10:$J$500,5,FALSE)),"",VLOOKUP(A36,'[1]Z04 支出决算表(财决04表)'!$A$10:$J$500,5,FALSE))</f>
        <v/>
      </c>
      <c r="E36" s="136" t="str">
        <f>IF(ISERROR(VLOOKUP(A36,'[1]Z04 支出决算表(财决04表)'!$A$10:$J$500,6,FALSE)),"",VLOOKUP(A36,'[1]Z04 支出决算表(财决04表)'!$A$10:$J$500,6,FALSE))</f>
        <v/>
      </c>
      <c r="F36" s="136" t="str">
        <f>IF(ISERROR(VLOOKUP(A36,'[1]Z04 支出决算表(财决04表)'!$A$10:$J$500,7,FALSE)),"",VLOOKUP(A36,'[1]Z04 支出决算表(财决04表)'!$A$10:$J$500,7,FALSE))</f>
        <v/>
      </c>
      <c r="G36" s="136" t="str">
        <f>IF(ISERROR(VLOOKUP(A36,'[1]Z04 支出决算表(财决04表)'!$A$10:$J$500,8,FALSE)),"",VLOOKUP(A36,'[1]Z04 支出决算表(财决04表)'!$A$10:$J$500,8,FALSE))</f>
        <v/>
      </c>
      <c r="H36" s="136" t="str">
        <f>IF(ISERROR(VLOOKUP(A36,'[1]Z04 支出决算表(财决04表)'!$A$10:$J$500,9,FALSE)),"",VLOOKUP(A36,'[1]Z04 支出决算表(财决04表)'!$A$10:$J$500,9,FALSE))</f>
        <v/>
      </c>
      <c r="I36" s="136" t="str">
        <f>IF(ISERROR(VLOOKUP(A36,'[1]Z04 支出决算表(财决04表)'!$A$10:$J$500,10,FALSE)),"",VLOOKUP(A36,'[1]Z04 支出决算表(财决04表)'!$A$10:$J$500,10,FALSE))</f>
        <v/>
      </c>
      <c r="J36" s="147">
        <f>'[1]Z04 支出决算表(财决04表)'!$A35</f>
        <v>0</v>
      </c>
      <c r="K36" s="148">
        <f>'[1]Z04 支出决算表(财决04表)'!$E35</f>
        <v>0</v>
      </c>
      <c r="L36" s="125" t="str">
        <f t="shared" si="1"/>
        <v/>
      </c>
    </row>
    <row r="37" spans="1:12" ht="22.7" customHeight="1">
      <c r="A37" s="133" t="str">
        <f t="shared" si="0"/>
        <v/>
      </c>
      <c r="B37" s="134"/>
      <c r="C37" s="135" t="str">
        <f>IF(ISERROR(VLOOKUP(A37,'[1]Z04 支出决算表(财决04表)'!$A$10:$J$500,4,FALSE)),"",VLOOKUP(A37,'[1]Z04 支出决算表(财决04表)'!$A$10:$J$500,4,FALSE))</f>
        <v/>
      </c>
      <c r="D37" s="136" t="str">
        <f>IF(ISERROR(VLOOKUP(A37,'[1]Z04 支出决算表(财决04表)'!$A$10:$J$500,5,FALSE)),"",VLOOKUP(A37,'[1]Z04 支出决算表(财决04表)'!$A$10:$J$500,5,FALSE))</f>
        <v/>
      </c>
      <c r="E37" s="136" t="str">
        <f>IF(ISERROR(VLOOKUP(A37,'[1]Z04 支出决算表(财决04表)'!$A$10:$J$500,6,FALSE)),"",VLOOKUP(A37,'[1]Z04 支出决算表(财决04表)'!$A$10:$J$500,6,FALSE))</f>
        <v/>
      </c>
      <c r="F37" s="136" t="str">
        <f>IF(ISERROR(VLOOKUP(A37,'[1]Z04 支出决算表(财决04表)'!$A$10:$J$500,7,FALSE)),"",VLOOKUP(A37,'[1]Z04 支出决算表(财决04表)'!$A$10:$J$500,7,FALSE))</f>
        <v/>
      </c>
      <c r="G37" s="136" t="str">
        <f>IF(ISERROR(VLOOKUP(A37,'[1]Z04 支出决算表(财决04表)'!$A$10:$J$500,8,FALSE)),"",VLOOKUP(A37,'[1]Z04 支出决算表(财决04表)'!$A$10:$J$500,8,FALSE))</f>
        <v/>
      </c>
      <c r="H37" s="136" t="str">
        <f>IF(ISERROR(VLOOKUP(A37,'[1]Z04 支出决算表(财决04表)'!$A$10:$J$500,9,FALSE)),"",VLOOKUP(A37,'[1]Z04 支出决算表(财决04表)'!$A$10:$J$500,9,FALSE))</f>
        <v/>
      </c>
      <c r="I37" s="136" t="str">
        <f>IF(ISERROR(VLOOKUP(A37,'[1]Z04 支出决算表(财决04表)'!$A$10:$J$500,10,FALSE)),"",VLOOKUP(A37,'[1]Z04 支出决算表(财决04表)'!$A$10:$J$500,10,FALSE))</f>
        <v/>
      </c>
      <c r="J37" s="147">
        <f>'[1]Z04 支出决算表(财决04表)'!$A36</f>
        <v>0</v>
      </c>
      <c r="K37" s="148">
        <f>'[1]Z04 支出决算表(财决04表)'!$E36</f>
        <v>0</v>
      </c>
      <c r="L37" s="125" t="str">
        <f t="shared" si="1"/>
        <v/>
      </c>
    </row>
    <row r="38" spans="1:12" ht="22.7" customHeight="1">
      <c r="A38" s="133" t="str">
        <f t="shared" si="0"/>
        <v/>
      </c>
      <c r="B38" s="134"/>
      <c r="C38" s="135" t="str">
        <f>IF(ISERROR(VLOOKUP(A38,'[1]Z04 支出决算表(财决04表)'!$A$10:$J$500,4,FALSE)),"",VLOOKUP(A38,'[1]Z04 支出决算表(财决04表)'!$A$10:$J$500,4,FALSE))</f>
        <v/>
      </c>
      <c r="D38" s="136" t="str">
        <f>IF(ISERROR(VLOOKUP(A38,'[1]Z04 支出决算表(财决04表)'!$A$10:$J$500,5,FALSE)),"",VLOOKUP(A38,'[1]Z04 支出决算表(财决04表)'!$A$10:$J$500,5,FALSE))</f>
        <v/>
      </c>
      <c r="E38" s="136" t="str">
        <f>IF(ISERROR(VLOOKUP(A38,'[1]Z04 支出决算表(财决04表)'!$A$10:$J$500,6,FALSE)),"",VLOOKUP(A38,'[1]Z04 支出决算表(财决04表)'!$A$10:$J$500,6,FALSE))</f>
        <v/>
      </c>
      <c r="F38" s="136" t="str">
        <f>IF(ISERROR(VLOOKUP(A38,'[1]Z04 支出决算表(财决04表)'!$A$10:$J$500,7,FALSE)),"",VLOOKUP(A38,'[1]Z04 支出决算表(财决04表)'!$A$10:$J$500,7,FALSE))</f>
        <v/>
      </c>
      <c r="G38" s="136" t="str">
        <f>IF(ISERROR(VLOOKUP(A38,'[1]Z04 支出决算表(财决04表)'!$A$10:$J$500,8,FALSE)),"",VLOOKUP(A38,'[1]Z04 支出决算表(财决04表)'!$A$10:$J$500,8,FALSE))</f>
        <v/>
      </c>
      <c r="H38" s="136" t="str">
        <f>IF(ISERROR(VLOOKUP(A38,'[1]Z04 支出决算表(财决04表)'!$A$10:$J$500,9,FALSE)),"",VLOOKUP(A38,'[1]Z04 支出决算表(财决04表)'!$A$10:$J$500,9,FALSE))</f>
        <v/>
      </c>
      <c r="I38" s="136" t="str">
        <f>IF(ISERROR(VLOOKUP(A38,'[1]Z04 支出决算表(财决04表)'!$A$10:$J$500,10,FALSE)),"",VLOOKUP(A38,'[1]Z04 支出决算表(财决04表)'!$A$10:$J$500,10,FALSE))</f>
        <v/>
      </c>
      <c r="J38" s="147">
        <f>'[1]Z04 支出决算表(财决04表)'!$A37</f>
        <v>0</v>
      </c>
      <c r="K38" s="148">
        <f>'[1]Z04 支出决算表(财决04表)'!$E37</f>
        <v>0</v>
      </c>
      <c r="L38" s="125" t="str">
        <f t="shared" si="1"/>
        <v/>
      </c>
    </row>
    <row r="39" spans="1:12" ht="22.7" customHeight="1">
      <c r="A39" s="133" t="str">
        <f t="shared" si="0"/>
        <v/>
      </c>
      <c r="B39" s="134"/>
      <c r="C39" s="135" t="str">
        <f>IF(ISERROR(VLOOKUP(A39,'[1]Z04 支出决算表(财决04表)'!$A$10:$J$500,4,FALSE)),"",VLOOKUP(A39,'[1]Z04 支出决算表(财决04表)'!$A$10:$J$500,4,FALSE))</f>
        <v/>
      </c>
      <c r="D39" s="136" t="str">
        <f>IF(ISERROR(VLOOKUP(A39,'[1]Z04 支出决算表(财决04表)'!$A$10:$J$500,5,FALSE)),"",VLOOKUP(A39,'[1]Z04 支出决算表(财决04表)'!$A$10:$J$500,5,FALSE))</f>
        <v/>
      </c>
      <c r="E39" s="136" t="str">
        <f>IF(ISERROR(VLOOKUP(A39,'[1]Z04 支出决算表(财决04表)'!$A$10:$J$500,6,FALSE)),"",VLOOKUP(A39,'[1]Z04 支出决算表(财决04表)'!$A$10:$J$500,6,FALSE))</f>
        <v/>
      </c>
      <c r="F39" s="136" t="str">
        <f>IF(ISERROR(VLOOKUP(A39,'[1]Z04 支出决算表(财决04表)'!$A$10:$J$500,7,FALSE)),"",VLOOKUP(A39,'[1]Z04 支出决算表(财决04表)'!$A$10:$J$500,7,FALSE))</f>
        <v/>
      </c>
      <c r="G39" s="136" t="str">
        <f>IF(ISERROR(VLOOKUP(A39,'[1]Z04 支出决算表(财决04表)'!$A$10:$J$500,8,FALSE)),"",VLOOKUP(A39,'[1]Z04 支出决算表(财决04表)'!$A$10:$J$500,8,FALSE))</f>
        <v/>
      </c>
      <c r="H39" s="136" t="str">
        <f>IF(ISERROR(VLOOKUP(A39,'[1]Z04 支出决算表(财决04表)'!$A$10:$J$500,9,FALSE)),"",VLOOKUP(A39,'[1]Z04 支出决算表(财决04表)'!$A$10:$J$500,9,FALSE))</f>
        <v/>
      </c>
      <c r="I39" s="136" t="str">
        <f>IF(ISERROR(VLOOKUP(A39,'[1]Z04 支出决算表(财决04表)'!$A$10:$J$500,10,FALSE)),"",VLOOKUP(A39,'[1]Z04 支出决算表(财决04表)'!$A$10:$J$500,10,FALSE))</f>
        <v/>
      </c>
      <c r="J39" s="147">
        <f>'[1]Z04 支出决算表(财决04表)'!$A38</f>
        <v>0</v>
      </c>
      <c r="K39" s="148">
        <f>'[1]Z04 支出决算表(财决04表)'!$E38</f>
        <v>0</v>
      </c>
      <c r="L39" s="125" t="str">
        <f t="shared" si="1"/>
        <v/>
      </c>
    </row>
    <row r="40" spans="1:12" ht="22.7" customHeight="1">
      <c r="A40" s="133" t="str">
        <f t="shared" si="0"/>
        <v/>
      </c>
      <c r="B40" s="134"/>
      <c r="C40" s="135" t="str">
        <f>IF(ISERROR(VLOOKUP(A40,'[1]Z04 支出决算表(财决04表)'!$A$10:$J$500,4,FALSE)),"",VLOOKUP(A40,'[1]Z04 支出决算表(财决04表)'!$A$10:$J$500,4,FALSE))</f>
        <v/>
      </c>
      <c r="D40" s="136" t="str">
        <f>IF(ISERROR(VLOOKUP(A40,'[1]Z04 支出决算表(财决04表)'!$A$10:$J$500,5,FALSE)),"",VLOOKUP(A40,'[1]Z04 支出决算表(财决04表)'!$A$10:$J$500,5,FALSE))</f>
        <v/>
      </c>
      <c r="E40" s="136" t="str">
        <f>IF(ISERROR(VLOOKUP(A40,'[1]Z04 支出决算表(财决04表)'!$A$10:$J$500,6,FALSE)),"",VLOOKUP(A40,'[1]Z04 支出决算表(财决04表)'!$A$10:$J$500,6,FALSE))</f>
        <v/>
      </c>
      <c r="F40" s="136" t="str">
        <f>IF(ISERROR(VLOOKUP(A40,'[1]Z04 支出决算表(财决04表)'!$A$10:$J$500,7,FALSE)),"",VLOOKUP(A40,'[1]Z04 支出决算表(财决04表)'!$A$10:$J$500,7,FALSE))</f>
        <v/>
      </c>
      <c r="G40" s="136" t="str">
        <f>IF(ISERROR(VLOOKUP(A40,'[1]Z04 支出决算表(财决04表)'!$A$10:$J$500,8,FALSE)),"",VLOOKUP(A40,'[1]Z04 支出决算表(财决04表)'!$A$10:$J$500,8,FALSE))</f>
        <v/>
      </c>
      <c r="H40" s="136" t="str">
        <f>IF(ISERROR(VLOOKUP(A40,'[1]Z04 支出决算表(财决04表)'!$A$10:$J$500,9,FALSE)),"",VLOOKUP(A40,'[1]Z04 支出决算表(财决04表)'!$A$10:$J$500,9,FALSE))</f>
        <v/>
      </c>
      <c r="I40" s="136" t="str">
        <f>IF(ISERROR(VLOOKUP(A40,'[1]Z04 支出决算表(财决04表)'!$A$10:$J$500,10,FALSE)),"",VLOOKUP(A40,'[1]Z04 支出决算表(财决04表)'!$A$10:$J$500,10,FALSE))</f>
        <v/>
      </c>
      <c r="J40" s="147">
        <f>'[1]Z04 支出决算表(财决04表)'!$A39</f>
        <v>0</v>
      </c>
      <c r="K40" s="148">
        <f>'[1]Z04 支出决算表(财决04表)'!$E39</f>
        <v>0</v>
      </c>
      <c r="L40" s="125" t="str">
        <f t="shared" si="1"/>
        <v/>
      </c>
    </row>
    <row r="41" spans="1:12" ht="22.7" customHeight="1">
      <c r="A41" s="133" t="str">
        <f t="shared" si="0"/>
        <v/>
      </c>
      <c r="B41" s="134"/>
      <c r="C41" s="135" t="str">
        <f>IF(ISERROR(VLOOKUP(A41,'[1]Z04 支出决算表(财决04表)'!$A$10:$J$500,4,FALSE)),"",VLOOKUP(A41,'[1]Z04 支出决算表(财决04表)'!$A$10:$J$500,4,FALSE))</f>
        <v/>
      </c>
      <c r="D41" s="136" t="str">
        <f>IF(ISERROR(VLOOKUP(A41,'[1]Z04 支出决算表(财决04表)'!$A$10:$J$500,5,FALSE)),"",VLOOKUP(A41,'[1]Z04 支出决算表(财决04表)'!$A$10:$J$500,5,FALSE))</f>
        <v/>
      </c>
      <c r="E41" s="136" t="str">
        <f>IF(ISERROR(VLOOKUP(A41,'[1]Z04 支出决算表(财决04表)'!$A$10:$J$500,6,FALSE)),"",VLOOKUP(A41,'[1]Z04 支出决算表(财决04表)'!$A$10:$J$500,6,FALSE))</f>
        <v/>
      </c>
      <c r="F41" s="136" t="str">
        <f>IF(ISERROR(VLOOKUP(A41,'[1]Z04 支出决算表(财决04表)'!$A$10:$J$500,7,FALSE)),"",VLOOKUP(A41,'[1]Z04 支出决算表(财决04表)'!$A$10:$J$500,7,FALSE))</f>
        <v/>
      </c>
      <c r="G41" s="136" t="str">
        <f>IF(ISERROR(VLOOKUP(A41,'[1]Z04 支出决算表(财决04表)'!$A$10:$J$500,8,FALSE)),"",VLOOKUP(A41,'[1]Z04 支出决算表(财决04表)'!$A$10:$J$500,8,FALSE))</f>
        <v/>
      </c>
      <c r="H41" s="136" t="str">
        <f>IF(ISERROR(VLOOKUP(A41,'[1]Z04 支出决算表(财决04表)'!$A$10:$J$500,9,FALSE)),"",VLOOKUP(A41,'[1]Z04 支出决算表(财决04表)'!$A$10:$J$500,9,FALSE))</f>
        <v/>
      </c>
      <c r="I41" s="136" t="str">
        <f>IF(ISERROR(VLOOKUP(A41,'[1]Z04 支出决算表(财决04表)'!$A$10:$J$500,10,FALSE)),"",VLOOKUP(A41,'[1]Z04 支出决算表(财决04表)'!$A$10:$J$500,10,FALSE))</f>
        <v/>
      </c>
      <c r="J41" s="147">
        <f>'[1]Z04 支出决算表(财决04表)'!$A40</f>
        <v>0</v>
      </c>
      <c r="K41" s="148">
        <f>'[1]Z04 支出决算表(财决04表)'!$E40</f>
        <v>0</v>
      </c>
      <c r="L41" s="125" t="str">
        <f t="shared" si="1"/>
        <v/>
      </c>
    </row>
    <row r="42" spans="1:12" ht="22.7" customHeight="1">
      <c r="A42" s="133" t="str">
        <f t="shared" si="0"/>
        <v/>
      </c>
      <c r="B42" s="134"/>
      <c r="C42" s="135" t="str">
        <f>IF(ISERROR(VLOOKUP(A42,'[1]Z04 支出决算表(财决04表)'!$A$10:$J$500,4,FALSE)),"",VLOOKUP(A42,'[1]Z04 支出决算表(财决04表)'!$A$10:$J$500,4,FALSE))</f>
        <v/>
      </c>
      <c r="D42" s="136" t="str">
        <f>IF(ISERROR(VLOOKUP(A42,'[1]Z04 支出决算表(财决04表)'!$A$10:$J$500,5,FALSE)),"",VLOOKUP(A42,'[1]Z04 支出决算表(财决04表)'!$A$10:$J$500,5,FALSE))</f>
        <v/>
      </c>
      <c r="E42" s="136" t="str">
        <f>IF(ISERROR(VLOOKUP(A42,'[1]Z04 支出决算表(财决04表)'!$A$10:$J$500,6,FALSE)),"",VLOOKUP(A42,'[1]Z04 支出决算表(财决04表)'!$A$10:$J$500,6,FALSE))</f>
        <v/>
      </c>
      <c r="F42" s="136" t="str">
        <f>IF(ISERROR(VLOOKUP(A42,'[1]Z04 支出决算表(财决04表)'!$A$10:$J$500,7,FALSE)),"",VLOOKUP(A42,'[1]Z04 支出决算表(财决04表)'!$A$10:$J$500,7,FALSE))</f>
        <v/>
      </c>
      <c r="G42" s="136" t="str">
        <f>IF(ISERROR(VLOOKUP(A42,'[1]Z04 支出决算表(财决04表)'!$A$10:$J$500,8,FALSE)),"",VLOOKUP(A42,'[1]Z04 支出决算表(财决04表)'!$A$10:$J$500,8,FALSE))</f>
        <v/>
      </c>
      <c r="H42" s="136" t="str">
        <f>IF(ISERROR(VLOOKUP(A42,'[1]Z04 支出决算表(财决04表)'!$A$10:$J$500,9,FALSE)),"",VLOOKUP(A42,'[1]Z04 支出决算表(财决04表)'!$A$10:$J$500,9,FALSE))</f>
        <v/>
      </c>
      <c r="I42" s="136" t="str">
        <f>IF(ISERROR(VLOOKUP(A42,'[1]Z04 支出决算表(财决04表)'!$A$10:$J$500,10,FALSE)),"",VLOOKUP(A42,'[1]Z04 支出决算表(财决04表)'!$A$10:$J$500,10,FALSE))</f>
        <v/>
      </c>
      <c r="J42" s="147">
        <f>'[1]Z04 支出决算表(财决04表)'!$A41</f>
        <v>0</v>
      </c>
      <c r="K42" s="148">
        <f>'[1]Z04 支出决算表(财决04表)'!$E41</f>
        <v>0</v>
      </c>
      <c r="L42" s="125" t="str">
        <f t="shared" si="1"/>
        <v/>
      </c>
    </row>
    <row r="43" spans="1:12" ht="22.7" customHeight="1">
      <c r="A43" s="133" t="str">
        <f t="shared" si="0"/>
        <v/>
      </c>
      <c r="B43" s="134"/>
      <c r="C43" s="135" t="str">
        <f>IF(ISERROR(VLOOKUP(A43,'[1]Z04 支出决算表(财决04表)'!$A$10:$J$500,4,FALSE)),"",VLOOKUP(A43,'[1]Z04 支出决算表(财决04表)'!$A$10:$J$500,4,FALSE))</f>
        <v/>
      </c>
      <c r="D43" s="136" t="str">
        <f>IF(ISERROR(VLOOKUP(A43,'[1]Z04 支出决算表(财决04表)'!$A$10:$J$500,5,FALSE)),"",VLOOKUP(A43,'[1]Z04 支出决算表(财决04表)'!$A$10:$J$500,5,FALSE))</f>
        <v/>
      </c>
      <c r="E43" s="136" t="str">
        <f>IF(ISERROR(VLOOKUP(A43,'[1]Z04 支出决算表(财决04表)'!$A$10:$J$500,6,FALSE)),"",VLOOKUP(A43,'[1]Z04 支出决算表(财决04表)'!$A$10:$J$500,6,FALSE))</f>
        <v/>
      </c>
      <c r="F43" s="136" t="str">
        <f>IF(ISERROR(VLOOKUP(A43,'[1]Z04 支出决算表(财决04表)'!$A$10:$J$500,7,FALSE)),"",VLOOKUP(A43,'[1]Z04 支出决算表(财决04表)'!$A$10:$J$500,7,FALSE))</f>
        <v/>
      </c>
      <c r="G43" s="136" t="str">
        <f>IF(ISERROR(VLOOKUP(A43,'[1]Z04 支出决算表(财决04表)'!$A$10:$J$500,8,FALSE)),"",VLOOKUP(A43,'[1]Z04 支出决算表(财决04表)'!$A$10:$J$500,8,FALSE))</f>
        <v/>
      </c>
      <c r="H43" s="136" t="str">
        <f>IF(ISERROR(VLOOKUP(A43,'[1]Z04 支出决算表(财决04表)'!$A$10:$J$500,9,FALSE)),"",VLOOKUP(A43,'[1]Z04 支出决算表(财决04表)'!$A$10:$J$500,9,FALSE))</f>
        <v/>
      </c>
      <c r="I43" s="136" t="str">
        <f>IF(ISERROR(VLOOKUP(A43,'[1]Z04 支出决算表(财决04表)'!$A$10:$J$500,10,FALSE)),"",VLOOKUP(A43,'[1]Z04 支出决算表(财决04表)'!$A$10:$J$500,10,FALSE))</f>
        <v/>
      </c>
      <c r="J43" s="147">
        <f>'[1]Z04 支出决算表(财决04表)'!$A42</f>
        <v>0</v>
      </c>
      <c r="K43" s="148">
        <f>'[1]Z04 支出决算表(财决04表)'!$E42</f>
        <v>0</v>
      </c>
      <c r="L43" s="125" t="str">
        <f t="shared" si="1"/>
        <v/>
      </c>
    </row>
    <row r="44" spans="1:12" ht="22.7" customHeight="1">
      <c r="A44" s="133" t="str">
        <f t="shared" si="0"/>
        <v/>
      </c>
      <c r="B44" s="134"/>
      <c r="C44" s="135" t="str">
        <f>IF(ISERROR(VLOOKUP(A44,'[1]Z04 支出决算表(财决04表)'!$A$10:$J$500,4,FALSE)),"",VLOOKUP(A44,'[1]Z04 支出决算表(财决04表)'!$A$10:$J$500,4,FALSE))</f>
        <v/>
      </c>
      <c r="D44" s="136" t="str">
        <f>IF(ISERROR(VLOOKUP(A44,'[1]Z04 支出决算表(财决04表)'!$A$10:$J$500,5,FALSE)),"",VLOOKUP(A44,'[1]Z04 支出决算表(财决04表)'!$A$10:$J$500,5,FALSE))</f>
        <v/>
      </c>
      <c r="E44" s="136" t="str">
        <f>IF(ISERROR(VLOOKUP(A44,'[1]Z04 支出决算表(财决04表)'!$A$10:$J$500,6,FALSE)),"",VLOOKUP(A44,'[1]Z04 支出决算表(财决04表)'!$A$10:$J$500,6,FALSE))</f>
        <v/>
      </c>
      <c r="F44" s="136" t="str">
        <f>IF(ISERROR(VLOOKUP(A44,'[1]Z04 支出决算表(财决04表)'!$A$10:$J$500,7,FALSE)),"",VLOOKUP(A44,'[1]Z04 支出决算表(财决04表)'!$A$10:$J$500,7,FALSE))</f>
        <v/>
      </c>
      <c r="G44" s="136" t="str">
        <f>IF(ISERROR(VLOOKUP(A44,'[1]Z04 支出决算表(财决04表)'!$A$10:$J$500,8,FALSE)),"",VLOOKUP(A44,'[1]Z04 支出决算表(财决04表)'!$A$10:$J$500,8,FALSE))</f>
        <v/>
      </c>
      <c r="H44" s="136" t="str">
        <f>IF(ISERROR(VLOOKUP(A44,'[1]Z04 支出决算表(财决04表)'!$A$10:$J$500,9,FALSE)),"",VLOOKUP(A44,'[1]Z04 支出决算表(财决04表)'!$A$10:$J$500,9,FALSE))</f>
        <v/>
      </c>
      <c r="I44" s="136" t="str">
        <f>IF(ISERROR(VLOOKUP(A44,'[1]Z04 支出决算表(财决04表)'!$A$10:$J$500,10,FALSE)),"",VLOOKUP(A44,'[1]Z04 支出决算表(财决04表)'!$A$10:$J$500,10,FALSE))</f>
        <v/>
      </c>
      <c r="J44" s="147">
        <f>'[1]Z04 支出决算表(财决04表)'!$A43</f>
        <v>0</v>
      </c>
      <c r="K44" s="148">
        <f>'[1]Z04 支出决算表(财决04表)'!$E43</f>
        <v>0</v>
      </c>
      <c r="L44" s="125" t="str">
        <f t="shared" si="1"/>
        <v/>
      </c>
    </row>
    <row r="45" spans="1:12" ht="22.7" customHeight="1">
      <c r="A45" s="133" t="str">
        <f t="shared" si="0"/>
        <v/>
      </c>
      <c r="B45" s="134"/>
      <c r="C45" s="135" t="str">
        <f>IF(ISERROR(VLOOKUP(A45,'[1]Z04 支出决算表(财决04表)'!$A$10:$J$500,4,FALSE)),"",VLOOKUP(A45,'[1]Z04 支出决算表(财决04表)'!$A$10:$J$500,4,FALSE))</f>
        <v/>
      </c>
      <c r="D45" s="136" t="str">
        <f>IF(ISERROR(VLOOKUP(A45,'[1]Z04 支出决算表(财决04表)'!$A$10:$J$500,5,FALSE)),"",VLOOKUP(A45,'[1]Z04 支出决算表(财决04表)'!$A$10:$J$500,5,FALSE))</f>
        <v/>
      </c>
      <c r="E45" s="136" t="str">
        <f>IF(ISERROR(VLOOKUP(A45,'[1]Z04 支出决算表(财决04表)'!$A$10:$J$500,6,FALSE)),"",VLOOKUP(A45,'[1]Z04 支出决算表(财决04表)'!$A$10:$J$500,6,FALSE))</f>
        <v/>
      </c>
      <c r="F45" s="136" t="str">
        <f>IF(ISERROR(VLOOKUP(A45,'[1]Z04 支出决算表(财决04表)'!$A$10:$J$500,7,FALSE)),"",VLOOKUP(A45,'[1]Z04 支出决算表(财决04表)'!$A$10:$J$500,7,FALSE))</f>
        <v/>
      </c>
      <c r="G45" s="136" t="str">
        <f>IF(ISERROR(VLOOKUP(A45,'[1]Z04 支出决算表(财决04表)'!$A$10:$J$500,8,FALSE)),"",VLOOKUP(A45,'[1]Z04 支出决算表(财决04表)'!$A$10:$J$500,8,FALSE))</f>
        <v/>
      </c>
      <c r="H45" s="136" t="str">
        <f>IF(ISERROR(VLOOKUP(A45,'[1]Z04 支出决算表(财决04表)'!$A$10:$J$500,9,FALSE)),"",VLOOKUP(A45,'[1]Z04 支出决算表(财决04表)'!$A$10:$J$500,9,FALSE))</f>
        <v/>
      </c>
      <c r="I45" s="136" t="str">
        <f>IF(ISERROR(VLOOKUP(A45,'[1]Z04 支出决算表(财决04表)'!$A$10:$J$500,10,FALSE)),"",VLOOKUP(A45,'[1]Z04 支出决算表(财决04表)'!$A$10:$J$500,10,FALSE))</f>
        <v/>
      </c>
      <c r="J45" s="147">
        <f>'[1]Z04 支出决算表(财决04表)'!$A44</f>
        <v>0</v>
      </c>
      <c r="K45" s="148">
        <f>'[1]Z04 支出决算表(财决04表)'!$E44</f>
        <v>0</v>
      </c>
      <c r="L45" s="125" t="str">
        <f t="shared" si="1"/>
        <v/>
      </c>
    </row>
    <row r="46" spans="1:12" ht="22.7" customHeight="1">
      <c r="A46" s="133" t="str">
        <f t="shared" si="0"/>
        <v/>
      </c>
      <c r="B46" s="134"/>
      <c r="C46" s="135" t="str">
        <f>IF(ISERROR(VLOOKUP(A46,'[1]Z04 支出决算表(财决04表)'!$A$10:$J$500,4,FALSE)),"",VLOOKUP(A46,'[1]Z04 支出决算表(财决04表)'!$A$10:$J$500,4,FALSE))</f>
        <v/>
      </c>
      <c r="D46" s="136" t="str">
        <f>IF(ISERROR(VLOOKUP(A46,'[1]Z04 支出决算表(财决04表)'!$A$10:$J$500,5,FALSE)),"",VLOOKUP(A46,'[1]Z04 支出决算表(财决04表)'!$A$10:$J$500,5,FALSE))</f>
        <v/>
      </c>
      <c r="E46" s="136" t="str">
        <f>IF(ISERROR(VLOOKUP(A46,'[1]Z04 支出决算表(财决04表)'!$A$10:$J$500,6,FALSE)),"",VLOOKUP(A46,'[1]Z04 支出决算表(财决04表)'!$A$10:$J$500,6,FALSE))</f>
        <v/>
      </c>
      <c r="F46" s="136" t="str">
        <f>IF(ISERROR(VLOOKUP(A46,'[1]Z04 支出决算表(财决04表)'!$A$10:$J$500,7,FALSE)),"",VLOOKUP(A46,'[1]Z04 支出决算表(财决04表)'!$A$10:$J$500,7,FALSE))</f>
        <v/>
      </c>
      <c r="G46" s="136" t="str">
        <f>IF(ISERROR(VLOOKUP(A46,'[1]Z04 支出决算表(财决04表)'!$A$10:$J$500,8,FALSE)),"",VLOOKUP(A46,'[1]Z04 支出决算表(财决04表)'!$A$10:$J$500,8,FALSE))</f>
        <v/>
      </c>
      <c r="H46" s="136" t="str">
        <f>IF(ISERROR(VLOOKUP(A46,'[1]Z04 支出决算表(财决04表)'!$A$10:$J$500,9,FALSE)),"",VLOOKUP(A46,'[1]Z04 支出决算表(财决04表)'!$A$10:$J$500,9,FALSE))</f>
        <v/>
      </c>
      <c r="I46" s="136" t="str">
        <f>IF(ISERROR(VLOOKUP(A46,'[1]Z04 支出决算表(财决04表)'!$A$10:$J$500,10,FALSE)),"",VLOOKUP(A46,'[1]Z04 支出决算表(财决04表)'!$A$10:$J$500,10,FALSE))</f>
        <v/>
      </c>
      <c r="J46" s="147">
        <f>'[1]Z04 支出决算表(财决04表)'!$A45</f>
        <v>0</v>
      </c>
      <c r="K46" s="148">
        <f>'[1]Z04 支出决算表(财决04表)'!$E45</f>
        <v>0</v>
      </c>
      <c r="L46" s="125" t="str">
        <f t="shared" si="1"/>
        <v/>
      </c>
    </row>
    <row r="47" spans="1:12" ht="22.7" customHeight="1">
      <c r="A47" s="133" t="str">
        <f t="shared" si="0"/>
        <v/>
      </c>
      <c r="B47" s="134"/>
      <c r="C47" s="135" t="str">
        <f>IF(ISERROR(VLOOKUP(A47,'[1]Z04 支出决算表(财决04表)'!$A$10:$J$500,4,FALSE)),"",VLOOKUP(A47,'[1]Z04 支出决算表(财决04表)'!$A$10:$J$500,4,FALSE))</f>
        <v/>
      </c>
      <c r="D47" s="136" t="str">
        <f>IF(ISERROR(VLOOKUP(A47,'[1]Z04 支出决算表(财决04表)'!$A$10:$J$500,5,FALSE)),"",VLOOKUP(A47,'[1]Z04 支出决算表(财决04表)'!$A$10:$J$500,5,FALSE))</f>
        <v/>
      </c>
      <c r="E47" s="136" t="str">
        <f>IF(ISERROR(VLOOKUP(A47,'[1]Z04 支出决算表(财决04表)'!$A$10:$J$500,6,FALSE)),"",VLOOKUP(A47,'[1]Z04 支出决算表(财决04表)'!$A$10:$J$500,6,FALSE))</f>
        <v/>
      </c>
      <c r="F47" s="136" t="str">
        <f>IF(ISERROR(VLOOKUP(A47,'[1]Z04 支出决算表(财决04表)'!$A$10:$J$500,7,FALSE)),"",VLOOKUP(A47,'[1]Z04 支出决算表(财决04表)'!$A$10:$J$500,7,FALSE))</f>
        <v/>
      </c>
      <c r="G47" s="136" t="str">
        <f>IF(ISERROR(VLOOKUP(A47,'[1]Z04 支出决算表(财决04表)'!$A$10:$J$500,8,FALSE)),"",VLOOKUP(A47,'[1]Z04 支出决算表(财决04表)'!$A$10:$J$500,8,FALSE))</f>
        <v/>
      </c>
      <c r="H47" s="136" t="str">
        <f>IF(ISERROR(VLOOKUP(A47,'[1]Z04 支出决算表(财决04表)'!$A$10:$J$500,9,FALSE)),"",VLOOKUP(A47,'[1]Z04 支出决算表(财决04表)'!$A$10:$J$500,9,FALSE))</f>
        <v/>
      </c>
      <c r="I47" s="136" t="str">
        <f>IF(ISERROR(VLOOKUP(A47,'[1]Z04 支出决算表(财决04表)'!$A$10:$J$500,10,FALSE)),"",VLOOKUP(A47,'[1]Z04 支出决算表(财决04表)'!$A$10:$J$500,10,FALSE))</f>
        <v/>
      </c>
      <c r="J47" s="147">
        <f>'[1]Z04 支出决算表(财决04表)'!$A46</f>
        <v>0</v>
      </c>
      <c r="K47" s="148">
        <f>'[1]Z04 支出决算表(财决04表)'!$E46</f>
        <v>0</v>
      </c>
      <c r="L47" s="125" t="str">
        <f t="shared" si="1"/>
        <v/>
      </c>
    </row>
    <row r="48" spans="1:12" ht="22.7" customHeight="1">
      <c r="A48" s="133" t="str">
        <f t="shared" si="0"/>
        <v/>
      </c>
      <c r="B48" s="134"/>
      <c r="C48" s="135" t="str">
        <f>IF(ISERROR(VLOOKUP(A48,'[1]Z04 支出决算表(财决04表)'!$A$10:$J$500,4,FALSE)),"",VLOOKUP(A48,'[1]Z04 支出决算表(财决04表)'!$A$10:$J$500,4,FALSE))</f>
        <v/>
      </c>
      <c r="D48" s="136" t="str">
        <f>IF(ISERROR(VLOOKUP(A48,'[1]Z04 支出决算表(财决04表)'!$A$10:$J$500,5,FALSE)),"",VLOOKUP(A48,'[1]Z04 支出决算表(财决04表)'!$A$10:$J$500,5,FALSE))</f>
        <v/>
      </c>
      <c r="E48" s="136" t="str">
        <f>IF(ISERROR(VLOOKUP(A48,'[1]Z04 支出决算表(财决04表)'!$A$10:$J$500,6,FALSE)),"",VLOOKUP(A48,'[1]Z04 支出决算表(财决04表)'!$A$10:$J$500,6,FALSE))</f>
        <v/>
      </c>
      <c r="F48" s="136" t="str">
        <f>IF(ISERROR(VLOOKUP(A48,'[1]Z04 支出决算表(财决04表)'!$A$10:$J$500,7,FALSE)),"",VLOOKUP(A48,'[1]Z04 支出决算表(财决04表)'!$A$10:$J$500,7,FALSE))</f>
        <v/>
      </c>
      <c r="G48" s="136" t="str">
        <f>IF(ISERROR(VLOOKUP(A48,'[1]Z04 支出决算表(财决04表)'!$A$10:$J$500,8,FALSE)),"",VLOOKUP(A48,'[1]Z04 支出决算表(财决04表)'!$A$10:$J$500,8,FALSE))</f>
        <v/>
      </c>
      <c r="H48" s="136" t="str">
        <f>IF(ISERROR(VLOOKUP(A48,'[1]Z04 支出决算表(财决04表)'!$A$10:$J$500,9,FALSE)),"",VLOOKUP(A48,'[1]Z04 支出决算表(财决04表)'!$A$10:$J$500,9,FALSE))</f>
        <v/>
      </c>
      <c r="I48" s="136" t="str">
        <f>IF(ISERROR(VLOOKUP(A48,'[1]Z04 支出决算表(财决04表)'!$A$10:$J$500,10,FALSE)),"",VLOOKUP(A48,'[1]Z04 支出决算表(财决04表)'!$A$10:$J$500,10,FALSE))</f>
        <v/>
      </c>
      <c r="J48" s="147">
        <f>'[1]Z04 支出决算表(财决04表)'!$A47</f>
        <v>0</v>
      </c>
      <c r="K48" s="148">
        <f>'[1]Z04 支出决算表(财决04表)'!$E47</f>
        <v>0</v>
      </c>
      <c r="L48" s="125" t="str">
        <f t="shared" si="1"/>
        <v/>
      </c>
    </row>
    <row r="49" spans="1:12" ht="22.7" customHeight="1">
      <c r="A49" s="133" t="str">
        <f t="shared" si="0"/>
        <v/>
      </c>
      <c r="B49" s="134"/>
      <c r="C49" s="135" t="str">
        <f>IF(ISERROR(VLOOKUP(A49,'[1]Z04 支出决算表(财决04表)'!$A$10:$J$500,4,FALSE)),"",VLOOKUP(A49,'[1]Z04 支出决算表(财决04表)'!$A$10:$J$500,4,FALSE))</f>
        <v/>
      </c>
      <c r="D49" s="136" t="str">
        <f>IF(ISERROR(VLOOKUP(A49,'[1]Z04 支出决算表(财决04表)'!$A$10:$J$500,5,FALSE)),"",VLOOKUP(A49,'[1]Z04 支出决算表(财决04表)'!$A$10:$J$500,5,FALSE))</f>
        <v/>
      </c>
      <c r="E49" s="136" t="str">
        <f>IF(ISERROR(VLOOKUP(A49,'[1]Z04 支出决算表(财决04表)'!$A$10:$J$500,6,FALSE)),"",VLOOKUP(A49,'[1]Z04 支出决算表(财决04表)'!$A$10:$J$500,6,FALSE))</f>
        <v/>
      </c>
      <c r="F49" s="136" t="str">
        <f>IF(ISERROR(VLOOKUP(A49,'[1]Z04 支出决算表(财决04表)'!$A$10:$J$500,7,FALSE)),"",VLOOKUP(A49,'[1]Z04 支出决算表(财决04表)'!$A$10:$J$500,7,FALSE))</f>
        <v/>
      </c>
      <c r="G49" s="136" t="str">
        <f>IF(ISERROR(VLOOKUP(A49,'[1]Z04 支出决算表(财决04表)'!$A$10:$J$500,8,FALSE)),"",VLOOKUP(A49,'[1]Z04 支出决算表(财决04表)'!$A$10:$J$500,8,FALSE))</f>
        <v/>
      </c>
      <c r="H49" s="136" t="str">
        <f>IF(ISERROR(VLOOKUP(A49,'[1]Z04 支出决算表(财决04表)'!$A$10:$J$500,9,FALSE)),"",VLOOKUP(A49,'[1]Z04 支出决算表(财决04表)'!$A$10:$J$500,9,FALSE))</f>
        <v/>
      </c>
      <c r="I49" s="136" t="str">
        <f>IF(ISERROR(VLOOKUP(A49,'[1]Z04 支出决算表(财决04表)'!$A$10:$J$500,10,FALSE)),"",VLOOKUP(A49,'[1]Z04 支出决算表(财决04表)'!$A$10:$J$500,10,FALSE))</f>
        <v/>
      </c>
      <c r="J49" s="147">
        <f>'[1]Z04 支出决算表(财决04表)'!$A48</f>
        <v>0</v>
      </c>
      <c r="K49" s="148">
        <f>'[1]Z04 支出决算表(财决04表)'!$E48</f>
        <v>0</v>
      </c>
      <c r="L49" s="125" t="str">
        <f t="shared" si="1"/>
        <v/>
      </c>
    </row>
    <row r="50" spans="1:12" ht="22.7" customHeight="1">
      <c r="A50" s="133" t="str">
        <f t="shared" si="0"/>
        <v/>
      </c>
      <c r="B50" s="134"/>
      <c r="C50" s="135" t="str">
        <f>IF(ISERROR(VLOOKUP(A50,'[1]Z04 支出决算表(财决04表)'!$A$10:$J$500,4,FALSE)),"",VLOOKUP(A50,'[1]Z04 支出决算表(财决04表)'!$A$10:$J$500,4,FALSE))</f>
        <v/>
      </c>
      <c r="D50" s="136" t="str">
        <f>IF(ISERROR(VLOOKUP(A50,'[1]Z04 支出决算表(财决04表)'!$A$10:$J$500,5,FALSE)),"",VLOOKUP(A50,'[1]Z04 支出决算表(财决04表)'!$A$10:$J$500,5,FALSE))</f>
        <v/>
      </c>
      <c r="E50" s="136" t="str">
        <f>IF(ISERROR(VLOOKUP(A50,'[1]Z04 支出决算表(财决04表)'!$A$10:$J$500,6,FALSE)),"",VLOOKUP(A50,'[1]Z04 支出决算表(财决04表)'!$A$10:$J$500,6,FALSE))</f>
        <v/>
      </c>
      <c r="F50" s="136" t="str">
        <f>IF(ISERROR(VLOOKUP(A50,'[1]Z04 支出决算表(财决04表)'!$A$10:$J$500,7,FALSE)),"",VLOOKUP(A50,'[1]Z04 支出决算表(财决04表)'!$A$10:$J$500,7,FALSE))</f>
        <v/>
      </c>
      <c r="G50" s="136" t="str">
        <f>IF(ISERROR(VLOOKUP(A50,'[1]Z04 支出决算表(财决04表)'!$A$10:$J$500,8,FALSE)),"",VLOOKUP(A50,'[1]Z04 支出决算表(财决04表)'!$A$10:$J$500,8,FALSE))</f>
        <v/>
      </c>
      <c r="H50" s="136" t="str">
        <f>IF(ISERROR(VLOOKUP(A50,'[1]Z04 支出决算表(财决04表)'!$A$10:$J$500,9,FALSE)),"",VLOOKUP(A50,'[1]Z04 支出决算表(财决04表)'!$A$10:$J$500,9,FALSE))</f>
        <v/>
      </c>
      <c r="I50" s="136" t="str">
        <f>IF(ISERROR(VLOOKUP(A50,'[1]Z04 支出决算表(财决04表)'!$A$10:$J$500,10,FALSE)),"",VLOOKUP(A50,'[1]Z04 支出决算表(财决04表)'!$A$10:$J$500,10,FALSE))</f>
        <v/>
      </c>
      <c r="J50" s="147">
        <f>'[1]Z04 支出决算表(财决04表)'!$A49</f>
        <v>0</v>
      </c>
      <c r="K50" s="148">
        <f>'[1]Z04 支出决算表(财决04表)'!$E49</f>
        <v>0</v>
      </c>
      <c r="L50" s="125" t="str">
        <f t="shared" si="1"/>
        <v/>
      </c>
    </row>
    <row r="51" spans="1:12" ht="22.7" customHeight="1">
      <c r="A51" s="133" t="str">
        <f t="shared" si="0"/>
        <v/>
      </c>
      <c r="B51" s="134"/>
      <c r="C51" s="135" t="str">
        <f>IF(ISERROR(VLOOKUP(A51,'[1]Z04 支出决算表(财决04表)'!$A$10:$J$500,4,FALSE)),"",VLOOKUP(A51,'[1]Z04 支出决算表(财决04表)'!$A$10:$J$500,4,FALSE))</f>
        <v/>
      </c>
      <c r="D51" s="136" t="str">
        <f>IF(ISERROR(VLOOKUP(A51,'[1]Z04 支出决算表(财决04表)'!$A$10:$J$500,5,FALSE)),"",VLOOKUP(A51,'[1]Z04 支出决算表(财决04表)'!$A$10:$J$500,5,FALSE))</f>
        <v/>
      </c>
      <c r="E51" s="136" t="str">
        <f>IF(ISERROR(VLOOKUP(A51,'[1]Z04 支出决算表(财决04表)'!$A$10:$J$500,6,FALSE)),"",VLOOKUP(A51,'[1]Z04 支出决算表(财决04表)'!$A$10:$J$500,6,FALSE))</f>
        <v/>
      </c>
      <c r="F51" s="136" t="str">
        <f>IF(ISERROR(VLOOKUP(A51,'[1]Z04 支出决算表(财决04表)'!$A$10:$J$500,7,FALSE)),"",VLOOKUP(A51,'[1]Z04 支出决算表(财决04表)'!$A$10:$J$500,7,FALSE))</f>
        <v/>
      </c>
      <c r="G51" s="136" t="str">
        <f>IF(ISERROR(VLOOKUP(A51,'[1]Z04 支出决算表(财决04表)'!$A$10:$J$500,8,FALSE)),"",VLOOKUP(A51,'[1]Z04 支出决算表(财决04表)'!$A$10:$J$500,8,FALSE))</f>
        <v/>
      </c>
      <c r="H51" s="136" t="str">
        <f>IF(ISERROR(VLOOKUP(A51,'[1]Z04 支出决算表(财决04表)'!$A$10:$J$500,9,FALSE)),"",VLOOKUP(A51,'[1]Z04 支出决算表(财决04表)'!$A$10:$J$500,9,FALSE))</f>
        <v/>
      </c>
      <c r="I51" s="136" t="str">
        <f>IF(ISERROR(VLOOKUP(A51,'[1]Z04 支出决算表(财决04表)'!$A$10:$J$500,10,FALSE)),"",VLOOKUP(A51,'[1]Z04 支出决算表(财决04表)'!$A$10:$J$500,10,FALSE))</f>
        <v/>
      </c>
      <c r="J51" s="147">
        <f>'[1]Z04 支出决算表(财决04表)'!$A50</f>
        <v>0</v>
      </c>
      <c r="K51" s="148">
        <f>'[1]Z04 支出决算表(财决04表)'!$E50</f>
        <v>0</v>
      </c>
      <c r="L51" s="125" t="str">
        <f t="shared" si="1"/>
        <v/>
      </c>
    </row>
    <row r="52" spans="1:12" ht="22.7" customHeight="1">
      <c r="A52" s="133" t="str">
        <f t="shared" si="0"/>
        <v/>
      </c>
      <c r="B52" s="134"/>
      <c r="C52" s="135" t="str">
        <f>IF(ISERROR(VLOOKUP(A52,'[1]Z04 支出决算表(财决04表)'!$A$10:$J$500,4,FALSE)),"",VLOOKUP(A52,'[1]Z04 支出决算表(财决04表)'!$A$10:$J$500,4,FALSE))</f>
        <v/>
      </c>
      <c r="D52" s="136" t="str">
        <f>IF(ISERROR(VLOOKUP(A52,'[1]Z04 支出决算表(财决04表)'!$A$10:$J$500,5,FALSE)),"",VLOOKUP(A52,'[1]Z04 支出决算表(财决04表)'!$A$10:$J$500,5,FALSE))</f>
        <v/>
      </c>
      <c r="E52" s="136" t="str">
        <f>IF(ISERROR(VLOOKUP(A52,'[1]Z04 支出决算表(财决04表)'!$A$10:$J$500,6,FALSE)),"",VLOOKUP(A52,'[1]Z04 支出决算表(财决04表)'!$A$10:$J$500,6,FALSE))</f>
        <v/>
      </c>
      <c r="F52" s="136" t="str">
        <f>IF(ISERROR(VLOOKUP(A52,'[1]Z04 支出决算表(财决04表)'!$A$10:$J$500,7,FALSE)),"",VLOOKUP(A52,'[1]Z04 支出决算表(财决04表)'!$A$10:$J$500,7,FALSE))</f>
        <v/>
      </c>
      <c r="G52" s="136" t="str">
        <f>IF(ISERROR(VLOOKUP(A52,'[1]Z04 支出决算表(财决04表)'!$A$10:$J$500,8,FALSE)),"",VLOOKUP(A52,'[1]Z04 支出决算表(财决04表)'!$A$10:$J$500,8,FALSE))</f>
        <v/>
      </c>
      <c r="H52" s="136" t="str">
        <f>IF(ISERROR(VLOOKUP(A52,'[1]Z04 支出决算表(财决04表)'!$A$10:$J$500,9,FALSE)),"",VLOOKUP(A52,'[1]Z04 支出决算表(财决04表)'!$A$10:$J$500,9,FALSE))</f>
        <v/>
      </c>
      <c r="I52" s="136" t="str">
        <f>IF(ISERROR(VLOOKUP(A52,'[1]Z04 支出决算表(财决04表)'!$A$10:$J$500,10,FALSE)),"",VLOOKUP(A52,'[1]Z04 支出决算表(财决04表)'!$A$10:$J$500,10,FALSE))</f>
        <v/>
      </c>
      <c r="J52" s="147">
        <f>'[1]Z04 支出决算表(财决04表)'!$A51</f>
        <v>0</v>
      </c>
      <c r="K52" s="148">
        <f>'[1]Z04 支出决算表(财决04表)'!$E51</f>
        <v>0</v>
      </c>
      <c r="L52" s="125" t="str">
        <f t="shared" si="1"/>
        <v/>
      </c>
    </row>
    <row r="53" spans="1:12" ht="22.7" customHeight="1">
      <c r="A53" s="133" t="str">
        <f t="shared" si="0"/>
        <v/>
      </c>
      <c r="B53" s="134"/>
      <c r="C53" s="135" t="str">
        <f>IF(ISERROR(VLOOKUP(A53,'[1]Z04 支出决算表(财决04表)'!$A$10:$J$500,4,FALSE)),"",VLOOKUP(A53,'[1]Z04 支出决算表(财决04表)'!$A$10:$J$500,4,FALSE))</f>
        <v/>
      </c>
      <c r="D53" s="136" t="str">
        <f>IF(ISERROR(VLOOKUP(A53,'[1]Z04 支出决算表(财决04表)'!$A$10:$J$500,5,FALSE)),"",VLOOKUP(A53,'[1]Z04 支出决算表(财决04表)'!$A$10:$J$500,5,FALSE))</f>
        <v/>
      </c>
      <c r="E53" s="136" t="str">
        <f>IF(ISERROR(VLOOKUP(A53,'[1]Z04 支出决算表(财决04表)'!$A$10:$J$500,6,FALSE)),"",VLOOKUP(A53,'[1]Z04 支出决算表(财决04表)'!$A$10:$J$500,6,FALSE))</f>
        <v/>
      </c>
      <c r="F53" s="136" t="str">
        <f>IF(ISERROR(VLOOKUP(A53,'[1]Z04 支出决算表(财决04表)'!$A$10:$J$500,7,FALSE)),"",VLOOKUP(A53,'[1]Z04 支出决算表(财决04表)'!$A$10:$J$500,7,FALSE))</f>
        <v/>
      </c>
      <c r="G53" s="136" t="str">
        <f>IF(ISERROR(VLOOKUP(A53,'[1]Z04 支出决算表(财决04表)'!$A$10:$J$500,8,FALSE)),"",VLOOKUP(A53,'[1]Z04 支出决算表(财决04表)'!$A$10:$J$500,8,FALSE))</f>
        <v/>
      </c>
      <c r="H53" s="136" t="str">
        <f>IF(ISERROR(VLOOKUP(A53,'[1]Z04 支出决算表(财决04表)'!$A$10:$J$500,9,FALSE)),"",VLOOKUP(A53,'[1]Z04 支出决算表(财决04表)'!$A$10:$J$500,9,FALSE))</f>
        <v/>
      </c>
      <c r="I53" s="136" t="str">
        <f>IF(ISERROR(VLOOKUP(A53,'[1]Z04 支出决算表(财决04表)'!$A$10:$J$500,10,FALSE)),"",VLOOKUP(A53,'[1]Z04 支出决算表(财决04表)'!$A$10:$J$500,10,FALSE))</f>
        <v/>
      </c>
      <c r="J53" s="147">
        <f>'[1]Z04 支出决算表(财决04表)'!$A52</f>
        <v>0</v>
      </c>
      <c r="K53" s="148">
        <f>'[1]Z04 支出决算表(财决04表)'!$E52</f>
        <v>0</v>
      </c>
      <c r="L53" s="125" t="str">
        <f t="shared" si="1"/>
        <v/>
      </c>
    </row>
    <row r="54" spans="1:12" ht="22.7" customHeight="1">
      <c r="A54" s="133" t="str">
        <f t="shared" si="0"/>
        <v/>
      </c>
      <c r="B54" s="134"/>
      <c r="C54" s="135" t="str">
        <f>IF(ISERROR(VLOOKUP(A54,'[1]Z04 支出决算表(财决04表)'!$A$10:$J$500,4,FALSE)),"",VLOOKUP(A54,'[1]Z04 支出决算表(财决04表)'!$A$10:$J$500,4,FALSE))</f>
        <v/>
      </c>
      <c r="D54" s="136" t="str">
        <f>IF(ISERROR(VLOOKUP(A54,'[1]Z04 支出决算表(财决04表)'!$A$10:$J$500,5,FALSE)),"",VLOOKUP(A54,'[1]Z04 支出决算表(财决04表)'!$A$10:$J$500,5,FALSE))</f>
        <v/>
      </c>
      <c r="E54" s="136" t="str">
        <f>IF(ISERROR(VLOOKUP(A54,'[1]Z04 支出决算表(财决04表)'!$A$10:$J$500,6,FALSE)),"",VLOOKUP(A54,'[1]Z04 支出决算表(财决04表)'!$A$10:$J$500,6,FALSE))</f>
        <v/>
      </c>
      <c r="F54" s="136" t="str">
        <f>IF(ISERROR(VLOOKUP(A54,'[1]Z04 支出决算表(财决04表)'!$A$10:$J$500,7,FALSE)),"",VLOOKUP(A54,'[1]Z04 支出决算表(财决04表)'!$A$10:$J$500,7,FALSE))</f>
        <v/>
      </c>
      <c r="G54" s="136" t="str">
        <f>IF(ISERROR(VLOOKUP(A54,'[1]Z04 支出决算表(财决04表)'!$A$10:$J$500,8,FALSE)),"",VLOOKUP(A54,'[1]Z04 支出决算表(财决04表)'!$A$10:$J$500,8,FALSE))</f>
        <v/>
      </c>
      <c r="H54" s="136" t="str">
        <f>IF(ISERROR(VLOOKUP(A54,'[1]Z04 支出决算表(财决04表)'!$A$10:$J$500,9,FALSE)),"",VLOOKUP(A54,'[1]Z04 支出决算表(财决04表)'!$A$10:$J$500,9,FALSE))</f>
        <v/>
      </c>
      <c r="I54" s="136" t="str">
        <f>IF(ISERROR(VLOOKUP(A54,'[1]Z04 支出决算表(财决04表)'!$A$10:$J$500,10,FALSE)),"",VLOOKUP(A54,'[1]Z04 支出决算表(财决04表)'!$A$10:$J$500,10,FALSE))</f>
        <v/>
      </c>
      <c r="J54" s="147">
        <f>'[1]Z04 支出决算表(财决04表)'!$A53</f>
        <v>0</v>
      </c>
      <c r="K54" s="148">
        <f>'[1]Z04 支出决算表(财决04表)'!$E53</f>
        <v>0</v>
      </c>
      <c r="L54" s="125" t="str">
        <f t="shared" si="1"/>
        <v/>
      </c>
    </row>
    <row r="55" spans="1:12" ht="22.7" customHeight="1">
      <c r="A55" s="133" t="str">
        <f t="shared" si="0"/>
        <v/>
      </c>
      <c r="B55" s="134"/>
      <c r="C55" s="135" t="str">
        <f>IF(ISERROR(VLOOKUP(A55,'[1]Z04 支出决算表(财决04表)'!$A$10:$J$500,4,FALSE)),"",VLOOKUP(A55,'[1]Z04 支出决算表(财决04表)'!$A$10:$J$500,4,FALSE))</f>
        <v/>
      </c>
      <c r="D55" s="136" t="str">
        <f>IF(ISERROR(VLOOKUP(A55,'[1]Z04 支出决算表(财决04表)'!$A$10:$J$500,5,FALSE)),"",VLOOKUP(A55,'[1]Z04 支出决算表(财决04表)'!$A$10:$J$500,5,FALSE))</f>
        <v/>
      </c>
      <c r="E55" s="136" t="str">
        <f>IF(ISERROR(VLOOKUP(A55,'[1]Z04 支出决算表(财决04表)'!$A$10:$J$500,6,FALSE)),"",VLOOKUP(A55,'[1]Z04 支出决算表(财决04表)'!$A$10:$J$500,6,FALSE))</f>
        <v/>
      </c>
      <c r="F55" s="136" t="str">
        <f>IF(ISERROR(VLOOKUP(A55,'[1]Z04 支出决算表(财决04表)'!$A$10:$J$500,7,FALSE)),"",VLOOKUP(A55,'[1]Z04 支出决算表(财决04表)'!$A$10:$J$500,7,FALSE))</f>
        <v/>
      </c>
      <c r="G55" s="136" t="str">
        <f>IF(ISERROR(VLOOKUP(A55,'[1]Z04 支出决算表(财决04表)'!$A$10:$J$500,8,FALSE)),"",VLOOKUP(A55,'[1]Z04 支出决算表(财决04表)'!$A$10:$J$500,8,FALSE))</f>
        <v/>
      </c>
      <c r="H55" s="136" t="str">
        <f>IF(ISERROR(VLOOKUP(A55,'[1]Z04 支出决算表(财决04表)'!$A$10:$J$500,9,FALSE)),"",VLOOKUP(A55,'[1]Z04 支出决算表(财决04表)'!$A$10:$J$500,9,FALSE))</f>
        <v/>
      </c>
      <c r="I55" s="136" t="str">
        <f>IF(ISERROR(VLOOKUP(A55,'[1]Z04 支出决算表(财决04表)'!$A$10:$J$500,10,FALSE)),"",VLOOKUP(A55,'[1]Z04 支出决算表(财决04表)'!$A$10:$J$500,10,FALSE))</f>
        <v/>
      </c>
      <c r="J55" s="147">
        <f>'[1]Z04 支出决算表(财决04表)'!$A54</f>
        <v>0</v>
      </c>
      <c r="K55" s="148">
        <f>'[1]Z04 支出决算表(财决04表)'!$E54</f>
        <v>0</v>
      </c>
      <c r="L55" s="125" t="str">
        <f t="shared" si="1"/>
        <v/>
      </c>
    </row>
    <row r="56" spans="1:12" ht="22.7" customHeight="1">
      <c r="A56" s="133" t="str">
        <f t="shared" si="0"/>
        <v/>
      </c>
      <c r="B56" s="134"/>
      <c r="C56" s="135" t="str">
        <f>IF(ISERROR(VLOOKUP(A56,'[1]Z04 支出决算表(财决04表)'!$A$10:$J$500,4,FALSE)),"",VLOOKUP(A56,'[1]Z04 支出决算表(财决04表)'!$A$10:$J$500,4,FALSE))</f>
        <v/>
      </c>
      <c r="D56" s="136" t="str">
        <f>IF(ISERROR(VLOOKUP(A56,'[1]Z04 支出决算表(财决04表)'!$A$10:$J$500,5,FALSE)),"",VLOOKUP(A56,'[1]Z04 支出决算表(财决04表)'!$A$10:$J$500,5,FALSE))</f>
        <v/>
      </c>
      <c r="E56" s="136" t="str">
        <f>IF(ISERROR(VLOOKUP(A56,'[1]Z04 支出决算表(财决04表)'!$A$10:$J$500,6,FALSE)),"",VLOOKUP(A56,'[1]Z04 支出决算表(财决04表)'!$A$10:$J$500,6,FALSE))</f>
        <v/>
      </c>
      <c r="F56" s="136" t="str">
        <f>IF(ISERROR(VLOOKUP(A56,'[1]Z04 支出决算表(财决04表)'!$A$10:$J$500,7,FALSE)),"",VLOOKUP(A56,'[1]Z04 支出决算表(财决04表)'!$A$10:$J$500,7,FALSE))</f>
        <v/>
      </c>
      <c r="G56" s="136" t="str">
        <f>IF(ISERROR(VLOOKUP(A56,'[1]Z04 支出决算表(财决04表)'!$A$10:$J$500,8,FALSE)),"",VLOOKUP(A56,'[1]Z04 支出决算表(财决04表)'!$A$10:$J$500,8,FALSE))</f>
        <v/>
      </c>
      <c r="H56" s="136" t="str">
        <f>IF(ISERROR(VLOOKUP(A56,'[1]Z04 支出决算表(财决04表)'!$A$10:$J$500,9,FALSE)),"",VLOOKUP(A56,'[1]Z04 支出决算表(财决04表)'!$A$10:$J$500,9,FALSE))</f>
        <v/>
      </c>
      <c r="I56" s="136" t="str">
        <f>IF(ISERROR(VLOOKUP(A56,'[1]Z04 支出决算表(财决04表)'!$A$10:$J$500,10,FALSE)),"",VLOOKUP(A56,'[1]Z04 支出决算表(财决04表)'!$A$10:$J$500,10,FALSE))</f>
        <v/>
      </c>
      <c r="J56" s="147">
        <f>'[1]Z04 支出决算表(财决04表)'!$A55</f>
        <v>0</v>
      </c>
      <c r="K56" s="148">
        <f>'[1]Z04 支出决算表(财决04表)'!$E55</f>
        <v>0</v>
      </c>
      <c r="L56" s="125" t="str">
        <f t="shared" si="1"/>
        <v/>
      </c>
    </row>
    <row r="57" spans="1:12" ht="22.7" customHeight="1">
      <c r="A57" s="133" t="str">
        <f t="shared" si="0"/>
        <v/>
      </c>
      <c r="B57" s="134"/>
      <c r="C57" s="135" t="str">
        <f>IF(ISERROR(VLOOKUP(A57,'[1]Z04 支出决算表(财决04表)'!$A$10:$J$500,4,FALSE)),"",VLOOKUP(A57,'[1]Z04 支出决算表(财决04表)'!$A$10:$J$500,4,FALSE))</f>
        <v/>
      </c>
      <c r="D57" s="136" t="str">
        <f>IF(ISERROR(VLOOKUP(A57,'[1]Z04 支出决算表(财决04表)'!$A$10:$J$500,5,FALSE)),"",VLOOKUP(A57,'[1]Z04 支出决算表(财决04表)'!$A$10:$J$500,5,FALSE))</f>
        <v/>
      </c>
      <c r="E57" s="136" t="str">
        <f>IF(ISERROR(VLOOKUP(A57,'[1]Z04 支出决算表(财决04表)'!$A$10:$J$500,6,FALSE)),"",VLOOKUP(A57,'[1]Z04 支出决算表(财决04表)'!$A$10:$J$500,6,FALSE))</f>
        <v/>
      </c>
      <c r="F57" s="136" t="str">
        <f>IF(ISERROR(VLOOKUP(A57,'[1]Z04 支出决算表(财决04表)'!$A$10:$J$500,7,FALSE)),"",VLOOKUP(A57,'[1]Z04 支出决算表(财决04表)'!$A$10:$J$500,7,FALSE))</f>
        <v/>
      </c>
      <c r="G57" s="136" t="str">
        <f>IF(ISERROR(VLOOKUP(A57,'[1]Z04 支出决算表(财决04表)'!$A$10:$J$500,8,FALSE)),"",VLOOKUP(A57,'[1]Z04 支出决算表(财决04表)'!$A$10:$J$500,8,FALSE))</f>
        <v/>
      </c>
      <c r="H57" s="136" t="str">
        <f>IF(ISERROR(VLOOKUP(A57,'[1]Z04 支出决算表(财决04表)'!$A$10:$J$500,9,FALSE)),"",VLOOKUP(A57,'[1]Z04 支出决算表(财决04表)'!$A$10:$J$500,9,FALSE))</f>
        <v/>
      </c>
      <c r="I57" s="136" t="str">
        <f>IF(ISERROR(VLOOKUP(A57,'[1]Z04 支出决算表(财决04表)'!$A$10:$J$500,10,FALSE)),"",VLOOKUP(A57,'[1]Z04 支出决算表(财决04表)'!$A$10:$J$500,10,FALSE))</f>
        <v/>
      </c>
      <c r="J57" s="147">
        <f>'[1]Z04 支出决算表(财决04表)'!$A56</f>
        <v>0</v>
      </c>
      <c r="K57" s="148">
        <f>'[1]Z04 支出决算表(财决04表)'!$E56</f>
        <v>0</v>
      </c>
      <c r="L57" s="125" t="str">
        <f t="shared" si="1"/>
        <v/>
      </c>
    </row>
    <row r="58" spans="1:12" ht="22.7" customHeight="1">
      <c r="A58" s="133" t="str">
        <f t="shared" si="0"/>
        <v/>
      </c>
      <c r="B58" s="134"/>
      <c r="C58" s="135" t="str">
        <f>IF(ISERROR(VLOOKUP(A58,'[1]Z04 支出决算表(财决04表)'!$A$10:$J$500,4,FALSE)),"",VLOOKUP(A58,'[1]Z04 支出决算表(财决04表)'!$A$10:$J$500,4,FALSE))</f>
        <v/>
      </c>
      <c r="D58" s="136" t="str">
        <f>IF(ISERROR(VLOOKUP(A58,'[1]Z04 支出决算表(财决04表)'!$A$10:$J$500,5,FALSE)),"",VLOOKUP(A58,'[1]Z04 支出决算表(财决04表)'!$A$10:$J$500,5,FALSE))</f>
        <v/>
      </c>
      <c r="E58" s="136" t="str">
        <f>IF(ISERROR(VLOOKUP(A58,'[1]Z04 支出决算表(财决04表)'!$A$10:$J$500,6,FALSE)),"",VLOOKUP(A58,'[1]Z04 支出决算表(财决04表)'!$A$10:$J$500,6,FALSE))</f>
        <v/>
      </c>
      <c r="F58" s="136" t="str">
        <f>IF(ISERROR(VLOOKUP(A58,'[1]Z04 支出决算表(财决04表)'!$A$10:$J$500,7,FALSE)),"",VLOOKUP(A58,'[1]Z04 支出决算表(财决04表)'!$A$10:$J$500,7,FALSE))</f>
        <v/>
      </c>
      <c r="G58" s="136" t="str">
        <f>IF(ISERROR(VLOOKUP(A58,'[1]Z04 支出决算表(财决04表)'!$A$10:$J$500,8,FALSE)),"",VLOOKUP(A58,'[1]Z04 支出决算表(财决04表)'!$A$10:$J$500,8,FALSE))</f>
        <v/>
      </c>
      <c r="H58" s="136" t="str">
        <f>IF(ISERROR(VLOOKUP(A58,'[1]Z04 支出决算表(财决04表)'!$A$10:$J$500,9,FALSE)),"",VLOOKUP(A58,'[1]Z04 支出决算表(财决04表)'!$A$10:$J$500,9,FALSE))</f>
        <v/>
      </c>
      <c r="I58" s="136" t="str">
        <f>IF(ISERROR(VLOOKUP(A58,'[1]Z04 支出决算表(财决04表)'!$A$10:$J$500,10,FALSE)),"",VLOOKUP(A58,'[1]Z04 支出决算表(财决04表)'!$A$10:$J$500,10,FALSE))</f>
        <v/>
      </c>
      <c r="J58" s="147">
        <f>'[1]Z04 支出决算表(财决04表)'!$A57</f>
        <v>0</v>
      </c>
      <c r="K58" s="148">
        <f>'[1]Z04 支出决算表(财决04表)'!$E57</f>
        <v>0</v>
      </c>
      <c r="L58" s="125" t="str">
        <f t="shared" si="1"/>
        <v/>
      </c>
    </row>
    <row r="59" spans="1:12" ht="22.7" customHeight="1">
      <c r="A59" s="133" t="str">
        <f t="shared" si="0"/>
        <v/>
      </c>
      <c r="B59" s="134"/>
      <c r="C59" s="135" t="str">
        <f>IF(ISERROR(VLOOKUP(A59,'[1]Z04 支出决算表(财决04表)'!$A$10:$J$500,4,FALSE)),"",VLOOKUP(A59,'[1]Z04 支出决算表(财决04表)'!$A$10:$J$500,4,FALSE))</f>
        <v/>
      </c>
      <c r="D59" s="136" t="str">
        <f>IF(ISERROR(VLOOKUP(A59,'[1]Z04 支出决算表(财决04表)'!$A$10:$J$500,5,FALSE)),"",VLOOKUP(A59,'[1]Z04 支出决算表(财决04表)'!$A$10:$J$500,5,FALSE))</f>
        <v/>
      </c>
      <c r="E59" s="136" t="str">
        <f>IF(ISERROR(VLOOKUP(A59,'[1]Z04 支出决算表(财决04表)'!$A$10:$J$500,6,FALSE)),"",VLOOKUP(A59,'[1]Z04 支出决算表(财决04表)'!$A$10:$J$500,6,FALSE))</f>
        <v/>
      </c>
      <c r="F59" s="136" t="str">
        <f>IF(ISERROR(VLOOKUP(A59,'[1]Z04 支出决算表(财决04表)'!$A$10:$J$500,7,FALSE)),"",VLOOKUP(A59,'[1]Z04 支出决算表(财决04表)'!$A$10:$J$500,7,FALSE))</f>
        <v/>
      </c>
      <c r="G59" s="136" t="str">
        <f>IF(ISERROR(VLOOKUP(A59,'[1]Z04 支出决算表(财决04表)'!$A$10:$J$500,8,FALSE)),"",VLOOKUP(A59,'[1]Z04 支出决算表(财决04表)'!$A$10:$J$500,8,FALSE))</f>
        <v/>
      </c>
      <c r="H59" s="136" t="str">
        <f>IF(ISERROR(VLOOKUP(A59,'[1]Z04 支出决算表(财决04表)'!$A$10:$J$500,9,FALSE)),"",VLOOKUP(A59,'[1]Z04 支出决算表(财决04表)'!$A$10:$J$500,9,FALSE))</f>
        <v/>
      </c>
      <c r="I59" s="136" t="str">
        <f>IF(ISERROR(VLOOKUP(A59,'[1]Z04 支出决算表(财决04表)'!$A$10:$J$500,10,FALSE)),"",VLOOKUP(A59,'[1]Z04 支出决算表(财决04表)'!$A$10:$J$500,10,FALSE))</f>
        <v/>
      </c>
      <c r="J59" s="147">
        <f>'[1]Z04 支出决算表(财决04表)'!$A58</f>
        <v>0</v>
      </c>
      <c r="K59" s="148">
        <f>'[1]Z04 支出决算表(财决04表)'!$E58</f>
        <v>0</v>
      </c>
      <c r="L59" s="125" t="str">
        <f t="shared" si="1"/>
        <v/>
      </c>
    </row>
    <row r="60" spans="1:12" ht="22.7" customHeight="1">
      <c r="A60" s="133" t="str">
        <f t="shared" si="0"/>
        <v/>
      </c>
      <c r="B60" s="134"/>
      <c r="C60" s="135" t="str">
        <f>IF(ISERROR(VLOOKUP(A60,'[1]Z04 支出决算表(财决04表)'!$A$10:$J$500,4,FALSE)),"",VLOOKUP(A60,'[1]Z04 支出决算表(财决04表)'!$A$10:$J$500,4,FALSE))</f>
        <v/>
      </c>
      <c r="D60" s="136" t="str">
        <f>IF(ISERROR(VLOOKUP(A60,'[1]Z04 支出决算表(财决04表)'!$A$10:$J$500,5,FALSE)),"",VLOOKUP(A60,'[1]Z04 支出决算表(财决04表)'!$A$10:$J$500,5,FALSE))</f>
        <v/>
      </c>
      <c r="E60" s="136" t="str">
        <f>IF(ISERROR(VLOOKUP(A60,'[1]Z04 支出决算表(财决04表)'!$A$10:$J$500,6,FALSE)),"",VLOOKUP(A60,'[1]Z04 支出决算表(财决04表)'!$A$10:$J$500,6,FALSE))</f>
        <v/>
      </c>
      <c r="F60" s="136" t="str">
        <f>IF(ISERROR(VLOOKUP(A60,'[1]Z04 支出决算表(财决04表)'!$A$10:$J$500,7,FALSE)),"",VLOOKUP(A60,'[1]Z04 支出决算表(财决04表)'!$A$10:$J$500,7,FALSE))</f>
        <v/>
      </c>
      <c r="G60" s="136" t="str">
        <f>IF(ISERROR(VLOOKUP(A60,'[1]Z04 支出决算表(财决04表)'!$A$10:$J$500,8,FALSE)),"",VLOOKUP(A60,'[1]Z04 支出决算表(财决04表)'!$A$10:$J$500,8,FALSE))</f>
        <v/>
      </c>
      <c r="H60" s="136" t="str">
        <f>IF(ISERROR(VLOOKUP(A60,'[1]Z04 支出决算表(财决04表)'!$A$10:$J$500,9,FALSE)),"",VLOOKUP(A60,'[1]Z04 支出决算表(财决04表)'!$A$10:$J$500,9,FALSE))</f>
        <v/>
      </c>
      <c r="I60" s="136" t="str">
        <f>IF(ISERROR(VLOOKUP(A60,'[1]Z04 支出决算表(财决04表)'!$A$10:$J$500,10,FALSE)),"",VLOOKUP(A60,'[1]Z04 支出决算表(财决04表)'!$A$10:$J$500,10,FALSE))</f>
        <v/>
      </c>
      <c r="J60" s="147">
        <f>'[1]Z04 支出决算表(财决04表)'!$A59</f>
        <v>0</v>
      </c>
      <c r="K60" s="148">
        <f>'[1]Z04 支出决算表(财决04表)'!$E59</f>
        <v>0</v>
      </c>
      <c r="L60" s="125" t="str">
        <f t="shared" si="1"/>
        <v/>
      </c>
    </row>
    <row r="61" spans="1:12" ht="22.7" customHeight="1">
      <c r="A61" s="133" t="str">
        <f t="shared" si="0"/>
        <v/>
      </c>
      <c r="B61" s="134"/>
      <c r="C61" s="135" t="str">
        <f>IF(ISERROR(VLOOKUP(A61,'[1]Z04 支出决算表(财决04表)'!$A$10:$J$500,4,FALSE)),"",VLOOKUP(A61,'[1]Z04 支出决算表(财决04表)'!$A$10:$J$500,4,FALSE))</f>
        <v/>
      </c>
      <c r="D61" s="136" t="str">
        <f>IF(ISERROR(VLOOKUP(A61,'[1]Z04 支出决算表(财决04表)'!$A$10:$J$500,5,FALSE)),"",VLOOKUP(A61,'[1]Z04 支出决算表(财决04表)'!$A$10:$J$500,5,FALSE))</f>
        <v/>
      </c>
      <c r="E61" s="136" t="str">
        <f>IF(ISERROR(VLOOKUP(A61,'[1]Z04 支出决算表(财决04表)'!$A$10:$J$500,6,FALSE)),"",VLOOKUP(A61,'[1]Z04 支出决算表(财决04表)'!$A$10:$J$500,6,FALSE))</f>
        <v/>
      </c>
      <c r="F61" s="136" t="str">
        <f>IF(ISERROR(VLOOKUP(A61,'[1]Z04 支出决算表(财决04表)'!$A$10:$J$500,7,FALSE)),"",VLOOKUP(A61,'[1]Z04 支出决算表(财决04表)'!$A$10:$J$500,7,FALSE))</f>
        <v/>
      </c>
      <c r="G61" s="136" t="str">
        <f>IF(ISERROR(VLOOKUP(A61,'[1]Z04 支出决算表(财决04表)'!$A$10:$J$500,8,FALSE)),"",VLOOKUP(A61,'[1]Z04 支出决算表(财决04表)'!$A$10:$J$500,8,FALSE))</f>
        <v/>
      </c>
      <c r="H61" s="136" t="str">
        <f>IF(ISERROR(VLOOKUP(A61,'[1]Z04 支出决算表(财决04表)'!$A$10:$J$500,9,FALSE)),"",VLOOKUP(A61,'[1]Z04 支出决算表(财决04表)'!$A$10:$J$500,9,FALSE))</f>
        <v/>
      </c>
      <c r="I61" s="136" t="str">
        <f>IF(ISERROR(VLOOKUP(A61,'[1]Z04 支出决算表(财决04表)'!$A$10:$J$500,10,FALSE)),"",VLOOKUP(A61,'[1]Z04 支出决算表(财决04表)'!$A$10:$J$500,10,FALSE))</f>
        <v/>
      </c>
      <c r="J61" s="147">
        <f>'[1]Z04 支出决算表(财决04表)'!$A60</f>
        <v>0</v>
      </c>
      <c r="K61" s="148">
        <f>'[1]Z04 支出决算表(财决04表)'!$E60</f>
        <v>0</v>
      </c>
      <c r="L61" s="125" t="str">
        <f t="shared" si="1"/>
        <v/>
      </c>
    </row>
    <row r="62" spans="1:12" ht="22.7" customHeight="1">
      <c r="A62" s="133" t="str">
        <f t="shared" si="0"/>
        <v/>
      </c>
      <c r="B62" s="134"/>
      <c r="C62" s="135" t="str">
        <f>IF(ISERROR(VLOOKUP(A62,'[1]Z04 支出决算表(财决04表)'!$A$10:$J$500,4,FALSE)),"",VLOOKUP(A62,'[1]Z04 支出决算表(财决04表)'!$A$10:$J$500,4,FALSE))</f>
        <v/>
      </c>
      <c r="D62" s="136" t="str">
        <f>IF(ISERROR(VLOOKUP(A62,'[1]Z04 支出决算表(财决04表)'!$A$10:$J$500,5,FALSE)),"",VLOOKUP(A62,'[1]Z04 支出决算表(财决04表)'!$A$10:$J$500,5,FALSE))</f>
        <v/>
      </c>
      <c r="E62" s="136" t="str">
        <f>IF(ISERROR(VLOOKUP(A62,'[1]Z04 支出决算表(财决04表)'!$A$10:$J$500,6,FALSE)),"",VLOOKUP(A62,'[1]Z04 支出决算表(财决04表)'!$A$10:$J$500,6,FALSE))</f>
        <v/>
      </c>
      <c r="F62" s="136" t="str">
        <f>IF(ISERROR(VLOOKUP(A62,'[1]Z04 支出决算表(财决04表)'!$A$10:$J$500,7,FALSE)),"",VLOOKUP(A62,'[1]Z04 支出决算表(财决04表)'!$A$10:$J$500,7,FALSE))</f>
        <v/>
      </c>
      <c r="G62" s="136" t="str">
        <f>IF(ISERROR(VLOOKUP(A62,'[1]Z04 支出决算表(财决04表)'!$A$10:$J$500,8,FALSE)),"",VLOOKUP(A62,'[1]Z04 支出决算表(财决04表)'!$A$10:$J$500,8,FALSE))</f>
        <v/>
      </c>
      <c r="H62" s="136" t="str">
        <f>IF(ISERROR(VLOOKUP(A62,'[1]Z04 支出决算表(财决04表)'!$A$10:$J$500,9,FALSE)),"",VLOOKUP(A62,'[1]Z04 支出决算表(财决04表)'!$A$10:$J$500,9,FALSE))</f>
        <v/>
      </c>
      <c r="I62" s="136" t="str">
        <f>IF(ISERROR(VLOOKUP(A62,'[1]Z04 支出决算表(财决04表)'!$A$10:$J$500,10,FALSE)),"",VLOOKUP(A62,'[1]Z04 支出决算表(财决04表)'!$A$10:$J$500,10,FALSE))</f>
        <v/>
      </c>
      <c r="J62" s="147">
        <f>'[1]Z04 支出决算表(财决04表)'!$A61</f>
        <v>0</v>
      </c>
      <c r="K62" s="148">
        <f>'[1]Z04 支出决算表(财决04表)'!$E61</f>
        <v>0</v>
      </c>
      <c r="L62" s="125" t="str">
        <f t="shared" si="1"/>
        <v/>
      </c>
    </row>
    <row r="63" spans="1:12" ht="22.7" customHeight="1">
      <c r="A63" s="133" t="str">
        <f t="shared" si="0"/>
        <v/>
      </c>
      <c r="B63" s="134"/>
      <c r="C63" s="135" t="str">
        <f>IF(ISERROR(VLOOKUP(A63,'[1]Z04 支出决算表(财决04表)'!$A$10:$J$500,4,FALSE)),"",VLOOKUP(A63,'[1]Z04 支出决算表(财决04表)'!$A$10:$J$500,4,FALSE))</f>
        <v/>
      </c>
      <c r="D63" s="136" t="str">
        <f>IF(ISERROR(VLOOKUP(A63,'[1]Z04 支出决算表(财决04表)'!$A$10:$J$500,5,FALSE)),"",VLOOKUP(A63,'[1]Z04 支出决算表(财决04表)'!$A$10:$J$500,5,FALSE))</f>
        <v/>
      </c>
      <c r="E63" s="136" t="str">
        <f>IF(ISERROR(VLOOKUP(A63,'[1]Z04 支出决算表(财决04表)'!$A$10:$J$500,6,FALSE)),"",VLOOKUP(A63,'[1]Z04 支出决算表(财决04表)'!$A$10:$J$500,6,FALSE))</f>
        <v/>
      </c>
      <c r="F63" s="136" t="str">
        <f>IF(ISERROR(VLOOKUP(A63,'[1]Z04 支出决算表(财决04表)'!$A$10:$J$500,7,FALSE)),"",VLOOKUP(A63,'[1]Z04 支出决算表(财决04表)'!$A$10:$J$500,7,FALSE))</f>
        <v/>
      </c>
      <c r="G63" s="136" t="str">
        <f>IF(ISERROR(VLOOKUP(A63,'[1]Z04 支出决算表(财决04表)'!$A$10:$J$500,8,FALSE)),"",VLOOKUP(A63,'[1]Z04 支出决算表(财决04表)'!$A$10:$J$500,8,FALSE))</f>
        <v/>
      </c>
      <c r="H63" s="136" t="str">
        <f>IF(ISERROR(VLOOKUP(A63,'[1]Z04 支出决算表(财决04表)'!$A$10:$J$500,9,FALSE)),"",VLOOKUP(A63,'[1]Z04 支出决算表(财决04表)'!$A$10:$J$500,9,FALSE))</f>
        <v/>
      </c>
      <c r="I63" s="136" t="str">
        <f>IF(ISERROR(VLOOKUP(A63,'[1]Z04 支出决算表(财决04表)'!$A$10:$J$500,10,FALSE)),"",VLOOKUP(A63,'[1]Z04 支出决算表(财决04表)'!$A$10:$J$500,10,FALSE))</f>
        <v/>
      </c>
      <c r="J63" s="147">
        <f>'[1]Z04 支出决算表(财决04表)'!$A62</f>
        <v>0</v>
      </c>
      <c r="K63" s="148">
        <f>'[1]Z04 支出决算表(财决04表)'!$E62</f>
        <v>0</v>
      </c>
      <c r="L63" s="125" t="str">
        <f t="shared" si="1"/>
        <v/>
      </c>
    </row>
    <row r="64" spans="1:12" ht="22.7" customHeight="1">
      <c r="A64" s="133" t="str">
        <f t="shared" si="0"/>
        <v/>
      </c>
      <c r="B64" s="134"/>
      <c r="C64" s="135" t="str">
        <f>IF(ISERROR(VLOOKUP(A64,'[1]Z04 支出决算表(财决04表)'!$A$10:$J$500,4,FALSE)),"",VLOOKUP(A64,'[1]Z04 支出决算表(财决04表)'!$A$10:$J$500,4,FALSE))</f>
        <v/>
      </c>
      <c r="D64" s="136" t="str">
        <f>IF(ISERROR(VLOOKUP(A64,'[1]Z04 支出决算表(财决04表)'!$A$10:$J$500,5,FALSE)),"",VLOOKUP(A64,'[1]Z04 支出决算表(财决04表)'!$A$10:$J$500,5,FALSE))</f>
        <v/>
      </c>
      <c r="E64" s="136" t="str">
        <f>IF(ISERROR(VLOOKUP(A64,'[1]Z04 支出决算表(财决04表)'!$A$10:$J$500,6,FALSE)),"",VLOOKUP(A64,'[1]Z04 支出决算表(财决04表)'!$A$10:$J$500,6,FALSE))</f>
        <v/>
      </c>
      <c r="F64" s="136" t="str">
        <f>IF(ISERROR(VLOOKUP(A64,'[1]Z04 支出决算表(财决04表)'!$A$10:$J$500,7,FALSE)),"",VLOOKUP(A64,'[1]Z04 支出决算表(财决04表)'!$A$10:$J$500,7,FALSE))</f>
        <v/>
      </c>
      <c r="G64" s="136" t="str">
        <f>IF(ISERROR(VLOOKUP(A64,'[1]Z04 支出决算表(财决04表)'!$A$10:$J$500,8,FALSE)),"",VLOOKUP(A64,'[1]Z04 支出决算表(财决04表)'!$A$10:$J$500,8,FALSE))</f>
        <v/>
      </c>
      <c r="H64" s="136" t="str">
        <f>IF(ISERROR(VLOOKUP(A64,'[1]Z04 支出决算表(财决04表)'!$A$10:$J$500,9,FALSE)),"",VLOOKUP(A64,'[1]Z04 支出决算表(财决04表)'!$A$10:$J$500,9,FALSE))</f>
        <v/>
      </c>
      <c r="I64" s="136" t="str">
        <f>IF(ISERROR(VLOOKUP(A64,'[1]Z04 支出决算表(财决04表)'!$A$10:$J$500,10,FALSE)),"",VLOOKUP(A64,'[1]Z04 支出决算表(财决04表)'!$A$10:$J$500,10,FALSE))</f>
        <v/>
      </c>
      <c r="J64" s="147">
        <f>'[1]Z04 支出决算表(财决04表)'!$A63</f>
        <v>0</v>
      </c>
      <c r="K64" s="148">
        <f>'[1]Z04 支出决算表(财决04表)'!$E63</f>
        <v>0</v>
      </c>
      <c r="L64" s="125" t="str">
        <f t="shared" si="1"/>
        <v/>
      </c>
    </row>
    <row r="65" spans="1:12" ht="22.7" customHeight="1">
      <c r="A65" s="133" t="str">
        <f t="shared" si="0"/>
        <v/>
      </c>
      <c r="B65" s="134"/>
      <c r="C65" s="135" t="str">
        <f>IF(ISERROR(VLOOKUP(A65,'[1]Z04 支出决算表(财决04表)'!$A$10:$J$500,4,FALSE)),"",VLOOKUP(A65,'[1]Z04 支出决算表(财决04表)'!$A$10:$J$500,4,FALSE))</f>
        <v/>
      </c>
      <c r="D65" s="136" t="str">
        <f>IF(ISERROR(VLOOKUP(A65,'[1]Z04 支出决算表(财决04表)'!$A$10:$J$500,5,FALSE)),"",VLOOKUP(A65,'[1]Z04 支出决算表(财决04表)'!$A$10:$J$500,5,FALSE))</f>
        <v/>
      </c>
      <c r="E65" s="136" t="str">
        <f>IF(ISERROR(VLOOKUP(A65,'[1]Z04 支出决算表(财决04表)'!$A$10:$J$500,6,FALSE)),"",VLOOKUP(A65,'[1]Z04 支出决算表(财决04表)'!$A$10:$J$500,6,FALSE))</f>
        <v/>
      </c>
      <c r="F65" s="136" t="str">
        <f>IF(ISERROR(VLOOKUP(A65,'[1]Z04 支出决算表(财决04表)'!$A$10:$J$500,7,FALSE)),"",VLOOKUP(A65,'[1]Z04 支出决算表(财决04表)'!$A$10:$J$500,7,FALSE))</f>
        <v/>
      </c>
      <c r="G65" s="136" t="str">
        <f>IF(ISERROR(VLOOKUP(A65,'[1]Z04 支出决算表(财决04表)'!$A$10:$J$500,8,FALSE)),"",VLOOKUP(A65,'[1]Z04 支出决算表(财决04表)'!$A$10:$J$500,8,FALSE))</f>
        <v/>
      </c>
      <c r="H65" s="136" t="str">
        <f>IF(ISERROR(VLOOKUP(A65,'[1]Z04 支出决算表(财决04表)'!$A$10:$J$500,9,FALSE)),"",VLOOKUP(A65,'[1]Z04 支出决算表(财决04表)'!$A$10:$J$500,9,FALSE))</f>
        <v/>
      </c>
      <c r="I65" s="136" t="str">
        <f>IF(ISERROR(VLOOKUP(A65,'[1]Z04 支出决算表(财决04表)'!$A$10:$J$500,10,FALSE)),"",VLOOKUP(A65,'[1]Z04 支出决算表(财决04表)'!$A$10:$J$500,10,FALSE))</f>
        <v/>
      </c>
      <c r="J65" s="147">
        <f>'[1]Z04 支出决算表(财决04表)'!$A64</f>
        <v>0</v>
      </c>
      <c r="K65" s="148">
        <f>'[1]Z04 支出决算表(财决04表)'!$E64</f>
        <v>0</v>
      </c>
      <c r="L65" s="125" t="str">
        <f t="shared" si="1"/>
        <v/>
      </c>
    </row>
    <row r="66" spans="1:12" ht="22.7" customHeight="1">
      <c r="A66" s="133" t="str">
        <f t="shared" si="0"/>
        <v/>
      </c>
      <c r="B66" s="134"/>
      <c r="C66" s="135" t="str">
        <f>IF(ISERROR(VLOOKUP(A66,'[1]Z04 支出决算表(财决04表)'!$A$10:$J$500,4,FALSE)),"",VLOOKUP(A66,'[1]Z04 支出决算表(财决04表)'!$A$10:$J$500,4,FALSE))</f>
        <v/>
      </c>
      <c r="D66" s="136" t="str">
        <f>IF(ISERROR(VLOOKUP(A66,'[1]Z04 支出决算表(财决04表)'!$A$10:$J$500,5,FALSE)),"",VLOOKUP(A66,'[1]Z04 支出决算表(财决04表)'!$A$10:$J$500,5,FALSE))</f>
        <v/>
      </c>
      <c r="E66" s="136" t="str">
        <f>IF(ISERROR(VLOOKUP(A66,'[1]Z04 支出决算表(财决04表)'!$A$10:$J$500,6,FALSE)),"",VLOOKUP(A66,'[1]Z04 支出决算表(财决04表)'!$A$10:$J$500,6,FALSE))</f>
        <v/>
      </c>
      <c r="F66" s="136" t="str">
        <f>IF(ISERROR(VLOOKUP(A66,'[1]Z04 支出决算表(财决04表)'!$A$10:$J$500,7,FALSE)),"",VLOOKUP(A66,'[1]Z04 支出决算表(财决04表)'!$A$10:$J$500,7,FALSE))</f>
        <v/>
      </c>
      <c r="G66" s="136" t="str">
        <f>IF(ISERROR(VLOOKUP(A66,'[1]Z04 支出决算表(财决04表)'!$A$10:$J$500,8,FALSE)),"",VLOOKUP(A66,'[1]Z04 支出决算表(财决04表)'!$A$10:$J$500,8,FALSE))</f>
        <v/>
      </c>
      <c r="H66" s="136" t="str">
        <f>IF(ISERROR(VLOOKUP(A66,'[1]Z04 支出决算表(财决04表)'!$A$10:$J$500,9,FALSE)),"",VLOOKUP(A66,'[1]Z04 支出决算表(财决04表)'!$A$10:$J$500,9,FALSE))</f>
        <v/>
      </c>
      <c r="I66" s="136" t="str">
        <f>IF(ISERROR(VLOOKUP(A66,'[1]Z04 支出决算表(财决04表)'!$A$10:$J$500,10,FALSE)),"",VLOOKUP(A66,'[1]Z04 支出决算表(财决04表)'!$A$10:$J$500,10,FALSE))</f>
        <v/>
      </c>
      <c r="J66" s="147">
        <f>'[1]Z04 支出决算表(财决04表)'!$A65</f>
        <v>0</v>
      </c>
      <c r="K66" s="148">
        <f>'[1]Z04 支出决算表(财决04表)'!$E65</f>
        <v>0</v>
      </c>
      <c r="L66" s="125" t="str">
        <f t="shared" si="1"/>
        <v/>
      </c>
    </row>
    <row r="67" spans="1:12" ht="22.7" customHeight="1">
      <c r="A67" s="133" t="str">
        <f t="shared" si="0"/>
        <v/>
      </c>
      <c r="B67" s="134"/>
      <c r="C67" s="135" t="str">
        <f>IF(ISERROR(VLOOKUP(A67,'[1]Z04 支出决算表(财决04表)'!$A$10:$J$500,4,FALSE)),"",VLOOKUP(A67,'[1]Z04 支出决算表(财决04表)'!$A$10:$J$500,4,FALSE))</f>
        <v/>
      </c>
      <c r="D67" s="136" t="str">
        <f>IF(ISERROR(VLOOKUP(A67,'[1]Z04 支出决算表(财决04表)'!$A$10:$J$500,5,FALSE)),"",VLOOKUP(A67,'[1]Z04 支出决算表(财决04表)'!$A$10:$J$500,5,FALSE))</f>
        <v/>
      </c>
      <c r="E67" s="136" t="str">
        <f>IF(ISERROR(VLOOKUP(A67,'[1]Z04 支出决算表(财决04表)'!$A$10:$J$500,6,FALSE)),"",VLOOKUP(A67,'[1]Z04 支出决算表(财决04表)'!$A$10:$J$500,6,FALSE))</f>
        <v/>
      </c>
      <c r="F67" s="136" t="str">
        <f>IF(ISERROR(VLOOKUP(A67,'[1]Z04 支出决算表(财决04表)'!$A$10:$J$500,7,FALSE)),"",VLOOKUP(A67,'[1]Z04 支出决算表(财决04表)'!$A$10:$J$500,7,FALSE))</f>
        <v/>
      </c>
      <c r="G67" s="136" t="str">
        <f>IF(ISERROR(VLOOKUP(A67,'[1]Z04 支出决算表(财决04表)'!$A$10:$J$500,8,FALSE)),"",VLOOKUP(A67,'[1]Z04 支出决算表(财决04表)'!$A$10:$J$500,8,FALSE))</f>
        <v/>
      </c>
      <c r="H67" s="136" t="str">
        <f>IF(ISERROR(VLOOKUP(A67,'[1]Z04 支出决算表(财决04表)'!$A$10:$J$500,9,FALSE)),"",VLOOKUP(A67,'[1]Z04 支出决算表(财决04表)'!$A$10:$J$500,9,FALSE))</f>
        <v/>
      </c>
      <c r="I67" s="136" t="str">
        <f>IF(ISERROR(VLOOKUP(A67,'[1]Z04 支出决算表(财决04表)'!$A$10:$J$500,10,FALSE)),"",VLOOKUP(A67,'[1]Z04 支出决算表(财决04表)'!$A$10:$J$500,10,FALSE))</f>
        <v/>
      </c>
      <c r="J67" s="147">
        <f>'[1]Z04 支出决算表(财决04表)'!$A66</f>
        <v>0</v>
      </c>
      <c r="K67" s="148">
        <f>'[1]Z04 支出决算表(财决04表)'!$E66</f>
        <v>0</v>
      </c>
      <c r="L67" s="125" t="str">
        <f t="shared" si="1"/>
        <v/>
      </c>
    </row>
    <row r="68" spans="1:12" ht="22.7" customHeight="1">
      <c r="A68" s="133" t="str">
        <f t="shared" si="0"/>
        <v/>
      </c>
      <c r="B68" s="134"/>
      <c r="C68" s="135" t="str">
        <f>IF(ISERROR(VLOOKUP(A68,'[1]Z04 支出决算表(财决04表)'!$A$10:$J$500,4,FALSE)),"",VLOOKUP(A68,'[1]Z04 支出决算表(财决04表)'!$A$10:$J$500,4,FALSE))</f>
        <v/>
      </c>
      <c r="D68" s="136" t="str">
        <f>IF(ISERROR(VLOOKUP(A68,'[1]Z04 支出决算表(财决04表)'!$A$10:$J$500,5,FALSE)),"",VLOOKUP(A68,'[1]Z04 支出决算表(财决04表)'!$A$10:$J$500,5,FALSE))</f>
        <v/>
      </c>
      <c r="E68" s="136" t="str">
        <f>IF(ISERROR(VLOOKUP(A68,'[1]Z04 支出决算表(财决04表)'!$A$10:$J$500,6,FALSE)),"",VLOOKUP(A68,'[1]Z04 支出决算表(财决04表)'!$A$10:$J$500,6,FALSE))</f>
        <v/>
      </c>
      <c r="F68" s="136" t="str">
        <f>IF(ISERROR(VLOOKUP(A68,'[1]Z04 支出决算表(财决04表)'!$A$10:$J$500,7,FALSE)),"",VLOOKUP(A68,'[1]Z04 支出决算表(财决04表)'!$A$10:$J$500,7,FALSE))</f>
        <v/>
      </c>
      <c r="G68" s="136" t="str">
        <f>IF(ISERROR(VLOOKUP(A68,'[1]Z04 支出决算表(财决04表)'!$A$10:$J$500,8,FALSE)),"",VLOOKUP(A68,'[1]Z04 支出决算表(财决04表)'!$A$10:$J$500,8,FALSE))</f>
        <v/>
      </c>
      <c r="H68" s="136" t="str">
        <f>IF(ISERROR(VLOOKUP(A68,'[1]Z04 支出决算表(财决04表)'!$A$10:$J$500,9,FALSE)),"",VLOOKUP(A68,'[1]Z04 支出决算表(财决04表)'!$A$10:$J$500,9,FALSE))</f>
        <v/>
      </c>
      <c r="I68" s="136" t="str">
        <f>IF(ISERROR(VLOOKUP(A68,'[1]Z04 支出决算表(财决04表)'!$A$10:$J$500,10,FALSE)),"",VLOOKUP(A68,'[1]Z04 支出决算表(财决04表)'!$A$10:$J$500,10,FALSE))</f>
        <v/>
      </c>
      <c r="J68" s="147">
        <f>'[1]Z04 支出决算表(财决04表)'!$A67</f>
        <v>0</v>
      </c>
      <c r="K68" s="148">
        <f>'[1]Z04 支出决算表(财决04表)'!$E67</f>
        <v>0</v>
      </c>
      <c r="L68" s="125" t="str">
        <f t="shared" si="1"/>
        <v/>
      </c>
    </row>
    <row r="69" spans="1:12" ht="22.7" customHeight="1">
      <c r="A69" s="133" t="str">
        <f t="shared" si="0"/>
        <v/>
      </c>
      <c r="B69" s="134"/>
      <c r="C69" s="135" t="str">
        <f>IF(ISERROR(VLOOKUP(A69,'[1]Z04 支出决算表(财决04表)'!$A$10:$J$500,4,FALSE)),"",VLOOKUP(A69,'[1]Z04 支出决算表(财决04表)'!$A$10:$J$500,4,FALSE))</f>
        <v/>
      </c>
      <c r="D69" s="136" t="str">
        <f>IF(ISERROR(VLOOKUP(A69,'[1]Z04 支出决算表(财决04表)'!$A$10:$J$500,5,FALSE)),"",VLOOKUP(A69,'[1]Z04 支出决算表(财决04表)'!$A$10:$J$500,5,FALSE))</f>
        <v/>
      </c>
      <c r="E69" s="136" t="str">
        <f>IF(ISERROR(VLOOKUP(A69,'[1]Z04 支出决算表(财决04表)'!$A$10:$J$500,6,FALSE)),"",VLOOKUP(A69,'[1]Z04 支出决算表(财决04表)'!$A$10:$J$500,6,FALSE))</f>
        <v/>
      </c>
      <c r="F69" s="136" t="str">
        <f>IF(ISERROR(VLOOKUP(A69,'[1]Z04 支出决算表(财决04表)'!$A$10:$J$500,7,FALSE)),"",VLOOKUP(A69,'[1]Z04 支出决算表(财决04表)'!$A$10:$J$500,7,FALSE))</f>
        <v/>
      </c>
      <c r="G69" s="136" t="str">
        <f>IF(ISERROR(VLOOKUP(A69,'[1]Z04 支出决算表(财决04表)'!$A$10:$J$500,8,FALSE)),"",VLOOKUP(A69,'[1]Z04 支出决算表(财决04表)'!$A$10:$J$500,8,FALSE))</f>
        <v/>
      </c>
      <c r="H69" s="136" t="str">
        <f>IF(ISERROR(VLOOKUP(A69,'[1]Z04 支出决算表(财决04表)'!$A$10:$J$500,9,FALSE)),"",VLOOKUP(A69,'[1]Z04 支出决算表(财决04表)'!$A$10:$J$500,9,FALSE))</f>
        <v/>
      </c>
      <c r="I69" s="136" t="str">
        <f>IF(ISERROR(VLOOKUP(A69,'[1]Z04 支出决算表(财决04表)'!$A$10:$J$500,10,FALSE)),"",VLOOKUP(A69,'[1]Z04 支出决算表(财决04表)'!$A$10:$J$500,10,FALSE))</f>
        <v/>
      </c>
      <c r="J69" s="147">
        <f>'[1]Z04 支出决算表(财决04表)'!$A68</f>
        <v>0</v>
      </c>
      <c r="K69" s="148">
        <f>'[1]Z04 支出决算表(财决04表)'!$E68</f>
        <v>0</v>
      </c>
      <c r="L69" s="125" t="str">
        <f t="shared" si="1"/>
        <v/>
      </c>
    </row>
    <row r="70" spans="1:12" ht="22.7" customHeight="1">
      <c r="A70" s="133" t="str">
        <f t="shared" si="0"/>
        <v/>
      </c>
      <c r="B70" s="134"/>
      <c r="C70" s="135" t="str">
        <f>IF(ISERROR(VLOOKUP(A70,'[1]Z04 支出决算表(财决04表)'!$A$10:$J$500,4,FALSE)),"",VLOOKUP(A70,'[1]Z04 支出决算表(财决04表)'!$A$10:$J$500,4,FALSE))</f>
        <v/>
      </c>
      <c r="D70" s="136" t="str">
        <f>IF(ISERROR(VLOOKUP(A70,'[1]Z04 支出决算表(财决04表)'!$A$10:$J$500,5,FALSE)),"",VLOOKUP(A70,'[1]Z04 支出决算表(财决04表)'!$A$10:$J$500,5,FALSE))</f>
        <v/>
      </c>
      <c r="E70" s="136" t="str">
        <f>IF(ISERROR(VLOOKUP(A70,'[1]Z04 支出决算表(财决04表)'!$A$10:$J$500,6,FALSE)),"",VLOOKUP(A70,'[1]Z04 支出决算表(财决04表)'!$A$10:$J$500,6,FALSE))</f>
        <v/>
      </c>
      <c r="F70" s="136" t="str">
        <f>IF(ISERROR(VLOOKUP(A70,'[1]Z04 支出决算表(财决04表)'!$A$10:$J$500,7,FALSE)),"",VLOOKUP(A70,'[1]Z04 支出决算表(财决04表)'!$A$10:$J$500,7,FALSE))</f>
        <v/>
      </c>
      <c r="G70" s="136" t="str">
        <f>IF(ISERROR(VLOOKUP(A70,'[1]Z04 支出决算表(财决04表)'!$A$10:$J$500,8,FALSE)),"",VLOOKUP(A70,'[1]Z04 支出决算表(财决04表)'!$A$10:$J$500,8,FALSE))</f>
        <v/>
      </c>
      <c r="H70" s="136" t="str">
        <f>IF(ISERROR(VLOOKUP(A70,'[1]Z04 支出决算表(财决04表)'!$A$10:$J$500,9,FALSE)),"",VLOOKUP(A70,'[1]Z04 支出决算表(财决04表)'!$A$10:$J$500,9,FALSE))</f>
        <v/>
      </c>
      <c r="I70" s="136" t="str">
        <f>IF(ISERROR(VLOOKUP(A70,'[1]Z04 支出决算表(财决04表)'!$A$10:$J$500,10,FALSE)),"",VLOOKUP(A70,'[1]Z04 支出决算表(财决04表)'!$A$10:$J$500,10,FALSE))</f>
        <v/>
      </c>
      <c r="J70" s="147">
        <f>'[1]Z04 支出决算表(财决04表)'!$A69</f>
        <v>0</v>
      </c>
      <c r="K70" s="148">
        <f>'[1]Z04 支出决算表(财决04表)'!$E69</f>
        <v>0</v>
      </c>
      <c r="L70" s="125" t="str">
        <f t="shared" si="1"/>
        <v/>
      </c>
    </row>
    <row r="71" spans="1:12" ht="22.7" customHeight="1">
      <c r="A71" s="133" t="str">
        <f t="shared" si="0"/>
        <v/>
      </c>
      <c r="B71" s="134"/>
      <c r="C71" s="135" t="str">
        <f>IF(ISERROR(VLOOKUP(A71,'[1]Z04 支出决算表(财决04表)'!$A$10:$J$500,4,FALSE)),"",VLOOKUP(A71,'[1]Z04 支出决算表(财决04表)'!$A$10:$J$500,4,FALSE))</f>
        <v/>
      </c>
      <c r="D71" s="136" t="str">
        <f>IF(ISERROR(VLOOKUP(A71,'[1]Z04 支出决算表(财决04表)'!$A$10:$J$500,5,FALSE)),"",VLOOKUP(A71,'[1]Z04 支出决算表(财决04表)'!$A$10:$J$500,5,FALSE))</f>
        <v/>
      </c>
      <c r="E71" s="136" t="str">
        <f>IF(ISERROR(VLOOKUP(A71,'[1]Z04 支出决算表(财决04表)'!$A$10:$J$500,6,FALSE)),"",VLOOKUP(A71,'[1]Z04 支出决算表(财决04表)'!$A$10:$J$500,6,FALSE))</f>
        <v/>
      </c>
      <c r="F71" s="136" t="str">
        <f>IF(ISERROR(VLOOKUP(A71,'[1]Z04 支出决算表(财决04表)'!$A$10:$J$500,7,FALSE)),"",VLOOKUP(A71,'[1]Z04 支出决算表(财决04表)'!$A$10:$J$500,7,FALSE))</f>
        <v/>
      </c>
      <c r="G71" s="136" t="str">
        <f>IF(ISERROR(VLOOKUP(A71,'[1]Z04 支出决算表(财决04表)'!$A$10:$J$500,8,FALSE)),"",VLOOKUP(A71,'[1]Z04 支出决算表(财决04表)'!$A$10:$J$500,8,FALSE))</f>
        <v/>
      </c>
      <c r="H71" s="136" t="str">
        <f>IF(ISERROR(VLOOKUP(A71,'[1]Z04 支出决算表(财决04表)'!$A$10:$J$500,9,FALSE)),"",VLOOKUP(A71,'[1]Z04 支出决算表(财决04表)'!$A$10:$J$500,9,FALSE))</f>
        <v/>
      </c>
      <c r="I71" s="136" t="str">
        <f>IF(ISERROR(VLOOKUP(A71,'[1]Z04 支出决算表(财决04表)'!$A$10:$J$500,10,FALSE)),"",VLOOKUP(A71,'[1]Z04 支出决算表(财决04表)'!$A$10:$J$500,10,FALSE))</f>
        <v/>
      </c>
      <c r="J71" s="147">
        <f>'[1]Z04 支出决算表(财决04表)'!$A70</f>
        <v>0</v>
      </c>
      <c r="K71" s="148">
        <f>'[1]Z04 支出决算表(财决04表)'!$E70</f>
        <v>0</v>
      </c>
      <c r="L71" s="125" t="str">
        <f t="shared" si="1"/>
        <v/>
      </c>
    </row>
    <row r="72" spans="1:12" ht="22.7" customHeight="1">
      <c r="A72" s="133" t="str">
        <f t="shared" si="0"/>
        <v/>
      </c>
      <c r="B72" s="134"/>
      <c r="C72" s="135" t="str">
        <f>IF(ISERROR(VLOOKUP(A72,'[1]Z04 支出决算表(财决04表)'!$A$10:$J$500,4,FALSE)),"",VLOOKUP(A72,'[1]Z04 支出决算表(财决04表)'!$A$10:$J$500,4,FALSE))</f>
        <v/>
      </c>
      <c r="D72" s="136" t="str">
        <f>IF(ISERROR(VLOOKUP(A72,'[1]Z04 支出决算表(财决04表)'!$A$10:$J$500,5,FALSE)),"",VLOOKUP(A72,'[1]Z04 支出决算表(财决04表)'!$A$10:$J$500,5,FALSE))</f>
        <v/>
      </c>
      <c r="E72" s="136" t="str">
        <f>IF(ISERROR(VLOOKUP(A72,'[1]Z04 支出决算表(财决04表)'!$A$10:$J$500,6,FALSE)),"",VLOOKUP(A72,'[1]Z04 支出决算表(财决04表)'!$A$10:$J$500,6,FALSE))</f>
        <v/>
      </c>
      <c r="F72" s="136" t="str">
        <f>IF(ISERROR(VLOOKUP(A72,'[1]Z04 支出决算表(财决04表)'!$A$10:$J$500,7,FALSE)),"",VLOOKUP(A72,'[1]Z04 支出决算表(财决04表)'!$A$10:$J$500,7,FALSE))</f>
        <v/>
      </c>
      <c r="G72" s="136" t="str">
        <f>IF(ISERROR(VLOOKUP(A72,'[1]Z04 支出决算表(财决04表)'!$A$10:$J$500,8,FALSE)),"",VLOOKUP(A72,'[1]Z04 支出决算表(财决04表)'!$A$10:$J$500,8,FALSE))</f>
        <v/>
      </c>
      <c r="H72" s="136" t="str">
        <f>IF(ISERROR(VLOOKUP(A72,'[1]Z04 支出决算表(财决04表)'!$A$10:$J$500,9,FALSE)),"",VLOOKUP(A72,'[1]Z04 支出决算表(财决04表)'!$A$10:$J$500,9,FALSE))</f>
        <v/>
      </c>
      <c r="I72" s="136" t="str">
        <f>IF(ISERROR(VLOOKUP(A72,'[1]Z04 支出决算表(财决04表)'!$A$10:$J$500,10,FALSE)),"",VLOOKUP(A72,'[1]Z04 支出决算表(财决04表)'!$A$10:$J$500,10,FALSE))</f>
        <v/>
      </c>
      <c r="J72" s="147">
        <f>'[1]Z04 支出决算表(财决04表)'!$A71</f>
        <v>0</v>
      </c>
      <c r="K72" s="148">
        <f>'[1]Z04 支出决算表(财决04表)'!$E71</f>
        <v>0</v>
      </c>
      <c r="L72" s="125" t="str">
        <f t="shared" si="1"/>
        <v/>
      </c>
    </row>
    <row r="73" spans="1:12" ht="22.7" customHeight="1">
      <c r="A73" s="133" t="str">
        <f t="shared" si="0"/>
        <v/>
      </c>
      <c r="B73" s="134"/>
      <c r="C73" s="135" t="str">
        <f>IF(ISERROR(VLOOKUP(A73,'[1]Z04 支出决算表(财决04表)'!$A$10:$J$500,4,FALSE)),"",VLOOKUP(A73,'[1]Z04 支出决算表(财决04表)'!$A$10:$J$500,4,FALSE))</f>
        <v/>
      </c>
      <c r="D73" s="136" t="str">
        <f>IF(ISERROR(VLOOKUP(A73,'[1]Z04 支出决算表(财决04表)'!$A$10:$J$500,5,FALSE)),"",VLOOKUP(A73,'[1]Z04 支出决算表(财决04表)'!$A$10:$J$500,5,FALSE))</f>
        <v/>
      </c>
      <c r="E73" s="136" t="str">
        <f>IF(ISERROR(VLOOKUP(A73,'[1]Z04 支出决算表(财决04表)'!$A$10:$J$500,6,FALSE)),"",VLOOKUP(A73,'[1]Z04 支出决算表(财决04表)'!$A$10:$J$500,6,FALSE))</f>
        <v/>
      </c>
      <c r="F73" s="136" t="str">
        <f>IF(ISERROR(VLOOKUP(A73,'[1]Z04 支出决算表(财决04表)'!$A$10:$J$500,7,FALSE)),"",VLOOKUP(A73,'[1]Z04 支出决算表(财决04表)'!$A$10:$J$500,7,FALSE))</f>
        <v/>
      </c>
      <c r="G73" s="136" t="str">
        <f>IF(ISERROR(VLOOKUP(A73,'[1]Z04 支出决算表(财决04表)'!$A$10:$J$500,8,FALSE)),"",VLOOKUP(A73,'[1]Z04 支出决算表(财决04表)'!$A$10:$J$500,8,FALSE))</f>
        <v/>
      </c>
      <c r="H73" s="136" t="str">
        <f>IF(ISERROR(VLOOKUP(A73,'[1]Z04 支出决算表(财决04表)'!$A$10:$J$500,9,FALSE)),"",VLOOKUP(A73,'[1]Z04 支出决算表(财决04表)'!$A$10:$J$500,9,FALSE))</f>
        <v/>
      </c>
      <c r="I73" s="136" t="str">
        <f>IF(ISERROR(VLOOKUP(A73,'[1]Z04 支出决算表(财决04表)'!$A$10:$J$500,10,FALSE)),"",VLOOKUP(A73,'[1]Z04 支出决算表(财决04表)'!$A$10:$J$500,10,FALSE))</f>
        <v/>
      </c>
      <c r="J73" s="147">
        <f>'[1]Z04 支出决算表(财决04表)'!$A72</f>
        <v>0</v>
      </c>
      <c r="K73" s="148">
        <f>'[1]Z04 支出决算表(财决04表)'!$E72</f>
        <v>0</v>
      </c>
      <c r="L73" s="125" t="str">
        <f t="shared" si="1"/>
        <v/>
      </c>
    </row>
    <row r="74" spans="1:12" ht="22.7" customHeight="1">
      <c r="A74" s="133" t="str">
        <f t="shared" si="0"/>
        <v/>
      </c>
      <c r="B74" s="134"/>
      <c r="C74" s="135" t="str">
        <f>IF(ISERROR(VLOOKUP(A74,'[1]Z04 支出决算表(财决04表)'!$A$10:$J$500,4,FALSE)),"",VLOOKUP(A74,'[1]Z04 支出决算表(财决04表)'!$A$10:$J$500,4,FALSE))</f>
        <v/>
      </c>
      <c r="D74" s="136" t="str">
        <f>IF(ISERROR(VLOOKUP(A74,'[1]Z04 支出决算表(财决04表)'!$A$10:$J$500,5,FALSE)),"",VLOOKUP(A74,'[1]Z04 支出决算表(财决04表)'!$A$10:$J$500,5,FALSE))</f>
        <v/>
      </c>
      <c r="E74" s="136" t="str">
        <f>IF(ISERROR(VLOOKUP(A74,'[1]Z04 支出决算表(财决04表)'!$A$10:$J$500,6,FALSE)),"",VLOOKUP(A74,'[1]Z04 支出决算表(财决04表)'!$A$10:$J$500,6,FALSE))</f>
        <v/>
      </c>
      <c r="F74" s="136" t="str">
        <f>IF(ISERROR(VLOOKUP(A74,'[1]Z04 支出决算表(财决04表)'!$A$10:$J$500,7,FALSE)),"",VLOOKUP(A74,'[1]Z04 支出决算表(财决04表)'!$A$10:$J$500,7,FALSE))</f>
        <v/>
      </c>
      <c r="G74" s="136" t="str">
        <f>IF(ISERROR(VLOOKUP(A74,'[1]Z04 支出决算表(财决04表)'!$A$10:$J$500,8,FALSE)),"",VLOOKUP(A74,'[1]Z04 支出决算表(财决04表)'!$A$10:$J$500,8,FALSE))</f>
        <v/>
      </c>
      <c r="H74" s="136" t="str">
        <f>IF(ISERROR(VLOOKUP(A74,'[1]Z04 支出决算表(财决04表)'!$A$10:$J$500,9,FALSE)),"",VLOOKUP(A74,'[1]Z04 支出决算表(财决04表)'!$A$10:$J$500,9,FALSE))</f>
        <v/>
      </c>
      <c r="I74" s="136" t="str">
        <f>IF(ISERROR(VLOOKUP(A74,'[1]Z04 支出决算表(财决04表)'!$A$10:$J$500,10,FALSE)),"",VLOOKUP(A74,'[1]Z04 支出决算表(财决04表)'!$A$10:$J$500,10,FALSE))</f>
        <v/>
      </c>
      <c r="J74" s="147">
        <f>'[1]Z04 支出决算表(财决04表)'!$A73</f>
        <v>0</v>
      </c>
      <c r="K74" s="148">
        <f>'[1]Z04 支出决算表(财决04表)'!$E73</f>
        <v>0</v>
      </c>
      <c r="L74" s="125" t="str">
        <f t="shared" si="1"/>
        <v/>
      </c>
    </row>
    <row r="75" spans="1:12" ht="22.7" customHeight="1">
      <c r="A75" s="133" t="str">
        <f t="shared" si="0"/>
        <v/>
      </c>
      <c r="B75" s="134"/>
      <c r="C75" s="135" t="str">
        <f>IF(ISERROR(VLOOKUP(A75,'[1]Z04 支出决算表(财决04表)'!$A$10:$J$500,4,FALSE)),"",VLOOKUP(A75,'[1]Z04 支出决算表(财决04表)'!$A$10:$J$500,4,FALSE))</f>
        <v/>
      </c>
      <c r="D75" s="136" t="str">
        <f>IF(ISERROR(VLOOKUP(A75,'[1]Z04 支出决算表(财决04表)'!$A$10:$J$500,5,FALSE)),"",VLOOKUP(A75,'[1]Z04 支出决算表(财决04表)'!$A$10:$J$500,5,FALSE))</f>
        <v/>
      </c>
      <c r="E75" s="136" t="str">
        <f>IF(ISERROR(VLOOKUP(A75,'[1]Z04 支出决算表(财决04表)'!$A$10:$J$500,6,FALSE)),"",VLOOKUP(A75,'[1]Z04 支出决算表(财决04表)'!$A$10:$J$500,6,FALSE))</f>
        <v/>
      </c>
      <c r="F75" s="136" t="str">
        <f>IF(ISERROR(VLOOKUP(A75,'[1]Z04 支出决算表(财决04表)'!$A$10:$J$500,7,FALSE)),"",VLOOKUP(A75,'[1]Z04 支出决算表(财决04表)'!$A$10:$J$500,7,FALSE))</f>
        <v/>
      </c>
      <c r="G75" s="136" t="str">
        <f>IF(ISERROR(VLOOKUP(A75,'[1]Z04 支出决算表(财决04表)'!$A$10:$J$500,8,FALSE)),"",VLOOKUP(A75,'[1]Z04 支出决算表(财决04表)'!$A$10:$J$500,8,FALSE))</f>
        <v/>
      </c>
      <c r="H75" s="136" t="str">
        <f>IF(ISERROR(VLOOKUP(A75,'[1]Z04 支出决算表(财决04表)'!$A$10:$J$500,9,FALSE)),"",VLOOKUP(A75,'[1]Z04 支出决算表(财决04表)'!$A$10:$J$500,9,FALSE))</f>
        <v/>
      </c>
      <c r="I75" s="136" t="str">
        <f>IF(ISERROR(VLOOKUP(A75,'[1]Z04 支出决算表(财决04表)'!$A$10:$J$500,10,FALSE)),"",VLOOKUP(A75,'[1]Z04 支出决算表(财决04表)'!$A$10:$J$500,10,FALSE))</f>
        <v/>
      </c>
      <c r="J75" s="147">
        <f>'[1]Z04 支出决算表(财决04表)'!$A74</f>
        <v>0</v>
      </c>
      <c r="K75" s="148">
        <f>'[1]Z04 支出决算表(财决04表)'!$E74</f>
        <v>0</v>
      </c>
      <c r="L75" s="125" t="str">
        <f t="shared" si="1"/>
        <v/>
      </c>
    </row>
    <row r="76" spans="1:12" ht="22.7" customHeight="1">
      <c r="A76" s="133" t="str">
        <f t="shared" ref="A76:A139" si="2">IF(J76&gt;0,J76,"")</f>
        <v/>
      </c>
      <c r="B76" s="134"/>
      <c r="C76" s="135" t="str">
        <f>IF(ISERROR(VLOOKUP(A76,'[1]Z04 支出决算表(财决04表)'!$A$10:$J$500,4,FALSE)),"",VLOOKUP(A76,'[1]Z04 支出决算表(财决04表)'!$A$10:$J$500,4,FALSE))</f>
        <v/>
      </c>
      <c r="D76" s="136" t="str">
        <f>IF(ISERROR(VLOOKUP(A76,'[1]Z04 支出决算表(财决04表)'!$A$10:$J$500,5,FALSE)),"",VLOOKUP(A76,'[1]Z04 支出决算表(财决04表)'!$A$10:$J$500,5,FALSE))</f>
        <v/>
      </c>
      <c r="E76" s="136" t="str">
        <f>IF(ISERROR(VLOOKUP(A76,'[1]Z04 支出决算表(财决04表)'!$A$10:$J$500,6,FALSE)),"",VLOOKUP(A76,'[1]Z04 支出决算表(财决04表)'!$A$10:$J$500,6,FALSE))</f>
        <v/>
      </c>
      <c r="F76" s="136" t="str">
        <f>IF(ISERROR(VLOOKUP(A76,'[1]Z04 支出决算表(财决04表)'!$A$10:$J$500,7,FALSE)),"",VLOOKUP(A76,'[1]Z04 支出决算表(财决04表)'!$A$10:$J$500,7,FALSE))</f>
        <v/>
      </c>
      <c r="G76" s="136" t="str">
        <f>IF(ISERROR(VLOOKUP(A76,'[1]Z04 支出决算表(财决04表)'!$A$10:$J$500,8,FALSE)),"",VLOOKUP(A76,'[1]Z04 支出决算表(财决04表)'!$A$10:$J$500,8,FALSE))</f>
        <v/>
      </c>
      <c r="H76" s="136" t="str">
        <f>IF(ISERROR(VLOOKUP(A76,'[1]Z04 支出决算表(财决04表)'!$A$10:$J$500,9,FALSE)),"",VLOOKUP(A76,'[1]Z04 支出决算表(财决04表)'!$A$10:$J$500,9,FALSE))</f>
        <v/>
      </c>
      <c r="I76" s="136" t="str">
        <f>IF(ISERROR(VLOOKUP(A76,'[1]Z04 支出决算表(财决04表)'!$A$10:$J$500,10,FALSE)),"",VLOOKUP(A76,'[1]Z04 支出决算表(财决04表)'!$A$10:$J$500,10,FALSE))</f>
        <v/>
      </c>
      <c r="J76" s="147">
        <f>'[1]Z04 支出决算表(财决04表)'!$A75</f>
        <v>0</v>
      </c>
      <c r="K76" s="148">
        <f>'[1]Z04 支出决算表(财决04表)'!$E75</f>
        <v>0</v>
      </c>
      <c r="L76" s="125" t="str">
        <f t="shared" ref="L76:L139" si="3">IF(C76&lt;&gt;"",ROW(),"")</f>
        <v/>
      </c>
    </row>
    <row r="77" spans="1:12" ht="22.7" customHeight="1">
      <c r="A77" s="133" t="str">
        <f t="shared" si="2"/>
        <v/>
      </c>
      <c r="B77" s="134"/>
      <c r="C77" s="135" t="str">
        <f>IF(ISERROR(VLOOKUP(A77,'[1]Z04 支出决算表(财决04表)'!$A$10:$J$500,4,FALSE)),"",VLOOKUP(A77,'[1]Z04 支出决算表(财决04表)'!$A$10:$J$500,4,FALSE))</f>
        <v/>
      </c>
      <c r="D77" s="136" t="str">
        <f>IF(ISERROR(VLOOKUP(A77,'[1]Z04 支出决算表(财决04表)'!$A$10:$J$500,5,FALSE)),"",VLOOKUP(A77,'[1]Z04 支出决算表(财决04表)'!$A$10:$J$500,5,FALSE))</f>
        <v/>
      </c>
      <c r="E77" s="136" t="str">
        <f>IF(ISERROR(VLOOKUP(A77,'[1]Z04 支出决算表(财决04表)'!$A$10:$J$500,6,FALSE)),"",VLOOKUP(A77,'[1]Z04 支出决算表(财决04表)'!$A$10:$J$500,6,FALSE))</f>
        <v/>
      </c>
      <c r="F77" s="136" t="str">
        <f>IF(ISERROR(VLOOKUP(A77,'[1]Z04 支出决算表(财决04表)'!$A$10:$J$500,7,FALSE)),"",VLOOKUP(A77,'[1]Z04 支出决算表(财决04表)'!$A$10:$J$500,7,FALSE))</f>
        <v/>
      </c>
      <c r="G77" s="136" t="str">
        <f>IF(ISERROR(VLOOKUP(A77,'[1]Z04 支出决算表(财决04表)'!$A$10:$J$500,8,FALSE)),"",VLOOKUP(A77,'[1]Z04 支出决算表(财决04表)'!$A$10:$J$500,8,FALSE))</f>
        <v/>
      </c>
      <c r="H77" s="136" t="str">
        <f>IF(ISERROR(VLOOKUP(A77,'[1]Z04 支出决算表(财决04表)'!$A$10:$J$500,9,FALSE)),"",VLOOKUP(A77,'[1]Z04 支出决算表(财决04表)'!$A$10:$J$500,9,FALSE))</f>
        <v/>
      </c>
      <c r="I77" s="136" t="str">
        <f>IF(ISERROR(VLOOKUP(A77,'[1]Z04 支出决算表(财决04表)'!$A$10:$J$500,10,FALSE)),"",VLOOKUP(A77,'[1]Z04 支出决算表(财决04表)'!$A$10:$J$500,10,FALSE))</f>
        <v/>
      </c>
      <c r="J77" s="147">
        <f>'[1]Z04 支出决算表(财决04表)'!$A76</f>
        <v>0</v>
      </c>
      <c r="K77" s="148">
        <f>'[1]Z04 支出决算表(财决04表)'!$E76</f>
        <v>0</v>
      </c>
      <c r="L77" s="125" t="str">
        <f t="shared" si="3"/>
        <v/>
      </c>
    </row>
    <row r="78" spans="1:12" ht="22.7" customHeight="1">
      <c r="A78" s="133" t="str">
        <f t="shared" si="2"/>
        <v/>
      </c>
      <c r="B78" s="134"/>
      <c r="C78" s="135" t="str">
        <f>IF(ISERROR(VLOOKUP(A78,'[1]Z04 支出决算表(财决04表)'!$A$10:$J$500,4,FALSE)),"",VLOOKUP(A78,'[1]Z04 支出决算表(财决04表)'!$A$10:$J$500,4,FALSE))</f>
        <v/>
      </c>
      <c r="D78" s="136" t="str">
        <f>IF(ISERROR(VLOOKUP(A78,'[1]Z04 支出决算表(财决04表)'!$A$10:$J$500,5,FALSE)),"",VLOOKUP(A78,'[1]Z04 支出决算表(财决04表)'!$A$10:$J$500,5,FALSE))</f>
        <v/>
      </c>
      <c r="E78" s="136" t="str">
        <f>IF(ISERROR(VLOOKUP(A78,'[1]Z04 支出决算表(财决04表)'!$A$10:$J$500,6,FALSE)),"",VLOOKUP(A78,'[1]Z04 支出决算表(财决04表)'!$A$10:$J$500,6,FALSE))</f>
        <v/>
      </c>
      <c r="F78" s="136" t="str">
        <f>IF(ISERROR(VLOOKUP(A78,'[1]Z04 支出决算表(财决04表)'!$A$10:$J$500,7,FALSE)),"",VLOOKUP(A78,'[1]Z04 支出决算表(财决04表)'!$A$10:$J$500,7,FALSE))</f>
        <v/>
      </c>
      <c r="G78" s="136" t="str">
        <f>IF(ISERROR(VLOOKUP(A78,'[1]Z04 支出决算表(财决04表)'!$A$10:$J$500,8,FALSE)),"",VLOOKUP(A78,'[1]Z04 支出决算表(财决04表)'!$A$10:$J$500,8,FALSE))</f>
        <v/>
      </c>
      <c r="H78" s="136" t="str">
        <f>IF(ISERROR(VLOOKUP(A78,'[1]Z04 支出决算表(财决04表)'!$A$10:$J$500,9,FALSE)),"",VLOOKUP(A78,'[1]Z04 支出决算表(财决04表)'!$A$10:$J$500,9,FALSE))</f>
        <v/>
      </c>
      <c r="I78" s="136" t="str">
        <f>IF(ISERROR(VLOOKUP(A78,'[1]Z04 支出决算表(财决04表)'!$A$10:$J$500,10,FALSE)),"",VLOOKUP(A78,'[1]Z04 支出决算表(财决04表)'!$A$10:$J$500,10,FALSE))</f>
        <v/>
      </c>
      <c r="J78" s="147">
        <f>'[1]Z04 支出决算表(财决04表)'!$A77</f>
        <v>0</v>
      </c>
      <c r="K78" s="148">
        <f>'[1]Z04 支出决算表(财决04表)'!$E77</f>
        <v>0</v>
      </c>
      <c r="L78" s="125" t="str">
        <f t="shared" si="3"/>
        <v/>
      </c>
    </row>
    <row r="79" spans="1:12" ht="22.7" customHeight="1">
      <c r="A79" s="133" t="str">
        <f t="shared" si="2"/>
        <v/>
      </c>
      <c r="B79" s="134"/>
      <c r="C79" s="135" t="str">
        <f>IF(ISERROR(VLOOKUP(A79,'[1]Z04 支出决算表(财决04表)'!$A$10:$J$500,4,FALSE)),"",VLOOKUP(A79,'[1]Z04 支出决算表(财决04表)'!$A$10:$J$500,4,FALSE))</f>
        <v/>
      </c>
      <c r="D79" s="136" t="str">
        <f>IF(ISERROR(VLOOKUP(A79,'[1]Z04 支出决算表(财决04表)'!$A$10:$J$500,5,FALSE)),"",VLOOKUP(A79,'[1]Z04 支出决算表(财决04表)'!$A$10:$J$500,5,FALSE))</f>
        <v/>
      </c>
      <c r="E79" s="136" t="str">
        <f>IF(ISERROR(VLOOKUP(A79,'[1]Z04 支出决算表(财决04表)'!$A$10:$J$500,6,FALSE)),"",VLOOKUP(A79,'[1]Z04 支出决算表(财决04表)'!$A$10:$J$500,6,FALSE))</f>
        <v/>
      </c>
      <c r="F79" s="136" t="str">
        <f>IF(ISERROR(VLOOKUP(A79,'[1]Z04 支出决算表(财决04表)'!$A$10:$J$500,7,FALSE)),"",VLOOKUP(A79,'[1]Z04 支出决算表(财决04表)'!$A$10:$J$500,7,FALSE))</f>
        <v/>
      </c>
      <c r="G79" s="136" t="str">
        <f>IF(ISERROR(VLOOKUP(A79,'[1]Z04 支出决算表(财决04表)'!$A$10:$J$500,8,FALSE)),"",VLOOKUP(A79,'[1]Z04 支出决算表(财决04表)'!$A$10:$J$500,8,FALSE))</f>
        <v/>
      </c>
      <c r="H79" s="136" t="str">
        <f>IF(ISERROR(VLOOKUP(A79,'[1]Z04 支出决算表(财决04表)'!$A$10:$J$500,9,FALSE)),"",VLOOKUP(A79,'[1]Z04 支出决算表(财决04表)'!$A$10:$J$500,9,FALSE))</f>
        <v/>
      </c>
      <c r="I79" s="136" t="str">
        <f>IF(ISERROR(VLOOKUP(A79,'[1]Z04 支出决算表(财决04表)'!$A$10:$J$500,10,FALSE)),"",VLOOKUP(A79,'[1]Z04 支出决算表(财决04表)'!$A$10:$J$500,10,FALSE))</f>
        <v/>
      </c>
      <c r="J79" s="147">
        <f>'[1]Z04 支出决算表(财决04表)'!$A78</f>
        <v>0</v>
      </c>
      <c r="K79" s="148">
        <f>'[1]Z04 支出决算表(财决04表)'!$E78</f>
        <v>0</v>
      </c>
      <c r="L79" s="125" t="str">
        <f t="shared" si="3"/>
        <v/>
      </c>
    </row>
    <row r="80" spans="1:12" ht="22.7" customHeight="1">
      <c r="A80" s="133" t="str">
        <f t="shared" si="2"/>
        <v/>
      </c>
      <c r="B80" s="134"/>
      <c r="C80" s="135" t="str">
        <f>IF(ISERROR(VLOOKUP(A80,'[1]Z04 支出决算表(财决04表)'!$A$10:$J$500,4,FALSE)),"",VLOOKUP(A80,'[1]Z04 支出决算表(财决04表)'!$A$10:$J$500,4,FALSE))</f>
        <v/>
      </c>
      <c r="D80" s="136" t="str">
        <f>IF(ISERROR(VLOOKUP(A80,'[1]Z04 支出决算表(财决04表)'!$A$10:$J$500,5,FALSE)),"",VLOOKUP(A80,'[1]Z04 支出决算表(财决04表)'!$A$10:$J$500,5,FALSE))</f>
        <v/>
      </c>
      <c r="E80" s="136" t="str">
        <f>IF(ISERROR(VLOOKUP(A80,'[1]Z04 支出决算表(财决04表)'!$A$10:$J$500,6,FALSE)),"",VLOOKUP(A80,'[1]Z04 支出决算表(财决04表)'!$A$10:$J$500,6,FALSE))</f>
        <v/>
      </c>
      <c r="F80" s="136" t="str">
        <f>IF(ISERROR(VLOOKUP(A80,'[1]Z04 支出决算表(财决04表)'!$A$10:$J$500,7,FALSE)),"",VLOOKUP(A80,'[1]Z04 支出决算表(财决04表)'!$A$10:$J$500,7,FALSE))</f>
        <v/>
      </c>
      <c r="G80" s="136" t="str">
        <f>IF(ISERROR(VLOOKUP(A80,'[1]Z04 支出决算表(财决04表)'!$A$10:$J$500,8,FALSE)),"",VLOOKUP(A80,'[1]Z04 支出决算表(财决04表)'!$A$10:$J$500,8,FALSE))</f>
        <v/>
      </c>
      <c r="H80" s="136" t="str">
        <f>IF(ISERROR(VLOOKUP(A80,'[1]Z04 支出决算表(财决04表)'!$A$10:$J$500,9,FALSE)),"",VLOOKUP(A80,'[1]Z04 支出决算表(财决04表)'!$A$10:$J$500,9,FALSE))</f>
        <v/>
      </c>
      <c r="I80" s="136" t="str">
        <f>IF(ISERROR(VLOOKUP(A80,'[1]Z04 支出决算表(财决04表)'!$A$10:$J$500,10,FALSE)),"",VLOOKUP(A80,'[1]Z04 支出决算表(财决04表)'!$A$10:$J$500,10,FALSE))</f>
        <v/>
      </c>
      <c r="J80" s="147">
        <f>'[1]Z04 支出决算表(财决04表)'!$A79</f>
        <v>0</v>
      </c>
      <c r="K80" s="148">
        <f>'[1]Z04 支出决算表(财决04表)'!$E79</f>
        <v>0</v>
      </c>
      <c r="L80" s="125" t="str">
        <f t="shared" si="3"/>
        <v/>
      </c>
    </row>
    <row r="81" spans="1:12" ht="22.7" customHeight="1">
      <c r="A81" s="133" t="str">
        <f t="shared" si="2"/>
        <v/>
      </c>
      <c r="B81" s="134"/>
      <c r="C81" s="135" t="str">
        <f>IF(ISERROR(VLOOKUP(A81,'[1]Z04 支出决算表(财决04表)'!$A$10:$J$500,4,FALSE)),"",VLOOKUP(A81,'[1]Z04 支出决算表(财决04表)'!$A$10:$J$500,4,FALSE))</f>
        <v/>
      </c>
      <c r="D81" s="136" t="str">
        <f>IF(ISERROR(VLOOKUP(A81,'[1]Z04 支出决算表(财决04表)'!$A$10:$J$500,5,FALSE)),"",VLOOKUP(A81,'[1]Z04 支出决算表(财决04表)'!$A$10:$J$500,5,FALSE))</f>
        <v/>
      </c>
      <c r="E81" s="136" t="str">
        <f>IF(ISERROR(VLOOKUP(A81,'[1]Z04 支出决算表(财决04表)'!$A$10:$J$500,6,FALSE)),"",VLOOKUP(A81,'[1]Z04 支出决算表(财决04表)'!$A$10:$J$500,6,FALSE))</f>
        <v/>
      </c>
      <c r="F81" s="136" t="str">
        <f>IF(ISERROR(VLOOKUP(A81,'[1]Z04 支出决算表(财决04表)'!$A$10:$J$500,7,FALSE)),"",VLOOKUP(A81,'[1]Z04 支出决算表(财决04表)'!$A$10:$J$500,7,FALSE))</f>
        <v/>
      </c>
      <c r="G81" s="136" t="str">
        <f>IF(ISERROR(VLOOKUP(A81,'[1]Z04 支出决算表(财决04表)'!$A$10:$J$500,8,FALSE)),"",VLOOKUP(A81,'[1]Z04 支出决算表(财决04表)'!$A$10:$J$500,8,FALSE))</f>
        <v/>
      </c>
      <c r="H81" s="136" t="str">
        <f>IF(ISERROR(VLOOKUP(A81,'[1]Z04 支出决算表(财决04表)'!$A$10:$J$500,9,FALSE)),"",VLOOKUP(A81,'[1]Z04 支出决算表(财决04表)'!$A$10:$J$500,9,FALSE))</f>
        <v/>
      </c>
      <c r="I81" s="136" t="str">
        <f>IF(ISERROR(VLOOKUP(A81,'[1]Z04 支出决算表(财决04表)'!$A$10:$J$500,10,FALSE)),"",VLOOKUP(A81,'[1]Z04 支出决算表(财决04表)'!$A$10:$J$500,10,FALSE))</f>
        <v/>
      </c>
      <c r="J81" s="147">
        <f>'[1]Z04 支出决算表(财决04表)'!$A80</f>
        <v>0</v>
      </c>
      <c r="K81" s="148">
        <f>'[1]Z04 支出决算表(财决04表)'!$E80</f>
        <v>0</v>
      </c>
      <c r="L81" s="125" t="str">
        <f t="shared" si="3"/>
        <v/>
      </c>
    </row>
    <row r="82" spans="1:12" ht="22.7" customHeight="1">
      <c r="A82" s="133" t="str">
        <f t="shared" si="2"/>
        <v/>
      </c>
      <c r="B82" s="134"/>
      <c r="C82" s="135" t="str">
        <f>IF(ISERROR(VLOOKUP(A82,'[1]Z04 支出决算表(财决04表)'!$A$10:$J$500,4,FALSE)),"",VLOOKUP(A82,'[1]Z04 支出决算表(财决04表)'!$A$10:$J$500,4,FALSE))</f>
        <v/>
      </c>
      <c r="D82" s="136" t="str">
        <f>IF(ISERROR(VLOOKUP(A82,'[1]Z04 支出决算表(财决04表)'!$A$10:$J$500,5,FALSE)),"",VLOOKUP(A82,'[1]Z04 支出决算表(财决04表)'!$A$10:$J$500,5,FALSE))</f>
        <v/>
      </c>
      <c r="E82" s="136" t="str">
        <f>IF(ISERROR(VLOOKUP(A82,'[1]Z04 支出决算表(财决04表)'!$A$10:$J$500,6,FALSE)),"",VLOOKUP(A82,'[1]Z04 支出决算表(财决04表)'!$A$10:$J$500,6,FALSE))</f>
        <v/>
      </c>
      <c r="F82" s="136" t="str">
        <f>IF(ISERROR(VLOOKUP(A82,'[1]Z04 支出决算表(财决04表)'!$A$10:$J$500,7,FALSE)),"",VLOOKUP(A82,'[1]Z04 支出决算表(财决04表)'!$A$10:$J$500,7,FALSE))</f>
        <v/>
      </c>
      <c r="G82" s="136" t="str">
        <f>IF(ISERROR(VLOOKUP(A82,'[1]Z04 支出决算表(财决04表)'!$A$10:$J$500,8,FALSE)),"",VLOOKUP(A82,'[1]Z04 支出决算表(财决04表)'!$A$10:$J$500,8,FALSE))</f>
        <v/>
      </c>
      <c r="H82" s="136" t="str">
        <f>IF(ISERROR(VLOOKUP(A82,'[1]Z04 支出决算表(财决04表)'!$A$10:$J$500,9,FALSE)),"",VLOOKUP(A82,'[1]Z04 支出决算表(财决04表)'!$A$10:$J$500,9,FALSE))</f>
        <v/>
      </c>
      <c r="I82" s="136" t="str">
        <f>IF(ISERROR(VLOOKUP(A82,'[1]Z04 支出决算表(财决04表)'!$A$10:$J$500,10,FALSE)),"",VLOOKUP(A82,'[1]Z04 支出决算表(财决04表)'!$A$10:$J$500,10,FALSE))</f>
        <v/>
      </c>
      <c r="J82" s="147">
        <f>'[1]Z04 支出决算表(财决04表)'!$A81</f>
        <v>0</v>
      </c>
      <c r="K82" s="148">
        <f>'[1]Z04 支出决算表(财决04表)'!$E81</f>
        <v>0</v>
      </c>
      <c r="L82" s="125" t="str">
        <f t="shared" si="3"/>
        <v/>
      </c>
    </row>
    <row r="83" spans="1:12" ht="22.7" customHeight="1">
      <c r="A83" s="133" t="str">
        <f t="shared" si="2"/>
        <v/>
      </c>
      <c r="B83" s="134"/>
      <c r="C83" s="135" t="str">
        <f>IF(ISERROR(VLOOKUP(A83,'[1]Z04 支出决算表(财决04表)'!$A$10:$J$500,4,FALSE)),"",VLOOKUP(A83,'[1]Z04 支出决算表(财决04表)'!$A$10:$J$500,4,FALSE))</f>
        <v/>
      </c>
      <c r="D83" s="136" t="str">
        <f>IF(ISERROR(VLOOKUP(A83,'[1]Z04 支出决算表(财决04表)'!$A$10:$J$500,5,FALSE)),"",VLOOKUP(A83,'[1]Z04 支出决算表(财决04表)'!$A$10:$J$500,5,FALSE))</f>
        <v/>
      </c>
      <c r="E83" s="136" t="str">
        <f>IF(ISERROR(VLOOKUP(A83,'[1]Z04 支出决算表(财决04表)'!$A$10:$J$500,6,FALSE)),"",VLOOKUP(A83,'[1]Z04 支出决算表(财决04表)'!$A$10:$J$500,6,FALSE))</f>
        <v/>
      </c>
      <c r="F83" s="136" t="str">
        <f>IF(ISERROR(VLOOKUP(A83,'[1]Z04 支出决算表(财决04表)'!$A$10:$J$500,7,FALSE)),"",VLOOKUP(A83,'[1]Z04 支出决算表(财决04表)'!$A$10:$J$500,7,FALSE))</f>
        <v/>
      </c>
      <c r="G83" s="136" t="str">
        <f>IF(ISERROR(VLOOKUP(A83,'[1]Z04 支出决算表(财决04表)'!$A$10:$J$500,8,FALSE)),"",VLOOKUP(A83,'[1]Z04 支出决算表(财决04表)'!$A$10:$J$500,8,FALSE))</f>
        <v/>
      </c>
      <c r="H83" s="136" t="str">
        <f>IF(ISERROR(VLOOKUP(A83,'[1]Z04 支出决算表(财决04表)'!$A$10:$J$500,9,FALSE)),"",VLOOKUP(A83,'[1]Z04 支出决算表(财决04表)'!$A$10:$J$500,9,FALSE))</f>
        <v/>
      </c>
      <c r="I83" s="136" t="str">
        <f>IF(ISERROR(VLOOKUP(A83,'[1]Z04 支出决算表(财决04表)'!$A$10:$J$500,10,FALSE)),"",VLOOKUP(A83,'[1]Z04 支出决算表(财决04表)'!$A$10:$J$500,10,FALSE))</f>
        <v/>
      </c>
      <c r="J83" s="147">
        <f>'[1]Z04 支出决算表(财决04表)'!$A82</f>
        <v>0</v>
      </c>
      <c r="K83" s="148">
        <f>'[1]Z04 支出决算表(财决04表)'!$E82</f>
        <v>0</v>
      </c>
      <c r="L83" s="125" t="str">
        <f t="shared" si="3"/>
        <v/>
      </c>
    </row>
    <row r="84" spans="1:12" ht="22.7" customHeight="1">
      <c r="A84" s="133" t="str">
        <f t="shared" si="2"/>
        <v/>
      </c>
      <c r="B84" s="134"/>
      <c r="C84" s="135" t="str">
        <f>IF(ISERROR(VLOOKUP(A84,'[1]Z04 支出决算表(财决04表)'!$A$10:$J$500,4,FALSE)),"",VLOOKUP(A84,'[1]Z04 支出决算表(财决04表)'!$A$10:$J$500,4,FALSE))</f>
        <v/>
      </c>
      <c r="D84" s="136" t="str">
        <f>IF(ISERROR(VLOOKUP(A84,'[1]Z04 支出决算表(财决04表)'!$A$10:$J$500,5,FALSE)),"",VLOOKUP(A84,'[1]Z04 支出决算表(财决04表)'!$A$10:$J$500,5,FALSE))</f>
        <v/>
      </c>
      <c r="E84" s="136" t="str">
        <f>IF(ISERROR(VLOOKUP(A84,'[1]Z04 支出决算表(财决04表)'!$A$10:$J$500,6,FALSE)),"",VLOOKUP(A84,'[1]Z04 支出决算表(财决04表)'!$A$10:$J$500,6,FALSE))</f>
        <v/>
      </c>
      <c r="F84" s="136" t="str">
        <f>IF(ISERROR(VLOOKUP(A84,'[1]Z04 支出决算表(财决04表)'!$A$10:$J$500,7,FALSE)),"",VLOOKUP(A84,'[1]Z04 支出决算表(财决04表)'!$A$10:$J$500,7,FALSE))</f>
        <v/>
      </c>
      <c r="G84" s="136" t="str">
        <f>IF(ISERROR(VLOOKUP(A84,'[1]Z04 支出决算表(财决04表)'!$A$10:$J$500,8,FALSE)),"",VLOOKUP(A84,'[1]Z04 支出决算表(财决04表)'!$A$10:$J$500,8,FALSE))</f>
        <v/>
      </c>
      <c r="H84" s="136" t="str">
        <f>IF(ISERROR(VLOOKUP(A84,'[1]Z04 支出决算表(财决04表)'!$A$10:$J$500,9,FALSE)),"",VLOOKUP(A84,'[1]Z04 支出决算表(财决04表)'!$A$10:$J$500,9,FALSE))</f>
        <v/>
      </c>
      <c r="I84" s="136" t="str">
        <f>IF(ISERROR(VLOOKUP(A84,'[1]Z04 支出决算表(财决04表)'!$A$10:$J$500,10,FALSE)),"",VLOOKUP(A84,'[1]Z04 支出决算表(财决04表)'!$A$10:$J$500,10,FALSE))</f>
        <v/>
      </c>
      <c r="J84" s="147">
        <f>'[1]Z04 支出决算表(财决04表)'!$A83</f>
        <v>0</v>
      </c>
      <c r="K84" s="148">
        <f>'[1]Z04 支出决算表(财决04表)'!$E83</f>
        <v>0</v>
      </c>
      <c r="L84" s="125" t="str">
        <f t="shared" si="3"/>
        <v/>
      </c>
    </row>
    <row r="85" spans="1:12" ht="22.7" customHeight="1">
      <c r="A85" s="133" t="str">
        <f t="shared" si="2"/>
        <v/>
      </c>
      <c r="B85" s="134"/>
      <c r="C85" s="135" t="str">
        <f>IF(ISERROR(VLOOKUP(A85,'[1]Z04 支出决算表(财决04表)'!$A$10:$J$500,4,FALSE)),"",VLOOKUP(A85,'[1]Z04 支出决算表(财决04表)'!$A$10:$J$500,4,FALSE))</f>
        <v/>
      </c>
      <c r="D85" s="136" t="str">
        <f>IF(ISERROR(VLOOKUP(A85,'[1]Z04 支出决算表(财决04表)'!$A$10:$J$500,5,FALSE)),"",VLOOKUP(A85,'[1]Z04 支出决算表(财决04表)'!$A$10:$J$500,5,FALSE))</f>
        <v/>
      </c>
      <c r="E85" s="136" t="str">
        <f>IF(ISERROR(VLOOKUP(A85,'[1]Z04 支出决算表(财决04表)'!$A$10:$J$500,6,FALSE)),"",VLOOKUP(A85,'[1]Z04 支出决算表(财决04表)'!$A$10:$J$500,6,FALSE))</f>
        <v/>
      </c>
      <c r="F85" s="136" t="str">
        <f>IF(ISERROR(VLOOKUP(A85,'[1]Z04 支出决算表(财决04表)'!$A$10:$J$500,7,FALSE)),"",VLOOKUP(A85,'[1]Z04 支出决算表(财决04表)'!$A$10:$J$500,7,FALSE))</f>
        <v/>
      </c>
      <c r="G85" s="136" t="str">
        <f>IF(ISERROR(VLOOKUP(A85,'[1]Z04 支出决算表(财决04表)'!$A$10:$J$500,8,FALSE)),"",VLOOKUP(A85,'[1]Z04 支出决算表(财决04表)'!$A$10:$J$500,8,FALSE))</f>
        <v/>
      </c>
      <c r="H85" s="136" t="str">
        <f>IF(ISERROR(VLOOKUP(A85,'[1]Z04 支出决算表(财决04表)'!$A$10:$J$500,9,FALSE)),"",VLOOKUP(A85,'[1]Z04 支出决算表(财决04表)'!$A$10:$J$500,9,FALSE))</f>
        <v/>
      </c>
      <c r="I85" s="136" t="str">
        <f>IF(ISERROR(VLOOKUP(A85,'[1]Z04 支出决算表(财决04表)'!$A$10:$J$500,10,FALSE)),"",VLOOKUP(A85,'[1]Z04 支出决算表(财决04表)'!$A$10:$J$500,10,FALSE))</f>
        <v/>
      </c>
      <c r="J85" s="147">
        <f>'[1]Z04 支出决算表(财决04表)'!$A84</f>
        <v>0</v>
      </c>
      <c r="K85" s="148">
        <f>'[1]Z04 支出决算表(财决04表)'!$E84</f>
        <v>0</v>
      </c>
      <c r="L85" s="125" t="str">
        <f t="shared" si="3"/>
        <v/>
      </c>
    </row>
    <row r="86" spans="1:12" ht="22.7" customHeight="1">
      <c r="A86" s="133" t="str">
        <f t="shared" si="2"/>
        <v/>
      </c>
      <c r="B86" s="134"/>
      <c r="C86" s="135" t="str">
        <f>IF(ISERROR(VLOOKUP(A86,'[1]Z04 支出决算表(财决04表)'!$A$10:$J$500,4,FALSE)),"",VLOOKUP(A86,'[1]Z04 支出决算表(财决04表)'!$A$10:$J$500,4,FALSE))</f>
        <v/>
      </c>
      <c r="D86" s="136" t="str">
        <f>IF(ISERROR(VLOOKUP(A86,'[1]Z04 支出决算表(财决04表)'!$A$10:$J$500,5,FALSE)),"",VLOOKUP(A86,'[1]Z04 支出决算表(财决04表)'!$A$10:$J$500,5,FALSE))</f>
        <v/>
      </c>
      <c r="E86" s="136" t="str">
        <f>IF(ISERROR(VLOOKUP(A86,'[1]Z04 支出决算表(财决04表)'!$A$10:$J$500,6,FALSE)),"",VLOOKUP(A86,'[1]Z04 支出决算表(财决04表)'!$A$10:$J$500,6,FALSE))</f>
        <v/>
      </c>
      <c r="F86" s="136" t="str">
        <f>IF(ISERROR(VLOOKUP(A86,'[1]Z04 支出决算表(财决04表)'!$A$10:$J$500,7,FALSE)),"",VLOOKUP(A86,'[1]Z04 支出决算表(财决04表)'!$A$10:$J$500,7,FALSE))</f>
        <v/>
      </c>
      <c r="G86" s="136" t="str">
        <f>IF(ISERROR(VLOOKUP(A86,'[1]Z04 支出决算表(财决04表)'!$A$10:$J$500,8,FALSE)),"",VLOOKUP(A86,'[1]Z04 支出决算表(财决04表)'!$A$10:$J$500,8,FALSE))</f>
        <v/>
      </c>
      <c r="H86" s="136" t="str">
        <f>IF(ISERROR(VLOOKUP(A86,'[1]Z04 支出决算表(财决04表)'!$A$10:$J$500,9,FALSE)),"",VLOOKUP(A86,'[1]Z04 支出决算表(财决04表)'!$A$10:$J$500,9,FALSE))</f>
        <v/>
      </c>
      <c r="I86" s="136" t="str">
        <f>IF(ISERROR(VLOOKUP(A86,'[1]Z04 支出决算表(财决04表)'!$A$10:$J$500,10,FALSE)),"",VLOOKUP(A86,'[1]Z04 支出决算表(财决04表)'!$A$10:$J$500,10,FALSE))</f>
        <v/>
      </c>
      <c r="J86" s="147">
        <f>'[1]Z04 支出决算表(财决04表)'!$A85</f>
        <v>0</v>
      </c>
      <c r="K86" s="148">
        <f>'[1]Z04 支出决算表(财决04表)'!$E85</f>
        <v>0</v>
      </c>
      <c r="L86" s="125" t="str">
        <f t="shared" si="3"/>
        <v/>
      </c>
    </row>
    <row r="87" spans="1:12" ht="22.7" customHeight="1">
      <c r="A87" s="133" t="str">
        <f t="shared" si="2"/>
        <v/>
      </c>
      <c r="B87" s="134"/>
      <c r="C87" s="135" t="str">
        <f>IF(ISERROR(VLOOKUP(A87,'[1]Z04 支出决算表(财决04表)'!$A$10:$J$500,4,FALSE)),"",VLOOKUP(A87,'[1]Z04 支出决算表(财决04表)'!$A$10:$J$500,4,FALSE))</f>
        <v/>
      </c>
      <c r="D87" s="136" t="str">
        <f>IF(ISERROR(VLOOKUP(A87,'[1]Z04 支出决算表(财决04表)'!$A$10:$J$500,5,FALSE)),"",VLOOKUP(A87,'[1]Z04 支出决算表(财决04表)'!$A$10:$J$500,5,FALSE))</f>
        <v/>
      </c>
      <c r="E87" s="136" t="str">
        <f>IF(ISERROR(VLOOKUP(A87,'[1]Z04 支出决算表(财决04表)'!$A$10:$J$500,6,FALSE)),"",VLOOKUP(A87,'[1]Z04 支出决算表(财决04表)'!$A$10:$J$500,6,FALSE))</f>
        <v/>
      </c>
      <c r="F87" s="136" t="str">
        <f>IF(ISERROR(VLOOKUP(A87,'[1]Z04 支出决算表(财决04表)'!$A$10:$J$500,7,FALSE)),"",VLOOKUP(A87,'[1]Z04 支出决算表(财决04表)'!$A$10:$J$500,7,FALSE))</f>
        <v/>
      </c>
      <c r="G87" s="136" t="str">
        <f>IF(ISERROR(VLOOKUP(A87,'[1]Z04 支出决算表(财决04表)'!$A$10:$J$500,8,FALSE)),"",VLOOKUP(A87,'[1]Z04 支出决算表(财决04表)'!$A$10:$J$500,8,FALSE))</f>
        <v/>
      </c>
      <c r="H87" s="136" t="str">
        <f>IF(ISERROR(VLOOKUP(A87,'[1]Z04 支出决算表(财决04表)'!$A$10:$J$500,9,FALSE)),"",VLOOKUP(A87,'[1]Z04 支出决算表(财决04表)'!$A$10:$J$500,9,FALSE))</f>
        <v/>
      </c>
      <c r="I87" s="136" t="str">
        <f>IF(ISERROR(VLOOKUP(A87,'[1]Z04 支出决算表(财决04表)'!$A$10:$J$500,10,FALSE)),"",VLOOKUP(A87,'[1]Z04 支出决算表(财决04表)'!$A$10:$J$500,10,FALSE))</f>
        <v/>
      </c>
      <c r="J87" s="147">
        <f>'[1]Z04 支出决算表(财决04表)'!$A86</f>
        <v>0</v>
      </c>
      <c r="K87" s="148">
        <f>'[1]Z04 支出决算表(财决04表)'!$E86</f>
        <v>0</v>
      </c>
      <c r="L87" s="125" t="str">
        <f t="shared" si="3"/>
        <v/>
      </c>
    </row>
    <row r="88" spans="1:12" ht="22.7" customHeight="1">
      <c r="A88" s="133" t="str">
        <f t="shared" si="2"/>
        <v/>
      </c>
      <c r="B88" s="134"/>
      <c r="C88" s="135" t="str">
        <f>IF(ISERROR(VLOOKUP(A88,'[1]Z04 支出决算表(财决04表)'!$A$10:$J$500,4,FALSE)),"",VLOOKUP(A88,'[1]Z04 支出决算表(财决04表)'!$A$10:$J$500,4,FALSE))</f>
        <v/>
      </c>
      <c r="D88" s="136" t="str">
        <f>IF(ISERROR(VLOOKUP(A88,'[1]Z04 支出决算表(财决04表)'!$A$10:$J$500,5,FALSE)),"",VLOOKUP(A88,'[1]Z04 支出决算表(财决04表)'!$A$10:$J$500,5,FALSE))</f>
        <v/>
      </c>
      <c r="E88" s="136" t="str">
        <f>IF(ISERROR(VLOOKUP(A88,'[1]Z04 支出决算表(财决04表)'!$A$10:$J$500,6,FALSE)),"",VLOOKUP(A88,'[1]Z04 支出决算表(财决04表)'!$A$10:$J$500,6,FALSE))</f>
        <v/>
      </c>
      <c r="F88" s="136" t="str">
        <f>IF(ISERROR(VLOOKUP(A88,'[1]Z04 支出决算表(财决04表)'!$A$10:$J$500,7,FALSE)),"",VLOOKUP(A88,'[1]Z04 支出决算表(财决04表)'!$A$10:$J$500,7,FALSE))</f>
        <v/>
      </c>
      <c r="G88" s="136" t="str">
        <f>IF(ISERROR(VLOOKUP(A88,'[1]Z04 支出决算表(财决04表)'!$A$10:$J$500,8,FALSE)),"",VLOOKUP(A88,'[1]Z04 支出决算表(财决04表)'!$A$10:$J$500,8,FALSE))</f>
        <v/>
      </c>
      <c r="H88" s="136" t="str">
        <f>IF(ISERROR(VLOOKUP(A88,'[1]Z04 支出决算表(财决04表)'!$A$10:$J$500,9,FALSE)),"",VLOOKUP(A88,'[1]Z04 支出决算表(财决04表)'!$A$10:$J$500,9,FALSE))</f>
        <v/>
      </c>
      <c r="I88" s="136" t="str">
        <f>IF(ISERROR(VLOOKUP(A88,'[1]Z04 支出决算表(财决04表)'!$A$10:$J$500,10,FALSE)),"",VLOOKUP(A88,'[1]Z04 支出决算表(财决04表)'!$A$10:$J$500,10,FALSE))</f>
        <v/>
      </c>
      <c r="J88" s="147">
        <f>'[1]Z04 支出决算表(财决04表)'!$A87</f>
        <v>0</v>
      </c>
      <c r="K88" s="148">
        <f>'[1]Z04 支出决算表(财决04表)'!$E87</f>
        <v>0</v>
      </c>
      <c r="L88" s="125" t="str">
        <f t="shared" si="3"/>
        <v/>
      </c>
    </row>
    <row r="89" spans="1:12" ht="22.7" customHeight="1">
      <c r="A89" s="133" t="str">
        <f t="shared" si="2"/>
        <v/>
      </c>
      <c r="B89" s="134"/>
      <c r="C89" s="135" t="str">
        <f>IF(ISERROR(VLOOKUP(A89,'[1]Z04 支出决算表(财决04表)'!$A$10:$J$500,4,FALSE)),"",VLOOKUP(A89,'[1]Z04 支出决算表(财决04表)'!$A$10:$J$500,4,FALSE))</f>
        <v/>
      </c>
      <c r="D89" s="136" t="str">
        <f>IF(ISERROR(VLOOKUP(A89,'[1]Z04 支出决算表(财决04表)'!$A$10:$J$500,5,FALSE)),"",VLOOKUP(A89,'[1]Z04 支出决算表(财决04表)'!$A$10:$J$500,5,FALSE))</f>
        <v/>
      </c>
      <c r="E89" s="136" t="str">
        <f>IF(ISERROR(VLOOKUP(A89,'[1]Z04 支出决算表(财决04表)'!$A$10:$J$500,6,FALSE)),"",VLOOKUP(A89,'[1]Z04 支出决算表(财决04表)'!$A$10:$J$500,6,FALSE))</f>
        <v/>
      </c>
      <c r="F89" s="136" t="str">
        <f>IF(ISERROR(VLOOKUP(A89,'[1]Z04 支出决算表(财决04表)'!$A$10:$J$500,7,FALSE)),"",VLOOKUP(A89,'[1]Z04 支出决算表(财决04表)'!$A$10:$J$500,7,FALSE))</f>
        <v/>
      </c>
      <c r="G89" s="136" t="str">
        <f>IF(ISERROR(VLOOKUP(A89,'[1]Z04 支出决算表(财决04表)'!$A$10:$J$500,8,FALSE)),"",VLOOKUP(A89,'[1]Z04 支出决算表(财决04表)'!$A$10:$J$500,8,FALSE))</f>
        <v/>
      </c>
      <c r="H89" s="136" t="str">
        <f>IF(ISERROR(VLOOKUP(A89,'[1]Z04 支出决算表(财决04表)'!$A$10:$J$500,9,FALSE)),"",VLOOKUP(A89,'[1]Z04 支出决算表(财决04表)'!$A$10:$J$500,9,FALSE))</f>
        <v/>
      </c>
      <c r="I89" s="136" t="str">
        <f>IF(ISERROR(VLOOKUP(A89,'[1]Z04 支出决算表(财决04表)'!$A$10:$J$500,10,FALSE)),"",VLOOKUP(A89,'[1]Z04 支出决算表(财决04表)'!$A$10:$J$500,10,FALSE))</f>
        <v/>
      </c>
      <c r="J89" s="147">
        <f>'[1]Z04 支出决算表(财决04表)'!$A88</f>
        <v>0</v>
      </c>
      <c r="K89" s="148">
        <f>'[1]Z04 支出决算表(财决04表)'!$E88</f>
        <v>0</v>
      </c>
      <c r="L89" s="125" t="str">
        <f t="shared" si="3"/>
        <v/>
      </c>
    </row>
    <row r="90" spans="1:12" ht="22.7" customHeight="1">
      <c r="A90" s="133" t="str">
        <f t="shared" si="2"/>
        <v/>
      </c>
      <c r="B90" s="134"/>
      <c r="C90" s="135" t="str">
        <f>IF(ISERROR(VLOOKUP(A90,'[1]Z04 支出决算表(财决04表)'!$A$10:$J$500,4,FALSE)),"",VLOOKUP(A90,'[1]Z04 支出决算表(财决04表)'!$A$10:$J$500,4,FALSE))</f>
        <v/>
      </c>
      <c r="D90" s="136" t="str">
        <f>IF(ISERROR(VLOOKUP(A90,'[1]Z04 支出决算表(财决04表)'!$A$10:$J$500,5,FALSE)),"",VLOOKUP(A90,'[1]Z04 支出决算表(财决04表)'!$A$10:$J$500,5,FALSE))</f>
        <v/>
      </c>
      <c r="E90" s="136" t="str">
        <f>IF(ISERROR(VLOOKUP(A90,'[1]Z04 支出决算表(财决04表)'!$A$10:$J$500,6,FALSE)),"",VLOOKUP(A90,'[1]Z04 支出决算表(财决04表)'!$A$10:$J$500,6,FALSE))</f>
        <v/>
      </c>
      <c r="F90" s="136" t="str">
        <f>IF(ISERROR(VLOOKUP(A90,'[1]Z04 支出决算表(财决04表)'!$A$10:$J$500,7,FALSE)),"",VLOOKUP(A90,'[1]Z04 支出决算表(财决04表)'!$A$10:$J$500,7,FALSE))</f>
        <v/>
      </c>
      <c r="G90" s="136" t="str">
        <f>IF(ISERROR(VLOOKUP(A90,'[1]Z04 支出决算表(财决04表)'!$A$10:$J$500,8,FALSE)),"",VLOOKUP(A90,'[1]Z04 支出决算表(财决04表)'!$A$10:$J$500,8,FALSE))</f>
        <v/>
      </c>
      <c r="H90" s="136" t="str">
        <f>IF(ISERROR(VLOOKUP(A90,'[1]Z04 支出决算表(财决04表)'!$A$10:$J$500,9,FALSE)),"",VLOOKUP(A90,'[1]Z04 支出决算表(财决04表)'!$A$10:$J$500,9,FALSE))</f>
        <v/>
      </c>
      <c r="I90" s="136" t="str">
        <f>IF(ISERROR(VLOOKUP(A90,'[1]Z04 支出决算表(财决04表)'!$A$10:$J$500,10,FALSE)),"",VLOOKUP(A90,'[1]Z04 支出决算表(财决04表)'!$A$10:$J$500,10,FALSE))</f>
        <v/>
      </c>
      <c r="J90" s="147">
        <f>'[1]Z04 支出决算表(财决04表)'!$A89</f>
        <v>0</v>
      </c>
      <c r="K90" s="148">
        <f>'[1]Z04 支出决算表(财决04表)'!$E89</f>
        <v>0</v>
      </c>
      <c r="L90" s="125" t="str">
        <f t="shared" si="3"/>
        <v/>
      </c>
    </row>
    <row r="91" spans="1:12" ht="22.7" customHeight="1">
      <c r="A91" s="133" t="str">
        <f t="shared" si="2"/>
        <v/>
      </c>
      <c r="B91" s="134"/>
      <c r="C91" s="135" t="str">
        <f>IF(ISERROR(VLOOKUP(A91,'[1]Z04 支出决算表(财决04表)'!$A$10:$J$500,4,FALSE)),"",VLOOKUP(A91,'[1]Z04 支出决算表(财决04表)'!$A$10:$J$500,4,FALSE))</f>
        <v/>
      </c>
      <c r="D91" s="136" t="str">
        <f>IF(ISERROR(VLOOKUP(A91,'[1]Z04 支出决算表(财决04表)'!$A$10:$J$500,5,FALSE)),"",VLOOKUP(A91,'[1]Z04 支出决算表(财决04表)'!$A$10:$J$500,5,FALSE))</f>
        <v/>
      </c>
      <c r="E91" s="136" t="str">
        <f>IF(ISERROR(VLOOKUP(A91,'[1]Z04 支出决算表(财决04表)'!$A$10:$J$500,6,FALSE)),"",VLOOKUP(A91,'[1]Z04 支出决算表(财决04表)'!$A$10:$J$500,6,FALSE))</f>
        <v/>
      </c>
      <c r="F91" s="136" t="str">
        <f>IF(ISERROR(VLOOKUP(A91,'[1]Z04 支出决算表(财决04表)'!$A$10:$J$500,7,FALSE)),"",VLOOKUP(A91,'[1]Z04 支出决算表(财决04表)'!$A$10:$J$500,7,FALSE))</f>
        <v/>
      </c>
      <c r="G91" s="136" t="str">
        <f>IF(ISERROR(VLOOKUP(A91,'[1]Z04 支出决算表(财决04表)'!$A$10:$J$500,8,FALSE)),"",VLOOKUP(A91,'[1]Z04 支出决算表(财决04表)'!$A$10:$J$500,8,FALSE))</f>
        <v/>
      </c>
      <c r="H91" s="136" t="str">
        <f>IF(ISERROR(VLOOKUP(A91,'[1]Z04 支出决算表(财决04表)'!$A$10:$J$500,9,FALSE)),"",VLOOKUP(A91,'[1]Z04 支出决算表(财决04表)'!$A$10:$J$500,9,FALSE))</f>
        <v/>
      </c>
      <c r="I91" s="136" t="str">
        <f>IF(ISERROR(VLOOKUP(A91,'[1]Z04 支出决算表(财决04表)'!$A$10:$J$500,10,FALSE)),"",VLOOKUP(A91,'[1]Z04 支出决算表(财决04表)'!$A$10:$J$500,10,FALSE))</f>
        <v/>
      </c>
      <c r="J91" s="147">
        <f>'[1]Z04 支出决算表(财决04表)'!$A90</f>
        <v>0</v>
      </c>
      <c r="K91" s="148">
        <f>'[1]Z04 支出决算表(财决04表)'!$E90</f>
        <v>0</v>
      </c>
      <c r="L91" s="125" t="str">
        <f t="shared" si="3"/>
        <v/>
      </c>
    </row>
    <row r="92" spans="1:12" ht="22.7" customHeight="1">
      <c r="A92" s="133" t="str">
        <f t="shared" si="2"/>
        <v/>
      </c>
      <c r="B92" s="134"/>
      <c r="C92" s="135" t="str">
        <f>IF(ISERROR(VLOOKUP(A92,'[1]Z04 支出决算表(财决04表)'!$A$10:$J$500,4,FALSE)),"",VLOOKUP(A92,'[1]Z04 支出决算表(财决04表)'!$A$10:$J$500,4,FALSE))</f>
        <v/>
      </c>
      <c r="D92" s="136" t="str">
        <f>IF(ISERROR(VLOOKUP(A92,'[1]Z04 支出决算表(财决04表)'!$A$10:$J$500,5,FALSE)),"",VLOOKUP(A92,'[1]Z04 支出决算表(财决04表)'!$A$10:$J$500,5,FALSE))</f>
        <v/>
      </c>
      <c r="E92" s="136" t="str">
        <f>IF(ISERROR(VLOOKUP(A92,'[1]Z04 支出决算表(财决04表)'!$A$10:$J$500,6,FALSE)),"",VLOOKUP(A92,'[1]Z04 支出决算表(财决04表)'!$A$10:$J$500,6,FALSE))</f>
        <v/>
      </c>
      <c r="F92" s="136" t="str">
        <f>IF(ISERROR(VLOOKUP(A92,'[1]Z04 支出决算表(财决04表)'!$A$10:$J$500,7,FALSE)),"",VLOOKUP(A92,'[1]Z04 支出决算表(财决04表)'!$A$10:$J$500,7,FALSE))</f>
        <v/>
      </c>
      <c r="G92" s="136" t="str">
        <f>IF(ISERROR(VLOOKUP(A92,'[1]Z04 支出决算表(财决04表)'!$A$10:$J$500,8,FALSE)),"",VLOOKUP(A92,'[1]Z04 支出决算表(财决04表)'!$A$10:$J$500,8,FALSE))</f>
        <v/>
      </c>
      <c r="H92" s="136" t="str">
        <f>IF(ISERROR(VLOOKUP(A92,'[1]Z04 支出决算表(财决04表)'!$A$10:$J$500,9,FALSE)),"",VLOOKUP(A92,'[1]Z04 支出决算表(财决04表)'!$A$10:$J$500,9,FALSE))</f>
        <v/>
      </c>
      <c r="I92" s="136" t="str">
        <f>IF(ISERROR(VLOOKUP(A92,'[1]Z04 支出决算表(财决04表)'!$A$10:$J$500,10,FALSE)),"",VLOOKUP(A92,'[1]Z04 支出决算表(财决04表)'!$A$10:$J$500,10,FALSE))</f>
        <v/>
      </c>
      <c r="J92" s="147">
        <f>'[1]Z04 支出决算表(财决04表)'!$A91</f>
        <v>0</v>
      </c>
      <c r="K92" s="148">
        <f>'[1]Z04 支出决算表(财决04表)'!$E91</f>
        <v>0</v>
      </c>
      <c r="L92" s="125" t="str">
        <f t="shared" si="3"/>
        <v/>
      </c>
    </row>
    <row r="93" spans="1:12" ht="22.7" customHeight="1">
      <c r="A93" s="133" t="str">
        <f t="shared" si="2"/>
        <v/>
      </c>
      <c r="B93" s="134"/>
      <c r="C93" s="135" t="str">
        <f>IF(ISERROR(VLOOKUP(A93,'[1]Z04 支出决算表(财决04表)'!$A$10:$J$500,4,FALSE)),"",VLOOKUP(A93,'[1]Z04 支出决算表(财决04表)'!$A$10:$J$500,4,FALSE))</f>
        <v/>
      </c>
      <c r="D93" s="136" t="str">
        <f>IF(ISERROR(VLOOKUP(A93,'[1]Z04 支出决算表(财决04表)'!$A$10:$J$500,5,FALSE)),"",VLOOKUP(A93,'[1]Z04 支出决算表(财决04表)'!$A$10:$J$500,5,FALSE))</f>
        <v/>
      </c>
      <c r="E93" s="136" t="str">
        <f>IF(ISERROR(VLOOKUP(A93,'[1]Z04 支出决算表(财决04表)'!$A$10:$J$500,6,FALSE)),"",VLOOKUP(A93,'[1]Z04 支出决算表(财决04表)'!$A$10:$J$500,6,FALSE))</f>
        <v/>
      </c>
      <c r="F93" s="136" t="str">
        <f>IF(ISERROR(VLOOKUP(A93,'[1]Z04 支出决算表(财决04表)'!$A$10:$J$500,7,FALSE)),"",VLOOKUP(A93,'[1]Z04 支出决算表(财决04表)'!$A$10:$J$500,7,FALSE))</f>
        <v/>
      </c>
      <c r="G93" s="136" t="str">
        <f>IF(ISERROR(VLOOKUP(A93,'[1]Z04 支出决算表(财决04表)'!$A$10:$J$500,8,FALSE)),"",VLOOKUP(A93,'[1]Z04 支出决算表(财决04表)'!$A$10:$J$500,8,FALSE))</f>
        <v/>
      </c>
      <c r="H93" s="136" t="str">
        <f>IF(ISERROR(VLOOKUP(A93,'[1]Z04 支出决算表(财决04表)'!$A$10:$J$500,9,FALSE)),"",VLOOKUP(A93,'[1]Z04 支出决算表(财决04表)'!$A$10:$J$500,9,FALSE))</f>
        <v/>
      </c>
      <c r="I93" s="136" t="str">
        <f>IF(ISERROR(VLOOKUP(A93,'[1]Z04 支出决算表(财决04表)'!$A$10:$J$500,10,FALSE)),"",VLOOKUP(A93,'[1]Z04 支出决算表(财决04表)'!$A$10:$J$500,10,FALSE))</f>
        <v/>
      </c>
      <c r="J93" s="147">
        <f>'[1]Z04 支出决算表(财决04表)'!$A92</f>
        <v>0</v>
      </c>
      <c r="K93" s="148">
        <f>'[1]Z04 支出决算表(财决04表)'!$E92</f>
        <v>0</v>
      </c>
      <c r="L93" s="125" t="str">
        <f t="shared" si="3"/>
        <v/>
      </c>
    </row>
    <row r="94" spans="1:12" ht="22.7" customHeight="1">
      <c r="A94" s="133" t="str">
        <f t="shared" si="2"/>
        <v/>
      </c>
      <c r="B94" s="134"/>
      <c r="C94" s="135" t="str">
        <f>IF(ISERROR(VLOOKUP(A94,'[1]Z04 支出决算表(财决04表)'!$A$10:$J$500,4,FALSE)),"",VLOOKUP(A94,'[1]Z04 支出决算表(财决04表)'!$A$10:$J$500,4,FALSE))</f>
        <v/>
      </c>
      <c r="D94" s="136" t="str">
        <f>IF(ISERROR(VLOOKUP(A94,'[1]Z04 支出决算表(财决04表)'!$A$10:$J$500,5,FALSE)),"",VLOOKUP(A94,'[1]Z04 支出决算表(财决04表)'!$A$10:$J$500,5,FALSE))</f>
        <v/>
      </c>
      <c r="E94" s="136" t="str">
        <f>IF(ISERROR(VLOOKUP(A94,'[1]Z04 支出决算表(财决04表)'!$A$10:$J$500,6,FALSE)),"",VLOOKUP(A94,'[1]Z04 支出决算表(财决04表)'!$A$10:$J$500,6,FALSE))</f>
        <v/>
      </c>
      <c r="F94" s="136" t="str">
        <f>IF(ISERROR(VLOOKUP(A94,'[1]Z04 支出决算表(财决04表)'!$A$10:$J$500,7,FALSE)),"",VLOOKUP(A94,'[1]Z04 支出决算表(财决04表)'!$A$10:$J$500,7,FALSE))</f>
        <v/>
      </c>
      <c r="G94" s="136" t="str">
        <f>IF(ISERROR(VLOOKUP(A94,'[1]Z04 支出决算表(财决04表)'!$A$10:$J$500,8,FALSE)),"",VLOOKUP(A94,'[1]Z04 支出决算表(财决04表)'!$A$10:$J$500,8,FALSE))</f>
        <v/>
      </c>
      <c r="H94" s="136" t="str">
        <f>IF(ISERROR(VLOOKUP(A94,'[1]Z04 支出决算表(财决04表)'!$A$10:$J$500,9,FALSE)),"",VLOOKUP(A94,'[1]Z04 支出决算表(财决04表)'!$A$10:$J$500,9,FALSE))</f>
        <v/>
      </c>
      <c r="I94" s="136" t="str">
        <f>IF(ISERROR(VLOOKUP(A94,'[1]Z04 支出决算表(财决04表)'!$A$10:$J$500,10,FALSE)),"",VLOOKUP(A94,'[1]Z04 支出决算表(财决04表)'!$A$10:$J$500,10,FALSE))</f>
        <v/>
      </c>
      <c r="J94" s="147">
        <f>'[1]Z04 支出决算表(财决04表)'!$A93</f>
        <v>0</v>
      </c>
      <c r="K94" s="148">
        <f>'[1]Z04 支出决算表(财决04表)'!$E93</f>
        <v>0</v>
      </c>
      <c r="L94" s="125" t="str">
        <f t="shared" si="3"/>
        <v/>
      </c>
    </row>
    <row r="95" spans="1:12" ht="22.7" customHeight="1">
      <c r="A95" s="133" t="str">
        <f t="shared" si="2"/>
        <v/>
      </c>
      <c r="B95" s="134"/>
      <c r="C95" s="135" t="str">
        <f>IF(ISERROR(VLOOKUP(A95,'[1]Z04 支出决算表(财决04表)'!$A$10:$J$500,4,FALSE)),"",VLOOKUP(A95,'[1]Z04 支出决算表(财决04表)'!$A$10:$J$500,4,FALSE))</f>
        <v/>
      </c>
      <c r="D95" s="136" t="str">
        <f>IF(ISERROR(VLOOKUP(A95,'[1]Z04 支出决算表(财决04表)'!$A$10:$J$500,5,FALSE)),"",VLOOKUP(A95,'[1]Z04 支出决算表(财决04表)'!$A$10:$J$500,5,FALSE))</f>
        <v/>
      </c>
      <c r="E95" s="136" t="str">
        <f>IF(ISERROR(VLOOKUP(A95,'[1]Z04 支出决算表(财决04表)'!$A$10:$J$500,6,FALSE)),"",VLOOKUP(A95,'[1]Z04 支出决算表(财决04表)'!$A$10:$J$500,6,FALSE))</f>
        <v/>
      </c>
      <c r="F95" s="136" t="str">
        <f>IF(ISERROR(VLOOKUP(A95,'[1]Z04 支出决算表(财决04表)'!$A$10:$J$500,7,FALSE)),"",VLOOKUP(A95,'[1]Z04 支出决算表(财决04表)'!$A$10:$J$500,7,FALSE))</f>
        <v/>
      </c>
      <c r="G95" s="136" t="str">
        <f>IF(ISERROR(VLOOKUP(A95,'[1]Z04 支出决算表(财决04表)'!$A$10:$J$500,8,FALSE)),"",VLOOKUP(A95,'[1]Z04 支出决算表(财决04表)'!$A$10:$J$500,8,FALSE))</f>
        <v/>
      </c>
      <c r="H95" s="136" t="str">
        <f>IF(ISERROR(VLOOKUP(A95,'[1]Z04 支出决算表(财决04表)'!$A$10:$J$500,9,FALSE)),"",VLOOKUP(A95,'[1]Z04 支出决算表(财决04表)'!$A$10:$J$500,9,FALSE))</f>
        <v/>
      </c>
      <c r="I95" s="136" t="str">
        <f>IF(ISERROR(VLOOKUP(A95,'[1]Z04 支出决算表(财决04表)'!$A$10:$J$500,10,FALSE)),"",VLOOKUP(A95,'[1]Z04 支出决算表(财决04表)'!$A$10:$J$500,10,FALSE))</f>
        <v/>
      </c>
      <c r="J95" s="147">
        <f>'[1]Z04 支出决算表(财决04表)'!$A94</f>
        <v>0</v>
      </c>
      <c r="K95" s="148">
        <f>'[1]Z04 支出决算表(财决04表)'!$E94</f>
        <v>0</v>
      </c>
      <c r="L95" s="125" t="str">
        <f t="shared" si="3"/>
        <v/>
      </c>
    </row>
    <row r="96" spans="1:12" ht="22.7" customHeight="1">
      <c r="A96" s="133" t="str">
        <f t="shared" si="2"/>
        <v/>
      </c>
      <c r="B96" s="134"/>
      <c r="C96" s="135" t="str">
        <f>IF(ISERROR(VLOOKUP(A96,'[1]Z04 支出决算表(财决04表)'!$A$10:$J$500,4,FALSE)),"",VLOOKUP(A96,'[1]Z04 支出决算表(财决04表)'!$A$10:$J$500,4,FALSE))</f>
        <v/>
      </c>
      <c r="D96" s="136" t="str">
        <f>IF(ISERROR(VLOOKUP(A96,'[1]Z04 支出决算表(财决04表)'!$A$10:$J$500,5,FALSE)),"",VLOOKUP(A96,'[1]Z04 支出决算表(财决04表)'!$A$10:$J$500,5,FALSE))</f>
        <v/>
      </c>
      <c r="E96" s="136" t="str">
        <f>IF(ISERROR(VLOOKUP(A96,'[1]Z04 支出决算表(财决04表)'!$A$10:$J$500,6,FALSE)),"",VLOOKUP(A96,'[1]Z04 支出决算表(财决04表)'!$A$10:$J$500,6,FALSE))</f>
        <v/>
      </c>
      <c r="F96" s="136" t="str">
        <f>IF(ISERROR(VLOOKUP(A96,'[1]Z04 支出决算表(财决04表)'!$A$10:$J$500,7,FALSE)),"",VLOOKUP(A96,'[1]Z04 支出决算表(财决04表)'!$A$10:$J$500,7,FALSE))</f>
        <v/>
      </c>
      <c r="G96" s="136" t="str">
        <f>IF(ISERROR(VLOOKUP(A96,'[1]Z04 支出决算表(财决04表)'!$A$10:$J$500,8,FALSE)),"",VLOOKUP(A96,'[1]Z04 支出决算表(财决04表)'!$A$10:$J$500,8,FALSE))</f>
        <v/>
      </c>
      <c r="H96" s="136" t="str">
        <f>IF(ISERROR(VLOOKUP(A96,'[1]Z04 支出决算表(财决04表)'!$A$10:$J$500,9,FALSE)),"",VLOOKUP(A96,'[1]Z04 支出决算表(财决04表)'!$A$10:$J$500,9,FALSE))</f>
        <v/>
      </c>
      <c r="I96" s="136" t="str">
        <f>IF(ISERROR(VLOOKUP(A96,'[1]Z04 支出决算表(财决04表)'!$A$10:$J$500,10,FALSE)),"",VLOOKUP(A96,'[1]Z04 支出决算表(财决04表)'!$A$10:$J$500,10,FALSE))</f>
        <v/>
      </c>
      <c r="J96" s="147">
        <f>'[1]Z04 支出决算表(财决04表)'!$A95</f>
        <v>0</v>
      </c>
      <c r="K96" s="148">
        <f>'[1]Z04 支出决算表(财决04表)'!$E95</f>
        <v>0</v>
      </c>
      <c r="L96" s="125" t="str">
        <f t="shared" si="3"/>
        <v/>
      </c>
    </row>
    <row r="97" spans="1:12" ht="22.7" customHeight="1">
      <c r="A97" s="133" t="str">
        <f t="shared" si="2"/>
        <v/>
      </c>
      <c r="B97" s="134"/>
      <c r="C97" s="135" t="str">
        <f>IF(ISERROR(VLOOKUP(A97,'[1]Z04 支出决算表(财决04表)'!$A$10:$J$500,4,FALSE)),"",VLOOKUP(A97,'[1]Z04 支出决算表(财决04表)'!$A$10:$J$500,4,FALSE))</f>
        <v/>
      </c>
      <c r="D97" s="136" t="str">
        <f>IF(ISERROR(VLOOKUP(A97,'[1]Z04 支出决算表(财决04表)'!$A$10:$J$500,5,FALSE)),"",VLOOKUP(A97,'[1]Z04 支出决算表(财决04表)'!$A$10:$J$500,5,FALSE))</f>
        <v/>
      </c>
      <c r="E97" s="136" t="str">
        <f>IF(ISERROR(VLOOKUP(A97,'[1]Z04 支出决算表(财决04表)'!$A$10:$J$500,6,FALSE)),"",VLOOKUP(A97,'[1]Z04 支出决算表(财决04表)'!$A$10:$J$500,6,FALSE))</f>
        <v/>
      </c>
      <c r="F97" s="136" t="str">
        <f>IF(ISERROR(VLOOKUP(A97,'[1]Z04 支出决算表(财决04表)'!$A$10:$J$500,7,FALSE)),"",VLOOKUP(A97,'[1]Z04 支出决算表(财决04表)'!$A$10:$J$500,7,FALSE))</f>
        <v/>
      </c>
      <c r="G97" s="136" t="str">
        <f>IF(ISERROR(VLOOKUP(A97,'[1]Z04 支出决算表(财决04表)'!$A$10:$J$500,8,FALSE)),"",VLOOKUP(A97,'[1]Z04 支出决算表(财决04表)'!$A$10:$J$500,8,FALSE))</f>
        <v/>
      </c>
      <c r="H97" s="136" t="str">
        <f>IF(ISERROR(VLOOKUP(A97,'[1]Z04 支出决算表(财决04表)'!$A$10:$J$500,9,FALSE)),"",VLOOKUP(A97,'[1]Z04 支出决算表(财决04表)'!$A$10:$J$500,9,FALSE))</f>
        <v/>
      </c>
      <c r="I97" s="136" t="str">
        <f>IF(ISERROR(VLOOKUP(A97,'[1]Z04 支出决算表(财决04表)'!$A$10:$J$500,10,FALSE)),"",VLOOKUP(A97,'[1]Z04 支出决算表(财决04表)'!$A$10:$J$500,10,FALSE))</f>
        <v/>
      </c>
      <c r="J97" s="147">
        <f>'[1]Z04 支出决算表(财决04表)'!$A96</f>
        <v>0</v>
      </c>
      <c r="K97" s="148">
        <f>'[1]Z04 支出决算表(财决04表)'!$E96</f>
        <v>0</v>
      </c>
      <c r="L97" s="125" t="str">
        <f t="shared" si="3"/>
        <v/>
      </c>
    </row>
    <row r="98" spans="1:12" ht="22.7" customHeight="1">
      <c r="A98" s="133" t="str">
        <f t="shared" si="2"/>
        <v/>
      </c>
      <c r="B98" s="134"/>
      <c r="C98" s="135" t="str">
        <f>IF(ISERROR(VLOOKUP(A98,'[1]Z04 支出决算表(财决04表)'!$A$10:$J$500,4,FALSE)),"",VLOOKUP(A98,'[1]Z04 支出决算表(财决04表)'!$A$10:$J$500,4,FALSE))</f>
        <v/>
      </c>
      <c r="D98" s="136" t="str">
        <f>IF(ISERROR(VLOOKUP(A98,'[1]Z04 支出决算表(财决04表)'!$A$10:$J$500,5,FALSE)),"",VLOOKUP(A98,'[1]Z04 支出决算表(财决04表)'!$A$10:$J$500,5,FALSE))</f>
        <v/>
      </c>
      <c r="E98" s="136" t="str">
        <f>IF(ISERROR(VLOOKUP(A98,'[1]Z04 支出决算表(财决04表)'!$A$10:$J$500,6,FALSE)),"",VLOOKUP(A98,'[1]Z04 支出决算表(财决04表)'!$A$10:$J$500,6,FALSE))</f>
        <v/>
      </c>
      <c r="F98" s="136" t="str">
        <f>IF(ISERROR(VLOOKUP(A98,'[1]Z04 支出决算表(财决04表)'!$A$10:$J$500,7,FALSE)),"",VLOOKUP(A98,'[1]Z04 支出决算表(财决04表)'!$A$10:$J$500,7,FALSE))</f>
        <v/>
      </c>
      <c r="G98" s="136" t="str">
        <f>IF(ISERROR(VLOOKUP(A98,'[1]Z04 支出决算表(财决04表)'!$A$10:$J$500,8,FALSE)),"",VLOOKUP(A98,'[1]Z04 支出决算表(财决04表)'!$A$10:$J$500,8,FALSE))</f>
        <v/>
      </c>
      <c r="H98" s="136" t="str">
        <f>IF(ISERROR(VLOOKUP(A98,'[1]Z04 支出决算表(财决04表)'!$A$10:$J$500,9,FALSE)),"",VLOOKUP(A98,'[1]Z04 支出决算表(财决04表)'!$A$10:$J$500,9,FALSE))</f>
        <v/>
      </c>
      <c r="I98" s="136" t="str">
        <f>IF(ISERROR(VLOOKUP(A98,'[1]Z04 支出决算表(财决04表)'!$A$10:$J$500,10,FALSE)),"",VLOOKUP(A98,'[1]Z04 支出决算表(财决04表)'!$A$10:$J$500,10,FALSE))</f>
        <v/>
      </c>
      <c r="J98" s="147">
        <f>'[1]Z04 支出决算表(财决04表)'!$A97</f>
        <v>0</v>
      </c>
      <c r="K98" s="148">
        <f>'[1]Z04 支出决算表(财决04表)'!$E97</f>
        <v>0</v>
      </c>
      <c r="L98" s="125" t="str">
        <f t="shared" si="3"/>
        <v/>
      </c>
    </row>
    <row r="99" spans="1:12" ht="22.7" customHeight="1">
      <c r="A99" s="133" t="str">
        <f t="shared" si="2"/>
        <v/>
      </c>
      <c r="B99" s="134"/>
      <c r="C99" s="135" t="str">
        <f>IF(ISERROR(VLOOKUP(A99,'[1]Z04 支出决算表(财决04表)'!$A$10:$J$500,4,FALSE)),"",VLOOKUP(A99,'[1]Z04 支出决算表(财决04表)'!$A$10:$J$500,4,FALSE))</f>
        <v/>
      </c>
      <c r="D99" s="136" t="str">
        <f>IF(ISERROR(VLOOKUP(A99,'[1]Z04 支出决算表(财决04表)'!$A$10:$J$500,5,FALSE)),"",VLOOKUP(A99,'[1]Z04 支出决算表(财决04表)'!$A$10:$J$500,5,FALSE))</f>
        <v/>
      </c>
      <c r="E99" s="136" t="str">
        <f>IF(ISERROR(VLOOKUP(A99,'[1]Z04 支出决算表(财决04表)'!$A$10:$J$500,6,FALSE)),"",VLOOKUP(A99,'[1]Z04 支出决算表(财决04表)'!$A$10:$J$500,6,FALSE))</f>
        <v/>
      </c>
      <c r="F99" s="136" t="str">
        <f>IF(ISERROR(VLOOKUP(A99,'[1]Z04 支出决算表(财决04表)'!$A$10:$J$500,7,FALSE)),"",VLOOKUP(A99,'[1]Z04 支出决算表(财决04表)'!$A$10:$J$500,7,FALSE))</f>
        <v/>
      </c>
      <c r="G99" s="136" t="str">
        <f>IF(ISERROR(VLOOKUP(A99,'[1]Z04 支出决算表(财决04表)'!$A$10:$J$500,8,FALSE)),"",VLOOKUP(A99,'[1]Z04 支出决算表(财决04表)'!$A$10:$J$500,8,FALSE))</f>
        <v/>
      </c>
      <c r="H99" s="136" t="str">
        <f>IF(ISERROR(VLOOKUP(A99,'[1]Z04 支出决算表(财决04表)'!$A$10:$J$500,9,FALSE)),"",VLOOKUP(A99,'[1]Z04 支出决算表(财决04表)'!$A$10:$J$500,9,FALSE))</f>
        <v/>
      </c>
      <c r="I99" s="136" t="str">
        <f>IF(ISERROR(VLOOKUP(A99,'[1]Z04 支出决算表(财决04表)'!$A$10:$J$500,10,FALSE)),"",VLOOKUP(A99,'[1]Z04 支出决算表(财决04表)'!$A$10:$J$500,10,FALSE))</f>
        <v/>
      </c>
      <c r="J99" s="147">
        <f>'[1]Z04 支出决算表(财决04表)'!$A98</f>
        <v>0</v>
      </c>
      <c r="K99" s="148">
        <f>'[1]Z04 支出决算表(财决04表)'!$E98</f>
        <v>0</v>
      </c>
      <c r="L99" s="125" t="str">
        <f t="shared" si="3"/>
        <v/>
      </c>
    </row>
    <row r="100" spans="1:12" ht="22.7" customHeight="1">
      <c r="A100" s="133" t="str">
        <f t="shared" si="2"/>
        <v/>
      </c>
      <c r="B100" s="134"/>
      <c r="C100" s="135" t="str">
        <f>IF(ISERROR(VLOOKUP(A100,'[1]Z04 支出决算表(财决04表)'!$A$10:$J$500,4,FALSE)),"",VLOOKUP(A100,'[1]Z04 支出决算表(财决04表)'!$A$10:$J$500,4,FALSE))</f>
        <v/>
      </c>
      <c r="D100" s="136" t="str">
        <f>IF(ISERROR(VLOOKUP(A100,'[1]Z04 支出决算表(财决04表)'!$A$10:$J$500,5,FALSE)),"",VLOOKUP(A100,'[1]Z04 支出决算表(财决04表)'!$A$10:$J$500,5,FALSE))</f>
        <v/>
      </c>
      <c r="E100" s="136" t="str">
        <f>IF(ISERROR(VLOOKUP(A100,'[1]Z04 支出决算表(财决04表)'!$A$10:$J$500,6,FALSE)),"",VLOOKUP(A100,'[1]Z04 支出决算表(财决04表)'!$A$10:$J$500,6,FALSE))</f>
        <v/>
      </c>
      <c r="F100" s="136" t="str">
        <f>IF(ISERROR(VLOOKUP(A100,'[1]Z04 支出决算表(财决04表)'!$A$10:$J$500,7,FALSE)),"",VLOOKUP(A100,'[1]Z04 支出决算表(财决04表)'!$A$10:$J$500,7,FALSE))</f>
        <v/>
      </c>
      <c r="G100" s="136" t="str">
        <f>IF(ISERROR(VLOOKUP(A100,'[1]Z04 支出决算表(财决04表)'!$A$10:$J$500,8,FALSE)),"",VLOOKUP(A100,'[1]Z04 支出决算表(财决04表)'!$A$10:$J$500,8,FALSE))</f>
        <v/>
      </c>
      <c r="H100" s="136" t="str">
        <f>IF(ISERROR(VLOOKUP(A100,'[1]Z04 支出决算表(财决04表)'!$A$10:$J$500,9,FALSE)),"",VLOOKUP(A100,'[1]Z04 支出决算表(财决04表)'!$A$10:$J$500,9,FALSE))</f>
        <v/>
      </c>
      <c r="I100" s="136" t="str">
        <f>IF(ISERROR(VLOOKUP(A100,'[1]Z04 支出决算表(财决04表)'!$A$10:$J$500,10,FALSE)),"",VLOOKUP(A100,'[1]Z04 支出决算表(财决04表)'!$A$10:$J$500,10,FALSE))</f>
        <v/>
      </c>
      <c r="J100" s="147">
        <f>'[1]Z04 支出决算表(财决04表)'!$A99</f>
        <v>0</v>
      </c>
      <c r="K100" s="148">
        <f>'[1]Z04 支出决算表(财决04表)'!$E99</f>
        <v>0</v>
      </c>
      <c r="L100" s="125" t="str">
        <f t="shared" si="3"/>
        <v/>
      </c>
    </row>
    <row r="101" spans="1:12" ht="22.7" customHeight="1">
      <c r="A101" s="133" t="str">
        <f t="shared" si="2"/>
        <v/>
      </c>
      <c r="B101" s="134"/>
      <c r="C101" s="135" t="str">
        <f>IF(ISERROR(VLOOKUP(A101,'[1]Z04 支出决算表(财决04表)'!$A$10:$J$500,4,FALSE)),"",VLOOKUP(A101,'[1]Z04 支出决算表(财决04表)'!$A$10:$J$500,4,FALSE))</f>
        <v/>
      </c>
      <c r="D101" s="136" t="str">
        <f>IF(ISERROR(VLOOKUP(A101,'[1]Z04 支出决算表(财决04表)'!$A$10:$J$500,5,FALSE)),"",VLOOKUP(A101,'[1]Z04 支出决算表(财决04表)'!$A$10:$J$500,5,FALSE))</f>
        <v/>
      </c>
      <c r="E101" s="136" t="str">
        <f>IF(ISERROR(VLOOKUP(A101,'[1]Z04 支出决算表(财决04表)'!$A$10:$J$500,6,FALSE)),"",VLOOKUP(A101,'[1]Z04 支出决算表(财决04表)'!$A$10:$J$500,6,FALSE))</f>
        <v/>
      </c>
      <c r="F101" s="136" t="str">
        <f>IF(ISERROR(VLOOKUP(A101,'[1]Z04 支出决算表(财决04表)'!$A$10:$J$500,7,FALSE)),"",VLOOKUP(A101,'[1]Z04 支出决算表(财决04表)'!$A$10:$J$500,7,FALSE))</f>
        <v/>
      </c>
      <c r="G101" s="136" t="str">
        <f>IF(ISERROR(VLOOKUP(A101,'[1]Z04 支出决算表(财决04表)'!$A$10:$J$500,8,FALSE)),"",VLOOKUP(A101,'[1]Z04 支出决算表(财决04表)'!$A$10:$J$500,8,FALSE))</f>
        <v/>
      </c>
      <c r="H101" s="136" t="str">
        <f>IF(ISERROR(VLOOKUP(A101,'[1]Z04 支出决算表(财决04表)'!$A$10:$J$500,9,FALSE)),"",VLOOKUP(A101,'[1]Z04 支出决算表(财决04表)'!$A$10:$J$500,9,FALSE))</f>
        <v/>
      </c>
      <c r="I101" s="136" t="str">
        <f>IF(ISERROR(VLOOKUP(A101,'[1]Z04 支出决算表(财决04表)'!$A$10:$J$500,10,FALSE)),"",VLOOKUP(A101,'[1]Z04 支出决算表(财决04表)'!$A$10:$J$500,10,FALSE))</f>
        <v/>
      </c>
      <c r="J101" s="147">
        <f>'[1]Z04 支出决算表(财决04表)'!$A100</f>
        <v>0</v>
      </c>
      <c r="K101" s="148">
        <f>'[1]Z04 支出决算表(财决04表)'!$E100</f>
        <v>0</v>
      </c>
      <c r="L101" s="125" t="str">
        <f t="shared" si="3"/>
        <v/>
      </c>
    </row>
    <row r="102" spans="1:12" ht="22.7" customHeight="1">
      <c r="A102" s="133" t="str">
        <f t="shared" si="2"/>
        <v/>
      </c>
      <c r="B102" s="134"/>
      <c r="C102" s="135" t="str">
        <f>IF(ISERROR(VLOOKUP(A102,'[1]Z04 支出决算表(财决04表)'!$A$10:$J$500,4,FALSE)),"",VLOOKUP(A102,'[1]Z04 支出决算表(财决04表)'!$A$10:$J$500,4,FALSE))</f>
        <v/>
      </c>
      <c r="D102" s="136" t="str">
        <f>IF(ISERROR(VLOOKUP(A102,'[1]Z04 支出决算表(财决04表)'!$A$10:$J$500,5,FALSE)),"",VLOOKUP(A102,'[1]Z04 支出决算表(财决04表)'!$A$10:$J$500,5,FALSE))</f>
        <v/>
      </c>
      <c r="E102" s="136" t="str">
        <f>IF(ISERROR(VLOOKUP(A102,'[1]Z04 支出决算表(财决04表)'!$A$10:$J$500,6,FALSE)),"",VLOOKUP(A102,'[1]Z04 支出决算表(财决04表)'!$A$10:$J$500,6,FALSE))</f>
        <v/>
      </c>
      <c r="F102" s="136" t="str">
        <f>IF(ISERROR(VLOOKUP(A102,'[1]Z04 支出决算表(财决04表)'!$A$10:$J$500,7,FALSE)),"",VLOOKUP(A102,'[1]Z04 支出决算表(财决04表)'!$A$10:$J$500,7,FALSE))</f>
        <v/>
      </c>
      <c r="G102" s="136" t="str">
        <f>IF(ISERROR(VLOOKUP(A102,'[1]Z04 支出决算表(财决04表)'!$A$10:$J$500,8,FALSE)),"",VLOOKUP(A102,'[1]Z04 支出决算表(财决04表)'!$A$10:$J$500,8,FALSE))</f>
        <v/>
      </c>
      <c r="H102" s="136" t="str">
        <f>IF(ISERROR(VLOOKUP(A102,'[1]Z04 支出决算表(财决04表)'!$A$10:$J$500,9,FALSE)),"",VLOOKUP(A102,'[1]Z04 支出决算表(财决04表)'!$A$10:$J$500,9,FALSE))</f>
        <v/>
      </c>
      <c r="I102" s="136" t="str">
        <f>IF(ISERROR(VLOOKUP(A102,'[1]Z04 支出决算表(财决04表)'!$A$10:$J$500,10,FALSE)),"",VLOOKUP(A102,'[1]Z04 支出决算表(财决04表)'!$A$10:$J$500,10,FALSE))</f>
        <v/>
      </c>
      <c r="J102" s="147">
        <f>'[1]Z04 支出决算表(财决04表)'!$A101</f>
        <v>0</v>
      </c>
      <c r="K102" s="148">
        <f>'[1]Z04 支出决算表(财决04表)'!$E101</f>
        <v>0</v>
      </c>
      <c r="L102" s="125" t="str">
        <f t="shared" si="3"/>
        <v/>
      </c>
    </row>
    <row r="103" spans="1:12" ht="22.7" customHeight="1">
      <c r="A103" s="133" t="str">
        <f t="shared" si="2"/>
        <v/>
      </c>
      <c r="B103" s="134"/>
      <c r="C103" s="135" t="str">
        <f>IF(ISERROR(VLOOKUP(A103,'[1]Z04 支出决算表(财决04表)'!$A$10:$J$500,4,FALSE)),"",VLOOKUP(A103,'[1]Z04 支出决算表(财决04表)'!$A$10:$J$500,4,FALSE))</f>
        <v/>
      </c>
      <c r="D103" s="136" t="str">
        <f>IF(ISERROR(VLOOKUP(A103,'[1]Z04 支出决算表(财决04表)'!$A$10:$J$500,5,FALSE)),"",VLOOKUP(A103,'[1]Z04 支出决算表(财决04表)'!$A$10:$J$500,5,FALSE))</f>
        <v/>
      </c>
      <c r="E103" s="136" t="str">
        <f>IF(ISERROR(VLOOKUP(A103,'[1]Z04 支出决算表(财决04表)'!$A$10:$J$500,6,FALSE)),"",VLOOKUP(A103,'[1]Z04 支出决算表(财决04表)'!$A$10:$J$500,6,FALSE))</f>
        <v/>
      </c>
      <c r="F103" s="136" t="str">
        <f>IF(ISERROR(VLOOKUP(A103,'[1]Z04 支出决算表(财决04表)'!$A$10:$J$500,7,FALSE)),"",VLOOKUP(A103,'[1]Z04 支出决算表(财决04表)'!$A$10:$J$500,7,FALSE))</f>
        <v/>
      </c>
      <c r="G103" s="136" t="str">
        <f>IF(ISERROR(VLOOKUP(A103,'[1]Z04 支出决算表(财决04表)'!$A$10:$J$500,8,FALSE)),"",VLOOKUP(A103,'[1]Z04 支出决算表(财决04表)'!$A$10:$J$500,8,FALSE))</f>
        <v/>
      </c>
      <c r="H103" s="136" t="str">
        <f>IF(ISERROR(VLOOKUP(A103,'[1]Z04 支出决算表(财决04表)'!$A$10:$J$500,9,FALSE)),"",VLOOKUP(A103,'[1]Z04 支出决算表(财决04表)'!$A$10:$J$500,9,FALSE))</f>
        <v/>
      </c>
      <c r="I103" s="136" t="str">
        <f>IF(ISERROR(VLOOKUP(A103,'[1]Z04 支出决算表(财决04表)'!$A$10:$J$500,10,FALSE)),"",VLOOKUP(A103,'[1]Z04 支出决算表(财决04表)'!$A$10:$J$500,10,FALSE))</f>
        <v/>
      </c>
      <c r="J103" s="147">
        <f>'[1]Z04 支出决算表(财决04表)'!$A102</f>
        <v>0</v>
      </c>
      <c r="K103" s="148">
        <f>'[1]Z04 支出决算表(财决04表)'!$E102</f>
        <v>0</v>
      </c>
      <c r="L103" s="125" t="str">
        <f t="shared" si="3"/>
        <v/>
      </c>
    </row>
    <row r="104" spans="1:12" ht="22.7" customHeight="1">
      <c r="A104" s="133" t="str">
        <f t="shared" si="2"/>
        <v/>
      </c>
      <c r="B104" s="134"/>
      <c r="C104" s="135" t="str">
        <f>IF(ISERROR(VLOOKUP(A104,'[1]Z04 支出决算表(财决04表)'!$A$10:$J$500,4,FALSE)),"",VLOOKUP(A104,'[1]Z04 支出决算表(财决04表)'!$A$10:$J$500,4,FALSE))</f>
        <v/>
      </c>
      <c r="D104" s="136" t="str">
        <f>IF(ISERROR(VLOOKUP(A104,'[1]Z04 支出决算表(财决04表)'!$A$10:$J$500,5,FALSE)),"",VLOOKUP(A104,'[1]Z04 支出决算表(财决04表)'!$A$10:$J$500,5,FALSE))</f>
        <v/>
      </c>
      <c r="E104" s="136" t="str">
        <f>IF(ISERROR(VLOOKUP(A104,'[1]Z04 支出决算表(财决04表)'!$A$10:$J$500,6,FALSE)),"",VLOOKUP(A104,'[1]Z04 支出决算表(财决04表)'!$A$10:$J$500,6,FALSE))</f>
        <v/>
      </c>
      <c r="F104" s="136" t="str">
        <f>IF(ISERROR(VLOOKUP(A104,'[1]Z04 支出决算表(财决04表)'!$A$10:$J$500,7,FALSE)),"",VLOOKUP(A104,'[1]Z04 支出决算表(财决04表)'!$A$10:$J$500,7,FALSE))</f>
        <v/>
      </c>
      <c r="G104" s="136" t="str">
        <f>IF(ISERROR(VLOOKUP(A104,'[1]Z04 支出决算表(财决04表)'!$A$10:$J$500,8,FALSE)),"",VLOOKUP(A104,'[1]Z04 支出决算表(财决04表)'!$A$10:$J$500,8,FALSE))</f>
        <v/>
      </c>
      <c r="H104" s="136" t="str">
        <f>IF(ISERROR(VLOOKUP(A104,'[1]Z04 支出决算表(财决04表)'!$A$10:$J$500,9,FALSE)),"",VLOOKUP(A104,'[1]Z04 支出决算表(财决04表)'!$A$10:$J$500,9,FALSE))</f>
        <v/>
      </c>
      <c r="I104" s="136" t="str">
        <f>IF(ISERROR(VLOOKUP(A104,'[1]Z04 支出决算表(财决04表)'!$A$10:$J$500,10,FALSE)),"",VLOOKUP(A104,'[1]Z04 支出决算表(财决04表)'!$A$10:$J$500,10,FALSE))</f>
        <v/>
      </c>
      <c r="J104" s="147">
        <f>'[1]Z04 支出决算表(财决04表)'!$A103</f>
        <v>0</v>
      </c>
      <c r="K104" s="148">
        <f>'[1]Z04 支出决算表(财决04表)'!$E103</f>
        <v>0</v>
      </c>
      <c r="L104" s="125" t="str">
        <f t="shared" si="3"/>
        <v/>
      </c>
    </row>
    <row r="105" spans="1:12" ht="22.7" customHeight="1">
      <c r="A105" s="133" t="str">
        <f t="shared" si="2"/>
        <v/>
      </c>
      <c r="B105" s="134"/>
      <c r="C105" s="135" t="str">
        <f>IF(ISERROR(VLOOKUP(A105,'[1]Z04 支出决算表(财决04表)'!$A$10:$J$500,4,FALSE)),"",VLOOKUP(A105,'[1]Z04 支出决算表(财决04表)'!$A$10:$J$500,4,FALSE))</f>
        <v/>
      </c>
      <c r="D105" s="136" t="str">
        <f>IF(ISERROR(VLOOKUP(A105,'[1]Z04 支出决算表(财决04表)'!$A$10:$J$500,5,FALSE)),"",VLOOKUP(A105,'[1]Z04 支出决算表(财决04表)'!$A$10:$J$500,5,FALSE))</f>
        <v/>
      </c>
      <c r="E105" s="136" t="str">
        <f>IF(ISERROR(VLOOKUP(A105,'[1]Z04 支出决算表(财决04表)'!$A$10:$J$500,6,FALSE)),"",VLOOKUP(A105,'[1]Z04 支出决算表(财决04表)'!$A$10:$J$500,6,FALSE))</f>
        <v/>
      </c>
      <c r="F105" s="136" t="str">
        <f>IF(ISERROR(VLOOKUP(A105,'[1]Z04 支出决算表(财决04表)'!$A$10:$J$500,7,FALSE)),"",VLOOKUP(A105,'[1]Z04 支出决算表(财决04表)'!$A$10:$J$500,7,FALSE))</f>
        <v/>
      </c>
      <c r="G105" s="136" t="str">
        <f>IF(ISERROR(VLOOKUP(A105,'[1]Z04 支出决算表(财决04表)'!$A$10:$J$500,8,FALSE)),"",VLOOKUP(A105,'[1]Z04 支出决算表(财决04表)'!$A$10:$J$500,8,FALSE))</f>
        <v/>
      </c>
      <c r="H105" s="136" t="str">
        <f>IF(ISERROR(VLOOKUP(A105,'[1]Z04 支出决算表(财决04表)'!$A$10:$J$500,9,FALSE)),"",VLOOKUP(A105,'[1]Z04 支出决算表(财决04表)'!$A$10:$J$500,9,FALSE))</f>
        <v/>
      </c>
      <c r="I105" s="136" t="str">
        <f>IF(ISERROR(VLOOKUP(A105,'[1]Z04 支出决算表(财决04表)'!$A$10:$J$500,10,FALSE)),"",VLOOKUP(A105,'[1]Z04 支出决算表(财决04表)'!$A$10:$J$500,10,FALSE))</f>
        <v/>
      </c>
      <c r="J105" s="147">
        <f>'[1]Z04 支出决算表(财决04表)'!$A104</f>
        <v>0</v>
      </c>
      <c r="K105" s="148">
        <f>'[1]Z04 支出决算表(财决04表)'!$E104</f>
        <v>0</v>
      </c>
      <c r="L105" s="125" t="str">
        <f t="shared" si="3"/>
        <v/>
      </c>
    </row>
    <row r="106" spans="1:12" ht="22.7" customHeight="1">
      <c r="A106" s="133" t="str">
        <f t="shared" si="2"/>
        <v/>
      </c>
      <c r="B106" s="134"/>
      <c r="C106" s="135" t="str">
        <f>IF(ISERROR(VLOOKUP(A106,'[1]Z04 支出决算表(财决04表)'!$A$10:$J$500,4,FALSE)),"",VLOOKUP(A106,'[1]Z04 支出决算表(财决04表)'!$A$10:$J$500,4,FALSE))</f>
        <v/>
      </c>
      <c r="D106" s="136" t="str">
        <f>IF(ISERROR(VLOOKUP(A106,'[1]Z04 支出决算表(财决04表)'!$A$10:$J$500,5,FALSE)),"",VLOOKUP(A106,'[1]Z04 支出决算表(财决04表)'!$A$10:$J$500,5,FALSE))</f>
        <v/>
      </c>
      <c r="E106" s="136" t="str">
        <f>IF(ISERROR(VLOOKUP(A106,'[1]Z04 支出决算表(财决04表)'!$A$10:$J$500,6,FALSE)),"",VLOOKUP(A106,'[1]Z04 支出决算表(财决04表)'!$A$10:$J$500,6,FALSE))</f>
        <v/>
      </c>
      <c r="F106" s="136" t="str">
        <f>IF(ISERROR(VLOOKUP(A106,'[1]Z04 支出决算表(财决04表)'!$A$10:$J$500,7,FALSE)),"",VLOOKUP(A106,'[1]Z04 支出决算表(财决04表)'!$A$10:$J$500,7,FALSE))</f>
        <v/>
      </c>
      <c r="G106" s="136" t="str">
        <f>IF(ISERROR(VLOOKUP(A106,'[1]Z04 支出决算表(财决04表)'!$A$10:$J$500,8,FALSE)),"",VLOOKUP(A106,'[1]Z04 支出决算表(财决04表)'!$A$10:$J$500,8,FALSE))</f>
        <v/>
      </c>
      <c r="H106" s="136" t="str">
        <f>IF(ISERROR(VLOOKUP(A106,'[1]Z04 支出决算表(财决04表)'!$A$10:$J$500,9,FALSE)),"",VLOOKUP(A106,'[1]Z04 支出决算表(财决04表)'!$A$10:$J$500,9,FALSE))</f>
        <v/>
      </c>
      <c r="I106" s="136" t="str">
        <f>IF(ISERROR(VLOOKUP(A106,'[1]Z04 支出决算表(财决04表)'!$A$10:$J$500,10,FALSE)),"",VLOOKUP(A106,'[1]Z04 支出决算表(财决04表)'!$A$10:$J$500,10,FALSE))</f>
        <v/>
      </c>
      <c r="J106" s="147">
        <f>'[1]Z04 支出决算表(财决04表)'!$A105</f>
        <v>0</v>
      </c>
      <c r="K106" s="148">
        <f>'[1]Z04 支出决算表(财决04表)'!$E105</f>
        <v>0</v>
      </c>
      <c r="L106" s="125" t="str">
        <f t="shared" si="3"/>
        <v/>
      </c>
    </row>
    <row r="107" spans="1:12" ht="22.7" customHeight="1">
      <c r="A107" s="133" t="str">
        <f t="shared" si="2"/>
        <v/>
      </c>
      <c r="B107" s="134"/>
      <c r="C107" s="135" t="str">
        <f>IF(ISERROR(VLOOKUP(A107,'[1]Z04 支出决算表(财决04表)'!$A$10:$J$500,4,FALSE)),"",VLOOKUP(A107,'[1]Z04 支出决算表(财决04表)'!$A$10:$J$500,4,FALSE))</f>
        <v/>
      </c>
      <c r="D107" s="136" t="str">
        <f>IF(ISERROR(VLOOKUP(A107,'[1]Z04 支出决算表(财决04表)'!$A$10:$J$500,5,FALSE)),"",VLOOKUP(A107,'[1]Z04 支出决算表(财决04表)'!$A$10:$J$500,5,FALSE))</f>
        <v/>
      </c>
      <c r="E107" s="136" t="str">
        <f>IF(ISERROR(VLOOKUP(A107,'[1]Z04 支出决算表(财决04表)'!$A$10:$J$500,6,FALSE)),"",VLOOKUP(A107,'[1]Z04 支出决算表(财决04表)'!$A$10:$J$500,6,FALSE))</f>
        <v/>
      </c>
      <c r="F107" s="136" t="str">
        <f>IF(ISERROR(VLOOKUP(A107,'[1]Z04 支出决算表(财决04表)'!$A$10:$J$500,7,FALSE)),"",VLOOKUP(A107,'[1]Z04 支出决算表(财决04表)'!$A$10:$J$500,7,FALSE))</f>
        <v/>
      </c>
      <c r="G107" s="136" t="str">
        <f>IF(ISERROR(VLOOKUP(A107,'[1]Z04 支出决算表(财决04表)'!$A$10:$J$500,8,FALSE)),"",VLOOKUP(A107,'[1]Z04 支出决算表(财决04表)'!$A$10:$J$500,8,FALSE))</f>
        <v/>
      </c>
      <c r="H107" s="136" t="str">
        <f>IF(ISERROR(VLOOKUP(A107,'[1]Z04 支出决算表(财决04表)'!$A$10:$J$500,9,FALSE)),"",VLOOKUP(A107,'[1]Z04 支出决算表(财决04表)'!$A$10:$J$500,9,FALSE))</f>
        <v/>
      </c>
      <c r="I107" s="136" t="str">
        <f>IF(ISERROR(VLOOKUP(A107,'[1]Z04 支出决算表(财决04表)'!$A$10:$J$500,10,FALSE)),"",VLOOKUP(A107,'[1]Z04 支出决算表(财决04表)'!$A$10:$J$500,10,FALSE))</f>
        <v/>
      </c>
      <c r="J107" s="147">
        <f>'[1]Z04 支出决算表(财决04表)'!$A106</f>
        <v>0</v>
      </c>
      <c r="K107" s="148">
        <f>'[1]Z04 支出决算表(财决04表)'!$E106</f>
        <v>0</v>
      </c>
      <c r="L107" s="125" t="str">
        <f t="shared" si="3"/>
        <v/>
      </c>
    </row>
    <row r="108" spans="1:12" ht="22.7" customHeight="1">
      <c r="A108" s="133" t="str">
        <f t="shared" si="2"/>
        <v/>
      </c>
      <c r="B108" s="134"/>
      <c r="C108" s="135" t="str">
        <f>IF(ISERROR(VLOOKUP(A108,'[1]Z04 支出决算表(财决04表)'!$A$10:$J$500,4,FALSE)),"",VLOOKUP(A108,'[1]Z04 支出决算表(财决04表)'!$A$10:$J$500,4,FALSE))</f>
        <v/>
      </c>
      <c r="D108" s="136" t="str">
        <f>IF(ISERROR(VLOOKUP(A108,'[1]Z04 支出决算表(财决04表)'!$A$10:$J$500,5,FALSE)),"",VLOOKUP(A108,'[1]Z04 支出决算表(财决04表)'!$A$10:$J$500,5,FALSE))</f>
        <v/>
      </c>
      <c r="E108" s="136" t="str">
        <f>IF(ISERROR(VLOOKUP(A108,'[1]Z04 支出决算表(财决04表)'!$A$10:$J$500,6,FALSE)),"",VLOOKUP(A108,'[1]Z04 支出决算表(财决04表)'!$A$10:$J$500,6,FALSE))</f>
        <v/>
      </c>
      <c r="F108" s="136" t="str">
        <f>IF(ISERROR(VLOOKUP(A108,'[1]Z04 支出决算表(财决04表)'!$A$10:$J$500,7,FALSE)),"",VLOOKUP(A108,'[1]Z04 支出决算表(财决04表)'!$A$10:$J$500,7,FALSE))</f>
        <v/>
      </c>
      <c r="G108" s="136" t="str">
        <f>IF(ISERROR(VLOOKUP(A108,'[1]Z04 支出决算表(财决04表)'!$A$10:$J$500,8,FALSE)),"",VLOOKUP(A108,'[1]Z04 支出决算表(财决04表)'!$A$10:$J$500,8,FALSE))</f>
        <v/>
      </c>
      <c r="H108" s="136" t="str">
        <f>IF(ISERROR(VLOOKUP(A108,'[1]Z04 支出决算表(财决04表)'!$A$10:$J$500,9,FALSE)),"",VLOOKUP(A108,'[1]Z04 支出决算表(财决04表)'!$A$10:$J$500,9,FALSE))</f>
        <v/>
      </c>
      <c r="I108" s="136" t="str">
        <f>IF(ISERROR(VLOOKUP(A108,'[1]Z04 支出决算表(财决04表)'!$A$10:$J$500,10,FALSE)),"",VLOOKUP(A108,'[1]Z04 支出决算表(财决04表)'!$A$10:$J$500,10,FALSE))</f>
        <v/>
      </c>
      <c r="J108" s="147">
        <f>'[1]Z04 支出决算表(财决04表)'!$A107</f>
        <v>0</v>
      </c>
      <c r="K108" s="148">
        <f>'[1]Z04 支出决算表(财决04表)'!$E107</f>
        <v>0</v>
      </c>
      <c r="L108" s="125" t="str">
        <f t="shared" si="3"/>
        <v/>
      </c>
    </row>
    <row r="109" spans="1:12" ht="22.7" customHeight="1">
      <c r="A109" s="133" t="str">
        <f t="shared" si="2"/>
        <v/>
      </c>
      <c r="B109" s="134"/>
      <c r="C109" s="135" t="str">
        <f>IF(ISERROR(VLOOKUP(A109,'[1]Z04 支出决算表(财决04表)'!$A$10:$J$500,4,FALSE)),"",VLOOKUP(A109,'[1]Z04 支出决算表(财决04表)'!$A$10:$J$500,4,FALSE))</f>
        <v/>
      </c>
      <c r="D109" s="136" t="str">
        <f>IF(ISERROR(VLOOKUP(A109,'[1]Z04 支出决算表(财决04表)'!$A$10:$J$500,5,FALSE)),"",VLOOKUP(A109,'[1]Z04 支出决算表(财决04表)'!$A$10:$J$500,5,FALSE))</f>
        <v/>
      </c>
      <c r="E109" s="136" t="str">
        <f>IF(ISERROR(VLOOKUP(A109,'[1]Z04 支出决算表(财决04表)'!$A$10:$J$500,6,FALSE)),"",VLOOKUP(A109,'[1]Z04 支出决算表(财决04表)'!$A$10:$J$500,6,FALSE))</f>
        <v/>
      </c>
      <c r="F109" s="136" t="str">
        <f>IF(ISERROR(VLOOKUP(A109,'[1]Z04 支出决算表(财决04表)'!$A$10:$J$500,7,FALSE)),"",VLOOKUP(A109,'[1]Z04 支出决算表(财决04表)'!$A$10:$J$500,7,FALSE))</f>
        <v/>
      </c>
      <c r="G109" s="136" t="str">
        <f>IF(ISERROR(VLOOKUP(A109,'[1]Z04 支出决算表(财决04表)'!$A$10:$J$500,8,FALSE)),"",VLOOKUP(A109,'[1]Z04 支出决算表(财决04表)'!$A$10:$J$500,8,FALSE))</f>
        <v/>
      </c>
      <c r="H109" s="136" t="str">
        <f>IF(ISERROR(VLOOKUP(A109,'[1]Z04 支出决算表(财决04表)'!$A$10:$J$500,9,FALSE)),"",VLOOKUP(A109,'[1]Z04 支出决算表(财决04表)'!$A$10:$J$500,9,FALSE))</f>
        <v/>
      </c>
      <c r="I109" s="136" t="str">
        <f>IF(ISERROR(VLOOKUP(A109,'[1]Z04 支出决算表(财决04表)'!$A$10:$J$500,10,FALSE)),"",VLOOKUP(A109,'[1]Z04 支出决算表(财决04表)'!$A$10:$J$500,10,FALSE))</f>
        <v/>
      </c>
      <c r="J109" s="147">
        <f>'[1]Z04 支出决算表(财决04表)'!$A108</f>
        <v>0</v>
      </c>
      <c r="K109" s="148">
        <f>'[1]Z04 支出决算表(财决04表)'!$E108</f>
        <v>0</v>
      </c>
      <c r="L109" s="125" t="str">
        <f t="shared" si="3"/>
        <v/>
      </c>
    </row>
    <row r="110" spans="1:12" ht="22.7" customHeight="1">
      <c r="A110" s="133" t="str">
        <f t="shared" si="2"/>
        <v/>
      </c>
      <c r="B110" s="134"/>
      <c r="C110" s="135" t="str">
        <f>IF(ISERROR(VLOOKUP(A110,'[1]Z04 支出决算表(财决04表)'!$A$10:$J$500,4,FALSE)),"",VLOOKUP(A110,'[1]Z04 支出决算表(财决04表)'!$A$10:$J$500,4,FALSE))</f>
        <v/>
      </c>
      <c r="D110" s="136" t="str">
        <f>IF(ISERROR(VLOOKUP(A110,'[1]Z04 支出决算表(财决04表)'!$A$10:$J$500,5,FALSE)),"",VLOOKUP(A110,'[1]Z04 支出决算表(财决04表)'!$A$10:$J$500,5,FALSE))</f>
        <v/>
      </c>
      <c r="E110" s="136" t="str">
        <f>IF(ISERROR(VLOOKUP(A110,'[1]Z04 支出决算表(财决04表)'!$A$10:$J$500,6,FALSE)),"",VLOOKUP(A110,'[1]Z04 支出决算表(财决04表)'!$A$10:$J$500,6,FALSE))</f>
        <v/>
      </c>
      <c r="F110" s="136" t="str">
        <f>IF(ISERROR(VLOOKUP(A110,'[1]Z04 支出决算表(财决04表)'!$A$10:$J$500,7,FALSE)),"",VLOOKUP(A110,'[1]Z04 支出决算表(财决04表)'!$A$10:$J$500,7,FALSE))</f>
        <v/>
      </c>
      <c r="G110" s="136" t="str">
        <f>IF(ISERROR(VLOOKUP(A110,'[1]Z04 支出决算表(财决04表)'!$A$10:$J$500,8,FALSE)),"",VLOOKUP(A110,'[1]Z04 支出决算表(财决04表)'!$A$10:$J$500,8,FALSE))</f>
        <v/>
      </c>
      <c r="H110" s="136" t="str">
        <f>IF(ISERROR(VLOOKUP(A110,'[1]Z04 支出决算表(财决04表)'!$A$10:$J$500,9,FALSE)),"",VLOOKUP(A110,'[1]Z04 支出决算表(财决04表)'!$A$10:$J$500,9,FALSE))</f>
        <v/>
      </c>
      <c r="I110" s="136" t="str">
        <f>IF(ISERROR(VLOOKUP(A110,'[1]Z04 支出决算表(财决04表)'!$A$10:$J$500,10,FALSE)),"",VLOOKUP(A110,'[1]Z04 支出决算表(财决04表)'!$A$10:$J$500,10,FALSE))</f>
        <v/>
      </c>
      <c r="J110" s="147">
        <f>'[1]Z04 支出决算表(财决04表)'!$A109</f>
        <v>0</v>
      </c>
      <c r="K110" s="148">
        <f>'[1]Z04 支出决算表(财决04表)'!$E109</f>
        <v>0</v>
      </c>
      <c r="L110" s="125" t="str">
        <f t="shared" si="3"/>
        <v/>
      </c>
    </row>
    <row r="111" spans="1:12" ht="22.7" customHeight="1">
      <c r="A111" s="133" t="str">
        <f t="shared" si="2"/>
        <v/>
      </c>
      <c r="B111" s="134"/>
      <c r="C111" s="135" t="str">
        <f>IF(ISERROR(VLOOKUP(A111,'[1]Z04 支出决算表(财决04表)'!$A$10:$J$500,4,FALSE)),"",VLOOKUP(A111,'[1]Z04 支出决算表(财决04表)'!$A$10:$J$500,4,FALSE))</f>
        <v/>
      </c>
      <c r="D111" s="136" t="str">
        <f>IF(ISERROR(VLOOKUP(A111,'[1]Z04 支出决算表(财决04表)'!$A$10:$J$500,5,FALSE)),"",VLOOKUP(A111,'[1]Z04 支出决算表(财决04表)'!$A$10:$J$500,5,FALSE))</f>
        <v/>
      </c>
      <c r="E111" s="136" t="str">
        <f>IF(ISERROR(VLOOKUP(A111,'[1]Z04 支出决算表(财决04表)'!$A$10:$J$500,6,FALSE)),"",VLOOKUP(A111,'[1]Z04 支出决算表(财决04表)'!$A$10:$J$500,6,FALSE))</f>
        <v/>
      </c>
      <c r="F111" s="136" t="str">
        <f>IF(ISERROR(VLOOKUP(A111,'[1]Z04 支出决算表(财决04表)'!$A$10:$J$500,7,FALSE)),"",VLOOKUP(A111,'[1]Z04 支出决算表(财决04表)'!$A$10:$J$500,7,FALSE))</f>
        <v/>
      </c>
      <c r="G111" s="136" t="str">
        <f>IF(ISERROR(VLOOKUP(A111,'[1]Z04 支出决算表(财决04表)'!$A$10:$J$500,8,FALSE)),"",VLOOKUP(A111,'[1]Z04 支出决算表(财决04表)'!$A$10:$J$500,8,FALSE))</f>
        <v/>
      </c>
      <c r="H111" s="136" t="str">
        <f>IF(ISERROR(VLOOKUP(A111,'[1]Z04 支出决算表(财决04表)'!$A$10:$J$500,9,FALSE)),"",VLOOKUP(A111,'[1]Z04 支出决算表(财决04表)'!$A$10:$J$500,9,FALSE))</f>
        <v/>
      </c>
      <c r="I111" s="136" t="str">
        <f>IF(ISERROR(VLOOKUP(A111,'[1]Z04 支出决算表(财决04表)'!$A$10:$J$500,10,FALSE)),"",VLOOKUP(A111,'[1]Z04 支出决算表(财决04表)'!$A$10:$J$500,10,FALSE))</f>
        <v/>
      </c>
      <c r="J111" s="147">
        <f>'[1]Z04 支出决算表(财决04表)'!$A110</f>
        <v>0</v>
      </c>
      <c r="K111" s="148">
        <f>'[1]Z04 支出决算表(财决04表)'!$E110</f>
        <v>0</v>
      </c>
      <c r="L111" s="125" t="str">
        <f t="shared" si="3"/>
        <v/>
      </c>
    </row>
    <row r="112" spans="1:12" ht="22.7" customHeight="1">
      <c r="A112" s="133" t="str">
        <f t="shared" si="2"/>
        <v/>
      </c>
      <c r="B112" s="134"/>
      <c r="C112" s="135" t="str">
        <f>IF(ISERROR(VLOOKUP(A112,'[1]Z04 支出决算表(财决04表)'!$A$10:$J$500,4,FALSE)),"",VLOOKUP(A112,'[1]Z04 支出决算表(财决04表)'!$A$10:$J$500,4,FALSE))</f>
        <v/>
      </c>
      <c r="D112" s="136" t="str">
        <f>IF(ISERROR(VLOOKUP(A112,'[1]Z04 支出决算表(财决04表)'!$A$10:$J$500,5,FALSE)),"",VLOOKUP(A112,'[1]Z04 支出决算表(财决04表)'!$A$10:$J$500,5,FALSE))</f>
        <v/>
      </c>
      <c r="E112" s="136" t="str">
        <f>IF(ISERROR(VLOOKUP(A112,'[1]Z04 支出决算表(财决04表)'!$A$10:$J$500,6,FALSE)),"",VLOOKUP(A112,'[1]Z04 支出决算表(财决04表)'!$A$10:$J$500,6,FALSE))</f>
        <v/>
      </c>
      <c r="F112" s="136" t="str">
        <f>IF(ISERROR(VLOOKUP(A112,'[1]Z04 支出决算表(财决04表)'!$A$10:$J$500,7,FALSE)),"",VLOOKUP(A112,'[1]Z04 支出决算表(财决04表)'!$A$10:$J$500,7,FALSE))</f>
        <v/>
      </c>
      <c r="G112" s="136" t="str">
        <f>IF(ISERROR(VLOOKUP(A112,'[1]Z04 支出决算表(财决04表)'!$A$10:$J$500,8,FALSE)),"",VLOOKUP(A112,'[1]Z04 支出决算表(财决04表)'!$A$10:$J$500,8,FALSE))</f>
        <v/>
      </c>
      <c r="H112" s="136" t="str">
        <f>IF(ISERROR(VLOOKUP(A112,'[1]Z04 支出决算表(财决04表)'!$A$10:$J$500,9,FALSE)),"",VLOOKUP(A112,'[1]Z04 支出决算表(财决04表)'!$A$10:$J$500,9,FALSE))</f>
        <v/>
      </c>
      <c r="I112" s="136" t="str">
        <f>IF(ISERROR(VLOOKUP(A112,'[1]Z04 支出决算表(财决04表)'!$A$10:$J$500,10,FALSE)),"",VLOOKUP(A112,'[1]Z04 支出决算表(财决04表)'!$A$10:$J$500,10,FALSE))</f>
        <v/>
      </c>
      <c r="J112" s="147">
        <f>'[1]Z04 支出决算表(财决04表)'!$A111</f>
        <v>0</v>
      </c>
      <c r="K112" s="148">
        <f>'[1]Z04 支出决算表(财决04表)'!$E111</f>
        <v>0</v>
      </c>
      <c r="L112" s="125" t="str">
        <f t="shared" si="3"/>
        <v/>
      </c>
    </row>
    <row r="113" spans="1:12" ht="22.7" customHeight="1">
      <c r="A113" s="133" t="str">
        <f t="shared" si="2"/>
        <v/>
      </c>
      <c r="B113" s="134"/>
      <c r="C113" s="135" t="str">
        <f>IF(ISERROR(VLOOKUP(A113,'[1]Z04 支出决算表(财决04表)'!$A$10:$J$500,4,FALSE)),"",VLOOKUP(A113,'[1]Z04 支出决算表(财决04表)'!$A$10:$J$500,4,FALSE))</f>
        <v/>
      </c>
      <c r="D113" s="136" t="str">
        <f>IF(ISERROR(VLOOKUP(A113,'[1]Z04 支出决算表(财决04表)'!$A$10:$J$500,5,FALSE)),"",VLOOKUP(A113,'[1]Z04 支出决算表(财决04表)'!$A$10:$J$500,5,FALSE))</f>
        <v/>
      </c>
      <c r="E113" s="136" t="str">
        <f>IF(ISERROR(VLOOKUP(A113,'[1]Z04 支出决算表(财决04表)'!$A$10:$J$500,6,FALSE)),"",VLOOKUP(A113,'[1]Z04 支出决算表(财决04表)'!$A$10:$J$500,6,FALSE))</f>
        <v/>
      </c>
      <c r="F113" s="136" t="str">
        <f>IF(ISERROR(VLOOKUP(A113,'[1]Z04 支出决算表(财决04表)'!$A$10:$J$500,7,FALSE)),"",VLOOKUP(A113,'[1]Z04 支出决算表(财决04表)'!$A$10:$J$500,7,FALSE))</f>
        <v/>
      </c>
      <c r="G113" s="136" t="str">
        <f>IF(ISERROR(VLOOKUP(A113,'[1]Z04 支出决算表(财决04表)'!$A$10:$J$500,8,FALSE)),"",VLOOKUP(A113,'[1]Z04 支出决算表(财决04表)'!$A$10:$J$500,8,FALSE))</f>
        <v/>
      </c>
      <c r="H113" s="136" t="str">
        <f>IF(ISERROR(VLOOKUP(A113,'[1]Z04 支出决算表(财决04表)'!$A$10:$J$500,9,FALSE)),"",VLOOKUP(A113,'[1]Z04 支出决算表(财决04表)'!$A$10:$J$500,9,FALSE))</f>
        <v/>
      </c>
      <c r="I113" s="136" t="str">
        <f>IF(ISERROR(VLOOKUP(A113,'[1]Z04 支出决算表(财决04表)'!$A$10:$J$500,10,FALSE)),"",VLOOKUP(A113,'[1]Z04 支出决算表(财决04表)'!$A$10:$J$500,10,FALSE))</f>
        <v/>
      </c>
      <c r="J113" s="147">
        <f>'[1]Z04 支出决算表(财决04表)'!$A112</f>
        <v>0</v>
      </c>
      <c r="K113" s="148">
        <f>'[1]Z04 支出决算表(财决04表)'!$E112</f>
        <v>0</v>
      </c>
      <c r="L113" s="125" t="str">
        <f t="shared" si="3"/>
        <v/>
      </c>
    </row>
    <row r="114" spans="1:12" ht="22.7" customHeight="1">
      <c r="A114" s="133" t="str">
        <f t="shared" si="2"/>
        <v/>
      </c>
      <c r="B114" s="134"/>
      <c r="C114" s="135" t="str">
        <f>IF(ISERROR(VLOOKUP(A114,'[1]Z04 支出决算表(财决04表)'!$A$10:$J$500,4,FALSE)),"",VLOOKUP(A114,'[1]Z04 支出决算表(财决04表)'!$A$10:$J$500,4,FALSE))</f>
        <v/>
      </c>
      <c r="D114" s="136" t="str">
        <f>IF(ISERROR(VLOOKUP(A114,'[1]Z04 支出决算表(财决04表)'!$A$10:$J$500,5,FALSE)),"",VLOOKUP(A114,'[1]Z04 支出决算表(财决04表)'!$A$10:$J$500,5,FALSE))</f>
        <v/>
      </c>
      <c r="E114" s="136" t="str">
        <f>IF(ISERROR(VLOOKUP(A114,'[1]Z04 支出决算表(财决04表)'!$A$10:$J$500,6,FALSE)),"",VLOOKUP(A114,'[1]Z04 支出决算表(财决04表)'!$A$10:$J$500,6,FALSE))</f>
        <v/>
      </c>
      <c r="F114" s="136" t="str">
        <f>IF(ISERROR(VLOOKUP(A114,'[1]Z04 支出决算表(财决04表)'!$A$10:$J$500,7,FALSE)),"",VLOOKUP(A114,'[1]Z04 支出决算表(财决04表)'!$A$10:$J$500,7,FALSE))</f>
        <v/>
      </c>
      <c r="G114" s="136" t="str">
        <f>IF(ISERROR(VLOOKUP(A114,'[1]Z04 支出决算表(财决04表)'!$A$10:$J$500,8,FALSE)),"",VLOOKUP(A114,'[1]Z04 支出决算表(财决04表)'!$A$10:$J$500,8,FALSE))</f>
        <v/>
      </c>
      <c r="H114" s="136" t="str">
        <f>IF(ISERROR(VLOOKUP(A114,'[1]Z04 支出决算表(财决04表)'!$A$10:$J$500,9,FALSE)),"",VLOOKUP(A114,'[1]Z04 支出决算表(财决04表)'!$A$10:$J$500,9,FALSE))</f>
        <v/>
      </c>
      <c r="I114" s="136" t="str">
        <f>IF(ISERROR(VLOOKUP(A114,'[1]Z04 支出决算表(财决04表)'!$A$10:$J$500,10,FALSE)),"",VLOOKUP(A114,'[1]Z04 支出决算表(财决04表)'!$A$10:$J$500,10,FALSE))</f>
        <v/>
      </c>
      <c r="J114" s="147">
        <f>'[1]Z04 支出决算表(财决04表)'!$A113</f>
        <v>0</v>
      </c>
      <c r="K114" s="148">
        <f>'[1]Z04 支出决算表(财决04表)'!$E113</f>
        <v>0</v>
      </c>
      <c r="L114" s="125" t="str">
        <f t="shared" si="3"/>
        <v/>
      </c>
    </row>
    <row r="115" spans="1:12" ht="22.7" customHeight="1">
      <c r="A115" s="133" t="str">
        <f t="shared" si="2"/>
        <v/>
      </c>
      <c r="B115" s="134"/>
      <c r="C115" s="135" t="str">
        <f>IF(ISERROR(VLOOKUP(A115,'[1]Z04 支出决算表(财决04表)'!$A$10:$J$500,4,FALSE)),"",VLOOKUP(A115,'[1]Z04 支出决算表(财决04表)'!$A$10:$J$500,4,FALSE))</f>
        <v/>
      </c>
      <c r="D115" s="136" t="str">
        <f>IF(ISERROR(VLOOKUP(A115,'[1]Z04 支出决算表(财决04表)'!$A$10:$J$500,5,FALSE)),"",VLOOKUP(A115,'[1]Z04 支出决算表(财决04表)'!$A$10:$J$500,5,FALSE))</f>
        <v/>
      </c>
      <c r="E115" s="136" t="str">
        <f>IF(ISERROR(VLOOKUP(A115,'[1]Z04 支出决算表(财决04表)'!$A$10:$J$500,6,FALSE)),"",VLOOKUP(A115,'[1]Z04 支出决算表(财决04表)'!$A$10:$J$500,6,FALSE))</f>
        <v/>
      </c>
      <c r="F115" s="136" t="str">
        <f>IF(ISERROR(VLOOKUP(A115,'[1]Z04 支出决算表(财决04表)'!$A$10:$J$500,7,FALSE)),"",VLOOKUP(A115,'[1]Z04 支出决算表(财决04表)'!$A$10:$J$500,7,FALSE))</f>
        <v/>
      </c>
      <c r="G115" s="136" t="str">
        <f>IF(ISERROR(VLOOKUP(A115,'[1]Z04 支出决算表(财决04表)'!$A$10:$J$500,8,FALSE)),"",VLOOKUP(A115,'[1]Z04 支出决算表(财决04表)'!$A$10:$J$500,8,FALSE))</f>
        <v/>
      </c>
      <c r="H115" s="136" t="str">
        <f>IF(ISERROR(VLOOKUP(A115,'[1]Z04 支出决算表(财决04表)'!$A$10:$J$500,9,FALSE)),"",VLOOKUP(A115,'[1]Z04 支出决算表(财决04表)'!$A$10:$J$500,9,FALSE))</f>
        <v/>
      </c>
      <c r="I115" s="136" t="str">
        <f>IF(ISERROR(VLOOKUP(A115,'[1]Z04 支出决算表(财决04表)'!$A$10:$J$500,10,FALSE)),"",VLOOKUP(A115,'[1]Z04 支出决算表(财决04表)'!$A$10:$J$500,10,FALSE))</f>
        <v/>
      </c>
      <c r="J115" s="147">
        <f>'[1]Z04 支出决算表(财决04表)'!$A114</f>
        <v>0</v>
      </c>
      <c r="K115" s="148">
        <f>'[1]Z04 支出决算表(财决04表)'!$E114</f>
        <v>0</v>
      </c>
      <c r="L115" s="125" t="str">
        <f t="shared" si="3"/>
        <v/>
      </c>
    </row>
    <row r="116" spans="1:12" ht="22.7" customHeight="1">
      <c r="A116" s="133" t="str">
        <f t="shared" si="2"/>
        <v/>
      </c>
      <c r="B116" s="134"/>
      <c r="C116" s="135" t="str">
        <f>IF(ISERROR(VLOOKUP(A116,'[1]Z04 支出决算表(财决04表)'!$A$10:$J$500,4,FALSE)),"",VLOOKUP(A116,'[1]Z04 支出决算表(财决04表)'!$A$10:$J$500,4,FALSE))</f>
        <v/>
      </c>
      <c r="D116" s="136" t="str">
        <f>IF(ISERROR(VLOOKUP(A116,'[1]Z04 支出决算表(财决04表)'!$A$10:$J$500,5,FALSE)),"",VLOOKUP(A116,'[1]Z04 支出决算表(财决04表)'!$A$10:$J$500,5,FALSE))</f>
        <v/>
      </c>
      <c r="E116" s="136" t="str">
        <f>IF(ISERROR(VLOOKUP(A116,'[1]Z04 支出决算表(财决04表)'!$A$10:$J$500,6,FALSE)),"",VLOOKUP(A116,'[1]Z04 支出决算表(财决04表)'!$A$10:$J$500,6,FALSE))</f>
        <v/>
      </c>
      <c r="F116" s="136" t="str">
        <f>IF(ISERROR(VLOOKUP(A116,'[1]Z04 支出决算表(财决04表)'!$A$10:$J$500,7,FALSE)),"",VLOOKUP(A116,'[1]Z04 支出决算表(财决04表)'!$A$10:$J$500,7,FALSE))</f>
        <v/>
      </c>
      <c r="G116" s="136" t="str">
        <f>IF(ISERROR(VLOOKUP(A116,'[1]Z04 支出决算表(财决04表)'!$A$10:$J$500,8,FALSE)),"",VLOOKUP(A116,'[1]Z04 支出决算表(财决04表)'!$A$10:$J$500,8,FALSE))</f>
        <v/>
      </c>
      <c r="H116" s="136" t="str">
        <f>IF(ISERROR(VLOOKUP(A116,'[1]Z04 支出决算表(财决04表)'!$A$10:$J$500,9,FALSE)),"",VLOOKUP(A116,'[1]Z04 支出决算表(财决04表)'!$A$10:$J$500,9,FALSE))</f>
        <v/>
      </c>
      <c r="I116" s="136" t="str">
        <f>IF(ISERROR(VLOOKUP(A116,'[1]Z04 支出决算表(财决04表)'!$A$10:$J$500,10,FALSE)),"",VLOOKUP(A116,'[1]Z04 支出决算表(财决04表)'!$A$10:$J$500,10,FALSE))</f>
        <v/>
      </c>
      <c r="J116" s="147">
        <f>'[1]Z04 支出决算表(财决04表)'!$A115</f>
        <v>0</v>
      </c>
      <c r="K116" s="148">
        <f>'[1]Z04 支出决算表(财决04表)'!$E115</f>
        <v>0</v>
      </c>
      <c r="L116" s="125" t="str">
        <f t="shared" si="3"/>
        <v/>
      </c>
    </row>
    <row r="117" spans="1:12" ht="22.7" customHeight="1">
      <c r="A117" s="133" t="str">
        <f t="shared" si="2"/>
        <v/>
      </c>
      <c r="B117" s="134"/>
      <c r="C117" s="135" t="str">
        <f>IF(ISERROR(VLOOKUP(A117,'[1]Z04 支出决算表(财决04表)'!$A$10:$J$500,4,FALSE)),"",VLOOKUP(A117,'[1]Z04 支出决算表(财决04表)'!$A$10:$J$500,4,FALSE))</f>
        <v/>
      </c>
      <c r="D117" s="136" t="str">
        <f>IF(ISERROR(VLOOKUP(A117,'[1]Z04 支出决算表(财决04表)'!$A$10:$J$500,5,FALSE)),"",VLOOKUP(A117,'[1]Z04 支出决算表(财决04表)'!$A$10:$J$500,5,FALSE))</f>
        <v/>
      </c>
      <c r="E117" s="136" t="str">
        <f>IF(ISERROR(VLOOKUP(A117,'[1]Z04 支出决算表(财决04表)'!$A$10:$J$500,6,FALSE)),"",VLOOKUP(A117,'[1]Z04 支出决算表(财决04表)'!$A$10:$J$500,6,FALSE))</f>
        <v/>
      </c>
      <c r="F117" s="136" t="str">
        <f>IF(ISERROR(VLOOKUP(A117,'[1]Z04 支出决算表(财决04表)'!$A$10:$J$500,7,FALSE)),"",VLOOKUP(A117,'[1]Z04 支出决算表(财决04表)'!$A$10:$J$500,7,FALSE))</f>
        <v/>
      </c>
      <c r="G117" s="136" t="str">
        <f>IF(ISERROR(VLOOKUP(A117,'[1]Z04 支出决算表(财决04表)'!$A$10:$J$500,8,FALSE)),"",VLOOKUP(A117,'[1]Z04 支出决算表(财决04表)'!$A$10:$J$500,8,FALSE))</f>
        <v/>
      </c>
      <c r="H117" s="136" t="str">
        <f>IF(ISERROR(VLOOKUP(A117,'[1]Z04 支出决算表(财决04表)'!$A$10:$J$500,9,FALSE)),"",VLOOKUP(A117,'[1]Z04 支出决算表(财决04表)'!$A$10:$J$500,9,FALSE))</f>
        <v/>
      </c>
      <c r="I117" s="136" t="str">
        <f>IF(ISERROR(VLOOKUP(A117,'[1]Z04 支出决算表(财决04表)'!$A$10:$J$500,10,FALSE)),"",VLOOKUP(A117,'[1]Z04 支出决算表(财决04表)'!$A$10:$J$500,10,FALSE))</f>
        <v/>
      </c>
      <c r="J117" s="147">
        <f>'[1]Z04 支出决算表(财决04表)'!$A116</f>
        <v>0</v>
      </c>
      <c r="K117" s="148">
        <f>'[1]Z04 支出决算表(财决04表)'!$E116</f>
        <v>0</v>
      </c>
      <c r="L117" s="125" t="str">
        <f t="shared" si="3"/>
        <v/>
      </c>
    </row>
    <row r="118" spans="1:12" ht="22.7" customHeight="1">
      <c r="A118" s="133" t="str">
        <f t="shared" si="2"/>
        <v/>
      </c>
      <c r="B118" s="134"/>
      <c r="C118" s="135" t="str">
        <f>IF(ISERROR(VLOOKUP(A118,'[1]Z04 支出决算表(财决04表)'!$A$10:$J$500,4,FALSE)),"",VLOOKUP(A118,'[1]Z04 支出决算表(财决04表)'!$A$10:$J$500,4,FALSE))</f>
        <v/>
      </c>
      <c r="D118" s="136" t="str">
        <f>IF(ISERROR(VLOOKUP(A118,'[1]Z04 支出决算表(财决04表)'!$A$10:$J$500,5,FALSE)),"",VLOOKUP(A118,'[1]Z04 支出决算表(财决04表)'!$A$10:$J$500,5,FALSE))</f>
        <v/>
      </c>
      <c r="E118" s="136" t="str">
        <f>IF(ISERROR(VLOOKUP(A118,'[1]Z04 支出决算表(财决04表)'!$A$10:$J$500,6,FALSE)),"",VLOOKUP(A118,'[1]Z04 支出决算表(财决04表)'!$A$10:$J$500,6,FALSE))</f>
        <v/>
      </c>
      <c r="F118" s="136" t="str">
        <f>IF(ISERROR(VLOOKUP(A118,'[1]Z04 支出决算表(财决04表)'!$A$10:$J$500,7,FALSE)),"",VLOOKUP(A118,'[1]Z04 支出决算表(财决04表)'!$A$10:$J$500,7,FALSE))</f>
        <v/>
      </c>
      <c r="G118" s="136" t="str">
        <f>IF(ISERROR(VLOOKUP(A118,'[1]Z04 支出决算表(财决04表)'!$A$10:$J$500,8,FALSE)),"",VLOOKUP(A118,'[1]Z04 支出决算表(财决04表)'!$A$10:$J$500,8,FALSE))</f>
        <v/>
      </c>
      <c r="H118" s="136" t="str">
        <f>IF(ISERROR(VLOOKUP(A118,'[1]Z04 支出决算表(财决04表)'!$A$10:$J$500,9,FALSE)),"",VLOOKUP(A118,'[1]Z04 支出决算表(财决04表)'!$A$10:$J$500,9,FALSE))</f>
        <v/>
      </c>
      <c r="I118" s="136" t="str">
        <f>IF(ISERROR(VLOOKUP(A118,'[1]Z04 支出决算表(财决04表)'!$A$10:$J$500,10,FALSE)),"",VLOOKUP(A118,'[1]Z04 支出决算表(财决04表)'!$A$10:$J$500,10,FALSE))</f>
        <v/>
      </c>
      <c r="J118" s="147">
        <f>'[1]Z04 支出决算表(财决04表)'!$A117</f>
        <v>0</v>
      </c>
      <c r="K118" s="148">
        <f>'[1]Z04 支出决算表(财决04表)'!$E117</f>
        <v>0</v>
      </c>
      <c r="L118" s="125" t="str">
        <f t="shared" si="3"/>
        <v/>
      </c>
    </row>
    <row r="119" spans="1:12" ht="22.7" customHeight="1">
      <c r="A119" s="133" t="str">
        <f t="shared" si="2"/>
        <v/>
      </c>
      <c r="B119" s="134"/>
      <c r="C119" s="135" t="str">
        <f>IF(ISERROR(VLOOKUP(A119,'[1]Z04 支出决算表(财决04表)'!$A$10:$J$500,4,FALSE)),"",VLOOKUP(A119,'[1]Z04 支出决算表(财决04表)'!$A$10:$J$500,4,FALSE))</f>
        <v/>
      </c>
      <c r="D119" s="136" t="str">
        <f>IF(ISERROR(VLOOKUP(A119,'[1]Z04 支出决算表(财决04表)'!$A$10:$J$500,5,FALSE)),"",VLOOKUP(A119,'[1]Z04 支出决算表(财决04表)'!$A$10:$J$500,5,FALSE))</f>
        <v/>
      </c>
      <c r="E119" s="136" t="str">
        <f>IF(ISERROR(VLOOKUP(A119,'[1]Z04 支出决算表(财决04表)'!$A$10:$J$500,6,FALSE)),"",VLOOKUP(A119,'[1]Z04 支出决算表(财决04表)'!$A$10:$J$500,6,FALSE))</f>
        <v/>
      </c>
      <c r="F119" s="136" t="str">
        <f>IF(ISERROR(VLOOKUP(A119,'[1]Z04 支出决算表(财决04表)'!$A$10:$J$500,7,FALSE)),"",VLOOKUP(A119,'[1]Z04 支出决算表(财决04表)'!$A$10:$J$500,7,FALSE))</f>
        <v/>
      </c>
      <c r="G119" s="136" t="str">
        <f>IF(ISERROR(VLOOKUP(A119,'[1]Z04 支出决算表(财决04表)'!$A$10:$J$500,8,FALSE)),"",VLOOKUP(A119,'[1]Z04 支出决算表(财决04表)'!$A$10:$J$500,8,FALSE))</f>
        <v/>
      </c>
      <c r="H119" s="136" t="str">
        <f>IF(ISERROR(VLOOKUP(A119,'[1]Z04 支出决算表(财决04表)'!$A$10:$J$500,9,FALSE)),"",VLOOKUP(A119,'[1]Z04 支出决算表(财决04表)'!$A$10:$J$500,9,FALSE))</f>
        <v/>
      </c>
      <c r="I119" s="136" t="str">
        <f>IF(ISERROR(VLOOKUP(A119,'[1]Z04 支出决算表(财决04表)'!$A$10:$J$500,10,FALSE)),"",VLOOKUP(A119,'[1]Z04 支出决算表(财决04表)'!$A$10:$J$500,10,FALSE))</f>
        <v/>
      </c>
      <c r="J119" s="147">
        <f>'[1]Z04 支出决算表(财决04表)'!$A118</f>
        <v>0</v>
      </c>
      <c r="K119" s="148">
        <f>'[1]Z04 支出决算表(财决04表)'!$E118</f>
        <v>0</v>
      </c>
      <c r="L119" s="125" t="str">
        <f t="shared" si="3"/>
        <v/>
      </c>
    </row>
    <row r="120" spans="1:12" ht="22.7" customHeight="1">
      <c r="A120" s="133" t="str">
        <f t="shared" si="2"/>
        <v/>
      </c>
      <c r="B120" s="134"/>
      <c r="C120" s="135" t="str">
        <f>IF(ISERROR(VLOOKUP(A120,'[1]Z04 支出决算表(财决04表)'!$A$10:$J$500,4,FALSE)),"",VLOOKUP(A120,'[1]Z04 支出决算表(财决04表)'!$A$10:$J$500,4,FALSE))</f>
        <v/>
      </c>
      <c r="D120" s="136" t="str">
        <f>IF(ISERROR(VLOOKUP(A120,'[1]Z04 支出决算表(财决04表)'!$A$10:$J$500,5,FALSE)),"",VLOOKUP(A120,'[1]Z04 支出决算表(财决04表)'!$A$10:$J$500,5,FALSE))</f>
        <v/>
      </c>
      <c r="E120" s="136" t="str">
        <f>IF(ISERROR(VLOOKUP(A120,'[1]Z04 支出决算表(财决04表)'!$A$10:$J$500,6,FALSE)),"",VLOOKUP(A120,'[1]Z04 支出决算表(财决04表)'!$A$10:$J$500,6,FALSE))</f>
        <v/>
      </c>
      <c r="F120" s="136" t="str">
        <f>IF(ISERROR(VLOOKUP(A120,'[1]Z04 支出决算表(财决04表)'!$A$10:$J$500,7,FALSE)),"",VLOOKUP(A120,'[1]Z04 支出决算表(财决04表)'!$A$10:$J$500,7,FALSE))</f>
        <v/>
      </c>
      <c r="G120" s="136" t="str">
        <f>IF(ISERROR(VLOOKUP(A120,'[1]Z04 支出决算表(财决04表)'!$A$10:$J$500,8,FALSE)),"",VLOOKUP(A120,'[1]Z04 支出决算表(财决04表)'!$A$10:$J$500,8,FALSE))</f>
        <v/>
      </c>
      <c r="H120" s="136" t="str">
        <f>IF(ISERROR(VLOOKUP(A120,'[1]Z04 支出决算表(财决04表)'!$A$10:$J$500,9,FALSE)),"",VLOOKUP(A120,'[1]Z04 支出决算表(财决04表)'!$A$10:$J$500,9,FALSE))</f>
        <v/>
      </c>
      <c r="I120" s="136" t="str">
        <f>IF(ISERROR(VLOOKUP(A120,'[1]Z04 支出决算表(财决04表)'!$A$10:$J$500,10,FALSE)),"",VLOOKUP(A120,'[1]Z04 支出决算表(财决04表)'!$A$10:$J$500,10,FALSE))</f>
        <v/>
      </c>
      <c r="J120" s="147">
        <f>'[1]Z04 支出决算表(财决04表)'!$A119</f>
        <v>0</v>
      </c>
      <c r="K120" s="148">
        <f>'[1]Z04 支出决算表(财决04表)'!$E119</f>
        <v>0</v>
      </c>
      <c r="L120" s="125" t="str">
        <f t="shared" si="3"/>
        <v/>
      </c>
    </row>
    <row r="121" spans="1:12" ht="22.7" customHeight="1">
      <c r="A121" s="133" t="str">
        <f t="shared" si="2"/>
        <v/>
      </c>
      <c r="B121" s="134"/>
      <c r="C121" s="135" t="str">
        <f>IF(ISERROR(VLOOKUP(A121,'[1]Z04 支出决算表(财决04表)'!$A$10:$J$500,4,FALSE)),"",VLOOKUP(A121,'[1]Z04 支出决算表(财决04表)'!$A$10:$J$500,4,FALSE))</f>
        <v/>
      </c>
      <c r="D121" s="136" t="str">
        <f>IF(ISERROR(VLOOKUP(A121,'[1]Z04 支出决算表(财决04表)'!$A$10:$J$500,5,FALSE)),"",VLOOKUP(A121,'[1]Z04 支出决算表(财决04表)'!$A$10:$J$500,5,FALSE))</f>
        <v/>
      </c>
      <c r="E121" s="136" t="str">
        <f>IF(ISERROR(VLOOKUP(A121,'[1]Z04 支出决算表(财决04表)'!$A$10:$J$500,6,FALSE)),"",VLOOKUP(A121,'[1]Z04 支出决算表(财决04表)'!$A$10:$J$500,6,FALSE))</f>
        <v/>
      </c>
      <c r="F121" s="136" t="str">
        <f>IF(ISERROR(VLOOKUP(A121,'[1]Z04 支出决算表(财决04表)'!$A$10:$J$500,7,FALSE)),"",VLOOKUP(A121,'[1]Z04 支出决算表(财决04表)'!$A$10:$J$500,7,FALSE))</f>
        <v/>
      </c>
      <c r="G121" s="136" t="str">
        <f>IF(ISERROR(VLOOKUP(A121,'[1]Z04 支出决算表(财决04表)'!$A$10:$J$500,8,FALSE)),"",VLOOKUP(A121,'[1]Z04 支出决算表(财决04表)'!$A$10:$J$500,8,FALSE))</f>
        <v/>
      </c>
      <c r="H121" s="136" t="str">
        <f>IF(ISERROR(VLOOKUP(A121,'[1]Z04 支出决算表(财决04表)'!$A$10:$J$500,9,FALSE)),"",VLOOKUP(A121,'[1]Z04 支出决算表(财决04表)'!$A$10:$J$500,9,FALSE))</f>
        <v/>
      </c>
      <c r="I121" s="136" t="str">
        <f>IF(ISERROR(VLOOKUP(A121,'[1]Z04 支出决算表(财决04表)'!$A$10:$J$500,10,FALSE)),"",VLOOKUP(A121,'[1]Z04 支出决算表(财决04表)'!$A$10:$J$500,10,FALSE))</f>
        <v/>
      </c>
      <c r="J121" s="147">
        <f>'[1]Z04 支出决算表(财决04表)'!$A120</f>
        <v>0</v>
      </c>
      <c r="K121" s="148">
        <f>'[1]Z04 支出决算表(财决04表)'!$E120</f>
        <v>0</v>
      </c>
      <c r="L121" s="125" t="str">
        <f t="shared" si="3"/>
        <v/>
      </c>
    </row>
    <row r="122" spans="1:12" ht="22.7" customHeight="1">
      <c r="A122" s="133" t="str">
        <f t="shared" si="2"/>
        <v/>
      </c>
      <c r="B122" s="134"/>
      <c r="C122" s="135" t="str">
        <f>IF(ISERROR(VLOOKUP(A122,'[1]Z04 支出决算表(财决04表)'!$A$10:$J$500,4,FALSE)),"",VLOOKUP(A122,'[1]Z04 支出决算表(财决04表)'!$A$10:$J$500,4,FALSE))</f>
        <v/>
      </c>
      <c r="D122" s="136" t="str">
        <f>IF(ISERROR(VLOOKUP(A122,'[1]Z04 支出决算表(财决04表)'!$A$10:$J$500,5,FALSE)),"",VLOOKUP(A122,'[1]Z04 支出决算表(财决04表)'!$A$10:$J$500,5,FALSE))</f>
        <v/>
      </c>
      <c r="E122" s="136" t="str">
        <f>IF(ISERROR(VLOOKUP(A122,'[1]Z04 支出决算表(财决04表)'!$A$10:$J$500,6,FALSE)),"",VLOOKUP(A122,'[1]Z04 支出决算表(财决04表)'!$A$10:$J$500,6,FALSE))</f>
        <v/>
      </c>
      <c r="F122" s="136" t="str">
        <f>IF(ISERROR(VLOOKUP(A122,'[1]Z04 支出决算表(财决04表)'!$A$10:$J$500,7,FALSE)),"",VLOOKUP(A122,'[1]Z04 支出决算表(财决04表)'!$A$10:$J$500,7,FALSE))</f>
        <v/>
      </c>
      <c r="G122" s="136" t="str">
        <f>IF(ISERROR(VLOOKUP(A122,'[1]Z04 支出决算表(财决04表)'!$A$10:$J$500,8,FALSE)),"",VLOOKUP(A122,'[1]Z04 支出决算表(财决04表)'!$A$10:$J$500,8,FALSE))</f>
        <v/>
      </c>
      <c r="H122" s="136" t="str">
        <f>IF(ISERROR(VLOOKUP(A122,'[1]Z04 支出决算表(财决04表)'!$A$10:$J$500,9,FALSE)),"",VLOOKUP(A122,'[1]Z04 支出决算表(财决04表)'!$A$10:$J$500,9,FALSE))</f>
        <v/>
      </c>
      <c r="I122" s="136" t="str">
        <f>IF(ISERROR(VLOOKUP(A122,'[1]Z04 支出决算表(财决04表)'!$A$10:$J$500,10,FALSE)),"",VLOOKUP(A122,'[1]Z04 支出决算表(财决04表)'!$A$10:$J$500,10,FALSE))</f>
        <v/>
      </c>
      <c r="J122" s="147">
        <f>'[1]Z04 支出决算表(财决04表)'!$A121</f>
        <v>0</v>
      </c>
      <c r="K122" s="148">
        <f>'[1]Z04 支出决算表(财决04表)'!$E121</f>
        <v>0</v>
      </c>
      <c r="L122" s="125" t="str">
        <f t="shared" si="3"/>
        <v/>
      </c>
    </row>
    <row r="123" spans="1:12" ht="22.7" customHeight="1">
      <c r="A123" s="133" t="str">
        <f t="shared" si="2"/>
        <v/>
      </c>
      <c r="B123" s="134"/>
      <c r="C123" s="135" t="str">
        <f>IF(ISERROR(VLOOKUP(A123,'[1]Z04 支出决算表(财决04表)'!$A$10:$J$500,4,FALSE)),"",VLOOKUP(A123,'[1]Z04 支出决算表(财决04表)'!$A$10:$J$500,4,FALSE))</f>
        <v/>
      </c>
      <c r="D123" s="136" t="str">
        <f>IF(ISERROR(VLOOKUP(A123,'[1]Z04 支出决算表(财决04表)'!$A$10:$J$500,5,FALSE)),"",VLOOKUP(A123,'[1]Z04 支出决算表(财决04表)'!$A$10:$J$500,5,FALSE))</f>
        <v/>
      </c>
      <c r="E123" s="136" t="str">
        <f>IF(ISERROR(VLOOKUP(A123,'[1]Z04 支出决算表(财决04表)'!$A$10:$J$500,6,FALSE)),"",VLOOKUP(A123,'[1]Z04 支出决算表(财决04表)'!$A$10:$J$500,6,FALSE))</f>
        <v/>
      </c>
      <c r="F123" s="136" t="str">
        <f>IF(ISERROR(VLOOKUP(A123,'[1]Z04 支出决算表(财决04表)'!$A$10:$J$500,7,FALSE)),"",VLOOKUP(A123,'[1]Z04 支出决算表(财决04表)'!$A$10:$J$500,7,FALSE))</f>
        <v/>
      </c>
      <c r="G123" s="136" t="str">
        <f>IF(ISERROR(VLOOKUP(A123,'[1]Z04 支出决算表(财决04表)'!$A$10:$J$500,8,FALSE)),"",VLOOKUP(A123,'[1]Z04 支出决算表(财决04表)'!$A$10:$J$500,8,FALSE))</f>
        <v/>
      </c>
      <c r="H123" s="136" t="str">
        <f>IF(ISERROR(VLOOKUP(A123,'[1]Z04 支出决算表(财决04表)'!$A$10:$J$500,9,FALSE)),"",VLOOKUP(A123,'[1]Z04 支出决算表(财决04表)'!$A$10:$J$500,9,FALSE))</f>
        <v/>
      </c>
      <c r="I123" s="136" t="str">
        <f>IF(ISERROR(VLOOKUP(A123,'[1]Z04 支出决算表(财决04表)'!$A$10:$J$500,10,FALSE)),"",VLOOKUP(A123,'[1]Z04 支出决算表(财决04表)'!$A$10:$J$500,10,FALSE))</f>
        <v/>
      </c>
      <c r="J123" s="147">
        <f>'[1]Z04 支出决算表(财决04表)'!$A122</f>
        <v>0</v>
      </c>
      <c r="K123" s="148">
        <f>'[1]Z04 支出决算表(财决04表)'!$E122</f>
        <v>0</v>
      </c>
      <c r="L123" s="125" t="str">
        <f t="shared" si="3"/>
        <v/>
      </c>
    </row>
    <row r="124" spans="1:12" ht="22.7" customHeight="1">
      <c r="A124" s="133" t="str">
        <f t="shared" si="2"/>
        <v/>
      </c>
      <c r="B124" s="134"/>
      <c r="C124" s="135" t="str">
        <f>IF(ISERROR(VLOOKUP(A124,'[1]Z04 支出决算表(财决04表)'!$A$10:$J$500,4,FALSE)),"",VLOOKUP(A124,'[1]Z04 支出决算表(财决04表)'!$A$10:$J$500,4,FALSE))</f>
        <v/>
      </c>
      <c r="D124" s="136" t="str">
        <f>IF(ISERROR(VLOOKUP(A124,'[1]Z04 支出决算表(财决04表)'!$A$10:$J$500,5,FALSE)),"",VLOOKUP(A124,'[1]Z04 支出决算表(财决04表)'!$A$10:$J$500,5,FALSE))</f>
        <v/>
      </c>
      <c r="E124" s="136" t="str">
        <f>IF(ISERROR(VLOOKUP(A124,'[1]Z04 支出决算表(财决04表)'!$A$10:$J$500,6,FALSE)),"",VLOOKUP(A124,'[1]Z04 支出决算表(财决04表)'!$A$10:$J$500,6,FALSE))</f>
        <v/>
      </c>
      <c r="F124" s="136" t="str">
        <f>IF(ISERROR(VLOOKUP(A124,'[1]Z04 支出决算表(财决04表)'!$A$10:$J$500,7,FALSE)),"",VLOOKUP(A124,'[1]Z04 支出决算表(财决04表)'!$A$10:$J$500,7,FALSE))</f>
        <v/>
      </c>
      <c r="G124" s="136" t="str">
        <f>IF(ISERROR(VLOOKUP(A124,'[1]Z04 支出决算表(财决04表)'!$A$10:$J$500,8,FALSE)),"",VLOOKUP(A124,'[1]Z04 支出决算表(财决04表)'!$A$10:$J$500,8,FALSE))</f>
        <v/>
      </c>
      <c r="H124" s="136" t="str">
        <f>IF(ISERROR(VLOOKUP(A124,'[1]Z04 支出决算表(财决04表)'!$A$10:$J$500,9,FALSE)),"",VLOOKUP(A124,'[1]Z04 支出决算表(财决04表)'!$A$10:$J$500,9,FALSE))</f>
        <v/>
      </c>
      <c r="I124" s="136" t="str">
        <f>IF(ISERROR(VLOOKUP(A124,'[1]Z04 支出决算表(财决04表)'!$A$10:$J$500,10,FALSE)),"",VLOOKUP(A124,'[1]Z04 支出决算表(财决04表)'!$A$10:$J$500,10,FALSE))</f>
        <v/>
      </c>
      <c r="J124" s="147">
        <f>'[1]Z04 支出决算表(财决04表)'!$A123</f>
        <v>0</v>
      </c>
      <c r="K124" s="148">
        <f>'[1]Z04 支出决算表(财决04表)'!$E123</f>
        <v>0</v>
      </c>
      <c r="L124" s="125" t="str">
        <f t="shared" si="3"/>
        <v/>
      </c>
    </row>
    <row r="125" spans="1:12" ht="22.7" customHeight="1">
      <c r="A125" s="133" t="str">
        <f t="shared" si="2"/>
        <v/>
      </c>
      <c r="B125" s="134"/>
      <c r="C125" s="135" t="str">
        <f>IF(ISERROR(VLOOKUP(A125,'[1]Z04 支出决算表(财决04表)'!$A$10:$J$500,4,FALSE)),"",VLOOKUP(A125,'[1]Z04 支出决算表(财决04表)'!$A$10:$J$500,4,FALSE))</f>
        <v/>
      </c>
      <c r="D125" s="136" t="str">
        <f>IF(ISERROR(VLOOKUP(A125,'[1]Z04 支出决算表(财决04表)'!$A$10:$J$500,5,FALSE)),"",VLOOKUP(A125,'[1]Z04 支出决算表(财决04表)'!$A$10:$J$500,5,FALSE))</f>
        <v/>
      </c>
      <c r="E125" s="136" t="str">
        <f>IF(ISERROR(VLOOKUP(A125,'[1]Z04 支出决算表(财决04表)'!$A$10:$J$500,6,FALSE)),"",VLOOKUP(A125,'[1]Z04 支出决算表(财决04表)'!$A$10:$J$500,6,FALSE))</f>
        <v/>
      </c>
      <c r="F125" s="136" t="str">
        <f>IF(ISERROR(VLOOKUP(A125,'[1]Z04 支出决算表(财决04表)'!$A$10:$J$500,7,FALSE)),"",VLOOKUP(A125,'[1]Z04 支出决算表(财决04表)'!$A$10:$J$500,7,FALSE))</f>
        <v/>
      </c>
      <c r="G125" s="136" t="str">
        <f>IF(ISERROR(VLOOKUP(A125,'[1]Z04 支出决算表(财决04表)'!$A$10:$J$500,8,FALSE)),"",VLOOKUP(A125,'[1]Z04 支出决算表(财决04表)'!$A$10:$J$500,8,FALSE))</f>
        <v/>
      </c>
      <c r="H125" s="136" t="str">
        <f>IF(ISERROR(VLOOKUP(A125,'[1]Z04 支出决算表(财决04表)'!$A$10:$J$500,9,FALSE)),"",VLOOKUP(A125,'[1]Z04 支出决算表(财决04表)'!$A$10:$J$500,9,FALSE))</f>
        <v/>
      </c>
      <c r="I125" s="136" t="str">
        <f>IF(ISERROR(VLOOKUP(A125,'[1]Z04 支出决算表(财决04表)'!$A$10:$J$500,10,FALSE)),"",VLOOKUP(A125,'[1]Z04 支出决算表(财决04表)'!$A$10:$J$500,10,FALSE))</f>
        <v/>
      </c>
      <c r="J125" s="147">
        <f>'[1]Z04 支出决算表(财决04表)'!$A124</f>
        <v>0</v>
      </c>
      <c r="K125" s="148">
        <f>'[1]Z04 支出决算表(财决04表)'!$E124</f>
        <v>0</v>
      </c>
      <c r="L125" s="125" t="str">
        <f t="shared" si="3"/>
        <v/>
      </c>
    </row>
    <row r="126" spans="1:12" ht="22.7" customHeight="1">
      <c r="A126" s="133" t="str">
        <f t="shared" si="2"/>
        <v/>
      </c>
      <c r="B126" s="134"/>
      <c r="C126" s="135" t="str">
        <f>IF(ISERROR(VLOOKUP(A126,'[1]Z04 支出决算表(财决04表)'!$A$10:$J$500,4,FALSE)),"",VLOOKUP(A126,'[1]Z04 支出决算表(财决04表)'!$A$10:$J$500,4,FALSE))</f>
        <v/>
      </c>
      <c r="D126" s="136" t="str">
        <f>IF(ISERROR(VLOOKUP(A126,'[1]Z04 支出决算表(财决04表)'!$A$10:$J$500,5,FALSE)),"",VLOOKUP(A126,'[1]Z04 支出决算表(财决04表)'!$A$10:$J$500,5,FALSE))</f>
        <v/>
      </c>
      <c r="E126" s="136" t="str">
        <f>IF(ISERROR(VLOOKUP(A126,'[1]Z04 支出决算表(财决04表)'!$A$10:$J$500,6,FALSE)),"",VLOOKUP(A126,'[1]Z04 支出决算表(财决04表)'!$A$10:$J$500,6,FALSE))</f>
        <v/>
      </c>
      <c r="F126" s="136" t="str">
        <f>IF(ISERROR(VLOOKUP(A126,'[1]Z04 支出决算表(财决04表)'!$A$10:$J$500,7,FALSE)),"",VLOOKUP(A126,'[1]Z04 支出决算表(财决04表)'!$A$10:$J$500,7,FALSE))</f>
        <v/>
      </c>
      <c r="G126" s="136" t="str">
        <f>IF(ISERROR(VLOOKUP(A126,'[1]Z04 支出决算表(财决04表)'!$A$10:$J$500,8,FALSE)),"",VLOOKUP(A126,'[1]Z04 支出决算表(财决04表)'!$A$10:$J$500,8,FALSE))</f>
        <v/>
      </c>
      <c r="H126" s="136" t="str">
        <f>IF(ISERROR(VLOOKUP(A126,'[1]Z04 支出决算表(财决04表)'!$A$10:$J$500,9,FALSE)),"",VLOOKUP(A126,'[1]Z04 支出决算表(财决04表)'!$A$10:$J$500,9,FALSE))</f>
        <v/>
      </c>
      <c r="I126" s="136" t="str">
        <f>IF(ISERROR(VLOOKUP(A126,'[1]Z04 支出决算表(财决04表)'!$A$10:$J$500,10,FALSE)),"",VLOOKUP(A126,'[1]Z04 支出决算表(财决04表)'!$A$10:$J$500,10,FALSE))</f>
        <v/>
      </c>
      <c r="J126" s="147">
        <f>'[1]Z04 支出决算表(财决04表)'!$A125</f>
        <v>0</v>
      </c>
      <c r="K126" s="148">
        <f>'[1]Z04 支出决算表(财决04表)'!$E125</f>
        <v>0</v>
      </c>
      <c r="L126" s="125" t="str">
        <f t="shared" si="3"/>
        <v/>
      </c>
    </row>
    <row r="127" spans="1:12" ht="22.7" customHeight="1">
      <c r="A127" s="133" t="str">
        <f t="shared" si="2"/>
        <v/>
      </c>
      <c r="B127" s="134"/>
      <c r="C127" s="135" t="str">
        <f>IF(ISERROR(VLOOKUP(A127,'[1]Z04 支出决算表(财决04表)'!$A$10:$J$500,4,FALSE)),"",VLOOKUP(A127,'[1]Z04 支出决算表(财决04表)'!$A$10:$J$500,4,FALSE))</f>
        <v/>
      </c>
      <c r="D127" s="136" t="str">
        <f>IF(ISERROR(VLOOKUP(A127,'[1]Z04 支出决算表(财决04表)'!$A$10:$J$500,5,FALSE)),"",VLOOKUP(A127,'[1]Z04 支出决算表(财决04表)'!$A$10:$J$500,5,FALSE))</f>
        <v/>
      </c>
      <c r="E127" s="136" t="str">
        <f>IF(ISERROR(VLOOKUP(A127,'[1]Z04 支出决算表(财决04表)'!$A$10:$J$500,6,FALSE)),"",VLOOKUP(A127,'[1]Z04 支出决算表(财决04表)'!$A$10:$J$500,6,FALSE))</f>
        <v/>
      </c>
      <c r="F127" s="136" t="str">
        <f>IF(ISERROR(VLOOKUP(A127,'[1]Z04 支出决算表(财决04表)'!$A$10:$J$500,7,FALSE)),"",VLOOKUP(A127,'[1]Z04 支出决算表(财决04表)'!$A$10:$J$500,7,FALSE))</f>
        <v/>
      </c>
      <c r="G127" s="136" t="str">
        <f>IF(ISERROR(VLOOKUP(A127,'[1]Z04 支出决算表(财决04表)'!$A$10:$J$500,8,FALSE)),"",VLOOKUP(A127,'[1]Z04 支出决算表(财决04表)'!$A$10:$J$500,8,FALSE))</f>
        <v/>
      </c>
      <c r="H127" s="136" t="str">
        <f>IF(ISERROR(VLOOKUP(A127,'[1]Z04 支出决算表(财决04表)'!$A$10:$J$500,9,FALSE)),"",VLOOKUP(A127,'[1]Z04 支出决算表(财决04表)'!$A$10:$J$500,9,FALSE))</f>
        <v/>
      </c>
      <c r="I127" s="136" t="str">
        <f>IF(ISERROR(VLOOKUP(A127,'[1]Z04 支出决算表(财决04表)'!$A$10:$J$500,10,FALSE)),"",VLOOKUP(A127,'[1]Z04 支出决算表(财决04表)'!$A$10:$J$500,10,FALSE))</f>
        <v/>
      </c>
      <c r="J127" s="147">
        <f>'[1]Z04 支出决算表(财决04表)'!$A126</f>
        <v>0</v>
      </c>
      <c r="K127" s="148">
        <f>'[1]Z04 支出决算表(财决04表)'!$E126</f>
        <v>0</v>
      </c>
      <c r="L127" s="125" t="str">
        <f t="shared" si="3"/>
        <v/>
      </c>
    </row>
    <row r="128" spans="1:12" ht="22.7" customHeight="1">
      <c r="A128" s="133" t="str">
        <f t="shared" si="2"/>
        <v/>
      </c>
      <c r="B128" s="134"/>
      <c r="C128" s="135" t="str">
        <f>IF(ISERROR(VLOOKUP(A128,'[1]Z04 支出决算表(财决04表)'!$A$10:$J$500,4,FALSE)),"",VLOOKUP(A128,'[1]Z04 支出决算表(财决04表)'!$A$10:$J$500,4,FALSE))</f>
        <v/>
      </c>
      <c r="D128" s="136" t="str">
        <f>IF(ISERROR(VLOOKUP(A128,'[1]Z04 支出决算表(财决04表)'!$A$10:$J$500,5,FALSE)),"",VLOOKUP(A128,'[1]Z04 支出决算表(财决04表)'!$A$10:$J$500,5,FALSE))</f>
        <v/>
      </c>
      <c r="E128" s="136" t="str">
        <f>IF(ISERROR(VLOOKUP(A128,'[1]Z04 支出决算表(财决04表)'!$A$10:$J$500,6,FALSE)),"",VLOOKUP(A128,'[1]Z04 支出决算表(财决04表)'!$A$10:$J$500,6,FALSE))</f>
        <v/>
      </c>
      <c r="F128" s="136" t="str">
        <f>IF(ISERROR(VLOOKUP(A128,'[1]Z04 支出决算表(财决04表)'!$A$10:$J$500,7,FALSE)),"",VLOOKUP(A128,'[1]Z04 支出决算表(财决04表)'!$A$10:$J$500,7,FALSE))</f>
        <v/>
      </c>
      <c r="G128" s="136" t="str">
        <f>IF(ISERROR(VLOOKUP(A128,'[1]Z04 支出决算表(财决04表)'!$A$10:$J$500,8,FALSE)),"",VLOOKUP(A128,'[1]Z04 支出决算表(财决04表)'!$A$10:$J$500,8,FALSE))</f>
        <v/>
      </c>
      <c r="H128" s="136" t="str">
        <f>IF(ISERROR(VLOOKUP(A128,'[1]Z04 支出决算表(财决04表)'!$A$10:$J$500,9,FALSE)),"",VLOOKUP(A128,'[1]Z04 支出决算表(财决04表)'!$A$10:$J$500,9,FALSE))</f>
        <v/>
      </c>
      <c r="I128" s="136" t="str">
        <f>IF(ISERROR(VLOOKUP(A128,'[1]Z04 支出决算表(财决04表)'!$A$10:$J$500,10,FALSE)),"",VLOOKUP(A128,'[1]Z04 支出决算表(财决04表)'!$A$10:$J$500,10,FALSE))</f>
        <v/>
      </c>
      <c r="J128" s="147">
        <f>'[1]Z04 支出决算表(财决04表)'!$A127</f>
        <v>0</v>
      </c>
      <c r="K128" s="148">
        <f>'[1]Z04 支出决算表(财决04表)'!$E127</f>
        <v>0</v>
      </c>
      <c r="L128" s="125" t="str">
        <f t="shared" si="3"/>
        <v/>
      </c>
    </row>
    <row r="129" spans="1:12" ht="22.7" customHeight="1">
      <c r="A129" s="133" t="str">
        <f t="shared" si="2"/>
        <v/>
      </c>
      <c r="B129" s="134"/>
      <c r="C129" s="135" t="str">
        <f>IF(ISERROR(VLOOKUP(A129,'[1]Z04 支出决算表(财决04表)'!$A$10:$J$500,4,FALSE)),"",VLOOKUP(A129,'[1]Z04 支出决算表(财决04表)'!$A$10:$J$500,4,FALSE))</f>
        <v/>
      </c>
      <c r="D129" s="136" t="str">
        <f>IF(ISERROR(VLOOKUP(A129,'[1]Z04 支出决算表(财决04表)'!$A$10:$J$500,5,FALSE)),"",VLOOKUP(A129,'[1]Z04 支出决算表(财决04表)'!$A$10:$J$500,5,FALSE))</f>
        <v/>
      </c>
      <c r="E129" s="136" t="str">
        <f>IF(ISERROR(VLOOKUP(A129,'[1]Z04 支出决算表(财决04表)'!$A$10:$J$500,6,FALSE)),"",VLOOKUP(A129,'[1]Z04 支出决算表(财决04表)'!$A$10:$J$500,6,FALSE))</f>
        <v/>
      </c>
      <c r="F129" s="136" t="str">
        <f>IF(ISERROR(VLOOKUP(A129,'[1]Z04 支出决算表(财决04表)'!$A$10:$J$500,7,FALSE)),"",VLOOKUP(A129,'[1]Z04 支出决算表(财决04表)'!$A$10:$J$500,7,FALSE))</f>
        <v/>
      </c>
      <c r="G129" s="136" t="str">
        <f>IF(ISERROR(VLOOKUP(A129,'[1]Z04 支出决算表(财决04表)'!$A$10:$J$500,8,FALSE)),"",VLOOKUP(A129,'[1]Z04 支出决算表(财决04表)'!$A$10:$J$500,8,FALSE))</f>
        <v/>
      </c>
      <c r="H129" s="136" t="str">
        <f>IF(ISERROR(VLOOKUP(A129,'[1]Z04 支出决算表(财决04表)'!$A$10:$J$500,9,FALSE)),"",VLOOKUP(A129,'[1]Z04 支出决算表(财决04表)'!$A$10:$J$500,9,FALSE))</f>
        <v/>
      </c>
      <c r="I129" s="136" t="str">
        <f>IF(ISERROR(VLOOKUP(A129,'[1]Z04 支出决算表(财决04表)'!$A$10:$J$500,10,FALSE)),"",VLOOKUP(A129,'[1]Z04 支出决算表(财决04表)'!$A$10:$J$500,10,FALSE))</f>
        <v/>
      </c>
      <c r="J129" s="147">
        <f>'[1]Z04 支出决算表(财决04表)'!$A128</f>
        <v>0</v>
      </c>
      <c r="K129" s="148">
        <f>'[1]Z04 支出决算表(财决04表)'!$E128</f>
        <v>0</v>
      </c>
      <c r="L129" s="125" t="str">
        <f t="shared" si="3"/>
        <v/>
      </c>
    </row>
    <row r="130" spans="1:12" ht="22.7" customHeight="1">
      <c r="A130" s="133" t="str">
        <f t="shared" si="2"/>
        <v/>
      </c>
      <c r="B130" s="134"/>
      <c r="C130" s="135" t="str">
        <f>IF(ISERROR(VLOOKUP(A130,'[1]Z04 支出决算表(财决04表)'!$A$10:$J$500,4,FALSE)),"",VLOOKUP(A130,'[1]Z04 支出决算表(财决04表)'!$A$10:$J$500,4,FALSE))</f>
        <v/>
      </c>
      <c r="D130" s="136" t="str">
        <f>IF(ISERROR(VLOOKUP(A130,'[1]Z04 支出决算表(财决04表)'!$A$10:$J$500,5,FALSE)),"",VLOOKUP(A130,'[1]Z04 支出决算表(财决04表)'!$A$10:$J$500,5,FALSE))</f>
        <v/>
      </c>
      <c r="E130" s="136" t="str">
        <f>IF(ISERROR(VLOOKUP(A130,'[1]Z04 支出决算表(财决04表)'!$A$10:$J$500,6,FALSE)),"",VLOOKUP(A130,'[1]Z04 支出决算表(财决04表)'!$A$10:$J$500,6,FALSE))</f>
        <v/>
      </c>
      <c r="F130" s="136" t="str">
        <f>IF(ISERROR(VLOOKUP(A130,'[1]Z04 支出决算表(财决04表)'!$A$10:$J$500,7,FALSE)),"",VLOOKUP(A130,'[1]Z04 支出决算表(财决04表)'!$A$10:$J$500,7,FALSE))</f>
        <v/>
      </c>
      <c r="G130" s="136" t="str">
        <f>IF(ISERROR(VLOOKUP(A130,'[1]Z04 支出决算表(财决04表)'!$A$10:$J$500,8,FALSE)),"",VLOOKUP(A130,'[1]Z04 支出决算表(财决04表)'!$A$10:$J$500,8,FALSE))</f>
        <v/>
      </c>
      <c r="H130" s="136" t="str">
        <f>IF(ISERROR(VLOOKUP(A130,'[1]Z04 支出决算表(财决04表)'!$A$10:$J$500,9,FALSE)),"",VLOOKUP(A130,'[1]Z04 支出决算表(财决04表)'!$A$10:$J$500,9,FALSE))</f>
        <v/>
      </c>
      <c r="I130" s="136" t="str">
        <f>IF(ISERROR(VLOOKUP(A130,'[1]Z04 支出决算表(财决04表)'!$A$10:$J$500,10,FALSE)),"",VLOOKUP(A130,'[1]Z04 支出决算表(财决04表)'!$A$10:$J$500,10,FALSE))</f>
        <v/>
      </c>
      <c r="J130" s="147">
        <f>'[1]Z04 支出决算表(财决04表)'!$A129</f>
        <v>0</v>
      </c>
      <c r="K130" s="148">
        <f>'[1]Z04 支出决算表(财决04表)'!$E129</f>
        <v>0</v>
      </c>
      <c r="L130" s="125" t="str">
        <f t="shared" si="3"/>
        <v/>
      </c>
    </row>
    <row r="131" spans="1:12" ht="22.7" customHeight="1">
      <c r="A131" s="133" t="str">
        <f t="shared" si="2"/>
        <v/>
      </c>
      <c r="B131" s="134"/>
      <c r="C131" s="135" t="str">
        <f>IF(ISERROR(VLOOKUP(A131,'[1]Z04 支出决算表(财决04表)'!$A$10:$J$500,4,FALSE)),"",VLOOKUP(A131,'[1]Z04 支出决算表(财决04表)'!$A$10:$J$500,4,FALSE))</f>
        <v/>
      </c>
      <c r="D131" s="136" t="str">
        <f>IF(ISERROR(VLOOKUP(A131,'[1]Z04 支出决算表(财决04表)'!$A$10:$J$500,5,FALSE)),"",VLOOKUP(A131,'[1]Z04 支出决算表(财决04表)'!$A$10:$J$500,5,FALSE))</f>
        <v/>
      </c>
      <c r="E131" s="136" t="str">
        <f>IF(ISERROR(VLOOKUP(A131,'[1]Z04 支出决算表(财决04表)'!$A$10:$J$500,6,FALSE)),"",VLOOKUP(A131,'[1]Z04 支出决算表(财决04表)'!$A$10:$J$500,6,FALSE))</f>
        <v/>
      </c>
      <c r="F131" s="136" t="str">
        <f>IF(ISERROR(VLOOKUP(A131,'[1]Z04 支出决算表(财决04表)'!$A$10:$J$500,7,FALSE)),"",VLOOKUP(A131,'[1]Z04 支出决算表(财决04表)'!$A$10:$J$500,7,FALSE))</f>
        <v/>
      </c>
      <c r="G131" s="136" t="str">
        <f>IF(ISERROR(VLOOKUP(A131,'[1]Z04 支出决算表(财决04表)'!$A$10:$J$500,8,FALSE)),"",VLOOKUP(A131,'[1]Z04 支出决算表(财决04表)'!$A$10:$J$500,8,FALSE))</f>
        <v/>
      </c>
      <c r="H131" s="136" t="str">
        <f>IF(ISERROR(VLOOKUP(A131,'[1]Z04 支出决算表(财决04表)'!$A$10:$J$500,9,FALSE)),"",VLOOKUP(A131,'[1]Z04 支出决算表(财决04表)'!$A$10:$J$500,9,FALSE))</f>
        <v/>
      </c>
      <c r="I131" s="136" t="str">
        <f>IF(ISERROR(VLOOKUP(A131,'[1]Z04 支出决算表(财决04表)'!$A$10:$J$500,10,FALSE)),"",VLOOKUP(A131,'[1]Z04 支出决算表(财决04表)'!$A$10:$J$500,10,FALSE))</f>
        <v/>
      </c>
      <c r="J131" s="147">
        <f>'[1]Z04 支出决算表(财决04表)'!$A130</f>
        <v>0</v>
      </c>
      <c r="K131" s="148">
        <f>'[1]Z04 支出决算表(财决04表)'!$E130</f>
        <v>0</v>
      </c>
      <c r="L131" s="125" t="str">
        <f t="shared" si="3"/>
        <v/>
      </c>
    </row>
    <row r="132" spans="1:12" ht="22.7" customHeight="1">
      <c r="A132" s="133" t="str">
        <f t="shared" si="2"/>
        <v/>
      </c>
      <c r="B132" s="134"/>
      <c r="C132" s="135" t="str">
        <f>IF(ISERROR(VLOOKUP(A132,'[1]Z04 支出决算表(财决04表)'!$A$10:$J$500,4,FALSE)),"",VLOOKUP(A132,'[1]Z04 支出决算表(财决04表)'!$A$10:$J$500,4,FALSE))</f>
        <v/>
      </c>
      <c r="D132" s="136" t="str">
        <f>IF(ISERROR(VLOOKUP(A132,'[1]Z04 支出决算表(财决04表)'!$A$10:$J$500,5,FALSE)),"",VLOOKUP(A132,'[1]Z04 支出决算表(财决04表)'!$A$10:$J$500,5,FALSE))</f>
        <v/>
      </c>
      <c r="E132" s="136" t="str">
        <f>IF(ISERROR(VLOOKUP(A132,'[1]Z04 支出决算表(财决04表)'!$A$10:$J$500,6,FALSE)),"",VLOOKUP(A132,'[1]Z04 支出决算表(财决04表)'!$A$10:$J$500,6,FALSE))</f>
        <v/>
      </c>
      <c r="F132" s="136" t="str">
        <f>IF(ISERROR(VLOOKUP(A132,'[1]Z04 支出决算表(财决04表)'!$A$10:$J$500,7,FALSE)),"",VLOOKUP(A132,'[1]Z04 支出决算表(财决04表)'!$A$10:$J$500,7,FALSE))</f>
        <v/>
      </c>
      <c r="G132" s="136" t="str">
        <f>IF(ISERROR(VLOOKUP(A132,'[1]Z04 支出决算表(财决04表)'!$A$10:$J$500,8,FALSE)),"",VLOOKUP(A132,'[1]Z04 支出决算表(财决04表)'!$A$10:$J$500,8,FALSE))</f>
        <v/>
      </c>
      <c r="H132" s="136" t="str">
        <f>IF(ISERROR(VLOOKUP(A132,'[1]Z04 支出决算表(财决04表)'!$A$10:$J$500,9,FALSE)),"",VLOOKUP(A132,'[1]Z04 支出决算表(财决04表)'!$A$10:$J$500,9,FALSE))</f>
        <v/>
      </c>
      <c r="I132" s="136" t="str">
        <f>IF(ISERROR(VLOOKUP(A132,'[1]Z04 支出决算表(财决04表)'!$A$10:$J$500,10,FALSE)),"",VLOOKUP(A132,'[1]Z04 支出决算表(财决04表)'!$A$10:$J$500,10,FALSE))</f>
        <v/>
      </c>
      <c r="J132" s="147">
        <f>'[1]Z04 支出决算表(财决04表)'!$A131</f>
        <v>0</v>
      </c>
      <c r="K132" s="148">
        <f>'[1]Z04 支出决算表(财决04表)'!$E131</f>
        <v>0</v>
      </c>
      <c r="L132" s="125" t="str">
        <f t="shared" si="3"/>
        <v/>
      </c>
    </row>
    <row r="133" spans="1:12" ht="22.7" customHeight="1">
      <c r="A133" s="133" t="str">
        <f t="shared" si="2"/>
        <v/>
      </c>
      <c r="B133" s="134"/>
      <c r="C133" s="135" t="str">
        <f>IF(ISERROR(VLOOKUP(A133,'[1]Z04 支出决算表(财决04表)'!$A$10:$J$500,4,FALSE)),"",VLOOKUP(A133,'[1]Z04 支出决算表(财决04表)'!$A$10:$J$500,4,FALSE))</f>
        <v/>
      </c>
      <c r="D133" s="136" t="str">
        <f>IF(ISERROR(VLOOKUP(A133,'[1]Z04 支出决算表(财决04表)'!$A$10:$J$500,5,FALSE)),"",VLOOKUP(A133,'[1]Z04 支出决算表(财决04表)'!$A$10:$J$500,5,FALSE))</f>
        <v/>
      </c>
      <c r="E133" s="136" t="str">
        <f>IF(ISERROR(VLOOKUP(A133,'[1]Z04 支出决算表(财决04表)'!$A$10:$J$500,6,FALSE)),"",VLOOKUP(A133,'[1]Z04 支出决算表(财决04表)'!$A$10:$J$500,6,FALSE))</f>
        <v/>
      </c>
      <c r="F133" s="136" t="str">
        <f>IF(ISERROR(VLOOKUP(A133,'[1]Z04 支出决算表(财决04表)'!$A$10:$J$500,7,FALSE)),"",VLOOKUP(A133,'[1]Z04 支出决算表(财决04表)'!$A$10:$J$500,7,FALSE))</f>
        <v/>
      </c>
      <c r="G133" s="136" t="str">
        <f>IF(ISERROR(VLOOKUP(A133,'[1]Z04 支出决算表(财决04表)'!$A$10:$J$500,8,FALSE)),"",VLOOKUP(A133,'[1]Z04 支出决算表(财决04表)'!$A$10:$J$500,8,FALSE))</f>
        <v/>
      </c>
      <c r="H133" s="136" t="str">
        <f>IF(ISERROR(VLOOKUP(A133,'[1]Z04 支出决算表(财决04表)'!$A$10:$J$500,9,FALSE)),"",VLOOKUP(A133,'[1]Z04 支出决算表(财决04表)'!$A$10:$J$500,9,FALSE))</f>
        <v/>
      </c>
      <c r="I133" s="136" t="str">
        <f>IF(ISERROR(VLOOKUP(A133,'[1]Z04 支出决算表(财决04表)'!$A$10:$J$500,10,FALSE)),"",VLOOKUP(A133,'[1]Z04 支出决算表(财决04表)'!$A$10:$J$500,10,FALSE))</f>
        <v/>
      </c>
      <c r="J133" s="147">
        <f>'[1]Z04 支出决算表(财决04表)'!$A132</f>
        <v>0</v>
      </c>
      <c r="K133" s="148">
        <f>'[1]Z04 支出决算表(财决04表)'!$E132</f>
        <v>0</v>
      </c>
      <c r="L133" s="125" t="str">
        <f t="shared" si="3"/>
        <v/>
      </c>
    </row>
    <row r="134" spans="1:12" ht="22.7" customHeight="1">
      <c r="A134" s="133" t="str">
        <f t="shared" si="2"/>
        <v/>
      </c>
      <c r="B134" s="134"/>
      <c r="C134" s="135" t="str">
        <f>IF(ISERROR(VLOOKUP(A134,'[1]Z04 支出决算表(财决04表)'!$A$10:$J$500,4,FALSE)),"",VLOOKUP(A134,'[1]Z04 支出决算表(财决04表)'!$A$10:$J$500,4,FALSE))</f>
        <v/>
      </c>
      <c r="D134" s="136" t="str">
        <f>IF(ISERROR(VLOOKUP(A134,'[1]Z04 支出决算表(财决04表)'!$A$10:$J$500,5,FALSE)),"",VLOOKUP(A134,'[1]Z04 支出决算表(财决04表)'!$A$10:$J$500,5,FALSE))</f>
        <v/>
      </c>
      <c r="E134" s="136" t="str">
        <f>IF(ISERROR(VLOOKUP(A134,'[1]Z04 支出决算表(财决04表)'!$A$10:$J$500,6,FALSE)),"",VLOOKUP(A134,'[1]Z04 支出决算表(财决04表)'!$A$10:$J$500,6,FALSE))</f>
        <v/>
      </c>
      <c r="F134" s="136" t="str">
        <f>IF(ISERROR(VLOOKUP(A134,'[1]Z04 支出决算表(财决04表)'!$A$10:$J$500,7,FALSE)),"",VLOOKUP(A134,'[1]Z04 支出决算表(财决04表)'!$A$10:$J$500,7,FALSE))</f>
        <v/>
      </c>
      <c r="G134" s="136" t="str">
        <f>IF(ISERROR(VLOOKUP(A134,'[1]Z04 支出决算表(财决04表)'!$A$10:$J$500,8,FALSE)),"",VLOOKUP(A134,'[1]Z04 支出决算表(财决04表)'!$A$10:$J$500,8,FALSE))</f>
        <v/>
      </c>
      <c r="H134" s="136" t="str">
        <f>IF(ISERROR(VLOOKUP(A134,'[1]Z04 支出决算表(财决04表)'!$A$10:$J$500,9,FALSE)),"",VLOOKUP(A134,'[1]Z04 支出决算表(财决04表)'!$A$10:$J$500,9,FALSE))</f>
        <v/>
      </c>
      <c r="I134" s="136" t="str">
        <f>IF(ISERROR(VLOOKUP(A134,'[1]Z04 支出决算表(财决04表)'!$A$10:$J$500,10,FALSE)),"",VLOOKUP(A134,'[1]Z04 支出决算表(财决04表)'!$A$10:$J$500,10,FALSE))</f>
        <v/>
      </c>
      <c r="J134" s="147">
        <f>'[1]Z04 支出决算表(财决04表)'!$A133</f>
        <v>0</v>
      </c>
      <c r="K134" s="148">
        <f>'[1]Z04 支出决算表(财决04表)'!$E133</f>
        <v>0</v>
      </c>
      <c r="L134" s="125" t="str">
        <f t="shared" si="3"/>
        <v/>
      </c>
    </row>
    <row r="135" spans="1:12" ht="22.7" customHeight="1">
      <c r="A135" s="133" t="str">
        <f t="shared" si="2"/>
        <v/>
      </c>
      <c r="B135" s="134"/>
      <c r="C135" s="135" t="str">
        <f>IF(ISERROR(VLOOKUP(A135,'[1]Z04 支出决算表(财决04表)'!$A$10:$J$500,4,FALSE)),"",VLOOKUP(A135,'[1]Z04 支出决算表(财决04表)'!$A$10:$J$500,4,FALSE))</f>
        <v/>
      </c>
      <c r="D135" s="136" t="str">
        <f>IF(ISERROR(VLOOKUP(A135,'[1]Z04 支出决算表(财决04表)'!$A$10:$J$500,5,FALSE)),"",VLOOKUP(A135,'[1]Z04 支出决算表(财决04表)'!$A$10:$J$500,5,FALSE))</f>
        <v/>
      </c>
      <c r="E135" s="136" t="str">
        <f>IF(ISERROR(VLOOKUP(A135,'[1]Z04 支出决算表(财决04表)'!$A$10:$J$500,6,FALSE)),"",VLOOKUP(A135,'[1]Z04 支出决算表(财决04表)'!$A$10:$J$500,6,FALSE))</f>
        <v/>
      </c>
      <c r="F135" s="136" t="str">
        <f>IF(ISERROR(VLOOKUP(A135,'[1]Z04 支出决算表(财决04表)'!$A$10:$J$500,7,FALSE)),"",VLOOKUP(A135,'[1]Z04 支出决算表(财决04表)'!$A$10:$J$500,7,FALSE))</f>
        <v/>
      </c>
      <c r="G135" s="136" t="str">
        <f>IF(ISERROR(VLOOKUP(A135,'[1]Z04 支出决算表(财决04表)'!$A$10:$J$500,8,FALSE)),"",VLOOKUP(A135,'[1]Z04 支出决算表(财决04表)'!$A$10:$J$500,8,FALSE))</f>
        <v/>
      </c>
      <c r="H135" s="136" t="str">
        <f>IF(ISERROR(VLOOKUP(A135,'[1]Z04 支出决算表(财决04表)'!$A$10:$J$500,9,FALSE)),"",VLOOKUP(A135,'[1]Z04 支出决算表(财决04表)'!$A$10:$J$500,9,FALSE))</f>
        <v/>
      </c>
      <c r="I135" s="136" t="str">
        <f>IF(ISERROR(VLOOKUP(A135,'[1]Z04 支出决算表(财决04表)'!$A$10:$J$500,10,FALSE)),"",VLOOKUP(A135,'[1]Z04 支出决算表(财决04表)'!$A$10:$J$500,10,FALSE))</f>
        <v/>
      </c>
      <c r="J135" s="147">
        <f>'[1]Z04 支出决算表(财决04表)'!$A134</f>
        <v>0</v>
      </c>
      <c r="K135" s="148">
        <f>'[1]Z04 支出决算表(财决04表)'!$E134</f>
        <v>0</v>
      </c>
      <c r="L135" s="125" t="str">
        <f t="shared" si="3"/>
        <v/>
      </c>
    </row>
    <row r="136" spans="1:12" ht="22.7" customHeight="1">
      <c r="A136" s="133" t="str">
        <f t="shared" si="2"/>
        <v/>
      </c>
      <c r="B136" s="134"/>
      <c r="C136" s="135" t="str">
        <f>IF(ISERROR(VLOOKUP(A136,'[1]Z04 支出决算表(财决04表)'!$A$10:$J$500,4,FALSE)),"",VLOOKUP(A136,'[1]Z04 支出决算表(财决04表)'!$A$10:$J$500,4,FALSE))</f>
        <v/>
      </c>
      <c r="D136" s="136" t="str">
        <f>IF(ISERROR(VLOOKUP(A136,'[1]Z04 支出决算表(财决04表)'!$A$10:$J$500,5,FALSE)),"",VLOOKUP(A136,'[1]Z04 支出决算表(财决04表)'!$A$10:$J$500,5,FALSE))</f>
        <v/>
      </c>
      <c r="E136" s="136" t="str">
        <f>IF(ISERROR(VLOOKUP(A136,'[1]Z04 支出决算表(财决04表)'!$A$10:$J$500,6,FALSE)),"",VLOOKUP(A136,'[1]Z04 支出决算表(财决04表)'!$A$10:$J$500,6,FALSE))</f>
        <v/>
      </c>
      <c r="F136" s="136" t="str">
        <f>IF(ISERROR(VLOOKUP(A136,'[1]Z04 支出决算表(财决04表)'!$A$10:$J$500,7,FALSE)),"",VLOOKUP(A136,'[1]Z04 支出决算表(财决04表)'!$A$10:$J$500,7,FALSE))</f>
        <v/>
      </c>
      <c r="G136" s="136" t="str">
        <f>IF(ISERROR(VLOOKUP(A136,'[1]Z04 支出决算表(财决04表)'!$A$10:$J$500,8,FALSE)),"",VLOOKUP(A136,'[1]Z04 支出决算表(财决04表)'!$A$10:$J$500,8,FALSE))</f>
        <v/>
      </c>
      <c r="H136" s="136" t="str">
        <f>IF(ISERROR(VLOOKUP(A136,'[1]Z04 支出决算表(财决04表)'!$A$10:$J$500,9,FALSE)),"",VLOOKUP(A136,'[1]Z04 支出决算表(财决04表)'!$A$10:$J$500,9,FALSE))</f>
        <v/>
      </c>
      <c r="I136" s="136" t="str">
        <f>IF(ISERROR(VLOOKUP(A136,'[1]Z04 支出决算表(财决04表)'!$A$10:$J$500,10,FALSE)),"",VLOOKUP(A136,'[1]Z04 支出决算表(财决04表)'!$A$10:$J$500,10,FALSE))</f>
        <v/>
      </c>
      <c r="J136" s="147">
        <f>'[1]Z04 支出决算表(财决04表)'!$A135</f>
        <v>0</v>
      </c>
      <c r="K136" s="148">
        <f>'[1]Z04 支出决算表(财决04表)'!$E135</f>
        <v>0</v>
      </c>
      <c r="L136" s="125" t="str">
        <f t="shared" si="3"/>
        <v/>
      </c>
    </row>
    <row r="137" spans="1:12" ht="22.7" customHeight="1">
      <c r="A137" s="133" t="str">
        <f t="shared" si="2"/>
        <v/>
      </c>
      <c r="B137" s="134"/>
      <c r="C137" s="135" t="str">
        <f>IF(ISERROR(VLOOKUP(A137,'[1]Z04 支出决算表(财决04表)'!$A$10:$J$500,4,FALSE)),"",VLOOKUP(A137,'[1]Z04 支出决算表(财决04表)'!$A$10:$J$500,4,FALSE))</f>
        <v/>
      </c>
      <c r="D137" s="136" t="str">
        <f>IF(ISERROR(VLOOKUP(A137,'[1]Z04 支出决算表(财决04表)'!$A$10:$J$500,5,FALSE)),"",VLOOKUP(A137,'[1]Z04 支出决算表(财决04表)'!$A$10:$J$500,5,FALSE))</f>
        <v/>
      </c>
      <c r="E137" s="136" t="str">
        <f>IF(ISERROR(VLOOKUP(A137,'[1]Z04 支出决算表(财决04表)'!$A$10:$J$500,6,FALSE)),"",VLOOKUP(A137,'[1]Z04 支出决算表(财决04表)'!$A$10:$J$500,6,FALSE))</f>
        <v/>
      </c>
      <c r="F137" s="136" t="str">
        <f>IF(ISERROR(VLOOKUP(A137,'[1]Z04 支出决算表(财决04表)'!$A$10:$J$500,7,FALSE)),"",VLOOKUP(A137,'[1]Z04 支出决算表(财决04表)'!$A$10:$J$500,7,FALSE))</f>
        <v/>
      </c>
      <c r="G137" s="136" t="str">
        <f>IF(ISERROR(VLOOKUP(A137,'[1]Z04 支出决算表(财决04表)'!$A$10:$J$500,8,FALSE)),"",VLOOKUP(A137,'[1]Z04 支出决算表(财决04表)'!$A$10:$J$500,8,FALSE))</f>
        <v/>
      </c>
      <c r="H137" s="136" t="str">
        <f>IF(ISERROR(VLOOKUP(A137,'[1]Z04 支出决算表(财决04表)'!$A$10:$J$500,9,FALSE)),"",VLOOKUP(A137,'[1]Z04 支出决算表(财决04表)'!$A$10:$J$500,9,FALSE))</f>
        <v/>
      </c>
      <c r="I137" s="136" t="str">
        <f>IF(ISERROR(VLOOKUP(A137,'[1]Z04 支出决算表(财决04表)'!$A$10:$J$500,10,FALSE)),"",VLOOKUP(A137,'[1]Z04 支出决算表(财决04表)'!$A$10:$J$500,10,FALSE))</f>
        <v/>
      </c>
      <c r="J137" s="147">
        <f>'[1]Z04 支出决算表(财决04表)'!$A136</f>
        <v>0</v>
      </c>
      <c r="K137" s="148">
        <f>'[1]Z04 支出决算表(财决04表)'!$E136</f>
        <v>0</v>
      </c>
      <c r="L137" s="125" t="str">
        <f t="shared" si="3"/>
        <v/>
      </c>
    </row>
    <row r="138" spans="1:12" ht="22.7" customHeight="1">
      <c r="A138" s="133" t="str">
        <f t="shared" si="2"/>
        <v/>
      </c>
      <c r="B138" s="134"/>
      <c r="C138" s="135" t="str">
        <f>IF(ISERROR(VLOOKUP(A138,'[1]Z04 支出决算表(财决04表)'!$A$10:$J$500,4,FALSE)),"",VLOOKUP(A138,'[1]Z04 支出决算表(财决04表)'!$A$10:$J$500,4,FALSE))</f>
        <v/>
      </c>
      <c r="D138" s="136" t="str">
        <f>IF(ISERROR(VLOOKUP(A138,'[1]Z04 支出决算表(财决04表)'!$A$10:$J$500,5,FALSE)),"",VLOOKUP(A138,'[1]Z04 支出决算表(财决04表)'!$A$10:$J$500,5,FALSE))</f>
        <v/>
      </c>
      <c r="E138" s="136" t="str">
        <f>IF(ISERROR(VLOOKUP(A138,'[1]Z04 支出决算表(财决04表)'!$A$10:$J$500,6,FALSE)),"",VLOOKUP(A138,'[1]Z04 支出决算表(财决04表)'!$A$10:$J$500,6,FALSE))</f>
        <v/>
      </c>
      <c r="F138" s="136" t="str">
        <f>IF(ISERROR(VLOOKUP(A138,'[1]Z04 支出决算表(财决04表)'!$A$10:$J$500,7,FALSE)),"",VLOOKUP(A138,'[1]Z04 支出决算表(财决04表)'!$A$10:$J$500,7,FALSE))</f>
        <v/>
      </c>
      <c r="G138" s="136" t="str">
        <f>IF(ISERROR(VLOOKUP(A138,'[1]Z04 支出决算表(财决04表)'!$A$10:$J$500,8,FALSE)),"",VLOOKUP(A138,'[1]Z04 支出决算表(财决04表)'!$A$10:$J$500,8,FALSE))</f>
        <v/>
      </c>
      <c r="H138" s="136" t="str">
        <f>IF(ISERROR(VLOOKUP(A138,'[1]Z04 支出决算表(财决04表)'!$A$10:$J$500,9,FALSE)),"",VLOOKUP(A138,'[1]Z04 支出决算表(财决04表)'!$A$10:$J$500,9,FALSE))</f>
        <v/>
      </c>
      <c r="I138" s="136" t="str">
        <f>IF(ISERROR(VLOOKUP(A138,'[1]Z04 支出决算表(财决04表)'!$A$10:$J$500,10,FALSE)),"",VLOOKUP(A138,'[1]Z04 支出决算表(财决04表)'!$A$10:$J$500,10,FALSE))</f>
        <v/>
      </c>
      <c r="J138" s="147">
        <f>'[1]Z04 支出决算表(财决04表)'!$A137</f>
        <v>0</v>
      </c>
      <c r="K138" s="148">
        <f>'[1]Z04 支出决算表(财决04表)'!$E137</f>
        <v>0</v>
      </c>
      <c r="L138" s="125" t="str">
        <f t="shared" si="3"/>
        <v/>
      </c>
    </row>
    <row r="139" spans="1:12" ht="22.7" customHeight="1">
      <c r="A139" s="133" t="str">
        <f t="shared" si="2"/>
        <v/>
      </c>
      <c r="B139" s="134"/>
      <c r="C139" s="135" t="str">
        <f>IF(ISERROR(VLOOKUP(A139,'[1]Z04 支出决算表(财决04表)'!$A$10:$J$500,4,FALSE)),"",VLOOKUP(A139,'[1]Z04 支出决算表(财决04表)'!$A$10:$J$500,4,FALSE))</f>
        <v/>
      </c>
      <c r="D139" s="136" t="str">
        <f>IF(ISERROR(VLOOKUP(A139,'[1]Z04 支出决算表(财决04表)'!$A$10:$J$500,5,FALSE)),"",VLOOKUP(A139,'[1]Z04 支出决算表(财决04表)'!$A$10:$J$500,5,FALSE))</f>
        <v/>
      </c>
      <c r="E139" s="136" t="str">
        <f>IF(ISERROR(VLOOKUP(A139,'[1]Z04 支出决算表(财决04表)'!$A$10:$J$500,6,FALSE)),"",VLOOKUP(A139,'[1]Z04 支出决算表(财决04表)'!$A$10:$J$500,6,FALSE))</f>
        <v/>
      </c>
      <c r="F139" s="136" t="str">
        <f>IF(ISERROR(VLOOKUP(A139,'[1]Z04 支出决算表(财决04表)'!$A$10:$J$500,7,FALSE)),"",VLOOKUP(A139,'[1]Z04 支出决算表(财决04表)'!$A$10:$J$500,7,FALSE))</f>
        <v/>
      </c>
      <c r="G139" s="136" t="str">
        <f>IF(ISERROR(VLOOKUP(A139,'[1]Z04 支出决算表(财决04表)'!$A$10:$J$500,8,FALSE)),"",VLOOKUP(A139,'[1]Z04 支出决算表(财决04表)'!$A$10:$J$500,8,FALSE))</f>
        <v/>
      </c>
      <c r="H139" s="136" t="str">
        <f>IF(ISERROR(VLOOKUP(A139,'[1]Z04 支出决算表(财决04表)'!$A$10:$J$500,9,FALSE)),"",VLOOKUP(A139,'[1]Z04 支出决算表(财决04表)'!$A$10:$J$500,9,FALSE))</f>
        <v/>
      </c>
      <c r="I139" s="136" t="str">
        <f>IF(ISERROR(VLOOKUP(A139,'[1]Z04 支出决算表(财决04表)'!$A$10:$J$500,10,FALSE)),"",VLOOKUP(A139,'[1]Z04 支出决算表(财决04表)'!$A$10:$J$500,10,FALSE))</f>
        <v/>
      </c>
      <c r="J139" s="147">
        <f>'[1]Z04 支出决算表(财决04表)'!$A138</f>
        <v>0</v>
      </c>
      <c r="K139" s="148">
        <f>'[1]Z04 支出决算表(财决04表)'!$E138</f>
        <v>0</v>
      </c>
      <c r="L139" s="125" t="str">
        <f t="shared" si="3"/>
        <v/>
      </c>
    </row>
    <row r="140" spans="1:12" ht="22.7" customHeight="1">
      <c r="A140" s="133" t="str">
        <f t="shared" ref="A140:A203" si="4">IF(J140&gt;0,J140,"")</f>
        <v/>
      </c>
      <c r="B140" s="134"/>
      <c r="C140" s="135" t="str">
        <f>IF(ISERROR(VLOOKUP(A140,'[1]Z04 支出决算表(财决04表)'!$A$10:$J$500,4,FALSE)),"",VLOOKUP(A140,'[1]Z04 支出决算表(财决04表)'!$A$10:$J$500,4,FALSE))</f>
        <v/>
      </c>
      <c r="D140" s="136" t="str">
        <f>IF(ISERROR(VLOOKUP(A140,'[1]Z04 支出决算表(财决04表)'!$A$10:$J$500,5,FALSE)),"",VLOOKUP(A140,'[1]Z04 支出决算表(财决04表)'!$A$10:$J$500,5,FALSE))</f>
        <v/>
      </c>
      <c r="E140" s="136" t="str">
        <f>IF(ISERROR(VLOOKUP(A140,'[1]Z04 支出决算表(财决04表)'!$A$10:$J$500,6,FALSE)),"",VLOOKUP(A140,'[1]Z04 支出决算表(财决04表)'!$A$10:$J$500,6,FALSE))</f>
        <v/>
      </c>
      <c r="F140" s="136" t="str">
        <f>IF(ISERROR(VLOOKUP(A140,'[1]Z04 支出决算表(财决04表)'!$A$10:$J$500,7,FALSE)),"",VLOOKUP(A140,'[1]Z04 支出决算表(财决04表)'!$A$10:$J$500,7,FALSE))</f>
        <v/>
      </c>
      <c r="G140" s="136" t="str">
        <f>IF(ISERROR(VLOOKUP(A140,'[1]Z04 支出决算表(财决04表)'!$A$10:$J$500,8,FALSE)),"",VLOOKUP(A140,'[1]Z04 支出决算表(财决04表)'!$A$10:$J$500,8,FALSE))</f>
        <v/>
      </c>
      <c r="H140" s="136" t="str">
        <f>IF(ISERROR(VLOOKUP(A140,'[1]Z04 支出决算表(财决04表)'!$A$10:$J$500,9,FALSE)),"",VLOOKUP(A140,'[1]Z04 支出决算表(财决04表)'!$A$10:$J$500,9,FALSE))</f>
        <v/>
      </c>
      <c r="I140" s="136" t="str">
        <f>IF(ISERROR(VLOOKUP(A140,'[1]Z04 支出决算表(财决04表)'!$A$10:$J$500,10,FALSE)),"",VLOOKUP(A140,'[1]Z04 支出决算表(财决04表)'!$A$10:$J$500,10,FALSE))</f>
        <v/>
      </c>
      <c r="J140" s="147">
        <f>'[1]Z04 支出决算表(财决04表)'!$A139</f>
        <v>0</v>
      </c>
      <c r="K140" s="148">
        <f>'[1]Z04 支出决算表(财决04表)'!$E139</f>
        <v>0</v>
      </c>
      <c r="L140" s="125" t="str">
        <f t="shared" ref="L140:L203" si="5">IF(C140&lt;&gt;"",ROW(),"")</f>
        <v/>
      </c>
    </row>
    <row r="141" spans="1:12" ht="22.7" customHeight="1">
      <c r="A141" s="133" t="str">
        <f t="shared" si="4"/>
        <v/>
      </c>
      <c r="B141" s="134"/>
      <c r="C141" s="135" t="str">
        <f>IF(ISERROR(VLOOKUP(A141,'[1]Z04 支出决算表(财决04表)'!$A$10:$J$500,4,FALSE)),"",VLOOKUP(A141,'[1]Z04 支出决算表(财决04表)'!$A$10:$J$500,4,FALSE))</f>
        <v/>
      </c>
      <c r="D141" s="136" t="str">
        <f>IF(ISERROR(VLOOKUP(A141,'[1]Z04 支出决算表(财决04表)'!$A$10:$J$500,5,FALSE)),"",VLOOKUP(A141,'[1]Z04 支出决算表(财决04表)'!$A$10:$J$500,5,FALSE))</f>
        <v/>
      </c>
      <c r="E141" s="136" t="str">
        <f>IF(ISERROR(VLOOKUP(A141,'[1]Z04 支出决算表(财决04表)'!$A$10:$J$500,6,FALSE)),"",VLOOKUP(A141,'[1]Z04 支出决算表(财决04表)'!$A$10:$J$500,6,FALSE))</f>
        <v/>
      </c>
      <c r="F141" s="136" t="str">
        <f>IF(ISERROR(VLOOKUP(A141,'[1]Z04 支出决算表(财决04表)'!$A$10:$J$500,7,FALSE)),"",VLOOKUP(A141,'[1]Z04 支出决算表(财决04表)'!$A$10:$J$500,7,FALSE))</f>
        <v/>
      </c>
      <c r="G141" s="136" t="str">
        <f>IF(ISERROR(VLOOKUP(A141,'[1]Z04 支出决算表(财决04表)'!$A$10:$J$500,8,FALSE)),"",VLOOKUP(A141,'[1]Z04 支出决算表(财决04表)'!$A$10:$J$500,8,FALSE))</f>
        <v/>
      </c>
      <c r="H141" s="136" t="str">
        <f>IF(ISERROR(VLOOKUP(A141,'[1]Z04 支出决算表(财决04表)'!$A$10:$J$500,9,FALSE)),"",VLOOKUP(A141,'[1]Z04 支出决算表(财决04表)'!$A$10:$J$500,9,FALSE))</f>
        <v/>
      </c>
      <c r="I141" s="136" t="str">
        <f>IF(ISERROR(VLOOKUP(A141,'[1]Z04 支出决算表(财决04表)'!$A$10:$J$500,10,FALSE)),"",VLOOKUP(A141,'[1]Z04 支出决算表(财决04表)'!$A$10:$J$500,10,FALSE))</f>
        <v/>
      </c>
      <c r="J141" s="147">
        <f>'[1]Z04 支出决算表(财决04表)'!$A140</f>
        <v>0</v>
      </c>
      <c r="K141" s="148">
        <f>'[1]Z04 支出决算表(财决04表)'!$E140</f>
        <v>0</v>
      </c>
      <c r="L141" s="125" t="str">
        <f t="shared" si="5"/>
        <v/>
      </c>
    </row>
    <row r="142" spans="1:12" ht="22.7" customHeight="1">
      <c r="A142" s="133" t="str">
        <f t="shared" si="4"/>
        <v/>
      </c>
      <c r="B142" s="134"/>
      <c r="C142" s="135" t="str">
        <f>IF(ISERROR(VLOOKUP(A142,'[1]Z04 支出决算表(财决04表)'!$A$10:$J$500,4,FALSE)),"",VLOOKUP(A142,'[1]Z04 支出决算表(财决04表)'!$A$10:$J$500,4,FALSE))</f>
        <v/>
      </c>
      <c r="D142" s="136" t="str">
        <f>IF(ISERROR(VLOOKUP(A142,'[1]Z04 支出决算表(财决04表)'!$A$10:$J$500,5,FALSE)),"",VLOOKUP(A142,'[1]Z04 支出决算表(财决04表)'!$A$10:$J$500,5,FALSE))</f>
        <v/>
      </c>
      <c r="E142" s="136" t="str">
        <f>IF(ISERROR(VLOOKUP(A142,'[1]Z04 支出决算表(财决04表)'!$A$10:$J$500,6,FALSE)),"",VLOOKUP(A142,'[1]Z04 支出决算表(财决04表)'!$A$10:$J$500,6,FALSE))</f>
        <v/>
      </c>
      <c r="F142" s="136" t="str">
        <f>IF(ISERROR(VLOOKUP(A142,'[1]Z04 支出决算表(财决04表)'!$A$10:$J$500,7,FALSE)),"",VLOOKUP(A142,'[1]Z04 支出决算表(财决04表)'!$A$10:$J$500,7,FALSE))</f>
        <v/>
      </c>
      <c r="G142" s="136" t="str">
        <f>IF(ISERROR(VLOOKUP(A142,'[1]Z04 支出决算表(财决04表)'!$A$10:$J$500,8,FALSE)),"",VLOOKUP(A142,'[1]Z04 支出决算表(财决04表)'!$A$10:$J$500,8,FALSE))</f>
        <v/>
      </c>
      <c r="H142" s="136" t="str">
        <f>IF(ISERROR(VLOOKUP(A142,'[1]Z04 支出决算表(财决04表)'!$A$10:$J$500,9,FALSE)),"",VLOOKUP(A142,'[1]Z04 支出决算表(财决04表)'!$A$10:$J$500,9,FALSE))</f>
        <v/>
      </c>
      <c r="I142" s="136" t="str">
        <f>IF(ISERROR(VLOOKUP(A142,'[1]Z04 支出决算表(财决04表)'!$A$10:$J$500,10,FALSE)),"",VLOOKUP(A142,'[1]Z04 支出决算表(财决04表)'!$A$10:$J$500,10,FALSE))</f>
        <v/>
      </c>
      <c r="J142" s="147">
        <f>'[1]Z04 支出决算表(财决04表)'!$A141</f>
        <v>0</v>
      </c>
      <c r="K142" s="148">
        <f>'[1]Z04 支出决算表(财决04表)'!$E141</f>
        <v>0</v>
      </c>
      <c r="L142" s="125" t="str">
        <f t="shared" si="5"/>
        <v/>
      </c>
    </row>
    <row r="143" spans="1:12" ht="22.7" customHeight="1">
      <c r="A143" s="133" t="str">
        <f t="shared" si="4"/>
        <v/>
      </c>
      <c r="B143" s="134"/>
      <c r="C143" s="135" t="str">
        <f>IF(ISERROR(VLOOKUP(A143,'[1]Z04 支出决算表(财决04表)'!$A$10:$J$500,4,FALSE)),"",VLOOKUP(A143,'[1]Z04 支出决算表(财决04表)'!$A$10:$J$500,4,FALSE))</f>
        <v/>
      </c>
      <c r="D143" s="136" t="str">
        <f>IF(ISERROR(VLOOKUP(A143,'[1]Z04 支出决算表(财决04表)'!$A$10:$J$500,5,FALSE)),"",VLOOKUP(A143,'[1]Z04 支出决算表(财决04表)'!$A$10:$J$500,5,FALSE))</f>
        <v/>
      </c>
      <c r="E143" s="136" t="str">
        <f>IF(ISERROR(VLOOKUP(A143,'[1]Z04 支出决算表(财决04表)'!$A$10:$J$500,6,FALSE)),"",VLOOKUP(A143,'[1]Z04 支出决算表(财决04表)'!$A$10:$J$500,6,FALSE))</f>
        <v/>
      </c>
      <c r="F143" s="136" t="str">
        <f>IF(ISERROR(VLOOKUP(A143,'[1]Z04 支出决算表(财决04表)'!$A$10:$J$500,7,FALSE)),"",VLOOKUP(A143,'[1]Z04 支出决算表(财决04表)'!$A$10:$J$500,7,FALSE))</f>
        <v/>
      </c>
      <c r="G143" s="136" t="str">
        <f>IF(ISERROR(VLOOKUP(A143,'[1]Z04 支出决算表(财决04表)'!$A$10:$J$500,8,FALSE)),"",VLOOKUP(A143,'[1]Z04 支出决算表(财决04表)'!$A$10:$J$500,8,FALSE))</f>
        <v/>
      </c>
      <c r="H143" s="136" t="str">
        <f>IF(ISERROR(VLOOKUP(A143,'[1]Z04 支出决算表(财决04表)'!$A$10:$J$500,9,FALSE)),"",VLOOKUP(A143,'[1]Z04 支出决算表(财决04表)'!$A$10:$J$500,9,FALSE))</f>
        <v/>
      </c>
      <c r="I143" s="136" t="str">
        <f>IF(ISERROR(VLOOKUP(A143,'[1]Z04 支出决算表(财决04表)'!$A$10:$J$500,10,FALSE)),"",VLOOKUP(A143,'[1]Z04 支出决算表(财决04表)'!$A$10:$J$500,10,FALSE))</f>
        <v/>
      </c>
      <c r="J143" s="147">
        <f>'[1]Z04 支出决算表(财决04表)'!$A142</f>
        <v>0</v>
      </c>
      <c r="K143" s="148">
        <f>'[1]Z04 支出决算表(财决04表)'!$E142</f>
        <v>0</v>
      </c>
      <c r="L143" s="125" t="str">
        <f t="shared" si="5"/>
        <v/>
      </c>
    </row>
    <row r="144" spans="1:12" ht="22.7" customHeight="1">
      <c r="A144" s="133" t="str">
        <f t="shared" si="4"/>
        <v/>
      </c>
      <c r="B144" s="134"/>
      <c r="C144" s="135" t="str">
        <f>IF(ISERROR(VLOOKUP(A144,'[1]Z04 支出决算表(财决04表)'!$A$10:$J$500,4,FALSE)),"",VLOOKUP(A144,'[1]Z04 支出决算表(财决04表)'!$A$10:$J$500,4,FALSE))</f>
        <v/>
      </c>
      <c r="D144" s="136" t="str">
        <f>IF(ISERROR(VLOOKUP(A144,'[1]Z04 支出决算表(财决04表)'!$A$10:$J$500,5,FALSE)),"",VLOOKUP(A144,'[1]Z04 支出决算表(财决04表)'!$A$10:$J$500,5,FALSE))</f>
        <v/>
      </c>
      <c r="E144" s="136" t="str">
        <f>IF(ISERROR(VLOOKUP(A144,'[1]Z04 支出决算表(财决04表)'!$A$10:$J$500,6,FALSE)),"",VLOOKUP(A144,'[1]Z04 支出决算表(财决04表)'!$A$10:$J$500,6,FALSE))</f>
        <v/>
      </c>
      <c r="F144" s="136" t="str">
        <f>IF(ISERROR(VLOOKUP(A144,'[1]Z04 支出决算表(财决04表)'!$A$10:$J$500,7,FALSE)),"",VLOOKUP(A144,'[1]Z04 支出决算表(财决04表)'!$A$10:$J$500,7,FALSE))</f>
        <v/>
      </c>
      <c r="G144" s="136" t="str">
        <f>IF(ISERROR(VLOOKUP(A144,'[1]Z04 支出决算表(财决04表)'!$A$10:$J$500,8,FALSE)),"",VLOOKUP(A144,'[1]Z04 支出决算表(财决04表)'!$A$10:$J$500,8,FALSE))</f>
        <v/>
      </c>
      <c r="H144" s="136" t="str">
        <f>IF(ISERROR(VLOOKUP(A144,'[1]Z04 支出决算表(财决04表)'!$A$10:$J$500,9,FALSE)),"",VLOOKUP(A144,'[1]Z04 支出决算表(财决04表)'!$A$10:$J$500,9,FALSE))</f>
        <v/>
      </c>
      <c r="I144" s="136" t="str">
        <f>IF(ISERROR(VLOOKUP(A144,'[1]Z04 支出决算表(财决04表)'!$A$10:$J$500,10,FALSE)),"",VLOOKUP(A144,'[1]Z04 支出决算表(财决04表)'!$A$10:$J$500,10,FALSE))</f>
        <v/>
      </c>
      <c r="J144" s="147">
        <f>'[1]Z04 支出决算表(财决04表)'!$A143</f>
        <v>0</v>
      </c>
      <c r="K144" s="148">
        <f>'[1]Z04 支出决算表(财决04表)'!$E143</f>
        <v>0</v>
      </c>
      <c r="L144" s="125" t="str">
        <f t="shared" si="5"/>
        <v/>
      </c>
    </row>
    <row r="145" spans="1:12" ht="22.7" customHeight="1">
      <c r="A145" s="133" t="str">
        <f t="shared" si="4"/>
        <v/>
      </c>
      <c r="B145" s="134"/>
      <c r="C145" s="135" t="str">
        <f>IF(ISERROR(VLOOKUP(A145,'[1]Z04 支出决算表(财决04表)'!$A$10:$J$500,4,FALSE)),"",VLOOKUP(A145,'[1]Z04 支出决算表(财决04表)'!$A$10:$J$500,4,FALSE))</f>
        <v/>
      </c>
      <c r="D145" s="136" t="str">
        <f>IF(ISERROR(VLOOKUP(A145,'[1]Z04 支出决算表(财决04表)'!$A$10:$J$500,5,FALSE)),"",VLOOKUP(A145,'[1]Z04 支出决算表(财决04表)'!$A$10:$J$500,5,FALSE))</f>
        <v/>
      </c>
      <c r="E145" s="136" t="str">
        <f>IF(ISERROR(VLOOKUP(A145,'[1]Z04 支出决算表(财决04表)'!$A$10:$J$500,6,FALSE)),"",VLOOKUP(A145,'[1]Z04 支出决算表(财决04表)'!$A$10:$J$500,6,FALSE))</f>
        <v/>
      </c>
      <c r="F145" s="136" t="str">
        <f>IF(ISERROR(VLOOKUP(A145,'[1]Z04 支出决算表(财决04表)'!$A$10:$J$500,7,FALSE)),"",VLOOKUP(A145,'[1]Z04 支出决算表(财决04表)'!$A$10:$J$500,7,FALSE))</f>
        <v/>
      </c>
      <c r="G145" s="136" t="str">
        <f>IF(ISERROR(VLOOKUP(A145,'[1]Z04 支出决算表(财决04表)'!$A$10:$J$500,8,FALSE)),"",VLOOKUP(A145,'[1]Z04 支出决算表(财决04表)'!$A$10:$J$500,8,FALSE))</f>
        <v/>
      </c>
      <c r="H145" s="136" t="str">
        <f>IF(ISERROR(VLOOKUP(A145,'[1]Z04 支出决算表(财决04表)'!$A$10:$J$500,9,FALSE)),"",VLOOKUP(A145,'[1]Z04 支出决算表(财决04表)'!$A$10:$J$500,9,FALSE))</f>
        <v/>
      </c>
      <c r="I145" s="136" t="str">
        <f>IF(ISERROR(VLOOKUP(A145,'[1]Z04 支出决算表(财决04表)'!$A$10:$J$500,10,FALSE)),"",VLOOKUP(A145,'[1]Z04 支出决算表(财决04表)'!$A$10:$J$500,10,FALSE))</f>
        <v/>
      </c>
      <c r="J145" s="147">
        <f>'[1]Z04 支出决算表(财决04表)'!$A144</f>
        <v>0</v>
      </c>
      <c r="K145" s="148">
        <f>'[1]Z04 支出决算表(财决04表)'!$E144</f>
        <v>0</v>
      </c>
      <c r="L145" s="125" t="str">
        <f t="shared" si="5"/>
        <v/>
      </c>
    </row>
    <row r="146" spans="1:12" ht="22.7" customHeight="1">
      <c r="A146" s="133" t="str">
        <f t="shared" si="4"/>
        <v/>
      </c>
      <c r="B146" s="134"/>
      <c r="C146" s="135" t="str">
        <f>IF(ISERROR(VLOOKUP(A146,'[1]Z04 支出决算表(财决04表)'!$A$10:$J$500,4,FALSE)),"",VLOOKUP(A146,'[1]Z04 支出决算表(财决04表)'!$A$10:$J$500,4,FALSE))</f>
        <v/>
      </c>
      <c r="D146" s="136" t="str">
        <f>IF(ISERROR(VLOOKUP(A146,'[1]Z04 支出决算表(财决04表)'!$A$10:$J$500,5,FALSE)),"",VLOOKUP(A146,'[1]Z04 支出决算表(财决04表)'!$A$10:$J$500,5,FALSE))</f>
        <v/>
      </c>
      <c r="E146" s="136" t="str">
        <f>IF(ISERROR(VLOOKUP(A146,'[1]Z04 支出决算表(财决04表)'!$A$10:$J$500,6,FALSE)),"",VLOOKUP(A146,'[1]Z04 支出决算表(财决04表)'!$A$10:$J$500,6,FALSE))</f>
        <v/>
      </c>
      <c r="F146" s="136" t="str">
        <f>IF(ISERROR(VLOOKUP(A146,'[1]Z04 支出决算表(财决04表)'!$A$10:$J$500,7,FALSE)),"",VLOOKUP(A146,'[1]Z04 支出决算表(财决04表)'!$A$10:$J$500,7,FALSE))</f>
        <v/>
      </c>
      <c r="G146" s="136" t="str">
        <f>IF(ISERROR(VLOOKUP(A146,'[1]Z04 支出决算表(财决04表)'!$A$10:$J$500,8,FALSE)),"",VLOOKUP(A146,'[1]Z04 支出决算表(财决04表)'!$A$10:$J$500,8,FALSE))</f>
        <v/>
      </c>
      <c r="H146" s="136" t="str">
        <f>IF(ISERROR(VLOOKUP(A146,'[1]Z04 支出决算表(财决04表)'!$A$10:$J$500,9,FALSE)),"",VLOOKUP(A146,'[1]Z04 支出决算表(财决04表)'!$A$10:$J$500,9,FALSE))</f>
        <v/>
      </c>
      <c r="I146" s="136" t="str">
        <f>IF(ISERROR(VLOOKUP(A146,'[1]Z04 支出决算表(财决04表)'!$A$10:$J$500,10,FALSE)),"",VLOOKUP(A146,'[1]Z04 支出决算表(财决04表)'!$A$10:$J$500,10,FALSE))</f>
        <v/>
      </c>
      <c r="J146" s="147">
        <f>'[1]Z04 支出决算表(财决04表)'!$A145</f>
        <v>0</v>
      </c>
      <c r="K146" s="148">
        <f>'[1]Z04 支出决算表(财决04表)'!$E145</f>
        <v>0</v>
      </c>
      <c r="L146" s="125" t="str">
        <f t="shared" si="5"/>
        <v/>
      </c>
    </row>
    <row r="147" spans="1:12" ht="22.7" customHeight="1">
      <c r="A147" s="133" t="str">
        <f t="shared" si="4"/>
        <v/>
      </c>
      <c r="B147" s="134"/>
      <c r="C147" s="135" t="str">
        <f>IF(ISERROR(VLOOKUP(A147,'[1]Z04 支出决算表(财决04表)'!$A$10:$J$500,4,FALSE)),"",VLOOKUP(A147,'[1]Z04 支出决算表(财决04表)'!$A$10:$J$500,4,FALSE))</f>
        <v/>
      </c>
      <c r="D147" s="136" t="str">
        <f>IF(ISERROR(VLOOKUP(A147,'[1]Z04 支出决算表(财决04表)'!$A$10:$J$500,5,FALSE)),"",VLOOKUP(A147,'[1]Z04 支出决算表(财决04表)'!$A$10:$J$500,5,FALSE))</f>
        <v/>
      </c>
      <c r="E147" s="136" t="str">
        <f>IF(ISERROR(VLOOKUP(A147,'[1]Z04 支出决算表(财决04表)'!$A$10:$J$500,6,FALSE)),"",VLOOKUP(A147,'[1]Z04 支出决算表(财决04表)'!$A$10:$J$500,6,FALSE))</f>
        <v/>
      </c>
      <c r="F147" s="136" t="str">
        <f>IF(ISERROR(VLOOKUP(A147,'[1]Z04 支出决算表(财决04表)'!$A$10:$J$500,7,FALSE)),"",VLOOKUP(A147,'[1]Z04 支出决算表(财决04表)'!$A$10:$J$500,7,FALSE))</f>
        <v/>
      </c>
      <c r="G147" s="136" t="str">
        <f>IF(ISERROR(VLOOKUP(A147,'[1]Z04 支出决算表(财决04表)'!$A$10:$J$500,8,FALSE)),"",VLOOKUP(A147,'[1]Z04 支出决算表(财决04表)'!$A$10:$J$500,8,FALSE))</f>
        <v/>
      </c>
      <c r="H147" s="136" t="str">
        <f>IF(ISERROR(VLOOKUP(A147,'[1]Z04 支出决算表(财决04表)'!$A$10:$J$500,9,FALSE)),"",VLOOKUP(A147,'[1]Z04 支出决算表(财决04表)'!$A$10:$J$500,9,FALSE))</f>
        <v/>
      </c>
      <c r="I147" s="136" t="str">
        <f>IF(ISERROR(VLOOKUP(A147,'[1]Z04 支出决算表(财决04表)'!$A$10:$J$500,10,FALSE)),"",VLOOKUP(A147,'[1]Z04 支出决算表(财决04表)'!$A$10:$J$500,10,FALSE))</f>
        <v/>
      </c>
      <c r="J147" s="147">
        <f>'[1]Z04 支出决算表(财决04表)'!$A146</f>
        <v>0</v>
      </c>
      <c r="K147" s="148">
        <f>'[1]Z04 支出决算表(财决04表)'!$E146</f>
        <v>0</v>
      </c>
      <c r="L147" s="125" t="str">
        <f t="shared" si="5"/>
        <v/>
      </c>
    </row>
    <row r="148" spans="1:12" ht="22.7" customHeight="1">
      <c r="A148" s="133" t="str">
        <f t="shared" si="4"/>
        <v/>
      </c>
      <c r="B148" s="134"/>
      <c r="C148" s="135" t="str">
        <f>IF(ISERROR(VLOOKUP(A148,'[1]Z04 支出决算表(财决04表)'!$A$10:$J$500,4,FALSE)),"",VLOOKUP(A148,'[1]Z04 支出决算表(财决04表)'!$A$10:$J$500,4,FALSE))</f>
        <v/>
      </c>
      <c r="D148" s="136" t="str">
        <f>IF(ISERROR(VLOOKUP(A148,'[1]Z04 支出决算表(财决04表)'!$A$10:$J$500,5,FALSE)),"",VLOOKUP(A148,'[1]Z04 支出决算表(财决04表)'!$A$10:$J$500,5,FALSE))</f>
        <v/>
      </c>
      <c r="E148" s="136" t="str">
        <f>IF(ISERROR(VLOOKUP(A148,'[1]Z04 支出决算表(财决04表)'!$A$10:$J$500,6,FALSE)),"",VLOOKUP(A148,'[1]Z04 支出决算表(财决04表)'!$A$10:$J$500,6,FALSE))</f>
        <v/>
      </c>
      <c r="F148" s="136" t="str">
        <f>IF(ISERROR(VLOOKUP(A148,'[1]Z04 支出决算表(财决04表)'!$A$10:$J$500,7,FALSE)),"",VLOOKUP(A148,'[1]Z04 支出决算表(财决04表)'!$A$10:$J$500,7,FALSE))</f>
        <v/>
      </c>
      <c r="G148" s="136" t="str">
        <f>IF(ISERROR(VLOOKUP(A148,'[1]Z04 支出决算表(财决04表)'!$A$10:$J$500,8,FALSE)),"",VLOOKUP(A148,'[1]Z04 支出决算表(财决04表)'!$A$10:$J$500,8,FALSE))</f>
        <v/>
      </c>
      <c r="H148" s="136" t="str">
        <f>IF(ISERROR(VLOOKUP(A148,'[1]Z04 支出决算表(财决04表)'!$A$10:$J$500,9,FALSE)),"",VLOOKUP(A148,'[1]Z04 支出决算表(财决04表)'!$A$10:$J$500,9,FALSE))</f>
        <v/>
      </c>
      <c r="I148" s="136" t="str">
        <f>IF(ISERROR(VLOOKUP(A148,'[1]Z04 支出决算表(财决04表)'!$A$10:$J$500,10,FALSE)),"",VLOOKUP(A148,'[1]Z04 支出决算表(财决04表)'!$A$10:$J$500,10,FALSE))</f>
        <v/>
      </c>
      <c r="J148" s="147">
        <f>'[1]Z04 支出决算表(财决04表)'!$A147</f>
        <v>0</v>
      </c>
      <c r="K148" s="148">
        <f>'[1]Z04 支出决算表(财决04表)'!$E147</f>
        <v>0</v>
      </c>
      <c r="L148" s="125" t="str">
        <f t="shared" si="5"/>
        <v/>
      </c>
    </row>
    <row r="149" spans="1:12" ht="22.7" customHeight="1">
      <c r="A149" s="133" t="str">
        <f t="shared" si="4"/>
        <v/>
      </c>
      <c r="B149" s="134"/>
      <c r="C149" s="135" t="str">
        <f>IF(ISERROR(VLOOKUP(A149,'[1]Z04 支出决算表(财决04表)'!$A$10:$J$500,4,FALSE)),"",VLOOKUP(A149,'[1]Z04 支出决算表(财决04表)'!$A$10:$J$500,4,FALSE))</f>
        <v/>
      </c>
      <c r="D149" s="136" t="str">
        <f>IF(ISERROR(VLOOKUP(A149,'[1]Z04 支出决算表(财决04表)'!$A$10:$J$500,5,FALSE)),"",VLOOKUP(A149,'[1]Z04 支出决算表(财决04表)'!$A$10:$J$500,5,FALSE))</f>
        <v/>
      </c>
      <c r="E149" s="136" t="str">
        <f>IF(ISERROR(VLOOKUP(A149,'[1]Z04 支出决算表(财决04表)'!$A$10:$J$500,6,FALSE)),"",VLOOKUP(A149,'[1]Z04 支出决算表(财决04表)'!$A$10:$J$500,6,FALSE))</f>
        <v/>
      </c>
      <c r="F149" s="136" t="str">
        <f>IF(ISERROR(VLOOKUP(A149,'[1]Z04 支出决算表(财决04表)'!$A$10:$J$500,7,FALSE)),"",VLOOKUP(A149,'[1]Z04 支出决算表(财决04表)'!$A$10:$J$500,7,FALSE))</f>
        <v/>
      </c>
      <c r="G149" s="136" t="str">
        <f>IF(ISERROR(VLOOKUP(A149,'[1]Z04 支出决算表(财决04表)'!$A$10:$J$500,8,FALSE)),"",VLOOKUP(A149,'[1]Z04 支出决算表(财决04表)'!$A$10:$J$500,8,FALSE))</f>
        <v/>
      </c>
      <c r="H149" s="136" t="str">
        <f>IF(ISERROR(VLOOKUP(A149,'[1]Z04 支出决算表(财决04表)'!$A$10:$J$500,9,FALSE)),"",VLOOKUP(A149,'[1]Z04 支出决算表(财决04表)'!$A$10:$J$500,9,FALSE))</f>
        <v/>
      </c>
      <c r="I149" s="136" t="str">
        <f>IF(ISERROR(VLOOKUP(A149,'[1]Z04 支出决算表(财决04表)'!$A$10:$J$500,10,FALSE)),"",VLOOKUP(A149,'[1]Z04 支出决算表(财决04表)'!$A$10:$J$500,10,FALSE))</f>
        <v/>
      </c>
      <c r="J149" s="147">
        <f>'[1]Z04 支出决算表(财决04表)'!$A148</f>
        <v>0</v>
      </c>
      <c r="K149" s="148">
        <f>'[1]Z04 支出决算表(财决04表)'!$E148</f>
        <v>0</v>
      </c>
      <c r="L149" s="125" t="str">
        <f t="shared" si="5"/>
        <v/>
      </c>
    </row>
    <row r="150" spans="1:12" ht="22.7" customHeight="1">
      <c r="A150" s="133" t="str">
        <f t="shared" si="4"/>
        <v/>
      </c>
      <c r="B150" s="134"/>
      <c r="C150" s="135" t="str">
        <f>IF(ISERROR(VLOOKUP(A150,'[1]Z04 支出决算表(财决04表)'!$A$10:$J$500,4,FALSE)),"",VLOOKUP(A150,'[1]Z04 支出决算表(财决04表)'!$A$10:$J$500,4,FALSE))</f>
        <v/>
      </c>
      <c r="D150" s="136" t="str">
        <f>IF(ISERROR(VLOOKUP(A150,'[1]Z04 支出决算表(财决04表)'!$A$10:$J$500,5,FALSE)),"",VLOOKUP(A150,'[1]Z04 支出决算表(财决04表)'!$A$10:$J$500,5,FALSE))</f>
        <v/>
      </c>
      <c r="E150" s="136" t="str">
        <f>IF(ISERROR(VLOOKUP(A150,'[1]Z04 支出决算表(财决04表)'!$A$10:$J$500,6,FALSE)),"",VLOOKUP(A150,'[1]Z04 支出决算表(财决04表)'!$A$10:$J$500,6,FALSE))</f>
        <v/>
      </c>
      <c r="F150" s="136" t="str">
        <f>IF(ISERROR(VLOOKUP(A150,'[1]Z04 支出决算表(财决04表)'!$A$10:$J$500,7,FALSE)),"",VLOOKUP(A150,'[1]Z04 支出决算表(财决04表)'!$A$10:$J$500,7,FALSE))</f>
        <v/>
      </c>
      <c r="G150" s="136" t="str">
        <f>IF(ISERROR(VLOOKUP(A150,'[1]Z04 支出决算表(财决04表)'!$A$10:$J$500,8,FALSE)),"",VLOOKUP(A150,'[1]Z04 支出决算表(财决04表)'!$A$10:$J$500,8,FALSE))</f>
        <v/>
      </c>
      <c r="H150" s="136" t="str">
        <f>IF(ISERROR(VLOOKUP(A150,'[1]Z04 支出决算表(财决04表)'!$A$10:$J$500,9,FALSE)),"",VLOOKUP(A150,'[1]Z04 支出决算表(财决04表)'!$A$10:$J$500,9,FALSE))</f>
        <v/>
      </c>
      <c r="I150" s="136" t="str">
        <f>IF(ISERROR(VLOOKUP(A150,'[1]Z04 支出决算表(财决04表)'!$A$10:$J$500,10,FALSE)),"",VLOOKUP(A150,'[1]Z04 支出决算表(财决04表)'!$A$10:$J$500,10,FALSE))</f>
        <v/>
      </c>
      <c r="J150" s="147">
        <f>'[1]Z04 支出决算表(财决04表)'!$A149</f>
        <v>0</v>
      </c>
      <c r="K150" s="148">
        <f>'[1]Z04 支出决算表(财决04表)'!$E149</f>
        <v>0</v>
      </c>
      <c r="L150" s="125" t="str">
        <f t="shared" si="5"/>
        <v/>
      </c>
    </row>
    <row r="151" spans="1:12" ht="22.7" customHeight="1">
      <c r="A151" s="133" t="str">
        <f t="shared" si="4"/>
        <v/>
      </c>
      <c r="B151" s="134"/>
      <c r="C151" s="135" t="str">
        <f>IF(ISERROR(VLOOKUP(A151,'[1]Z04 支出决算表(财决04表)'!$A$10:$J$500,4,FALSE)),"",VLOOKUP(A151,'[1]Z04 支出决算表(财决04表)'!$A$10:$J$500,4,FALSE))</f>
        <v/>
      </c>
      <c r="D151" s="136" t="str">
        <f>IF(ISERROR(VLOOKUP(A151,'[1]Z04 支出决算表(财决04表)'!$A$10:$J$500,5,FALSE)),"",VLOOKUP(A151,'[1]Z04 支出决算表(财决04表)'!$A$10:$J$500,5,FALSE))</f>
        <v/>
      </c>
      <c r="E151" s="136" t="str">
        <f>IF(ISERROR(VLOOKUP(A151,'[1]Z04 支出决算表(财决04表)'!$A$10:$J$500,6,FALSE)),"",VLOOKUP(A151,'[1]Z04 支出决算表(财决04表)'!$A$10:$J$500,6,FALSE))</f>
        <v/>
      </c>
      <c r="F151" s="136" t="str">
        <f>IF(ISERROR(VLOOKUP(A151,'[1]Z04 支出决算表(财决04表)'!$A$10:$J$500,7,FALSE)),"",VLOOKUP(A151,'[1]Z04 支出决算表(财决04表)'!$A$10:$J$500,7,FALSE))</f>
        <v/>
      </c>
      <c r="G151" s="136" t="str">
        <f>IF(ISERROR(VLOOKUP(A151,'[1]Z04 支出决算表(财决04表)'!$A$10:$J$500,8,FALSE)),"",VLOOKUP(A151,'[1]Z04 支出决算表(财决04表)'!$A$10:$J$500,8,FALSE))</f>
        <v/>
      </c>
      <c r="H151" s="136" t="str">
        <f>IF(ISERROR(VLOOKUP(A151,'[1]Z04 支出决算表(财决04表)'!$A$10:$J$500,9,FALSE)),"",VLOOKUP(A151,'[1]Z04 支出决算表(财决04表)'!$A$10:$J$500,9,FALSE))</f>
        <v/>
      </c>
      <c r="I151" s="136" t="str">
        <f>IF(ISERROR(VLOOKUP(A151,'[1]Z04 支出决算表(财决04表)'!$A$10:$J$500,10,FALSE)),"",VLOOKUP(A151,'[1]Z04 支出决算表(财决04表)'!$A$10:$J$500,10,FALSE))</f>
        <v/>
      </c>
      <c r="J151" s="147">
        <f>'[1]Z04 支出决算表(财决04表)'!$A150</f>
        <v>0</v>
      </c>
      <c r="K151" s="148">
        <f>'[1]Z04 支出决算表(财决04表)'!$E150</f>
        <v>0</v>
      </c>
      <c r="L151" s="125" t="str">
        <f t="shared" si="5"/>
        <v/>
      </c>
    </row>
    <row r="152" spans="1:12" ht="22.7" customHeight="1">
      <c r="A152" s="133" t="str">
        <f t="shared" si="4"/>
        <v/>
      </c>
      <c r="B152" s="134"/>
      <c r="C152" s="135" t="str">
        <f>IF(ISERROR(VLOOKUP(A152,'[1]Z04 支出决算表(财决04表)'!$A$10:$J$500,4,FALSE)),"",VLOOKUP(A152,'[1]Z04 支出决算表(财决04表)'!$A$10:$J$500,4,FALSE))</f>
        <v/>
      </c>
      <c r="D152" s="136" t="str">
        <f>IF(ISERROR(VLOOKUP(A152,'[1]Z04 支出决算表(财决04表)'!$A$10:$J$500,5,FALSE)),"",VLOOKUP(A152,'[1]Z04 支出决算表(财决04表)'!$A$10:$J$500,5,FALSE))</f>
        <v/>
      </c>
      <c r="E152" s="136" t="str">
        <f>IF(ISERROR(VLOOKUP(A152,'[1]Z04 支出决算表(财决04表)'!$A$10:$J$500,6,FALSE)),"",VLOOKUP(A152,'[1]Z04 支出决算表(财决04表)'!$A$10:$J$500,6,FALSE))</f>
        <v/>
      </c>
      <c r="F152" s="136" t="str">
        <f>IF(ISERROR(VLOOKUP(A152,'[1]Z04 支出决算表(财决04表)'!$A$10:$J$500,7,FALSE)),"",VLOOKUP(A152,'[1]Z04 支出决算表(财决04表)'!$A$10:$J$500,7,FALSE))</f>
        <v/>
      </c>
      <c r="G152" s="136" t="str">
        <f>IF(ISERROR(VLOOKUP(A152,'[1]Z04 支出决算表(财决04表)'!$A$10:$J$500,8,FALSE)),"",VLOOKUP(A152,'[1]Z04 支出决算表(财决04表)'!$A$10:$J$500,8,FALSE))</f>
        <v/>
      </c>
      <c r="H152" s="136" t="str">
        <f>IF(ISERROR(VLOOKUP(A152,'[1]Z04 支出决算表(财决04表)'!$A$10:$J$500,9,FALSE)),"",VLOOKUP(A152,'[1]Z04 支出决算表(财决04表)'!$A$10:$J$500,9,FALSE))</f>
        <v/>
      </c>
      <c r="I152" s="136" t="str">
        <f>IF(ISERROR(VLOOKUP(A152,'[1]Z04 支出决算表(财决04表)'!$A$10:$J$500,10,FALSE)),"",VLOOKUP(A152,'[1]Z04 支出决算表(财决04表)'!$A$10:$J$500,10,FALSE))</f>
        <v/>
      </c>
      <c r="J152" s="147">
        <f>'[1]Z04 支出决算表(财决04表)'!$A151</f>
        <v>0</v>
      </c>
      <c r="K152" s="148">
        <f>'[1]Z04 支出决算表(财决04表)'!$E151</f>
        <v>0</v>
      </c>
      <c r="L152" s="125" t="str">
        <f t="shared" si="5"/>
        <v/>
      </c>
    </row>
    <row r="153" spans="1:12" ht="22.7" customHeight="1">
      <c r="A153" s="133" t="str">
        <f t="shared" si="4"/>
        <v/>
      </c>
      <c r="B153" s="134"/>
      <c r="C153" s="135" t="str">
        <f>IF(ISERROR(VLOOKUP(A153,'[1]Z04 支出决算表(财决04表)'!$A$10:$J$500,4,FALSE)),"",VLOOKUP(A153,'[1]Z04 支出决算表(财决04表)'!$A$10:$J$500,4,FALSE))</f>
        <v/>
      </c>
      <c r="D153" s="136" t="str">
        <f>IF(ISERROR(VLOOKUP(A153,'[1]Z04 支出决算表(财决04表)'!$A$10:$J$500,5,FALSE)),"",VLOOKUP(A153,'[1]Z04 支出决算表(财决04表)'!$A$10:$J$500,5,FALSE))</f>
        <v/>
      </c>
      <c r="E153" s="136" t="str">
        <f>IF(ISERROR(VLOOKUP(A153,'[1]Z04 支出决算表(财决04表)'!$A$10:$J$500,6,FALSE)),"",VLOOKUP(A153,'[1]Z04 支出决算表(财决04表)'!$A$10:$J$500,6,FALSE))</f>
        <v/>
      </c>
      <c r="F153" s="136" t="str">
        <f>IF(ISERROR(VLOOKUP(A153,'[1]Z04 支出决算表(财决04表)'!$A$10:$J$500,7,FALSE)),"",VLOOKUP(A153,'[1]Z04 支出决算表(财决04表)'!$A$10:$J$500,7,FALSE))</f>
        <v/>
      </c>
      <c r="G153" s="136" t="str">
        <f>IF(ISERROR(VLOOKUP(A153,'[1]Z04 支出决算表(财决04表)'!$A$10:$J$500,8,FALSE)),"",VLOOKUP(A153,'[1]Z04 支出决算表(财决04表)'!$A$10:$J$500,8,FALSE))</f>
        <v/>
      </c>
      <c r="H153" s="136" t="str">
        <f>IF(ISERROR(VLOOKUP(A153,'[1]Z04 支出决算表(财决04表)'!$A$10:$J$500,9,FALSE)),"",VLOOKUP(A153,'[1]Z04 支出决算表(财决04表)'!$A$10:$J$500,9,FALSE))</f>
        <v/>
      </c>
      <c r="I153" s="136" t="str">
        <f>IF(ISERROR(VLOOKUP(A153,'[1]Z04 支出决算表(财决04表)'!$A$10:$J$500,10,FALSE)),"",VLOOKUP(A153,'[1]Z04 支出决算表(财决04表)'!$A$10:$J$500,10,FALSE))</f>
        <v/>
      </c>
      <c r="J153" s="147">
        <f>'[1]Z04 支出决算表(财决04表)'!$A152</f>
        <v>0</v>
      </c>
      <c r="K153" s="148">
        <f>'[1]Z04 支出决算表(财决04表)'!$E152</f>
        <v>0</v>
      </c>
      <c r="L153" s="125" t="str">
        <f t="shared" si="5"/>
        <v/>
      </c>
    </row>
    <row r="154" spans="1:12" ht="22.7" customHeight="1">
      <c r="A154" s="133" t="str">
        <f t="shared" si="4"/>
        <v/>
      </c>
      <c r="B154" s="134"/>
      <c r="C154" s="135" t="str">
        <f>IF(ISERROR(VLOOKUP(A154,'[1]Z04 支出决算表(财决04表)'!$A$10:$J$500,4,FALSE)),"",VLOOKUP(A154,'[1]Z04 支出决算表(财决04表)'!$A$10:$J$500,4,FALSE))</f>
        <v/>
      </c>
      <c r="D154" s="136" t="str">
        <f>IF(ISERROR(VLOOKUP(A154,'[1]Z04 支出决算表(财决04表)'!$A$10:$J$500,5,FALSE)),"",VLOOKUP(A154,'[1]Z04 支出决算表(财决04表)'!$A$10:$J$500,5,FALSE))</f>
        <v/>
      </c>
      <c r="E154" s="136" t="str">
        <f>IF(ISERROR(VLOOKUP(A154,'[1]Z04 支出决算表(财决04表)'!$A$10:$J$500,6,FALSE)),"",VLOOKUP(A154,'[1]Z04 支出决算表(财决04表)'!$A$10:$J$500,6,FALSE))</f>
        <v/>
      </c>
      <c r="F154" s="136" t="str">
        <f>IF(ISERROR(VLOOKUP(A154,'[1]Z04 支出决算表(财决04表)'!$A$10:$J$500,7,FALSE)),"",VLOOKUP(A154,'[1]Z04 支出决算表(财决04表)'!$A$10:$J$500,7,FALSE))</f>
        <v/>
      </c>
      <c r="G154" s="136" t="str">
        <f>IF(ISERROR(VLOOKUP(A154,'[1]Z04 支出决算表(财决04表)'!$A$10:$J$500,8,FALSE)),"",VLOOKUP(A154,'[1]Z04 支出决算表(财决04表)'!$A$10:$J$500,8,FALSE))</f>
        <v/>
      </c>
      <c r="H154" s="136" t="str">
        <f>IF(ISERROR(VLOOKUP(A154,'[1]Z04 支出决算表(财决04表)'!$A$10:$J$500,9,FALSE)),"",VLOOKUP(A154,'[1]Z04 支出决算表(财决04表)'!$A$10:$J$500,9,FALSE))</f>
        <v/>
      </c>
      <c r="I154" s="136" t="str">
        <f>IF(ISERROR(VLOOKUP(A154,'[1]Z04 支出决算表(财决04表)'!$A$10:$J$500,10,FALSE)),"",VLOOKUP(A154,'[1]Z04 支出决算表(财决04表)'!$A$10:$J$500,10,FALSE))</f>
        <v/>
      </c>
      <c r="J154" s="147">
        <f>'[1]Z04 支出决算表(财决04表)'!$A153</f>
        <v>0</v>
      </c>
      <c r="K154" s="148">
        <f>'[1]Z04 支出决算表(财决04表)'!$E153</f>
        <v>0</v>
      </c>
      <c r="L154" s="125" t="str">
        <f t="shared" si="5"/>
        <v/>
      </c>
    </row>
    <row r="155" spans="1:12" ht="22.7" customHeight="1">
      <c r="A155" s="133" t="str">
        <f t="shared" si="4"/>
        <v/>
      </c>
      <c r="B155" s="134"/>
      <c r="C155" s="135" t="str">
        <f>IF(ISERROR(VLOOKUP(A155,'[1]Z04 支出决算表(财决04表)'!$A$10:$J$500,4,FALSE)),"",VLOOKUP(A155,'[1]Z04 支出决算表(财决04表)'!$A$10:$J$500,4,FALSE))</f>
        <v/>
      </c>
      <c r="D155" s="136" t="str">
        <f>IF(ISERROR(VLOOKUP(A155,'[1]Z04 支出决算表(财决04表)'!$A$10:$J$500,5,FALSE)),"",VLOOKUP(A155,'[1]Z04 支出决算表(财决04表)'!$A$10:$J$500,5,FALSE))</f>
        <v/>
      </c>
      <c r="E155" s="136" t="str">
        <f>IF(ISERROR(VLOOKUP(A155,'[1]Z04 支出决算表(财决04表)'!$A$10:$J$500,6,FALSE)),"",VLOOKUP(A155,'[1]Z04 支出决算表(财决04表)'!$A$10:$J$500,6,FALSE))</f>
        <v/>
      </c>
      <c r="F155" s="136" t="str">
        <f>IF(ISERROR(VLOOKUP(A155,'[1]Z04 支出决算表(财决04表)'!$A$10:$J$500,7,FALSE)),"",VLOOKUP(A155,'[1]Z04 支出决算表(财决04表)'!$A$10:$J$500,7,FALSE))</f>
        <v/>
      </c>
      <c r="G155" s="136" t="str">
        <f>IF(ISERROR(VLOOKUP(A155,'[1]Z04 支出决算表(财决04表)'!$A$10:$J$500,8,FALSE)),"",VLOOKUP(A155,'[1]Z04 支出决算表(财决04表)'!$A$10:$J$500,8,FALSE))</f>
        <v/>
      </c>
      <c r="H155" s="136" t="str">
        <f>IF(ISERROR(VLOOKUP(A155,'[1]Z04 支出决算表(财决04表)'!$A$10:$J$500,9,FALSE)),"",VLOOKUP(A155,'[1]Z04 支出决算表(财决04表)'!$A$10:$J$500,9,FALSE))</f>
        <v/>
      </c>
      <c r="I155" s="136" t="str">
        <f>IF(ISERROR(VLOOKUP(A155,'[1]Z04 支出决算表(财决04表)'!$A$10:$J$500,10,FALSE)),"",VLOOKUP(A155,'[1]Z04 支出决算表(财决04表)'!$A$10:$J$500,10,FALSE))</f>
        <v/>
      </c>
      <c r="J155" s="147">
        <f>'[1]Z04 支出决算表(财决04表)'!$A154</f>
        <v>0</v>
      </c>
      <c r="K155" s="148">
        <f>'[1]Z04 支出决算表(财决04表)'!$E154</f>
        <v>0</v>
      </c>
      <c r="L155" s="125" t="str">
        <f t="shared" si="5"/>
        <v/>
      </c>
    </row>
    <row r="156" spans="1:12" ht="22.7" customHeight="1">
      <c r="A156" s="133" t="str">
        <f t="shared" si="4"/>
        <v/>
      </c>
      <c r="B156" s="134"/>
      <c r="C156" s="135" t="str">
        <f>IF(ISERROR(VLOOKUP(A156,'[1]Z04 支出决算表(财决04表)'!$A$10:$J$500,4,FALSE)),"",VLOOKUP(A156,'[1]Z04 支出决算表(财决04表)'!$A$10:$J$500,4,FALSE))</f>
        <v/>
      </c>
      <c r="D156" s="136" t="str">
        <f>IF(ISERROR(VLOOKUP(A156,'[1]Z04 支出决算表(财决04表)'!$A$10:$J$500,5,FALSE)),"",VLOOKUP(A156,'[1]Z04 支出决算表(财决04表)'!$A$10:$J$500,5,FALSE))</f>
        <v/>
      </c>
      <c r="E156" s="136" t="str">
        <f>IF(ISERROR(VLOOKUP(A156,'[1]Z04 支出决算表(财决04表)'!$A$10:$J$500,6,FALSE)),"",VLOOKUP(A156,'[1]Z04 支出决算表(财决04表)'!$A$10:$J$500,6,FALSE))</f>
        <v/>
      </c>
      <c r="F156" s="136" t="str">
        <f>IF(ISERROR(VLOOKUP(A156,'[1]Z04 支出决算表(财决04表)'!$A$10:$J$500,7,FALSE)),"",VLOOKUP(A156,'[1]Z04 支出决算表(财决04表)'!$A$10:$J$500,7,FALSE))</f>
        <v/>
      </c>
      <c r="G156" s="136" t="str">
        <f>IF(ISERROR(VLOOKUP(A156,'[1]Z04 支出决算表(财决04表)'!$A$10:$J$500,8,FALSE)),"",VLOOKUP(A156,'[1]Z04 支出决算表(财决04表)'!$A$10:$J$500,8,FALSE))</f>
        <v/>
      </c>
      <c r="H156" s="136" t="str">
        <f>IF(ISERROR(VLOOKUP(A156,'[1]Z04 支出决算表(财决04表)'!$A$10:$J$500,9,FALSE)),"",VLOOKUP(A156,'[1]Z04 支出决算表(财决04表)'!$A$10:$J$500,9,FALSE))</f>
        <v/>
      </c>
      <c r="I156" s="136" t="str">
        <f>IF(ISERROR(VLOOKUP(A156,'[1]Z04 支出决算表(财决04表)'!$A$10:$J$500,10,FALSE)),"",VLOOKUP(A156,'[1]Z04 支出决算表(财决04表)'!$A$10:$J$500,10,FALSE))</f>
        <v/>
      </c>
      <c r="J156" s="147">
        <f>'[1]Z04 支出决算表(财决04表)'!$A155</f>
        <v>0</v>
      </c>
      <c r="K156" s="148">
        <f>'[1]Z04 支出决算表(财决04表)'!$E155</f>
        <v>0</v>
      </c>
      <c r="L156" s="125" t="str">
        <f t="shared" si="5"/>
        <v/>
      </c>
    </row>
    <row r="157" spans="1:12" ht="22.7" customHeight="1">
      <c r="A157" s="133" t="str">
        <f t="shared" si="4"/>
        <v/>
      </c>
      <c r="B157" s="134"/>
      <c r="C157" s="135" t="str">
        <f>IF(ISERROR(VLOOKUP(A157,'[1]Z04 支出决算表(财决04表)'!$A$10:$J$500,4,FALSE)),"",VLOOKUP(A157,'[1]Z04 支出决算表(财决04表)'!$A$10:$J$500,4,FALSE))</f>
        <v/>
      </c>
      <c r="D157" s="136" t="str">
        <f>IF(ISERROR(VLOOKUP(A157,'[1]Z04 支出决算表(财决04表)'!$A$10:$J$500,5,FALSE)),"",VLOOKUP(A157,'[1]Z04 支出决算表(财决04表)'!$A$10:$J$500,5,FALSE))</f>
        <v/>
      </c>
      <c r="E157" s="136" t="str">
        <f>IF(ISERROR(VLOOKUP(A157,'[1]Z04 支出决算表(财决04表)'!$A$10:$J$500,6,FALSE)),"",VLOOKUP(A157,'[1]Z04 支出决算表(财决04表)'!$A$10:$J$500,6,FALSE))</f>
        <v/>
      </c>
      <c r="F157" s="136" t="str">
        <f>IF(ISERROR(VLOOKUP(A157,'[1]Z04 支出决算表(财决04表)'!$A$10:$J$500,7,FALSE)),"",VLOOKUP(A157,'[1]Z04 支出决算表(财决04表)'!$A$10:$J$500,7,FALSE))</f>
        <v/>
      </c>
      <c r="G157" s="136" t="str">
        <f>IF(ISERROR(VLOOKUP(A157,'[1]Z04 支出决算表(财决04表)'!$A$10:$J$500,8,FALSE)),"",VLOOKUP(A157,'[1]Z04 支出决算表(财决04表)'!$A$10:$J$500,8,FALSE))</f>
        <v/>
      </c>
      <c r="H157" s="136" t="str">
        <f>IF(ISERROR(VLOOKUP(A157,'[1]Z04 支出决算表(财决04表)'!$A$10:$J$500,9,FALSE)),"",VLOOKUP(A157,'[1]Z04 支出决算表(财决04表)'!$A$10:$J$500,9,FALSE))</f>
        <v/>
      </c>
      <c r="I157" s="136" t="str">
        <f>IF(ISERROR(VLOOKUP(A157,'[1]Z04 支出决算表(财决04表)'!$A$10:$J$500,10,FALSE)),"",VLOOKUP(A157,'[1]Z04 支出决算表(财决04表)'!$A$10:$J$500,10,FALSE))</f>
        <v/>
      </c>
      <c r="J157" s="147">
        <f>'[1]Z04 支出决算表(财决04表)'!$A156</f>
        <v>0</v>
      </c>
      <c r="K157" s="148">
        <f>'[1]Z04 支出决算表(财决04表)'!$E156</f>
        <v>0</v>
      </c>
      <c r="L157" s="125" t="str">
        <f t="shared" si="5"/>
        <v/>
      </c>
    </row>
    <row r="158" spans="1:12" ht="22.7" customHeight="1">
      <c r="A158" s="133" t="str">
        <f t="shared" si="4"/>
        <v/>
      </c>
      <c r="B158" s="134"/>
      <c r="C158" s="135" t="str">
        <f>IF(ISERROR(VLOOKUP(A158,'[1]Z04 支出决算表(财决04表)'!$A$10:$J$500,4,FALSE)),"",VLOOKUP(A158,'[1]Z04 支出决算表(财决04表)'!$A$10:$J$500,4,FALSE))</f>
        <v/>
      </c>
      <c r="D158" s="136" t="str">
        <f>IF(ISERROR(VLOOKUP(A158,'[1]Z04 支出决算表(财决04表)'!$A$10:$J$500,5,FALSE)),"",VLOOKUP(A158,'[1]Z04 支出决算表(财决04表)'!$A$10:$J$500,5,FALSE))</f>
        <v/>
      </c>
      <c r="E158" s="136" t="str">
        <f>IF(ISERROR(VLOOKUP(A158,'[1]Z04 支出决算表(财决04表)'!$A$10:$J$500,6,FALSE)),"",VLOOKUP(A158,'[1]Z04 支出决算表(财决04表)'!$A$10:$J$500,6,FALSE))</f>
        <v/>
      </c>
      <c r="F158" s="136" t="str">
        <f>IF(ISERROR(VLOOKUP(A158,'[1]Z04 支出决算表(财决04表)'!$A$10:$J$500,7,FALSE)),"",VLOOKUP(A158,'[1]Z04 支出决算表(财决04表)'!$A$10:$J$500,7,FALSE))</f>
        <v/>
      </c>
      <c r="G158" s="136" t="str">
        <f>IF(ISERROR(VLOOKUP(A158,'[1]Z04 支出决算表(财决04表)'!$A$10:$J$500,8,FALSE)),"",VLOOKUP(A158,'[1]Z04 支出决算表(财决04表)'!$A$10:$J$500,8,FALSE))</f>
        <v/>
      </c>
      <c r="H158" s="136" t="str">
        <f>IF(ISERROR(VLOOKUP(A158,'[1]Z04 支出决算表(财决04表)'!$A$10:$J$500,9,FALSE)),"",VLOOKUP(A158,'[1]Z04 支出决算表(财决04表)'!$A$10:$J$500,9,FALSE))</f>
        <v/>
      </c>
      <c r="I158" s="136" t="str">
        <f>IF(ISERROR(VLOOKUP(A158,'[1]Z04 支出决算表(财决04表)'!$A$10:$J$500,10,FALSE)),"",VLOOKUP(A158,'[1]Z04 支出决算表(财决04表)'!$A$10:$J$500,10,FALSE))</f>
        <v/>
      </c>
      <c r="J158" s="147">
        <f>'[1]Z04 支出决算表(财决04表)'!$A157</f>
        <v>0</v>
      </c>
      <c r="K158" s="148">
        <f>'[1]Z04 支出决算表(财决04表)'!$E157</f>
        <v>0</v>
      </c>
      <c r="L158" s="125" t="str">
        <f t="shared" si="5"/>
        <v/>
      </c>
    </row>
    <row r="159" spans="1:12" ht="22.7" customHeight="1">
      <c r="A159" s="133" t="str">
        <f t="shared" si="4"/>
        <v/>
      </c>
      <c r="B159" s="134"/>
      <c r="C159" s="135" t="str">
        <f>IF(ISERROR(VLOOKUP(A159,'[1]Z04 支出决算表(财决04表)'!$A$10:$J$500,4,FALSE)),"",VLOOKUP(A159,'[1]Z04 支出决算表(财决04表)'!$A$10:$J$500,4,FALSE))</f>
        <v/>
      </c>
      <c r="D159" s="136" t="str">
        <f>IF(ISERROR(VLOOKUP(A159,'[1]Z04 支出决算表(财决04表)'!$A$10:$J$500,5,FALSE)),"",VLOOKUP(A159,'[1]Z04 支出决算表(财决04表)'!$A$10:$J$500,5,FALSE))</f>
        <v/>
      </c>
      <c r="E159" s="136" t="str">
        <f>IF(ISERROR(VLOOKUP(A159,'[1]Z04 支出决算表(财决04表)'!$A$10:$J$500,6,FALSE)),"",VLOOKUP(A159,'[1]Z04 支出决算表(财决04表)'!$A$10:$J$500,6,FALSE))</f>
        <v/>
      </c>
      <c r="F159" s="136" t="str">
        <f>IF(ISERROR(VLOOKUP(A159,'[1]Z04 支出决算表(财决04表)'!$A$10:$J$500,7,FALSE)),"",VLOOKUP(A159,'[1]Z04 支出决算表(财决04表)'!$A$10:$J$500,7,FALSE))</f>
        <v/>
      </c>
      <c r="G159" s="136" t="str">
        <f>IF(ISERROR(VLOOKUP(A159,'[1]Z04 支出决算表(财决04表)'!$A$10:$J$500,8,FALSE)),"",VLOOKUP(A159,'[1]Z04 支出决算表(财决04表)'!$A$10:$J$500,8,FALSE))</f>
        <v/>
      </c>
      <c r="H159" s="136" t="str">
        <f>IF(ISERROR(VLOOKUP(A159,'[1]Z04 支出决算表(财决04表)'!$A$10:$J$500,9,FALSE)),"",VLOOKUP(A159,'[1]Z04 支出决算表(财决04表)'!$A$10:$J$500,9,FALSE))</f>
        <v/>
      </c>
      <c r="I159" s="136" t="str">
        <f>IF(ISERROR(VLOOKUP(A159,'[1]Z04 支出决算表(财决04表)'!$A$10:$J$500,10,FALSE)),"",VLOOKUP(A159,'[1]Z04 支出决算表(财决04表)'!$A$10:$J$500,10,FALSE))</f>
        <v/>
      </c>
      <c r="J159" s="147">
        <f>'[1]Z04 支出决算表(财决04表)'!$A158</f>
        <v>0</v>
      </c>
      <c r="K159" s="148">
        <f>'[1]Z04 支出决算表(财决04表)'!$E158</f>
        <v>0</v>
      </c>
      <c r="L159" s="125" t="str">
        <f t="shared" si="5"/>
        <v/>
      </c>
    </row>
    <row r="160" spans="1:12" ht="22.7" customHeight="1">
      <c r="A160" s="133" t="str">
        <f t="shared" si="4"/>
        <v/>
      </c>
      <c r="B160" s="134"/>
      <c r="C160" s="135" t="str">
        <f>IF(ISERROR(VLOOKUP(A160,'[1]Z04 支出决算表(财决04表)'!$A$10:$J$500,4,FALSE)),"",VLOOKUP(A160,'[1]Z04 支出决算表(财决04表)'!$A$10:$J$500,4,FALSE))</f>
        <v/>
      </c>
      <c r="D160" s="136" t="str">
        <f>IF(ISERROR(VLOOKUP(A160,'[1]Z04 支出决算表(财决04表)'!$A$10:$J$500,5,FALSE)),"",VLOOKUP(A160,'[1]Z04 支出决算表(财决04表)'!$A$10:$J$500,5,FALSE))</f>
        <v/>
      </c>
      <c r="E160" s="136" t="str">
        <f>IF(ISERROR(VLOOKUP(A160,'[1]Z04 支出决算表(财决04表)'!$A$10:$J$500,6,FALSE)),"",VLOOKUP(A160,'[1]Z04 支出决算表(财决04表)'!$A$10:$J$500,6,FALSE))</f>
        <v/>
      </c>
      <c r="F160" s="136" t="str">
        <f>IF(ISERROR(VLOOKUP(A160,'[1]Z04 支出决算表(财决04表)'!$A$10:$J$500,7,FALSE)),"",VLOOKUP(A160,'[1]Z04 支出决算表(财决04表)'!$A$10:$J$500,7,FALSE))</f>
        <v/>
      </c>
      <c r="G160" s="136" t="str">
        <f>IF(ISERROR(VLOOKUP(A160,'[1]Z04 支出决算表(财决04表)'!$A$10:$J$500,8,FALSE)),"",VLOOKUP(A160,'[1]Z04 支出决算表(财决04表)'!$A$10:$J$500,8,FALSE))</f>
        <v/>
      </c>
      <c r="H160" s="136" t="str">
        <f>IF(ISERROR(VLOOKUP(A160,'[1]Z04 支出决算表(财决04表)'!$A$10:$J$500,9,FALSE)),"",VLOOKUP(A160,'[1]Z04 支出决算表(财决04表)'!$A$10:$J$500,9,FALSE))</f>
        <v/>
      </c>
      <c r="I160" s="136" t="str">
        <f>IF(ISERROR(VLOOKUP(A160,'[1]Z04 支出决算表(财决04表)'!$A$10:$J$500,10,FALSE)),"",VLOOKUP(A160,'[1]Z04 支出决算表(财决04表)'!$A$10:$J$500,10,FALSE))</f>
        <v/>
      </c>
      <c r="J160" s="147">
        <f>'[1]Z04 支出决算表(财决04表)'!$A159</f>
        <v>0</v>
      </c>
      <c r="K160" s="148">
        <f>'[1]Z04 支出决算表(财决04表)'!$E159</f>
        <v>0</v>
      </c>
      <c r="L160" s="125" t="str">
        <f t="shared" si="5"/>
        <v/>
      </c>
    </row>
    <row r="161" spans="1:12" ht="22.7" customHeight="1">
      <c r="A161" s="133" t="str">
        <f t="shared" si="4"/>
        <v/>
      </c>
      <c r="B161" s="134"/>
      <c r="C161" s="135" t="str">
        <f>IF(ISERROR(VLOOKUP(A161,'[1]Z04 支出决算表(财决04表)'!$A$10:$J$500,4,FALSE)),"",VLOOKUP(A161,'[1]Z04 支出决算表(财决04表)'!$A$10:$J$500,4,FALSE))</f>
        <v/>
      </c>
      <c r="D161" s="136" t="str">
        <f>IF(ISERROR(VLOOKUP(A161,'[1]Z04 支出决算表(财决04表)'!$A$10:$J$500,5,FALSE)),"",VLOOKUP(A161,'[1]Z04 支出决算表(财决04表)'!$A$10:$J$500,5,FALSE))</f>
        <v/>
      </c>
      <c r="E161" s="136" t="str">
        <f>IF(ISERROR(VLOOKUP(A161,'[1]Z04 支出决算表(财决04表)'!$A$10:$J$500,6,FALSE)),"",VLOOKUP(A161,'[1]Z04 支出决算表(财决04表)'!$A$10:$J$500,6,FALSE))</f>
        <v/>
      </c>
      <c r="F161" s="136" t="str">
        <f>IF(ISERROR(VLOOKUP(A161,'[1]Z04 支出决算表(财决04表)'!$A$10:$J$500,7,FALSE)),"",VLOOKUP(A161,'[1]Z04 支出决算表(财决04表)'!$A$10:$J$500,7,FALSE))</f>
        <v/>
      </c>
      <c r="G161" s="136" t="str">
        <f>IF(ISERROR(VLOOKUP(A161,'[1]Z04 支出决算表(财决04表)'!$A$10:$J$500,8,FALSE)),"",VLOOKUP(A161,'[1]Z04 支出决算表(财决04表)'!$A$10:$J$500,8,FALSE))</f>
        <v/>
      </c>
      <c r="H161" s="136" t="str">
        <f>IF(ISERROR(VLOOKUP(A161,'[1]Z04 支出决算表(财决04表)'!$A$10:$J$500,9,FALSE)),"",VLOOKUP(A161,'[1]Z04 支出决算表(财决04表)'!$A$10:$J$500,9,FALSE))</f>
        <v/>
      </c>
      <c r="I161" s="136" t="str">
        <f>IF(ISERROR(VLOOKUP(A161,'[1]Z04 支出决算表(财决04表)'!$A$10:$J$500,10,FALSE)),"",VLOOKUP(A161,'[1]Z04 支出决算表(财决04表)'!$A$10:$J$500,10,FALSE))</f>
        <v/>
      </c>
      <c r="J161" s="147">
        <f>'[1]Z04 支出决算表(财决04表)'!$A160</f>
        <v>0</v>
      </c>
      <c r="K161" s="148">
        <f>'[1]Z04 支出决算表(财决04表)'!$E160</f>
        <v>0</v>
      </c>
      <c r="L161" s="125" t="str">
        <f t="shared" si="5"/>
        <v/>
      </c>
    </row>
    <row r="162" spans="1:12" ht="22.7" customHeight="1">
      <c r="A162" s="133" t="str">
        <f t="shared" si="4"/>
        <v/>
      </c>
      <c r="B162" s="134"/>
      <c r="C162" s="135" t="str">
        <f>IF(ISERROR(VLOOKUP(A162,'[1]Z04 支出决算表(财决04表)'!$A$10:$J$500,4,FALSE)),"",VLOOKUP(A162,'[1]Z04 支出决算表(财决04表)'!$A$10:$J$500,4,FALSE))</f>
        <v/>
      </c>
      <c r="D162" s="136" t="str">
        <f>IF(ISERROR(VLOOKUP(A162,'[1]Z04 支出决算表(财决04表)'!$A$10:$J$500,5,FALSE)),"",VLOOKUP(A162,'[1]Z04 支出决算表(财决04表)'!$A$10:$J$500,5,FALSE))</f>
        <v/>
      </c>
      <c r="E162" s="136" t="str">
        <f>IF(ISERROR(VLOOKUP(A162,'[1]Z04 支出决算表(财决04表)'!$A$10:$J$500,6,FALSE)),"",VLOOKUP(A162,'[1]Z04 支出决算表(财决04表)'!$A$10:$J$500,6,FALSE))</f>
        <v/>
      </c>
      <c r="F162" s="136" t="str">
        <f>IF(ISERROR(VLOOKUP(A162,'[1]Z04 支出决算表(财决04表)'!$A$10:$J$500,7,FALSE)),"",VLOOKUP(A162,'[1]Z04 支出决算表(财决04表)'!$A$10:$J$500,7,FALSE))</f>
        <v/>
      </c>
      <c r="G162" s="136" t="str">
        <f>IF(ISERROR(VLOOKUP(A162,'[1]Z04 支出决算表(财决04表)'!$A$10:$J$500,8,FALSE)),"",VLOOKUP(A162,'[1]Z04 支出决算表(财决04表)'!$A$10:$J$500,8,FALSE))</f>
        <v/>
      </c>
      <c r="H162" s="136" t="str">
        <f>IF(ISERROR(VLOOKUP(A162,'[1]Z04 支出决算表(财决04表)'!$A$10:$J$500,9,FALSE)),"",VLOOKUP(A162,'[1]Z04 支出决算表(财决04表)'!$A$10:$J$500,9,FALSE))</f>
        <v/>
      </c>
      <c r="I162" s="136" t="str">
        <f>IF(ISERROR(VLOOKUP(A162,'[1]Z04 支出决算表(财决04表)'!$A$10:$J$500,10,FALSE)),"",VLOOKUP(A162,'[1]Z04 支出决算表(财决04表)'!$A$10:$J$500,10,FALSE))</f>
        <v/>
      </c>
      <c r="J162" s="147">
        <f>'[1]Z04 支出决算表(财决04表)'!$A161</f>
        <v>0</v>
      </c>
      <c r="K162" s="148">
        <f>'[1]Z04 支出决算表(财决04表)'!$E161</f>
        <v>0</v>
      </c>
      <c r="L162" s="125" t="str">
        <f t="shared" si="5"/>
        <v/>
      </c>
    </row>
    <row r="163" spans="1:12" ht="22.7" customHeight="1">
      <c r="A163" s="133" t="str">
        <f t="shared" si="4"/>
        <v/>
      </c>
      <c r="B163" s="134"/>
      <c r="C163" s="135" t="str">
        <f>IF(ISERROR(VLOOKUP(A163,'[1]Z04 支出决算表(财决04表)'!$A$10:$J$500,4,FALSE)),"",VLOOKUP(A163,'[1]Z04 支出决算表(财决04表)'!$A$10:$J$500,4,FALSE))</f>
        <v/>
      </c>
      <c r="D163" s="136" t="str">
        <f>IF(ISERROR(VLOOKUP(A163,'[1]Z04 支出决算表(财决04表)'!$A$10:$J$500,5,FALSE)),"",VLOOKUP(A163,'[1]Z04 支出决算表(财决04表)'!$A$10:$J$500,5,FALSE))</f>
        <v/>
      </c>
      <c r="E163" s="136" t="str">
        <f>IF(ISERROR(VLOOKUP(A163,'[1]Z04 支出决算表(财决04表)'!$A$10:$J$500,6,FALSE)),"",VLOOKUP(A163,'[1]Z04 支出决算表(财决04表)'!$A$10:$J$500,6,FALSE))</f>
        <v/>
      </c>
      <c r="F163" s="136" t="str">
        <f>IF(ISERROR(VLOOKUP(A163,'[1]Z04 支出决算表(财决04表)'!$A$10:$J$500,7,FALSE)),"",VLOOKUP(A163,'[1]Z04 支出决算表(财决04表)'!$A$10:$J$500,7,FALSE))</f>
        <v/>
      </c>
      <c r="G163" s="136" t="str">
        <f>IF(ISERROR(VLOOKUP(A163,'[1]Z04 支出决算表(财决04表)'!$A$10:$J$500,8,FALSE)),"",VLOOKUP(A163,'[1]Z04 支出决算表(财决04表)'!$A$10:$J$500,8,FALSE))</f>
        <v/>
      </c>
      <c r="H163" s="136" t="str">
        <f>IF(ISERROR(VLOOKUP(A163,'[1]Z04 支出决算表(财决04表)'!$A$10:$J$500,9,FALSE)),"",VLOOKUP(A163,'[1]Z04 支出决算表(财决04表)'!$A$10:$J$500,9,FALSE))</f>
        <v/>
      </c>
      <c r="I163" s="136" t="str">
        <f>IF(ISERROR(VLOOKUP(A163,'[1]Z04 支出决算表(财决04表)'!$A$10:$J$500,10,FALSE)),"",VLOOKUP(A163,'[1]Z04 支出决算表(财决04表)'!$A$10:$J$500,10,FALSE))</f>
        <v/>
      </c>
      <c r="J163" s="147">
        <f>'[1]Z04 支出决算表(财决04表)'!$A162</f>
        <v>0</v>
      </c>
      <c r="K163" s="148">
        <f>'[1]Z04 支出决算表(财决04表)'!$E162</f>
        <v>0</v>
      </c>
      <c r="L163" s="125" t="str">
        <f t="shared" si="5"/>
        <v/>
      </c>
    </row>
    <row r="164" spans="1:12" ht="22.7" customHeight="1">
      <c r="A164" s="133" t="str">
        <f t="shared" si="4"/>
        <v/>
      </c>
      <c r="B164" s="134"/>
      <c r="C164" s="135" t="str">
        <f>IF(ISERROR(VLOOKUP(A164,'[1]Z04 支出决算表(财决04表)'!$A$10:$J$500,4,FALSE)),"",VLOOKUP(A164,'[1]Z04 支出决算表(财决04表)'!$A$10:$J$500,4,FALSE))</f>
        <v/>
      </c>
      <c r="D164" s="136" t="str">
        <f>IF(ISERROR(VLOOKUP(A164,'[1]Z04 支出决算表(财决04表)'!$A$10:$J$500,5,FALSE)),"",VLOOKUP(A164,'[1]Z04 支出决算表(财决04表)'!$A$10:$J$500,5,FALSE))</f>
        <v/>
      </c>
      <c r="E164" s="136" t="str">
        <f>IF(ISERROR(VLOOKUP(A164,'[1]Z04 支出决算表(财决04表)'!$A$10:$J$500,6,FALSE)),"",VLOOKUP(A164,'[1]Z04 支出决算表(财决04表)'!$A$10:$J$500,6,FALSE))</f>
        <v/>
      </c>
      <c r="F164" s="136" t="str">
        <f>IF(ISERROR(VLOOKUP(A164,'[1]Z04 支出决算表(财决04表)'!$A$10:$J$500,7,FALSE)),"",VLOOKUP(A164,'[1]Z04 支出决算表(财决04表)'!$A$10:$J$500,7,FALSE))</f>
        <v/>
      </c>
      <c r="G164" s="136" t="str">
        <f>IF(ISERROR(VLOOKUP(A164,'[1]Z04 支出决算表(财决04表)'!$A$10:$J$500,8,FALSE)),"",VLOOKUP(A164,'[1]Z04 支出决算表(财决04表)'!$A$10:$J$500,8,FALSE))</f>
        <v/>
      </c>
      <c r="H164" s="136" t="str">
        <f>IF(ISERROR(VLOOKUP(A164,'[1]Z04 支出决算表(财决04表)'!$A$10:$J$500,9,FALSE)),"",VLOOKUP(A164,'[1]Z04 支出决算表(财决04表)'!$A$10:$J$500,9,FALSE))</f>
        <v/>
      </c>
      <c r="I164" s="136" t="str">
        <f>IF(ISERROR(VLOOKUP(A164,'[1]Z04 支出决算表(财决04表)'!$A$10:$J$500,10,FALSE)),"",VLOOKUP(A164,'[1]Z04 支出决算表(财决04表)'!$A$10:$J$500,10,FALSE))</f>
        <v/>
      </c>
      <c r="J164" s="147">
        <f>'[1]Z04 支出决算表(财决04表)'!$A163</f>
        <v>0</v>
      </c>
      <c r="K164" s="148">
        <f>'[1]Z04 支出决算表(财决04表)'!$E163</f>
        <v>0</v>
      </c>
      <c r="L164" s="125" t="str">
        <f t="shared" si="5"/>
        <v/>
      </c>
    </row>
    <row r="165" spans="1:12" ht="22.7" customHeight="1">
      <c r="A165" s="133" t="str">
        <f t="shared" si="4"/>
        <v/>
      </c>
      <c r="B165" s="134"/>
      <c r="C165" s="135" t="str">
        <f>IF(ISERROR(VLOOKUP(A165,'[1]Z04 支出决算表(财决04表)'!$A$10:$J$500,4,FALSE)),"",VLOOKUP(A165,'[1]Z04 支出决算表(财决04表)'!$A$10:$J$500,4,FALSE))</f>
        <v/>
      </c>
      <c r="D165" s="136" t="str">
        <f>IF(ISERROR(VLOOKUP(A165,'[1]Z04 支出决算表(财决04表)'!$A$10:$J$500,5,FALSE)),"",VLOOKUP(A165,'[1]Z04 支出决算表(财决04表)'!$A$10:$J$500,5,FALSE))</f>
        <v/>
      </c>
      <c r="E165" s="136" t="str">
        <f>IF(ISERROR(VLOOKUP(A165,'[1]Z04 支出决算表(财决04表)'!$A$10:$J$500,6,FALSE)),"",VLOOKUP(A165,'[1]Z04 支出决算表(财决04表)'!$A$10:$J$500,6,FALSE))</f>
        <v/>
      </c>
      <c r="F165" s="136" t="str">
        <f>IF(ISERROR(VLOOKUP(A165,'[1]Z04 支出决算表(财决04表)'!$A$10:$J$500,7,FALSE)),"",VLOOKUP(A165,'[1]Z04 支出决算表(财决04表)'!$A$10:$J$500,7,FALSE))</f>
        <v/>
      </c>
      <c r="G165" s="136" t="str">
        <f>IF(ISERROR(VLOOKUP(A165,'[1]Z04 支出决算表(财决04表)'!$A$10:$J$500,8,FALSE)),"",VLOOKUP(A165,'[1]Z04 支出决算表(财决04表)'!$A$10:$J$500,8,FALSE))</f>
        <v/>
      </c>
      <c r="H165" s="136" t="str">
        <f>IF(ISERROR(VLOOKUP(A165,'[1]Z04 支出决算表(财决04表)'!$A$10:$J$500,9,FALSE)),"",VLOOKUP(A165,'[1]Z04 支出决算表(财决04表)'!$A$10:$J$500,9,FALSE))</f>
        <v/>
      </c>
      <c r="I165" s="136" t="str">
        <f>IF(ISERROR(VLOOKUP(A165,'[1]Z04 支出决算表(财决04表)'!$A$10:$J$500,10,FALSE)),"",VLOOKUP(A165,'[1]Z04 支出决算表(财决04表)'!$A$10:$J$500,10,FALSE))</f>
        <v/>
      </c>
      <c r="J165" s="147">
        <f>'[1]Z04 支出决算表(财决04表)'!$A164</f>
        <v>0</v>
      </c>
      <c r="K165" s="148">
        <f>'[1]Z04 支出决算表(财决04表)'!$E164</f>
        <v>0</v>
      </c>
      <c r="L165" s="125" t="str">
        <f t="shared" si="5"/>
        <v/>
      </c>
    </row>
    <row r="166" spans="1:12" ht="22.7" customHeight="1">
      <c r="A166" s="133" t="str">
        <f t="shared" si="4"/>
        <v/>
      </c>
      <c r="B166" s="134"/>
      <c r="C166" s="135" t="str">
        <f>IF(ISERROR(VLOOKUP(A166,'[1]Z04 支出决算表(财决04表)'!$A$10:$J$500,4,FALSE)),"",VLOOKUP(A166,'[1]Z04 支出决算表(财决04表)'!$A$10:$J$500,4,FALSE))</f>
        <v/>
      </c>
      <c r="D166" s="136" t="str">
        <f>IF(ISERROR(VLOOKUP(A166,'[1]Z04 支出决算表(财决04表)'!$A$10:$J$500,5,FALSE)),"",VLOOKUP(A166,'[1]Z04 支出决算表(财决04表)'!$A$10:$J$500,5,FALSE))</f>
        <v/>
      </c>
      <c r="E166" s="136" t="str">
        <f>IF(ISERROR(VLOOKUP(A166,'[1]Z04 支出决算表(财决04表)'!$A$10:$J$500,6,FALSE)),"",VLOOKUP(A166,'[1]Z04 支出决算表(财决04表)'!$A$10:$J$500,6,FALSE))</f>
        <v/>
      </c>
      <c r="F166" s="136" t="str">
        <f>IF(ISERROR(VLOOKUP(A166,'[1]Z04 支出决算表(财决04表)'!$A$10:$J$500,7,FALSE)),"",VLOOKUP(A166,'[1]Z04 支出决算表(财决04表)'!$A$10:$J$500,7,FALSE))</f>
        <v/>
      </c>
      <c r="G166" s="136" t="str">
        <f>IF(ISERROR(VLOOKUP(A166,'[1]Z04 支出决算表(财决04表)'!$A$10:$J$500,8,FALSE)),"",VLOOKUP(A166,'[1]Z04 支出决算表(财决04表)'!$A$10:$J$500,8,FALSE))</f>
        <v/>
      </c>
      <c r="H166" s="136" t="str">
        <f>IF(ISERROR(VLOOKUP(A166,'[1]Z04 支出决算表(财决04表)'!$A$10:$J$500,9,FALSE)),"",VLOOKUP(A166,'[1]Z04 支出决算表(财决04表)'!$A$10:$J$500,9,FALSE))</f>
        <v/>
      </c>
      <c r="I166" s="136" t="str">
        <f>IF(ISERROR(VLOOKUP(A166,'[1]Z04 支出决算表(财决04表)'!$A$10:$J$500,10,FALSE)),"",VLOOKUP(A166,'[1]Z04 支出决算表(财决04表)'!$A$10:$J$500,10,FALSE))</f>
        <v/>
      </c>
      <c r="J166" s="147">
        <f>'[1]Z04 支出决算表(财决04表)'!$A165</f>
        <v>0</v>
      </c>
      <c r="K166" s="148">
        <f>'[1]Z04 支出决算表(财决04表)'!$E165</f>
        <v>0</v>
      </c>
      <c r="L166" s="125" t="str">
        <f t="shared" si="5"/>
        <v/>
      </c>
    </row>
    <row r="167" spans="1:12" ht="22.7" customHeight="1">
      <c r="A167" s="133" t="str">
        <f t="shared" si="4"/>
        <v/>
      </c>
      <c r="B167" s="134"/>
      <c r="C167" s="135" t="str">
        <f>IF(ISERROR(VLOOKUP(A167,'[1]Z04 支出决算表(财决04表)'!$A$10:$J$500,4,FALSE)),"",VLOOKUP(A167,'[1]Z04 支出决算表(财决04表)'!$A$10:$J$500,4,FALSE))</f>
        <v/>
      </c>
      <c r="D167" s="136" t="str">
        <f>IF(ISERROR(VLOOKUP(A167,'[1]Z04 支出决算表(财决04表)'!$A$10:$J$500,5,FALSE)),"",VLOOKUP(A167,'[1]Z04 支出决算表(财决04表)'!$A$10:$J$500,5,FALSE))</f>
        <v/>
      </c>
      <c r="E167" s="136" t="str">
        <f>IF(ISERROR(VLOOKUP(A167,'[1]Z04 支出决算表(财决04表)'!$A$10:$J$500,6,FALSE)),"",VLOOKUP(A167,'[1]Z04 支出决算表(财决04表)'!$A$10:$J$500,6,FALSE))</f>
        <v/>
      </c>
      <c r="F167" s="136" t="str">
        <f>IF(ISERROR(VLOOKUP(A167,'[1]Z04 支出决算表(财决04表)'!$A$10:$J$500,7,FALSE)),"",VLOOKUP(A167,'[1]Z04 支出决算表(财决04表)'!$A$10:$J$500,7,FALSE))</f>
        <v/>
      </c>
      <c r="G167" s="136" t="str">
        <f>IF(ISERROR(VLOOKUP(A167,'[1]Z04 支出决算表(财决04表)'!$A$10:$J$500,8,FALSE)),"",VLOOKUP(A167,'[1]Z04 支出决算表(财决04表)'!$A$10:$J$500,8,FALSE))</f>
        <v/>
      </c>
      <c r="H167" s="136" t="str">
        <f>IF(ISERROR(VLOOKUP(A167,'[1]Z04 支出决算表(财决04表)'!$A$10:$J$500,9,FALSE)),"",VLOOKUP(A167,'[1]Z04 支出决算表(财决04表)'!$A$10:$J$500,9,FALSE))</f>
        <v/>
      </c>
      <c r="I167" s="136" t="str">
        <f>IF(ISERROR(VLOOKUP(A167,'[1]Z04 支出决算表(财决04表)'!$A$10:$J$500,10,FALSE)),"",VLOOKUP(A167,'[1]Z04 支出决算表(财决04表)'!$A$10:$J$500,10,FALSE))</f>
        <v/>
      </c>
      <c r="J167" s="147">
        <f>'[1]Z04 支出决算表(财决04表)'!$A166</f>
        <v>0</v>
      </c>
      <c r="K167" s="148">
        <f>'[1]Z04 支出决算表(财决04表)'!$E166</f>
        <v>0</v>
      </c>
      <c r="L167" s="125" t="str">
        <f t="shared" si="5"/>
        <v/>
      </c>
    </row>
    <row r="168" spans="1:12" ht="22.7" customHeight="1">
      <c r="A168" s="133" t="str">
        <f t="shared" si="4"/>
        <v/>
      </c>
      <c r="B168" s="134"/>
      <c r="C168" s="135" t="str">
        <f>IF(ISERROR(VLOOKUP(A168,'[1]Z04 支出决算表(财决04表)'!$A$10:$J$500,4,FALSE)),"",VLOOKUP(A168,'[1]Z04 支出决算表(财决04表)'!$A$10:$J$500,4,FALSE))</f>
        <v/>
      </c>
      <c r="D168" s="136" t="str">
        <f>IF(ISERROR(VLOOKUP(A168,'[1]Z04 支出决算表(财决04表)'!$A$10:$J$500,5,FALSE)),"",VLOOKUP(A168,'[1]Z04 支出决算表(财决04表)'!$A$10:$J$500,5,FALSE))</f>
        <v/>
      </c>
      <c r="E168" s="136" t="str">
        <f>IF(ISERROR(VLOOKUP(A168,'[1]Z04 支出决算表(财决04表)'!$A$10:$J$500,6,FALSE)),"",VLOOKUP(A168,'[1]Z04 支出决算表(财决04表)'!$A$10:$J$500,6,FALSE))</f>
        <v/>
      </c>
      <c r="F168" s="136" t="str">
        <f>IF(ISERROR(VLOOKUP(A168,'[1]Z04 支出决算表(财决04表)'!$A$10:$J$500,7,FALSE)),"",VLOOKUP(A168,'[1]Z04 支出决算表(财决04表)'!$A$10:$J$500,7,FALSE))</f>
        <v/>
      </c>
      <c r="G168" s="136" t="str">
        <f>IF(ISERROR(VLOOKUP(A168,'[1]Z04 支出决算表(财决04表)'!$A$10:$J$500,8,FALSE)),"",VLOOKUP(A168,'[1]Z04 支出决算表(财决04表)'!$A$10:$J$500,8,FALSE))</f>
        <v/>
      </c>
      <c r="H168" s="136" t="str">
        <f>IF(ISERROR(VLOOKUP(A168,'[1]Z04 支出决算表(财决04表)'!$A$10:$J$500,9,FALSE)),"",VLOOKUP(A168,'[1]Z04 支出决算表(财决04表)'!$A$10:$J$500,9,FALSE))</f>
        <v/>
      </c>
      <c r="I168" s="136" t="str">
        <f>IF(ISERROR(VLOOKUP(A168,'[1]Z04 支出决算表(财决04表)'!$A$10:$J$500,10,FALSE)),"",VLOOKUP(A168,'[1]Z04 支出决算表(财决04表)'!$A$10:$J$500,10,FALSE))</f>
        <v/>
      </c>
      <c r="J168" s="147">
        <f>'[1]Z04 支出决算表(财决04表)'!$A167</f>
        <v>0</v>
      </c>
      <c r="K168" s="148">
        <f>'[1]Z04 支出决算表(财决04表)'!$E167</f>
        <v>0</v>
      </c>
      <c r="L168" s="125" t="str">
        <f t="shared" si="5"/>
        <v/>
      </c>
    </row>
    <row r="169" spans="1:12" ht="22.7" customHeight="1">
      <c r="A169" s="133" t="str">
        <f t="shared" si="4"/>
        <v/>
      </c>
      <c r="B169" s="134"/>
      <c r="C169" s="135" t="str">
        <f>IF(ISERROR(VLOOKUP(A169,'[1]Z04 支出决算表(财决04表)'!$A$10:$J$500,4,FALSE)),"",VLOOKUP(A169,'[1]Z04 支出决算表(财决04表)'!$A$10:$J$500,4,FALSE))</f>
        <v/>
      </c>
      <c r="D169" s="136" t="str">
        <f>IF(ISERROR(VLOOKUP(A169,'[1]Z04 支出决算表(财决04表)'!$A$10:$J$500,5,FALSE)),"",VLOOKUP(A169,'[1]Z04 支出决算表(财决04表)'!$A$10:$J$500,5,FALSE))</f>
        <v/>
      </c>
      <c r="E169" s="136" t="str">
        <f>IF(ISERROR(VLOOKUP(A169,'[1]Z04 支出决算表(财决04表)'!$A$10:$J$500,6,FALSE)),"",VLOOKUP(A169,'[1]Z04 支出决算表(财决04表)'!$A$10:$J$500,6,FALSE))</f>
        <v/>
      </c>
      <c r="F169" s="136" t="str">
        <f>IF(ISERROR(VLOOKUP(A169,'[1]Z04 支出决算表(财决04表)'!$A$10:$J$500,7,FALSE)),"",VLOOKUP(A169,'[1]Z04 支出决算表(财决04表)'!$A$10:$J$500,7,FALSE))</f>
        <v/>
      </c>
      <c r="G169" s="136" t="str">
        <f>IF(ISERROR(VLOOKUP(A169,'[1]Z04 支出决算表(财决04表)'!$A$10:$J$500,8,FALSE)),"",VLOOKUP(A169,'[1]Z04 支出决算表(财决04表)'!$A$10:$J$500,8,FALSE))</f>
        <v/>
      </c>
      <c r="H169" s="136" t="str">
        <f>IF(ISERROR(VLOOKUP(A169,'[1]Z04 支出决算表(财决04表)'!$A$10:$J$500,9,FALSE)),"",VLOOKUP(A169,'[1]Z04 支出决算表(财决04表)'!$A$10:$J$500,9,FALSE))</f>
        <v/>
      </c>
      <c r="I169" s="136" t="str">
        <f>IF(ISERROR(VLOOKUP(A169,'[1]Z04 支出决算表(财决04表)'!$A$10:$J$500,10,FALSE)),"",VLOOKUP(A169,'[1]Z04 支出决算表(财决04表)'!$A$10:$J$500,10,FALSE))</f>
        <v/>
      </c>
      <c r="J169" s="147">
        <f>'[1]Z04 支出决算表(财决04表)'!$A168</f>
        <v>0</v>
      </c>
      <c r="K169" s="148">
        <f>'[1]Z04 支出决算表(财决04表)'!$E168</f>
        <v>0</v>
      </c>
      <c r="L169" s="125" t="str">
        <f t="shared" si="5"/>
        <v/>
      </c>
    </row>
    <row r="170" spans="1:12" ht="22.7" customHeight="1">
      <c r="A170" s="133" t="str">
        <f t="shared" si="4"/>
        <v/>
      </c>
      <c r="B170" s="134"/>
      <c r="C170" s="135" t="str">
        <f>IF(ISERROR(VLOOKUP(A170,'[1]Z04 支出决算表(财决04表)'!$A$10:$J$500,4,FALSE)),"",VLOOKUP(A170,'[1]Z04 支出决算表(财决04表)'!$A$10:$J$500,4,FALSE))</f>
        <v/>
      </c>
      <c r="D170" s="136" t="str">
        <f>IF(ISERROR(VLOOKUP(A170,'[1]Z04 支出决算表(财决04表)'!$A$10:$J$500,5,FALSE)),"",VLOOKUP(A170,'[1]Z04 支出决算表(财决04表)'!$A$10:$J$500,5,FALSE))</f>
        <v/>
      </c>
      <c r="E170" s="136" t="str">
        <f>IF(ISERROR(VLOOKUP(A170,'[1]Z04 支出决算表(财决04表)'!$A$10:$J$500,6,FALSE)),"",VLOOKUP(A170,'[1]Z04 支出决算表(财决04表)'!$A$10:$J$500,6,FALSE))</f>
        <v/>
      </c>
      <c r="F170" s="136" t="str">
        <f>IF(ISERROR(VLOOKUP(A170,'[1]Z04 支出决算表(财决04表)'!$A$10:$J$500,7,FALSE)),"",VLOOKUP(A170,'[1]Z04 支出决算表(财决04表)'!$A$10:$J$500,7,FALSE))</f>
        <v/>
      </c>
      <c r="G170" s="136" t="str">
        <f>IF(ISERROR(VLOOKUP(A170,'[1]Z04 支出决算表(财决04表)'!$A$10:$J$500,8,FALSE)),"",VLOOKUP(A170,'[1]Z04 支出决算表(财决04表)'!$A$10:$J$500,8,FALSE))</f>
        <v/>
      </c>
      <c r="H170" s="136" t="str">
        <f>IF(ISERROR(VLOOKUP(A170,'[1]Z04 支出决算表(财决04表)'!$A$10:$J$500,9,FALSE)),"",VLOOKUP(A170,'[1]Z04 支出决算表(财决04表)'!$A$10:$J$500,9,FALSE))</f>
        <v/>
      </c>
      <c r="I170" s="136" t="str">
        <f>IF(ISERROR(VLOOKUP(A170,'[1]Z04 支出决算表(财决04表)'!$A$10:$J$500,10,FALSE)),"",VLOOKUP(A170,'[1]Z04 支出决算表(财决04表)'!$A$10:$J$500,10,FALSE))</f>
        <v/>
      </c>
      <c r="J170" s="147">
        <f>'[1]Z04 支出决算表(财决04表)'!$A169</f>
        <v>0</v>
      </c>
      <c r="K170" s="148">
        <f>'[1]Z04 支出决算表(财决04表)'!$E169</f>
        <v>0</v>
      </c>
      <c r="L170" s="125" t="str">
        <f t="shared" si="5"/>
        <v/>
      </c>
    </row>
    <row r="171" spans="1:12" ht="22.7" customHeight="1">
      <c r="A171" s="133" t="str">
        <f t="shared" si="4"/>
        <v/>
      </c>
      <c r="B171" s="134"/>
      <c r="C171" s="135" t="str">
        <f>IF(ISERROR(VLOOKUP(A171,'[1]Z04 支出决算表(财决04表)'!$A$10:$J$500,4,FALSE)),"",VLOOKUP(A171,'[1]Z04 支出决算表(财决04表)'!$A$10:$J$500,4,FALSE))</f>
        <v/>
      </c>
      <c r="D171" s="136" t="str">
        <f>IF(ISERROR(VLOOKUP(A171,'[1]Z04 支出决算表(财决04表)'!$A$10:$J$500,5,FALSE)),"",VLOOKUP(A171,'[1]Z04 支出决算表(财决04表)'!$A$10:$J$500,5,FALSE))</f>
        <v/>
      </c>
      <c r="E171" s="136" t="str">
        <f>IF(ISERROR(VLOOKUP(A171,'[1]Z04 支出决算表(财决04表)'!$A$10:$J$500,6,FALSE)),"",VLOOKUP(A171,'[1]Z04 支出决算表(财决04表)'!$A$10:$J$500,6,FALSE))</f>
        <v/>
      </c>
      <c r="F171" s="136" t="str">
        <f>IF(ISERROR(VLOOKUP(A171,'[1]Z04 支出决算表(财决04表)'!$A$10:$J$500,7,FALSE)),"",VLOOKUP(A171,'[1]Z04 支出决算表(财决04表)'!$A$10:$J$500,7,FALSE))</f>
        <v/>
      </c>
      <c r="G171" s="136" t="str">
        <f>IF(ISERROR(VLOOKUP(A171,'[1]Z04 支出决算表(财决04表)'!$A$10:$J$500,8,FALSE)),"",VLOOKUP(A171,'[1]Z04 支出决算表(财决04表)'!$A$10:$J$500,8,FALSE))</f>
        <v/>
      </c>
      <c r="H171" s="136" t="str">
        <f>IF(ISERROR(VLOOKUP(A171,'[1]Z04 支出决算表(财决04表)'!$A$10:$J$500,9,FALSE)),"",VLOOKUP(A171,'[1]Z04 支出决算表(财决04表)'!$A$10:$J$500,9,FALSE))</f>
        <v/>
      </c>
      <c r="I171" s="136" t="str">
        <f>IF(ISERROR(VLOOKUP(A171,'[1]Z04 支出决算表(财决04表)'!$A$10:$J$500,10,FALSE)),"",VLOOKUP(A171,'[1]Z04 支出决算表(财决04表)'!$A$10:$J$500,10,FALSE))</f>
        <v/>
      </c>
      <c r="J171" s="147">
        <f>'[1]Z04 支出决算表(财决04表)'!$A170</f>
        <v>0</v>
      </c>
      <c r="K171" s="148">
        <f>'[1]Z04 支出决算表(财决04表)'!$E170</f>
        <v>0</v>
      </c>
      <c r="L171" s="125" t="str">
        <f t="shared" si="5"/>
        <v/>
      </c>
    </row>
    <row r="172" spans="1:12" ht="22.7" customHeight="1">
      <c r="A172" s="133" t="str">
        <f t="shared" si="4"/>
        <v/>
      </c>
      <c r="B172" s="134"/>
      <c r="C172" s="135" t="str">
        <f>IF(ISERROR(VLOOKUP(A172,'[1]Z04 支出决算表(财决04表)'!$A$10:$J$500,4,FALSE)),"",VLOOKUP(A172,'[1]Z04 支出决算表(财决04表)'!$A$10:$J$500,4,FALSE))</f>
        <v/>
      </c>
      <c r="D172" s="136" t="str">
        <f>IF(ISERROR(VLOOKUP(A172,'[1]Z04 支出决算表(财决04表)'!$A$10:$J$500,5,FALSE)),"",VLOOKUP(A172,'[1]Z04 支出决算表(财决04表)'!$A$10:$J$500,5,FALSE))</f>
        <v/>
      </c>
      <c r="E172" s="136" t="str">
        <f>IF(ISERROR(VLOOKUP(A172,'[1]Z04 支出决算表(财决04表)'!$A$10:$J$500,6,FALSE)),"",VLOOKUP(A172,'[1]Z04 支出决算表(财决04表)'!$A$10:$J$500,6,FALSE))</f>
        <v/>
      </c>
      <c r="F172" s="136" t="str">
        <f>IF(ISERROR(VLOOKUP(A172,'[1]Z04 支出决算表(财决04表)'!$A$10:$J$500,7,FALSE)),"",VLOOKUP(A172,'[1]Z04 支出决算表(财决04表)'!$A$10:$J$500,7,FALSE))</f>
        <v/>
      </c>
      <c r="G172" s="136" t="str">
        <f>IF(ISERROR(VLOOKUP(A172,'[1]Z04 支出决算表(财决04表)'!$A$10:$J$500,8,FALSE)),"",VLOOKUP(A172,'[1]Z04 支出决算表(财决04表)'!$A$10:$J$500,8,FALSE))</f>
        <v/>
      </c>
      <c r="H172" s="136" t="str">
        <f>IF(ISERROR(VLOOKUP(A172,'[1]Z04 支出决算表(财决04表)'!$A$10:$J$500,9,FALSE)),"",VLOOKUP(A172,'[1]Z04 支出决算表(财决04表)'!$A$10:$J$500,9,FALSE))</f>
        <v/>
      </c>
      <c r="I172" s="136" t="str">
        <f>IF(ISERROR(VLOOKUP(A172,'[1]Z04 支出决算表(财决04表)'!$A$10:$J$500,10,FALSE)),"",VLOOKUP(A172,'[1]Z04 支出决算表(财决04表)'!$A$10:$J$500,10,FALSE))</f>
        <v/>
      </c>
      <c r="J172" s="147">
        <f>'[1]Z04 支出决算表(财决04表)'!$A171</f>
        <v>0</v>
      </c>
      <c r="K172" s="148">
        <f>'[1]Z04 支出决算表(财决04表)'!$E171</f>
        <v>0</v>
      </c>
      <c r="L172" s="125" t="str">
        <f t="shared" si="5"/>
        <v/>
      </c>
    </row>
    <row r="173" spans="1:12" ht="22.7" customHeight="1">
      <c r="A173" s="133" t="str">
        <f t="shared" si="4"/>
        <v/>
      </c>
      <c r="B173" s="134"/>
      <c r="C173" s="135" t="str">
        <f>IF(ISERROR(VLOOKUP(A173,'[1]Z04 支出决算表(财决04表)'!$A$10:$J$500,4,FALSE)),"",VLOOKUP(A173,'[1]Z04 支出决算表(财决04表)'!$A$10:$J$500,4,FALSE))</f>
        <v/>
      </c>
      <c r="D173" s="136" t="str">
        <f>IF(ISERROR(VLOOKUP(A173,'[1]Z04 支出决算表(财决04表)'!$A$10:$J$500,5,FALSE)),"",VLOOKUP(A173,'[1]Z04 支出决算表(财决04表)'!$A$10:$J$500,5,FALSE))</f>
        <v/>
      </c>
      <c r="E173" s="136" t="str">
        <f>IF(ISERROR(VLOOKUP(A173,'[1]Z04 支出决算表(财决04表)'!$A$10:$J$500,6,FALSE)),"",VLOOKUP(A173,'[1]Z04 支出决算表(财决04表)'!$A$10:$J$500,6,FALSE))</f>
        <v/>
      </c>
      <c r="F173" s="136" t="str">
        <f>IF(ISERROR(VLOOKUP(A173,'[1]Z04 支出决算表(财决04表)'!$A$10:$J$500,7,FALSE)),"",VLOOKUP(A173,'[1]Z04 支出决算表(财决04表)'!$A$10:$J$500,7,FALSE))</f>
        <v/>
      </c>
      <c r="G173" s="136" t="str">
        <f>IF(ISERROR(VLOOKUP(A173,'[1]Z04 支出决算表(财决04表)'!$A$10:$J$500,8,FALSE)),"",VLOOKUP(A173,'[1]Z04 支出决算表(财决04表)'!$A$10:$J$500,8,FALSE))</f>
        <v/>
      </c>
      <c r="H173" s="136" t="str">
        <f>IF(ISERROR(VLOOKUP(A173,'[1]Z04 支出决算表(财决04表)'!$A$10:$J$500,9,FALSE)),"",VLOOKUP(A173,'[1]Z04 支出决算表(财决04表)'!$A$10:$J$500,9,FALSE))</f>
        <v/>
      </c>
      <c r="I173" s="136" t="str">
        <f>IF(ISERROR(VLOOKUP(A173,'[1]Z04 支出决算表(财决04表)'!$A$10:$J$500,10,FALSE)),"",VLOOKUP(A173,'[1]Z04 支出决算表(财决04表)'!$A$10:$J$500,10,FALSE))</f>
        <v/>
      </c>
      <c r="J173" s="147">
        <f>'[1]Z04 支出决算表(财决04表)'!$A172</f>
        <v>0</v>
      </c>
      <c r="K173" s="148">
        <f>'[1]Z04 支出决算表(财决04表)'!$E172</f>
        <v>0</v>
      </c>
      <c r="L173" s="125" t="str">
        <f t="shared" si="5"/>
        <v/>
      </c>
    </row>
    <row r="174" spans="1:12" ht="22.7" customHeight="1">
      <c r="A174" s="133" t="str">
        <f t="shared" si="4"/>
        <v/>
      </c>
      <c r="B174" s="134"/>
      <c r="C174" s="135" t="str">
        <f>IF(ISERROR(VLOOKUP(A174,'[1]Z04 支出决算表(财决04表)'!$A$10:$J$500,4,FALSE)),"",VLOOKUP(A174,'[1]Z04 支出决算表(财决04表)'!$A$10:$J$500,4,FALSE))</f>
        <v/>
      </c>
      <c r="D174" s="136" t="str">
        <f>IF(ISERROR(VLOOKUP(A174,'[1]Z04 支出决算表(财决04表)'!$A$10:$J$500,5,FALSE)),"",VLOOKUP(A174,'[1]Z04 支出决算表(财决04表)'!$A$10:$J$500,5,FALSE))</f>
        <v/>
      </c>
      <c r="E174" s="136" t="str">
        <f>IF(ISERROR(VLOOKUP(A174,'[1]Z04 支出决算表(财决04表)'!$A$10:$J$500,6,FALSE)),"",VLOOKUP(A174,'[1]Z04 支出决算表(财决04表)'!$A$10:$J$500,6,FALSE))</f>
        <v/>
      </c>
      <c r="F174" s="136" t="str">
        <f>IF(ISERROR(VLOOKUP(A174,'[1]Z04 支出决算表(财决04表)'!$A$10:$J$500,7,FALSE)),"",VLOOKUP(A174,'[1]Z04 支出决算表(财决04表)'!$A$10:$J$500,7,FALSE))</f>
        <v/>
      </c>
      <c r="G174" s="136" t="str">
        <f>IF(ISERROR(VLOOKUP(A174,'[1]Z04 支出决算表(财决04表)'!$A$10:$J$500,8,FALSE)),"",VLOOKUP(A174,'[1]Z04 支出决算表(财决04表)'!$A$10:$J$500,8,FALSE))</f>
        <v/>
      </c>
      <c r="H174" s="136" t="str">
        <f>IF(ISERROR(VLOOKUP(A174,'[1]Z04 支出决算表(财决04表)'!$A$10:$J$500,9,FALSE)),"",VLOOKUP(A174,'[1]Z04 支出决算表(财决04表)'!$A$10:$J$500,9,FALSE))</f>
        <v/>
      </c>
      <c r="I174" s="136" t="str">
        <f>IF(ISERROR(VLOOKUP(A174,'[1]Z04 支出决算表(财决04表)'!$A$10:$J$500,10,FALSE)),"",VLOOKUP(A174,'[1]Z04 支出决算表(财决04表)'!$A$10:$J$500,10,FALSE))</f>
        <v/>
      </c>
      <c r="J174" s="147">
        <f>'[1]Z04 支出决算表(财决04表)'!$A173</f>
        <v>0</v>
      </c>
      <c r="K174" s="148">
        <f>'[1]Z04 支出决算表(财决04表)'!$E173</f>
        <v>0</v>
      </c>
      <c r="L174" s="125" t="str">
        <f t="shared" si="5"/>
        <v/>
      </c>
    </row>
    <row r="175" spans="1:12" ht="22.7" customHeight="1">
      <c r="A175" s="133" t="str">
        <f t="shared" si="4"/>
        <v/>
      </c>
      <c r="B175" s="134"/>
      <c r="C175" s="135" t="str">
        <f>IF(ISERROR(VLOOKUP(A175,'[1]Z04 支出决算表(财决04表)'!$A$10:$J$500,4,FALSE)),"",VLOOKUP(A175,'[1]Z04 支出决算表(财决04表)'!$A$10:$J$500,4,FALSE))</f>
        <v/>
      </c>
      <c r="D175" s="136" t="str">
        <f>IF(ISERROR(VLOOKUP(A175,'[1]Z04 支出决算表(财决04表)'!$A$10:$J$500,5,FALSE)),"",VLOOKUP(A175,'[1]Z04 支出决算表(财决04表)'!$A$10:$J$500,5,FALSE))</f>
        <v/>
      </c>
      <c r="E175" s="136" t="str">
        <f>IF(ISERROR(VLOOKUP(A175,'[1]Z04 支出决算表(财决04表)'!$A$10:$J$500,6,FALSE)),"",VLOOKUP(A175,'[1]Z04 支出决算表(财决04表)'!$A$10:$J$500,6,FALSE))</f>
        <v/>
      </c>
      <c r="F175" s="136" t="str">
        <f>IF(ISERROR(VLOOKUP(A175,'[1]Z04 支出决算表(财决04表)'!$A$10:$J$500,7,FALSE)),"",VLOOKUP(A175,'[1]Z04 支出决算表(财决04表)'!$A$10:$J$500,7,FALSE))</f>
        <v/>
      </c>
      <c r="G175" s="136" t="str">
        <f>IF(ISERROR(VLOOKUP(A175,'[1]Z04 支出决算表(财决04表)'!$A$10:$J$500,8,FALSE)),"",VLOOKUP(A175,'[1]Z04 支出决算表(财决04表)'!$A$10:$J$500,8,FALSE))</f>
        <v/>
      </c>
      <c r="H175" s="136" t="str">
        <f>IF(ISERROR(VLOOKUP(A175,'[1]Z04 支出决算表(财决04表)'!$A$10:$J$500,9,FALSE)),"",VLOOKUP(A175,'[1]Z04 支出决算表(财决04表)'!$A$10:$J$500,9,FALSE))</f>
        <v/>
      </c>
      <c r="I175" s="136" t="str">
        <f>IF(ISERROR(VLOOKUP(A175,'[1]Z04 支出决算表(财决04表)'!$A$10:$J$500,10,FALSE)),"",VLOOKUP(A175,'[1]Z04 支出决算表(财决04表)'!$A$10:$J$500,10,FALSE))</f>
        <v/>
      </c>
      <c r="J175" s="147">
        <f>'[1]Z04 支出决算表(财决04表)'!$A174</f>
        <v>0</v>
      </c>
      <c r="K175" s="148">
        <f>'[1]Z04 支出决算表(财决04表)'!$E174</f>
        <v>0</v>
      </c>
      <c r="L175" s="125" t="str">
        <f t="shared" si="5"/>
        <v/>
      </c>
    </row>
    <row r="176" spans="1:12" ht="22.7" customHeight="1">
      <c r="A176" s="133" t="str">
        <f t="shared" si="4"/>
        <v/>
      </c>
      <c r="B176" s="134"/>
      <c r="C176" s="135" t="str">
        <f>IF(ISERROR(VLOOKUP(A176,'[1]Z04 支出决算表(财决04表)'!$A$10:$J$500,4,FALSE)),"",VLOOKUP(A176,'[1]Z04 支出决算表(财决04表)'!$A$10:$J$500,4,FALSE))</f>
        <v/>
      </c>
      <c r="D176" s="136" t="str">
        <f>IF(ISERROR(VLOOKUP(A176,'[1]Z04 支出决算表(财决04表)'!$A$10:$J$500,5,FALSE)),"",VLOOKUP(A176,'[1]Z04 支出决算表(财决04表)'!$A$10:$J$500,5,FALSE))</f>
        <v/>
      </c>
      <c r="E176" s="136" t="str">
        <f>IF(ISERROR(VLOOKUP(A176,'[1]Z04 支出决算表(财决04表)'!$A$10:$J$500,6,FALSE)),"",VLOOKUP(A176,'[1]Z04 支出决算表(财决04表)'!$A$10:$J$500,6,FALSE))</f>
        <v/>
      </c>
      <c r="F176" s="136" t="str">
        <f>IF(ISERROR(VLOOKUP(A176,'[1]Z04 支出决算表(财决04表)'!$A$10:$J$500,7,FALSE)),"",VLOOKUP(A176,'[1]Z04 支出决算表(财决04表)'!$A$10:$J$500,7,FALSE))</f>
        <v/>
      </c>
      <c r="G176" s="136" t="str">
        <f>IF(ISERROR(VLOOKUP(A176,'[1]Z04 支出决算表(财决04表)'!$A$10:$J$500,8,FALSE)),"",VLOOKUP(A176,'[1]Z04 支出决算表(财决04表)'!$A$10:$J$500,8,FALSE))</f>
        <v/>
      </c>
      <c r="H176" s="136" t="str">
        <f>IF(ISERROR(VLOOKUP(A176,'[1]Z04 支出决算表(财决04表)'!$A$10:$J$500,9,FALSE)),"",VLOOKUP(A176,'[1]Z04 支出决算表(财决04表)'!$A$10:$J$500,9,FALSE))</f>
        <v/>
      </c>
      <c r="I176" s="136" t="str">
        <f>IF(ISERROR(VLOOKUP(A176,'[1]Z04 支出决算表(财决04表)'!$A$10:$J$500,10,FALSE)),"",VLOOKUP(A176,'[1]Z04 支出决算表(财决04表)'!$A$10:$J$500,10,FALSE))</f>
        <v/>
      </c>
      <c r="J176" s="147">
        <f>'[1]Z04 支出决算表(财决04表)'!$A175</f>
        <v>0</v>
      </c>
      <c r="K176" s="148">
        <f>'[1]Z04 支出决算表(财决04表)'!$E175</f>
        <v>0</v>
      </c>
      <c r="L176" s="125" t="str">
        <f t="shared" si="5"/>
        <v/>
      </c>
    </row>
    <row r="177" spans="1:12" ht="22.7" customHeight="1">
      <c r="A177" s="133" t="str">
        <f t="shared" si="4"/>
        <v/>
      </c>
      <c r="B177" s="134"/>
      <c r="C177" s="135" t="str">
        <f>IF(ISERROR(VLOOKUP(A177,'[1]Z04 支出决算表(财决04表)'!$A$10:$J$500,4,FALSE)),"",VLOOKUP(A177,'[1]Z04 支出决算表(财决04表)'!$A$10:$J$500,4,FALSE))</f>
        <v/>
      </c>
      <c r="D177" s="136" t="str">
        <f>IF(ISERROR(VLOOKUP(A177,'[1]Z04 支出决算表(财决04表)'!$A$10:$J$500,5,FALSE)),"",VLOOKUP(A177,'[1]Z04 支出决算表(财决04表)'!$A$10:$J$500,5,FALSE))</f>
        <v/>
      </c>
      <c r="E177" s="136" t="str">
        <f>IF(ISERROR(VLOOKUP(A177,'[1]Z04 支出决算表(财决04表)'!$A$10:$J$500,6,FALSE)),"",VLOOKUP(A177,'[1]Z04 支出决算表(财决04表)'!$A$10:$J$500,6,FALSE))</f>
        <v/>
      </c>
      <c r="F177" s="136" t="str">
        <f>IF(ISERROR(VLOOKUP(A177,'[1]Z04 支出决算表(财决04表)'!$A$10:$J$500,7,FALSE)),"",VLOOKUP(A177,'[1]Z04 支出决算表(财决04表)'!$A$10:$J$500,7,FALSE))</f>
        <v/>
      </c>
      <c r="G177" s="136" t="str">
        <f>IF(ISERROR(VLOOKUP(A177,'[1]Z04 支出决算表(财决04表)'!$A$10:$J$500,8,FALSE)),"",VLOOKUP(A177,'[1]Z04 支出决算表(财决04表)'!$A$10:$J$500,8,FALSE))</f>
        <v/>
      </c>
      <c r="H177" s="136" t="str">
        <f>IF(ISERROR(VLOOKUP(A177,'[1]Z04 支出决算表(财决04表)'!$A$10:$J$500,9,FALSE)),"",VLOOKUP(A177,'[1]Z04 支出决算表(财决04表)'!$A$10:$J$500,9,FALSE))</f>
        <v/>
      </c>
      <c r="I177" s="136" t="str">
        <f>IF(ISERROR(VLOOKUP(A177,'[1]Z04 支出决算表(财决04表)'!$A$10:$J$500,10,FALSE)),"",VLOOKUP(A177,'[1]Z04 支出决算表(财决04表)'!$A$10:$J$500,10,FALSE))</f>
        <v/>
      </c>
      <c r="J177" s="147">
        <f>'[1]Z04 支出决算表(财决04表)'!$A176</f>
        <v>0</v>
      </c>
      <c r="K177" s="148">
        <f>'[1]Z04 支出决算表(财决04表)'!$E176</f>
        <v>0</v>
      </c>
      <c r="L177" s="125" t="str">
        <f t="shared" si="5"/>
        <v/>
      </c>
    </row>
    <row r="178" spans="1:12" ht="22.7" customHeight="1">
      <c r="A178" s="133" t="str">
        <f t="shared" si="4"/>
        <v/>
      </c>
      <c r="B178" s="134"/>
      <c r="C178" s="135" t="str">
        <f>IF(ISERROR(VLOOKUP(A178,'[1]Z04 支出决算表(财决04表)'!$A$10:$J$500,4,FALSE)),"",VLOOKUP(A178,'[1]Z04 支出决算表(财决04表)'!$A$10:$J$500,4,FALSE))</f>
        <v/>
      </c>
      <c r="D178" s="136" t="str">
        <f>IF(ISERROR(VLOOKUP(A178,'[1]Z04 支出决算表(财决04表)'!$A$10:$J$500,5,FALSE)),"",VLOOKUP(A178,'[1]Z04 支出决算表(财决04表)'!$A$10:$J$500,5,FALSE))</f>
        <v/>
      </c>
      <c r="E178" s="136" t="str">
        <f>IF(ISERROR(VLOOKUP(A178,'[1]Z04 支出决算表(财决04表)'!$A$10:$J$500,6,FALSE)),"",VLOOKUP(A178,'[1]Z04 支出决算表(财决04表)'!$A$10:$J$500,6,FALSE))</f>
        <v/>
      </c>
      <c r="F178" s="136" t="str">
        <f>IF(ISERROR(VLOOKUP(A178,'[1]Z04 支出决算表(财决04表)'!$A$10:$J$500,7,FALSE)),"",VLOOKUP(A178,'[1]Z04 支出决算表(财决04表)'!$A$10:$J$500,7,FALSE))</f>
        <v/>
      </c>
      <c r="G178" s="136" t="str">
        <f>IF(ISERROR(VLOOKUP(A178,'[1]Z04 支出决算表(财决04表)'!$A$10:$J$500,8,FALSE)),"",VLOOKUP(A178,'[1]Z04 支出决算表(财决04表)'!$A$10:$J$500,8,FALSE))</f>
        <v/>
      </c>
      <c r="H178" s="136" t="str">
        <f>IF(ISERROR(VLOOKUP(A178,'[1]Z04 支出决算表(财决04表)'!$A$10:$J$500,9,FALSE)),"",VLOOKUP(A178,'[1]Z04 支出决算表(财决04表)'!$A$10:$J$500,9,FALSE))</f>
        <v/>
      </c>
      <c r="I178" s="136" t="str">
        <f>IF(ISERROR(VLOOKUP(A178,'[1]Z04 支出决算表(财决04表)'!$A$10:$J$500,10,FALSE)),"",VLOOKUP(A178,'[1]Z04 支出决算表(财决04表)'!$A$10:$J$500,10,FALSE))</f>
        <v/>
      </c>
      <c r="J178" s="147">
        <f>'[1]Z04 支出决算表(财决04表)'!$A177</f>
        <v>0</v>
      </c>
      <c r="K178" s="148">
        <f>'[1]Z04 支出决算表(财决04表)'!$E177</f>
        <v>0</v>
      </c>
      <c r="L178" s="125" t="str">
        <f t="shared" si="5"/>
        <v/>
      </c>
    </row>
    <row r="179" spans="1:12" ht="22.7" customHeight="1">
      <c r="A179" s="133" t="str">
        <f t="shared" si="4"/>
        <v/>
      </c>
      <c r="B179" s="134"/>
      <c r="C179" s="135" t="str">
        <f>IF(ISERROR(VLOOKUP(A179,'[1]Z04 支出决算表(财决04表)'!$A$10:$J$500,4,FALSE)),"",VLOOKUP(A179,'[1]Z04 支出决算表(财决04表)'!$A$10:$J$500,4,FALSE))</f>
        <v/>
      </c>
      <c r="D179" s="136" t="str">
        <f>IF(ISERROR(VLOOKUP(A179,'[1]Z04 支出决算表(财决04表)'!$A$10:$J$500,5,FALSE)),"",VLOOKUP(A179,'[1]Z04 支出决算表(财决04表)'!$A$10:$J$500,5,FALSE))</f>
        <v/>
      </c>
      <c r="E179" s="136" t="str">
        <f>IF(ISERROR(VLOOKUP(A179,'[1]Z04 支出决算表(财决04表)'!$A$10:$J$500,6,FALSE)),"",VLOOKUP(A179,'[1]Z04 支出决算表(财决04表)'!$A$10:$J$500,6,FALSE))</f>
        <v/>
      </c>
      <c r="F179" s="136" t="str">
        <f>IF(ISERROR(VLOOKUP(A179,'[1]Z04 支出决算表(财决04表)'!$A$10:$J$500,7,FALSE)),"",VLOOKUP(A179,'[1]Z04 支出决算表(财决04表)'!$A$10:$J$500,7,FALSE))</f>
        <v/>
      </c>
      <c r="G179" s="136" t="str">
        <f>IF(ISERROR(VLOOKUP(A179,'[1]Z04 支出决算表(财决04表)'!$A$10:$J$500,8,FALSE)),"",VLOOKUP(A179,'[1]Z04 支出决算表(财决04表)'!$A$10:$J$500,8,FALSE))</f>
        <v/>
      </c>
      <c r="H179" s="136" t="str">
        <f>IF(ISERROR(VLOOKUP(A179,'[1]Z04 支出决算表(财决04表)'!$A$10:$J$500,9,FALSE)),"",VLOOKUP(A179,'[1]Z04 支出决算表(财决04表)'!$A$10:$J$500,9,FALSE))</f>
        <v/>
      </c>
      <c r="I179" s="136" t="str">
        <f>IF(ISERROR(VLOOKUP(A179,'[1]Z04 支出决算表(财决04表)'!$A$10:$J$500,10,FALSE)),"",VLOOKUP(A179,'[1]Z04 支出决算表(财决04表)'!$A$10:$J$500,10,FALSE))</f>
        <v/>
      </c>
      <c r="J179" s="147">
        <f>'[1]Z04 支出决算表(财决04表)'!$A178</f>
        <v>0</v>
      </c>
      <c r="K179" s="148">
        <f>'[1]Z04 支出决算表(财决04表)'!$E178</f>
        <v>0</v>
      </c>
      <c r="L179" s="125" t="str">
        <f t="shared" si="5"/>
        <v/>
      </c>
    </row>
    <row r="180" spans="1:12" ht="22.7" customHeight="1">
      <c r="A180" s="133" t="str">
        <f t="shared" si="4"/>
        <v/>
      </c>
      <c r="B180" s="134"/>
      <c r="C180" s="135" t="str">
        <f>IF(ISERROR(VLOOKUP(A180,'[1]Z04 支出决算表(财决04表)'!$A$10:$J$500,4,FALSE)),"",VLOOKUP(A180,'[1]Z04 支出决算表(财决04表)'!$A$10:$J$500,4,FALSE))</f>
        <v/>
      </c>
      <c r="D180" s="136" t="str">
        <f>IF(ISERROR(VLOOKUP(A180,'[1]Z04 支出决算表(财决04表)'!$A$10:$J$500,5,FALSE)),"",VLOOKUP(A180,'[1]Z04 支出决算表(财决04表)'!$A$10:$J$500,5,FALSE))</f>
        <v/>
      </c>
      <c r="E180" s="136" t="str">
        <f>IF(ISERROR(VLOOKUP(A180,'[1]Z04 支出决算表(财决04表)'!$A$10:$J$500,6,FALSE)),"",VLOOKUP(A180,'[1]Z04 支出决算表(财决04表)'!$A$10:$J$500,6,FALSE))</f>
        <v/>
      </c>
      <c r="F180" s="136" t="str">
        <f>IF(ISERROR(VLOOKUP(A180,'[1]Z04 支出决算表(财决04表)'!$A$10:$J$500,7,FALSE)),"",VLOOKUP(A180,'[1]Z04 支出决算表(财决04表)'!$A$10:$J$500,7,FALSE))</f>
        <v/>
      </c>
      <c r="G180" s="136" t="str">
        <f>IF(ISERROR(VLOOKUP(A180,'[1]Z04 支出决算表(财决04表)'!$A$10:$J$500,8,FALSE)),"",VLOOKUP(A180,'[1]Z04 支出决算表(财决04表)'!$A$10:$J$500,8,FALSE))</f>
        <v/>
      </c>
      <c r="H180" s="136" t="str">
        <f>IF(ISERROR(VLOOKUP(A180,'[1]Z04 支出决算表(财决04表)'!$A$10:$J$500,9,FALSE)),"",VLOOKUP(A180,'[1]Z04 支出决算表(财决04表)'!$A$10:$J$500,9,FALSE))</f>
        <v/>
      </c>
      <c r="I180" s="136" t="str">
        <f>IF(ISERROR(VLOOKUP(A180,'[1]Z04 支出决算表(财决04表)'!$A$10:$J$500,10,FALSE)),"",VLOOKUP(A180,'[1]Z04 支出决算表(财决04表)'!$A$10:$J$500,10,FALSE))</f>
        <v/>
      </c>
      <c r="J180" s="147">
        <f>'[1]Z04 支出决算表(财决04表)'!$A179</f>
        <v>0</v>
      </c>
      <c r="K180" s="148">
        <f>'[1]Z04 支出决算表(财决04表)'!$E179</f>
        <v>0</v>
      </c>
      <c r="L180" s="125" t="str">
        <f t="shared" si="5"/>
        <v/>
      </c>
    </row>
    <row r="181" spans="1:12" ht="22.7" customHeight="1">
      <c r="A181" s="133" t="str">
        <f t="shared" si="4"/>
        <v/>
      </c>
      <c r="B181" s="134"/>
      <c r="C181" s="135" t="str">
        <f>IF(ISERROR(VLOOKUP(A181,'[1]Z04 支出决算表(财决04表)'!$A$10:$J$500,4,FALSE)),"",VLOOKUP(A181,'[1]Z04 支出决算表(财决04表)'!$A$10:$J$500,4,FALSE))</f>
        <v/>
      </c>
      <c r="D181" s="136" t="str">
        <f>IF(ISERROR(VLOOKUP(A181,'[1]Z04 支出决算表(财决04表)'!$A$10:$J$500,5,FALSE)),"",VLOOKUP(A181,'[1]Z04 支出决算表(财决04表)'!$A$10:$J$500,5,FALSE))</f>
        <v/>
      </c>
      <c r="E181" s="136" t="str">
        <f>IF(ISERROR(VLOOKUP(A181,'[1]Z04 支出决算表(财决04表)'!$A$10:$J$500,6,FALSE)),"",VLOOKUP(A181,'[1]Z04 支出决算表(财决04表)'!$A$10:$J$500,6,FALSE))</f>
        <v/>
      </c>
      <c r="F181" s="136" t="str">
        <f>IF(ISERROR(VLOOKUP(A181,'[1]Z04 支出决算表(财决04表)'!$A$10:$J$500,7,FALSE)),"",VLOOKUP(A181,'[1]Z04 支出决算表(财决04表)'!$A$10:$J$500,7,FALSE))</f>
        <v/>
      </c>
      <c r="G181" s="136" t="str">
        <f>IF(ISERROR(VLOOKUP(A181,'[1]Z04 支出决算表(财决04表)'!$A$10:$J$500,8,FALSE)),"",VLOOKUP(A181,'[1]Z04 支出决算表(财决04表)'!$A$10:$J$500,8,FALSE))</f>
        <v/>
      </c>
      <c r="H181" s="136" t="str">
        <f>IF(ISERROR(VLOOKUP(A181,'[1]Z04 支出决算表(财决04表)'!$A$10:$J$500,9,FALSE)),"",VLOOKUP(A181,'[1]Z04 支出决算表(财决04表)'!$A$10:$J$500,9,FALSE))</f>
        <v/>
      </c>
      <c r="I181" s="136" t="str">
        <f>IF(ISERROR(VLOOKUP(A181,'[1]Z04 支出决算表(财决04表)'!$A$10:$J$500,10,FALSE)),"",VLOOKUP(A181,'[1]Z04 支出决算表(财决04表)'!$A$10:$J$500,10,FALSE))</f>
        <v/>
      </c>
      <c r="J181" s="147">
        <f>'[1]Z04 支出决算表(财决04表)'!$A180</f>
        <v>0</v>
      </c>
      <c r="K181" s="148">
        <f>'[1]Z04 支出决算表(财决04表)'!$E180</f>
        <v>0</v>
      </c>
      <c r="L181" s="125" t="str">
        <f t="shared" si="5"/>
        <v/>
      </c>
    </row>
    <row r="182" spans="1:12" ht="22.7" customHeight="1">
      <c r="A182" s="133" t="str">
        <f t="shared" si="4"/>
        <v/>
      </c>
      <c r="B182" s="134"/>
      <c r="C182" s="135" t="str">
        <f>IF(ISERROR(VLOOKUP(A182,'[1]Z04 支出决算表(财决04表)'!$A$10:$J$500,4,FALSE)),"",VLOOKUP(A182,'[1]Z04 支出决算表(财决04表)'!$A$10:$J$500,4,FALSE))</f>
        <v/>
      </c>
      <c r="D182" s="136" t="str">
        <f>IF(ISERROR(VLOOKUP(A182,'[1]Z04 支出决算表(财决04表)'!$A$10:$J$500,5,FALSE)),"",VLOOKUP(A182,'[1]Z04 支出决算表(财决04表)'!$A$10:$J$500,5,FALSE))</f>
        <v/>
      </c>
      <c r="E182" s="136" t="str">
        <f>IF(ISERROR(VLOOKUP(A182,'[1]Z04 支出决算表(财决04表)'!$A$10:$J$500,6,FALSE)),"",VLOOKUP(A182,'[1]Z04 支出决算表(财决04表)'!$A$10:$J$500,6,FALSE))</f>
        <v/>
      </c>
      <c r="F182" s="136" t="str">
        <f>IF(ISERROR(VLOOKUP(A182,'[1]Z04 支出决算表(财决04表)'!$A$10:$J$500,7,FALSE)),"",VLOOKUP(A182,'[1]Z04 支出决算表(财决04表)'!$A$10:$J$500,7,FALSE))</f>
        <v/>
      </c>
      <c r="G182" s="136" t="str">
        <f>IF(ISERROR(VLOOKUP(A182,'[1]Z04 支出决算表(财决04表)'!$A$10:$J$500,8,FALSE)),"",VLOOKUP(A182,'[1]Z04 支出决算表(财决04表)'!$A$10:$J$500,8,FALSE))</f>
        <v/>
      </c>
      <c r="H182" s="136" t="str">
        <f>IF(ISERROR(VLOOKUP(A182,'[1]Z04 支出决算表(财决04表)'!$A$10:$J$500,9,FALSE)),"",VLOOKUP(A182,'[1]Z04 支出决算表(财决04表)'!$A$10:$J$500,9,FALSE))</f>
        <v/>
      </c>
      <c r="I182" s="136" t="str">
        <f>IF(ISERROR(VLOOKUP(A182,'[1]Z04 支出决算表(财决04表)'!$A$10:$J$500,10,FALSE)),"",VLOOKUP(A182,'[1]Z04 支出决算表(财决04表)'!$A$10:$J$500,10,FALSE))</f>
        <v/>
      </c>
      <c r="J182" s="147">
        <f>'[1]Z04 支出决算表(财决04表)'!$A181</f>
        <v>0</v>
      </c>
      <c r="K182" s="148">
        <f>'[1]Z04 支出决算表(财决04表)'!$E181</f>
        <v>0</v>
      </c>
      <c r="L182" s="125" t="str">
        <f t="shared" si="5"/>
        <v/>
      </c>
    </row>
    <row r="183" spans="1:12" ht="22.7" customHeight="1">
      <c r="A183" s="133" t="str">
        <f t="shared" si="4"/>
        <v/>
      </c>
      <c r="B183" s="134"/>
      <c r="C183" s="135" t="str">
        <f>IF(ISERROR(VLOOKUP(A183,'[1]Z04 支出决算表(财决04表)'!$A$10:$J$500,4,FALSE)),"",VLOOKUP(A183,'[1]Z04 支出决算表(财决04表)'!$A$10:$J$500,4,FALSE))</f>
        <v/>
      </c>
      <c r="D183" s="136" t="str">
        <f>IF(ISERROR(VLOOKUP(A183,'[1]Z04 支出决算表(财决04表)'!$A$10:$J$500,5,FALSE)),"",VLOOKUP(A183,'[1]Z04 支出决算表(财决04表)'!$A$10:$J$500,5,FALSE))</f>
        <v/>
      </c>
      <c r="E183" s="136" t="str">
        <f>IF(ISERROR(VLOOKUP(A183,'[1]Z04 支出决算表(财决04表)'!$A$10:$J$500,6,FALSE)),"",VLOOKUP(A183,'[1]Z04 支出决算表(财决04表)'!$A$10:$J$500,6,FALSE))</f>
        <v/>
      </c>
      <c r="F183" s="136" t="str">
        <f>IF(ISERROR(VLOOKUP(A183,'[1]Z04 支出决算表(财决04表)'!$A$10:$J$500,7,FALSE)),"",VLOOKUP(A183,'[1]Z04 支出决算表(财决04表)'!$A$10:$J$500,7,FALSE))</f>
        <v/>
      </c>
      <c r="G183" s="136" t="str">
        <f>IF(ISERROR(VLOOKUP(A183,'[1]Z04 支出决算表(财决04表)'!$A$10:$J$500,8,FALSE)),"",VLOOKUP(A183,'[1]Z04 支出决算表(财决04表)'!$A$10:$J$500,8,FALSE))</f>
        <v/>
      </c>
      <c r="H183" s="136" t="str">
        <f>IF(ISERROR(VLOOKUP(A183,'[1]Z04 支出决算表(财决04表)'!$A$10:$J$500,9,FALSE)),"",VLOOKUP(A183,'[1]Z04 支出决算表(财决04表)'!$A$10:$J$500,9,FALSE))</f>
        <v/>
      </c>
      <c r="I183" s="136" t="str">
        <f>IF(ISERROR(VLOOKUP(A183,'[1]Z04 支出决算表(财决04表)'!$A$10:$J$500,10,FALSE)),"",VLOOKUP(A183,'[1]Z04 支出决算表(财决04表)'!$A$10:$J$500,10,FALSE))</f>
        <v/>
      </c>
      <c r="J183" s="147">
        <f>'[1]Z04 支出决算表(财决04表)'!$A182</f>
        <v>0</v>
      </c>
      <c r="K183" s="148">
        <f>'[1]Z04 支出决算表(财决04表)'!$E182</f>
        <v>0</v>
      </c>
      <c r="L183" s="125" t="str">
        <f t="shared" si="5"/>
        <v/>
      </c>
    </row>
    <row r="184" spans="1:12" ht="22.7" customHeight="1">
      <c r="A184" s="133" t="str">
        <f t="shared" si="4"/>
        <v/>
      </c>
      <c r="B184" s="134"/>
      <c r="C184" s="135" t="str">
        <f>IF(ISERROR(VLOOKUP(A184,'[1]Z04 支出决算表(财决04表)'!$A$10:$J$500,4,FALSE)),"",VLOOKUP(A184,'[1]Z04 支出决算表(财决04表)'!$A$10:$J$500,4,FALSE))</f>
        <v/>
      </c>
      <c r="D184" s="136" t="str">
        <f>IF(ISERROR(VLOOKUP(A184,'[1]Z04 支出决算表(财决04表)'!$A$10:$J$500,5,FALSE)),"",VLOOKUP(A184,'[1]Z04 支出决算表(财决04表)'!$A$10:$J$500,5,FALSE))</f>
        <v/>
      </c>
      <c r="E184" s="136" t="str">
        <f>IF(ISERROR(VLOOKUP(A184,'[1]Z04 支出决算表(财决04表)'!$A$10:$J$500,6,FALSE)),"",VLOOKUP(A184,'[1]Z04 支出决算表(财决04表)'!$A$10:$J$500,6,FALSE))</f>
        <v/>
      </c>
      <c r="F184" s="136" t="str">
        <f>IF(ISERROR(VLOOKUP(A184,'[1]Z04 支出决算表(财决04表)'!$A$10:$J$500,7,FALSE)),"",VLOOKUP(A184,'[1]Z04 支出决算表(财决04表)'!$A$10:$J$500,7,FALSE))</f>
        <v/>
      </c>
      <c r="G184" s="136" t="str">
        <f>IF(ISERROR(VLOOKUP(A184,'[1]Z04 支出决算表(财决04表)'!$A$10:$J$500,8,FALSE)),"",VLOOKUP(A184,'[1]Z04 支出决算表(财决04表)'!$A$10:$J$500,8,FALSE))</f>
        <v/>
      </c>
      <c r="H184" s="136" t="str">
        <f>IF(ISERROR(VLOOKUP(A184,'[1]Z04 支出决算表(财决04表)'!$A$10:$J$500,9,FALSE)),"",VLOOKUP(A184,'[1]Z04 支出决算表(财决04表)'!$A$10:$J$500,9,FALSE))</f>
        <v/>
      </c>
      <c r="I184" s="136" t="str">
        <f>IF(ISERROR(VLOOKUP(A184,'[1]Z04 支出决算表(财决04表)'!$A$10:$J$500,10,FALSE)),"",VLOOKUP(A184,'[1]Z04 支出决算表(财决04表)'!$A$10:$J$500,10,FALSE))</f>
        <v/>
      </c>
      <c r="J184" s="147">
        <f>'[1]Z04 支出决算表(财决04表)'!$A183</f>
        <v>0</v>
      </c>
      <c r="K184" s="148">
        <f>'[1]Z04 支出决算表(财决04表)'!$E183</f>
        <v>0</v>
      </c>
      <c r="L184" s="125" t="str">
        <f t="shared" si="5"/>
        <v/>
      </c>
    </row>
    <row r="185" spans="1:12" ht="22.7" customHeight="1">
      <c r="A185" s="133" t="str">
        <f t="shared" si="4"/>
        <v/>
      </c>
      <c r="B185" s="134"/>
      <c r="C185" s="135" t="str">
        <f>IF(ISERROR(VLOOKUP(A185,'[1]Z04 支出决算表(财决04表)'!$A$10:$J$500,4,FALSE)),"",VLOOKUP(A185,'[1]Z04 支出决算表(财决04表)'!$A$10:$J$500,4,FALSE))</f>
        <v/>
      </c>
      <c r="D185" s="136" t="str">
        <f>IF(ISERROR(VLOOKUP(A185,'[1]Z04 支出决算表(财决04表)'!$A$10:$J$500,5,FALSE)),"",VLOOKUP(A185,'[1]Z04 支出决算表(财决04表)'!$A$10:$J$500,5,FALSE))</f>
        <v/>
      </c>
      <c r="E185" s="136" t="str">
        <f>IF(ISERROR(VLOOKUP(A185,'[1]Z04 支出决算表(财决04表)'!$A$10:$J$500,6,FALSE)),"",VLOOKUP(A185,'[1]Z04 支出决算表(财决04表)'!$A$10:$J$500,6,FALSE))</f>
        <v/>
      </c>
      <c r="F185" s="136" t="str">
        <f>IF(ISERROR(VLOOKUP(A185,'[1]Z04 支出决算表(财决04表)'!$A$10:$J$500,7,FALSE)),"",VLOOKUP(A185,'[1]Z04 支出决算表(财决04表)'!$A$10:$J$500,7,FALSE))</f>
        <v/>
      </c>
      <c r="G185" s="136" t="str">
        <f>IF(ISERROR(VLOOKUP(A185,'[1]Z04 支出决算表(财决04表)'!$A$10:$J$500,8,FALSE)),"",VLOOKUP(A185,'[1]Z04 支出决算表(财决04表)'!$A$10:$J$500,8,FALSE))</f>
        <v/>
      </c>
      <c r="H185" s="136" t="str">
        <f>IF(ISERROR(VLOOKUP(A185,'[1]Z04 支出决算表(财决04表)'!$A$10:$J$500,9,FALSE)),"",VLOOKUP(A185,'[1]Z04 支出决算表(财决04表)'!$A$10:$J$500,9,FALSE))</f>
        <v/>
      </c>
      <c r="I185" s="136" t="str">
        <f>IF(ISERROR(VLOOKUP(A185,'[1]Z04 支出决算表(财决04表)'!$A$10:$J$500,10,FALSE)),"",VLOOKUP(A185,'[1]Z04 支出决算表(财决04表)'!$A$10:$J$500,10,FALSE))</f>
        <v/>
      </c>
      <c r="J185" s="147">
        <f>'[1]Z04 支出决算表(财决04表)'!$A184</f>
        <v>0</v>
      </c>
      <c r="K185" s="148">
        <f>'[1]Z04 支出决算表(财决04表)'!$E184</f>
        <v>0</v>
      </c>
      <c r="L185" s="125" t="str">
        <f t="shared" si="5"/>
        <v/>
      </c>
    </row>
    <row r="186" spans="1:12" ht="22.7" customHeight="1">
      <c r="A186" s="133" t="str">
        <f t="shared" si="4"/>
        <v/>
      </c>
      <c r="B186" s="134"/>
      <c r="C186" s="135" t="str">
        <f>IF(ISERROR(VLOOKUP(A186,'[1]Z04 支出决算表(财决04表)'!$A$10:$J$500,4,FALSE)),"",VLOOKUP(A186,'[1]Z04 支出决算表(财决04表)'!$A$10:$J$500,4,FALSE))</f>
        <v/>
      </c>
      <c r="D186" s="136" t="str">
        <f>IF(ISERROR(VLOOKUP(A186,'[1]Z04 支出决算表(财决04表)'!$A$10:$J$500,5,FALSE)),"",VLOOKUP(A186,'[1]Z04 支出决算表(财决04表)'!$A$10:$J$500,5,FALSE))</f>
        <v/>
      </c>
      <c r="E186" s="136" t="str">
        <f>IF(ISERROR(VLOOKUP(A186,'[1]Z04 支出决算表(财决04表)'!$A$10:$J$500,6,FALSE)),"",VLOOKUP(A186,'[1]Z04 支出决算表(财决04表)'!$A$10:$J$500,6,FALSE))</f>
        <v/>
      </c>
      <c r="F186" s="136" t="str">
        <f>IF(ISERROR(VLOOKUP(A186,'[1]Z04 支出决算表(财决04表)'!$A$10:$J$500,7,FALSE)),"",VLOOKUP(A186,'[1]Z04 支出决算表(财决04表)'!$A$10:$J$500,7,FALSE))</f>
        <v/>
      </c>
      <c r="G186" s="136" t="str">
        <f>IF(ISERROR(VLOOKUP(A186,'[1]Z04 支出决算表(财决04表)'!$A$10:$J$500,8,FALSE)),"",VLOOKUP(A186,'[1]Z04 支出决算表(财决04表)'!$A$10:$J$500,8,FALSE))</f>
        <v/>
      </c>
      <c r="H186" s="136" t="str">
        <f>IF(ISERROR(VLOOKUP(A186,'[1]Z04 支出决算表(财决04表)'!$A$10:$J$500,9,FALSE)),"",VLOOKUP(A186,'[1]Z04 支出决算表(财决04表)'!$A$10:$J$500,9,FALSE))</f>
        <v/>
      </c>
      <c r="I186" s="136" t="str">
        <f>IF(ISERROR(VLOOKUP(A186,'[1]Z04 支出决算表(财决04表)'!$A$10:$J$500,10,FALSE)),"",VLOOKUP(A186,'[1]Z04 支出决算表(财决04表)'!$A$10:$J$500,10,FALSE))</f>
        <v/>
      </c>
      <c r="J186" s="147">
        <f>'[1]Z04 支出决算表(财决04表)'!$A185</f>
        <v>0</v>
      </c>
      <c r="K186" s="148">
        <f>'[1]Z04 支出决算表(财决04表)'!$E185</f>
        <v>0</v>
      </c>
      <c r="L186" s="125" t="str">
        <f t="shared" si="5"/>
        <v/>
      </c>
    </row>
    <row r="187" spans="1:12" ht="22.7" customHeight="1">
      <c r="A187" s="133" t="str">
        <f t="shared" si="4"/>
        <v/>
      </c>
      <c r="B187" s="134"/>
      <c r="C187" s="135" t="str">
        <f>IF(ISERROR(VLOOKUP(A187,'[1]Z04 支出决算表(财决04表)'!$A$10:$J$500,4,FALSE)),"",VLOOKUP(A187,'[1]Z04 支出决算表(财决04表)'!$A$10:$J$500,4,FALSE))</f>
        <v/>
      </c>
      <c r="D187" s="136" t="str">
        <f>IF(ISERROR(VLOOKUP(A187,'[1]Z04 支出决算表(财决04表)'!$A$10:$J$500,5,FALSE)),"",VLOOKUP(A187,'[1]Z04 支出决算表(财决04表)'!$A$10:$J$500,5,FALSE))</f>
        <v/>
      </c>
      <c r="E187" s="136" t="str">
        <f>IF(ISERROR(VLOOKUP(A187,'[1]Z04 支出决算表(财决04表)'!$A$10:$J$500,6,FALSE)),"",VLOOKUP(A187,'[1]Z04 支出决算表(财决04表)'!$A$10:$J$500,6,FALSE))</f>
        <v/>
      </c>
      <c r="F187" s="136" t="str">
        <f>IF(ISERROR(VLOOKUP(A187,'[1]Z04 支出决算表(财决04表)'!$A$10:$J$500,7,FALSE)),"",VLOOKUP(A187,'[1]Z04 支出决算表(财决04表)'!$A$10:$J$500,7,FALSE))</f>
        <v/>
      </c>
      <c r="G187" s="136" t="str">
        <f>IF(ISERROR(VLOOKUP(A187,'[1]Z04 支出决算表(财决04表)'!$A$10:$J$500,8,FALSE)),"",VLOOKUP(A187,'[1]Z04 支出决算表(财决04表)'!$A$10:$J$500,8,FALSE))</f>
        <v/>
      </c>
      <c r="H187" s="136" t="str">
        <f>IF(ISERROR(VLOOKUP(A187,'[1]Z04 支出决算表(财决04表)'!$A$10:$J$500,9,FALSE)),"",VLOOKUP(A187,'[1]Z04 支出决算表(财决04表)'!$A$10:$J$500,9,FALSE))</f>
        <v/>
      </c>
      <c r="I187" s="136" t="str">
        <f>IF(ISERROR(VLOOKUP(A187,'[1]Z04 支出决算表(财决04表)'!$A$10:$J$500,10,FALSE)),"",VLOOKUP(A187,'[1]Z04 支出决算表(财决04表)'!$A$10:$J$500,10,FALSE))</f>
        <v/>
      </c>
      <c r="J187" s="147">
        <f>'[1]Z04 支出决算表(财决04表)'!$A186</f>
        <v>0</v>
      </c>
      <c r="K187" s="148">
        <f>'[1]Z04 支出决算表(财决04表)'!$E186</f>
        <v>0</v>
      </c>
      <c r="L187" s="125" t="str">
        <f t="shared" si="5"/>
        <v/>
      </c>
    </row>
    <row r="188" spans="1:12" ht="22.7" customHeight="1">
      <c r="A188" s="133" t="str">
        <f t="shared" si="4"/>
        <v/>
      </c>
      <c r="B188" s="134"/>
      <c r="C188" s="135" t="str">
        <f>IF(ISERROR(VLOOKUP(A188,'[1]Z04 支出决算表(财决04表)'!$A$10:$J$500,4,FALSE)),"",VLOOKUP(A188,'[1]Z04 支出决算表(财决04表)'!$A$10:$J$500,4,FALSE))</f>
        <v/>
      </c>
      <c r="D188" s="136" t="str">
        <f>IF(ISERROR(VLOOKUP(A188,'[1]Z04 支出决算表(财决04表)'!$A$10:$J$500,5,FALSE)),"",VLOOKUP(A188,'[1]Z04 支出决算表(财决04表)'!$A$10:$J$500,5,FALSE))</f>
        <v/>
      </c>
      <c r="E188" s="136" t="str">
        <f>IF(ISERROR(VLOOKUP(A188,'[1]Z04 支出决算表(财决04表)'!$A$10:$J$500,6,FALSE)),"",VLOOKUP(A188,'[1]Z04 支出决算表(财决04表)'!$A$10:$J$500,6,FALSE))</f>
        <v/>
      </c>
      <c r="F188" s="136" t="str">
        <f>IF(ISERROR(VLOOKUP(A188,'[1]Z04 支出决算表(财决04表)'!$A$10:$J$500,7,FALSE)),"",VLOOKUP(A188,'[1]Z04 支出决算表(财决04表)'!$A$10:$J$500,7,FALSE))</f>
        <v/>
      </c>
      <c r="G188" s="136" t="str">
        <f>IF(ISERROR(VLOOKUP(A188,'[1]Z04 支出决算表(财决04表)'!$A$10:$J$500,8,FALSE)),"",VLOOKUP(A188,'[1]Z04 支出决算表(财决04表)'!$A$10:$J$500,8,FALSE))</f>
        <v/>
      </c>
      <c r="H188" s="136" t="str">
        <f>IF(ISERROR(VLOOKUP(A188,'[1]Z04 支出决算表(财决04表)'!$A$10:$J$500,9,FALSE)),"",VLOOKUP(A188,'[1]Z04 支出决算表(财决04表)'!$A$10:$J$500,9,FALSE))</f>
        <v/>
      </c>
      <c r="I188" s="136" t="str">
        <f>IF(ISERROR(VLOOKUP(A188,'[1]Z04 支出决算表(财决04表)'!$A$10:$J$500,10,FALSE)),"",VLOOKUP(A188,'[1]Z04 支出决算表(财决04表)'!$A$10:$J$500,10,FALSE))</f>
        <v/>
      </c>
      <c r="J188" s="147">
        <f>'[1]Z04 支出决算表(财决04表)'!$A187</f>
        <v>0</v>
      </c>
      <c r="K188" s="148">
        <f>'[1]Z04 支出决算表(财决04表)'!$E187</f>
        <v>0</v>
      </c>
      <c r="L188" s="125" t="str">
        <f t="shared" si="5"/>
        <v/>
      </c>
    </row>
    <row r="189" spans="1:12" ht="22.7" customHeight="1">
      <c r="A189" s="133" t="str">
        <f t="shared" si="4"/>
        <v/>
      </c>
      <c r="B189" s="134"/>
      <c r="C189" s="135" t="str">
        <f>IF(ISERROR(VLOOKUP(A189,'[1]Z04 支出决算表(财决04表)'!$A$10:$J$500,4,FALSE)),"",VLOOKUP(A189,'[1]Z04 支出决算表(财决04表)'!$A$10:$J$500,4,FALSE))</f>
        <v/>
      </c>
      <c r="D189" s="136" t="str">
        <f>IF(ISERROR(VLOOKUP(A189,'[1]Z04 支出决算表(财决04表)'!$A$10:$J$500,5,FALSE)),"",VLOOKUP(A189,'[1]Z04 支出决算表(财决04表)'!$A$10:$J$500,5,FALSE))</f>
        <v/>
      </c>
      <c r="E189" s="136" t="str">
        <f>IF(ISERROR(VLOOKUP(A189,'[1]Z04 支出决算表(财决04表)'!$A$10:$J$500,6,FALSE)),"",VLOOKUP(A189,'[1]Z04 支出决算表(财决04表)'!$A$10:$J$500,6,FALSE))</f>
        <v/>
      </c>
      <c r="F189" s="136" t="str">
        <f>IF(ISERROR(VLOOKUP(A189,'[1]Z04 支出决算表(财决04表)'!$A$10:$J$500,7,FALSE)),"",VLOOKUP(A189,'[1]Z04 支出决算表(财决04表)'!$A$10:$J$500,7,FALSE))</f>
        <v/>
      </c>
      <c r="G189" s="136" t="str">
        <f>IF(ISERROR(VLOOKUP(A189,'[1]Z04 支出决算表(财决04表)'!$A$10:$J$500,8,FALSE)),"",VLOOKUP(A189,'[1]Z04 支出决算表(财决04表)'!$A$10:$J$500,8,FALSE))</f>
        <v/>
      </c>
      <c r="H189" s="136" t="str">
        <f>IF(ISERROR(VLOOKUP(A189,'[1]Z04 支出决算表(财决04表)'!$A$10:$J$500,9,FALSE)),"",VLOOKUP(A189,'[1]Z04 支出决算表(财决04表)'!$A$10:$J$500,9,FALSE))</f>
        <v/>
      </c>
      <c r="I189" s="136" t="str">
        <f>IF(ISERROR(VLOOKUP(A189,'[1]Z04 支出决算表(财决04表)'!$A$10:$J$500,10,FALSE)),"",VLOOKUP(A189,'[1]Z04 支出决算表(财决04表)'!$A$10:$J$500,10,FALSE))</f>
        <v/>
      </c>
      <c r="J189" s="147">
        <f>'[1]Z04 支出决算表(财决04表)'!$A188</f>
        <v>0</v>
      </c>
      <c r="K189" s="148">
        <f>'[1]Z04 支出决算表(财决04表)'!$E188</f>
        <v>0</v>
      </c>
      <c r="L189" s="125" t="str">
        <f t="shared" si="5"/>
        <v/>
      </c>
    </row>
    <row r="190" spans="1:12" ht="22.7" customHeight="1">
      <c r="A190" s="133" t="str">
        <f t="shared" si="4"/>
        <v/>
      </c>
      <c r="B190" s="134"/>
      <c r="C190" s="135" t="str">
        <f>IF(ISERROR(VLOOKUP(A190,'[1]Z04 支出决算表(财决04表)'!$A$10:$J$500,4,FALSE)),"",VLOOKUP(A190,'[1]Z04 支出决算表(财决04表)'!$A$10:$J$500,4,FALSE))</f>
        <v/>
      </c>
      <c r="D190" s="136" t="str">
        <f>IF(ISERROR(VLOOKUP(A190,'[1]Z04 支出决算表(财决04表)'!$A$10:$J$500,5,FALSE)),"",VLOOKUP(A190,'[1]Z04 支出决算表(财决04表)'!$A$10:$J$500,5,FALSE))</f>
        <v/>
      </c>
      <c r="E190" s="136" t="str">
        <f>IF(ISERROR(VLOOKUP(A190,'[1]Z04 支出决算表(财决04表)'!$A$10:$J$500,6,FALSE)),"",VLOOKUP(A190,'[1]Z04 支出决算表(财决04表)'!$A$10:$J$500,6,FALSE))</f>
        <v/>
      </c>
      <c r="F190" s="136" t="str">
        <f>IF(ISERROR(VLOOKUP(A190,'[1]Z04 支出决算表(财决04表)'!$A$10:$J$500,7,FALSE)),"",VLOOKUP(A190,'[1]Z04 支出决算表(财决04表)'!$A$10:$J$500,7,FALSE))</f>
        <v/>
      </c>
      <c r="G190" s="136" t="str">
        <f>IF(ISERROR(VLOOKUP(A190,'[1]Z04 支出决算表(财决04表)'!$A$10:$J$500,8,FALSE)),"",VLOOKUP(A190,'[1]Z04 支出决算表(财决04表)'!$A$10:$J$500,8,FALSE))</f>
        <v/>
      </c>
      <c r="H190" s="136" t="str">
        <f>IF(ISERROR(VLOOKUP(A190,'[1]Z04 支出决算表(财决04表)'!$A$10:$J$500,9,FALSE)),"",VLOOKUP(A190,'[1]Z04 支出决算表(财决04表)'!$A$10:$J$500,9,FALSE))</f>
        <v/>
      </c>
      <c r="I190" s="136" t="str">
        <f>IF(ISERROR(VLOOKUP(A190,'[1]Z04 支出决算表(财决04表)'!$A$10:$J$500,10,FALSE)),"",VLOOKUP(A190,'[1]Z04 支出决算表(财决04表)'!$A$10:$J$500,10,FALSE))</f>
        <v/>
      </c>
      <c r="J190" s="147">
        <f>'[1]Z04 支出决算表(财决04表)'!$A189</f>
        <v>0</v>
      </c>
      <c r="K190" s="148">
        <f>'[1]Z04 支出决算表(财决04表)'!$E189</f>
        <v>0</v>
      </c>
      <c r="L190" s="125" t="str">
        <f t="shared" si="5"/>
        <v/>
      </c>
    </row>
    <row r="191" spans="1:12" ht="22.7" customHeight="1">
      <c r="A191" s="133" t="str">
        <f t="shared" si="4"/>
        <v/>
      </c>
      <c r="B191" s="134"/>
      <c r="C191" s="135" t="str">
        <f>IF(ISERROR(VLOOKUP(A191,'[1]Z04 支出决算表(财决04表)'!$A$10:$J$500,4,FALSE)),"",VLOOKUP(A191,'[1]Z04 支出决算表(财决04表)'!$A$10:$J$500,4,FALSE))</f>
        <v/>
      </c>
      <c r="D191" s="136" t="str">
        <f>IF(ISERROR(VLOOKUP(A191,'[1]Z04 支出决算表(财决04表)'!$A$10:$J$500,5,FALSE)),"",VLOOKUP(A191,'[1]Z04 支出决算表(财决04表)'!$A$10:$J$500,5,FALSE))</f>
        <v/>
      </c>
      <c r="E191" s="136" t="str">
        <f>IF(ISERROR(VLOOKUP(A191,'[1]Z04 支出决算表(财决04表)'!$A$10:$J$500,6,FALSE)),"",VLOOKUP(A191,'[1]Z04 支出决算表(财决04表)'!$A$10:$J$500,6,FALSE))</f>
        <v/>
      </c>
      <c r="F191" s="136" t="str">
        <f>IF(ISERROR(VLOOKUP(A191,'[1]Z04 支出决算表(财决04表)'!$A$10:$J$500,7,FALSE)),"",VLOOKUP(A191,'[1]Z04 支出决算表(财决04表)'!$A$10:$J$500,7,FALSE))</f>
        <v/>
      </c>
      <c r="G191" s="136" t="str">
        <f>IF(ISERROR(VLOOKUP(A191,'[1]Z04 支出决算表(财决04表)'!$A$10:$J$500,8,FALSE)),"",VLOOKUP(A191,'[1]Z04 支出决算表(财决04表)'!$A$10:$J$500,8,FALSE))</f>
        <v/>
      </c>
      <c r="H191" s="136" t="str">
        <f>IF(ISERROR(VLOOKUP(A191,'[1]Z04 支出决算表(财决04表)'!$A$10:$J$500,9,FALSE)),"",VLOOKUP(A191,'[1]Z04 支出决算表(财决04表)'!$A$10:$J$500,9,FALSE))</f>
        <v/>
      </c>
      <c r="I191" s="136" t="str">
        <f>IF(ISERROR(VLOOKUP(A191,'[1]Z04 支出决算表(财决04表)'!$A$10:$J$500,10,FALSE)),"",VLOOKUP(A191,'[1]Z04 支出决算表(财决04表)'!$A$10:$J$500,10,FALSE))</f>
        <v/>
      </c>
      <c r="J191" s="147">
        <f>'[1]Z04 支出决算表(财决04表)'!$A190</f>
        <v>0</v>
      </c>
      <c r="K191" s="148">
        <f>'[1]Z04 支出决算表(财决04表)'!$E190</f>
        <v>0</v>
      </c>
      <c r="L191" s="125" t="str">
        <f t="shared" si="5"/>
        <v/>
      </c>
    </row>
    <row r="192" spans="1:12" ht="22.7" customHeight="1">
      <c r="A192" s="133" t="str">
        <f t="shared" si="4"/>
        <v/>
      </c>
      <c r="B192" s="134"/>
      <c r="C192" s="135" t="str">
        <f>IF(ISERROR(VLOOKUP(A192,'[1]Z04 支出决算表(财决04表)'!$A$10:$J$500,4,FALSE)),"",VLOOKUP(A192,'[1]Z04 支出决算表(财决04表)'!$A$10:$J$500,4,FALSE))</f>
        <v/>
      </c>
      <c r="D192" s="136" t="str">
        <f>IF(ISERROR(VLOOKUP(A192,'[1]Z04 支出决算表(财决04表)'!$A$10:$J$500,5,FALSE)),"",VLOOKUP(A192,'[1]Z04 支出决算表(财决04表)'!$A$10:$J$500,5,FALSE))</f>
        <v/>
      </c>
      <c r="E192" s="136" t="str">
        <f>IF(ISERROR(VLOOKUP(A192,'[1]Z04 支出决算表(财决04表)'!$A$10:$J$500,6,FALSE)),"",VLOOKUP(A192,'[1]Z04 支出决算表(财决04表)'!$A$10:$J$500,6,FALSE))</f>
        <v/>
      </c>
      <c r="F192" s="136" t="str">
        <f>IF(ISERROR(VLOOKUP(A192,'[1]Z04 支出决算表(财决04表)'!$A$10:$J$500,7,FALSE)),"",VLOOKUP(A192,'[1]Z04 支出决算表(财决04表)'!$A$10:$J$500,7,FALSE))</f>
        <v/>
      </c>
      <c r="G192" s="136" t="str">
        <f>IF(ISERROR(VLOOKUP(A192,'[1]Z04 支出决算表(财决04表)'!$A$10:$J$500,8,FALSE)),"",VLOOKUP(A192,'[1]Z04 支出决算表(财决04表)'!$A$10:$J$500,8,FALSE))</f>
        <v/>
      </c>
      <c r="H192" s="136" t="str">
        <f>IF(ISERROR(VLOOKUP(A192,'[1]Z04 支出决算表(财决04表)'!$A$10:$J$500,9,FALSE)),"",VLOOKUP(A192,'[1]Z04 支出决算表(财决04表)'!$A$10:$J$500,9,FALSE))</f>
        <v/>
      </c>
      <c r="I192" s="136" t="str">
        <f>IF(ISERROR(VLOOKUP(A192,'[1]Z04 支出决算表(财决04表)'!$A$10:$J$500,10,FALSE)),"",VLOOKUP(A192,'[1]Z04 支出决算表(财决04表)'!$A$10:$J$500,10,FALSE))</f>
        <v/>
      </c>
      <c r="J192" s="147">
        <f>'[1]Z04 支出决算表(财决04表)'!$A191</f>
        <v>0</v>
      </c>
      <c r="K192" s="148">
        <f>'[1]Z04 支出决算表(财决04表)'!$E191</f>
        <v>0</v>
      </c>
      <c r="L192" s="125" t="str">
        <f t="shared" si="5"/>
        <v/>
      </c>
    </row>
    <row r="193" spans="1:12" ht="22.7" customHeight="1">
      <c r="A193" s="133" t="str">
        <f t="shared" si="4"/>
        <v/>
      </c>
      <c r="B193" s="134"/>
      <c r="C193" s="135" t="str">
        <f>IF(ISERROR(VLOOKUP(A193,'[1]Z04 支出决算表(财决04表)'!$A$10:$J$500,4,FALSE)),"",VLOOKUP(A193,'[1]Z04 支出决算表(财决04表)'!$A$10:$J$500,4,FALSE))</f>
        <v/>
      </c>
      <c r="D193" s="136" t="str">
        <f>IF(ISERROR(VLOOKUP(A193,'[1]Z04 支出决算表(财决04表)'!$A$10:$J$500,5,FALSE)),"",VLOOKUP(A193,'[1]Z04 支出决算表(财决04表)'!$A$10:$J$500,5,FALSE))</f>
        <v/>
      </c>
      <c r="E193" s="136" t="str">
        <f>IF(ISERROR(VLOOKUP(A193,'[1]Z04 支出决算表(财决04表)'!$A$10:$J$500,6,FALSE)),"",VLOOKUP(A193,'[1]Z04 支出决算表(财决04表)'!$A$10:$J$500,6,FALSE))</f>
        <v/>
      </c>
      <c r="F193" s="136" t="str">
        <f>IF(ISERROR(VLOOKUP(A193,'[1]Z04 支出决算表(财决04表)'!$A$10:$J$500,7,FALSE)),"",VLOOKUP(A193,'[1]Z04 支出决算表(财决04表)'!$A$10:$J$500,7,FALSE))</f>
        <v/>
      </c>
      <c r="G193" s="136" t="str">
        <f>IF(ISERROR(VLOOKUP(A193,'[1]Z04 支出决算表(财决04表)'!$A$10:$J$500,8,FALSE)),"",VLOOKUP(A193,'[1]Z04 支出决算表(财决04表)'!$A$10:$J$500,8,FALSE))</f>
        <v/>
      </c>
      <c r="H193" s="136" t="str">
        <f>IF(ISERROR(VLOOKUP(A193,'[1]Z04 支出决算表(财决04表)'!$A$10:$J$500,9,FALSE)),"",VLOOKUP(A193,'[1]Z04 支出决算表(财决04表)'!$A$10:$J$500,9,FALSE))</f>
        <v/>
      </c>
      <c r="I193" s="136" t="str">
        <f>IF(ISERROR(VLOOKUP(A193,'[1]Z04 支出决算表(财决04表)'!$A$10:$J$500,10,FALSE)),"",VLOOKUP(A193,'[1]Z04 支出决算表(财决04表)'!$A$10:$J$500,10,FALSE))</f>
        <v/>
      </c>
      <c r="J193" s="147">
        <f>'[1]Z04 支出决算表(财决04表)'!$A192</f>
        <v>0</v>
      </c>
      <c r="K193" s="148">
        <f>'[1]Z04 支出决算表(财决04表)'!$E192</f>
        <v>0</v>
      </c>
      <c r="L193" s="125" t="str">
        <f t="shared" si="5"/>
        <v/>
      </c>
    </row>
    <row r="194" spans="1:12" ht="22.7" customHeight="1">
      <c r="A194" s="133" t="str">
        <f t="shared" si="4"/>
        <v/>
      </c>
      <c r="B194" s="134"/>
      <c r="C194" s="135" t="str">
        <f>IF(ISERROR(VLOOKUP(A194,'[1]Z04 支出决算表(财决04表)'!$A$10:$J$500,4,FALSE)),"",VLOOKUP(A194,'[1]Z04 支出决算表(财决04表)'!$A$10:$J$500,4,FALSE))</f>
        <v/>
      </c>
      <c r="D194" s="136" t="str">
        <f>IF(ISERROR(VLOOKUP(A194,'[1]Z04 支出决算表(财决04表)'!$A$10:$J$500,5,FALSE)),"",VLOOKUP(A194,'[1]Z04 支出决算表(财决04表)'!$A$10:$J$500,5,FALSE))</f>
        <v/>
      </c>
      <c r="E194" s="136" t="str">
        <f>IF(ISERROR(VLOOKUP(A194,'[1]Z04 支出决算表(财决04表)'!$A$10:$J$500,6,FALSE)),"",VLOOKUP(A194,'[1]Z04 支出决算表(财决04表)'!$A$10:$J$500,6,FALSE))</f>
        <v/>
      </c>
      <c r="F194" s="136" t="str">
        <f>IF(ISERROR(VLOOKUP(A194,'[1]Z04 支出决算表(财决04表)'!$A$10:$J$500,7,FALSE)),"",VLOOKUP(A194,'[1]Z04 支出决算表(财决04表)'!$A$10:$J$500,7,FALSE))</f>
        <v/>
      </c>
      <c r="G194" s="136" t="str">
        <f>IF(ISERROR(VLOOKUP(A194,'[1]Z04 支出决算表(财决04表)'!$A$10:$J$500,8,FALSE)),"",VLOOKUP(A194,'[1]Z04 支出决算表(财决04表)'!$A$10:$J$500,8,FALSE))</f>
        <v/>
      </c>
      <c r="H194" s="136" t="str">
        <f>IF(ISERROR(VLOOKUP(A194,'[1]Z04 支出决算表(财决04表)'!$A$10:$J$500,9,FALSE)),"",VLOOKUP(A194,'[1]Z04 支出决算表(财决04表)'!$A$10:$J$500,9,FALSE))</f>
        <v/>
      </c>
      <c r="I194" s="136" t="str">
        <f>IF(ISERROR(VLOOKUP(A194,'[1]Z04 支出决算表(财决04表)'!$A$10:$J$500,10,FALSE)),"",VLOOKUP(A194,'[1]Z04 支出决算表(财决04表)'!$A$10:$J$500,10,FALSE))</f>
        <v/>
      </c>
      <c r="J194" s="147">
        <f>'[1]Z04 支出决算表(财决04表)'!$A193</f>
        <v>0</v>
      </c>
      <c r="K194" s="148">
        <f>'[1]Z04 支出决算表(财决04表)'!$E193</f>
        <v>0</v>
      </c>
      <c r="L194" s="125" t="str">
        <f t="shared" si="5"/>
        <v/>
      </c>
    </row>
    <row r="195" spans="1:12" ht="22.7" customHeight="1">
      <c r="A195" s="133" t="str">
        <f t="shared" si="4"/>
        <v/>
      </c>
      <c r="B195" s="134"/>
      <c r="C195" s="135" t="str">
        <f>IF(ISERROR(VLOOKUP(A195,'[1]Z04 支出决算表(财决04表)'!$A$10:$J$500,4,FALSE)),"",VLOOKUP(A195,'[1]Z04 支出决算表(财决04表)'!$A$10:$J$500,4,FALSE))</f>
        <v/>
      </c>
      <c r="D195" s="136" t="str">
        <f>IF(ISERROR(VLOOKUP(A195,'[1]Z04 支出决算表(财决04表)'!$A$10:$J$500,5,FALSE)),"",VLOOKUP(A195,'[1]Z04 支出决算表(财决04表)'!$A$10:$J$500,5,FALSE))</f>
        <v/>
      </c>
      <c r="E195" s="136" t="str">
        <f>IF(ISERROR(VLOOKUP(A195,'[1]Z04 支出决算表(财决04表)'!$A$10:$J$500,6,FALSE)),"",VLOOKUP(A195,'[1]Z04 支出决算表(财决04表)'!$A$10:$J$500,6,FALSE))</f>
        <v/>
      </c>
      <c r="F195" s="136" t="str">
        <f>IF(ISERROR(VLOOKUP(A195,'[1]Z04 支出决算表(财决04表)'!$A$10:$J$500,7,FALSE)),"",VLOOKUP(A195,'[1]Z04 支出决算表(财决04表)'!$A$10:$J$500,7,FALSE))</f>
        <v/>
      </c>
      <c r="G195" s="136" t="str">
        <f>IF(ISERROR(VLOOKUP(A195,'[1]Z04 支出决算表(财决04表)'!$A$10:$J$500,8,FALSE)),"",VLOOKUP(A195,'[1]Z04 支出决算表(财决04表)'!$A$10:$J$500,8,FALSE))</f>
        <v/>
      </c>
      <c r="H195" s="136" t="str">
        <f>IF(ISERROR(VLOOKUP(A195,'[1]Z04 支出决算表(财决04表)'!$A$10:$J$500,9,FALSE)),"",VLOOKUP(A195,'[1]Z04 支出决算表(财决04表)'!$A$10:$J$500,9,FALSE))</f>
        <v/>
      </c>
      <c r="I195" s="136" t="str">
        <f>IF(ISERROR(VLOOKUP(A195,'[1]Z04 支出决算表(财决04表)'!$A$10:$J$500,10,FALSE)),"",VLOOKUP(A195,'[1]Z04 支出决算表(财决04表)'!$A$10:$J$500,10,FALSE))</f>
        <v/>
      </c>
      <c r="J195" s="147">
        <f>'[1]Z04 支出决算表(财决04表)'!$A194</f>
        <v>0</v>
      </c>
      <c r="K195" s="148">
        <f>'[1]Z04 支出决算表(财决04表)'!$E194</f>
        <v>0</v>
      </c>
      <c r="L195" s="125" t="str">
        <f t="shared" si="5"/>
        <v/>
      </c>
    </row>
    <row r="196" spans="1:12" ht="22.7" customHeight="1">
      <c r="A196" s="133" t="str">
        <f t="shared" si="4"/>
        <v/>
      </c>
      <c r="B196" s="134"/>
      <c r="C196" s="135" t="str">
        <f>IF(ISERROR(VLOOKUP(A196,'[1]Z04 支出决算表(财决04表)'!$A$10:$J$500,4,FALSE)),"",VLOOKUP(A196,'[1]Z04 支出决算表(财决04表)'!$A$10:$J$500,4,FALSE))</f>
        <v/>
      </c>
      <c r="D196" s="136" t="str">
        <f>IF(ISERROR(VLOOKUP(A196,'[1]Z04 支出决算表(财决04表)'!$A$10:$J$500,5,FALSE)),"",VLOOKUP(A196,'[1]Z04 支出决算表(财决04表)'!$A$10:$J$500,5,FALSE))</f>
        <v/>
      </c>
      <c r="E196" s="136" t="str">
        <f>IF(ISERROR(VLOOKUP(A196,'[1]Z04 支出决算表(财决04表)'!$A$10:$J$500,6,FALSE)),"",VLOOKUP(A196,'[1]Z04 支出决算表(财决04表)'!$A$10:$J$500,6,FALSE))</f>
        <v/>
      </c>
      <c r="F196" s="136" t="str">
        <f>IF(ISERROR(VLOOKUP(A196,'[1]Z04 支出决算表(财决04表)'!$A$10:$J$500,7,FALSE)),"",VLOOKUP(A196,'[1]Z04 支出决算表(财决04表)'!$A$10:$J$500,7,FALSE))</f>
        <v/>
      </c>
      <c r="G196" s="136" t="str">
        <f>IF(ISERROR(VLOOKUP(A196,'[1]Z04 支出决算表(财决04表)'!$A$10:$J$500,8,FALSE)),"",VLOOKUP(A196,'[1]Z04 支出决算表(财决04表)'!$A$10:$J$500,8,FALSE))</f>
        <v/>
      </c>
      <c r="H196" s="136" t="str">
        <f>IF(ISERROR(VLOOKUP(A196,'[1]Z04 支出决算表(财决04表)'!$A$10:$J$500,9,FALSE)),"",VLOOKUP(A196,'[1]Z04 支出决算表(财决04表)'!$A$10:$J$500,9,FALSE))</f>
        <v/>
      </c>
      <c r="I196" s="136" t="str">
        <f>IF(ISERROR(VLOOKUP(A196,'[1]Z04 支出决算表(财决04表)'!$A$10:$J$500,10,FALSE)),"",VLOOKUP(A196,'[1]Z04 支出决算表(财决04表)'!$A$10:$J$500,10,FALSE))</f>
        <v/>
      </c>
      <c r="J196" s="147">
        <f>'[1]Z04 支出决算表(财决04表)'!$A195</f>
        <v>0</v>
      </c>
      <c r="K196" s="148">
        <f>'[1]Z04 支出决算表(财决04表)'!$E195</f>
        <v>0</v>
      </c>
      <c r="L196" s="125" t="str">
        <f t="shared" si="5"/>
        <v/>
      </c>
    </row>
    <row r="197" spans="1:12" ht="22.7" customHeight="1">
      <c r="A197" s="133" t="str">
        <f t="shared" si="4"/>
        <v/>
      </c>
      <c r="B197" s="134"/>
      <c r="C197" s="135" t="str">
        <f>IF(ISERROR(VLOOKUP(A197,'[1]Z04 支出决算表(财决04表)'!$A$10:$J$500,4,FALSE)),"",VLOOKUP(A197,'[1]Z04 支出决算表(财决04表)'!$A$10:$J$500,4,FALSE))</f>
        <v/>
      </c>
      <c r="D197" s="136" t="str">
        <f>IF(ISERROR(VLOOKUP(A197,'[1]Z04 支出决算表(财决04表)'!$A$10:$J$500,5,FALSE)),"",VLOOKUP(A197,'[1]Z04 支出决算表(财决04表)'!$A$10:$J$500,5,FALSE))</f>
        <v/>
      </c>
      <c r="E197" s="136" t="str">
        <f>IF(ISERROR(VLOOKUP(A197,'[1]Z04 支出决算表(财决04表)'!$A$10:$J$500,6,FALSE)),"",VLOOKUP(A197,'[1]Z04 支出决算表(财决04表)'!$A$10:$J$500,6,FALSE))</f>
        <v/>
      </c>
      <c r="F197" s="136" t="str">
        <f>IF(ISERROR(VLOOKUP(A197,'[1]Z04 支出决算表(财决04表)'!$A$10:$J$500,7,FALSE)),"",VLOOKUP(A197,'[1]Z04 支出决算表(财决04表)'!$A$10:$J$500,7,FALSE))</f>
        <v/>
      </c>
      <c r="G197" s="136" t="str">
        <f>IF(ISERROR(VLOOKUP(A197,'[1]Z04 支出决算表(财决04表)'!$A$10:$J$500,8,FALSE)),"",VLOOKUP(A197,'[1]Z04 支出决算表(财决04表)'!$A$10:$J$500,8,FALSE))</f>
        <v/>
      </c>
      <c r="H197" s="136" t="str">
        <f>IF(ISERROR(VLOOKUP(A197,'[1]Z04 支出决算表(财决04表)'!$A$10:$J$500,9,FALSE)),"",VLOOKUP(A197,'[1]Z04 支出决算表(财决04表)'!$A$10:$J$500,9,FALSE))</f>
        <v/>
      </c>
      <c r="I197" s="136" t="str">
        <f>IF(ISERROR(VLOOKUP(A197,'[1]Z04 支出决算表(财决04表)'!$A$10:$J$500,10,FALSE)),"",VLOOKUP(A197,'[1]Z04 支出决算表(财决04表)'!$A$10:$J$500,10,FALSE))</f>
        <v/>
      </c>
      <c r="J197" s="147">
        <f>'[1]Z04 支出决算表(财决04表)'!$A196</f>
        <v>0</v>
      </c>
      <c r="K197" s="148">
        <f>'[1]Z04 支出决算表(财决04表)'!$E196</f>
        <v>0</v>
      </c>
      <c r="L197" s="125" t="str">
        <f t="shared" si="5"/>
        <v/>
      </c>
    </row>
    <row r="198" spans="1:12" ht="22.7" customHeight="1">
      <c r="A198" s="133" t="str">
        <f t="shared" si="4"/>
        <v/>
      </c>
      <c r="B198" s="134"/>
      <c r="C198" s="135" t="str">
        <f>IF(ISERROR(VLOOKUP(A198,'[1]Z04 支出决算表(财决04表)'!$A$10:$J$500,4,FALSE)),"",VLOOKUP(A198,'[1]Z04 支出决算表(财决04表)'!$A$10:$J$500,4,FALSE))</f>
        <v/>
      </c>
      <c r="D198" s="136" t="str">
        <f>IF(ISERROR(VLOOKUP(A198,'[1]Z04 支出决算表(财决04表)'!$A$10:$J$500,5,FALSE)),"",VLOOKUP(A198,'[1]Z04 支出决算表(财决04表)'!$A$10:$J$500,5,FALSE))</f>
        <v/>
      </c>
      <c r="E198" s="136" t="str">
        <f>IF(ISERROR(VLOOKUP(A198,'[1]Z04 支出决算表(财决04表)'!$A$10:$J$500,6,FALSE)),"",VLOOKUP(A198,'[1]Z04 支出决算表(财决04表)'!$A$10:$J$500,6,FALSE))</f>
        <v/>
      </c>
      <c r="F198" s="136" t="str">
        <f>IF(ISERROR(VLOOKUP(A198,'[1]Z04 支出决算表(财决04表)'!$A$10:$J$500,7,FALSE)),"",VLOOKUP(A198,'[1]Z04 支出决算表(财决04表)'!$A$10:$J$500,7,FALSE))</f>
        <v/>
      </c>
      <c r="G198" s="136" t="str">
        <f>IF(ISERROR(VLOOKUP(A198,'[1]Z04 支出决算表(财决04表)'!$A$10:$J$500,8,FALSE)),"",VLOOKUP(A198,'[1]Z04 支出决算表(财决04表)'!$A$10:$J$500,8,FALSE))</f>
        <v/>
      </c>
      <c r="H198" s="136" t="str">
        <f>IF(ISERROR(VLOOKUP(A198,'[1]Z04 支出决算表(财决04表)'!$A$10:$J$500,9,FALSE)),"",VLOOKUP(A198,'[1]Z04 支出决算表(财决04表)'!$A$10:$J$500,9,FALSE))</f>
        <v/>
      </c>
      <c r="I198" s="136" t="str">
        <f>IF(ISERROR(VLOOKUP(A198,'[1]Z04 支出决算表(财决04表)'!$A$10:$J$500,10,FALSE)),"",VLOOKUP(A198,'[1]Z04 支出决算表(财决04表)'!$A$10:$J$500,10,FALSE))</f>
        <v/>
      </c>
      <c r="J198" s="147">
        <f>'[1]Z04 支出决算表(财决04表)'!$A197</f>
        <v>0</v>
      </c>
      <c r="K198" s="148">
        <f>'[1]Z04 支出决算表(财决04表)'!$E197</f>
        <v>0</v>
      </c>
      <c r="L198" s="125" t="str">
        <f t="shared" si="5"/>
        <v/>
      </c>
    </row>
    <row r="199" spans="1:12" ht="22.7" customHeight="1">
      <c r="A199" s="133" t="str">
        <f t="shared" si="4"/>
        <v/>
      </c>
      <c r="B199" s="134"/>
      <c r="C199" s="135" t="str">
        <f>IF(ISERROR(VLOOKUP(A199,'[1]Z04 支出决算表(财决04表)'!$A$10:$J$500,4,FALSE)),"",VLOOKUP(A199,'[1]Z04 支出决算表(财决04表)'!$A$10:$J$500,4,FALSE))</f>
        <v/>
      </c>
      <c r="D199" s="136" t="str">
        <f>IF(ISERROR(VLOOKUP(A199,'[1]Z04 支出决算表(财决04表)'!$A$10:$J$500,5,FALSE)),"",VLOOKUP(A199,'[1]Z04 支出决算表(财决04表)'!$A$10:$J$500,5,FALSE))</f>
        <v/>
      </c>
      <c r="E199" s="136" t="str">
        <f>IF(ISERROR(VLOOKUP(A199,'[1]Z04 支出决算表(财决04表)'!$A$10:$J$500,6,FALSE)),"",VLOOKUP(A199,'[1]Z04 支出决算表(财决04表)'!$A$10:$J$500,6,FALSE))</f>
        <v/>
      </c>
      <c r="F199" s="136" t="str">
        <f>IF(ISERROR(VLOOKUP(A199,'[1]Z04 支出决算表(财决04表)'!$A$10:$J$500,7,FALSE)),"",VLOOKUP(A199,'[1]Z04 支出决算表(财决04表)'!$A$10:$J$500,7,FALSE))</f>
        <v/>
      </c>
      <c r="G199" s="136" t="str">
        <f>IF(ISERROR(VLOOKUP(A199,'[1]Z04 支出决算表(财决04表)'!$A$10:$J$500,8,FALSE)),"",VLOOKUP(A199,'[1]Z04 支出决算表(财决04表)'!$A$10:$J$500,8,FALSE))</f>
        <v/>
      </c>
      <c r="H199" s="136" t="str">
        <f>IF(ISERROR(VLOOKUP(A199,'[1]Z04 支出决算表(财决04表)'!$A$10:$J$500,9,FALSE)),"",VLOOKUP(A199,'[1]Z04 支出决算表(财决04表)'!$A$10:$J$500,9,FALSE))</f>
        <v/>
      </c>
      <c r="I199" s="136" t="str">
        <f>IF(ISERROR(VLOOKUP(A199,'[1]Z04 支出决算表(财决04表)'!$A$10:$J$500,10,FALSE)),"",VLOOKUP(A199,'[1]Z04 支出决算表(财决04表)'!$A$10:$J$500,10,FALSE))</f>
        <v/>
      </c>
      <c r="J199" s="147">
        <f>'[1]Z04 支出决算表(财决04表)'!$A198</f>
        <v>0</v>
      </c>
      <c r="K199" s="148">
        <f>'[1]Z04 支出决算表(财决04表)'!$E198</f>
        <v>0</v>
      </c>
      <c r="L199" s="125" t="str">
        <f t="shared" si="5"/>
        <v/>
      </c>
    </row>
    <row r="200" spans="1:12" ht="22.7" customHeight="1">
      <c r="A200" s="133" t="str">
        <f t="shared" si="4"/>
        <v/>
      </c>
      <c r="B200" s="134"/>
      <c r="C200" s="135" t="str">
        <f>IF(ISERROR(VLOOKUP(A200,'[1]Z04 支出决算表(财决04表)'!$A$10:$J$500,4,FALSE)),"",VLOOKUP(A200,'[1]Z04 支出决算表(财决04表)'!$A$10:$J$500,4,FALSE))</f>
        <v/>
      </c>
      <c r="D200" s="136" t="str">
        <f>IF(ISERROR(VLOOKUP(A200,'[1]Z04 支出决算表(财决04表)'!$A$10:$J$500,5,FALSE)),"",VLOOKUP(A200,'[1]Z04 支出决算表(财决04表)'!$A$10:$J$500,5,FALSE))</f>
        <v/>
      </c>
      <c r="E200" s="136" t="str">
        <f>IF(ISERROR(VLOOKUP(A200,'[1]Z04 支出决算表(财决04表)'!$A$10:$J$500,6,FALSE)),"",VLOOKUP(A200,'[1]Z04 支出决算表(财决04表)'!$A$10:$J$500,6,FALSE))</f>
        <v/>
      </c>
      <c r="F200" s="136" t="str">
        <f>IF(ISERROR(VLOOKUP(A200,'[1]Z04 支出决算表(财决04表)'!$A$10:$J$500,7,FALSE)),"",VLOOKUP(A200,'[1]Z04 支出决算表(财决04表)'!$A$10:$J$500,7,FALSE))</f>
        <v/>
      </c>
      <c r="G200" s="136" t="str">
        <f>IF(ISERROR(VLOOKUP(A200,'[1]Z04 支出决算表(财决04表)'!$A$10:$J$500,8,FALSE)),"",VLOOKUP(A200,'[1]Z04 支出决算表(财决04表)'!$A$10:$J$500,8,FALSE))</f>
        <v/>
      </c>
      <c r="H200" s="136" t="str">
        <f>IF(ISERROR(VLOOKUP(A200,'[1]Z04 支出决算表(财决04表)'!$A$10:$J$500,9,FALSE)),"",VLOOKUP(A200,'[1]Z04 支出决算表(财决04表)'!$A$10:$J$500,9,FALSE))</f>
        <v/>
      </c>
      <c r="I200" s="136" t="str">
        <f>IF(ISERROR(VLOOKUP(A200,'[1]Z04 支出决算表(财决04表)'!$A$10:$J$500,10,FALSE)),"",VLOOKUP(A200,'[1]Z04 支出决算表(财决04表)'!$A$10:$J$500,10,FALSE))</f>
        <v/>
      </c>
      <c r="J200" s="147">
        <f>'[1]Z04 支出决算表(财决04表)'!$A199</f>
        <v>0</v>
      </c>
      <c r="K200" s="148">
        <f>'[1]Z04 支出决算表(财决04表)'!$E199</f>
        <v>0</v>
      </c>
      <c r="L200" s="125" t="str">
        <f t="shared" si="5"/>
        <v/>
      </c>
    </row>
    <row r="201" spans="1:12" ht="22.7" customHeight="1">
      <c r="A201" s="133" t="str">
        <f t="shared" si="4"/>
        <v/>
      </c>
      <c r="B201" s="134"/>
      <c r="C201" s="135" t="str">
        <f>IF(ISERROR(VLOOKUP(A201,'[1]Z04 支出决算表(财决04表)'!$A$10:$J$500,4,FALSE)),"",VLOOKUP(A201,'[1]Z04 支出决算表(财决04表)'!$A$10:$J$500,4,FALSE))</f>
        <v/>
      </c>
      <c r="D201" s="136" t="str">
        <f>IF(ISERROR(VLOOKUP(A201,'[1]Z04 支出决算表(财决04表)'!$A$10:$J$500,5,FALSE)),"",VLOOKUP(A201,'[1]Z04 支出决算表(财决04表)'!$A$10:$J$500,5,FALSE))</f>
        <v/>
      </c>
      <c r="E201" s="136" t="str">
        <f>IF(ISERROR(VLOOKUP(A201,'[1]Z04 支出决算表(财决04表)'!$A$10:$J$500,6,FALSE)),"",VLOOKUP(A201,'[1]Z04 支出决算表(财决04表)'!$A$10:$J$500,6,FALSE))</f>
        <v/>
      </c>
      <c r="F201" s="136" t="str">
        <f>IF(ISERROR(VLOOKUP(A201,'[1]Z04 支出决算表(财决04表)'!$A$10:$J$500,7,FALSE)),"",VLOOKUP(A201,'[1]Z04 支出决算表(财决04表)'!$A$10:$J$500,7,FALSE))</f>
        <v/>
      </c>
      <c r="G201" s="136" t="str">
        <f>IF(ISERROR(VLOOKUP(A201,'[1]Z04 支出决算表(财决04表)'!$A$10:$J$500,8,FALSE)),"",VLOOKUP(A201,'[1]Z04 支出决算表(财决04表)'!$A$10:$J$500,8,FALSE))</f>
        <v/>
      </c>
      <c r="H201" s="136" t="str">
        <f>IF(ISERROR(VLOOKUP(A201,'[1]Z04 支出决算表(财决04表)'!$A$10:$J$500,9,FALSE)),"",VLOOKUP(A201,'[1]Z04 支出决算表(财决04表)'!$A$10:$J$500,9,FALSE))</f>
        <v/>
      </c>
      <c r="I201" s="136" t="str">
        <f>IF(ISERROR(VLOOKUP(A201,'[1]Z04 支出决算表(财决04表)'!$A$10:$J$500,10,FALSE)),"",VLOOKUP(A201,'[1]Z04 支出决算表(财决04表)'!$A$10:$J$500,10,FALSE))</f>
        <v/>
      </c>
      <c r="J201" s="147">
        <f>'[1]Z04 支出决算表(财决04表)'!$A200</f>
        <v>0</v>
      </c>
      <c r="K201" s="148">
        <f>'[1]Z04 支出决算表(财决04表)'!$E200</f>
        <v>0</v>
      </c>
      <c r="L201" s="125" t="str">
        <f t="shared" si="5"/>
        <v/>
      </c>
    </row>
    <row r="202" spans="1:12" ht="22.7" customHeight="1">
      <c r="A202" s="133" t="str">
        <f t="shared" si="4"/>
        <v/>
      </c>
      <c r="B202" s="134"/>
      <c r="C202" s="135" t="str">
        <f>IF(ISERROR(VLOOKUP(A202,'[1]Z04 支出决算表(财决04表)'!$A$10:$J$500,4,FALSE)),"",VLOOKUP(A202,'[1]Z04 支出决算表(财决04表)'!$A$10:$J$500,4,FALSE))</f>
        <v/>
      </c>
      <c r="D202" s="136" t="str">
        <f>IF(ISERROR(VLOOKUP(A202,'[1]Z04 支出决算表(财决04表)'!$A$10:$J$500,5,FALSE)),"",VLOOKUP(A202,'[1]Z04 支出决算表(财决04表)'!$A$10:$J$500,5,FALSE))</f>
        <v/>
      </c>
      <c r="E202" s="136" t="str">
        <f>IF(ISERROR(VLOOKUP(A202,'[1]Z04 支出决算表(财决04表)'!$A$10:$J$500,6,FALSE)),"",VLOOKUP(A202,'[1]Z04 支出决算表(财决04表)'!$A$10:$J$500,6,FALSE))</f>
        <v/>
      </c>
      <c r="F202" s="136" t="str">
        <f>IF(ISERROR(VLOOKUP(A202,'[1]Z04 支出决算表(财决04表)'!$A$10:$J$500,7,FALSE)),"",VLOOKUP(A202,'[1]Z04 支出决算表(财决04表)'!$A$10:$J$500,7,FALSE))</f>
        <v/>
      </c>
      <c r="G202" s="136" t="str">
        <f>IF(ISERROR(VLOOKUP(A202,'[1]Z04 支出决算表(财决04表)'!$A$10:$J$500,8,FALSE)),"",VLOOKUP(A202,'[1]Z04 支出决算表(财决04表)'!$A$10:$J$500,8,FALSE))</f>
        <v/>
      </c>
      <c r="H202" s="136" t="str">
        <f>IF(ISERROR(VLOOKUP(A202,'[1]Z04 支出决算表(财决04表)'!$A$10:$J$500,9,FALSE)),"",VLOOKUP(A202,'[1]Z04 支出决算表(财决04表)'!$A$10:$J$500,9,FALSE))</f>
        <v/>
      </c>
      <c r="I202" s="136" t="str">
        <f>IF(ISERROR(VLOOKUP(A202,'[1]Z04 支出决算表(财决04表)'!$A$10:$J$500,10,FALSE)),"",VLOOKUP(A202,'[1]Z04 支出决算表(财决04表)'!$A$10:$J$500,10,FALSE))</f>
        <v/>
      </c>
      <c r="J202" s="147">
        <f>'[1]Z04 支出决算表(财决04表)'!$A201</f>
        <v>0</v>
      </c>
      <c r="K202" s="148">
        <f>'[1]Z04 支出决算表(财决04表)'!$E201</f>
        <v>0</v>
      </c>
      <c r="L202" s="125" t="str">
        <f t="shared" si="5"/>
        <v/>
      </c>
    </row>
    <row r="203" spans="1:12" ht="22.7" customHeight="1">
      <c r="A203" s="133" t="str">
        <f t="shared" si="4"/>
        <v/>
      </c>
      <c r="B203" s="134"/>
      <c r="C203" s="135" t="str">
        <f>IF(ISERROR(VLOOKUP(A203,'[1]Z04 支出决算表(财决04表)'!$A$10:$J$500,4,FALSE)),"",VLOOKUP(A203,'[1]Z04 支出决算表(财决04表)'!$A$10:$J$500,4,FALSE))</f>
        <v/>
      </c>
      <c r="D203" s="136" t="str">
        <f>IF(ISERROR(VLOOKUP(A203,'[1]Z04 支出决算表(财决04表)'!$A$10:$J$500,5,FALSE)),"",VLOOKUP(A203,'[1]Z04 支出决算表(财决04表)'!$A$10:$J$500,5,FALSE))</f>
        <v/>
      </c>
      <c r="E203" s="136" t="str">
        <f>IF(ISERROR(VLOOKUP(A203,'[1]Z04 支出决算表(财决04表)'!$A$10:$J$500,6,FALSE)),"",VLOOKUP(A203,'[1]Z04 支出决算表(财决04表)'!$A$10:$J$500,6,FALSE))</f>
        <v/>
      </c>
      <c r="F203" s="136" t="str">
        <f>IF(ISERROR(VLOOKUP(A203,'[1]Z04 支出决算表(财决04表)'!$A$10:$J$500,7,FALSE)),"",VLOOKUP(A203,'[1]Z04 支出决算表(财决04表)'!$A$10:$J$500,7,FALSE))</f>
        <v/>
      </c>
      <c r="G203" s="136" t="str">
        <f>IF(ISERROR(VLOOKUP(A203,'[1]Z04 支出决算表(财决04表)'!$A$10:$J$500,8,FALSE)),"",VLOOKUP(A203,'[1]Z04 支出决算表(财决04表)'!$A$10:$J$500,8,FALSE))</f>
        <v/>
      </c>
      <c r="H203" s="136" t="str">
        <f>IF(ISERROR(VLOOKUP(A203,'[1]Z04 支出决算表(财决04表)'!$A$10:$J$500,9,FALSE)),"",VLOOKUP(A203,'[1]Z04 支出决算表(财决04表)'!$A$10:$J$500,9,FALSE))</f>
        <v/>
      </c>
      <c r="I203" s="136" t="str">
        <f>IF(ISERROR(VLOOKUP(A203,'[1]Z04 支出决算表(财决04表)'!$A$10:$J$500,10,FALSE)),"",VLOOKUP(A203,'[1]Z04 支出决算表(财决04表)'!$A$10:$J$500,10,FALSE))</f>
        <v/>
      </c>
      <c r="J203" s="147">
        <f>'[1]Z04 支出决算表(财决04表)'!$A202</f>
        <v>0</v>
      </c>
      <c r="K203" s="148">
        <f>'[1]Z04 支出决算表(财决04表)'!$E202</f>
        <v>0</v>
      </c>
      <c r="L203" s="125" t="str">
        <f t="shared" si="5"/>
        <v/>
      </c>
    </row>
    <row r="204" spans="1:12" ht="22.7" customHeight="1">
      <c r="A204" s="133" t="str">
        <f t="shared" ref="A204:A267" si="6">IF(J204&gt;0,J204,"")</f>
        <v/>
      </c>
      <c r="B204" s="134"/>
      <c r="C204" s="135" t="str">
        <f>IF(ISERROR(VLOOKUP(A204,'[1]Z04 支出决算表(财决04表)'!$A$10:$J$500,4,FALSE)),"",VLOOKUP(A204,'[1]Z04 支出决算表(财决04表)'!$A$10:$J$500,4,FALSE))</f>
        <v/>
      </c>
      <c r="D204" s="136" t="str">
        <f>IF(ISERROR(VLOOKUP(A204,'[1]Z04 支出决算表(财决04表)'!$A$10:$J$500,5,FALSE)),"",VLOOKUP(A204,'[1]Z04 支出决算表(财决04表)'!$A$10:$J$500,5,FALSE))</f>
        <v/>
      </c>
      <c r="E204" s="136" t="str">
        <f>IF(ISERROR(VLOOKUP(A204,'[1]Z04 支出决算表(财决04表)'!$A$10:$J$500,6,FALSE)),"",VLOOKUP(A204,'[1]Z04 支出决算表(财决04表)'!$A$10:$J$500,6,FALSE))</f>
        <v/>
      </c>
      <c r="F204" s="136" t="str">
        <f>IF(ISERROR(VLOOKUP(A204,'[1]Z04 支出决算表(财决04表)'!$A$10:$J$500,7,FALSE)),"",VLOOKUP(A204,'[1]Z04 支出决算表(财决04表)'!$A$10:$J$500,7,FALSE))</f>
        <v/>
      </c>
      <c r="G204" s="136" t="str">
        <f>IF(ISERROR(VLOOKUP(A204,'[1]Z04 支出决算表(财决04表)'!$A$10:$J$500,8,FALSE)),"",VLOOKUP(A204,'[1]Z04 支出决算表(财决04表)'!$A$10:$J$500,8,FALSE))</f>
        <v/>
      </c>
      <c r="H204" s="136" t="str">
        <f>IF(ISERROR(VLOOKUP(A204,'[1]Z04 支出决算表(财决04表)'!$A$10:$J$500,9,FALSE)),"",VLOOKUP(A204,'[1]Z04 支出决算表(财决04表)'!$A$10:$J$500,9,FALSE))</f>
        <v/>
      </c>
      <c r="I204" s="136" t="str">
        <f>IF(ISERROR(VLOOKUP(A204,'[1]Z04 支出决算表(财决04表)'!$A$10:$J$500,10,FALSE)),"",VLOOKUP(A204,'[1]Z04 支出决算表(财决04表)'!$A$10:$J$500,10,FALSE))</f>
        <v/>
      </c>
      <c r="J204" s="147">
        <f>'[1]Z04 支出决算表(财决04表)'!$A203</f>
        <v>0</v>
      </c>
      <c r="K204" s="148">
        <f>'[1]Z04 支出决算表(财决04表)'!$E203</f>
        <v>0</v>
      </c>
      <c r="L204" s="125" t="str">
        <f t="shared" ref="L204:L267" si="7">IF(C204&lt;&gt;"",ROW(),"")</f>
        <v/>
      </c>
    </row>
    <row r="205" spans="1:12" ht="22.7" customHeight="1">
      <c r="A205" s="133" t="str">
        <f t="shared" si="6"/>
        <v/>
      </c>
      <c r="B205" s="134"/>
      <c r="C205" s="135" t="str">
        <f>IF(ISERROR(VLOOKUP(A205,'[1]Z04 支出决算表(财决04表)'!$A$10:$J$500,4,FALSE)),"",VLOOKUP(A205,'[1]Z04 支出决算表(财决04表)'!$A$10:$J$500,4,FALSE))</f>
        <v/>
      </c>
      <c r="D205" s="136" t="str">
        <f>IF(ISERROR(VLOOKUP(A205,'[1]Z04 支出决算表(财决04表)'!$A$10:$J$500,5,FALSE)),"",VLOOKUP(A205,'[1]Z04 支出决算表(财决04表)'!$A$10:$J$500,5,FALSE))</f>
        <v/>
      </c>
      <c r="E205" s="136" t="str">
        <f>IF(ISERROR(VLOOKUP(A205,'[1]Z04 支出决算表(财决04表)'!$A$10:$J$500,6,FALSE)),"",VLOOKUP(A205,'[1]Z04 支出决算表(财决04表)'!$A$10:$J$500,6,FALSE))</f>
        <v/>
      </c>
      <c r="F205" s="136" t="str">
        <f>IF(ISERROR(VLOOKUP(A205,'[1]Z04 支出决算表(财决04表)'!$A$10:$J$500,7,FALSE)),"",VLOOKUP(A205,'[1]Z04 支出决算表(财决04表)'!$A$10:$J$500,7,FALSE))</f>
        <v/>
      </c>
      <c r="G205" s="136" t="str">
        <f>IF(ISERROR(VLOOKUP(A205,'[1]Z04 支出决算表(财决04表)'!$A$10:$J$500,8,FALSE)),"",VLOOKUP(A205,'[1]Z04 支出决算表(财决04表)'!$A$10:$J$500,8,FALSE))</f>
        <v/>
      </c>
      <c r="H205" s="136" t="str">
        <f>IF(ISERROR(VLOOKUP(A205,'[1]Z04 支出决算表(财决04表)'!$A$10:$J$500,9,FALSE)),"",VLOOKUP(A205,'[1]Z04 支出决算表(财决04表)'!$A$10:$J$500,9,FALSE))</f>
        <v/>
      </c>
      <c r="I205" s="136" t="str">
        <f>IF(ISERROR(VLOOKUP(A205,'[1]Z04 支出决算表(财决04表)'!$A$10:$J$500,10,FALSE)),"",VLOOKUP(A205,'[1]Z04 支出决算表(财决04表)'!$A$10:$J$500,10,FALSE))</f>
        <v/>
      </c>
      <c r="J205" s="147">
        <f>'[1]Z04 支出决算表(财决04表)'!$A204</f>
        <v>0</v>
      </c>
      <c r="K205" s="148">
        <f>'[1]Z04 支出决算表(财决04表)'!$E204</f>
        <v>0</v>
      </c>
      <c r="L205" s="125" t="str">
        <f t="shared" si="7"/>
        <v/>
      </c>
    </row>
    <row r="206" spans="1:12" ht="22.7" customHeight="1">
      <c r="A206" s="133" t="str">
        <f t="shared" si="6"/>
        <v/>
      </c>
      <c r="B206" s="134"/>
      <c r="C206" s="135" t="str">
        <f>IF(ISERROR(VLOOKUP(A206,'[1]Z04 支出决算表(财决04表)'!$A$10:$J$500,4,FALSE)),"",VLOOKUP(A206,'[1]Z04 支出决算表(财决04表)'!$A$10:$J$500,4,FALSE))</f>
        <v/>
      </c>
      <c r="D206" s="136" t="str">
        <f>IF(ISERROR(VLOOKUP(A206,'[1]Z04 支出决算表(财决04表)'!$A$10:$J$500,5,FALSE)),"",VLOOKUP(A206,'[1]Z04 支出决算表(财决04表)'!$A$10:$J$500,5,FALSE))</f>
        <v/>
      </c>
      <c r="E206" s="136" t="str">
        <f>IF(ISERROR(VLOOKUP(A206,'[1]Z04 支出决算表(财决04表)'!$A$10:$J$500,6,FALSE)),"",VLOOKUP(A206,'[1]Z04 支出决算表(财决04表)'!$A$10:$J$500,6,FALSE))</f>
        <v/>
      </c>
      <c r="F206" s="136" t="str">
        <f>IF(ISERROR(VLOOKUP(A206,'[1]Z04 支出决算表(财决04表)'!$A$10:$J$500,7,FALSE)),"",VLOOKUP(A206,'[1]Z04 支出决算表(财决04表)'!$A$10:$J$500,7,FALSE))</f>
        <v/>
      </c>
      <c r="G206" s="136" t="str">
        <f>IF(ISERROR(VLOOKUP(A206,'[1]Z04 支出决算表(财决04表)'!$A$10:$J$500,8,FALSE)),"",VLOOKUP(A206,'[1]Z04 支出决算表(财决04表)'!$A$10:$J$500,8,FALSE))</f>
        <v/>
      </c>
      <c r="H206" s="136" t="str">
        <f>IF(ISERROR(VLOOKUP(A206,'[1]Z04 支出决算表(财决04表)'!$A$10:$J$500,9,FALSE)),"",VLOOKUP(A206,'[1]Z04 支出决算表(财决04表)'!$A$10:$J$500,9,FALSE))</f>
        <v/>
      </c>
      <c r="I206" s="136" t="str">
        <f>IF(ISERROR(VLOOKUP(A206,'[1]Z04 支出决算表(财决04表)'!$A$10:$J$500,10,FALSE)),"",VLOOKUP(A206,'[1]Z04 支出决算表(财决04表)'!$A$10:$J$500,10,FALSE))</f>
        <v/>
      </c>
      <c r="J206" s="147">
        <f>'[1]Z04 支出决算表(财决04表)'!$A205</f>
        <v>0</v>
      </c>
      <c r="K206" s="148">
        <f>'[1]Z04 支出决算表(财决04表)'!$E205</f>
        <v>0</v>
      </c>
      <c r="L206" s="125" t="str">
        <f t="shared" si="7"/>
        <v/>
      </c>
    </row>
    <row r="207" spans="1:12" ht="22.7" customHeight="1">
      <c r="A207" s="133" t="str">
        <f t="shared" si="6"/>
        <v/>
      </c>
      <c r="B207" s="134"/>
      <c r="C207" s="135" t="str">
        <f>IF(ISERROR(VLOOKUP(A207,'[1]Z04 支出决算表(财决04表)'!$A$10:$J$500,4,FALSE)),"",VLOOKUP(A207,'[1]Z04 支出决算表(财决04表)'!$A$10:$J$500,4,FALSE))</f>
        <v/>
      </c>
      <c r="D207" s="136" t="str">
        <f>IF(ISERROR(VLOOKUP(A207,'[1]Z04 支出决算表(财决04表)'!$A$10:$J$500,5,FALSE)),"",VLOOKUP(A207,'[1]Z04 支出决算表(财决04表)'!$A$10:$J$500,5,FALSE))</f>
        <v/>
      </c>
      <c r="E207" s="136" t="str">
        <f>IF(ISERROR(VLOOKUP(A207,'[1]Z04 支出决算表(财决04表)'!$A$10:$J$500,6,FALSE)),"",VLOOKUP(A207,'[1]Z04 支出决算表(财决04表)'!$A$10:$J$500,6,FALSE))</f>
        <v/>
      </c>
      <c r="F207" s="136" t="str">
        <f>IF(ISERROR(VLOOKUP(A207,'[1]Z04 支出决算表(财决04表)'!$A$10:$J$500,7,FALSE)),"",VLOOKUP(A207,'[1]Z04 支出决算表(财决04表)'!$A$10:$J$500,7,FALSE))</f>
        <v/>
      </c>
      <c r="G207" s="136" t="str">
        <f>IF(ISERROR(VLOOKUP(A207,'[1]Z04 支出决算表(财决04表)'!$A$10:$J$500,8,FALSE)),"",VLOOKUP(A207,'[1]Z04 支出决算表(财决04表)'!$A$10:$J$500,8,FALSE))</f>
        <v/>
      </c>
      <c r="H207" s="136" t="str">
        <f>IF(ISERROR(VLOOKUP(A207,'[1]Z04 支出决算表(财决04表)'!$A$10:$J$500,9,FALSE)),"",VLOOKUP(A207,'[1]Z04 支出决算表(财决04表)'!$A$10:$J$500,9,FALSE))</f>
        <v/>
      </c>
      <c r="I207" s="136" t="str">
        <f>IF(ISERROR(VLOOKUP(A207,'[1]Z04 支出决算表(财决04表)'!$A$10:$J$500,10,FALSE)),"",VLOOKUP(A207,'[1]Z04 支出决算表(财决04表)'!$A$10:$J$500,10,FALSE))</f>
        <v/>
      </c>
      <c r="J207" s="147">
        <f>'[1]Z04 支出决算表(财决04表)'!$A206</f>
        <v>0</v>
      </c>
      <c r="K207" s="148">
        <f>'[1]Z04 支出决算表(财决04表)'!$E206</f>
        <v>0</v>
      </c>
      <c r="L207" s="125" t="str">
        <f t="shared" si="7"/>
        <v/>
      </c>
    </row>
    <row r="208" spans="1:12" ht="22.7" customHeight="1">
      <c r="A208" s="133" t="str">
        <f t="shared" si="6"/>
        <v/>
      </c>
      <c r="B208" s="134"/>
      <c r="C208" s="135" t="str">
        <f>IF(ISERROR(VLOOKUP(A208,'[1]Z04 支出决算表(财决04表)'!$A$10:$J$500,4,FALSE)),"",VLOOKUP(A208,'[1]Z04 支出决算表(财决04表)'!$A$10:$J$500,4,FALSE))</f>
        <v/>
      </c>
      <c r="D208" s="136" t="str">
        <f>IF(ISERROR(VLOOKUP(A208,'[1]Z04 支出决算表(财决04表)'!$A$10:$J$500,5,FALSE)),"",VLOOKUP(A208,'[1]Z04 支出决算表(财决04表)'!$A$10:$J$500,5,FALSE))</f>
        <v/>
      </c>
      <c r="E208" s="136" t="str">
        <f>IF(ISERROR(VLOOKUP(A208,'[1]Z04 支出决算表(财决04表)'!$A$10:$J$500,6,FALSE)),"",VLOOKUP(A208,'[1]Z04 支出决算表(财决04表)'!$A$10:$J$500,6,FALSE))</f>
        <v/>
      </c>
      <c r="F208" s="136" t="str">
        <f>IF(ISERROR(VLOOKUP(A208,'[1]Z04 支出决算表(财决04表)'!$A$10:$J$500,7,FALSE)),"",VLOOKUP(A208,'[1]Z04 支出决算表(财决04表)'!$A$10:$J$500,7,FALSE))</f>
        <v/>
      </c>
      <c r="G208" s="136" t="str">
        <f>IF(ISERROR(VLOOKUP(A208,'[1]Z04 支出决算表(财决04表)'!$A$10:$J$500,8,FALSE)),"",VLOOKUP(A208,'[1]Z04 支出决算表(财决04表)'!$A$10:$J$500,8,FALSE))</f>
        <v/>
      </c>
      <c r="H208" s="136" t="str">
        <f>IF(ISERROR(VLOOKUP(A208,'[1]Z04 支出决算表(财决04表)'!$A$10:$J$500,9,FALSE)),"",VLOOKUP(A208,'[1]Z04 支出决算表(财决04表)'!$A$10:$J$500,9,FALSE))</f>
        <v/>
      </c>
      <c r="I208" s="136" t="str">
        <f>IF(ISERROR(VLOOKUP(A208,'[1]Z04 支出决算表(财决04表)'!$A$10:$J$500,10,FALSE)),"",VLOOKUP(A208,'[1]Z04 支出决算表(财决04表)'!$A$10:$J$500,10,FALSE))</f>
        <v/>
      </c>
      <c r="J208" s="147">
        <f>'[1]Z04 支出决算表(财决04表)'!$A207</f>
        <v>0</v>
      </c>
      <c r="K208" s="148">
        <f>'[1]Z04 支出决算表(财决04表)'!$E207</f>
        <v>0</v>
      </c>
      <c r="L208" s="125" t="str">
        <f t="shared" si="7"/>
        <v/>
      </c>
    </row>
    <row r="209" spans="1:12" ht="22.7" customHeight="1">
      <c r="A209" s="133" t="str">
        <f t="shared" si="6"/>
        <v/>
      </c>
      <c r="B209" s="134"/>
      <c r="C209" s="135" t="str">
        <f>IF(ISERROR(VLOOKUP(A209,'[1]Z04 支出决算表(财决04表)'!$A$10:$J$500,4,FALSE)),"",VLOOKUP(A209,'[1]Z04 支出决算表(财决04表)'!$A$10:$J$500,4,FALSE))</f>
        <v/>
      </c>
      <c r="D209" s="136" t="str">
        <f>IF(ISERROR(VLOOKUP(A209,'[1]Z04 支出决算表(财决04表)'!$A$10:$J$500,5,FALSE)),"",VLOOKUP(A209,'[1]Z04 支出决算表(财决04表)'!$A$10:$J$500,5,FALSE))</f>
        <v/>
      </c>
      <c r="E209" s="136" t="str">
        <f>IF(ISERROR(VLOOKUP(A209,'[1]Z04 支出决算表(财决04表)'!$A$10:$J$500,6,FALSE)),"",VLOOKUP(A209,'[1]Z04 支出决算表(财决04表)'!$A$10:$J$500,6,FALSE))</f>
        <v/>
      </c>
      <c r="F209" s="136" t="str">
        <f>IF(ISERROR(VLOOKUP(A209,'[1]Z04 支出决算表(财决04表)'!$A$10:$J$500,7,FALSE)),"",VLOOKUP(A209,'[1]Z04 支出决算表(财决04表)'!$A$10:$J$500,7,FALSE))</f>
        <v/>
      </c>
      <c r="G209" s="136" t="str">
        <f>IF(ISERROR(VLOOKUP(A209,'[1]Z04 支出决算表(财决04表)'!$A$10:$J$500,8,FALSE)),"",VLOOKUP(A209,'[1]Z04 支出决算表(财决04表)'!$A$10:$J$500,8,FALSE))</f>
        <v/>
      </c>
      <c r="H209" s="136" t="str">
        <f>IF(ISERROR(VLOOKUP(A209,'[1]Z04 支出决算表(财决04表)'!$A$10:$J$500,9,FALSE)),"",VLOOKUP(A209,'[1]Z04 支出决算表(财决04表)'!$A$10:$J$500,9,FALSE))</f>
        <v/>
      </c>
      <c r="I209" s="136" t="str">
        <f>IF(ISERROR(VLOOKUP(A209,'[1]Z04 支出决算表(财决04表)'!$A$10:$J$500,10,FALSE)),"",VLOOKUP(A209,'[1]Z04 支出决算表(财决04表)'!$A$10:$J$500,10,FALSE))</f>
        <v/>
      </c>
      <c r="J209" s="147">
        <f>'[1]Z04 支出决算表(财决04表)'!$A208</f>
        <v>0</v>
      </c>
      <c r="K209" s="148">
        <f>'[1]Z04 支出决算表(财决04表)'!$E208</f>
        <v>0</v>
      </c>
      <c r="L209" s="125" t="str">
        <f t="shared" si="7"/>
        <v/>
      </c>
    </row>
    <row r="210" spans="1:12" ht="22.7" customHeight="1">
      <c r="A210" s="133" t="str">
        <f t="shared" si="6"/>
        <v/>
      </c>
      <c r="B210" s="134"/>
      <c r="C210" s="135" t="str">
        <f>IF(ISERROR(VLOOKUP(A210,'[1]Z04 支出决算表(财决04表)'!$A$10:$J$500,4,FALSE)),"",VLOOKUP(A210,'[1]Z04 支出决算表(财决04表)'!$A$10:$J$500,4,FALSE))</f>
        <v/>
      </c>
      <c r="D210" s="136" t="str">
        <f>IF(ISERROR(VLOOKUP(A210,'[1]Z04 支出决算表(财决04表)'!$A$10:$J$500,5,FALSE)),"",VLOOKUP(A210,'[1]Z04 支出决算表(财决04表)'!$A$10:$J$500,5,FALSE))</f>
        <v/>
      </c>
      <c r="E210" s="136" t="str">
        <f>IF(ISERROR(VLOOKUP(A210,'[1]Z04 支出决算表(财决04表)'!$A$10:$J$500,6,FALSE)),"",VLOOKUP(A210,'[1]Z04 支出决算表(财决04表)'!$A$10:$J$500,6,FALSE))</f>
        <v/>
      </c>
      <c r="F210" s="136" t="str">
        <f>IF(ISERROR(VLOOKUP(A210,'[1]Z04 支出决算表(财决04表)'!$A$10:$J$500,7,FALSE)),"",VLOOKUP(A210,'[1]Z04 支出决算表(财决04表)'!$A$10:$J$500,7,FALSE))</f>
        <v/>
      </c>
      <c r="G210" s="136" t="str">
        <f>IF(ISERROR(VLOOKUP(A210,'[1]Z04 支出决算表(财决04表)'!$A$10:$J$500,8,FALSE)),"",VLOOKUP(A210,'[1]Z04 支出决算表(财决04表)'!$A$10:$J$500,8,FALSE))</f>
        <v/>
      </c>
      <c r="H210" s="136" t="str">
        <f>IF(ISERROR(VLOOKUP(A210,'[1]Z04 支出决算表(财决04表)'!$A$10:$J$500,9,FALSE)),"",VLOOKUP(A210,'[1]Z04 支出决算表(财决04表)'!$A$10:$J$500,9,FALSE))</f>
        <v/>
      </c>
      <c r="I210" s="136" t="str">
        <f>IF(ISERROR(VLOOKUP(A210,'[1]Z04 支出决算表(财决04表)'!$A$10:$J$500,10,FALSE)),"",VLOOKUP(A210,'[1]Z04 支出决算表(财决04表)'!$A$10:$J$500,10,FALSE))</f>
        <v/>
      </c>
      <c r="J210" s="147">
        <f>'[1]Z04 支出决算表(财决04表)'!$A209</f>
        <v>0</v>
      </c>
      <c r="K210" s="148">
        <f>'[1]Z04 支出决算表(财决04表)'!$E209</f>
        <v>0</v>
      </c>
      <c r="L210" s="125" t="str">
        <f t="shared" si="7"/>
        <v/>
      </c>
    </row>
    <row r="211" spans="1:12" ht="22.7" customHeight="1">
      <c r="A211" s="133" t="str">
        <f t="shared" si="6"/>
        <v/>
      </c>
      <c r="B211" s="134"/>
      <c r="C211" s="135" t="str">
        <f>IF(ISERROR(VLOOKUP(A211,'[1]Z04 支出决算表(财决04表)'!$A$10:$J$500,4,FALSE)),"",VLOOKUP(A211,'[1]Z04 支出决算表(财决04表)'!$A$10:$J$500,4,FALSE))</f>
        <v/>
      </c>
      <c r="D211" s="136" t="str">
        <f>IF(ISERROR(VLOOKUP(A211,'[1]Z04 支出决算表(财决04表)'!$A$10:$J$500,5,FALSE)),"",VLOOKUP(A211,'[1]Z04 支出决算表(财决04表)'!$A$10:$J$500,5,FALSE))</f>
        <v/>
      </c>
      <c r="E211" s="136" t="str">
        <f>IF(ISERROR(VLOOKUP(A211,'[1]Z04 支出决算表(财决04表)'!$A$10:$J$500,6,FALSE)),"",VLOOKUP(A211,'[1]Z04 支出决算表(财决04表)'!$A$10:$J$500,6,FALSE))</f>
        <v/>
      </c>
      <c r="F211" s="136" t="str">
        <f>IF(ISERROR(VLOOKUP(A211,'[1]Z04 支出决算表(财决04表)'!$A$10:$J$500,7,FALSE)),"",VLOOKUP(A211,'[1]Z04 支出决算表(财决04表)'!$A$10:$J$500,7,FALSE))</f>
        <v/>
      </c>
      <c r="G211" s="136" t="str">
        <f>IF(ISERROR(VLOOKUP(A211,'[1]Z04 支出决算表(财决04表)'!$A$10:$J$500,8,FALSE)),"",VLOOKUP(A211,'[1]Z04 支出决算表(财决04表)'!$A$10:$J$500,8,FALSE))</f>
        <v/>
      </c>
      <c r="H211" s="136" t="str">
        <f>IF(ISERROR(VLOOKUP(A211,'[1]Z04 支出决算表(财决04表)'!$A$10:$J$500,9,FALSE)),"",VLOOKUP(A211,'[1]Z04 支出决算表(财决04表)'!$A$10:$J$500,9,FALSE))</f>
        <v/>
      </c>
      <c r="I211" s="136" t="str">
        <f>IF(ISERROR(VLOOKUP(A211,'[1]Z04 支出决算表(财决04表)'!$A$10:$J$500,10,FALSE)),"",VLOOKUP(A211,'[1]Z04 支出决算表(财决04表)'!$A$10:$J$500,10,FALSE))</f>
        <v/>
      </c>
      <c r="J211" s="147">
        <f>'[1]Z04 支出决算表(财决04表)'!$A210</f>
        <v>0</v>
      </c>
      <c r="K211" s="148">
        <f>'[1]Z04 支出决算表(财决04表)'!$E210</f>
        <v>0</v>
      </c>
      <c r="L211" s="125" t="str">
        <f t="shared" si="7"/>
        <v/>
      </c>
    </row>
    <row r="212" spans="1:12" ht="22.7" customHeight="1">
      <c r="A212" s="133" t="str">
        <f t="shared" si="6"/>
        <v/>
      </c>
      <c r="B212" s="134"/>
      <c r="C212" s="135" t="str">
        <f>IF(ISERROR(VLOOKUP(A212,'[1]Z04 支出决算表(财决04表)'!$A$10:$J$500,4,FALSE)),"",VLOOKUP(A212,'[1]Z04 支出决算表(财决04表)'!$A$10:$J$500,4,FALSE))</f>
        <v/>
      </c>
      <c r="D212" s="136" t="str">
        <f>IF(ISERROR(VLOOKUP(A212,'[1]Z04 支出决算表(财决04表)'!$A$10:$J$500,5,FALSE)),"",VLOOKUP(A212,'[1]Z04 支出决算表(财决04表)'!$A$10:$J$500,5,FALSE))</f>
        <v/>
      </c>
      <c r="E212" s="136" t="str">
        <f>IF(ISERROR(VLOOKUP(A212,'[1]Z04 支出决算表(财决04表)'!$A$10:$J$500,6,FALSE)),"",VLOOKUP(A212,'[1]Z04 支出决算表(财决04表)'!$A$10:$J$500,6,FALSE))</f>
        <v/>
      </c>
      <c r="F212" s="136" t="str">
        <f>IF(ISERROR(VLOOKUP(A212,'[1]Z04 支出决算表(财决04表)'!$A$10:$J$500,7,FALSE)),"",VLOOKUP(A212,'[1]Z04 支出决算表(财决04表)'!$A$10:$J$500,7,FALSE))</f>
        <v/>
      </c>
      <c r="G212" s="136" t="str">
        <f>IF(ISERROR(VLOOKUP(A212,'[1]Z04 支出决算表(财决04表)'!$A$10:$J$500,8,FALSE)),"",VLOOKUP(A212,'[1]Z04 支出决算表(财决04表)'!$A$10:$J$500,8,FALSE))</f>
        <v/>
      </c>
      <c r="H212" s="136" t="str">
        <f>IF(ISERROR(VLOOKUP(A212,'[1]Z04 支出决算表(财决04表)'!$A$10:$J$500,9,FALSE)),"",VLOOKUP(A212,'[1]Z04 支出决算表(财决04表)'!$A$10:$J$500,9,FALSE))</f>
        <v/>
      </c>
      <c r="I212" s="136" t="str">
        <f>IF(ISERROR(VLOOKUP(A212,'[1]Z04 支出决算表(财决04表)'!$A$10:$J$500,10,FALSE)),"",VLOOKUP(A212,'[1]Z04 支出决算表(财决04表)'!$A$10:$J$500,10,FALSE))</f>
        <v/>
      </c>
      <c r="J212" s="147">
        <f>'[1]Z04 支出决算表(财决04表)'!$A211</f>
        <v>0</v>
      </c>
      <c r="K212" s="148">
        <f>'[1]Z04 支出决算表(财决04表)'!$E211</f>
        <v>0</v>
      </c>
      <c r="L212" s="125" t="str">
        <f t="shared" si="7"/>
        <v/>
      </c>
    </row>
    <row r="213" spans="1:12" ht="22.7" customHeight="1">
      <c r="A213" s="133" t="str">
        <f t="shared" si="6"/>
        <v/>
      </c>
      <c r="B213" s="134"/>
      <c r="C213" s="135" t="str">
        <f>IF(ISERROR(VLOOKUP(A213,'[1]Z04 支出决算表(财决04表)'!$A$10:$J$500,4,FALSE)),"",VLOOKUP(A213,'[1]Z04 支出决算表(财决04表)'!$A$10:$J$500,4,FALSE))</f>
        <v/>
      </c>
      <c r="D213" s="136" t="str">
        <f>IF(ISERROR(VLOOKUP(A213,'[1]Z04 支出决算表(财决04表)'!$A$10:$J$500,5,FALSE)),"",VLOOKUP(A213,'[1]Z04 支出决算表(财决04表)'!$A$10:$J$500,5,FALSE))</f>
        <v/>
      </c>
      <c r="E213" s="136" t="str">
        <f>IF(ISERROR(VLOOKUP(A213,'[1]Z04 支出决算表(财决04表)'!$A$10:$J$500,6,FALSE)),"",VLOOKUP(A213,'[1]Z04 支出决算表(财决04表)'!$A$10:$J$500,6,FALSE))</f>
        <v/>
      </c>
      <c r="F213" s="136" t="str">
        <f>IF(ISERROR(VLOOKUP(A213,'[1]Z04 支出决算表(财决04表)'!$A$10:$J$500,7,FALSE)),"",VLOOKUP(A213,'[1]Z04 支出决算表(财决04表)'!$A$10:$J$500,7,FALSE))</f>
        <v/>
      </c>
      <c r="G213" s="136" t="str">
        <f>IF(ISERROR(VLOOKUP(A213,'[1]Z04 支出决算表(财决04表)'!$A$10:$J$500,8,FALSE)),"",VLOOKUP(A213,'[1]Z04 支出决算表(财决04表)'!$A$10:$J$500,8,FALSE))</f>
        <v/>
      </c>
      <c r="H213" s="136" t="str">
        <f>IF(ISERROR(VLOOKUP(A213,'[1]Z04 支出决算表(财决04表)'!$A$10:$J$500,9,FALSE)),"",VLOOKUP(A213,'[1]Z04 支出决算表(财决04表)'!$A$10:$J$500,9,FALSE))</f>
        <v/>
      </c>
      <c r="I213" s="136" t="str">
        <f>IF(ISERROR(VLOOKUP(A213,'[1]Z04 支出决算表(财决04表)'!$A$10:$J$500,10,FALSE)),"",VLOOKUP(A213,'[1]Z04 支出决算表(财决04表)'!$A$10:$J$500,10,FALSE))</f>
        <v/>
      </c>
      <c r="J213" s="147">
        <f>'[1]Z04 支出决算表(财决04表)'!$A212</f>
        <v>0</v>
      </c>
      <c r="K213" s="148">
        <f>'[1]Z04 支出决算表(财决04表)'!$E212</f>
        <v>0</v>
      </c>
      <c r="L213" s="125" t="str">
        <f t="shared" si="7"/>
        <v/>
      </c>
    </row>
    <row r="214" spans="1:12" ht="22.7" customHeight="1">
      <c r="A214" s="133" t="str">
        <f t="shared" si="6"/>
        <v/>
      </c>
      <c r="B214" s="134"/>
      <c r="C214" s="135" t="str">
        <f>IF(ISERROR(VLOOKUP(A214,'[1]Z04 支出决算表(财决04表)'!$A$10:$J$500,4,FALSE)),"",VLOOKUP(A214,'[1]Z04 支出决算表(财决04表)'!$A$10:$J$500,4,FALSE))</f>
        <v/>
      </c>
      <c r="D214" s="136" t="str">
        <f>IF(ISERROR(VLOOKUP(A214,'[1]Z04 支出决算表(财决04表)'!$A$10:$J$500,5,FALSE)),"",VLOOKUP(A214,'[1]Z04 支出决算表(财决04表)'!$A$10:$J$500,5,FALSE))</f>
        <v/>
      </c>
      <c r="E214" s="136" t="str">
        <f>IF(ISERROR(VLOOKUP(A214,'[1]Z04 支出决算表(财决04表)'!$A$10:$J$500,6,FALSE)),"",VLOOKUP(A214,'[1]Z04 支出决算表(财决04表)'!$A$10:$J$500,6,FALSE))</f>
        <v/>
      </c>
      <c r="F214" s="136" t="str">
        <f>IF(ISERROR(VLOOKUP(A214,'[1]Z04 支出决算表(财决04表)'!$A$10:$J$500,7,FALSE)),"",VLOOKUP(A214,'[1]Z04 支出决算表(财决04表)'!$A$10:$J$500,7,FALSE))</f>
        <v/>
      </c>
      <c r="G214" s="136" t="str">
        <f>IF(ISERROR(VLOOKUP(A214,'[1]Z04 支出决算表(财决04表)'!$A$10:$J$500,8,FALSE)),"",VLOOKUP(A214,'[1]Z04 支出决算表(财决04表)'!$A$10:$J$500,8,FALSE))</f>
        <v/>
      </c>
      <c r="H214" s="136" t="str">
        <f>IF(ISERROR(VLOOKUP(A214,'[1]Z04 支出决算表(财决04表)'!$A$10:$J$500,9,FALSE)),"",VLOOKUP(A214,'[1]Z04 支出决算表(财决04表)'!$A$10:$J$500,9,FALSE))</f>
        <v/>
      </c>
      <c r="I214" s="136" t="str">
        <f>IF(ISERROR(VLOOKUP(A214,'[1]Z04 支出决算表(财决04表)'!$A$10:$J$500,10,FALSE)),"",VLOOKUP(A214,'[1]Z04 支出决算表(财决04表)'!$A$10:$J$500,10,FALSE))</f>
        <v/>
      </c>
      <c r="J214" s="147">
        <f>'[1]Z04 支出决算表(财决04表)'!$A213</f>
        <v>0</v>
      </c>
      <c r="K214" s="148">
        <f>'[1]Z04 支出决算表(财决04表)'!$E213</f>
        <v>0</v>
      </c>
      <c r="L214" s="125" t="str">
        <f t="shared" si="7"/>
        <v/>
      </c>
    </row>
    <row r="215" spans="1:12" ht="22.7" customHeight="1">
      <c r="A215" s="133" t="str">
        <f t="shared" si="6"/>
        <v/>
      </c>
      <c r="B215" s="134"/>
      <c r="C215" s="135" t="str">
        <f>IF(ISERROR(VLOOKUP(A215,'[1]Z04 支出决算表(财决04表)'!$A$10:$J$500,4,FALSE)),"",VLOOKUP(A215,'[1]Z04 支出决算表(财决04表)'!$A$10:$J$500,4,FALSE))</f>
        <v/>
      </c>
      <c r="D215" s="136" t="str">
        <f>IF(ISERROR(VLOOKUP(A215,'[1]Z04 支出决算表(财决04表)'!$A$10:$J$500,5,FALSE)),"",VLOOKUP(A215,'[1]Z04 支出决算表(财决04表)'!$A$10:$J$500,5,FALSE))</f>
        <v/>
      </c>
      <c r="E215" s="136" t="str">
        <f>IF(ISERROR(VLOOKUP(A215,'[1]Z04 支出决算表(财决04表)'!$A$10:$J$500,6,FALSE)),"",VLOOKUP(A215,'[1]Z04 支出决算表(财决04表)'!$A$10:$J$500,6,FALSE))</f>
        <v/>
      </c>
      <c r="F215" s="136" t="str">
        <f>IF(ISERROR(VLOOKUP(A215,'[1]Z04 支出决算表(财决04表)'!$A$10:$J$500,7,FALSE)),"",VLOOKUP(A215,'[1]Z04 支出决算表(财决04表)'!$A$10:$J$500,7,FALSE))</f>
        <v/>
      </c>
      <c r="G215" s="136" t="str">
        <f>IF(ISERROR(VLOOKUP(A215,'[1]Z04 支出决算表(财决04表)'!$A$10:$J$500,8,FALSE)),"",VLOOKUP(A215,'[1]Z04 支出决算表(财决04表)'!$A$10:$J$500,8,FALSE))</f>
        <v/>
      </c>
      <c r="H215" s="136" t="str">
        <f>IF(ISERROR(VLOOKUP(A215,'[1]Z04 支出决算表(财决04表)'!$A$10:$J$500,9,FALSE)),"",VLOOKUP(A215,'[1]Z04 支出决算表(财决04表)'!$A$10:$J$500,9,FALSE))</f>
        <v/>
      </c>
      <c r="I215" s="136" t="str">
        <f>IF(ISERROR(VLOOKUP(A215,'[1]Z04 支出决算表(财决04表)'!$A$10:$J$500,10,FALSE)),"",VLOOKUP(A215,'[1]Z04 支出决算表(财决04表)'!$A$10:$J$500,10,FALSE))</f>
        <v/>
      </c>
      <c r="J215" s="147">
        <f>'[1]Z04 支出决算表(财决04表)'!$A214</f>
        <v>0</v>
      </c>
      <c r="K215" s="148">
        <f>'[1]Z04 支出决算表(财决04表)'!$E214</f>
        <v>0</v>
      </c>
      <c r="L215" s="125" t="str">
        <f t="shared" si="7"/>
        <v/>
      </c>
    </row>
    <row r="216" spans="1:12" ht="22.7" customHeight="1">
      <c r="A216" s="133" t="str">
        <f t="shared" si="6"/>
        <v/>
      </c>
      <c r="B216" s="134"/>
      <c r="C216" s="135" t="str">
        <f>IF(ISERROR(VLOOKUP(A216,'[1]Z04 支出决算表(财决04表)'!$A$10:$J$500,4,FALSE)),"",VLOOKUP(A216,'[1]Z04 支出决算表(财决04表)'!$A$10:$J$500,4,FALSE))</f>
        <v/>
      </c>
      <c r="D216" s="136" t="str">
        <f>IF(ISERROR(VLOOKUP(A216,'[1]Z04 支出决算表(财决04表)'!$A$10:$J$500,5,FALSE)),"",VLOOKUP(A216,'[1]Z04 支出决算表(财决04表)'!$A$10:$J$500,5,FALSE))</f>
        <v/>
      </c>
      <c r="E216" s="136" t="str">
        <f>IF(ISERROR(VLOOKUP(A216,'[1]Z04 支出决算表(财决04表)'!$A$10:$J$500,6,FALSE)),"",VLOOKUP(A216,'[1]Z04 支出决算表(财决04表)'!$A$10:$J$500,6,FALSE))</f>
        <v/>
      </c>
      <c r="F216" s="136" t="str">
        <f>IF(ISERROR(VLOOKUP(A216,'[1]Z04 支出决算表(财决04表)'!$A$10:$J$500,7,FALSE)),"",VLOOKUP(A216,'[1]Z04 支出决算表(财决04表)'!$A$10:$J$500,7,FALSE))</f>
        <v/>
      </c>
      <c r="G216" s="136" t="str">
        <f>IF(ISERROR(VLOOKUP(A216,'[1]Z04 支出决算表(财决04表)'!$A$10:$J$500,8,FALSE)),"",VLOOKUP(A216,'[1]Z04 支出决算表(财决04表)'!$A$10:$J$500,8,FALSE))</f>
        <v/>
      </c>
      <c r="H216" s="136" t="str">
        <f>IF(ISERROR(VLOOKUP(A216,'[1]Z04 支出决算表(财决04表)'!$A$10:$J$500,9,FALSE)),"",VLOOKUP(A216,'[1]Z04 支出决算表(财决04表)'!$A$10:$J$500,9,FALSE))</f>
        <v/>
      </c>
      <c r="I216" s="136" t="str">
        <f>IF(ISERROR(VLOOKUP(A216,'[1]Z04 支出决算表(财决04表)'!$A$10:$J$500,10,FALSE)),"",VLOOKUP(A216,'[1]Z04 支出决算表(财决04表)'!$A$10:$J$500,10,FALSE))</f>
        <v/>
      </c>
      <c r="J216" s="147">
        <f>'[1]Z04 支出决算表(财决04表)'!$A215</f>
        <v>0</v>
      </c>
      <c r="K216" s="148">
        <f>'[1]Z04 支出决算表(财决04表)'!$E215</f>
        <v>0</v>
      </c>
      <c r="L216" s="125" t="str">
        <f t="shared" si="7"/>
        <v/>
      </c>
    </row>
    <row r="217" spans="1:12" ht="22.7" customHeight="1">
      <c r="A217" s="133" t="str">
        <f t="shared" si="6"/>
        <v/>
      </c>
      <c r="B217" s="134"/>
      <c r="C217" s="135" t="str">
        <f>IF(ISERROR(VLOOKUP(A217,'[1]Z04 支出决算表(财决04表)'!$A$10:$J$500,4,FALSE)),"",VLOOKUP(A217,'[1]Z04 支出决算表(财决04表)'!$A$10:$J$500,4,FALSE))</f>
        <v/>
      </c>
      <c r="D217" s="136" t="str">
        <f>IF(ISERROR(VLOOKUP(A217,'[1]Z04 支出决算表(财决04表)'!$A$10:$J$500,5,FALSE)),"",VLOOKUP(A217,'[1]Z04 支出决算表(财决04表)'!$A$10:$J$500,5,FALSE))</f>
        <v/>
      </c>
      <c r="E217" s="136" t="str">
        <f>IF(ISERROR(VLOOKUP(A217,'[1]Z04 支出决算表(财决04表)'!$A$10:$J$500,6,FALSE)),"",VLOOKUP(A217,'[1]Z04 支出决算表(财决04表)'!$A$10:$J$500,6,FALSE))</f>
        <v/>
      </c>
      <c r="F217" s="136" t="str">
        <f>IF(ISERROR(VLOOKUP(A217,'[1]Z04 支出决算表(财决04表)'!$A$10:$J$500,7,FALSE)),"",VLOOKUP(A217,'[1]Z04 支出决算表(财决04表)'!$A$10:$J$500,7,FALSE))</f>
        <v/>
      </c>
      <c r="G217" s="136" t="str">
        <f>IF(ISERROR(VLOOKUP(A217,'[1]Z04 支出决算表(财决04表)'!$A$10:$J$500,8,FALSE)),"",VLOOKUP(A217,'[1]Z04 支出决算表(财决04表)'!$A$10:$J$500,8,FALSE))</f>
        <v/>
      </c>
      <c r="H217" s="136" t="str">
        <f>IF(ISERROR(VLOOKUP(A217,'[1]Z04 支出决算表(财决04表)'!$A$10:$J$500,9,FALSE)),"",VLOOKUP(A217,'[1]Z04 支出决算表(财决04表)'!$A$10:$J$500,9,FALSE))</f>
        <v/>
      </c>
      <c r="I217" s="136" t="str">
        <f>IF(ISERROR(VLOOKUP(A217,'[1]Z04 支出决算表(财决04表)'!$A$10:$J$500,10,FALSE)),"",VLOOKUP(A217,'[1]Z04 支出决算表(财决04表)'!$A$10:$J$500,10,FALSE))</f>
        <v/>
      </c>
      <c r="J217" s="147">
        <f>'[1]Z04 支出决算表(财决04表)'!$A216</f>
        <v>0</v>
      </c>
      <c r="K217" s="148">
        <f>'[1]Z04 支出决算表(财决04表)'!$E216</f>
        <v>0</v>
      </c>
      <c r="L217" s="125" t="str">
        <f t="shared" si="7"/>
        <v/>
      </c>
    </row>
    <row r="218" spans="1:12" ht="22.7" customHeight="1">
      <c r="A218" s="133" t="str">
        <f t="shared" si="6"/>
        <v/>
      </c>
      <c r="B218" s="134"/>
      <c r="C218" s="135" t="str">
        <f>IF(ISERROR(VLOOKUP(A218,'[1]Z04 支出决算表(财决04表)'!$A$10:$J$500,4,FALSE)),"",VLOOKUP(A218,'[1]Z04 支出决算表(财决04表)'!$A$10:$J$500,4,FALSE))</f>
        <v/>
      </c>
      <c r="D218" s="136" t="str">
        <f>IF(ISERROR(VLOOKUP(A218,'[1]Z04 支出决算表(财决04表)'!$A$10:$J$500,5,FALSE)),"",VLOOKUP(A218,'[1]Z04 支出决算表(财决04表)'!$A$10:$J$500,5,FALSE))</f>
        <v/>
      </c>
      <c r="E218" s="136" t="str">
        <f>IF(ISERROR(VLOOKUP(A218,'[1]Z04 支出决算表(财决04表)'!$A$10:$J$500,6,FALSE)),"",VLOOKUP(A218,'[1]Z04 支出决算表(财决04表)'!$A$10:$J$500,6,FALSE))</f>
        <v/>
      </c>
      <c r="F218" s="136" t="str">
        <f>IF(ISERROR(VLOOKUP(A218,'[1]Z04 支出决算表(财决04表)'!$A$10:$J$500,7,FALSE)),"",VLOOKUP(A218,'[1]Z04 支出决算表(财决04表)'!$A$10:$J$500,7,FALSE))</f>
        <v/>
      </c>
      <c r="G218" s="136" t="str">
        <f>IF(ISERROR(VLOOKUP(A218,'[1]Z04 支出决算表(财决04表)'!$A$10:$J$500,8,FALSE)),"",VLOOKUP(A218,'[1]Z04 支出决算表(财决04表)'!$A$10:$J$500,8,FALSE))</f>
        <v/>
      </c>
      <c r="H218" s="136" t="str">
        <f>IF(ISERROR(VLOOKUP(A218,'[1]Z04 支出决算表(财决04表)'!$A$10:$J$500,9,FALSE)),"",VLOOKUP(A218,'[1]Z04 支出决算表(财决04表)'!$A$10:$J$500,9,FALSE))</f>
        <v/>
      </c>
      <c r="I218" s="136" t="str">
        <f>IF(ISERROR(VLOOKUP(A218,'[1]Z04 支出决算表(财决04表)'!$A$10:$J$500,10,FALSE)),"",VLOOKUP(A218,'[1]Z04 支出决算表(财决04表)'!$A$10:$J$500,10,FALSE))</f>
        <v/>
      </c>
      <c r="J218" s="147">
        <f>'[1]Z04 支出决算表(财决04表)'!$A217</f>
        <v>0</v>
      </c>
      <c r="K218" s="148">
        <f>'[1]Z04 支出决算表(财决04表)'!$E217</f>
        <v>0</v>
      </c>
      <c r="L218" s="125" t="str">
        <f t="shared" si="7"/>
        <v/>
      </c>
    </row>
    <row r="219" spans="1:12" ht="22.7" customHeight="1">
      <c r="A219" s="133" t="str">
        <f t="shared" si="6"/>
        <v/>
      </c>
      <c r="B219" s="134"/>
      <c r="C219" s="135" t="str">
        <f>IF(ISERROR(VLOOKUP(A219,'[1]Z04 支出决算表(财决04表)'!$A$10:$J$500,4,FALSE)),"",VLOOKUP(A219,'[1]Z04 支出决算表(财决04表)'!$A$10:$J$500,4,FALSE))</f>
        <v/>
      </c>
      <c r="D219" s="136" t="str">
        <f>IF(ISERROR(VLOOKUP(A219,'[1]Z04 支出决算表(财决04表)'!$A$10:$J$500,5,FALSE)),"",VLOOKUP(A219,'[1]Z04 支出决算表(财决04表)'!$A$10:$J$500,5,FALSE))</f>
        <v/>
      </c>
      <c r="E219" s="136" t="str">
        <f>IF(ISERROR(VLOOKUP(A219,'[1]Z04 支出决算表(财决04表)'!$A$10:$J$500,6,FALSE)),"",VLOOKUP(A219,'[1]Z04 支出决算表(财决04表)'!$A$10:$J$500,6,FALSE))</f>
        <v/>
      </c>
      <c r="F219" s="136" t="str">
        <f>IF(ISERROR(VLOOKUP(A219,'[1]Z04 支出决算表(财决04表)'!$A$10:$J$500,7,FALSE)),"",VLOOKUP(A219,'[1]Z04 支出决算表(财决04表)'!$A$10:$J$500,7,FALSE))</f>
        <v/>
      </c>
      <c r="G219" s="136" t="str">
        <f>IF(ISERROR(VLOOKUP(A219,'[1]Z04 支出决算表(财决04表)'!$A$10:$J$500,8,FALSE)),"",VLOOKUP(A219,'[1]Z04 支出决算表(财决04表)'!$A$10:$J$500,8,FALSE))</f>
        <v/>
      </c>
      <c r="H219" s="136" t="str">
        <f>IF(ISERROR(VLOOKUP(A219,'[1]Z04 支出决算表(财决04表)'!$A$10:$J$500,9,FALSE)),"",VLOOKUP(A219,'[1]Z04 支出决算表(财决04表)'!$A$10:$J$500,9,FALSE))</f>
        <v/>
      </c>
      <c r="I219" s="136" t="str">
        <f>IF(ISERROR(VLOOKUP(A219,'[1]Z04 支出决算表(财决04表)'!$A$10:$J$500,10,FALSE)),"",VLOOKUP(A219,'[1]Z04 支出决算表(财决04表)'!$A$10:$J$500,10,FALSE))</f>
        <v/>
      </c>
      <c r="J219" s="147">
        <f>'[1]Z04 支出决算表(财决04表)'!$A218</f>
        <v>0</v>
      </c>
      <c r="K219" s="148">
        <f>'[1]Z04 支出决算表(财决04表)'!$E218</f>
        <v>0</v>
      </c>
      <c r="L219" s="125" t="str">
        <f t="shared" si="7"/>
        <v/>
      </c>
    </row>
    <row r="220" spans="1:12" ht="22.7" customHeight="1">
      <c r="A220" s="133" t="str">
        <f t="shared" si="6"/>
        <v/>
      </c>
      <c r="B220" s="134"/>
      <c r="C220" s="135" t="str">
        <f>IF(ISERROR(VLOOKUP(A220,'[1]Z04 支出决算表(财决04表)'!$A$10:$J$500,4,FALSE)),"",VLOOKUP(A220,'[1]Z04 支出决算表(财决04表)'!$A$10:$J$500,4,FALSE))</f>
        <v/>
      </c>
      <c r="D220" s="136" t="str">
        <f>IF(ISERROR(VLOOKUP(A220,'[1]Z04 支出决算表(财决04表)'!$A$10:$J$500,5,FALSE)),"",VLOOKUP(A220,'[1]Z04 支出决算表(财决04表)'!$A$10:$J$500,5,FALSE))</f>
        <v/>
      </c>
      <c r="E220" s="136" t="str">
        <f>IF(ISERROR(VLOOKUP(A220,'[1]Z04 支出决算表(财决04表)'!$A$10:$J$500,6,FALSE)),"",VLOOKUP(A220,'[1]Z04 支出决算表(财决04表)'!$A$10:$J$500,6,FALSE))</f>
        <v/>
      </c>
      <c r="F220" s="136" t="str">
        <f>IF(ISERROR(VLOOKUP(A220,'[1]Z04 支出决算表(财决04表)'!$A$10:$J$500,7,FALSE)),"",VLOOKUP(A220,'[1]Z04 支出决算表(财决04表)'!$A$10:$J$500,7,FALSE))</f>
        <v/>
      </c>
      <c r="G220" s="136" t="str">
        <f>IF(ISERROR(VLOOKUP(A220,'[1]Z04 支出决算表(财决04表)'!$A$10:$J$500,8,FALSE)),"",VLOOKUP(A220,'[1]Z04 支出决算表(财决04表)'!$A$10:$J$500,8,FALSE))</f>
        <v/>
      </c>
      <c r="H220" s="136" t="str">
        <f>IF(ISERROR(VLOOKUP(A220,'[1]Z04 支出决算表(财决04表)'!$A$10:$J$500,9,FALSE)),"",VLOOKUP(A220,'[1]Z04 支出决算表(财决04表)'!$A$10:$J$500,9,FALSE))</f>
        <v/>
      </c>
      <c r="I220" s="136" t="str">
        <f>IF(ISERROR(VLOOKUP(A220,'[1]Z04 支出决算表(财决04表)'!$A$10:$J$500,10,FALSE)),"",VLOOKUP(A220,'[1]Z04 支出决算表(财决04表)'!$A$10:$J$500,10,FALSE))</f>
        <v/>
      </c>
      <c r="J220" s="147">
        <f>'[1]Z04 支出决算表(财决04表)'!$A219</f>
        <v>0</v>
      </c>
      <c r="K220" s="148">
        <f>'[1]Z04 支出决算表(财决04表)'!$E219</f>
        <v>0</v>
      </c>
      <c r="L220" s="125" t="str">
        <f t="shared" si="7"/>
        <v/>
      </c>
    </row>
    <row r="221" spans="1:12" ht="22.7" customHeight="1">
      <c r="A221" s="133" t="str">
        <f t="shared" si="6"/>
        <v/>
      </c>
      <c r="B221" s="134"/>
      <c r="C221" s="135" t="str">
        <f>IF(ISERROR(VLOOKUP(A221,'[1]Z04 支出决算表(财决04表)'!$A$10:$J$500,4,FALSE)),"",VLOOKUP(A221,'[1]Z04 支出决算表(财决04表)'!$A$10:$J$500,4,FALSE))</f>
        <v/>
      </c>
      <c r="D221" s="136" t="str">
        <f>IF(ISERROR(VLOOKUP(A221,'[1]Z04 支出决算表(财决04表)'!$A$10:$J$500,5,FALSE)),"",VLOOKUP(A221,'[1]Z04 支出决算表(财决04表)'!$A$10:$J$500,5,FALSE))</f>
        <v/>
      </c>
      <c r="E221" s="136" t="str">
        <f>IF(ISERROR(VLOOKUP(A221,'[1]Z04 支出决算表(财决04表)'!$A$10:$J$500,6,FALSE)),"",VLOOKUP(A221,'[1]Z04 支出决算表(财决04表)'!$A$10:$J$500,6,FALSE))</f>
        <v/>
      </c>
      <c r="F221" s="136" t="str">
        <f>IF(ISERROR(VLOOKUP(A221,'[1]Z04 支出决算表(财决04表)'!$A$10:$J$500,7,FALSE)),"",VLOOKUP(A221,'[1]Z04 支出决算表(财决04表)'!$A$10:$J$500,7,FALSE))</f>
        <v/>
      </c>
      <c r="G221" s="136" t="str">
        <f>IF(ISERROR(VLOOKUP(A221,'[1]Z04 支出决算表(财决04表)'!$A$10:$J$500,8,FALSE)),"",VLOOKUP(A221,'[1]Z04 支出决算表(财决04表)'!$A$10:$J$500,8,FALSE))</f>
        <v/>
      </c>
      <c r="H221" s="136" t="str">
        <f>IF(ISERROR(VLOOKUP(A221,'[1]Z04 支出决算表(财决04表)'!$A$10:$J$500,9,FALSE)),"",VLOOKUP(A221,'[1]Z04 支出决算表(财决04表)'!$A$10:$J$500,9,FALSE))</f>
        <v/>
      </c>
      <c r="I221" s="136" t="str">
        <f>IF(ISERROR(VLOOKUP(A221,'[1]Z04 支出决算表(财决04表)'!$A$10:$J$500,10,FALSE)),"",VLOOKUP(A221,'[1]Z04 支出决算表(财决04表)'!$A$10:$J$500,10,FALSE))</f>
        <v/>
      </c>
      <c r="J221" s="147">
        <f>'[1]Z04 支出决算表(财决04表)'!$A220</f>
        <v>0</v>
      </c>
      <c r="K221" s="148">
        <f>'[1]Z04 支出决算表(财决04表)'!$E220</f>
        <v>0</v>
      </c>
      <c r="L221" s="125" t="str">
        <f t="shared" si="7"/>
        <v/>
      </c>
    </row>
    <row r="222" spans="1:12" ht="22.7" customHeight="1">
      <c r="A222" s="133" t="str">
        <f t="shared" si="6"/>
        <v/>
      </c>
      <c r="B222" s="134"/>
      <c r="C222" s="135" t="str">
        <f>IF(ISERROR(VLOOKUP(A222,'[1]Z04 支出决算表(财决04表)'!$A$10:$J$500,4,FALSE)),"",VLOOKUP(A222,'[1]Z04 支出决算表(财决04表)'!$A$10:$J$500,4,FALSE))</f>
        <v/>
      </c>
      <c r="D222" s="136" t="str">
        <f>IF(ISERROR(VLOOKUP(A222,'[1]Z04 支出决算表(财决04表)'!$A$10:$J$500,5,FALSE)),"",VLOOKUP(A222,'[1]Z04 支出决算表(财决04表)'!$A$10:$J$500,5,FALSE))</f>
        <v/>
      </c>
      <c r="E222" s="136" t="str">
        <f>IF(ISERROR(VLOOKUP(A222,'[1]Z04 支出决算表(财决04表)'!$A$10:$J$500,6,FALSE)),"",VLOOKUP(A222,'[1]Z04 支出决算表(财决04表)'!$A$10:$J$500,6,FALSE))</f>
        <v/>
      </c>
      <c r="F222" s="136" t="str">
        <f>IF(ISERROR(VLOOKUP(A222,'[1]Z04 支出决算表(财决04表)'!$A$10:$J$500,7,FALSE)),"",VLOOKUP(A222,'[1]Z04 支出决算表(财决04表)'!$A$10:$J$500,7,FALSE))</f>
        <v/>
      </c>
      <c r="G222" s="136" t="str">
        <f>IF(ISERROR(VLOOKUP(A222,'[1]Z04 支出决算表(财决04表)'!$A$10:$J$500,8,FALSE)),"",VLOOKUP(A222,'[1]Z04 支出决算表(财决04表)'!$A$10:$J$500,8,FALSE))</f>
        <v/>
      </c>
      <c r="H222" s="136" t="str">
        <f>IF(ISERROR(VLOOKUP(A222,'[1]Z04 支出决算表(财决04表)'!$A$10:$J$500,9,FALSE)),"",VLOOKUP(A222,'[1]Z04 支出决算表(财决04表)'!$A$10:$J$500,9,FALSE))</f>
        <v/>
      </c>
      <c r="I222" s="136" t="str">
        <f>IF(ISERROR(VLOOKUP(A222,'[1]Z04 支出决算表(财决04表)'!$A$10:$J$500,10,FALSE)),"",VLOOKUP(A222,'[1]Z04 支出决算表(财决04表)'!$A$10:$J$500,10,FALSE))</f>
        <v/>
      </c>
      <c r="J222" s="147">
        <f>'[1]Z04 支出决算表(财决04表)'!$A221</f>
        <v>0</v>
      </c>
      <c r="K222" s="148">
        <f>'[1]Z04 支出决算表(财决04表)'!$E221</f>
        <v>0</v>
      </c>
      <c r="L222" s="125" t="str">
        <f t="shared" si="7"/>
        <v/>
      </c>
    </row>
    <row r="223" spans="1:12" ht="22.7" customHeight="1">
      <c r="A223" s="133" t="str">
        <f t="shared" si="6"/>
        <v/>
      </c>
      <c r="B223" s="134"/>
      <c r="C223" s="135" t="str">
        <f>IF(ISERROR(VLOOKUP(A223,'[1]Z04 支出决算表(财决04表)'!$A$10:$J$500,4,FALSE)),"",VLOOKUP(A223,'[1]Z04 支出决算表(财决04表)'!$A$10:$J$500,4,FALSE))</f>
        <v/>
      </c>
      <c r="D223" s="136" t="str">
        <f>IF(ISERROR(VLOOKUP(A223,'[1]Z04 支出决算表(财决04表)'!$A$10:$J$500,5,FALSE)),"",VLOOKUP(A223,'[1]Z04 支出决算表(财决04表)'!$A$10:$J$500,5,FALSE))</f>
        <v/>
      </c>
      <c r="E223" s="136" t="str">
        <f>IF(ISERROR(VLOOKUP(A223,'[1]Z04 支出决算表(财决04表)'!$A$10:$J$500,6,FALSE)),"",VLOOKUP(A223,'[1]Z04 支出决算表(财决04表)'!$A$10:$J$500,6,FALSE))</f>
        <v/>
      </c>
      <c r="F223" s="136" t="str">
        <f>IF(ISERROR(VLOOKUP(A223,'[1]Z04 支出决算表(财决04表)'!$A$10:$J$500,7,FALSE)),"",VLOOKUP(A223,'[1]Z04 支出决算表(财决04表)'!$A$10:$J$500,7,FALSE))</f>
        <v/>
      </c>
      <c r="G223" s="136" t="str">
        <f>IF(ISERROR(VLOOKUP(A223,'[1]Z04 支出决算表(财决04表)'!$A$10:$J$500,8,FALSE)),"",VLOOKUP(A223,'[1]Z04 支出决算表(财决04表)'!$A$10:$J$500,8,FALSE))</f>
        <v/>
      </c>
      <c r="H223" s="136" t="str">
        <f>IF(ISERROR(VLOOKUP(A223,'[1]Z04 支出决算表(财决04表)'!$A$10:$J$500,9,FALSE)),"",VLOOKUP(A223,'[1]Z04 支出决算表(财决04表)'!$A$10:$J$500,9,FALSE))</f>
        <v/>
      </c>
      <c r="I223" s="136" t="str">
        <f>IF(ISERROR(VLOOKUP(A223,'[1]Z04 支出决算表(财决04表)'!$A$10:$J$500,10,FALSE)),"",VLOOKUP(A223,'[1]Z04 支出决算表(财决04表)'!$A$10:$J$500,10,FALSE))</f>
        <v/>
      </c>
      <c r="J223" s="147">
        <f>'[1]Z04 支出决算表(财决04表)'!$A222</f>
        <v>0</v>
      </c>
      <c r="K223" s="148">
        <f>'[1]Z04 支出决算表(财决04表)'!$E222</f>
        <v>0</v>
      </c>
      <c r="L223" s="125" t="str">
        <f t="shared" si="7"/>
        <v/>
      </c>
    </row>
    <row r="224" spans="1:12" ht="22.7" customHeight="1">
      <c r="A224" s="133" t="str">
        <f t="shared" si="6"/>
        <v/>
      </c>
      <c r="B224" s="134"/>
      <c r="C224" s="135" t="str">
        <f>IF(ISERROR(VLOOKUP(A224,'[1]Z04 支出决算表(财决04表)'!$A$10:$J$500,4,FALSE)),"",VLOOKUP(A224,'[1]Z04 支出决算表(财决04表)'!$A$10:$J$500,4,FALSE))</f>
        <v/>
      </c>
      <c r="D224" s="136" t="str">
        <f>IF(ISERROR(VLOOKUP(A224,'[1]Z04 支出决算表(财决04表)'!$A$10:$J$500,5,FALSE)),"",VLOOKUP(A224,'[1]Z04 支出决算表(财决04表)'!$A$10:$J$500,5,FALSE))</f>
        <v/>
      </c>
      <c r="E224" s="136" t="str">
        <f>IF(ISERROR(VLOOKUP(A224,'[1]Z04 支出决算表(财决04表)'!$A$10:$J$500,6,FALSE)),"",VLOOKUP(A224,'[1]Z04 支出决算表(财决04表)'!$A$10:$J$500,6,FALSE))</f>
        <v/>
      </c>
      <c r="F224" s="136" t="str">
        <f>IF(ISERROR(VLOOKUP(A224,'[1]Z04 支出决算表(财决04表)'!$A$10:$J$500,7,FALSE)),"",VLOOKUP(A224,'[1]Z04 支出决算表(财决04表)'!$A$10:$J$500,7,FALSE))</f>
        <v/>
      </c>
      <c r="G224" s="136" t="str">
        <f>IF(ISERROR(VLOOKUP(A224,'[1]Z04 支出决算表(财决04表)'!$A$10:$J$500,8,FALSE)),"",VLOOKUP(A224,'[1]Z04 支出决算表(财决04表)'!$A$10:$J$500,8,FALSE))</f>
        <v/>
      </c>
      <c r="H224" s="136" t="str">
        <f>IF(ISERROR(VLOOKUP(A224,'[1]Z04 支出决算表(财决04表)'!$A$10:$J$500,9,FALSE)),"",VLOOKUP(A224,'[1]Z04 支出决算表(财决04表)'!$A$10:$J$500,9,FALSE))</f>
        <v/>
      </c>
      <c r="I224" s="136" t="str">
        <f>IF(ISERROR(VLOOKUP(A224,'[1]Z04 支出决算表(财决04表)'!$A$10:$J$500,10,FALSE)),"",VLOOKUP(A224,'[1]Z04 支出决算表(财决04表)'!$A$10:$J$500,10,FALSE))</f>
        <v/>
      </c>
      <c r="J224" s="147">
        <f>'[1]Z04 支出决算表(财决04表)'!$A223</f>
        <v>0</v>
      </c>
      <c r="K224" s="148">
        <f>'[1]Z04 支出决算表(财决04表)'!$E223</f>
        <v>0</v>
      </c>
      <c r="L224" s="125" t="str">
        <f t="shared" si="7"/>
        <v/>
      </c>
    </row>
    <row r="225" spans="1:12" ht="22.7" customHeight="1">
      <c r="A225" s="133" t="str">
        <f t="shared" si="6"/>
        <v/>
      </c>
      <c r="B225" s="134"/>
      <c r="C225" s="135" t="str">
        <f>IF(ISERROR(VLOOKUP(A225,'[1]Z04 支出决算表(财决04表)'!$A$10:$J$500,4,FALSE)),"",VLOOKUP(A225,'[1]Z04 支出决算表(财决04表)'!$A$10:$J$500,4,FALSE))</f>
        <v/>
      </c>
      <c r="D225" s="136" t="str">
        <f>IF(ISERROR(VLOOKUP(A225,'[1]Z04 支出决算表(财决04表)'!$A$10:$J$500,5,FALSE)),"",VLOOKUP(A225,'[1]Z04 支出决算表(财决04表)'!$A$10:$J$500,5,FALSE))</f>
        <v/>
      </c>
      <c r="E225" s="136" t="str">
        <f>IF(ISERROR(VLOOKUP(A225,'[1]Z04 支出决算表(财决04表)'!$A$10:$J$500,6,FALSE)),"",VLOOKUP(A225,'[1]Z04 支出决算表(财决04表)'!$A$10:$J$500,6,FALSE))</f>
        <v/>
      </c>
      <c r="F225" s="136" t="str">
        <f>IF(ISERROR(VLOOKUP(A225,'[1]Z04 支出决算表(财决04表)'!$A$10:$J$500,7,FALSE)),"",VLOOKUP(A225,'[1]Z04 支出决算表(财决04表)'!$A$10:$J$500,7,FALSE))</f>
        <v/>
      </c>
      <c r="G225" s="136" t="str">
        <f>IF(ISERROR(VLOOKUP(A225,'[1]Z04 支出决算表(财决04表)'!$A$10:$J$500,8,FALSE)),"",VLOOKUP(A225,'[1]Z04 支出决算表(财决04表)'!$A$10:$J$500,8,FALSE))</f>
        <v/>
      </c>
      <c r="H225" s="136" t="str">
        <f>IF(ISERROR(VLOOKUP(A225,'[1]Z04 支出决算表(财决04表)'!$A$10:$J$500,9,FALSE)),"",VLOOKUP(A225,'[1]Z04 支出决算表(财决04表)'!$A$10:$J$500,9,FALSE))</f>
        <v/>
      </c>
      <c r="I225" s="136" t="str">
        <f>IF(ISERROR(VLOOKUP(A225,'[1]Z04 支出决算表(财决04表)'!$A$10:$J$500,10,FALSE)),"",VLOOKUP(A225,'[1]Z04 支出决算表(财决04表)'!$A$10:$J$500,10,FALSE))</f>
        <v/>
      </c>
      <c r="J225" s="147">
        <f>'[1]Z04 支出决算表(财决04表)'!$A224</f>
        <v>0</v>
      </c>
      <c r="K225" s="148">
        <f>'[1]Z04 支出决算表(财决04表)'!$E224</f>
        <v>0</v>
      </c>
      <c r="L225" s="125" t="str">
        <f t="shared" si="7"/>
        <v/>
      </c>
    </row>
    <row r="226" spans="1:12" ht="22.7" customHeight="1">
      <c r="A226" s="133" t="str">
        <f t="shared" si="6"/>
        <v/>
      </c>
      <c r="B226" s="134"/>
      <c r="C226" s="135" t="str">
        <f>IF(ISERROR(VLOOKUP(A226,'[1]Z04 支出决算表(财决04表)'!$A$10:$J$500,4,FALSE)),"",VLOOKUP(A226,'[1]Z04 支出决算表(财决04表)'!$A$10:$J$500,4,FALSE))</f>
        <v/>
      </c>
      <c r="D226" s="136" t="str">
        <f>IF(ISERROR(VLOOKUP(A226,'[1]Z04 支出决算表(财决04表)'!$A$10:$J$500,5,FALSE)),"",VLOOKUP(A226,'[1]Z04 支出决算表(财决04表)'!$A$10:$J$500,5,FALSE))</f>
        <v/>
      </c>
      <c r="E226" s="136" t="str">
        <f>IF(ISERROR(VLOOKUP(A226,'[1]Z04 支出决算表(财决04表)'!$A$10:$J$500,6,FALSE)),"",VLOOKUP(A226,'[1]Z04 支出决算表(财决04表)'!$A$10:$J$500,6,FALSE))</f>
        <v/>
      </c>
      <c r="F226" s="136" t="str">
        <f>IF(ISERROR(VLOOKUP(A226,'[1]Z04 支出决算表(财决04表)'!$A$10:$J$500,7,FALSE)),"",VLOOKUP(A226,'[1]Z04 支出决算表(财决04表)'!$A$10:$J$500,7,FALSE))</f>
        <v/>
      </c>
      <c r="G226" s="136" t="str">
        <f>IF(ISERROR(VLOOKUP(A226,'[1]Z04 支出决算表(财决04表)'!$A$10:$J$500,8,FALSE)),"",VLOOKUP(A226,'[1]Z04 支出决算表(财决04表)'!$A$10:$J$500,8,FALSE))</f>
        <v/>
      </c>
      <c r="H226" s="136" t="str">
        <f>IF(ISERROR(VLOOKUP(A226,'[1]Z04 支出决算表(财决04表)'!$A$10:$J$500,9,FALSE)),"",VLOOKUP(A226,'[1]Z04 支出决算表(财决04表)'!$A$10:$J$500,9,FALSE))</f>
        <v/>
      </c>
      <c r="I226" s="136" t="str">
        <f>IF(ISERROR(VLOOKUP(A226,'[1]Z04 支出决算表(财决04表)'!$A$10:$J$500,10,FALSE)),"",VLOOKUP(A226,'[1]Z04 支出决算表(财决04表)'!$A$10:$J$500,10,FALSE))</f>
        <v/>
      </c>
      <c r="J226" s="147">
        <f>'[1]Z04 支出决算表(财决04表)'!$A225</f>
        <v>0</v>
      </c>
      <c r="K226" s="148">
        <f>'[1]Z04 支出决算表(财决04表)'!$E225</f>
        <v>0</v>
      </c>
      <c r="L226" s="125" t="str">
        <f t="shared" si="7"/>
        <v/>
      </c>
    </row>
    <row r="227" spans="1:12" ht="22.7" customHeight="1">
      <c r="A227" s="133" t="str">
        <f t="shared" si="6"/>
        <v/>
      </c>
      <c r="B227" s="134"/>
      <c r="C227" s="135" t="str">
        <f>IF(ISERROR(VLOOKUP(A227,'[1]Z04 支出决算表(财决04表)'!$A$10:$J$500,4,FALSE)),"",VLOOKUP(A227,'[1]Z04 支出决算表(财决04表)'!$A$10:$J$500,4,FALSE))</f>
        <v/>
      </c>
      <c r="D227" s="136" t="str">
        <f>IF(ISERROR(VLOOKUP(A227,'[1]Z04 支出决算表(财决04表)'!$A$10:$J$500,5,FALSE)),"",VLOOKUP(A227,'[1]Z04 支出决算表(财决04表)'!$A$10:$J$500,5,FALSE))</f>
        <v/>
      </c>
      <c r="E227" s="136" t="str">
        <f>IF(ISERROR(VLOOKUP(A227,'[1]Z04 支出决算表(财决04表)'!$A$10:$J$500,6,FALSE)),"",VLOOKUP(A227,'[1]Z04 支出决算表(财决04表)'!$A$10:$J$500,6,FALSE))</f>
        <v/>
      </c>
      <c r="F227" s="136" t="str">
        <f>IF(ISERROR(VLOOKUP(A227,'[1]Z04 支出决算表(财决04表)'!$A$10:$J$500,7,FALSE)),"",VLOOKUP(A227,'[1]Z04 支出决算表(财决04表)'!$A$10:$J$500,7,FALSE))</f>
        <v/>
      </c>
      <c r="G227" s="136" t="str">
        <f>IF(ISERROR(VLOOKUP(A227,'[1]Z04 支出决算表(财决04表)'!$A$10:$J$500,8,FALSE)),"",VLOOKUP(A227,'[1]Z04 支出决算表(财决04表)'!$A$10:$J$500,8,FALSE))</f>
        <v/>
      </c>
      <c r="H227" s="136" t="str">
        <f>IF(ISERROR(VLOOKUP(A227,'[1]Z04 支出决算表(财决04表)'!$A$10:$J$500,9,FALSE)),"",VLOOKUP(A227,'[1]Z04 支出决算表(财决04表)'!$A$10:$J$500,9,FALSE))</f>
        <v/>
      </c>
      <c r="I227" s="136" t="str">
        <f>IF(ISERROR(VLOOKUP(A227,'[1]Z04 支出决算表(财决04表)'!$A$10:$J$500,10,FALSE)),"",VLOOKUP(A227,'[1]Z04 支出决算表(财决04表)'!$A$10:$J$500,10,FALSE))</f>
        <v/>
      </c>
      <c r="J227" s="147">
        <f>'[1]Z04 支出决算表(财决04表)'!$A226</f>
        <v>0</v>
      </c>
      <c r="K227" s="148">
        <f>'[1]Z04 支出决算表(财决04表)'!$E226</f>
        <v>0</v>
      </c>
      <c r="L227" s="125" t="str">
        <f t="shared" si="7"/>
        <v/>
      </c>
    </row>
    <row r="228" spans="1:12" ht="22.7" customHeight="1">
      <c r="A228" s="133" t="str">
        <f t="shared" si="6"/>
        <v/>
      </c>
      <c r="B228" s="134"/>
      <c r="C228" s="135" t="str">
        <f>IF(ISERROR(VLOOKUP(A228,'[1]Z04 支出决算表(财决04表)'!$A$10:$J$500,4,FALSE)),"",VLOOKUP(A228,'[1]Z04 支出决算表(财决04表)'!$A$10:$J$500,4,FALSE))</f>
        <v/>
      </c>
      <c r="D228" s="136" t="str">
        <f>IF(ISERROR(VLOOKUP(A228,'[1]Z04 支出决算表(财决04表)'!$A$10:$J$500,5,FALSE)),"",VLOOKUP(A228,'[1]Z04 支出决算表(财决04表)'!$A$10:$J$500,5,FALSE))</f>
        <v/>
      </c>
      <c r="E228" s="136" t="str">
        <f>IF(ISERROR(VLOOKUP(A228,'[1]Z04 支出决算表(财决04表)'!$A$10:$J$500,6,FALSE)),"",VLOOKUP(A228,'[1]Z04 支出决算表(财决04表)'!$A$10:$J$500,6,FALSE))</f>
        <v/>
      </c>
      <c r="F228" s="136" t="str">
        <f>IF(ISERROR(VLOOKUP(A228,'[1]Z04 支出决算表(财决04表)'!$A$10:$J$500,7,FALSE)),"",VLOOKUP(A228,'[1]Z04 支出决算表(财决04表)'!$A$10:$J$500,7,FALSE))</f>
        <v/>
      </c>
      <c r="G228" s="136" t="str">
        <f>IF(ISERROR(VLOOKUP(A228,'[1]Z04 支出决算表(财决04表)'!$A$10:$J$500,8,FALSE)),"",VLOOKUP(A228,'[1]Z04 支出决算表(财决04表)'!$A$10:$J$500,8,FALSE))</f>
        <v/>
      </c>
      <c r="H228" s="136" t="str">
        <f>IF(ISERROR(VLOOKUP(A228,'[1]Z04 支出决算表(财决04表)'!$A$10:$J$500,9,FALSE)),"",VLOOKUP(A228,'[1]Z04 支出决算表(财决04表)'!$A$10:$J$500,9,FALSE))</f>
        <v/>
      </c>
      <c r="I228" s="136" t="str">
        <f>IF(ISERROR(VLOOKUP(A228,'[1]Z04 支出决算表(财决04表)'!$A$10:$J$500,10,FALSE)),"",VLOOKUP(A228,'[1]Z04 支出决算表(财决04表)'!$A$10:$J$500,10,FALSE))</f>
        <v/>
      </c>
      <c r="J228" s="147">
        <f>'[1]Z04 支出决算表(财决04表)'!$A227</f>
        <v>0</v>
      </c>
      <c r="K228" s="148">
        <f>'[1]Z04 支出决算表(财决04表)'!$E227</f>
        <v>0</v>
      </c>
      <c r="L228" s="125" t="str">
        <f t="shared" si="7"/>
        <v/>
      </c>
    </row>
    <row r="229" spans="1:12" ht="22.7" customHeight="1">
      <c r="A229" s="133" t="str">
        <f t="shared" si="6"/>
        <v/>
      </c>
      <c r="B229" s="134"/>
      <c r="C229" s="135" t="str">
        <f>IF(ISERROR(VLOOKUP(A229,'[1]Z04 支出决算表(财决04表)'!$A$10:$J$500,4,FALSE)),"",VLOOKUP(A229,'[1]Z04 支出决算表(财决04表)'!$A$10:$J$500,4,FALSE))</f>
        <v/>
      </c>
      <c r="D229" s="136" t="str">
        <f>IF(ISERROR(VLOOKUP(A229,'[1]Z04 支出决算表(财决04表)'!$A$10:$J$500,5,FALSE)),"",VLOOKUP(A229,'[1]Z04 支出决算表(财决04表)'!$A$10:$J$500,5,FALSE))</f>
        <v/>
      </c>
      <c r="E229" s="136" t="str">
        <f>IF(ISERROR(VLOOKUP(A229,'[1]Z04 支出决算表(财决04表)'!$A$10:$J$500,6,FALSE)),"",VLOOKUP(A229,'[1]Z04 支出决算表(财决04表)'!$A$10:$J$500,6,FALSE))</f>
        <v/>
      </c>
      <c r="F229" s="136" t="str">
        <f>IF(ISERROR(VLOOKUP(A229,'[1]Z04 支出决算表(财决04表)'!$A$10:$J$500,7,FALSE)),"",VLOOKUP(A229,'[1]Z04 支出决算表(财决04表)'!$A$10:$J$500,7,FALSE))</f>
        <v/>
      </c>
      <c r="G229" s="136" t="str">
        <f>IF(ISERROR(VLOOKUP(A229,'[1]Z04 支出决算表(财决04表)'!$A$10:$J$500,8,FALSE)),"",VLOOKUP(A229,'[1]Z04 支出决算表(财决04表)'!$A$10:$J$500,8,FALSE))</f>
        <v/>
      </c>
      <c r="H229" s="136" t="str">
        <f>IF(ISERROR(VLOOKUP(A229,'[1]Z04 支出决算表(财决04表)'!$A$10:$J$500,9,FALSE)),"",VLOOKUP(A229,'[1]Z04 支出决算表(财决04表)'!$A$10:$J$500,9,FALSE))</f>
        <v/>
      </c>
      <c r="I229" s="136" t="str">
        <f>IF(ISERROR(VLOOKUP(A229,'[1]Z04 支出决算表(财决04表)'!$A$10:$J$500,10,FALSE)),"",VLOOKUP(A229,'[1]Z04 支出决算表(财决04表)'!$A$10:$J$500,10,FALSE))</f>
        <v/>
      </c>
      <c r="J229" s="147">
        <f>'[1]Z04 支出决算表(财决04表)'!$A228</f>
        <v>0</v>
      </c>
      <c r="K229" s="148">
        <f>'[1]Z04 支出决算表(财决04表)'!$E228</f>
        <v>0</v>
      </c>
      <c r="L229" s="125" t="str">
        <f t="shared" si="7"/>
        <v/>
      </c>
    </row>
    <row r="230" spans="1:12" ht="22.7" customHeight="1">
      <c r="A230" s="133" t="str">
        <f t="shared" si="6"/>
        <v/>
      </c>
      <c r="B230" s="134"/>
      <c r="C230" s="135" t="str">
        <f>IF(ISERROR(VLOOKUP(A230,'[1]Z04 支出决算表(财决04表)'!$A$10:$J$500,4,FALSE)),"",VLOOKUP(A230,'[1]Z04 支出决算表(财决04表)'!$A$10:$J$500,4,FALSE))</f>
        <v/>
      </c>
      <c r="D230" s="136" t="str">
        <f>IF(ISERROR(VLOOKUP(A230,'[1]Z04 支出决算表(财决04表)'!$A$10:$J$500,5,FALSE)),"",VLOOKUP(A230,'[1]Z04 支出决算表(财决04表)'!$A$10:$J$500,5,FALSE))</f>
        <v/>
      </c>
      <c r="E230" s="136" t="str">
        <f>IF(ISERROR(VLOOKUP(A230,'[1]Z04 支出决算表(财决04表)'!$A$10:$J$500,6,FALSE)),"",VLOOKUP(A230,'[1]Z04 支出决算表(财决04表)'!$A$10:$J$500,6,FALSE))</f>
        <v/>
      </c>
      <c r="F230" s="136" t="str">
        <f>IF(ISERROR(VLOOKUP(A230,'[1]Z04 支出决算表(财决04表)'!$A$10:$J$500,7,FALSE)),"",VLOOKUP(A230,'[1]Z04 支出决算表(财决04表)'!$A$10:$J$500,7,FALSE))</f>
        <v/>
      </c>
      <c r="G230" s="136" t="str">
        <f>IF(ISERROR(VLOOKUP(A230,'[1]Z04 支出决算表(财决04表)'!$A$10:$J$500,8,FALSE)),"",VLOOKUP(A230,'[1]Z04 支出决算表(财决04表)'!$A$10:$J$500,8,FALSE))</f>
        <v/>
      </c>
      <c r="H230" s="136" t="str">
        <f>IF(ISERROR(VLOOKUP(A230,'[1]Z04 支出决算表(财决04表)'!$A$10:$J$500,9,FALSE)),"",VLOOKUP(A230,'[1]Z04 支出决算表(财决04表)'!$A$10:$J$500,9,FALSE))</f>
        <v/>
      </c>
      <c r="I230" s="136" t="str">
        <f>IF(ISERROR(VLOOKUP(A230,'[1]Z04 支出决算表(财决04表)'!$A$10:$J$500,10,FALSE)),"",VLOOKUP(A230,'[1]Z04 支出决算表(财决04表)'!$A$10:$J$500,10,FALSE))</f>
        <v/>
      </c>
      <c r="J230" s="147">
        <f>'[1]Z04 支出决算表(财决04表)'!$A229</f>
        <v>0</v>
      </c>
      <c r="K230" s="148">
        <f>'[1]Z04 支出决算表(财决04表)'!$E229</f>
        <v>0</v>
      </c>
      <c r="L230" s="125" t="str">
        <f t="shared" si="7"/>
        <v/>
      </c>
    </row>
    <row r="231" spans="1:12" ht="22.7" customHeight="1">
      <c r="A231" s="133" t="str">
        <f t="shared" si="6"/>
        <v/>
      </c>
      <c r="B231" s="134"/>
      <c r="C231" s="135" t="str">
        <f>IF(ISERROR(VLOOKUP(A231,'[1]Z04 支出决算表(财决04表)'!$A$10:$J$500,4,FALSE)),"",VLOOKUP(A231,'[1]Z04 支出决算表(财决04表)'!$A$10:$J$500,4,FALSE))</f>
        <v/>
      </c>
      <c r="D231" s="136" t="str">
        <f>IF(ISERROR(VLOOKUP(A231,'[1]Z04 支出决算表(财决04表)'!$A$10:$J$500,5,FALSE)),"",VLOOKUP(A231,'[1]Z04 支出决算表(财决04表)'!$A$10:$J$500,5,FALSE))</f>
        <v/>
      </c>
      <c r="E231" s="136" t="str">
        <f>IF(ISERROR(VLOOKUP(A231,'[1]Z04 支出决算表(财决04表)'!$A$10:$J$500,6,FALSE)),"",VLOOKUP(A231,'[1]Z04 支出决算表(财决04表)'!$A$10:$J$500,6,FALSE))</f>
        <v/>
      </c>
      <c r="F231" s="136" t="str">
        <f>IF(ISERROR(VLOOKUP(A231,'[1]Z04 支出决算表(财决04表)'!$A$10:$J$500,7,FALSE)),"",VLOOKUP(A231,'[1]Z04 支出决算表(财决04表)'!$A$10:$J$500,7,FALSE))</f>
        <v/>
      </c>
      <c r="G231" s="136" t="str">
        <f>IF(ISERROR(VLOOKUP(A231,'[1]Z04 支出决算表(财决04表)'!$A$10:$J$500,8,FALSE)),"",VLOOKUP(A231,'[1]Z04 支出决算表(财决04表)'!$A$10:$J$500,8,FALSE))</f>
        <v/>
      </c>
      <c r="H231" s="136" t="str">
        <f>IF(ISERROR(VLOOKUP(A231,'[1]Z04 支出决算表(财决04表)'!$A$10:$J$500,9,FALSE)),"",VLOOKUP(A231,'[1]Z04 支出决算表(财决04表)'!$A$10:$J$500,9,FALSE))</f>
        <v/>
      </c>
      <c r="I231" s="136" t="str">
        <f>IF(ISERROR(VLOOKUP(A231,'[1]Z04 支出决算表(财决04表)'!$A$10:$J$500,10,FALSE)),"",VLOOKUP(A231,'[1]Z04 支出决算表(财决04表)'!$A$10:$J$500,10,FALSE))</f>
        <v/>
      </c>
      <c r="J231" s="147">
        <f>'[1]Z04 支出决算表(财决04表)'!$A230</f>
        <v>0</v>
      </c>
      <c r="K231" s="148">
        <f>'[1]Z04 支出决算表(财决04表)'!$E230</f>
        <v>0</v>
      </c>
      <c r="L231" s="125" t="str">
        <f t="shared" si="7"/>
        <v/>
      </c>
    </row>
    <row r="232" spans="1:12" ht="22.7" customHeight="1">
      <c r="A232" s="133" t="str">
        <f t="shared" si="6"/>
        <v/>
      </c>
      <c r="B232" s="134"/>
      <c r="C232" s="135" t="str">
        <f>IF(ISERROR(VLOOKUP(A232,'[1]Z04 支出决算表(财决04表)'!$A$10:$J$500,4,FALSE)),"",VLOOKUP(A232,'[1]Z04 支出决算表(财决04表)'!$A$10:$J$500,4,FALSE))</f>
        <v/>
      </c>
      <c r="D232" s="136" t="str">
        <f>IF(ISERROR(VLOOKUP(A232,'[1]Z04 支出决算表(财决04表)'!$A$10:$J$500,5,FALSE)),"",VLOOKUP(A232,'[1]Z04 支出决算表(财决04表)'!$A$10:$J$500,5,FALSE))</f>
        <v/>
      </c>
      <c r="E232" s="136" t="str">
        <f>IF(ISERROR(VLOOKUP(A232,'[1]Z04 支出决算表(财决04表)'!$A$10:$J$500,6,FALSE)),"",VLOOKUP(A232,'[1]Z04 支出决算表(财决04表)'!$A$10:$J$500,6,FALSE))</f>
        <v/>
      </c>
      <c r="F232" s="136" t="str">
        <f>IF(ISERROR(VLOOKUP(A232,'[1]Z04 支出决算表(财决04表)'!$A$10:$J$500,7,FALSE)),"",VLOOKUP(A232,'[1]Z04 支出决算表(财决04表)'!$A$10:$J$500,7,FALSE))</f>
        <v/>
      </c>
      <c r="G232" s="136" t="str">
        <f>IF(ISERROR(VLOOKUP(A232,'[1]Z04 支出决算表(财决04表)'!$A$10:$J$500,8,FALSE)),"",VLOOKUP(A232,'[1]Z04 支出决算表(财决04表)'!$A$10:$J$500,8,FALSE))</f>
        <v/>
      </c>
      <c r="H232" s="136" t="str">
        <f>IF(ISERROR(VLOOKUP(A232,'[1]Z04 支出决算表(财决04表)'!$A$10:$J$500,9,FALSE)),"",VLOOKUP(A232,'[1]Z04 支出决算表(财决04表)'!$A$10:$J$500,9,FALSE))</f>
        <v/>
      </c>
      <c r="I232" s="136" t="str">
        <f>IF(ISERROR(VLOOKUP(A232,'[1]Z04 支出决算表(财决04表)'!$A$10:$J$500,10,FALSE)),"",VLOOKUP(A232,'[1]Z04 支出决算表(财决04表)'!$A$10:$J$500,10,FALSE))</f>
        <v/>
      </c>
      <c r="J232" s="147">
        <f>'[1]Z04 支出决算表(财决04表)'!$A231</f>
        <v>0</v>
      </c>
      <c r="K232" s="148">
        <f>'[1]Z04 支出决算表(财决04表)'!$E231</f>
        <v>0</v>
      </c>
      <c r="L232" s="125" t="str">
        <f t="shared" si="7"/>
        <v/>
      </c>
    </row>
    <row r="233" spans="1:12" ht="22.7" customHeight="1">
      <c r="A233" s="133" t="str">
        <f t="shared" si="6"/>
        <v/>
      </c>
      <c r="B233" s="134"/>
      <c r="C233" s="135" t="str">
        <f>IF(ISERROR(VLOOKUP(A233,'[1]Z04 支出决算表(财决04表)'!$A$10:$J$500,4,FALSE)),"",VLOOKUP(A233,'[1]Z04 支出决算表(财决04表)'!$A$10:$J$500,4,FALSE))</f>
        <v/>
      </c>
      <c r="D233" s="136" t="str">
        <f>IF(ISERROR(VLOOKUP(A233,'[1]Z04 支出决算表(财决04表)'!$A$10:$J$500,5,FALSE)),"",VLOOKUP(A233,'[1]Z04 支出决算表(财决04表)'!$A$10:$J$500,5,FALSE))</f>
        <v/>
      </c>
      <c r="E233" s="136" t="str">
        <f>IF(ISERROR(VLOOKUP(A233,'[1]Z04 支出决算表(财决04表)'!$A$10:$J$500,6,FALSE)),"",VLOOKUP(A233,'[1]Z04 支出决算表(财决04表)'!$A$10:$J$500,6,FALSE))</f>
        <v/>
      </c>
      <c r="F233" s="136" t="str">
        <f>IF(ISERROR(VLOOKUP(A233,'[1]Z04 支出决算表(财决04表)'!$A$10:$J$500,7,FALSE)),"",VLOOKUP(A233,'[1]Z04 支出决算表(财决04表)'!$A$10:$J$500,7,FALSE))</f>
        <v/>
      </c>
      <c r="G233" s="136" t="str">
        <f>IF(ISERROR(VLOOKUP(A233,'[1]Z04 支出决算表(财决04表)'!$A$10:$J$500,8,FALSE)),"",VLOOKUP(A233,'[1]Z04 支出决算表(财决04表)'!$A$10:$J$500,8,FALSE))</f>
        <v/>
      </c>
      <c r="H233" s="136" t="str">
        <f>IF(ISERROR(VLOOKUP(A233,'[1]Z04 支出决算表(财决04表)'!$A$10:$J$500,9,FALSE)),"",VLOOKUP(A233,'[1]Z04 支出决算表(财决04表)'!$A$10:$J$500,9,FALSE))</f>
        <v/>
      </c>
      <c r="I233" s="136" t="str">
        <f>IF(ISERROR(VLOOKUP(A233,'[1]Z04 支出决算表(财决04表)'!$A$10:$J$500,10,FALSE)),"",VLOOKUP(A233,'[1]Z04 支出决算表(财决04表)'!$A$10:$J$500,10,FALSE))</f>
        <v/>
      </c>
      <c r="J233" s="147">
        <f>'[1]Z04 支出决算表(财决04表)'!$A232</f>
        <v>0</v>
      </c>
      <c r="K233" s="148">
        <f>'[1]Z04 支出决算表(财决04表)'!$E232</f>
        <v>0</v>
      </c>
      <c r="L233" s="125" t="str">
        <f t="shared" si="7"/>
        <v/>
      </c>
    </row>
    <row r="234" spans="1:12" ht="22.7" customHeight="1">
      <c r="A234" s="133" t="str">
        <f t="shared" si="6"/>
        <v/>
      </c>
      <c r="B234" s="134"/>
      <c r="C234" s="135" t="str">
        <f>IF(ISERROR(VLOOKUP(A234,'[1]Z04 支出决算表(财决04表)'!$A$10:$J$500,4,FALSE)),"",VLOOKUP(A234,'[1]Z04 支出决算表(财决04表)'!$A$10:$J$500,4,FALSE))</f>
        <v/>
      </c>
      <c r="D234" s="136" t="str">
        <f>IF(ISERROR(VLOOKUP(A234,'[1]Z04 支出决算表(财决04表)'!$A$10:$J$500,5,FALSE)),"",VLOOKUP(A234,'[1]Z04 支出决算表(财决04表)'!$A$10:$J$500,5,FALSE))</f>
        <v/>
      </c>
      <c r="E234" s="136" t="str">
        <f>IF(ISERROR(VLOOKUP(A234,'[1]Z04 支出决算表(财决04表)'!$A$10:$J$500,6,FALSE)),"",VLOOKUP(A234,'[1]Z04 支出决算表(财决04表)'!$A$10:$J$500,6,FALSE))</f>
        <v/>
      </c>
      <c r="F234" s="136" t="str">
        <f>IF(ISERROR(VLOOKUP(A234,'[1]Z04 支出决算表(财决04表)'!$A$10:$J$500,7,FALSE)),"",VLOOKUP(A234,'[1]Z04 支出决算表(财决04表)'!$A$10:$J$500,7,FALSE))</f>
        <v/>
      </c>
      <c r="G234" s="136" t="str">
        <f>IF(ISERROR(VLOOKUP(A234,'[1]Z04 支出决算表(财决04表)'!$A$10:$J$500,8,FALSE)),"",VLOOKUP(A234,'[1]Z04 支出决算表(财决04表)'!$A$10:$J$500,8,FALSE))</f>
        <v/>
      </c>
      <c r="H234" s="136" t="str">
        <f>IF(ISERROR(VLOOKUP(A234,'[1]Z04 支出决算表(财决04表)'!$A$10:$J$500,9,FALSE)),"",VLOOKUP(A234,'[1]Z04 支出决算表(财决04表)'!$A$10:$J$500,9,FALSE))</f>
        <v/>
      </c>
      <c r="I234" s="136" t="str">
        <f>IF(ISERROR(VLOOKUP(A234,'[1]Z04 支出决算表(财决04表)'!$A$10:$J$500,10,FALSE)),"",VLOOKUP(A234,'[1]Z04 支出决算表(财决04表)'!$A$10:$J$500,10,FALSE))</f>
        <v/>
      </c>
      <c r="J234" s="147">
        <f>'[1]Z04 支出决算表(财决04表)'!$A233</f>
        <v>0</v>
      </c>
      <c r="K234" s="148">
        <f>'[1]Z04 支出决算表(财决04表)'!$E233</f>
        <v>0</v>
      </c>
      <c r="L234" s="125" t="str">
        <f t="shared" si="7"/>
        <v/>
      </c>
    </row>
    <row r="235" spans="1:12" ht="22.7" customHeight="1">
      <c r="A235" s="133" t="str">
        <f t="shared" si="6"/>
        <v/>
      </c>
      <c r="B235" s="134"/>
      <c r="C235" s="135" t="str">
        <f>IF(ISERROR(VLOOKUP(A235,'[1]Z04 支出决算表(财决04表)'!$A$10:$J$500,4,FALSE)),"",VLOOKUP(A235,'[1]Z04 支出决算表(财决04表)'!$A$10:$J$500,4,FALSE))</f>
        <v/>
      </c>
      <c r="D235" s="136" t="str">
        <f>IF(ISERROR(VLOOKUP(A235,'[1]Z04 支出决算表(财决04表)'!$A$10:$J$500,5,FALSE)),"",VLOOKUP(A235,'[1]Z04 支出决算表(财决04表)'!$A$10:$J$500,5,FALSE))</f>
        <v/>
      </c>
      <c r="E235" s="136" t="str">
        <f>IF(ISERROR(VLOOKUP(A235,'[1]Z04 支出决算表(财决04表)'!$A$10:$J$500,6,FALSE)),"",VLOOKUP(A235,'[1]Z04 支出决算表(财决04表)'!$A$10:$J$500,6,FALSE))</f>
        <v/>
      </c>
      <c r="F235" s="136" t="str">
        <f>IF(ISERROR(VLOOKUP(A235,'[1]Z04 支出决算表(财决04表)'!$A$10:$J$500,7,FALSE)),"",VLOOKUP(A235,'[1]Z04 支出决算表(财决04表)'!$A$10:$J$500,7,FALSE))</f>
        <v/>
      </c>
      <c r="G235" s="136" t="str">
        <f>IF(ISERROR(VLOOKUP(A235,'[1]Z04 支出决算表(财决04表)'!$A$10:$J$500,8,FALSE)),"",VLOOKUP(A235,'[1]Z04 支出决算表(财决04表)'!$A$10:$J$500,8,FALSE))</f>
        <v/>
      </c>
      <c r="H235" s="136" t="str">
        <f>IF(ISERROR(VLOOKUP(A235,'[1]Z04 支出决算表(财决04表)'!$A$10:$J$500,9,FALSE)),"",VLOOKUP(A235,'[1]Z04 支出决算表(财决04表)'!$A$10:$J$500,9,FALSE))</f>
        <v/>
      </c>
      <c r="I235" s="136" t="str">
        <f>IF(ISERROR(VLOOKUP(A235,'[1]Z04 支出决算表(财决04表)'!$A$10:$J$500,10,FALSE)),"",VLOOKUP(A235,'[1]Z04 支出决算表(财决04表)'!$A$10:$J$500,10,FALSE))</f>
        <v/>
      </c>
      <c r="J235" s="147">
        <f>'[1]Z04 支出决算表(财决04表)'!$A234</f>
        <v>0</v>
      </c>
      <c r="K235" s="148">
        <f>'[1]Z04 支出决算表(财决04表)'!$E234</f>
        <v>0</v>
      </c>
      <c r="L235" s="125" t="str">
        <f t="shared" si="7"/>
        <v/>
      </c>
    </row>
    <row r="236" spans="1:12" ht="22.7" customHeight="1">
      <c r="A236" s="133" t="str">
        <f t="shared" si="6"/>
        <v/>
      </c>
      <c r="B236" s="134"/>
      <c r="C236" s="135" t="str">
        <f>IF(ISERROR(VLOOKUP(A236,'[1]Z04 支出决算表(财决04表)'!$A$10:$J$500,4,FALSE)),"",VLOOKUP(A236,'[1]Z04 支出决算表(财决04表)'!$A$10:$J$500,4,FALSE))</f>
        <v/>
      </c>
      <c r="D236" s="136" t="str">
        <f>IF(ISERROR(VLOOKUP(A236,'[1]Z04 支出决算表(财决04表)'!$A$10:$J$500,5,FALSE)),"",VLOOKUP(A236,'[1]Z04 支出决算表(财决04表)'!$A$10:$J$500,5,FALSE))</f>
        <v/>
      </c>
      <c r="E236" s="136" t="str">
        <f>IF(ISERROR(VLOOKUP(A236,'[1]Z04 支出决算表(财决04表)'!$A$10:$J$500,6,FALSE)),"",VLOOKUP(A236,'[1]Z04 支出决算表(财决04表)'!$A$10:$J$500,6,FALSE))</f>
        <v/>
      </c>
      <c r="F236" s="136" t="str">
        <f>IF(ISERROR(VLOOKUP(A236,'[1]Z04 支出决算表(财决04表)'!$A$10:$J$500,7,FALSE)),"",VLOOKUP(A236,'[1]Z04 支出决算表(财决04表)'!$A$10:$J$500,7,FALSE))</f>
        <v/>
      </c>
      <c r="G236" s="136" t="str">
        <f>IF(ISERROR(VLOOKUP(A236,'[1]Z04 支出决算表(财决04表)'!$A$10:$J$500,8,FALSE)),"",VLOOKUP(A236,'[1]Z04 支出决算表(财决04表)'!$A$10:$J$500,8,FALSE))</f>
        <v/>
      </c>
      <c r="H236" s="136" t="str">
        <f>IF(ISERROR(VLOOKUP(A236,'[1]Z04 支出决算表(财决04表)'!$A$10:$J$500,9,FALSE)),"",VLOOKUP(A236,'[1]Z04 支出决算表(财决04表)'!$A$10:$J$500,9,FALSE))</f>
        <v/>
      </c>
      <c r="I236" s="136" t="str">
        <f>IF(ISERROR(VLOOKUP(A236,'[1]Z04 支出决算表(财决04表)'!$A$10:$J$500,10,FALSE)),"",VLOOKUP(A236,'[1]Z04 支出决算表(财决04表)'!$A$10:$J$500,10,FALSE))</f>
        <v/>
      </c>
      <c r="J236" s="147">
        <f>'[1]Z04 支出决算表(财决04表)'!$A235</f>
        <v>0</v>
      </c>
      <c r="K236" s="148">
        <f>'[1]Z04 支出决算表(财决04表)'!$E235</f>
        <v>0</v>
      </c>
      <c r="L236" s="125" t="str">
        <f t="shared" si="7"/>
        <v/>
      </c>
    </row>
    <row r="237" spans="1:12" ht="22.7" customHeight="1">
      <c r="A237" s="133" t="str">
        <f t="shared" si="6"/>
        <v/>
      </c>
      <c r="B237" s="134"/>
      <c r="C237" s="135" t="str">
        <f>IF(ISERROR(VLOOKUP(A237,'[1]Z04 支出决算表(财决04表)'!$A$10:$J$500,4,FALSE)),"",VLOOKUP(A237,'[1]Z04 支出决算表(财决04表)'!$A$10:$J$500,4,FALSE))</f>
        <v/>
      </c>
      <c r="D237" s="136" t="str">
        <f>IF(ISERROR(VLOOKUP(A237,'[1]Z04 支出决算表(财决04表)'!$A$10:$J$500,5,FALSE)),"",VLOOKUP(A237,'[1]Z04 支出决算表(财决04表)'!$A$10:$J$500,5,FALSE))</f>
        <v/>
      </c>
      <c r="E237" s="136" t="str">
        <f>IF(ISERROR(VLOOKUP(A237,'[1]Z04 支出决算表(财决04表)'!$A$10:$J$500,6,FALSE)),"",VLOOKUP(A237,'[1]Z04 支出决算表(财决04表)'!$A$10:$J$500,6,FALSE))</f>
        <v/>
      </c>
      <c r="F237" s="136" t="str">
        <f>IF(ISERROR(VLOOKUP(A237,'[1]Z04 支出决算表(财决04表)'!$A$10:$J$500,7,FALSE)),"",VLOOKUP(A237,'[1]Z04 支出决算表(财决04表)'!$A$10:$J$500,7,FALSE))</f>
        <v/>
      </c>
      <c r="G237" s="136" t="str">
        <f>IF(ISERROR(VLOOKUP(A237,'[1]Z04 支出决算表(财决04表)'!$A$10:$J$500,8,FALSE)),"",VLOOKUP(A237,'[1]Z04 支出决算表(财决04表)'!$A$10:$J$500,8,FALSE))</f>
        <v/>
      </c>
      <c r="H237" s="136" t="str">
        <f>IF(ISERROR(VLOOKUP(A237,'[1]Z04 支出决算表(财决04表)'!$A$10:$J$500,9,FALSE)),"",VLOOKUP(A237,'[1]Z04 支出决算表(财决04表)'!$A$10:$J$500,9,FALSE))</f>
        <v/>
      </c>
      <c r="I237" s="136" t="str">
        <f>IF(ISERROR(VLOOKUP(A237,'[1]Z04 支出决算表(财决04表)'!$A$10:$J$500,10,FALSE)),"",VLOOKUP(A237,'[1]Z04 支出决算表(财决04表)'!$A$10:$J$500,10,FALSE))</f>
        <v/>
      </c>
      <c r="J237" s="147">
        <f>'[1]Z04 支出决算表(财决04表)'!$A236</f>
        <v>0</v>
      </c>
      <c r="K237" s="148">
        <f>'[1]Z04 支出决算表(财决04表)'!$E236</f>
        <v>0</v>
      </c>
      <c r="L237" s="125" t="str">
        <f t="shared" si="7"/>
        <v/>
      </c>
    </row>
    <row r="238" spans="1:12" ht="22.7" customHeight="1">
      <c r="A238" s="133" t="str">
        <f t="shared" si="6"/>
        <v/>
      </c>
      <c r="B238" s="134"/>
      <c r="C238" s="135" t="str">
        <f>IF(ISERROR(VLOOKUP(A238,'[1]Z04 支出决算表(财决04表)'!$A$10:$J$500,4,FALSE)),"",VLOOKUP(A238,'[1]Z04 支出决算表(财决04表)'!$A$10:$J$500,4,FALSE))</f>
        <v/>
      </c>
      <c r="D238" s="136" t="str">
        <f>IF(ISERROR(VLOOKUP(A238,'[1]Z04 支出决算表(财决04表)'!$A$10:$J$500,5,FALSE)),"",VLOOKUP(A238,'[1]Z04 支出决算表(财决04表)'!$A$10:$J$500,5,FALSE))</f>
        <v/>
      </c>
      <c r="E238" s="136" t="str">
        <f>IF(ISERROR(VLOOKUP(A238,'[1]Z04 支出决算表(财决04表)'!$A$10:$J$500,6,FALSE)),"",VLOOKUP(A238,'[1]Z04 支出决算表(财决04表)'!$A$10:$J$500,6,FALSE))</f>
        <v/>
      </c>
      <c r="F238" s="136" t="str">
        <f>IF(ISERROR(VLOOKUP(A238,'[1]Z04 支出决算表(财决04表)'!$A$10:$J$500,7,FALSE)),"",VLOOKUP(A238,'[1]Z04 支出决算表(财决04表)'!$A$10:$J$500,7,FALSE))</f>
        <v/>
      </c>
      <c r="G238" s="136" t="str">
        <f>IF(ISERROR(VLOOKUP(A238,'[1]Z04 支出决算表(财决04表)'!$A$10:$J$500,8,FALSE)),"",VLOOKUP(A238,'[1]Z04 支出决算表(财决04表)'!$A$10:$J$500,8,FALSE))</f>
        <v/>
      </c>
      <c r="H238" s="136" t="str">
        <f>IF(ISERROR(VLOOKUP(A238,'[1]Z04 支出决算表(财决04表)'!$A$10:$J$500,9,FALSE)),"",VLOOKUP(A238,'[1]Z04 支出决算表(财决04表)'!$A$10:$J$500,9,FALSE))</f>
        <v/>
      </c>
      <c r="I238" s="136" t="str">
        <f>IF(ISERROR(VLOOKUP(A238,'[1]Z04 支出决算表(财决04表)'!$A$10:$J$500,10,FALSE)),"",VLOOKUP(A238,'[1]Z04 支出决算表(财决04表)'!$A$10:$J$500,10,FALSE))</f>
        <v/>
      </c>
      <c r="J238" s="147">
        <f>'[1]Z04 支出决算表(财决04表)'!$A237</f>
        <v>0</v>
      </c>
      <c r="K238" s="148">
        <f>'[1]Z04 支出决算表(财决04表)'!$E237</f>
        <v>0</v>
      </c>
      <c r="L238" s="125" t="str">
        <f t="shared" si="7"/>
        <v/>
      </c>
    </row>
    <row r="239" spans="1:12" ht="22.7" customHeight="1">
      <c r="A239" s="133" t="str">
        <f t="shared" si="6"/>
        <v/>
      </c>
      <c r="B239" s="134"/>
      <c r="C239" s="135" t="str">
        <f>IF(ISERROR(VLOOKUP(A239,'[1]Z04 支出决算表(财决04表)'!$A$10:$J$500,4,FALSE)),"",VLOOKUP(A239,'[1]Z04 支出决算表(财决04表)'!$A$10:$J$500,4,FALSE))</f>
        <v/>
      </c>
      <c r="D239" s="136" t="str">
        <f>IF(ISERROR(VLOOKUP(A239,'[1]Z04 支出决算表(财决04表)'!$A$10:$J$500,5,FALSE)),"",VLOOKUP(A239,'[1]Z04 支出决算表(财决04表)'!$A$10:$J$500,5,FALSE))</f>
        <v/>
      </c>
      <c r="E239" s="136" t="str">
        <f>IF(ISERROR(VLOOKUP(A239,'[1]Z04 支出决算表(财决04表)'!$A$10:$J$500,6,FALSE)),"",VLOOKUP(A239,'[1]Z04 支出决算表(财决04表)'!$A$10:$J$500,6,FALSE))</f>
        <v/>
      </c>
      <c r="F239" s="136" t="str">
        <f>IF(ISERROR(VLOOKUP(A239,'[1]Z04 支出决算表(财决04表)'!$A$10:$J$500,7,FALSE)),"",VLOOKUP(A239,'[1]Z04 支出决算表(财决04表)'!$A$10:$J$500,7,FALSE))</f>
        <v/>
      </c>
      <c r="G239" s="136" t="str">
        <f>IF(ISERROR(VLOOKUP(A239,'[1]Z04 支出决算表(财决04表)'!$A$10:$J$500,8,FALSE)),"",VLOOKUP(A239,'[1]Z04 支出决算表(财决04表)'!$A$10:$J$500,8,FALSE))</f>
        <v/>
      </c>
      <c r="H239" s="136" t="str">
        <f>IF(ISERROR(VLOOKUP(A239,'[1]Z04 支出决算表(财决04表)'!$A$10:$J$500,9,FALSE)),"",VLOOKUP(A239,'[1]Z04 支出决算表(财决04表)'!$A$10:$J$500,9,FALSE))</f>
        <v/>
      </c>
      <c r="I239" s="136" t="str">
        <f>IF(ISERROR(VLOOKUP(A239,'[1]Z04 支出决算表(财决04表)'!$A$10:$J$500,10,FALSE)),"",VLOOKUP(A239,'[1]Z04 支出决算表(财决04表)'!$A$10:$J$500,10,FALSE))</f>
        <v/>
      </c>
      <c r="J239" s="147">
        <f>'[1]Z04 支出决算表(财决04表)'!$A238</f>
        <v>0</v>
      </c>
      <c r="K239" s="148">
        <f>'[1]Z04 支出决算表(财决04表)'!$E238</f>
        <v>0</v>
      </c>
      <c r="L239" s="125" t="str">
        <f t="shared" si="7"/>
        <v/>
      </c>
    </row>
    <row r="240" spans="1:12" ht="22.7" customHeight="1">
      <c r="A240" s="133" t="str">
        <f t="shared" si="6"/>
        <v/>
      </c>
      <c r="B240" s="134"/>
      <c r="C240" s="135" t="str">
        <f>IF(ISERROR(VLOOKUP(A240,'[1]Z04 支出决算表(财决04表)'!$A$10:$J$500,4,FALSE)),"",VLOOKUP(A240,'[1]Z04 支出决算表(财决04表)'!$A$10:$J$500,4,FALSE))</f>
        <v/>
      </c>
      <c r="D240" s="136" t="str">
        <f>IF(ISERROR(VLOOKUP(A240,'[1]Z04 支出决算表(财决04表)'!$A$10:$J$500,5,FALSE)),"",VLOOKUP(A240,'[1]Z04 支出决算表(财决04表)'!$A$10:$J$500,5,FALSE))</f>
        <v/>
      </c>
      <c r="E240" s="136" t="str">
        <f>IF(ISERROR(VLOOKUP(A240,'[1]Z04 支出决算表(财决04表)'!$A$10:$J$500,6,FALSE)),"",VLOOKUP(A240,'[1]Z04 支出决算表(财决04表)'!$A$10:$J$500,6,FALSE))</f>
        <v/>
      </c>
      <c r="F240" s="136" t="str">
        <f>IF(ISERROR(VLOOKUP(A240,'[1]Z04 支出决算表(财决04表)'!$A$10:$J$500,7,FALSE)),"",VLOOKUP(A240,'[1]Z04 支出决算表(财决04表)'!$A$10:$J$500,7,FALSE))</f>
        <v/>
      </c>
      <c r="G240" s="136" t="str">
        <f>IF(ISERROR(VLOOKUP(A240,'[1]Z04 支出决算表(财决04表)'!$A$10:$J$500,8,FALSE)),"",VLOOKUP(A240,'[1]Z04 支出决算表(财决04表)'!$A$10:$J$500,8,FALSE))</f>
        <v/>
      </c>
      <c r="H240" s="136" t="str">
        <f>IF(ISERROR(VLOOKUP(A240,'[1]Z04 支出决算表(财决04表)'!$A$10:$J$500,9,FALSE)),"",VLOOKUP(A240,'[1]Z04 支出决算表(财决04表)'!$A$10:$J$500,9,FALSE))</f>
        <v/>
      </c>
      <c r="I240" s="136" t="str">
        <f>IF(ISERROR(VLOOKUP(A240,'[1]Z04 支出决算表(财决04表)'!$A$10:$J$500,10,FALSE)),"",VLOOKUP(A240,'[1]Z04 支出决算表(财决04表)'!$A$10:$J$500,10,FALSE))</f>
        <v/>
      </c>
      <c r="J240" s="147">
        <f>'[1]Z04 支出决算表(财决04表)'!$A239</f>
        <v>0</v>
      </c>
      <c r="K240" s="148">
        <f>'[1]Z04 支出决算表(财决04表)'!$E239</f>
        <v>0</v>
      </c>
      <c r="L240" s="125" t="str">
        <f t="shared" si="7"/>
        <v/>
      </c>
    </row>
    <row r="241" spans="1:12" ht="22.7" customHeight="1">
      <c r="A241" s="133" t="str">
        <f t="shared" si="6"/>
        <v/>
      </c>
      <c r="B241" s="134"/>
      <c r="C241" s="135" t="str">
        <f>IF(ISERROR(VLOOKUP(A241,'[1]Z04 支出决算表(财决04表)'!$A$10:$J$500,4,FALSE)),"",VLOOKUP(A241,'[1]Z04 支出决算表(财决04表)'!$A$10:$J$500,4,FALSE))</f>
        <v/>
      </c>
      <c r="D241" s="136" t="str">
        <f>IF(ISERROR(VLOOKUP(A241,'[1]Z04 支出决算表(财决04表)'!$A$10:$J$500,5,FALSE)),"",VLOOKUP(A241,'[1]Z04 支出决算表(财决04表)'!$A$10:$J$500,5,FALSE))</f>
        <v/>
      </c>
      <c r="E241" s="136" t="str">
        <f>IF(ISERROR(VLOOKUP(A241,'[1]Z04 支出决算表(财决04表)'!$A$10:$J$500,6,FALSE)),"",VLOOKUP(A241,'[1]Z04 支出决算表(财决04表)'!$A$10:$J$500,6,FALSE))</f>
        <v/>
      </c>
      <c r="F241" s="136" t="str">
        <f>IF(ISERROR(VLOOKUP(A241,'[1]Z04 支出决算表(财决04表)'!$A$10:$J$500,7,FALSE)),"",VLOOKUP(A241,'[1]Z04 支出决算表(财决04表)'!$A$10:$J$500,7,FALSE))</f>
        <v/>
      </c>
      <c r="G241" s="136" t="str">
        <f>IF(ISERROR(VLOOKUP(A241,'[1]Z04 支出决算表(财决04表)'!$A$10:$J$500,8,FALSE)),"",VLOOKUP(A241,'[1]Z04 支出决算表(财决04表)'!$A$10:$J$500,8,FALSE))</f>
        <v/>
      </c>
      <c r="H241" s="136" t="str">
        <f>IF(ISERROR(VLOOKUP(A241,'[1]Z04 支出决算表(财决04表)'!$A$10:$J$500,9,FALSE)),"",VLOOKUP(A241,'[1]Z04 支出决算表(财决04表)'!$A$10:$J$500,9,FALSE))</f>
        <v/>
      </c>
      <c r="I241" s="136" t="str">
        <f>IF(ISERROR(VLOOKUP(A241,'[1]Z04 支出决算表(财决04表)'!$A$10:$J$500,10,FALSE)),"",VLOOKUP(A241,'[1]Z04 支出决算表(财决04表)'!$A$10:$J$500,10,FALSE))</f>
        <v/>
      </c>
      <c r="J241" s="147">
        <f>'[1]Z04 支出决算表(财决04表)'!$A240</f>
        <v>0</v>
      </c>
      <c r="K241" s="148">
        <f>'[1]Z04 支出决算表(财决04表)'!$E240</f>
        <v>0</v>
      </c>
      <c r="L241" s="125" t="str">
        <f t="shared" si="7"/>
        <v/>
      </c>
    </row>
    <row r="242" spans="1:12" ht="22.7" customHeight="1">
      <c r="A242" s="133" t="str">
        <f t="shared" si="6"/>
        <v/>
      </c>
      <c r="B242" s="134"/>
      <c r="C242" s="135" t="str">
        <f>IF(ISERROR(VLOOKUP(A242,'[1]Z04 支出决算表(财决04表)'!$A$10:$J$500,4,FALSE)),"",VLOOKUP(A242,'[1]Z04 支出决算表(财决04表)'!$A$10:$J$500,4,FALSE))</f>
        <v/>
      </c>
      <c r="D242" s="136" t="str">
        <f>IF(ISERROR(VLOOKUP(A242,'[1]Z04 支出决算表(财决04表)'!$A$10:$J$500,5,FALSE)),"",VLOOKUP(A242,'[1]Z04 支出决算表(财决04表)'!$A$10:$J$500,5,FALSE))</f>
        <v/>
      </c>
      <c r="E242" s="136" t="str">
        <f>IF(ISERROR(VLOOKUP(A242,'[1]Z04 支出决算表(财决04表)'!$A$10:$J$500,6,FALSE)),"",VLOOKUP(A242,'[1]Z04 支出决算表(财决04表)'!$A$10:$J$500,6,FALSE))</f>
        <v/>
      </c>
      <c r="F242" s="136" t="str">
        <f>IF(ISERROR(VLOOKUP(A242,'[1]Z04 支出决算表(财决04表)'!$A$10:$J$500,7,FALSE)),"",VLOOKUP(A242,'[1]Z04 支出决算表(财决04表)'!$A$10:$J$500,7,FALSE))</f>
        <v/>
      </c>
      <c r="G242" s="136" t="str">
        <f>IF(ISERROR(VLOOKUP(A242,'[1]Z04 支出决算表(财决04表)'!$A$10:$J$500,8,FALSE)),"",VLOOKUP(A242,'[1]Z04 支出决算表(财决04表)'!$A$10:$J$500,8,FALSE))</f>
        <v/>
      </c>
      <c r="H242" s="136" t="str">
        <f>IF(ISERROR(VLOOKUP(A242,'[1]Z04 支出决算表(财决04表)'!$A$10:$J$500,9,FALSE)),"",VLOOKUP(A242,'[1]Z04 支出决算表(财决04表)'!$A$10:$J$500,9,FALSE))</f>
        <v/>
      </c>
      <c r="I242" s="136" t="str">
        <f>IF(ISERROR(VLOOKUP(A242,'[1]Z04 支出决算表(财决04表)'!$A$10:$J$500,10,FALSE)),"",VLOOKUP(A242,'[1]Z04 支出决算表(财决04表)'!$A$10:$J$500,10,FALSE))</f>
        <v/>
      </c>
      <c r="J242" s="147">
        <f>'[1]Z04 支出决算表(财决04表)'!$A241</f>
        <v>0</v>
      </c>
      <c r="K242" s="148">
        <f>'[1]Z04 支出决算表(财决04表)'!$E241</f>
        <v>0</v>
      </c>
      <c r="L242" s="125" t="str">
        <f t="shared" si="7"/>
        <v/>
      </c>
    </row>
    <row r="243" spans="1:12" ht="22.7" customHeight="1">
      <c r="A243" s="133" t="str">
        <f t="shared" si="6"/>
        <v/>
      </c>
      <c r="B243" s="134"/>
      <c r="C243" s="135" t="str">
        <f>IF(ISERROR(VLOOKUP(A243,'[1]Z04 支出决算表(财决04表)'!$A$10:$J$500,4,FALSE)),"",VLOOKUP(A243,'[1]Z04 支出决算表(财决04表)'!$A$10:$J$500,4,FALSE))</f>
        <v/>
      </c>
      <c r="D243" s="136" t="str">
        <f>IF(ISERROR(VLOOKUP(A243,'[1]Z04 支出决算表(财决04表)'!$A$10:$J$500,5,FALSE)),"",VLOOKUP(A243,'[1]Z04 支出决算表(财决04表)'!$A$10:$J$500,5,FALSE))</f>
        <v/>
      </c>
      <c r="E243" s="136" t="str">
        <f>IF(ISERROR(VLOOKUP(A243,'[1]Z04 支出决算表(财决04表)'!$A$10:$J$500,6,FALSE)),"",VLOOKUP(A243,'[1]Z04 支出决算表(财决04表)'!$A$10:$J$500,6,FALSE))</f>
        <v/>
      </c>
      <c r="F243" s="136" t="str">
        <f>IF(ISERROR(VLOOKUP(A243,'[1]Z04 支出决算表(财决04表)'!$A$10:$J$500,7,FALSE)),"",VLOOKUP(A243,'[1]Z04 支出决算表(财决04表)'!$A$10:$J$500,7,FALSE))</f>
        <v/>
      </c>
      <c r="G243" s="136" t="str">
        <f>IF(ISERROR(VLOOKUP(A243,'[1]Z04 支出决算表(财决04表)'!$A$10:$J$500,8,FALSE)),"",VLOOKUP(A243,'[1]Z04 支出决算表(财决04表)'!$A$10:$J$500,8,FALSE))</f>
        <v/>
      </c>
      <c r="H243" s="136" t="str">
        <f>IF(ISERROR(VLOOKUP(A243,'[1]Z04 支出决算表(财决04表)'!$A$10:$J$500,9,FALSE)),"",VLOOKUP(A243,'[1]Z04 支出决算表(财决04表)'!$A$10:$J$500,9,FALSE))</f>
        <v/>
      </c>
      <c r="I243" s="136" t="str">
        <f>IF(ISERROR(VLOOKUP(A243,'[1]Z04 支出决算表(财决04表)'!$A$10:$J$500,10,FALSE)),"",VLOOKUP(A243,'[1]Z04 支出决算表(财决04表)'!$A$10:$J$500,10,FALSE))</f>
        <v/>
      </c>
      <c r="J243" s="147">
        <f>'[1]Z04 支出决算表(财决04表)'!$A242</f>
        <v>0</v>
      </c>
      <c r="K243" s="148">
        <f>'[1]Z04 支出决算表(财决04表)'!$E242</f>
        <v>0</v>
      </c>
      <c r="L243" s="125" t="str">
        <f t="shared" si="7"/>
        <v/>
      </c>
    </row>
    <row r="244" spans="1:12" ht="22.7" customHeight="1">
      <c r="A244" s="133" t="str">
        <f t="shared" si="6"/>
        <v/>
      </c>
      <c r="B244" s="134"/>
      <c r="C244" s="135" t="str">
        <f>IF(ISERROR(VLOOKUP(A244,'[1]Z04 支出决算表(财决04表)'!$A$10:$J$500,4,FALSE)),"",VLOOKUP(A244,'[1]Z04 支出决算表(财决04表)'!$A$10:$J$500,4,FALSE))</f>
        <v/>
      </c>
      <c r="D244" s="136" t="str">
        <f>IF(ISERROR(VLOOKUP(A244,'[1]Z04 支出决算表(财决04表)'!$A$10:$J$500,5,FALSE)),"",VLOOKUP(A244,'[1]Z04 支出决算表(财决04表)'!$A$10:$J$500,5,FALSE))</f>
        <v/>
      </c>
      <c r="E244" s="136" t="str">
        <f>IF(ISERROR(VLOOKUP(A244,'[1]Z04 支出决算表(财决04表)'!$A$10:$J$500,6,FALSE)),"",VLOOKUP(A244,'[1]Z04 支出决算表(财决04表)'!$A$10:$J$500,6,FALSE))</f>
        <v/>
      </c>
      <c r="F244" s="136" t="str">
        <f>IF(ISERROR(VLOOKUP(A244,'[1]Z04 支出决算表(财决04表)'!$A$10:$J$500,7,FALSE)),"",VLOOKUP(A244,'[1]Z04 支出决算表(财决04表)'!$A$10:$J$500,7,FALSE))</f>
        <v/>
      </c>
      <c r="G244" s="136" t="str">
        <f>IF(ISERROR(VLOOKUP(A244,'[1]Z04 支出决算表(财决04表)'!$A$10:$J$500,8,FALSE)),"",VLOOKUP(A244,'[1]Z04 支出决算表(财决04表)'!$A$10:$J$500,8,FALSE))</f>
        <v/>
      </c>
      <c r="H244" s="136" t="str">
        <f>IF(ISERROR(VLOOKUP(A244,'[1]Z04 支出决算表(财决04表)'!$A$10:$J$500,9,FALSE)),"",VLOOKUP(A244,'[1]Z04 支出决算表(财决04表)'!$A$10:$J$500,9,FALSE))</f>
        <v/>
      </c>
      <c r="I244" s="136" t="str">
        <f>IF(ISERROR(VLOOKUP(A244,'[1]Z04 支出决算表(财决04表)'!$A$10:$J$500,10,FALSE)),"",VLOOKUP(A244,'[1]Z04 支出决算表(财决04表)'!$A$10:$J$500,10,FALSE))</f>
        <v/>
      </c>
      <c r="J244" s="147">
        <f>'[1]Z04 支出决算表(财决04表)'!$A243</f>
        <v>0</v>
      </c>
      <c r="K244" s="148">
        <f>'[1]Z04 支出决算表(财决04表)'!$E243</f>
        <v>0</v>
      </c>
      <c r="L244" s="125" t="str">
        <f t="shared" si="7"/>
        <v/>
      </c>
    </row>
    <row r="245" spans="1:12" ht="22.7" customHeight="1">
      <c r="A245" s="133" t="str">
        <f t="shared" si="6"/>
        <v/>
      </c>
      <c r="B245" s="134"/>
      <c r="C245" s="135" t="str">
        <f>IF(ISERROR(VLOOKUP(A245,'[1]Z04 支出决算表(财决04表)'!$A$10:$J$500,4,FALSE)),"",VLOOKUP(A245,'[1]Z04 支出决算表(财决04表)'!$A$10:$J$500,4,FALSE))</f>
        <v/>
      </c>
      <c r="D245" s="136" t="str">
        <f>IF(ISERROR(VLOOKUP(A245,'[1]Z04 支出决算表(财决04表)'!$A$10:$J$500,5,FALSE)),"",VLOOKUP(A245,'[1]Z04 支出决算表(财决04表)'!$A$10:$J$500,5,FALSE))</f>
        <v/>
      </c>
      <c r="E245" s="136" t="str">
        <f>IF(ISERROR(VLOOKUP(A245,'[1]Z04 支出决算表(财决04表)'!$A$10:$J$500,6,FALSE)),"",VLOOKUP(A245,'[1]Z04 支出决算表(财决04表)'!$A$10:$J$500,6,FALSE))</f>
        <v/>
      </c>
      <c r="F245" s="136" t="str">
        <f>IF(ISERROR(VLOOKUP(A245,'[1]Z04 支出决算表(财决04表)'!$A$10:$J$500,7,FALSE)),"",VLOOKUP(A245,'[1]Z04 支出决算表(财决04表)'!$A$10:$J$500,7,FALSE))</f>
        <v/>
      </c>
      <c r="G245" s="136" t="str">
        <f>IF(ISERROR(VLOOKUP(A245,'[1]Z04 支出决算表(财决04表)'!$A$10:$J$500,8,FALSE)),"",VLOOKUP(A245,'[1]Z04 支出决算表(财决04表)'!$A$10:$J$500,8,FALSE))</f>
        <v/>
      </c>
      <c r="H245" s="136" t="str">
        <f>IF(ISERROR(VLOOKUP(A245,'[1]Z04 支出决算表(财决04表)'!$A$10:$J$500,9,FALSE)),"",VLOOKUP(A245,'[1]Z04 支出决算表(财决04表)'!$A$10:$J$500,9,FALSE))</f>
        <v/>
      </c>
      <c r="I245" s="136" t="str">
        <f>IF(ISERROR(VLOOKUP(A245,'[1]Z04 支出决算表(财决04表)'!$A$10:$J$500,10,FALSE)),"",VLOOKUP(A245,'[1]Z04 支出决算表(财决04表)'!$A$10:$J$500,10,FALSE))</f>
        <v/>
      </c>
      <c r="J245" s="147">
        <f>'[1]Z04 支出决算表(财决04表)'!$A244</f>
        <v>0</v>
      </c>
      <c r="K245" s="148">
        <f>'[1]Z04 支出决算表(财决04表)'!$E244</f>
        <v>0</v>
      </c>
      <c r="L245" s="125" t="str">
        <f t="shared" si="7"/>
        <v/>
      </c>
    </row>
    <row r="246" spans="1:12" ht="22.7" customHeight="1">
      <c r="A246" s="133" t="str">
        <f t="shared" si="6"/>
        <v/>
      </c>
      <c r="B246" s="134"/>
      <c r="C246" s="135" t="str">
        <f>IF(ISERROR(VLOOKUP(A246,'[1]Z04 支出决算表(财决04表)'!$A$10:$J$500,4,FALSE)),"",VLOOKUP(A246,'[1]Z04 支出决算表(财决04表)'!$A$10:$J$500,4,FALSE))</f>
        <v/>
      </c>
      <c r="D246" s="136" t="str">
        <f>IF(ISERROR(VLOOKUP(A246,'[1]Z04 支出决算表(财决04表)'!$A$10:$J$500,5,FALSE)),"",VLOOKUP(A246,'[1]Z04 支出决算表(财决04表)'!$A$10:$J$500,5,FALSE))</f>
        <v/>
      </c>
      <c r="E246" s="136" t="str">
        <f>IF(ISERROR(VLOOKUP(A246,'[1]Z04 支出决算表(财决04表)'!$A$10:$J$500,6,FALSE)),"",VLOOKUP(A246,'[1]Z04 支出决算表(财决04表)'!$A$10:$J$500,6,FALSE))</f>
        <v/>
      </c>
      <c r="F246" s="136" t="str">
        <f>IF(ISERROR(VLOOKUP(A246,'[1]Z04 支出决算表(财决04表)'!$A$10:$J$500,7,FALSE)),"",VLOOKUP(A246,'[1]Z04 支出决算表(财决04表)'!$A$10:$J$500,7,FALSE))</f>
        <v/>
      </c>
      <c r="G246" s="136" t="str">
        <f>IF(ISERROR(VLOOKUP(A246,'[1]Z04 支出决算表(财决04表)'!$A$10:$J$500,8,FALSE)),"",VLOOKUP(A246,'[1]Z04 支出决算表(财决04表)'!$A$10:$J$500,8,FALSE))</f>
        <v/>
      </c>
      <c r="H246" s="136" t="str">
        <f>IF(ISERROR(VLOOKUP(A246,'[1]Z04 支出决算表(财决04表)'!$A$10:$J$500,9,FALSE)),"",VLOOKUP(A246,'[1]Z04 支出决算表(财决04表)'!$A$10:$J$500,9,FALSE))</f>
        <v/>
      </c>
      <c r="I246" s="136" t="str">
        <f>IF(ISERROR(VLOOKUP(A246,'[1]Z04 支出决算表(财决04表)'!$A$10:$J$500,10,FALSE)),"",VLOOKUP(A246,'[1]Z04 支出决算表(财决04表)'!$A$10:$J$500,10,FALSE))</f>
        <v/>
      </c>
      <c r="J246" s="147">
        <f>'[1]Z04 支出决算表(财决04表)'!$A245</f>
        <v>0</v>
      </c>
      <c r="K246" s="148">
        <f>'[1]Z04 支出决算表(财决04表)'!$E245</f>
        <v>0</v>
      </c>
      <c r="L246" s="125" t="str">
        <f t="shared" si="7"/>
        <v/>
      </c>
    </row>
    <row r="247" spans="1:12" ht="22.7" customHeight="1">
      <c r="A247" s="133" t="str">
        <f t="shared" si="6"/>
        <v/>
      </c>
      <c r="B247" s="134"/>
      <c r="C247" s="135" t="str">
        <f>IF(ISERROR(VLOOKUP(A247,'[1]Z04 支出决算表(财决04表)'!$A$10:$J$500,4,FALSE)),"",VLOOKUP(A247,'[1]Z04 支出决算表(财决04表)'!$A$10:$J$500,4,FALSE))</f>
        <v/>
      </c>
      <c r="D247" s="136" t="str">
        <f>IF(ISERROR(VLOOKUP(A247,'[1]Z04 支出决算表(财决04表)'!$A$10:$J$500,5,FALSE)),"",VLOOKUP(A247,'[1]Z04 支出决算表(财决04表)'!$A$10:$J$500,5,FALSE))</f>
        <v/>
      </c>
      <c r="E247" s="136" t="str">
        <f>IF(ISERROR(VLOOKUP(A247,'[1]Z04 支出决算表(财决04表)'!$A$10:$J$500,6,FALSE)),"",VLOOKUP(A247,'[1]Z04 支出决算表(财决04表)'!$A$10:$J$500,6,FALSE))</f>
        <v/>
      </c>
      <c r="F247" s="136" t="str">
        <f>IF(ISERROR(VLOOKUP(A247,'[1]Z04 支出决算表(财决04表)'!$A$10:$J$500,7,FALSE)),"",VLOOKUP(A247,'[1]Z04 支出决算表(财决04表)'!$A$10:$J$500,7,FALSE))</f>
        <v/>
      </c>
      <c r="G247" s="136" t="str">
        <f>IF(ISERROR(VLOOKUP(A247,'[1]Z04 支出决算表(财决04表)'!$A$10:$J$500,8,FALSE)),"",VLOOKUP(A247,'[1]Z04 支出决算表(财决04表)'!$A$10:$J$500,8,FALSE))</f>
        <v/>
      </c>
      <c r="H247" s="136" t="str">
        <f>IF(ISERROR(VLOOKUP(A247,'[1]Z04 支出决算表(财决04表)'!$A$10:$J$500,9,FALSE)),"",VLOOKUP(A247,'[1]Z04 支出决算表(财决04表)'!$A$10:$J$500,9,FALSE))</f>
        <v/>
      </c>
      <c r="I247" s="136" t="str">
        <f>IF(ISERROR(VLOOKUP(A247,'[1]Z04 支出决算表(财决04表)'!$A$10:$J$500,10,FALSE)),"",VLOOKUP(A247,'[1]Z04 支出决算表(财决04表)'!$A$10:$J$500,10,FALSE))</f>
        <v/>
      </c>
      <c r="J247" s="147">
        <f>'[1]Z04 支出决算表(财决04表)'!$A246</f>
        <v>0</v>
      </c>
      <c r="K247" s="148">
        <f>'[1]Z04 支出决算表(财决04表)'!$E246</f>
        <v>0</v>
      </c>
      <c r="L247" s="125" t="str">
        <f t="shared" si="7"/>
        <v/>
      </c>
    </row>
    <row r="248" spans="1:12" ht="22.7" customHeight="1">
      <c r="A248" s="133" t="str">
        <f t="shared" si="6"/>
        <v/>
      </c>
      <c r="B248" s="134"/>
      <c r="C248" s="135" t="str">
        <f>IF(ISERROR(VLOOKUP(A248,'[1]Z04 支出决算表(财决04表)'!$A$10:$J$500,4,FALSE)),"",VLOOKUP(A248,'[1]Z04 支出决算表(财决04表)'!$A$10:$J$500,4,FALSE))</f>
        <v/>
      </c>
      <c r="D248" s="136" t="str">
        <f>IF(ISERROR(VLOOKUP(A248,'[1]Z04 支出决算表(财决04表)'!$A$10:$J$500,5,FALSE)),"",VLOOKUP(A248,'[1]Z04 支出决算表(财决04表)'!$A$10:$J$500,5,FALSE))</f>
        <v/>
      </c>
      <c r="E248" s="136" t="str">
        <f>IF(ISERROR(VLOOKUP(A248,'[1]Z04 支出决算表(财决04表)'!$A$10:$J$500,6,FALSE)),"",VLOOKUP(A248,'[1]Z04 支出决算表(财决04表)'!$A$10:$J$500,6,FALSE))</f>
        <v/>
      </c>
      <c r="F248" s="136" t="str">
        <f>IF(ISERROR(VLOOKUP(A248,'[1]Z04 支出决算表(财决04表)'!$A$10:$J$500,7,FALSE)),"",VLOOKUP(A248,'[1]Z04 支出决算表(财决04表)'!$A$10:$J$500,7,FALSE))</f>
        <v/>
      </c>
      <c r="G248" s="136" t="str">
        <f>IF(ISERROR(VLOOKUP(A248,'[1]Z04 支出决算表(财决04表)'!$A$10:$J$500,8,FALSE)),"",VLOOKUP(A248,'[1]Z04 支出决算表(财决04表)'!$A$10:$J$500,8,FALSE))</f>
        <v/>
      </c>
      <c r="H248" s="136" t="str">
        <f>IF(ISERROR(VLOOKUP(A248,'[1]Z04 支出决算表(财决04表)'!$A$10:$J$500,9,FALSE)),"",VLOOKUP(A248,'[1]Z04 支出决算表(财决04表)'!$A$10:$J$500,9,FALSE))</f>
        <v/>
      </c>
      <c r="I248" s="136" t="str">
        <f>IF(ISERROR(VLOOKUP(A248,'[1]Z04 支出决算表(财决04表)'!$A$10:$J$500,10,FALSE)),"",VLOOKUP(A248,'[1]Z04 支出决算表(财决04表)'!$A$10:$J$500,10,FALSE))</f>
        <v/>
      </c>
      <c r="J248" s="147">
        <f>'[1]Z04 支出决算表(财决04表)'!$A247</f>
        <v>0</v>
      </c>
      <c r="K248" s="148">
        <f>'[1]Z04 支出决算表(财决04表)'!$E247</f>
        <v>0</v>
      </c>
      <c r="L248" s="125" t="str">
        <f t="shared" si="7"/>
        <v/>
      </c>
    </row>
    <row r="249" spans="1:12" ht="22.7" customHeight="1">
      <c r="A249" s="133" t="str">
        <f t="shared" si="6"/>
        <v/>
      </c>
      <c r="B249" s="134"/>
      <c r="C249" s="135" t="str">
        <f>IF(ISERROR(VLOOKUP(A249,'[1]Z04 支出决算表(财决04表)'!$A$10:$J$500,4,FALSE)),"",VLOOKUP(A249,'[1]Z04 支出决算表(财决04表)'!$A$10:$J$500,4,FALSE))</f>
        <v/>
      </c>
      <c r="D249" s="136" t="str">
        <f>IF(ISERROR(VLOOKUP(A249,'[1]Z04 支出决算表(财决04表)'!$A$10:$J$500,5,FALSE)),"",VLOOKUP(A249,'[1]Z04 支出决算表(财决04表)'!$A$10:$J$500,5,FALSE))</f>
        <v/>
      </c>
      <c r="E249" s="136" t="str">
        <f>IF(ISERROR(VLOOKUP(A249,'[1]Z04 支出决算表(财决04表)'!$A$10:$J$500,6,FALSE)),"",VLOOKUP(A249,'[1]Z04 支出决算表(财决04表)'!$A$10:$J$500,6,FALSE))</f>
        <v/>
      </c>
      <c r="F249" s="136" t="str">
        <f>IF(ISERROR(VLOOKUP(A249,'[1]Z04 支出决算表(财决04表)'!$A$10:$J$500,7,FALSE)),"",VLOOKUP(A249,'[1]Z04 支出决算表(财决04表)'!$A$10:$J$500,7,FALSE))</f>
        <v/>
      </c>
      <c r="G249" s="136" t="str">
        <f>IF(ISERROR(VLOOKUP(A249,'[1]Z04 支出决算表(财决04表)'!$A$10:$J$500,8,FALSE)),"",VLOOKUP(A249,'[1]Z04 支出决算表(财决04表)'!$A$10:$J$500,8,FALSE))</f>
        <v/>
      </c>
      <c r="H249" s="136" t="str">
        <f>IF(ISERROR(VLOOKUP(A249,'[1]Z04 支出决算表(财决04表)'!$A$10:$J$500,9,FALSE)),"",VLOOKUP(A249,'[1]Z04 支出决算表(财决04表)'!$A$10:$J$500,9,FALSE))</f>
        <v/>
      </c>
      <c r="I249" s="136" t="str">
        <f>IF(ISERROR(VLOOKUP(A249,'[1]Z04 支出决算表(财决04表)'!$A$10:$J$500,10,FALSE)),"",VLOOKUP(A249,'[1]Z04 支出决算表(财决04表)'!$A$10:$J$500,10,FALSE))</f>
        <v/>
      </c>
      <c r="J249" s="147">
        <f>'[1]Z04 支出决算表(财决04表)'!$A248</f>
        <v>0</v>
      </c>
      <c r="K249" s="148">
        <f>'[1]Z04 支出决算表(财决04表)'!$E248</f>
        <v>0</v>
      </c>
      <c r="L249" s="125" t="str">
        <f t="shared" si="7"/>
        <v/>
      </c>
    </row>
    <row r="250" spans="1:12" ht="22.7" customHeight="1">
      <c r="A250" s="133" t="str">
        <f t="shared" si="6"/>
        <v/>
      </c>
      <c r="B250" s="134"/>
      <c r="C250" s="135" t="str">
        <f>IF(ISERROR(VLOOKUP(A250,'[1]Z04 支出决算表(财决04表)'!$A$10:$J$500,4,FALSE)),"",VLOOKUP(A250,'[1]Z04 支出决算表(财决04表)'!$A$10:$J$500,4,FALSE))</f>
        <v/>
      </c>
      <c r="D250" s="136" t="str">
        <f>IF(ISERROR(VLOOKUP(A250,'[1]Z04 支出决算表(财决04表)'!$A$10:$J$500,5,FALSE)),"",VLOOKUP(A250,'[1]Z04 支出决算表(财决04表)'!$A$10:$J$500,5,FALSE))</f>
        <v/>
      </c>
      <c r="E250" s="136" t="str">
        <f>IF(ISERROR(VLOOKUP(A250,'[1]Z04 支出决算表(财决04表)'!$A$10:$J$500,6,FALSE)),"",VLOOKUP(A250,'[1]Z04 支出决算表(财决04表)'!$A$10:$J$500,6,FALSE))</f>
        <v/>
      </c>
      <c r="F250" s="136" t="str">
        <f>IF(ISERROR(VLOOKUP(A250,'[1]Z04 支出决算表(财决04表)'!$A$10:$J$500,7,FALSE)),"",VLOOKUP(A250,'[1]Z04 支出决算表(财决04表)'!$A$10:$J$500,7,FALSE))</f>
        <v/>
      </c>
      <c r="G250" s="136" t="str">
        <f>IF(ISERROR(VLOOKUP(A250,'[1]Z04 支出决算表(财决04表)'!$A$10:$J$500,8,FALSE)),"",VLOOKUP(A250,'[1]Z04 支出决算表(财决04表)'!$A$10:$J$500,8,FALSE))</f>
        <v/>
      </c>
      <c r="H250" s="136" t="str">
        <f>IF(ISERROR(VLOOKUP(A250,'[1]Z04 支出决算表(财决04表)'!$A$10:$J$500,9,FALSE)),"",VLOOKUP(A250,'[1]Z04 支出决算表(财决04表)'!$A$10:$J$500,9,FALSE))</f>
        <v/>
      </c>
      <c r="I250" s="136" t="str">
        <f>IF(ISERROR(VLOOKUP(A250,'[1]Z04 支出决算表(财决04表)'!$A$10:$J$500,10,FALSE)),"",VLOOKUP(A250,'[1]Z04 支出决算表(财决04表)'!$A$10:$J$500,10,FALSE))</f>
        <v/>
      </c>
      <c r="J250" s="147">
        <f>'[1]Z04 支出决算表(财决04表)'!$A249</f>
        <v>0</v>
      </c>
      <c r="K250" s="148">
        <f>'[1]Z04 支出决算表(财决04表)'!$E249</f>
        <v>0</v>
      </c>
      <c r="L250" s="125" t="str">
        <f t="shared" si="7"/>
        <v/>
      </c>
    </row>
    <row r="251" spans="1:12" ht="22.7" customHeight="1">
      <c r="A251" s="133" t="str">
        <f t="shared" si="6"/>
        <v/>
      </c>
      <c r="B251" s="134"/>
      <c r="C251" s="135" t="str">
        <f>IF(ISERROR(VLOOKUP(A251,'[1]Z04 支出决算表(财决04表)'!$A$10:$J$500,4,FALSE)),"",VLOOKUP(A251,'[1]Z04 支出决算表(财决04表)'!$A$10:$J$500,4,FALSE))</f>
        <v/>
      </c>
      <c r="D251" s="136" t="str">
        <f>IF(ISERROR(VLOOKUP(A251,'[1]Z04 支出决算表(财决04表)'!$A$10:$J$500,5,FALSE)),"",VLOOKUP(A251,'[1]Z04 支出决算表(财决04表)'!$A$10:$J$500,5,FALSE))</f>
        <v/>
      </c>
      <c r="E251" s="136" t="str">
        <f>IF(ISERROR(VLOOKUP(A251,'[1]Z04 支出决算表(财决04表)'!$A$10:$J$500,6,FALSE)),"",VLOOKUP(A251,'[1]Z04 支出决算表(财决04表)'!$A$10:$J$500,6,FALSE))</f>
        <v/>
      </c>
      <c r="F251" s="136" t="str">
        <f>IF(ISERROR(VLOOKUP(A251,'[1]Z04 支出决算表(财决04表)'!$A$10:$J$500,7,FALSE)),"",VLOOKUP(A251,'[1]Z04 支出决算表(财决04表)'!$A$10:$J$500,7,FALSE))</f>
        <v/>
      </c>
      <c r="G251" s="136" t="str">
        <f>IF(ISERROR(VLOOKUP(A251,'[1]Z04 支出决算表(财决04表)'!$A$10:$J$500,8,FALSE)),"",VLOOKUP(A251,'[1]Z04 支出决算表(财决04表)'!$A$10:$J$500,8,FALSE))</f>
        <v/>
      </c>
      <c r="H251" s="136" t="str">
        <f>IF(ISERROR(VLOOKUP(A251,'[1]Z04 支出决算表(财决04表)'!$A$10:$J$500,9,FALSE)),"",VLOOKUP(A251,'[1]Z04 支出决算表(财决04表)'!$A$10:$J$500,9,FALSE))</f>
        <v/>
      </c>
      <c r="I251" s="136" t="str">
        <f>IF(ISERROR(VLOOKUP(A251,'[1]Z04 支出决算表(财决04表)'!$A$10:$J$500,10,FALSE)),"",VLOOKUP(A251,'[1]Z04 支出决算表(财决04表)'!$A$10:$J$500,10,FALSE))</f>
        <v/>
      </c>
      <c r="J251" s="147">
        <f>'[1]Z04 支出决算表(财决04表)'!$A250</f>
        <v>0</v>
      </c>
      <c r="K251" s="148">
        <f>'[1]Z04 支出决算表(财决04表)'!$E250</f>
        <v>0</v>
      </c>
      <c r="L251" s="125" t="str">
        <f t="shared" si="7"/>
        <v/>
      </c>
    </row>
    <row r="252" spans="1:12" ht="22.7" customHeight="1">
      <c r="A252" s="133" t="str">
        <f t="shared" si="6"/>
        <v/>
      </c>
      <c r="B252" s="134"/>
      <c r="C252" s="135" t="str">
        <f>IF(ISERROR(VLOOKUP(A252,'[1]Z04 支出决算表(财决04表)'!$A$10:$J$500,4,FALSE)),"",VLOOKUP(A252,'[1]Z04 支出决算表(财决04表)'!$A$10:$J$500,4,FALSE))</f>
        <v/>
      </c>
      <c r="D252" s="136" t="str">
        <f>IF(ISERROR(VLOOKUP(A252,'[1]Z04 支出决算表(财决04表)'!$A$10:$J$500,5,FALSE)),"",VLOOKUP(A252,'[1]Z04 支出决算表(财决04表)'!$A$10:$J$500,5,FALSE))</f>
        <v/>
      </c>
      <c r="E252" s="136" t="str">
        <f>IF(ISERROR(VLOOKUP(A252,'[1]Z04 支出决算表(财决04表)'!$A$10:$J$500,6,FALSE)),"",VLOOKUP(A252,'[1]Z04 支出决算表(财决04表)'!$A$10:$J$500,6,FALSE))</f>
        <v/>
      </c>
      <c r="F252" s="136" t="str">
        <f>IF(ISERROR(VLOOKUP(A252,'[1]Z04 支出决算表(财决04表)'!$A$10:$J$500,7,FALSE)),"",VLOOKUP(A252,'[1]Z04 支出决算表(财决04表)'!$A$10:$J$500,7,FALSE))</f>
        <v/>
      </c>
      <c r="G252" s="136" t="str">
        <f>IF(ISERROR(VLOOKUP(A252,'[1]Z04 支出决算表(财决04表)'!$A$10:$J$500,8,FALSE)),"",VLOOKUP(A252,'[1]Z04 支出决算表(财决04表)'!$A$10:$J$500,8,FALSE))</f>
        <v/>
      </c>
      <c r="H252" s="136" t="str">
        <f>IF(ISERROR(VLOOKUP(A252,'[1]Z04 支出决算表(财决04表)'!$A$10:$J$500,9,FALSE)),"",VLOOKUP(A252,'[1]Z04 支出决算表(财决04表)'!$A$10:$J$500,9,FALSE))</f>
        <v/>
      </c>
      <c r="I252" s="136" t="str">
        <f>IF(ISERROR(VLOOKUP(A252,'[1]Z04 支出决算表(财决04表)'!$A$10:$J$500,10,FALSE)),"",VLOOKUP(A252,'[1]Z04 支出决算表(财决04表)'!$A$10:$J$500,10,FALSE))</f>
        <v/>
      </c>
      <c r="J252" s="147">
        <f>'[1]Z04 支出决算表(财决04表)'!$A251</f>
        <v>0</v>
      </c>
      <c r="K252" s="148">
        <f>'[1]Z04 支出决算表(财决04表)'!$E251</f>
        <v>0</v>
      </c>
      <c r="L252" s="125" t="str">
        <f t="shared" si="7"/>
        <v/>
      </c>
    </row>
    <row r="253" spans="1:12" ht="22.7" customHeight="1">
      <c r="A253" s="133" t="str">
        <f t="shared" si="6"/>
        <v/>
      </c>
      <c r="B253" s="134"/>
      <c r="C253" s="135" t="str">
        <f>IF(ISERROR(VLOOKUP(A253,'[1]Z04 支出决算表(财决04表)'!$A$10:$J$500,4,FALSE)),"",VLOOKUP(A253,'[1]Z04 支出决算表(财决04表)'!$A$10:$J$500,4,FALSE))</f>
        <v/>
      </c>
      <c r="D253" s="136" t="str">
        <f>IF(ISERROR(VLOOKUP(A253,'[1]Z04 支出决算表(财决04表)'!$A$10:$J$500,5,FALSE)),"",VLOOKUP(A253,'[1]Z04 支出决算表(财决04表)'!$A$10:$J$500,5,FALSE))</f>
        <v/>
      </c>
      <c r="E253" s="136" t="str">
        <f>IF(ISERROR(VLOOKUP(A253,'[1]Z04 支出决算表(财决04表)'!$A$10:$J$500,6,FALSE)),"",VLOOKUP(A253,'[1]Z04 支出决算表(财决04表)'!$A$10:$J$500,6,FALSE))</f>
        <v/>
      </c>
      <c r="F253" s="136" t="str">
        <f>IF(ISERROR(VLOOKUP(A253,'[1]Z04 支出决算表(财决04表)'!$A$10:$J$500,7,FALSE)),"",VLOOKUP(A253,'[1]Z04 支出决算表(财决04表)'!$A$10:$J$500,7,FALSE))</f>
        <v/>
      </c>
      <c r="G253" s="136" t="str">
        <f>IF(ISERROR(VLOOKUP(A253,'[1]Z04 支出决算表(财决04表)'!$A$10:$J$500,8,FALSE)),"",VLOOKUP(A253,'[1]Z04 支出决算表(财决04表)'!$A$10:$J$500,8,FALSE))</f>
        <v/>
      </c>
      <c r="H253" s="136" t="str">
        <f>IF(ISERROR(VLOOKUP(A253,'[1]Z04 支出决算表(财决04表)'!$A$10:$J$500,9,FALSE)),"",VLOOKUP(A253,'[1]Z04 支出决算表(财决04表)'!$A$10:$J$500,9,FALSE))</f>
        <v/>
      </c>
      <c r="I253" s="136" t="str">
        <f>IF(ISERROR(VLOOKUP(A253,'[1]Z04 支出决算表(财决04表)'!$A$10:$J$500,10,FALSE)),"",VLOOKUP(A253,'[1]Z04 支出决算表(财决04表)'!$A$10:$J$500,10,FALSE))</f>
        <v/>
      </c>
      <c r="J253" s="147">
        <f>'[1]Z04 支出决算表(财决04表)'!$A252</f>
        <v>0</v>
      </c>
      <c r="K253" s="148">
        <f>'[1]Z04 支出决算表(财决04表)'!$E252</f>
        <v>0</v>
      </c>
      <c r="L253" s="125" t="str">
        <f t="shared" si="7"/>
        <v/>
      </c>
    </row>
    <row r="254" spans="1:12" ht="22.7" customHeight="1">
      <c r="A254" s="133" t="str">
        <f t="shared" si="6"/>
        <v/>
      </c>
      <c r="B254" s="134"/>
      <c r="C254" s="135" t="str">
        <f>IF(ISERROR(VLOOKUP(A254,'[1]Z04 支出决算表(财决04表)'!$A$10:$J$500,4,FALSE)),"",VLOOKUP(A254,'[1]Z04 支出决算表(财决04表)'!$A$10:$J$500,4,FALSE))</f>
        <v/>
      </c>
      <c r="D254" s="136" t="str">
        <f>IF(ISERROR(VLOOKUP(A254,'[1]Z04 支出决算表(财决04表)'!$A$10:$J$500,5,FALSE)),"",VLOOKUP(A254,'[1]Z04 支出决算表(财决04表)'!$A$10:$J$500,5,FALSE))</f>
        <v/>
      </c>
      <c r="E254" s="136" t="str">
        <f>IF(ISERROR(VLOOKUP(A254,'[1]Z04 支出决算表(财决04表)'!$A$10:$J$500,6,FALSE)),"",VLOOKUP(A254,'[1]Z04 支出决算表(财决04表)'!$A$10:$J$500,6,FALSE))</f>
        <v/>
      </c>
      <c r="F254" s="136" t="str">
        <f>IF(ISERROR(VLOOKUP(A254,'[1]Z04 支出决算表(财决04表)'!$A$10:$J$500,7,FALSE)),"",VLOOKUP(A254,'[1]Z04 支出决算表(财决04表)'!$A$10:$J$500,7,FALSE))</f>
        <v/>
      </c>
      <c r="G254" s="136" t="str">
        <f>IF(ISERROR(VLOOKUP(A254,'[1]Z04 支出决算表(财决04表)'!$A$10:$J$500,8,FALSE)),"",VLOOKUP(A254,'[1]Z04 支出决算表(财决04表)'!$A$10:$J$500,8,FALSE))</f>
        <v/>
      </c>
      <c r="H254" s="136" t="str">
        <f>IF(ISERROR(VLOOKUP(A254,'[1]Z04 支出决算表(财决04表)'!$A$10:$J$500,9,FALSE)),"",VLOOKUP(A254,'[1]Z04 支出决算表(财决04表)'!$A$10:$J$500,9,FALSE))</f>
        <v/>
      </c>
      <c r="I254" s="136" t="str">
        <f>IF(ISERROR(VLOOKUP(A254,'[1]Z04 支出决算表(财决04表)'!$A$10:$J$500,10,FALSE)),"",VLOOKUP(A254,'[1]Z04 支出决算表(财决04表)'!$A$10:$J$500,10,FALSE))</f>
        <v/>
      </c>
      <c r="J254" s="147">
        <f>'[1]Z04 支出决算表(财决04表)'!$A253</f>
        <v>0</v>
      </c>
      <c r="K254" s="148">
        <f>'[1]Z04 支出决算表(财决04表)'!$E253</f>
        <v>0</v>
      </c>
      <c r="L254" s="125" t="str">
        <f t="shared" si="7"/>
        <v/>
      </c>
    </row>
    <row r="255" spans="1:12" ht="22.7" customHeight="1">
      <c r="A255" s="133" t="str">
        <f t="shared" si="6"/>
        <v/>
      </c>
      <c r="B255" s="134"/>
      <c r="C255" s="135" t="str">
        <f>IF(ISERROR(VLOOKUP(A255,'[1]Z04 支出决算表(财决04表)'!$A$10:$J$500,4,FALSE)),"",VLOOKUP(A255,'[1]Z04 支出决算表(财决04表)'!$A$10:$J$500,4,FALSE))</f>
        <v/>
      </c>
      <c r="D255" s="136" t="str">
        <f>IF(ISERROR(VLOOKUP(A255,'[1]Z04 支出决算表(财决04表)'!$A$10:$J$500,5,FALSE)),"",VLOOKUP(A255,'[1]Z04 支出决算表(财决04表)'!$A$10:$J$500,5,FALSE))</f>
        <v/>
      </c>
      <c r="E255" s="136" t="str">
        <f>IF(ISERROR(VLOOKUP(A255,'[1]Z04 支出决算表(财决04表)'!$A$10:$J$500,6,FALSE)),"",VLOOKUP(A255,'[1]Z04 支出决算表(财决04表)'!$A$10:$J$500,6,FALSE))</f>
        <v/>
      </c>
      <c r="F255" s="136" t="str">
        <f>IF(ISERROR(VLOOKUP(A255,'[1]Z04 支出决算表(财决04表)'!$A$10:$J$500,7,FALSE)),"",VLOOKUP(A255,'[1]Z04 支出决算表(财决04表)'!$A$10:$J$500,7,FALSE))</f>
        <v/>
      </c>
      <c r="G255" s="136" t="str">
        <f>IF(ISERROR(VLOOKUP(A255,'[1]Z04 支出决算表(财决04表)'!$A$10:$J$500,8,FALSE)),"",VLOOKUP(A255,'[1]Z04 支出决算表(财决04表)'!$A$10:$J$500,8,FALSE))</f>
        <v/>
      </c>
      <c r="H255" s="136" t="str">
        <f>IF(ISERROR(VLOOKUP(A255,'[1]Z04 支出决算表(财决04表)'!$A$10:$J$500,9,FALSE)),"",VLOOKUP(A255,'[1]Z04 支出决算表(财决04表)'!$A$10:$J$500,9,FALSE))</f>
        <v/>
      </c>
      <c r="I255" s="136" t="str">
        <f>IF(ISERROR(VLOOKUP(A255,'[1]Z04 支出决算表(财决04表)'!$A$10:$J$500,10,FALSE)),"",VLOOKUP(A255,'[1]Z04 支出决算表(财决04表)'!$A$10:$J$500,10,FALSE))</f>
        <v/>
      </c>
      <c r="J255" s="147">
        <f>'[1]Z04 支出决算表(财决04表)'!$A254</f>
        <v>0</v>
      </c>
      <c r="K255" s="148">
        <f>'[1]Z04 支出决算表(财决04表)'!$E254</f>
        <v>0</v>
      </c>
      <c r="L255" s="125" t="str">
        <f t="shared" si="7"/>
        <v/>
      </c>
    </row>
    <row r="256" spans="1:12" ht="22.7" customHeight="1">
      <c r="A256" s="133" t="str">
        <f t="shared" si="6"/>
        <v/>
      </c>
      <c r="B256" s="134"/>
      <c r="C256" s="135" t="str">
        <f>IF(ISERROR(VLOOKUP(A256,'[1]Z04 支出决算表(财决04表)'!$A$10:$J$500,4,FALSE)),"",VLOOKUP(A256,'[1]Z04 支出决算表(财决04表)'!$A$10:$J$500,4,FALSE))</f>
        <v/>
      </c>
      <c r="D256" s="136" t="str">
        <f>IF(ISERROR(VLOOKUP(A256,'[1]Z04 支出决算表(财决04表)'!$A$10:$J$500,5,FALSE)),"",VLOOKUP(A256,'[1]Z04 支出决算表(财决04表)'!$A$10:$J$500,5,FALSE))</f>
        <v/>
      </c>
      <c r="E256" s="136" t="str">
        <f>IF(ISERROR(VLOOKUP(A256,'[1]Z04 支出决算表(财决04表)'!$A$10:$J$500,6,FALSE)),"",VLOOKUP(A256,'[1]Z04 支出决算表(财决04表)'!$A$10:$J$500,6,FALSE))</f>
        <v/>
      </c>
      <c r="F256" s="136" t="str">
        <f>IF(ISERROR(VLOOKUP(A256,'[1]Z04 支出决算表(财决04表)'!$A$10:$J$500,7,FALSE)),"",VLOOKUP(A256,'[1]Z04 支出决算表(财决04表)'!$A$10:$J$500,7,FALSE))</f>
        <v/>
      </c>
      <c r="G256" s="136" t="str">
        <f>IF(ISERROR(VLOOKUP(A256,'[1]Z04 支出决算表(财决04表)'!$A$10:$J$500,8,FALSE)),"",VLOOKUP(A256,'[1]Z04 支出决算表(财决04表)'!$A$10:$J$500,8,FALSE))</f>
        <v/>
      </c>
      <c r="H256" s="136" t="str">
        <f>IF(ISERROR(VLOOKUP(A256,'[1]Z04 支出决算表(财决04表)'!$A$10:$J$500,9,FALSE)),"",VLOOKUP(A256,'[1]Z04 支出决算表(财决04表)'!$A$10:$J$500,9,FALSE))</f>
        <v/>
      </c>
      <c r="I256" s="136" t="str">
        <f>IF(ISERROR(VLOOKUP(A256,'[1]Z04 支出决算表(财决04表)'!$A$10:$J$500,10,FALSE)),"",VLOOKUP(A256,'[1]Z04 支出决算表(财决04表)'!$A$10:$J$500,10,FALSE))</f>
        <v/>
      </c>
      <c r="J256" s="147">
        <f>'[1]Z04 支出决算表(财决04表)'!$A255</f>
        <v>0</v>
      </c>
      <c r="K256" s="148">
        <f>'[1]Z04 支出决算表(财决04表)'!$E255</f>
        <v>0</v>
      </c>
      <c r="L256" s="125" t="str">
        <f t="shared" si="7"/>
        <v/>
      </c>
    </row>
    <row r="257" spans="1:12" ht="22.7" customHeight="1">
      <c r="A257" s="133" t="str">
        <f t="shared" si="6"/>
        <v/>
      </c>
      <c r="B257" s="134"/>
      <c r="C257" s="135" t="str">
        <f>IF(ISERROR(VLOOKUP(A257,'[1]Z04 支出决算表(财决04表)'!$A$10:$J$500,4,FALSE)),"",VLOOKUP(A257,'[1]Z04 支出决算表(财决04表)'!$A$10:$J$500,4,FALSE))</f>
        <v/>
      </c>
      <c r="D257" s="136" t="str">
        <f>IF(ISERROR(VLOOKUP(A257,'[1]Z04 支出决算表(财决04表)'!$A$10:$J$500,5,FALSE)),"",VLOOKUP(A257,'[1]Z04 支出决算表(财决04表)'!$A$10:$J$500,5,FALSE))</f>
        <v/>
      </c>
      <c r="E257" s="136" t="str">
        <f>IF(ISERROR(VLOOKUP(A257,'[1]Z04 支出决算表(财决04表)'!$A$10:$J$500,6,FALSE)),"",VLOOKUP(A257,'[1]Z04 支出决算表(财决04表)'!$A$10:$J$500,6,FALSE))</f>
        <v/>
      </c>
      <c r="F257" s="136" t="str">
        <f>IF(ISERROR(VLOOKUP(A257,'[1]Z04 支出决算表(财决04表)'!$A$10:$J$500,7,FALSE)),"",VLOOKUP(A257,'[1]Z04 支出决算表(财决04表)'!$A$10:$J$500,7,FALSE))</f>
        <v/>
      </c>
      <c r="G257" s="136" t="str">
        <f>IF(ISERROR(VLOOKUP(A257,'[1]Z04 支出决算表(财决04表)'!$A$10:$J$500,8,FALSE)),"",VLOOKUP(A257,'[1]Z04 支出决算表(财决04表)'!$A$10:$J$500,8,FALSE))</f>
        <v/>
      </c>
      <c r="H257" s="136" t="str">
        <f>IF(ISERROR(VLOOKUP(A257,'[1]Z04 支出决算表(财决04表)'!$A$10:$J$500,9,FALSE)),"",VLOOKUP(A257,'[1]Z04 支出决算表(财决04表)'!$A$10:$J$500,9,FALSE))</f>
        <v/>
      </c>
      <c r="I257" s="136" t="str">
        <f>IF(ISERROR(VLOOKUP(A257,'[1]Z04 支出决算表(财决04表)'!$A$10:$J$500,10,FALSE)),"",VLOOKUP(A257,'[1]Z04 支出决算表(财决04表)'!$A$10:$J$500,10,FALSE))</f>
        <v/>
      </c>
      <c r="J257" s="147">
        <f>'[1]Z04 支出决算表(财决04表)'!$A256</f>
        <v>0</v>
      </c>
      <c r="K257" s="148">
        <f>'[1]Z04 支出决算表(财决04表)'!$E256</f>
        <v>0</v>
      </c>
      <c r="L257" s="125" t="str">
        <f t="shared" si="7"/>
        <v/>
      </c>
    </row>
    <row r="258" spans="1:12" ht="22.7" customHeight="1">
      <c r="A258" s="133" t="str">
        <f t="shared" si="6"/>
        <v/>
      </c>
      <c r="B258" s="134"/>
      <c r="C258" s="135" t="str">
        <f>IF(ISERROR(VLOOKUP(A258,'[1]Z04 支出决算表(财决04表)'!$A$10:$J$500,4,FALSE)),"",VLOOKUP(A258,'[1]Z04 支出决算表(财决04表)'!$A$10:$J$500,4,FALSE))</f>
        <v/>
      </c>
      <c r="D258" s="136" t="str">
        <f>IF(ISERROR(VLOOKUP(A258,'[1]Z04 支出决算表(财决04表)'!$A$10:$J$500,5,FALSE)),"",VLOOKUP(A258,'[1]Z04 支出决算表(财决04表)'!$A$10:$J$500,5,FALSE))</f>
        <v/>
      </c>
      <c r="E258" s="136" t="str">
        <f>IF(ISERROR(VLOOKUP(A258,'[1]Z04 支出决算表(财决04表)'!$A$10:$J$500,6,FALSE)),"",VLOOKUP(A258,'[1]Z04 支出决算表(财决04表)'!$A$10:$J$500,6,FALSE))</f>
        <v/>
      </c>
      <c r="F258" s="136" t="str">
        <f>IF(ISERROR(VLOOKUP(A258,'[1]Z04 支出决算表(财决04表)'!$A$10:$J$500,7,FALSE)),"",VLOOKUP(A258,'[1]Z04 支出决算表(财决04表)'!$A$10:$J$500,7,FALSE))</f>
        <v/>
      </c>
      <c r="G258" s="136" t="str">
        <f>IF(ISERROR(VLOOKUP(A258,'[1]Z04 支出决算表(财决04表)'!$A$10:$J$500,8,FALSE)),"",VLOOKUP(A258,'[1]Z04 支出决算表(财决04表)'!$A$10:$J$500,8,FALSE))</f>
        <v/>
      </c>
      <c r="H258" s="136" t="str">
        <f>IF(ISERROR(VLOOKUP(A258,'[1]Z04 支出决算表(财决04表)'!$A$10:$J$500,9,FALSE)),"",VLOOKUP(A258,'[1]Z04 支出决算表(财决04表)'!$A$10:$J$500,9,FALSE))</f>
        <v/>
      </c>
      <c r="I258" s="136" t="str">
        <f>IF(ISERROR(VLOOKUP(A258,'[1]Z04 支出决算表(财决04表)'!$A$10:$J$500,10,FALSE)),"",VLOOKUP(A258,'[1]Z04 支出决算表(财决04表)'!$A$10:$J$500,10,FALSE))</f>
        <v/>
      </c>
      <c r="J258" s="147">
        <f>'[1]Z04 支出决算表(财决04表)'!$A257</f>
        <v>0</v>
      </c>
      <c r="K258" s="148">
        <f>'[1]Z04 支出决算表(财决04表)'!$E257</f>
        <v>0</v>
      </c>
      <c r="L258" s="125" t="str">
        <f t="shared" si="7"/>
        <v/>
      </c>
    </row>
    <row r="259" spans="1:12" ht="22.7" customHeight="1">
      <c r="A259" s="133" t="str">
        <f t="shared" si="6"/>
        <v/>
      </c>
      <c r="B259" s="134"/>
      <c r="C259" s="135" t="str">
        <f>IF(ISERROR(VLOOKUP(A259,'[1]Z04 支出决算表(财决04表)'!$A$10:$J$500,4,FALSE)),"",VLOOKUP(A259,'[1]Z04 支出决算表(财决04表)'!$A$10:$J$500,4,FALSE))</f>
        <v/>
      </c>
      <c r="D259" s="136" t="str">
        <f>IF(ISERROR(VLOOKUP(A259,'[1]Z04 支出决算表(财决04表)'!$A$10:$J$500,5,FALSE)),"",VLOOKUP(A259,'[1]Z04 支出决算表(财决04表)'!$A$10:$J$500,5,FALSE))</f>
        <v/>
      </c>
      <c r="E259" s="136" t="str">
        <f>IF(ISERROR(VLOOKUP(A259,'[1]Z04 支出决算表(财决04表)'!$A$10:$J$500,6,FALSE)),"",VLOOKUP(A259,'[1]Z04 支出决算表(财决04表)'!$A$10:$J$500,6,FALSE))</f>
        <v/>
      </c>
      <c r="F259" s="136" t="str">
        <f>IF(ISERROR(VLOOKUP(A259,'[1]Z04 支出决算表(财决04表)'!$A$10:$J$500,7,FALSE)),"",VLOOKUP(A259,'[1]Z04 支出决算表(财决04表)'!$A$10:$J$500,7,FALSE))</f>
        <v/>
      </c>
      <c r="G259" s="136" t="str">
        <f>IF(ISERROR(VLOOKUP(A259,'[1]Z04 支出决算表(财决04表)'!$A$10:$J$500,8,FALSE)),"",VLOOKUP(A259,'[1]Z04 支出决算表(财决04表)'!$A$10:$J$500,8,FALSE))</f>
        <v/>
      </c>
      <c r="H259" s="136" t="str">
        <f>IF(ISERROR(VLOOKUP(A259,'[1]Z04 支出决算表(财决04表)'!$A$10:$J$500,9,FALSE)),"",VLOOKUP(A259,'[1]Z04 支出决算表(财决04表)'!$A$10:$J$500,9,FALSE))</f>
        <v/>
      </c>
      <c r="I259" s="136" t="str">
        <f>IF(ISERROR(VLOOKUP(A259,'[1]Z04 支出决算表(财决04表)'!$A$10:$J$500,10,FALSE)),"",VLOOKUP(A259,'[1]Z04 支出决算表(财决04表)'!$A$10:$J$500,10,FALSE))</f>
        <v/>
      </c>
      <c r="J259" s="147">
        <f>'[1]Z04 支出决算表(财决04表)'!$A258</f>
        <v>0</v>
      </c>
      <c r="K259" s="148">
        <f>'[1]Z04 支出决算表(财决04表)'!$E258</f>
        <v>0</v>
      </c>
      <c r="L259" s="125" t="str">
        <f t="shared" si="7"/>
        <v/>
      </c>
    </row>
    <row r="260" spans="1:12" ht="22.7" customHeight="1">
      <c r="A260" s="133" t="str">
        <f t="shared" si="6"/>
        <v/>
      </c>
      <c r="B260" s="134"/>
      <c r="C260" s="135" t="str">
        <f>IF(ISERROR(VLOOKUP(A260,'[1]Z04 支出决算表(财决04表)'!$A$10:$J$500,4,FALSE)),"",VLOOKUP(A260,'[1]Z04 支出决算表(财决04表)'!$A$10:$J$500,4,FALSE))</f>
        <v/>
      </c>
      <c r="D260" s="136" t="str">
        <f>IF(ISERROR(VLOOKUP(A260,'[1]Z04 支出决算表(财决04表)'!$A$10:$J$500,5,FALSE)),"",VLOOKUP(A260,'[1]Z04 支出决算表(财决04表)'!$A$10:$J$500,5,FALSE))</f>
        <v/>
      </c>
      <c r="E260" s="136" t="str">
        <f>IF(ISERROR(VLOOKUP(A260,'[1]Z04 支出决算表(财决04表)'!$A$10:$J$500,6,FALSE)),"",VLOOKUP(A260,'[1]Z04 支出决算表(财决04表)'!$A$10:$J$500,6,FALSE))</f>
        <v/>
      </c>
      <c r="F260" s="136" t="str">
        <f>IF(ISERROR(VLOOKUP(A260,'[1]Z04 支出决算表(财决04表)'!$A$10:$J$500,7,FALSE)),"",VLOOKUP(A260,'[1]Z04 支出决算表(财决04表)'!$A$10:$J$500,7,FALSE))</f>
        <v/>
      </c>
      <c r="G260" s="136" t="str">
        <f>IF(ISERROR(VLOOKUP(A260,'[1]Z04 支出决算表(财决04表)'!$A$10:$J$500,8,FALSE)),"",VLOOKUP(A260,'[1]Z04 支出决算表(财决04表)'!$A$10:$J$500,8,FALSE))</f>
        <v/>
      </c>
      <c r="H260" s="136" t="str">
        <f>IF(ISERROR(VLOOKUP(A260,'[1]Z04 支出决算表(财决04表)'!$A$10:$J$500,9,FALSE)),"",VLOOKUP(A260,'[1]Z04 支出决算表(财决04表)'!$A$10:$J$500,9,FALSE))</f>
        <v/>
      </c>
      <c r="I260" s="136" t="str">
        <f>IF(ISERROR(VLOOKUP(A260,'[1]Z04 支出决算表(财决04表)'!$A$10:$J$500,10,FALSE)),"",VLOOKUP(A260,'[1]Z04 支出决算表(财决04表)'!$A$10:$J$500,10,FALSE))</f>
        <v/>
      </c>
      <c r="J260" s="147">
        <f>'[1]Z04 支出决算表(财决04表)'!$A259</f>
        <v>0</v>
      </c>
      <c r="K260" s="148">
        <f>'[1]Z04 支出决算表(财决04表)'!$E259</f>
        <v>0</v>
      </c>
      <c r="L260" s="125" t="str">
        <f t="shared" si="7"/>
        <v/>
      </c>
    </row>
    <row r="261" spans="1:12" ht="22.7" customHeight="1">
      <c r="A261" s="133" t="str">
        <f t="shared" si="6"/>
        <v/>
      </c>
      <c r="B261" s="134"/>
      <c r="C261" s="135" t="str">
        <f>IF(ISERROR(VLOOKUP(A261,'[1]Z04 支出决算表(财决04表)'!$A$10:$J$500,4,FALSE)),"",VLOOKUP(A261,'[1]Z04 支出决算表(财决04表)'!$A$10:$J$500,4,FALSE))</f>
        <v/>
      </c>
      <c r="D261" s="136" t="str">
        <f>IF(ISERROR(VLOOKUP(A261,'[1]Z04 支出决算表(财决04表)'!$A$10:$J$500,5,FALSE)),"",VLOOKUP(A261,'[1]Z04 支出决算表(财决04表)'!$A$10:$J$500,5,FALSE))</f>
        <v/>
      </c>
      <c r="E261" s="136" t="str">
        <f>IF(ISERROR(VLOOKUP(A261,'[1]Z04 支出决算表(财决04表)'!$A$10:$J$500,6,FALSE)),"",VLOOKUP(A261,'[1]Z04 支出决算表(财决04表)'!$A$10:$J$500,6,FALSE))</f>
        <v/>
      </c>
      <c r="F261" s="136" t="str">
        <f>IF(ISERROR(VLOOKUP(A261,'[1]Z04 支出决算表(财决04表)'!$A$10:$J$500,7,FALSE)),"",VLOOKUP(A261,'[1]Z04 支出决算表(财决04表)'!$A$10:$J$500,7,FALSE))</f>
        <v/>
      </c>
      <c r="G261" s="136" t="str">
        <f>IF(ISERROR(VLOOKUP(A261,'[1]Z04 支出决算表(财决04表)'!$A$10:$J$500,8,FALSE)),"",VLOOKUP(A261,'[1]Z04 支出决算表(财决04表)'!$A$10:$J$500,8,FALSE))</f>
        <v/>
      </c>
      <c r="H261" s="136" t="str">
        <f>IF(ISERROR(VLOOKUP(A261,'[1]Z04 支出决算表(财决04表)'!$A$10:$J$500,9,FALSE)),"",VLOOKUP(A261,'[1]Z04 支出决算表(财决04表)'!$A$10:$J$500,9,FALSE))</f>
        <v/>
      </c>
      <c r="I261" s="136" t="str">
        <f>IF(ISERROR(VLOOKUP(A261,'[1]Z04 支出决算表(财决04表)'!$A$10:$J$500,10,FALSE)),"",VLOOKUP(A261,'[1]Z04 支出决算表(财决04表)'!$A$10:$J$500,10,FALSE))</f>
        <v/>
      </c>
      <c r="J261" s="147">
        <f>'[1]Z04 支出决算表(财决04表)'!$A260</f>
        <v>0</v>
      </c>
      <c r="K261" s="148">
        <f>'[1]Z04 支出决算表(财决04表)'!$E260</f>
        <v>0</v>
      </c>
      <c r="L261" s="125" t="str">
        <f t="shared" si="7"/>
        <v/>
      </c>
    </row>
    <row r="262" spans="1:12" ht="22.7" customHeight="1">
      <c r="A262" s="133" t="str">
        <f t="shared" si="6"/>
        <v/>
      </c>
      <c r="B262" s="134"/>
      <c r="C262" s="135" t="str">
        <f>IF(ISERROR(VLOOKUP(A262,'[1]Z04 支出决算表(财决04表)'!$A$10:$J$500,4,FALSE)),"",VLOOKUP(A262,'[1]Z04 支出决算表(财决04表)'!$A$10:$J$500,4,FALSE))</f>
        <v/>
      </c>
      <c r="D262" s="136" t="str">
        <f>IF(ISERROR(VLOOKUP(A262,'[1]Z04 支出决算表(财决04表)'!$A$10:$J$500,5,FALSE)),"",VLOOKUP(A262,'[1]Z04 支出决算表(财决04表)'!$A$10:$J$500,5,FALSE))</f>
        <v/>
      </c>
      <c r="E262" s="136" t="str">
        <f>IF(ISERROR(VLOOKUP(A262,'[1]Z04 支出决算表(财决04表)'!$A$10:$J$500,6,FALSE)),"",VLOOKUP(A262,'[1]Z04 支出决算表(财决04表)'!$A$10:$J$500,6,FALSE))</f>
        <v/>
      </c>
      <c r="F262" s="136" t="str">
        <f>IF(ISERROR(VLOOKUP(A262,'[1]Z04 支出决算表(财决04表)'!$A$10:$J$500,7,FALSE)),"",VLOOKUP(A262,'[1]Z04 支出决算表(财决04表)'!$A$10:$J$500,7,FALSE))</f>
        <v/>
      </c>
      <c r="G262" s="136" t="str">
        <f>IF(ISERROR(VLOOKUP(A262,'[1]Z04 支出决算表(财决04表)'!$A$10:$J$500,8,FALSE)),"",VLOOKUP(A262,'[1]Z04 支出决算表(财决04表)'!$A$10:$J$500,8,FALSE))</f>
        <v/>
      </c>
      <c r="H262" s="136" t="str">
        <f>IF(ISERROR(VLOOKUP(A262,'[1]Z04 支出决算表(财决04表)'!$A$10:$J$500,9,FALSE)),"",VLOOKUP(A262,'[1]Z04 支出决算表(财决04表)'!$A$10:$J$500,9,FALSE))</f>
        <v/>
      </c>
      <c r="I262" s="136" t="str">
        <f>IF(ISERROR(VLOOKUP(A262,'[1]Z04 支出决算表(财决04表)'!$A$10:$J$500,10,FALSE)),"",VLOOKUP(A262,'[1]Z04 支出决算表(财决04表)'!$A$10:$J$500,10,FALSE))</f>
        <v/>
      </c>
      <c r="J262" s="147">
        <f>'[1]Z04 支出决算表(财决04表)'!$A261</f>
        <v>0</v>
      </c>
      <c r="K262" s="148">
        <f>'[1]Z04 支出决算表(财决04表)'!$E261</f>
        <v>0</v>
      </c>
      <c r="L262" s="125" t="str">
        <f t="shared" si="7"/>
        <v/>
      </c>
    </row>
    <row r="263" spans="1:12" ht="22.7" customHeight="1">
      <c r="A263" s="133" t="str">
        <f t="shared" si="6"/>
        <v/>
      </c>
      <c r="B263" s="134"/>
      <c r="C263" s="135" t="str">
        <f>IF(ISERROR(VLOOKUP(A263,'[1]Z04 支出决算表(财决04表)'!$A$10:$J$500,4,FALSE)),"",VLOOKUP(A263,'[1]Z04 支出决算表(财决04表)'!$A$10:$J$500,4,FALSE))</f>
        <v/>
      </c>
      <c r="D263" s="136" t="str">
        <f>IF(ISERROR(VLOOKUP(A263,'[1]Z04 支出决算表(财决04表)'!$A$10:$J$500,5,FALSE)),"",VLOOKUP(A263,'[1]Z04 支出决算表(财决04表)'!$A$10:$J$500,5,FALSE))</f>
        <v/>
      </c>
      <c r="E263" s="136" t="str">
        <f>IF(ISERROR(VLOOKUP(A263,'[1]Z04 支出决算表(财决04表)'!$A$10:$J$500,6,FALSE)),"",VLOOKUP(A263,'[1]Z04 支出决算表(财决04表)'!$A$10:$J$500,6,FALSE))</f>
        <v/>
      </c>
      <c r="F263" s="136" t="str">
        <f>IF(ISERROR(VLOOKUP(A263,'[1]Z04 支出决算表(财决04表)'!$A$10:$J$500,7,FALSE)),"",VLOOKUP(A263,'[1]Z04 支出决算表(财决04表)'!$A$10:$J$500,7,FALSE))</f>
        <v/>
      </c>
      <c r="G263" s="136" t="str">
        <f>IF(ISERROR(VLOOKUP(A263,'[1]Z04 支出决算表(财决04表)'!$A$10:$J$500,8,FALSE)),"",VLOOKUP(A263,'[1]Z04 支出决算表(财决04表)'!$A$10:$J$500,8,FALSE))</f>
        <v/>
      </c>
      <c r="H263" s="136" t="str">
        <f>IF(ISERROR(VLOOKUP(A263,'[1]Z04 支出决算表(财决04表)'!$A$10:$J$500,9,FALSE)),"",VLOOKUP(A263,'[1]Z04 支出决算表(财决04表)'!$A$10:$J$500,9,FALSE))</f>
        <v/>
      </c>
      <c r="I263" s="136" t="str">
        <f>IF(ISERROR(VLOOKUP(A263,'[1]Z04 支出决算表(财决04表)'!$A$10:$J$500,10,FALSE)),"",VLOOKUP(A263,'[1]Z04 支出决算表(财决04表)'!$A$10:$J$500,10,FALSE))</f>
        <v/>
      </c>
      <c r="J263" s="147">
        <f>'[1]Z04 支出决算表(财决04表)'!$A262</f>
        <v>0</v>
      </c>
      <c r="K263" s="148">
        <f>'[1]Z04 支出决算表(财决04表)'!$E262</f>
        <v>0</v>
      </c>
      <c r="L263" s="125" t="str">
        <f t="shared" si="7"/>
        <v/>
      </c>
    </row>
    <row r="264" spans="1:12" ht="22.7" customHeight="1">
      <c r="A264" s="133" t="str">
        <f t="shared" si="6"/>
        <v/>
      </c>
      <c r="B264" s="134"/>
      <c r="C264" s="135" t="str">
        <f>IF(ISERROR(VLOOKUP(A264,'[1]Z04 支出决算表(财决04表)'!$A$10:$J$500,4,FALSE)),"",VLOOKUP(A264,'[1]Z04 支出决算表(财决04表)'!$A$10:$J$500,4,FALSE))</f>
        <v/>
      </c>
      <c r="D264" s="136" t="str">
        <f>IF(ISERROR(VLOOKUP(A264,'[1]Z04 支出决算表(财决04表)'!$A$10:$J$500,5,FALSE)),"",VLOOKUP(A264,'[1]Z04 支出决算表(财决04表)'!$A$10:$J$500,5,FALSE))</f>
        <v/>
      </c>
      <c r="E264" s="136" t="str">
        <f>IF(ISERROR(VLOOKUP(A264,'[1]Z04 支出决算表(财决04表)'!$A$10:$J$500,6,FALSE)),"",VLOOKUP(A264,'[1]Z04 支出决算表(财决04表)'!$A$10:$J$500,6,FALSE))</f>
        <v/>
      </c>
      <c r="F264" s="136" t="str">
        <f>IF(ISERROR(VLOOKUP(A264,'[1]Z04 支出决算表(财决04表)'!$A$10:$J$500,7,FALSE)),"",VLOOKUP(A264,'[1]Z04 支出决算表(财决04表)'!$A$10:$J$500,7,FALSE))</f>
        <v/>
      </c>
      <c r="G264" s="136" t="str">
        <f>IF(ISERROR(VLOOKUP(A264,'[1]Z04 支出决算表(财决04表)'!$A$10:$J$500,8,FALSE)),"",VLOOKUP(A264,'[1]Z04 支出决算表(财决04表)'!$A$10:$J$500,8,FALSE))</f>
        <v/>
      </c>
      <c r="H264" s="136" t="str">
        <f>IF(ISERROR(VLOOKUP(A264,'[1]Z04 支出决算表(财决04表)'!$A$10:$J$500,9,FALSE)),"",VLOOKUP(A264,'[1]Z04 支出决算表(财决04表)'!$A$10:$J$500,9,FALSE))</f>
        <v/>
      </c>
      <c r="I264" s="136" t="str">
        <f>IF(ISERROR(VLOOKUP(A264,'[1]Z04 支出决算表(财决04表)'!$A$10:$J$500,10,FALSE)),"",VLOOKUP(A264,'[1]Z04 支出决算表(财决04表)'!$A$10:$J$500,10,FALSE))</f>
        <v/>
      </c>
      <c r="J264" s="147">
        <f>'[1]Z04 支出决算表(财决04表)'!$A263</f>
        <v>0</v>
      </c>
      <c r="K264" s="148">
        <f>'[1]Z04 支出决算表(财决04表)'!$E263</f>
        <v>0</v>
      </c>
      <c r="L264" s="125" t="str">
        <f t="shared" si="7"/>
        <v/>
      </c>
    </row>
    <row r="265" spans="1:12" ht="22.7" customHeight="1">
      <c r="A265" s="133" t="str">
        <f t="shared" si="6"/>
        <v/>
      </c>
      <c r="B265" s="134"/>
      <c r="C265" s="135" t="str">
        <f>IF(ISERROR(VLOOKUP(A265,'[1]Z04 支出决算表(财决04表)'!$A$10:$J$500,4,FALSE)),"",VLOOKUP(A265,'[1]Z04 支出决算表(财决04表)'!$A$10:$J$500,4,FALSE))</f>
        <v/>
      </c>
      <c r="D265" s="136" t="str">
        <f>IF(ISERROR(VLOOKUP(A265,'[1]Z04 支出决算表(财决04表)'!$A$10:$J$500,5,FALSE)),"",VLOOKUP(A265,'[1]Z04 支出决算表(财决04表)'!$A$10:$J$500,5,FALSE))</f>
        <v/>
      </c>
      <c r="E265" s="136" t="str">
        <f>IF(ISERROR(VLOOKUP(A265,'[1]Z04 支出决算表(财决04表)'!$A$10:$J$500,6,FALSE)),"",VLOOKUP(A265,'[1]Z04 支出决算表(财决04表)'!$A$10:$J$500,6,FALSE))</f>
        <v/>
      </c>
      <c r="F265" s="136" t="str">
        <f>IF(ISERROR(VLOOKUP(A265,'[1]Z04 支出决算表(财决04表)'!$A$10:$J$500,7,FALSE)),"",VLOOKUP(A265,'[1]Z04 支出决算表(财决04表)'!$A$10:$J$500,7,FALSE))</f>
        <v/>
      </c>
      <c r="G265" s="136" t="str">
        <f>IF(ISERROR(VLOOKUP(A265,'[1]Z04 支出决算表(财决04表)'!$A$10:$J$500,8,FALSE)),"",VLOOKUP(A265,'[1]Z04 支出决算表(财决04表)'!$A$10:$J$500,8,FALSE))</f>
        <v/>
      </c>
      <c r="H265" s="136" t="str">
        <f>IF(ISERROR(VLOOKUP(A265,'[1]Z04 支出决算表(财决04表)'!$A$10:$J$500,9,FALSE)),"",VLOOKUP(A265,'[1]Z04 支出决算表(财决04表)'!$A$10:$J$500,9,FALSE))</f>
        <v/>
      </c>
      <c r="I265" s="136" t="str">
        <f>IF(ISERROR(VLOOKUP(A265,'[1]Z04 支出决算表(财决04表)'!$A$10:$J$500,10,FALSE)),"",VLOOKUP(A265,'[1]Z04 支出决算表(财决04表)'!$A$10:$J$500,10,FALSE))</f>
        <v/>
      </c>
      <c r="J265" s="147">
        <f>'[1]Z04 支出决算表(财决04表)'!$A264</f>
        <v>0</v>
      </c>
      <c r="K265" s="148">
        <f>'[1]Z04 支出决算表(财决04表)'!$E264</f>
        <v>0</v>
      </c>
      <c r="L265" s="125" t="str">
        <f t="shared" si="7"/>
        <v/>
      </c>
    </row>
    <row r="266" spans="1:12" ht="22.7" customHeight="1">
      <c r="A266" s="133" t="str">
        <f t="shared" si="6"/>
        <v/>
      </c>
      <c r="B266" s="134"/>
      <c r="C266" s="135" t="str">
        <f>IF(ISERROR(VLOOKUP(A266,'[1]Z04 支出决算表(财决04表)'!$A$10:$J$500,4,FALSE)),"",VLOOKUP(A266,'[1]Z04 支出决算表(财决04表)'!$A$10:$J$500,4,FALSE))</f>
        <v/>
      </c>
      <c r="D266" s="136" t="str">
        <f>IF(ISERROR(VLOOKUP(A266,'[1]Z04 支出决算表(财决04表)'!$A$10:$J$500,5,FALSE)),"",VLOOKUP(A266,'[1]Z04 支出决算表(财决04表)'!$A$10:$J$500,5,FALSE))</f>
        <v/>
      </c>
      <c r="E266" s="136" t="str">
        <f>IF(ISERROR(VLOOKUP(A266,'[1]Z04 支出决算表(财决04表)'!$A$10:$J$500,6,FALSE)),"",VLOOKUP(A266,'[1]Z04 支出决算表(财决04表)'!$A$10:$J$500,6,FALSE))</f>
        <v/>
      </c>
      <c r="F266" s="136" t="str">
        <f>IF(ISERROR(VLOOKUP(A266,'[1]Z04 支出决算表(财决04表)'!$A$10:$J$500,7,FALSE)),"",VLOOKUP(A266,'[1]Z04 支出决算表(财决04表)'!$A$10:$J$500,7,FALSE))</f>
        <v/>
      </c>
      <c r="G266" s="136" t="str">
        <f>IF(ISERROR(VLOOKUP(A266,'[1]Z04 支出决算表(财决04表)'!$A$10:$J$500,8,FALSE)),"",VLOOKUP(A266,'[1]Z04 支出决算表(财决04表)'!$A$10:$J$500,8,FALSE))</f>
        <v/>
      </c>
      <c r="H266" s="136" t="str">
        <f>IF(ISERROR(VLOOKUP(A266,'[1]Z04 支出决算表(财决04表)'!$A$10:$J$500,9,FALSE)),"",VLOOKUP(A266,'[1]Z04 支出决算表(财决04表)'!$A$10:$J$500,9,FALSE))</f>
        <v/>
      </c>
      <c r="I266" s="136" t="str">
        <f>IF(ISERROR(VLOOKUP(A266,'[1]Z04 支出决算表(财决04表)'!$A$10:$J$500,10,FALSE)),"",VLOOKUP(A266,'[1]Z04 支出决算表(财决04表)'!$A$10:$J$500,10,FALSE))</f>
        <v/>
      </c>
      <c r="J266" s="147">
        <f>'[1]Z04 支出决算表(财决04表)'!$A265</f>
        <v>0</v>
      </c>
      <c r="K266" s="148">
        <f>'[1]Z04 支出决算表(财决04表)'!$E265</f>
        <v>0</v>
      </c>
      <c r="L266" s="125" t="str">
        <f t="shared" si="7"/>
        <v/>
      </c>
    </row>
    <row r="267" spans="1:12" ht="22.7" customHeight="1">
      <c r="A267" s="133" t="str">
        <f t="shared" si="6"/>
        <v/>
      </c>
      <c r="B267" s="134"/>
      <c r="C267" s="135" t="str">
        <f>IF(ISERROR(VLOOKUP(A267,'[1]Z04 支出决算表(财决04表)'!$A$10:$J$500,4,FALSE)),"",VLOOKUP(A267,'[1]Z04 支出决算表(财决04表)'!$A$10:$J$500,4,FALSE))</f>
        <v/>
      </c>
      <c r="D267" s="136" t="str">
        <f>IF(ISERROR(VLOOKUP(A267,'[1]Z04 支出决算表(财决04表)'!$A$10:$J$500,5,FALSE)),"",VLOOKUP(A267,'[1]Z04 支出决算表(财决04表)'!$A$10:$J$500,5,FALSE))</f>
        <v/>
      </c>
      <c r="E267" s="136" t="str">
        <f>IF(ISERROR(VLOOKUP(A267,'[1]Z04 支出决算表(财决04表)'!$A$10:$J$500,6,FALSE)),"",VLOOKUP(A267,'[1]Z04 支出决算表(财决04表)'!$A$10:$J$500,6,FALSE))</f>
        <v/>
      </c>
      <c r="F267" s="136" t="str">
        <f>IF(ISERROR(VLOOKUP(A267,'[1]Z04 支出决算表(财决04表)'!$A$10:$J$500,7,FALSE)),"",VLOOKUP(A267,'[1]Z04 支出决算表(财决04表)'!$A$10:$J$500,7,FALSE))</f>
        <v/>
      </c>
      <c r="G267" s="136" t="str">
        <f>IF(ISERROR(VLOOKUP(A267,'[1]Z04 支出决算表(财决04表)'!$A$10:$J$500,8,FALSE)),"",VLOOKUP(A267,'[1]Z04 支出决算表(财决04表)'!$A$10:$J$500,8,FALSE))</f>
        <v/>
      </c>
      <c r="H267" s="136" t="str">
        <f>IF(ISERROR(VLOOKUP(A267,'[1]Z04 支出决算表(财决04表)'!$A$10:$J$500,9,FALSE)),"",VLOOKUP(A267,'[1]Z04 支出决算表(财决04表)'!$A$10:$J$500,9,FALSE))</f>
        <v/>
      </c>
      <c r="I267" s="136" t="str">
        <f>IF(ISERROR(VLOOKUP(A267,'[1]Z04 支出决算表(财决04表)'!$A$10:$J$500,10,FALSE)),"",VLOOKUP(A267,'[1]Z04 支出决算表(财决04表)'!$A$10:$J$500,10,FALSE))</f>
        <v/>
      </c>
      <c r="J267" s="147">
        <f>'[1]Z04 支出决算表(财决04表)'!$A266</f>
        <v>0</v>
      </c>
      <c r="K267" s="148">
        <f>'[1]Z04 支出决算表(财决04表)'!$E266</f>
        <v>0</v>
      </c>
      <c r="L267" s="125" t="str">
        <f t="shared" si="7"/>
        <v/>
      </c>
    </row>
    <row r="268" spans="1:12" ht="22.7" customHeight="1">
      <c r="A268" s="133" t="str">
        <f t="shared" ref="A268:A300" si="8">IF(J268&gt;0,J268,"")</f>
        <v/>
      </c>
      <c r="B268" s="134"/>
      <c r="C268" s="135" t="str">
        <f>IF(ISERROR(VLOOKUP(A268,'[1]Z04 支出决算表(财决04表)'!$A$10:$J$500,4,FALSE)),"",VLOOKUP(A268,'[1]Z04 支出决算表(财决04表)'!$A$10:$J$500,4,FALSE))</f>
        <v/>
      </c>
      <c r="D268" s="136" t="str">
        <f>IF(ISERROR(VLOOKUP(A268,'[1]Z04 支出决算表(财决04表)'!$A$10:$J$500,5,FALSE)),"",VLOOKUP(A268,'[1]Z04 支出决算表(财决04表)'!$A$10:$J$500,5,FALSE))</f>
        <v/>
      </c>
      <c r="E268" s="136" t="str">
        <f>IF(ISERROR(VLOOKUP(A268,'[1]Z04 支出决算表(财决04表)'!$A$10:$J$500,6,FALSE)),"",VLOOKUP(A268,'[1]Z04 支出决算表(财决04表)'!$A$10:$J$500,6,FALSE))</f>
        <v/>
      </c>
      <c r="F268" s="136" t="str">
        <f>IF(ISERROR(VLOOKUP(A268,'[1]Z04 支出决算表(财决04表)'!$A$10:$J$500,7,FALSE)),"",VLOOKUP(A268,'[1]Z04 支出决算表(财决04表)'!$A$10:$J$500,7,FALSE))</f>
        <v/>
      </c>
      <c r="G268" s="136" t="str">
        <f>IF(ISERROR(VLOOKUP(A268,'[1]Z04 支出决算表(财决04表)'!$A$10:$J$500,8,FALSE)),"",VLOOKUP(A268,'[1]Z04 支出决算表(财决04表)'!$A$10:$J$500,8,FALSE))</f>
        <v/>
      </c>
      <c r="H268" s="136" t="str">
        <f>IF(ISERROR(VLOOKUP(A268,'[1]Z04 支出决算表(财决04表)'!$A$10:$J$500,9,FALSE)),"",VLOOKUP(A268,'[1]Z04 支出决算表(财决04表)'!$A$10:$J$500,9,FALSE))</f>
        <v/>
      </c>
      <c r="I268" s="136" t="str">
        <f>IF(ISERROR(VLOOKUP(A268,'[1]Z04 支出决算表(财决04表)'!$A$10:$J$500,10,FALSE)),"",VLOOKUP(A268,'[1]Z04 支出决算表(财决04表)'!$A$10:$J$500,10,FALSE))</f>
        <v/>
      </c>
      <c r="J268" s="147">
        <f>'[1]Z04 支出决算表(财决04表)'!$A267</f>
        <v>0</v>
      </c>
      <c r="K268" s="148">
        <f>'[1]Z04 支出决算表(财决04表)'!$E267</f>
        <v>0</v>
      </c>
      <c r="L268" s="125" t="str">
        <f t="shared" ref="L268:L331" si="9">IF(C268&lt;&gt;"",ROW(),"")</f>
        <v/>
      </c>
    </row>
    <row r="269" spans="1:12" ht="22.7" customHeight="1">
      <c r="A269" s="133" t="str">
        <f t="shared" si="8"/>
        <v/>
      </c>
      <c r="B269" s="134"/>
      <c r="C269" s="135" t="str">
        <f>IF(ISERROR(VLOOKUP(A269,'[1]Z04 支出决算表(财决04表)'!$A$10:$J$500,4,FALSE)),"",VLOOKUP(A269,'[1]Z04 支出决算表(财决04表)'!$A$10:$J$500,4,FALSE))</f>
        <v/>
      </c>
      <c r="D269" s="136" t="str">
        <f>IF(ISERROR(VLOOKUP(A269,'[1]Z04 支出决算表(财决04表)'!$A$10:$J$500,5,FALSE)),"",VLOOKUP(A269,'[1]Z04 支出决算表(财决04表)'!$A$10:$J$500,5,FALSE))</f>
        <v/>
      </c>
      <c r="E269" s="136" t="str">
        <f>IF(ISERROR(VLOOKUP(A269,'[1]Z04 支出决算表(财决04表)'!$A$10:$J$500,6,FALSE)),"",VLOOKUP(A269,'[1]Z04 支出决算表(财决04表)'!$A$10:$J$500,6,FALSE))</f>
        <v/>
      </c>
      <c r="F269" s="136" t="str">
        <f>IF(ISERROR(VLOOKUP(A269,'[1]Z04 支出决算表(财决04表)'!$A$10:$J$500,7,FALSE)),"",VLOOKUP(A269,'[1]Z04 支出决算表(财决04表)'!$A$10:$J$500,7,FALSE))</f>
        <v/>
      </c>
      <c r="G269" s="136" t="str">
        <f>IF(ISERROR(VLOOKUP(A269,'[1]Z04 支出决算表(财决04表)'!$A$10:$J$500,8,FALSE)),"",VLOOKUP(A269,'[1]Z04 支出决算表(财决04表)'!$A$10:$J$500,8,FALSE))</f>
        <v/>
      </c>
      <c r="H269" s="136" t="str">
        <f>IF(ISERROR(VLOOKUP(A269,'[1]Z04 支出决算表(财决04表)'!$A$10:$J$500,9,FALSE)),"",VLOOKUP(A269,'[1]Z04 支出决算表(财决04表)'!$A$10:$J$500,9,FALSE))</f>
        <v/>
      </c>
      <c r="I269" s="136" t="str">
        <f>IF(ISERROR(VLOOKUP(A269,'[1]Z04 支出决算表(财决04表)'!$A$10:$J$500,10,FALSE)),"",VLOOKUP(A269,'[1]Z04 支出决算表(财决04表)'!$A$10:$J$500,10,FALSE))</f>
        <v/>
      </c>
      <c r="J269" s="147">
        <f>'[1]Z04 支出决算表(财决04表)'!$A268</f>
        <v>0</v>
      </c>
      <c r="K269" s="148">
        <f>'[1]Z04 支出决算表(财决04表)'!$E268</f>
        <v>0</v>
      </c>
      <c r="L269" s="125" t="str">
        <f t="shared" si="9"/>
        <v/>
      </c>
    </row>
    <row r="270" spans="1:12" ht="22.7" customHeight="1">
      <c r="A270" s="133" t="str">
        <f t="shared" si="8"/>
        <v/>
      </c>
      <c r="B270" s="134"/>
      <c r="C270" s="135" t="str">
        <f>IF(ISERROR(VLOOKUP(A270,'[1]Z04 支出决算表(财决04表)'!$A$10:$J$500,4,FALSE)),"",VLOOKUP(A270,'[1]Z04 支出决算表(财决04表)'!$A$10:$J$500,4,FALSE))</f>
        <v/>
      </c>
      <c r="D270" s="136" t="str">
        <f>IF(ISERROR(VLOOKUP(A270,'[1]Z04 支出决算表(财决04表)'!$A$10:$J$500,5,FALSE)),"",VLOOKUP(A270,'[1]Z04 支出决算表(财决04表)'!$A$10:$J$500,5,FALSE))</f>
        <v/>
      </c>
      <c r="E270" s="136" t="str">
        <f>IF(ISERROR(VLOOKUP(A270,'[1]Z04 支出决算表(财决04表)'!$A$10:$J$500,6,FALSE)),"",VLOOKUP(A270,'[1]Z04 支出决算表(财决04表)'!$A$10:$J$500,6,FALSE))</f>
        <v/>
      </c>
      <c r="F270" s="136" t="str">
        <f>IF(ISERROR(VLOOKUP(A270,'[1]Z04 支出决算表(财决04表)'!$A$10:$J$500,7,FALSE)),"",VLOOKUP(A270,'[1]Z04 支出决算表(财决04表)'!$A$10:$J$500,7,FALSE))</f>
        <v/>
      </c>
      <c r="G270" s="136" t="str">
        <f>IF(ISERROR(VLOOKUP(A270,'[1]Z04 支出决算表(财决04表)'!$A$10:$J$500,8,FALSE)),"",VLOOKUP(A270,'[1]Z04 支出决算表(财决04表)'!$A$10:$J$500,8,FALSE))</f>
        <v/>
      </c>
      <c r="H270" s="136" t="str">
        <f>IF(ISERROR(VLOOKUP(A270,'[1]Z04 支出决算表(财决04表)'!$A$10:$J$500,9,FALSE)),"",VLOOKUP(A270,'[1]Z04 支出决算表(财决04表)'!$A$10:$J$500,9,FALSE))</f>
        <v/>
      </c>
      <c r="I270" s="136" t="str">
        <f>IF(ISERROR(VLOOKUP(A270,'[1]Z04 支出决算表(财决04表)'!$A$10:$J$500,10,FALSE)),"",VLOOKUP(A270,'[1]Z04 支出决算表(财决04表)'!$A$10:$J$500,10,FALSE))</f>
        <v/>
      </c>
      <c r="J270" s="147">
        <f>'[1]Z04 支出决算表(财决04表)'!$A269</f>
        <v>0</v>
      </c>
      <c r="K270" s="148">
        <f>'[1]Z04 支出决算表(财决04表)'!$E269</f>
        <v>0</v>
      </c>
      <c r="L270" s="125" t="str">
        <f t="shared" si="9"/>
        <v/>
      </c>
    </row>
    <row r="271" spans="1:12" ht="22.7" customHeight="1">
      <c r="A271" s="133" t="str">
        <f t="shared" si="8"/>
        <v/>
      </c>
      <c r="B271" s="134"/>
      <c r="C271" s="135" t="str">
        <f>IF(ISERROR(VLOOKUP(A271,'[1]Z04 支出决算表(财决04表)'!$A$10:$J$500,4,FALSE)),"",VLOOKUP(A271,'[1]Z04 支出决算表(财决04表)'!$A$10:$J$500,4,FALSE))</f>
        <v/>
      </c>
      <c r="D271" s="136" t="str">
        <f>IF(ISERROR(VLOOKUP(A271,'[1]Z04 支出决算表(财决04表)'!$A$10:$J$500,5,FALSE)),"",VLOOKUP(A271,'[1]Z04 支出决算表(财决04表)'!$A$10:$J$500,5,FALSE))</f>
        <v/>
      </c>
      <c r="E271" s="136" t="str">
        <f>IF(ISERROR(VLOOKUP(A271,'[1]Z04 支出决算表(财决04表)'!$A$10:$J$500,6,FALSE)),"",VLOOKUP(A271,'[1]Z04 支出决算表(财决04表)'!$A$10:$J$500,6,FALSE))</f>
        <v/>
      </c>
      <c r="F271" s="136" t="str">
        <f>IF(ISERROR(VLOOKUP(A271,'[1]Z04 支出决算表(财决04表)'!$A$10:$J$500,7,FALSE)),"",VLOOKUP(A271,'[1]Z04 支出决算表(财决04表)'!$A$10:$J$500,7,FALSE))</f>
        <v/>
      </c>
      <c r="G271" s="136" t="str">
        <f>IF(ISERROR(VLOOKUP(A271,'[1]Z04 支出决算表(财决04表)'!$A$10:$J$500,8,FALSE)),"",VLOOKUP(A271,'[1]Z04 支出决算表(财决04表)'!$A$10:$J$500,8,FALSE))</f>
        <v/>
      </c>
      <c r="H271" s="136" t="str">
        <f>IF(ISERROR(VLOOKUP(A271,'[1]Z04 支出决算表(财决04表)'!$A$10:$J$500,9,FALSE)),"",VLOOKUP(A271,'[1]Z04 支出决算表(财决04表)'!$A$10:$J$500,9,FALSE))</f>
        <v/>
      </c>
      <c r="I271" s="136" t="str">
        <f>IF(ISERROR(VLOOKUP(A271,'[1]Z04 支出决算表(财决04表)'!$A$10:$J$500,10,FALSE)),"",VLOOKUP(A271,'[1]Z04 支出决算表(财决04表)'!$A$10:$J$500,10,FALSE))</f>
        <v/>
      </c>
      <c r="J271" s="147">
        <f>'[1]Z04 支出决算表(财决04表)'!$A270</f>
        <v>0</v>
      </c>
      <c r="K271" s="148">
        <f>'[1]Z04 支出决算表(财决04表)'!$E270</f>
        <v>0</v>
      </c>
      <c r="L271" s="125" t="str">
        <f t="shared" si="9"/>
        <v/>
      </c>
    </row>
    <row r="272" spans="1:12" ht="22.7" customHeight="1">
      <c r="A272" s="133" t="str">
        <f t="shared" si="8"/>
        <v/>
      </c>
      <c r="B272" s="134"/>
      <c r="C272" s="135" t="str">
        <f>IF(ISERROR(VLOOKUP(A272,'[1]Z04 支出决算表(财决04表)'!$A$10:$J$500,4,FALSE)),"",VLOOKUP(A272,'[1]Z04 支出决算表(财决04表)'!$A$10:$J$500,4,FALSE))</f>
        <v/>
      </c>
      <c r="D272" s="136" t="str">
        <f>IF(ISERROR(VLOOKUP(A272,'[1]Z04 支出决算表(财决04表)'!$A$10:$J$500,5,FALSE)),"",VLOOKUP(A272,'[1]Z04 支出决算表(财决04表)'!$A$10:$J$500,5,FALSE))</f>
        <v/>
      </c>
      <c r="E272" s="136" t="str">
        <f>IF(ISERROR(VLOOKUP(A272,'[1]Z04 支出决算表(财决04表)'!$A$10:$J$500,6,FALSE)),"",VLOOKUP(A272,'[1]Z04 支出决算表(财决04表)'!$A$10:$J$500,6,FALSE))</f>
        <v/>
      </c>
      <c r="F272" s="136" t="str">
        <f>IF(ISERROR(VLOOKUP(A272,'[1]Z04 支出决算表(财决04表)'!$A$10:$J$500,7,FALSE)),"",VLOOKUP(A272,'[1]Z04 支出决算表(财决04表)'!$A$10:$J$500,7,FALSE))</f>
        <v/>
      </c>
      <c r="G272" s="136" t="str">
        <f>IF(ISERROR(VLOOKUP(A272,'[1]Z04 支出决算表(财决04表)'!$A$10:$J$500,8,FALSE)),"",VLOOKUP(A272,'[1]Z04 支出决算表(财决04表)'!$A$10:$J$500,8,FALSE))</f>
        <v/>
      </c>
      <c r="H272" s="136" t="str">
        <f>IF(ISERROR(VLOOKUP(A272,'[1]Z04 支出决算表(财决04表)'!$A$10:$J$500,9,FALSE)),"",VLOOKUP(A272,'[1]Z04 支出决算表(财决04表)'!$A$10:$J$500,9,FALSE))</f>
        <v/>
      </c>
      <c r="I272" s="136" t="str">
        <f>IF(ISERROR(VLOOKUP(A272,'[1]Z04 支出决算表(财决04表)'!$A$10:$J$500,10,FALSE)),"",VLOOKUP(A272,'[1]Z04 支出决算表(财决04表)'!$A$10:$J$500,10,FALSE))</f>
        <v/>
      </c>
      <c r="J272" s="147">
        <f>'[1]Z04 支出决算表(财决04表)'!$A271</f>
        <v>0</v>
      </c>
      <c r="K272" s="148">
        <f>'[1]Z04 支出决算表(财决04表)'!$E271</f>
        <v>0</v>
      </c>
      <c r="L272" s="125" t="str">
        <f t="shared" si="9"/>
        <v/>
      </c>
    </row>
    <row r="273" spans="1:12" ht="22.7" customHeight="1">
      <c r="A273" s="133" t="str">
        <f t="shared" si="8"/>
        <v/>
      </c>
      <c r="B273" s="134"/>
      <c r="C273" s="135" t="str">
        <f>IF(ISERROR(VLOOKUP(A273,'[1]Z04 支出决算表(财决04表)'!$A$10:$J$500,4,FALSE)),"",VLOOKUP(A273,'[1]Z04 支出决算表(财决04表)'!$A$10:$J$500,4,FALSE))</f>
        <v/>
      </c>
      <c r="D273" s="136" t="str">
        <f>IF(ISERROR(VLOOKUP(A273,'[1]Z04 支出决算表(财决04表)'!$A$10:$J$500,5,FALSE)),"",VLOOKUP(A273,'[1]Z04 支出决算表(财决04表)'!$A$10:$J$500,5,FALSE))</f>
        <v/>
      </c>
      <c r="E273" s="136" t="str">
        <f>IF(ISERROR(VLOOKUP(A273,'[1]Z04 支出决算表(财决04表)'!$A$10:$J$500,6,FALSE)),"",VLOOKUP(A273,'[1]Z04 支出决算表(财决04表)'!$A$10:$J$500,6,FALSE))</f>
        <v/>
      </c>
      <c r="F273" s="136" t="str">
        <f>IF(ISERROR(VLOOKUP(A273,'[1]Z04 支出决算表(财决04表)'!$A$10:$J$500,7,FALSE)),"",VLOOKUP(A273,'[1]Z04 支出决算表(财决04表)'!$A$10:$J$500,7,FALSE))</f>
        <v/>
      </c>
      <c r="G273" s="136" t="str">
        <f>IF(ISERROR(VLOOKUP(A273,'[1]Z04 支出决算表(财决04表)'!$A$10:$J$500,8,FALSE)),"",VLOOKUP(A273,'[1]Z04 支出决算表(财决04表)'!$A$10:$J$500,8,FALSE))</f>
        <v/>
      </c>
      <c r="H273" s="136" t="str">
        <f>IF(ISERROR(VLOOKUP(A273,'[1]Z04 支出决算表(财决04表)'!$A$10:$J$500,9,FALSE)),"",VLOOKUP(A273,'[1]Z04 支出决算表(财决04表)'!$A$10:$J$500,9,FALSE))</f>
        <v/>
      </c>
      <c r="I273" s="136" t="str">
        <f>IF(ISERROR(VLOOKUP(A273,'[1]Z04 支出决算表(财决04表)'!$A$10:$J$500,10,FALSE)),"",VLOOKUP(A273,'[1]Z04 支出决算表(财决04表)'!$A$10:$J$500,10,FALSE))</f>
        <v/>
      </c>
      <c r="J273" s="147">
        <f>'[1]Z04 支出决算表(财决04表)'!$A272</f>
        <v>0</v>
      </c>
      <c r="K273" s="148">
        <f>'[1]Z04 支出决算表(财决04表)'!$E272</f>
        <v>0</v>
      </c>
      <c r="L273" s="125" t="str">
        <f t="shared" si="9"/>
        <v/>
      </c>
    </row>
    <row r="274" spans="1:12" ht="22.7" customHeight="1">
      <c r="A274" s="133" t="str">
        <f t="shared" si="8"/>
        <v/>
      </c>
      <c r="B274" s="134"/>
      <c r="C274" s="135" t="str">
        <f>IF(ISERROR(VLOOKUP(A274,'[1]Z04 支出决算表(财决04表)'!$A$10:$J$500,4,FALSE)),"",VLOOKUP(A274,'[1]Z04 支出决算表(财决04表)'!$A$10:$J$500,4,FALSE))</f>
        <v/>
      </c>
      <c r="D274" s="136" t="str">
        <f>IF(ISERROR(VLOOKUP(A274,'[1]Z04 支出决算表(财决04表)'!$A$10:$J$500,5,FALSE)),"",VLOOKUP(A274,'[1]Z04 支出决算表(财决04表)'!$A$10:$J$500,5,FALSE))</f>
        <v/>
      </c>
      <c r="E274" s="136" t="str">
        <f>IF(ISERROR(VLOOKUP(A274,'[1]Z04 支出决算表(财决04表)'!$A$10:$J$500,6,FALSE)),"",VLOOKUP(A274,'[1]Z04 支出决算表(财决04表)'!$A$10:$J$500,6,FALSE))</f>
        <v/>
      </c>
      <c r="F274" s="136" t="str">
        <f>IF(ISERROR(VLOOKUP(A274,'[1]Z04 支出决算表(财决04表)'!$A$10:$J$500,7,FALSE)),"",VLOOKUP(A274,'[1]Z04 支出决算表(财决04表)'!$A$10:$J$500,7,FALSE))</f>
        <v/>
      </c>
      <c r="G274" s="136" t="str">
        <f>IF(ISERROR(VLOOKUP(A274,'[1]Z04 支出决算表(财决04表)'!$A$10:$J$500,8,FALSE)),"",VLOOKUP(A274,'[1]Z04 支出决算表(财决04表)'!$A$10:$J$500,8,FALSE))</f>
        <v/>
      </c>
      <c r="H274" s="136" t="str">
        <f>IF(ISERROR(VLOOKUP(A274,'[1]Z04 支出决算表(财决04表)'!$A$10:$J$500,9,FALSE)),"",VLOOKUP(A274,'[1]Z04 支出决算表(财决04表)'!$A$10:$J$500,9,FALSE))</f>
        <v/>
      </c>
      <c r="I274" s="136" t="str">
        <f>IF(ISERROR(VLOOKUP(A274,'[1]Z04 支出决算表(财决04表)'!$A$10:$J$500,10,FALSE)),"",VLOOKUP(A274,'[1]Z04 支出决算表(财决04表)'!$A$10:$J$500,10,FALSE))</f>
        <v/>
      </c>
      <c r="J274" s="147">
        <f>'[1]Z04 支出决算表(财决04表)'!$A273</f>
        <v>0</v>
      </c>
      <c r="K274" s="148">
        <f>'[1]Z04 支出决算表(财决04表)'!$E273</f>
        <v>0</v>
      </c>
      <c r="L274" s="125" t="str">
        <f t="shared" si="9"/>
        <v/>
      </c>
    </row>
    <row r="275" spans="1:12" ht="22.7" customHeight="1">
      <c r="A275" s="133" t="str">
        <f t="shared" si="8"/>
        <v/>
      </c>
      <c r="B275" s="134"/>
      <c r="C275" s="135" t="str">
        <f>IF(ISERROR(VLOOKUP(A275,'[1]Z04 支出决算表(财决04表)'!$A$10:$J$500,4,FALSE)),"",VLOOKUP(A275,'[1]Z04 支出决算表(财决04表)'!$A$10:$J$500,4,FALSE))</f>
        <v/>
      </c>
      <c r="D275" s="136" t="str">
        <f>IF(ISERROR(VLOOKUP(A275,'[1]Z04 支出决算表(财决04表)'!$A$10:$J$500,5,FALSE)),"",VLOOKUP(A275,'[1]Z04 支出决算表(财决04表)'!$A$10:$J$500,5,FALSE))</f>
        <v/>
      </c>
      <c r="E275" s="136" t="str">
        <f>IF(ISERROR(VLOOKUP(A275,'[1]Z04 支出决算表(财决04表)'!$A$10:$J$500,6,FALSE)),"",VLOOKUP(A275,'[1]Z04 支出决算表(财决04表)'!$A$10:$J$500,6,FALSE))</f>
        <v/>
      </c>
      <c r="F275" s="136" t="str">
        <f>IF(ISERROR(VLOOKUP(A275,'[1]Z04 支出决算表(财决04表)'!$A$10:$J$500,7,FALSE)),"",VLOOKUP(A275,'[1]Z04 支出决算表(财决04表)'!$A$10:$J$500,7,FALSE))</f>
        <v/>
      </c>
      <c r="G275" s="136" t="str">
        <f>IF(ISERROR(VLOOKUP(A275,'[1]Z04 支出决算表(财决04表)'!$A$10:$J$500,8,FALSE)),"",VLOOKUP(A275,'[1]Z04 支出决算表(财决04表)'!$A$10:$J$500,8,FALSE))</f>
        <v/>
      </c>
      <c r="H275" s="136" t="str">
        <f>IF(ISERROR(VLOOKUP(A275,'[1]Z04 支出决算表(财决04表)'!$A$10:$J$500,9,FALSE)),"",VLOOKUP(A275,'[1]Z04 支出决算表(财决04表)'!$A$10:$J$500,9,FALSE))</f>
        <v/>
      </c>
      <c r="I275" s="136" t="str">
        <f>IF(ISERROR(VLOOKUP(A275,'[1]Z04 支出决算表(财决04表)'!$A$10:$J$500,10,FALSE)),"",VLOOKUP(A275,'[1]Z04 支出决算表(财决04表)'!$A$10:$J$500,10,FALSE))</f>
        <v/>
      </c>
      <c r="J275" s="147">
        <f>'[1]Z04 支出决算表(财决04表)'!$A274</f>
        <v>0</v>
      </c>
      <c r="K275" s="148">
        <f>'[1]Z04 支出决算表(财决04表)'!$E274</f>
        <v>0</v>
      </c>
      <c r="L275" s="125" t="str">
        <f t="shared" si="9"/>
        <v/>
      </c>
    </row>
    <row r="276" spans="1:12" ht="22.7" customHeight="1">
      <c r="A276" s="133" t="str">
        <f t="shared" si="8"/>
        <v/>
      </c>
      <c r="B276" s="134"/>
      <c r="C276" s="135" t="str">
        <f>IF(ISERROR(VLOOKUP(A276,'[1]Z04 支出决算表(财决04表)'!$A$10:$J$500,4,FALSE)),"",VLOOKUP(A276,'[1]Z04 支出决算表(财决04表)'!$A$10:$J$500,4,FALSE))</f>
        <v/>
      </c>
      <c r="D276" s="136" t="str">
        <f>IF(ISERROR(VLOOKUP(A276,'[1]Z04 支出决算表(财决04表)'!$A$10:$J$500,5,FALSE)),"",VLOOKUP(A276,'[1]Z04 支出决算表(财决04表)'!$A$10:$J$500,5,FALSE))</f>
        <v/>
      </c>
      <c r="E276" s="136" t="str">
        <f>IF(ISERROR(VLOOKUP(A276,'[1]Z04 支出决算表(财决04表)'!$A$10:$J$500,6,FALSE)),"",VLOOKUP(A276,'[1]Z04 支出决算表(财决04表)'!$A$10:$J$500,6,FALSE))</f>
        <v/>
      </c>
      <c r="F276" s="136" t="str">
        <f>IF(ISERROR(VLOOKUP(A276,'[1]Z04 支出决算表(财决04表)'!$A$10:$J$500,7,FALSE)),"",VLOOKUP(A276,'[1]Z04 支出决算表(财决04表)'!$A$10:$J$500,7,FALSE))</f>
        <v/>
      </c>
      <c r="G276" s="136" t="str">
        <f>IF(ISERROR(VLOOKUP(A276,'[1]Z04 支出决算表(财决04表)'!$A$10:$J$500,8,FALSE)),"",VLOOKUP(A276,'[1]Z04 支出决算表(财决04表)'!$A$10:$J$500,8,FALSE))</f>
        <v/>
      </c>
      <c r="H276" s="136" t="str">
        <f>IF(ISERROR(VLOOKUP(A276,'[1]Z04 支出决算表(财决04表)'!$A$10:$J$500,9,FALSE)),"",VLOOKUP(A276,'[1]Z04 支出决算表(财决04表)'!$A$10:$J$500,9,FALSE))</f>
        <v/>
      </c>
      <c r="I276" s="136" t="str">
        <f>IF(ISERROR(VLOOKUP(A276,'[1]Z04 支出决算表(财决04表)'!$A$10:$J$500,10,FALSE)),"",VLOOKUP(A276,'[1]Z04 支出决算表(财决04表)'!$A$10:$J$500,10,FALSE))</f>
        <v/>
      </c>
      <c r="J276" s="147">
        <f>'[1]Z04 支出决算表(财决04表)'!$A275</f>
        <v>0</v>
      </c>
      <c r="K276" s="148">
        <f>'[1]Z04 支出决算表(财决04表)'!$E275</f>
        <v>0</v>
      </c>
      <c r="L276" s="125" t="str">
        <f t="shared" si="9"/>
        <v/>
      </c>
    </row>
    <row r="277" spans="1:12" ht="22.7" customHeight="1">
      <c r="A277" s="133" t="str">
        <f t="shared" si="8"/>
        <v/>
      </c>
      <c r="B277" s="134"/>
      <c r="C277" s="135" t="str">
        <f>IF(ISERROR(VLOOKUP(A277,'[1]Z04 支出决算表(财决04表)'!$A$10:$J$500,4,FALSE)),"",VLOOKUP(A277,'[1]Z04 支出决算表(财决04表)'!$A$10:$J$500,4,FALSE))</f>
        <v/>
      </c>
      <c r="D277" s="136" t="str">
        <f>IF(ISERROR(VLOOKUP(A277,'[1]Z04 支出决算表(财决04表)'!$A$10:$J$500,5,FALSE)),"",VLOOKUP(A277,'[1]Z04 支出决算表(财决04表)'!$A$10:$J$500,5,FALSE))</f>
        <v/>
      </c>
      <c r="E277" s="136" t="str">
        <f>IF(ISERROR(VLOOKUP(A277,'[1]Z04 支出决算表(财决04表)'!$A$10:$J$500,6,FALSE)),"",VLOOKUP(A277,'[1]Z04 支出决算表(财决04表)'!$A$10:$J$500,6,FALSE))</f>
        <v/>
      </c>
      <c r="F277" s="136" t="str">
        <f>IF(ISERROR(VLOOKUP(A277,'[1]Z04 支出决算表(财决04表)'!$A$10:$J$500,7,FALSE)),"",VLOOKUP(A277,'[1]Z04 支出决算表(财决04表)'!$A$10:$J$500,7,FALSE))</f>
        <v/>
      </c>
      <c r="G277" s="136" t="str">
        <f>IF(ISERROR(VLOOKUP(A277,'[1]Z04 支出决算表(财决04表)'!$A$10:$J$500,8,FALSE)),"",VLOOKUP(A277,'[1]Z04 支出决算表(财决04表)'!$A$10:$J$500,8,FALSE))</f>
        <v/>
      </c>
      <c r="H277" s="136" t="str">
        <f>IF(ISERROR(VLOOKUP(A277,'[1]Z04 支出决算表(财决04表)'!$A$10:$J$500,9,FALSE)),"",VLOOKUP(A277,'[1]Z04 支出决算表(财决04表)'!$A$10:$J$500,9,FALSE))</f>
        <v/>
      </c>
      <c r="I277" s="136" t="str">
        <f>IF(ISERROR(VLOOKUP(A277,'[1]Z04 支出决算表(财决04表)'!$A$10:$J$500,10,FALSE)),"",VLOOKUP(A277,'[1]Z04 支出决算表(财决04表)'!$A$10:$J$500,10,FALSE))</f>
        <v/>
      </c>
      <c r="J277" s="147">
        <f>'[1]Z04 支出决算表(财决04表)'!$A276</f>
        <v>0</v>
      </c>
      <c r="K277" s="148">
        <f>'[1]Z04 支出决算表(财决04表)'!$E276</f>
        <v>0</v>
      </c>
      <c r="L277" s="125" t="str">
        <f t="shared" si="9"/>
        <v/>
      </c>
    </row>
    <row r="278" spans="1:12" ht="22.7" customHeight="1">
      <c r="A278" s="133" t="str">
        <f t="shared" si="8"/>
        <v/>
      </c>
      <c r="B278" s="134"/>
      <c r="C278" s="135" t="str">
        <f>IF(ISERROR(VLOOKUP(A278,'[1]Z04 支出决算表(财决04表)'!$A$10:$J$500,4,FALSE)),"",VLOOKUP(A278,'[1]Z04 支出决算表(财决04表)'!$A$10:$J$500,4,FALSE))</f>
        <v/>
      </c>
      <c r="D278" s="136" t="str">
        <f>IF(ISERROR(VLOOKUP(A278,'[1]Z04 支出决算表(财决04表)'!$A$10:$J$500,5,FALSE)),"",VLOOKUP(A278,'[1]Z04 支出决算表(财决04表)'!$A$10:$J$500,5,FALSE))</f>
        <v/>
      </c>
      <c r="E278" s="136" t="str">
        <f>IF(ISERROR(VLOOKUP(A278,'[1]Z04 支出决算表(财决04表)'!$A$10:$J$500,6,FALSE)),"",VLOOKUP(A278,'[1]Z04 支出决算表(财决04表)'!$A$10:$J$500,6,FALSE))</f>
        <v/>
      </c>
      <c r="F278" s="136" t="str">
        <f>IF(ISERROR(VLOOKUP(A278,'[1]Z04 支出决算表(财决04表)'!$A$10:$J$500,7,FALSE)),"",VLOOKUP(A278,'[1]Z04 支出决算表(财决04表)'!$A$10:$J$500,7,FALSE))</f>
        <v/>
      </c>
      <c r="G278" s="136" t="str">
        <f>IF(ISERROR(VLOOKUP(A278,'[1]Z04 支出决算表(财决04表)'!$A$10:$J$500,8,FALSE)),"",VLOOKUP(A278,'[1]Z04 支出决算表(财决04表)'!$A$10:$J$500,8,FALSE))</f>
        <v/>
      </c>
      <c r="H278" s="136" t="str">
        <f>IF(ISERROR(VLOOKUP(A278,'[1]Z04 支出决算表(财决04表)'!$A$10:$J$500,9,FALSE)),"",VLOOKUP(A278,'[1]Z04 支出决算表(财决04表)'!$A$10:$J$500,9,FALSE))</f>
        <v/>
      </c>
      <c r="I278" s="136" t="str">
        <f>IF(ISERROR(VLOOKUP(A278,'[1]Z04 支出决算表(财决04表)'!$A$10:$J$500,10,FALSE)),"",VLOOKUP(A278,'[1]Z04 支出决算表(财决04表)'!$A$10:$J$500,10,FALSE))</f>
        <v/>
      </c>
      <c r="J278" s="147">
        <f>'[1]Z04 支出决算表(财决04表)'!$A277</f>
        <v>0</v>
      </c>
      <c r="K278" s="148">
        <f>'[1]Z04 支出决算表(财决04表)'!$E277</f>
        <v>0</v>
      </c>
      <c r="L278" s="125" t="str">
        <f t="shared" si="9"/>
        <v/>
      </c>
    </row>
    <row r="279" spans="1:12" ht="22.7" customHeight="1">
      <c r="A279" s="133" t="str">
        <f t="shared" si="8"/>
        <v/>
      </c>
      <c r="B279" s="134"/>
      <c r="C279" s="135" t="str">
        <f>IF(ISERROR(VLOOKUP(A279,'[1]Z04 支出决算表(财决04表)'!$A$10:$J$500,4,FALSE)),"",VLOOKUP(A279,'[1]Z04 支出决算表(财决04表)'!$A$10:$J$500,4,FALSE))</f>
        <v/>
      </c>
      <c r="D279" s="136" t="str">
        <f>IF(ISERROR(VLOOKUP(A279,'[1]Z04 支出决算表(财决04表)'!$A$10:$J$500,5,FALSE)),"",VLOOKUP(A279,'[1]Z04 支出决算表(财决04表)'!$A$10:$J$500,5,FALSE))</f>
        <v/>
      </c>
      <c r="E279" s="136" t="str">
        <f>IF(ISERROR(VLOOKUP(A279,'[1]Z04 支出决算表(财决04表)'!$A$10:$J$500,6,FALSE)),"",VLOOKUP(A279,'[1]Z04 支出决算表(财决04表)'!$A$10:$J$500,6,FALSE))</f>
        <v/>
      </c>
      <c r="F279" s="136" t="str">
        <f>IF(ISERROR(VLOOKUP(A279,'[1]Z04 支出决算表(财决04表)'!$A$10:$J$500,7,FALSE)),"",VLOOKUP(A279,'[1]Z04 支出决算表(财决04表)'!$A$10:$J$500,7,FALSE))</f>
        <v/>
      </c>
      <c r="G279" s="136" t="str">
        <f>IF(ISERROR(VLOOKUP(A279,'[1]Z04 支出决算表(财决04表)'!$A$10:$J$500,8,FALSE)),"",VLOOKUP(A279,'[1]Z04 支出决算表(财决04表)'!$A$10:$J$500,8,FALSE))</f>
        <v/>
      </c>
      <c r="H279" s="136" t="str">
        <f>IF(ISERROR(VLOOKUP(A279,'[1]Z04 支出决算表(财决04表)'!$A$10:$J$500,9,FALSE)),"",VLOOKUP(A279,'[1]Z04 支出决算表(财决04表)'!$A$10:$J$500,9,FALSE))</f>
        <v/>
      </c>
      <c r="I279" s="136" t="str">
        <f>IF(ISERROR(VLOOKUP(A279,'[1]Z04 支出决算表(财决04表)'!$A$10:$J$500,10,FALSE)),"",VLOOKUP(A279,'[1]Z04 支出决算表(财决04表)'!$A$10:$J$500,10,FALSE))</f>
        <v/>
      </c>
      <c r="J279" s="147">
        <f>'[1]Z04 支出决算表(财决04表)'!$A278</f>
        <v>0</v>
      </c>
      <c r="K279" s="148">
        <f>'[1]Z04 支出决算表(财决04表)'!$E278</f>
        <v>0</v>
      </c>
      <c r="L279" s="125" t="str">
        <f t="shared" si="9"/>
        <v/>
      </c>
    </row>
    <row r="280" spans="1:12" ht="22.7" customHeight="1">
      <c r="A280" s="133" t="str">
        <f t="shared" si="8"/>
        <v/>
      </c>
      <c r="B280" s="134"/>
      <c r="C280" s="135" t="str">
        <f>IF(ISERROR(VLOOKUP(A280,'[1]Z04 支出决算表(财决04表)'!$A$10:$J$500,4,FALSE)),"",VLOOKUP(A280,'[1]Z04 支出决算表(财决04表)'!$A$10:$J$500,4,FALSE))</f>
        <v/>
      </c>
      <c r="D280" s="136" t="str">
        <f>IF(ISERROR(VLOOKUP(A280,'[1]Z04 支出决算表(财决04表)'!$A$10:$J$500,5,FALSE)),"",VLOOKUP(A280,'[1]Z04 支出决算表(财决04表)'!$A$10:$J$500,5,FALSE))</f>
        <v/>
      </c>
      <c r="E280" s="136" t="str">
        <f>IF(ISERROR(VLOOKUP(A280,'[1]Z04 支出决算表(财决04表)'!$A$10:$J$500,6,FALSE)),"",VLOOKUP(A280,'[1]Z04 支出决算表(财决04表)'!$A$10:$J$500,6,FALSE))</f>
        <v/>
      </c>
      <c r="F280" s="136" t="str">
        <f>IF(ISERROR(VLOOKUP(A280,'[1]Z04 支出决算表(财决04表)'!$A$10:$J$500,7,FALSE)),"",VLOOKUP(A280,'[1]Z04 支出决算表(财决04表)'!$A$10:$J$500,7,FALSE))</f>
        <v/>
      </c>
      <c r="G280" s="136" t="str">
        <f>IF(ISERROR(VLOOKUP(A280,'[1]Z04 支出决算表(财决04表)'!$A$10:$J$500,8,FALSE)),"",VLOOKUP(A280,'[1]Z04 支出决算表(财决04表)'!$A$10:$J$500,8,FALSE))</f>
        <v/>
      </c>
      <c r="H280" s="136" t="str">
        <f>IF(ISERROR(VLOOKUP(A280,'[1]Z04 支出决算表(财决04表)'!$A$10:$J$500,9,FALSE)),"",VLOOKUP(A280,'[1]Z04 支出决算表(财决04表)'!$A$10:$J$500,9,FALSE))</f>
        <v/>
      </c>
      <c r="I280" s="136" t="str">
        <f>IF(ISERROR(VLOOKUP(A280,'[1]Z04 支出决算表(财决04表)'!$A$10:$J$500,10,FALSE)),"",VLOOKUP(A280,'[1]Z04 支出决算表(财决04表)'!$A$10:$J$500,10,FALSE))</f>
        <v/>
      </c>
      <c r="J280" s="147">
        <f>'[1]Z04 支出决算表(财决04表)'!$A279</f>
        <v>0</v>
      </c>
      <c r="K280" s="148">
        <f>'[1]Z04 支出决算表(财决04表)'!$E279</f>
        <v>0</v>
      </c>
      <c r="L280" s="125" t="str">
        <f t="shared" si="9"/>
        <v/>
      </c>
    </row>
    <row r="281" spans="1:12" ht="22.7" customHeight="1">
      <c r="A281" s="133" t="str">
        <f t="shared" si="8"/>
        <v/>
      </c>
      <c r="B281" s="134"/>
      <c r="C281" s="135" t="str">
        <f>IF(ISERROR(VLOOKUP(A281,'[1]Z04 支出决算表(财决04表)'!$A$10:$J$500,4,FALSE)),"",VLOOKUP(A281,'[1]Z04 支出决算表(财决04表)'!$A$10:$J$500,4,FALSE))</f>
        <v/>
      </c>
      <c r="D281" s="136" t="str">
        <f>IF(ISERROR(VLOOKUP(A281,'[1]Z04 支出决算表(财决04表)'!$A$10:$J$500,5,FALSE)),"",VLOOKUP(A281,'[1]Z04 支出决算表(财决04表)'!$A$10:$J$500,5,FALSE))</f>
        <v/>
      </c>
      <c r="E281" s="136" t="str">
        <f>IF(ISERROR(VLOOKUP(A281,'[1]Z04 支出决算表(财决04表)'!$A$10:$J$500,6,FALSE)),"",VLOOKUP(A281,'[1]Z04 支出决算表(财决04表)'!$A$10:$J$500,6,FALSE))</f>
        <v/>
      </c>
      <c r="F281" s="136" t="str">
        <f>IF(ISERROR(VLOOKUP(A281,'[1]Z04 支出决算表(财决04表)'!$A$10:$J$500,7,FALSE)),"",VLOOKUP(A281,'[1]Z04 支出决算表(财决04表)'!$A$10:$J$500,7,FALSE))</f>
        <v/>
      </c>
      <c r="G281" s="136" t="str">
        <f>IF(ISERROR(VLOOKUP(A281,'[1]Z04 支出决算表(财决04表)'!$A$10:$J$500,8,FALSE)),"",VLOOKUP(A281,'[1]Z04 支出决算表(财决04表)'!$A$10:$J$500,8,FALSE))</f>
        <v/>
      </c>
      <c r="H281" s="136" t="str">
        <f>IF(ISERROR(VLOOKUP(A281,'[1]Z04 支出决算表(财决04表)'!$A$10:$J$500,9,FALSE)),"",VLOOKUP(A281,'[1]Z04 支出决算表(财决04表)'!$A$10:$J$500,9,FALSE))</f>
        <v/>
      </c>
      <c r="I281" s="136" t="str">
        <f>IF(ISERROR(VLOOKUP(A281,'[1]Z04 支出决算表(财决04表)'!$A$10:$J$500,10,FALSE)),"",VLOOKUP(A281,'[1]Z04 支出决算表(财决04表)'!$A$10:$J$500,10,FALSE))</f>
        <v/>
      </c>
      <c r="J281" s="147">
        <f>'[1]Z04 支出决算表(财决04表)'!$A280</f>
        <v>0</v>
      </c>
      <c r="K281" s="148">
        <f>'[1]Z04 支出决算表(财决04表)'!$E280</f>
        <v>0</v>
      </c>
      <c r="L281" s="125" t="str">
        <f t="shared" si="9"/>
        <v/>
      </c>
    </row>
    <row r="282" spans="1:12" ht="22.7" customHeight="1">
      <c r="A282" s="133" t="str">
        <f t="shared" si="8"/>
        <v/>
      </c>
      <c r="B282" s="134"/>
      <c r="C282" s="135" t="str">
        <f>IF(ISERROR(VLOOKUP(A282,'[1]Z04 支出决算表(财决04表)'!$A$10:$J$500,4,FALSE)),"",VLOOKUP(A282,'[1]Z04 支出决算表(财决04表)'!$A$10:$J$500,4,FALSE))</f>
        <v/>
      </c>
      <c r="D282" s="136" t="str">
        <f>IF(ISERROR(VLOOKUP(A282,'[1]Z04 支出决算表(财决04表)'!$A$10:$J$500,5,FALSE)),"",VLOOKUP(A282,'[1]Z04 支出决算表(财决04表)'!$A$10:$J$500,5,FALSE))</f>
        <v/>
      </c>
      <c r="E282" s="136" t="str">
        <f>IF(ISERROR(VLOOKUP(A282,'[1]Z04 支出决算表(财决04表)'!$A$10:$J$500,6,FALSE)),"",VLOOKUP(A282,'[1]Z04 支出决算表(财决04表)'!$A$10:$J$500,6,FALSE))</f>
        <v/>
      </c>
      <c r="F282" s="136" t="str">
        <f>IF(ISERROR(VLOOKUP(A282,'[1]Z04 支出决算表(财决04表)'!$A$10:$J$500,7,FALSE)),"",VLOOKUP(A282,'[1]Z04 支出决算表(财决04表)'!$A$10:$J$500,7,FALSE))</f>
        <v/>
      </c>
      <c r="G282" s="136" t="str">
        <f>IF(ISERROR(VLOOKUP(A282,'[1]Z04 支出决算表(财决04表)'!$A$10:$J$500,8,FALSE)),"",VLOOKUP(A282,'[1]Z04 支出决算表(财决04表)'!$A$10:$J$500,8,FALSE))</f>
        <v/>
      </c>
      <c r="H282" s="136" t="str">
        <f>IF(ISERROR(VLOOKUP(A282,'[1]Z04 支出决算表(财决04表)'!$A$10:$J$500,9,FALSE)),"",VLOOKUP(A282,'[1]Z04 支出决算表(财决04表)'!$A$10:$J$500,9,FALSE))</f>
        <v/>
      </c>
      <c r="I282" s="136" t="str">
        <f>IF(ISERROR(VLOOKUP(A282,'[1]Z04 支出决算表(财决04表)'!$A$10:$J$500,10,FALSE)),"",VLOOKUP(A282,'[1]Z04 支出决算表(财决04表)'!$A$10:$J$500,10,FALSE))</f>
        <v/>
      </c>
      <c r="J282" s="147">
        <f>'[1]Z04 支出决算表(财决04表)'!$A281</f>
        <v>0</v>
      </c>
      <c r="K282" s="148">
        <f>'[1]Z04 支出决算表(财决04表)'!$E281</f>
        <v>0</v>
      </c>
      <c r="L282" s="125" t="str">
        <f t="shared" si="9"/>
        <v/>
      </c>
    </row>
    <row r="283" spans="1:12" ht="22.7" customHeight="1">
      <c r="A283" s="133" t="str">
        <f t="shared" si="8"/>
        <v/>
      </c>
      <c r="B283" s="134"/>
      <c r="C283" s="135" t="str">
        <f>IF(ISERROR(VLOOKUP(A283,'[1]Z04 支出决算表(财决04表)'!$A$10:$J$500,4,FALSE)),"",VLOOKUP(A283,'[1]Z04 支出决算表(财决04表)'!$A$10:$J$500,4,FALSE))</f>
        <v/>
      </c>
      <c r="D283" s="136" t="str">
        <f>IF(ISERROR(VLOOKUP(A283,'[1]Z04 支出决算表(财决04表)'!$A$10:$J$500,5,FALSE)),"",VLOOKUP(A283,'[1]Z04 支出决算表(财决04表)'!$A$10:$J$500,5,FALSE))</f>
        <v/>
      </c>
      <c r="E283" s="136" t="str">
        <f>IF(ISERROR(VLOOKUP(A283,'[1]Z04 支出决算表(财决04表)'!$A$10:$J$500,6,FALSE)),"",VLOOKUP(A283,'[1]Z04 支出决算表(财决04表)'!$A$10:$J$500,6,FALSE))</f>
        <v/>
      </c>
      <c r="F283" s="136" t="str">
        <f>IF(ISERROR(VLOOKUP(A283,'[1]Z04 支出决算表(财决04表)'!$A$10:$J$500,7,FALSE)),"",VLOOKUP(A283,'[1]Z04 支出决算表(财决04表)'!$A$10:$J$500,7,FALSE))</f>
        <v/>
      </c>
      <c r="G283" s="136" t="str">
        <f>IF(ISERROR(VLOOKUP(A283,'[1]Z04 支出决算表(财决04表)'!$A$10:$J$500,8,FALSE)),"",VLOOKUP(A283,'[1]Z04 支出决算表(财决04表)'!$A$10:$J$500,8,FALSE))</f>
        <v/>
      </c>
      <c r="H283" s="136" t="str">
        <f>IF(ISERROR(VLOOKUP(A283,'[1]Z04 支出决算表(财决04表)'!$A$10:$J$500,9,FALSE)),"",VLOOKUP(A283,'[1]Z04 支出决算表(财决04表)'!$A$10:$J$500,9,FALSE))</f>
        <v/>
      </c>
      <c r="I283" s="136" t="str">
        <f>IF(ISERROR(VLOOKUP(A283,'[1]Z04 支出决算表(财决04表)'!$A$10:$J$500,10,FALSE)),"",VLOOKUP(A283,'[1]Z04 支出决算表(财决04表)'!$A$10:$J$500,10,FALSE))</f>
        <v/>
      </c>
      <c r="J283" s="147">
        <f>'[1]Z04 支出决算表(财决04表)'!$A282</f>
        <v>0</v>
      </c>
      <c r="K283" s="148">
        <f>'[1]Z04 支出决算表(财决04表)'!$E282</f>
        <v>0</v>
      </c>
      <c r="L283" s="125" t="str">
        <f t="shared" si="9"/>
        <v/>
      </c>
    </row>
    <row r="284" spans="1:12" ht="22.7" customHeight="1">
      <c r="A284" s="133" t="str">
        <f t="shared" si="8"/>
        <v/>
      </c>
      <c r="B284" s="134"/>
      <c r="C284" s="135" t="str">
        <f>IF(ISERROR(VLOOKUP(A284,'[1]Z04 支出决算表(财决04表)'!$A$10:$J$500,4,FALSE)),"",VLOOKUP(A284,'[1]Z04 支出决算表(财决04表)'!$A$10:$J$500,4,FALSE))</f>
        <v/>
      </c>
      <c r="D284" s="136" t="str">
        <f>IF(ISERROR(VLOOKUP(A284,'[1]Z04 支出决算表(财决04表)'!$A$10:$J$500,5,FALSE)),"",VLOOKUP(A284,'[1]Z04 支出决算表(财决04表)'!$A$10:$J$500,5,FALSE))</f>
        <v/>
      </c>
      <c r="E284" s="136" t="str">
        <f>IF(ISERROR(VLOOKUP(A284,'[1]Z04 支出决算表(财决04表)'!$A$10:$J$500,6,FALSE)),"",VLOOKUP(A284,'[1]Z04 支出决算表(财决04表)'!$A$10:$J$500,6,FALSE))</f>
        <v/>
      </c>
      <c r="F284" s="136" t="str">
        <f>IF(ISERROR(VLOOKUP(A284,'[1]Z04 支出决算表(财决04表)'!$A$10:$J$500,7,FALSE)),"",VLOOKUP(A284,'[1]Z04 支出决算表(财决04表)'!$A$10:$J$500,7,FALSE))</f>
        <v/>
      </c>
      <c r="G284" s="136" t="str">
        <f>IF(ISERROR(VLOOKUP(A284,'[1]Z04 支出决算表(财决04表)'!$A$10:$J$500,8,FALSE)),"",VLOOKUP(A284,'[1]Z04 支出决算表(财决04表)'!$A$10:$J$500,8,FALSE))</f>
        <v/>
      </c>
      <c r="H284" s="136" t="str">
        <f>IF(ISERROR(VLOOKUP(A284,'[1]Z04 支出决算表(财决04表)'!$A$10:$J$500,9,FALSE)),"",VLOOKUP(A284,'[1]Z04 支出决算表(财决04表)'!$A$10:$J$500,9,FALSE))</f>
        <v/>
      </c>
      <c r="I284" s="136" t="str">
        <f>IF(ISERROR(VLOOKUP(A284,'[1]Z04 支出决算表(财决04表)'!$A$10:$J$500,10,FALSE)),"",VLOOKUP(A284,'[1]Z04 支出决算表(财决04表)'!$A$10:$J$500,10,FALSE))</f>
        <v/>
      </c>
      <c r="J284" s="147">
        <f>'[1]Z04 支出决算表(财决04表)'!$A283</f>
        <v>0</v>
      </c>
      <c r="K284" s="148">
        <f>'[1]Z04 支出决算表(财决04表)'!$E283</f>
        <v>0</v>
      </c>
      <c r="L284" s="125" t="str">
        <f t="shared" si="9"/>
        <v/>
      </c>
    </row>
    <row r="285" spans="1:12" ht="22.7" customHeight="1">
      <c r="A285" s="133" t="str">
        <f t="shared" si="8"/>
        <v/>
      </c>
      <c r="B285" s="134"/>
      <c r="C285" s="135" t="str">
        <f>IF(ISERROR(VLOOKUP(A285,'[1]Z04 支出决算表(财决04表)'!$A$10:$J$500,4,FALSE)),"",VLOOKUP(A285,'[1]Z04 支出决算表(财决04表)'!$A$10:$J$500,4,FALSE))</f>
        <v/>
      </c>
      <c r="D285" s="136" t="str">
        <f>IF(ISERROR(VLOOKUP(A285,'[1]Z04 支出决算表(财决04表)'!$A$10:$J$500,5,FALSE)),"",VLOOKUP(A285,'[1]Z04 支出决算表(财决04表)'!$A$10:$J$500,5,FALSE))</f>
        <v/>
      </c>
      <c r="E285" s="136" t="str">
        <f>IF(ISERROR(VLOOKUP(A285,'[1]Z04 支出决算表(财决04表)'!$A$10:$J$500,6,FALSE)),"",VLOOKUP(A285,'[1]Z04 支出决算表(财决04表)'!$A$10:$J$500,6,FALSE))</f>
        <v/>
      </c>
      <c r="F285" s="136" t="str">
        <f>IF(ISERROR(VLOOKUP(A285,'[1]Z04 支出决算表(财决04表)'!$A$10:$J$500,7,FALSE)),"",VLOOKUP(A285,'[1]Z04 支出决算表(财决04表)'!$A$10:$J$500,7,FALSE))</f>
        <v/>
      </c>
      <c r="G285" s="136" t="str">
        <f>IF(ISERROR(VLOOKUP(A285,'[1]Z04 支出决算表(财决04表)'!$A$10:$J$500,8,FALSE)),"",VLOOKUP(A285,'[1]Z04 支出决算表(财决04表)'!$A$10:$J$500,8,FALSE))</f>
        <v/>
      </c>
      <c r="H285" s="136" t="str">
        <f>IF(ISERROR(VLOOKUP(A285,'[1]Z04 支出决算表(财决04表)'!$A$10:$J$500,9,FALSE)),"",VLOOKUP(A285,'[1]Z04 支出决算表(财决04表)'!$A$10:$J$500,9,FALSE))</f>
        <v/>
      </c>
      <c r="I285" s="136" t="str">
        <f>IF(ISERROR(VLOOKUP(A285,'[1]Z04 支出决算表(财决04表)'!$A$10:$J$500,10,FALSE)),"",VLOOKUP(A285,'[1]Z04 支出决算表(财决04表)'!$A$10:$J$500,10,FALSE))</f>
        <v/>
      </c>
      <c r="J285" s="147">
        <f>'[1]Z04 支出决算表(财决04表)'!$A284</f>
        <v>0</v>
      </c>
      <c r="K285" s="148">
        <f>'[1]Z04 支出决算表(财决04表)'!$E284</f>
        <v>0</v>
      </c>
      <c r="L285" s="125" t="str">
        <f t="shared" si="9"/>
        <v/>
      </c>
    </row>
    <row r="286" spans="1:12" ht="22.7" customHeight="1">
      <c r="A286" s="133" t="str">
        <f t="shared" si="8"/>
        <v/>
      </c>
      <c r="B286" s="134"/>
      <c r="C286" s="135" t="str">
        <f>IF(ISERROR(VLOOKUP(A286,'[1]Z04 支出决算表(财决04表)'!$A$10:$J$500,4,FALSE)),"",VLOOKUP(A286,'[1]Z04 支出决算表(财决04表)'!$A$10:$J$500,4,FALSE))</f>
        <v/>
      </c>
      <c r="D286" s="136" t="str">
        <f>IF(ISERROR(VLOOKUP(A286,'[1]Z04 支出决算表(财决04表)'!$A$10:$J$500,5,FALSE)),"",VLOOKUP(A286,'[1]Z04 支出决算表(财决04表)'!$A$10:$J$500,5,FALSE))</f>
        <v/>
      </c>
      <c r="E286" s="136" t="str">
        <f>IF(ISERROR(VLOOKUP(A286,'[1]Z04 支出决算表(财决04表)'!$A$10:$J$500,6,FALSE)),"",VLOOKUP(A286,'[1]Z04 支出决算表(财决04表)'!$A$10:$J$500,6,FALSE))</f>
        <v/>
      </c>
      <c r="F286" s="136" t="str">
        <f>IF(ISERROR(VLOOKUP(A286,'[1]Z04 支出决算表(财决04表)'!$A$10:$J$500,7,FALSE)),"",VLOOKUP(A286,'[1]Z04 支出决算表(财决04表)'!$A$10:$J$500,7,FALSE))</f>
        <v/>
      </c>
      <c r="G286" s="136" t="str">
        <f>IF(ISERROR(VLOOKUP(A286,'[1]Z04 支出决算表(财决04表)'!$A$10:$J$500,8,FALSE)),"",VLOOKUP(A286,'[1]Z04 支出决算表(财决04表)'!$A$10:$J$500,8,FALSE))</f>
        <v/>
      </c>
      <c r="H286" s="136" t="str">
        <f>IF(ISERROR(VLOOKUP(A286,'[1]Z04 支出决算表(财决04表)'!$A$10:$J$500,9,FALSE)),"",VLOOKUP(A286,'[1]Z04 支出决算表(财决04表)'!$A$10:$J$500,9,FALSE))</f>
        <v/>
      </c>
      <c r="I286" s="136" t="str">
        <f>IF(ISERROR(VLOOKUP(A286,'[1]Z04 支出决算表(财决04表)'!$A$10:$J$500,10,FALSE)),"",VLOOKUP(A286,'[1]Z04 支出决算表(财决04表)'!$A$10:$J$500,10,FALSE))</f>
        <v/>
      </c>
      <c r="J286" s="147">
        <f>'[1]Z04 支出决算表(财决04表)'!$A285</f>
        <v>0</v>
      </c>
      <c r="K286" s="148">
        <f>'[1]Z04 支出决算表(财决04表)'!$E285</f>
        <v>0</v>
      </c>
      <c r="L286" s="125" t="str">
        <f t="shared" si="9"/>
        <v/>
      </c>
    </row>
    <row r="287" spans="1:12" ht="22.7" customHeight="1">
      <c r="A287" s="133" t="str">
        <f t="shared" si="8"/>
        <v/>
      </c>
      <c r="B287" s="134"/>
      <c r="C287" s="135" t="str">
        <f>IF(ISERROR(VLOOKUP(A287,'[1]Z04 支出决算表(财决04表)'!$A$10:$J$500,4,FALSE)),"",VLOOKUP(A287,'[1]Z04 支出决算表(财决04表)'!$A$10:$J$500,4,FALSE))</f>
        <v/>
      </c>
      <c r="D287" s="136" t="str">
        <f>IF(ISERROR(VLOOKUP(A287,'[1]Z04 支出决算表(财决04表)'!$A$10:$J$500,5,FALSE)),"",VLOOKUP(A287,'[1]Z04 支出决算表(财决04表)'!$A$10:$J$500,5,FALSE))</f>
        <v/>
      </c>
      <c r="E287" s="136" t="str">
        <f>IF(ISERROR(VLOOKUP(A287,'[1]Z04 支出决算表(财决04表)'!$A$10:$J$500,6,FALSE)),"",VLOOKUP(A287,'[1]Z04 支出决算表(财决04表)'!$A$10:$J$500,6,FALSE))</f>
        <v/>
      </c>
      <c r="F287" s="136" t="str">
        <f>IF(ISERROR(VLOOKUP(A287,'[1]Z04 支出决算表(财决04表)'!$A$10:$J$500,7,FALSE)),"",VLOOKUP(A287,'[1]Z04 支出决算表(财决04表)'!$A$10:$J$500,7,FALSE))</f>
        <v/>
      </c>
      <c r="G287" s="136" t="str">
        <f>IF(ISERROR(VLOOKUP(A287,'[1]Z04 支出决算表(财决04表)'!$A$10:$J$500,8,FALSE)),"",VLOOKUP(A287,'[1]Z04 支出决算表(财决04表)'!$A$10:$J$500,8,FALSE))</f>
        <v/>
      </c>
      <c r="H287" s="136" t="str">
        <f>IF(ISERROR(VLOOKUP(A287,'[1]Z04 支出决算表(财决04表)'!$A$10:$J$500,9,FALSE)),"",VLOOKUP(A287,'[1]Z04 支出决算表(财决04表)'!$A$10:$J$500,9,FALSE))</f>
        <v/>
      </c>
      <c r="I287" s="136" t="str">
        <f>IF(ISERROR(VLOOKUP(A287,'[1]Z04 支出决算表(财决04表)'!$A$10:$J$500,10,FALSE)),"",VLOOKUP(A287,'[1]Z04 支出决算表(财决04表)'!$A$10:$J$500,10,FALSE))</f>
        <v/>
      </c>
      <c r="J287" s="147">
        <f>'[1]Z04 支出决算表(财决04表)'!$A286</f>
        <v>0</v>
      </c>
      <c r="K287" s="148">
        <f>'[1]Z04 支出决算表(财决04表)'!$E286</f>
        <v>0</v>
      </c>
      <c r="L287" s="125" t="str">
        <f t="shared" si="9"/>
        <v/>
      </c>
    </row>
    <row r="288" spans="1:12" ht="22.7" customHeight="1">
      <c r="A288" s="133" t="str">
        <f t="shared" si="8"/>
        <v/>
      </c>
      <c r="B288" s="134"/>
      <c r="C288" s="135" t="str">
        <f>IF(ISERROR(VLOOKUP(A288,'[1]Z04 支出决算表(财决04表)'!$A$10:$J$500,4,FALSE)),"",VLOOKUP(A288,'[1]Z04 支出决算表(财决04表)'!$A$10:$J$500,4,FALSE))</f>
        <v/>
      </c>
      <c r="D288" s="136" t="str">
        <f>IF(ISERROR(VLOOKUP(A288,'[1]Z04 支出决算表(财决04表)'!$A$10:$J$500,5,FALSE)),"",VLOOKUP(A288,'[1]Z04 支出决算表(财决04表)'!$A$10:$J$500,5,FALSE))</f>
        <v/>
      </c>
      <c r="E288" s="136" t="str">
        <f>IF(ISERROR(VLOOKUP(A288,'[1]Z04 支出决算表(财决04表)'!$A$10:$J$500,6,FALSE)),"",VLOOKUP(A288,'[1]Z04 支出决算表(财决04表)'!$A$10:$J$500,6,FALSE))</f>
        <v/>
      </c>
      <c r="F288" s="136" t="str">
        <f>IF(ISERROR(VLOOKUP(A288,'[1]Z04 支出决算表(财决04表)'!$A$10:$J$500,7,FALSE)),"",VLOOKUP(A288,'[1]Z04 支出决算表(财决04表)'!$A$10:$J$500,7,FALSE))</f>
        <v/>
      </c>
      <c r="G288" s="136" t="str">
        <f>IF(ISERROR(VLOOKUP(A288,'[1]Z04 支出决算表(财决04表)'!$A$10:$J$500,8,FALSE)),"",VLOOKUP(A288,'[1]Z04 支出决算表(财决04表)'!$A$10:$J$500,8,FALSE))</f>
        <v/>
      </c>
      <c r="H288" s="136" t="str">
        <f>IF(ISERROR(VLOOKUP(A288,'[1]Z04 支出决算表(财决04表)'!$A$10:$J$500,9,FALSE)),"",VLOOKUP(A288,'[1]Z04 支出决算表(财决04表)'!$A$10:$J$500,9,FALSE))</f>
        <v/>
      </c>
      <c r="I288" s="136" t="str">
        <f>IF(ISERROR(VLOOKUP(A288,'[1]Z04 支出决算表(财决04表)'!$A$10:$J$500,10,FALSE)),"",VLOOKUP(A288,'[1]Z04 支出决算表(财决04表)'!$A$10:$J$500,10,FALSE))</f>
        <v/>
      </c>
      <c r="J288" s="147">
        <f>'[1]Z04 支出决算表(财决04表)'!$A287</f>
        <v>0</v>
      </c>
      <c r="K288" s="148">
        <f>'[1]Z04 支出决算表(财决04表)'!$E287</f>
        <v>0</v>
      </c>
      <c r="L288" s="125" t="str">
        <f t="shared" si="9"/>
        <v/>
      </c>
    </row>
    <row r="289" spans="1:12" ht="22.7" customHeight="1">
      <c r="A289" s="133" t="str">
        <f t="shared" si="8"/>
        <v/>
      </c>
      <c r="B289" s="134"/>
      <c r="C289" s="135" t="str">
        <f>IF(ISERROR(VLOOKUP(A289,'[1]Z04 支出决算表(财决04表)'!$A$10:$J$500,4,FALSE)),"",VLOOKUP(A289,'[1]Z04 支出决算表(财决04表)'!$A$10:$J$500,4,FALSE))</f>
        <v/>
      </c>
      <c r="D289" s="136" t="str">
        <f>IF(ISERROR(VLOOKUP(A289,'[1]Z04 支出决算表(财决04表)'!$A$10:$J$500,5,FALSE)),"",VLOOKUP(A289,'[1]Z04 支出决算表(财决04表)'!$A$10:$J$500,5,FALSE))</f>
        <v/>
      </c>
      <c r="E289" s="136" t="str">
        <f>IF(ISERROR(VLOOKUP(A289,'[1]Z04 支出决算表(财决04表)'!$A$10:$J$500,6,FALSE)),"",VLOOKUP(A289,'[1]Z04 支出决算表(财决04表)'!$A$10:$J$500,6,FALSE))</f>
        <v/>
      </c>
      <c r="F289" s="136" t="str">
        <f>IF(ISERROR(VLOOKUP(A289,'[1]Z04 支出决算表(财决04表)'!$A$10:$J$500,7,FALSE)),"",VLOOKUP(A289,'[1]Z04 支出决算表(财决04表)'!$A$10:$J$500,7,FALSE))</f>
        <v/>
      </c>
      <c r="G289" s="136" t="str">
        <f>IF(ISERROR(VLOOKUP(A289,'[1]Z04 支出决算表(财决04表)'!$A$10:$J$500,8,FALSE)),"",VLOOKUP(A289,'[1]Z04 支出决算表(财决04表)'!$A$10:$J$500,8,FALSE))</f>
        <v/>
      </c>
      <c r="H289" s="136" t="str">
        <f>IF(ISERROR(VLOOKUP(A289,'[1]Z04 支出决算表(财决04表)'!$A$10:$J$500,9,FALSE)),"",VLOOKUP(A289,'[1]Z04 支出决算表(财决04表)'!$A$10:$J$500,9,FALSE))</f>
        <v/>
      </c>
      <c r="I289" s="136" t="str">
        <f>IF(ISERROR(VLOOKUP(A289,'[1]Z04 支出决算表(财决04表)'!$A$10:$J$500,10,FALSE)),"",VLOOKUP(A289,'[1]Z04 支出决算表(财决04表)'!$A$10:$J$500,10,FALSE))</f>
        <v/>
      </c>
      <c r="J289" s="147">
        <f>'[1]Z04 支出决算表(财决04表)'!$A288</f>
        <v>0</v>
      </c>
      <c r="K289" s="148">
        <f>'[1]Z04 支出决算表(财决04表)'!$E288</f>
        <v>0</v>
      </c>
      <c r="L289" s="125" t="str">
        <f t="shared" si="9"/>
        <v/>
      </c>
    </row>
    <row r="290" spans="1:12" ht="22.7" customHeight="1">
      <c r="A290" s="133" t="str">
        <f t="shared" si="8"/>
        <v/>
      </c>
      <c r="B290" s="134"/>
      <c r="C290" s="135" t="str">
        <f>IF(ISERROR(VLOOKUP(A290,'[1]Z04 支出决算表(财决04表)'!$A$10:$J$500,4,FALSE)),"",VLOOKUP(A290,'[1]Z04 支出决算表(财决04表)'!$A$10:$J$500,4,FALSE))</f>
        <v/>
      </c>
      <c r="D290" s="136" t="str">
        <f>IF(ISERROR(VLOOKUP(A290,'[1]Z04 支出决算表(财决04表)'!$A$10:$J$500,5,FALSE)),"",VLOOKUP(A290,'[1]Z04 支出决算表(财决04表)'!$A$10:$J$500,5,FALSE))</f>
        <v/>
      </c>
      <c r="E290" s="136" t="str">
        <f>IF(ISERROR(VLOOKUP(A290,'[1]Z04 支出决算表(财决04表)'!$A$10:$J$500,6,FALSE)),"",VLOOKUP(A290,'[1]Z04 支出决算表(财决04表)'!$A$10:$J$500,6,FALSE))</f>
        <v/>
      </c>
      <c r="F290" s="136" t="str">
        <f>IF(ISERROR(VLOOKUP(A290,'[1]Z04 支出决算表(财决04表)'!$A$10:$J$500,7,FALSE)),"",VLOOKUP(A290,'[1]Z04 支出决算表(财决04表)'!$A$10:$J$500,7,FALSE))</f>
        <v/>
      </c>
      <c r="G290" s="136" t="str">
        <f>IF(ISERROR(VLOOKUP(A290,'[1]Z04 支出决算表(财决04表)'!$A$10:$J$500,8,FALSE)),"",VLOOKUP(A290,'[1]Z04 支出决算表(财决04表)'!$A$10:$J$500,8,FALSE))</f>
        <v/>
      </c>
      <c r="H290" s="136" t="str">
        <f>IF(ISERROR(VLOOKUP(A290,'[1]Z04 支出决算表(财决04表)'!$A$10:$J$500,9,FALSE)),"",VLOOKUP(A290,'[1]Z04 支出决算表(财决04表)'!$A$10:$J$500,9,FALSE))</f>
        <v/>
      </c>
      <c r="I290" s="136" t="str">
        <f>IF(ISERROR(VLOOKUP(A290,'[1]Z04 支出决算表(财决04表)'!$A$10:$J$500,10,FALSE)),"",VLOOKUP(A290,'[1]Z04 支出决算表(财决04表)'!$A$10:$J$500,10,FALSE))</f>
        <v/>
      </c>
      <c r="J290" s="147">
        <f>'[1]Z04 支出决算表(财决04表)'!$A289</f>
        <v>0</v>
      </c>
      <c r="K290" s="148">
        <f>'[1]Z04 支出决算表(财决04表)'!$E289</f>
        <v>0</v>
      </c>
      <c r="L290" s="125" t="str">
        <f t="shared" si="9"/>
        <v/>
      </c>
    </row>
    <row r="291" spans="1:12" ht="22.7" customHeight="1">
      <c r="A291" s="133" t="str">
        <f t="shared" si="8"/>
        <v/>
      </c>
      <c r="B291" s="134"/>
      <c r="C291" s="135" t="str">
        <f>IF(ISERROR(VLOOKUP(A291,'[1]Z04 支出决算表(财决04表)'!$A$10:$J$500,4,FALSE)),"",VLOOKUP(A291,'[1]Z04 支出决算表(财决04表)'!$A$10:$J$500,4,FALSE))</f>
        <v/>
      </c>
      <c r="D291" s="136" t="str">
        <f>IF(ISERROR(VLOOKUP(A291,'[1]Z04 支出决算表(财决04表)'!$A$10:$J$500,5,FALSE)),"",VLOOKUP(A291,'[1]Z04 支出决算表(财决04表)'!$A$10:$J$500,5,FALSE))</f>
        <v/>
      </c>
      <c r="E291" s="136" t="str">
        <f>IF(ISERROR(VLOOKUP(A291,'[1]Z04 支出决算表(财决04表)'!$A$10:$J$500,6,FALSE)),"",VLOOKUP(A291,'[1]Z04 支出决算表(财决04表)'!$A$10:$J$500,6,FALSE))</f>
        <v/>
      </c>
      <c r="F291" s="136" t="str">
        <f>IF(ISERROR(VLOOKUP(A291,'[1]Z04 支出决算表(财决04表)'!$A$10:$J$500,7,FALSE)),"",VLOOKUP(A291,'[1]Z04 支出决算表(财决04表)'!$A$10:$J$500,7,FALSE))</f>
        <v/>
      </c>
      <c r="G291" s="136" t="str">
        <f>IF(ISERROR(VLOOKUP(A291,'[1]Z04 支出决算表(财决04表)'!$A$10:$J$500,8,FALSE)),"",VLOOKUP(A291,'[1]Z04 支出决算表(财决04表)'!$A$10:$J$500,8,FALSE))</f>
        <v/>
      </c>
      <c r="H291" s="136" t="str">
        <f>IF(ISERROR(VLOOKUP(A291,'[1]Z04 支出决算表(财决04表)'!$A$10:$J$500,9,FALSE)),"",VLOOKUP(A291,'[1]Z04 支出决算表(财决04表)'!$A$10:$J$500,9,FALSE))</f>
        <v/>
      </c>
      <c r="I291" s="136" t="str">
        <f>IF(ISERROR(VLOOKUP(A291,'[1]Z04 支出决算表(财决04表)'!$A$10:$J$500,10,FALSE)),"",VLOOKUP(A291,'[1]Z04 支出决算表(财决04表)'!$A$10:$J$500,10,FALSE))</f>
        <v/>
      </c>
      <c r="J291" s="147">
        <f>'[1]Z04 支出决算表(财决04表)'!$A290</f>
        <v>0</v>
      </c>
      <c r="K291" s="148">
        <f>'[1]Z04 支出决算表(财决04表)'!$E290</f>
        <v>0</v>
      </c>
      <c r="L291" s="125" t="str">
        <f t="shared" si="9"/>
        <v/>
      </c>
    </row>
    <row r="292" spans="1:12" ht="22.7" customHeight="1">
      <c r="A292" s="133" t="str">
        <f t="shared" si="8"/>
        <v/>
      </c>
      <c r="B292" s="134"/>
      <c r="C292" s="135" t="str">
        <f>IF(ISERROR(VLOOKUP(A292,'[1]Z04 支出决算表(财决04表)'!$A$10:$J$500,4,FALSE)),"",VLOOKUP(A292,'[1]Z04 支出决算表(财决04表)'!$A$10:$J$500,4,FALSE))</f>
        <v/>
      </c>
      <c r="D292" s="136" t="str">
        <f>IF(ISERROR(VLOOKUP(A292,'[1]Z04 支出决算表(财决04表)'!$A$10:$J$500,5,FALSE)),"",VLOOKUP(A292,'[1]Z04 支出决算表(财决04表)'!$A$10:$J$500,5,FALSE))</f>
        <v/>
      </c>
      <c r="E292" s="136" t="str">
        <f>IF(ISERROR(VLOOKUP(A292,'[1]Z04 支出决算表(财决04表)'!$A$10:$J$500,6,FALSE)),"",VLOOKUP(A292,'[1]Z04 支出决算表(财决04表)'!$A$10:$J$500,6,FALSE))</f>
        <v/>
      </c>
      <c r="F292" s="136" t="str">
        <f>IF(ISERROR(VLOOKUP(A292,'[1]Z04 支出决算表(财决04表)'!$A$10:$J$500,7,FALSE)),"",VLOOKUP(A292,'[1]Z04 支出决算表(财决04表)'!$A$10:$J$500,7,FALSE))</f>
        <v/>
      </c>
      <c r="G292" s="136" t="str">
        <f>IF(ISERROR(VLOOKUP(A292,'[1]Z04 支出决算表(财决04表)'!$A$10:$J$500,8,FALSE)),"",VLOOKUP(A292,'[1]Z04 支出决算表(财决04表)'!$A$10:$J$500,8,FALSE))</f>
        <v/>
      </c>
      <c r="H292" s="136" t="str">
        <f>IF(ISERROR(VLOOKUP(A292,'[1]Z04 支出决算表(财决04表)'!$A$10:$J$500,9,FALSE)),"",VLOOKUP(A292,'[1]Z04 支出决算表(财决04表)'!$A$10:$J$500,9,FALSE))</f>
        <v/>
      </c>
      <c r="I292" s="136" t="str">
        <f>IF(ISERROR(VLOOKUP(A292,'[1]Z04 支出决算表(财决04表)'!$A$10:$J$500,10,FALSE)),"",VLOOKUP(A292,'[1]Z04 支出决算表(财决04表)'!$A$10:$J$500,10,FALSE))</f>
        <v/>
      </c>
      <c r="J292" s="147">
        <f>'[1]Z04 支出决算表(财决04表)'!$A291</f>
        <v>0</v>
      </c>
      <c r="K292" s="148">
        <f>'[1]Z04 支出决算表(财决04表)'!$E291</f>
        <v>0</v>
      </c>
      <c r="L292" s="125" t="str">
        <f t="shared" si="9"/>
        <v/>
      </c>
    </row>
    <row r="293" spans="1:12" ht="22.7" customHeight="1">
      <c r="A293" s="133" t="str">
        <f t="shared" si="8"/>
        <v/>
      </c>
      <c r="B293" s="134"/>
      <c r="C293" s="135" t="str">
        <f>IF(ISERROR(VLOOKUP(A293,'[1]Z04 支出决算表(财决04表)'!$A$10:$J$500,4,FALSE)),"",VLOOKUP(A293,'[1]Z04 支出决算表(财决04表)'!$A$10:$J$500,4,FALSE))</f>
        <v/>
      </c>
      <c r="D293" s="136" t="str">
        <f>IF(ISERROR(VLOOKUP(A293,'[1]Z04 支出决算表(财决04表)'!$A$10:$J$500,5,FALSE)),"",VLOOKUP(A293,'[1]Z04 支出决算表(财决04表)'!$A$10:$J$500,5,FALSE))</f>
        <v/>
      </c>
      <c r="E293" s="136" t="str">
        <f>IF(ISERROR(VLOOKUP(A293,'[1]Z04 支出决算表(财决04表)'!$A$10:$J$500,6,FALSE)),"",VLOOKUP(A293,'[1]Z04 支出决算表(财决04表)'!$A$10:$J$500,6,FALSE))</f>
        <v/>
      </c>
      <c r="F293" s="136" t="str">
        <f>IF(ISERROR(VLOOKUP(A293,'[1]Z04 支出决算表(财决04表)'!$A$10:$J$500,7,FALSE)),"",VLOOKUP(A293,'[1]Z04 支出决算表(财决04表)'!$A$10:$J$500,7,FALSE))</f>
        <v/>
      </c>
      <c r="G293" s="136" t="str">
        <f>IF(ISERROR(VLOOKUP(A293,'[1]Z04 支出决算表(财决04表)'!$A$10:$J$500,8,FALSE)),"",VLOOKUP(A293,'[1]Z04 支出决算表(财决04表)'!$A$10:$J$500,8,FALSE))</f>
        <v/>
      </c>
      <c r="H293" s="136" t="str">
        <f>IF(ISERROR(VLOOKUP(A293,'[1]Z04 支出决算表(财决04表)'!$A$10:$J$500,9,FALSE)),"",VLOOKUP(A293,'[1]Z04 支出决算表(财决04表)'!$A$10:$J$500,9,FALSE))</f>
        <v/>
      </c>
      <c r="I293" s="136" t="str">
        <f>IF(ISERROR(VLOOKUP(A293,'[1]Z04 支出决算表(财决04表)'!$A$10:$J$500,10,FALSE)),"",VLOOKUP(A293,'[1]Z04 支出决算表(财决04表)'!$A$10:$J$500,10,FALSE))</f>
        <v/>
      </c>
      <c r="J293" s="147">
        <f>'[1]Z04 支出决算表(财决04表)'!$A292</f>
        <v>0</v>
      </c>
      <c r="K293" s="148">
        <f>'[1]Z04 支出决算表(财决04表)'!$E292</f>
        <v>0</v>
      </c>
      <c r="L293" s="125" t="str">
        <f t="shared" si="9"/>
        <v/>
      </c>
    </row>
    <row r="294" spans="1:12" ht="22.7" customHeight="1">
      <c r="A294" s="133" t="str">
        <f t="shared" si="8"/>
        <v/>
      </c>
      <c r="B294" s="134"/>
      <c r="C294" s="135" t="str">
        <f>IF(ISERROR(VLOOKUP(A294,'[1]Z04 支出决算表(财决04表)'!$A$10:$J$500,4,FALSE)),"",VLOOKUP(A294,'[1]Z04 支出决算表(财决04表)'!$A$10:$J$500,4,FALSE))</f>
        <v/>
      </c>
      <c r="D294" s="136" t="str">
        <f>IF(ISERROR(VLOOKUP(A294,'[1]Z04 支出决算表(财决04表)'!$A$10:$J$500,5,FALSE)),"",VLOOKUP(A294,'[1]Z04 支出决算表(财决04表)'!$A$10:$J$500,5,FALSE))</f>
        <v/>
      </c>
      <c r="E294" s="136" t="str">
        <f>IF(ISERROR(VLOOKUP(A294,'[1]Z04 支出决算表(财决04表)'!$A$10:$J$500,6,FALSE)),"",VLOOKUP(A294,'[1]Z04 支出决算表(财决04表)'!$A$10:$J$500,6,FALSE))</f>
        <v/>
      </c>
      <c r="F294" s="136" t="str">
        <f>IF(ISERROR(VLOOKUP(A294,'[1]Z04 支出决算表(财决04表)'!$A$10:$J$500,7,FALSE)),"",VLOOKUP(A294,'[1]Z04 支出决算表(财决04表)'!$A$10:$J$500,7,FALSE))</f>
        <v/>
      </c>
      <c r="G294" s="136" t="str">
        <f>IF(ISERROR(VLOOKUP(A294,'[1]Z04 支出决算表(财决04表)'!$A$10:$J$500,8,FALSE)),"",VLOOKUP(A294,'[1]Z04 支出决算表(财决04表)'!$A$10:$J$500,8,FALSE))</f>
        <v/>
      </c>
      <c r="H294" s="136" t="str">
        <f>IF(ISERROR(VLOOKUP(A294,'[1]Z04 支出决算表(财决04表)'!$A$10:$J$500,9,FALSE)),"",VLOOKUP(A294,'[1]Z04 支出决算表(财决04表)'!$A$10:$J$500,9,FALSE))</f>
        <v/>
      </c>
      <c r="I294" s="136" t="str">
        <f>IF(ISERROR(VLOOKUP(A294,'[1]Z04 支出决算表(财决04表)'!$A$10:$J$500,10,FALSE)),"",VLOOKUP(A294,'[1]Z04 支出决算表(财决04表)'!$A$10:$J$500,10,FALSE))</f>
        <v/>
      </c>
      <c r="J294" s="147">
        <f>'[1]Z04 支出决算表(财决04表)'!$A293</f>
        <v>0</v>
      </c>
      <c r="K294" s="148">
        <f>'[1]Z04 支出决算表(财决04表)'!$E293</f>
        <v>0</v>
      </c>
      <c r="L294" s="125" t="str">
        <f t="shared" si="9"/>
        <v/>
      </c>
    </row>
    <row r="295" spans="1:12" ht="22.7" customHeight="1">
      <c r="A295" s="133" t="str">
        <f t="shared" si="8"/>
        <v/>
      </c>
      <c r="B295" s="134"/>
      <c r="C295" s="135" t="str">
        <f>IF(ISERROR(VLOOKUP(A295,'[1]Z04 支出决算表(财决04表)'!$A$10:$J$500,4,FALSE)),"",VLOOKUP(A295,'[1]Z04 支出决算表(财决04表)'!$A$10:$J$500,4,FALSE))</f>
        <v/>
      </c>
      <c r="D295" s="136" t="str">
        <f>IF(ISERROR(VLOOKUP(A295,'[1]Z04 支出决算表(财决04表)'!$A$10:$J$500,5,FALSE)),"",VLOOKUP(A295,'[1]Z04 支出决算表(财决04表)'!$A$10:$J$500,5,FALSE))</f>
        <v/>
      </c>
      <c r="E295" s="136" t="str">
        <f>IF(ISERROR(VLOOKUP(A295,'[1]Z04 支出决算表(财决04表)'!$A$10:$J$500,6,FALSE)),"",VLOOKUP(A295,'[1]Z04 支出决算表(财决04表)'!$A$10:$J$500,6,FALSE))</f>
        <v/>
      </c>
      <c r="F295" s="136" t="str">
        <f>IF(ISERROR(VLOOKUP(A295,'[1]Z04 支出决算表(财决04表)'!$A$10:$J$500,7,FALSE)),"",VLOOKUP(A295,'[1]Z04 支出决算表(财决04表)'!$A$10:$J$500,7,FALSE))</f>
        <v/>
      </c>
      <c r="G295" s="136" t="str">
        <f>IF(ISERROR(VLOOKUP(A295,'[1]Z04 支出决算表(财决04表)'!$A$10:$J$500,8,FALSE)),"",VLOOKUP(A295,'[1]Z04 支出决算表(财决04表)'!$A$10:$J$500,8,FALSE))</f>
        <v/>
      </c>
      <c r="H295" s="136" t="str">
        <f>IF(ISERROR(VLOOKUP(A295,'[1]Z04 支出决算表(财决04表)'!$A$10:$J$500,9,FALSE)),"",VLOOKUP(A295,'[1]Z04 支出决算表(财决04表)'!$A$10:$J$500,9,FALSE))</f>
        <v/>
      </c>
      <c r="I295" s="136" t="str">
        <f>IF(ISERROR(VLOOKUP(A295,'[1]Z04 支出决算表(财决04表)'!$A$10:$J$500,10,FALSE)),"",VLOOKUP(A295,'[1]Z04 支出决算表(财决04表)'!$A$10:$J$500,10,FALSE))</f>
        <v/>
      </c>
      <c r="J295" s="147">
        <f>'[1]Z04 支出决算表(财决04表)'!$A294</f>
        <v>0</v>
      </c>
      <c r="K295" s="148">
        <f>'[1]Z04 支出决算表(财决04表)'!$E294</f>
        <v>0</v>
      </c>
      <c r="L295" s="125" t="str">
        <f t="shared" si="9"/>
        <v/>
      </c>
    </row>
    <row r="296" spans="1:12" ht="22.7" customHeight="1">
      <c r="A296" s="133" t="str">
        <f t="shared" si="8"/>
        <v/>
      </c>
      <c r="B296" s="134"/>
      <c r="C296" s="135" t="str">
        <f>IF(ISERROR(VLOOKUP(A296,'[1]Z04 支出决算表(财决04表)'!$A$10:$J$500,4,FALSE)),"",VLOOKUP(A296,'[1]Z04 支出决算表(财决04表)'!$A$10:$J$500,4,FALSE))</f>
        <v/>
      </c>
      <c r="D296" s="136" t="str">
        <f>IF(ISERROR(VLOOKUP(A296,'[1]Z04 支出决算表(财决04表)'!$A$10:$J$500,5,FALSE)),"",VLOOKUP(A296,'[1]Z04 支出决算表(财决04表)'!$A$10:$J$500,5,FALSE))</f>
        <v/>
      </c>
      <c r="E296" s="136" t="str">
        <f>IF(ISERROR(VLOOKUP(A296,'[1]Z04 支出决算表(财决04表)'!$A$10:$J$500,6,FALSE)),"",VLOOKUP(A296,'[1]Z04 支出决算表(财决04表)'!$A$10:$J$500,6,FALSE))</f>
        <v/>
      </c>
      <c r="F296" s="136" t="str">
        <f>IF(ISERROR(VLOOKUP(A296,'[1]Z04 支出决算表(财决04表)'!$A$10:$J$500,7,FALSE)),"",VLOOKUP(A296,'[1]Z04 支出决算表(财决04表)'!$A$10:$J$500,7,FALSE))</f>
        <v/>
      </c>
      <c r="G296" s="136" t="str">
        <f>IF(ISERROR(VLOOKUP(A296,'[1]Z04 支出决算表(财决04表)'!$A$10:$J$500,8,FALSE)),"",VLOOKUP(A296,'[1]Z04 支出决算表(财决04表)'!$A$10:$J$500,8,FALSE))</f>
        <v/>
      </c>
      <c r="H296" s="136" t="str">
        <f>IF(ISERROR(VLOOKUP(A296,'[1]Z04 支出决算表(财决04表)'!$A$10:$J$500,9,FALSE)),"",VLOOKUP(A296,'[1]Z04 支出决算表(财决04表)'!$A$10:$J$500,9,FALSE))</f>
        <v/>
      </c>
      <c r="I296" s="136" t="str">
        <f>IF(ISERROR(VLOOKUP(A296,'[1]Z04 支出决算表(财决04表)'!$A$10:$J$500,10,FALSE)),"",VLOOKUP(A296,'[1]Z04 支出决算表(财决04表)'!$A$10:$J$500,10,FALSE))</f>
        <v/>
      </c>
      <c r="J296" s="147">
        <f>'[1]Z04 支出决算表(财决04表)'!$A295</f>
        <v>0</v>
      </c>
      <c r="K296" s="148">
        <f>'[1]Z04 支出决算表(财决04表)'!$E295</f>
        <v>0</v>
      </c>
      <c r="L296" s="125" t="str">
        <f t="shared" si="9"/>
        <v/>
      </c>
    </row>
    <row r="297" spans="1:12" ht="22.7" customHeight="1">
      <c r="A297" s="133" t="str">
        <f t="shared" si="8"/>
        <v/>
      </c>
      <c r="B297" s="134"/>
      <c r="C297" s="135" t="str">
        <f>IF(ISERROR(VLOOKUP(A297,'[1]Z04 支出决算表(财决04表)'!$A$10:$J$500,4,FALSE)),"",VLOOKUP(A297,'[1]Z04 支出决算表(财决04表)'!$A$10:$J$500,4,FALSE))</f>
        <v/>
      </c>
      <c r="D297" s="136" t="str">
        <f>IF(ISERROR(VLOOKUP(A297,'[1]Z04 支出决算表(财决04表)'!$A$10:$J$500,5,FALSE)),"",VLOOKUP(A297,'[1]Z04 支出决算表(财决04表)'!$A$10:$J$500,5,FALSE))</f>
        <v/>
      </c>
      <c r="E297" s="136" t="str">
        <f>IF(ISERROR(VLOOKUP(A297,'[1]Z04 支出决算表(财决04表)'!$A$10:$J$500,6,FALSE)),"",VLOOKUP(A297,'[1]Z04 支出决算表(财决04表)'!$A$10:$J$500,6,FALSE))</f>
        <v/>
      </c>
      <c r="F297" s="136" t="str">
        <f>IF(ISERROR(VLOOKUP(A297,'[1]Z04 支出决算表(财决04表)'!$A$10:$J$500,7,FALSE)),"",VLOOKUP(A297,'[1]Z04 支出决算表(财决04表)'!$A$10:$J$500,7,FALSE))</f>
        <v/>
      </c>
      <c r="G297" s="136" t="str">
        <f>IF(ISERROR(VLOOKUP(A297,'[1]Z04 支出决算表(财决04表)'!$A$10:$J$500,8,FALSE)),"",VLOOKUP(A297,'[1]Z04 支出决算表(财决04表)'!$A$10:$J$500,8,FALSE))</f>
        <v/>
      </c>
      <c r="H297" s="136" t="str">
        <f>IF(ISERROR(VLOOKUP(A297,'[1]Z04 支出决算表(财决04表)'!$A$10:$J$500,9,FALSE)),"",VLOOKUP(A297,'[1]Z04 支出决算表(财决04表)'!$A$10:$J$500,9,FALSE))</f>
        <v/>
      </c>
      <c r="I297" s="136" t="str">
        <f>IF(ISERROR(VLOOKUP(A297,'[1]Z04 支出决算表(财决04表)'!$A$10:$J$500,10,FALSE)),"",VLOOKUP(A297,'[1]Z04 支出决算表(财决04表)'!$A$10:$J$500,10,FALSE))</f>
        <v/>
      </c>
      <c r="J297" s="147">
        <f>'[1]Z04 支出决算表(财决04表)'!$A296</f>
        <v>0</v>
      </c>
      <c r="K297" s="148">
        <f>'[1]Z04 支出决算表(财决04表)'!$E296</f>
        <v>0</v>
      </c>
      <c r="L297" s="125" t="str">
        <f t="shared" si="9"/>
        <v/>
      </c>
    </row>
    <row r="298" spans="1:12" ht="22.7" customHeight="1">
      <c r="A298" s="133" t="str">
        <f t="shared" si="8"/>
        <v/>
      </c>
      <c r="B298" s="134"/>
      <c r="C298" s="135" t="str">
        <f>IF(ISERROR(VLOOKUP(A298,'[1]Z04 支出决算表(财决04表)'!$A$10:$J$500,4,FALSE)),"",VLOOKUP(A298,'[1]Z04 支出决算表(财决04表)'!$A$10:$J$500,4,FALSE))</f>
        <v/>
      </c>
      <c r="D298" s="136" t="str">
        <f>IF(ISERROR(VLOOKUP(A298,'[1]Z04 支出决算表(财决04表)'!$A$10:$J$500,5,FALSE)),"",VLOOKUP(A298,'[1]Z04 支出决算表(财决04表)'!$A$10:$J$500,5,FALSE))</f>
        <v/>
      </c>
      <c r="E298" s="136" t="str">
        <f>IF(ISERROR(VLOOKUP(A298,'[1]Z04 支出决算表(财决04表)'!$A$10:$J$500,6,FALSE)),"",VLOOKUP(A298,'[1]Z04 支出决算表(财决04表)'!$A$10:$J$500,6,FALSE))</f>
        <v/>
      </c>
      <c r="F298" s="136" t="str">
        <f>IF(ISERROR(VLOOKUP(A298,'[1]Z04 支出决算表(财决04表)'!$A$10:$J$500,7,FALSE)),"",VLOOKUP(A298,'[1]Z04 支出决算表(财决04表)'!$A$10:$J$500,7,FALSE))</f>
        <v/>
      </c>
      <c r="G298" s="136" t="str">
        <f>IF(ISERROR(VLOOKUP(A298,'[1]Z04 支出决算表(财决04表)'!$A$10:$J$500,8,FALSE)),"",VLOOKUP(A298,'[1]Z04 支出决算表(财决04表)'!$A$10:$J$500,8,FALSE))</f>
        <v/>
      </c>
      <c r="H298" s="136" t="str">
        <f>IF(ISERROR(VLOOKUP(A298,'[1]Z04 支出决算表(财决04表)'!$A$10:$J$500,9,FALSE)),"",VLOOKUP(A298,'[1]Z04 支出决算表(财决04表)'!$A$10:$J$500,9,FALSE))</f>
        <v/>
      </c>
      <c r="I298" s="136" t="str">
        <f>IF(ISERROR(VLOOKUP(A298,'[1]Z04 支出决算表(财决04表)'!$A$10:$J$500,10,FALSE)),"",VLOOKUP(A298,'[1]Z04 支出决算表(财决04表)'!$A$10:$J$500,10,FALSE))</f>
        <v/>
      </c>
      <c r="J298" s="147">
        <f>'[1]Z04 支出决算表(财决04表)'!$A297</f>
        <v>0</v>
      </c>
      <c r="K298" s="148">
        <f>'[1]Z04 支出决算表(财决04表)'!$E297</f>
        <v>0</v>
      </c>
      <c r="L298" s="125" t="str">
        <f t="shared" si="9"/>
        <v/>
      </c>
    </row>
    <row r="299" spans="1:12" ht="22.7" customHeight="1">
      <c r="A299" s="133" t="str">
        <f t="shared" si="8"/>
        <v/>
      </c>
      <c r="B299" s="134"/>
      <c r="C299" s="135" t="str">
        <f>IF(ISERROR(VLOOKUP(A299,'[1]Z04 支出决算表(财决04表)'!$A$10:$J$500,4,FALSE)),"",VLOOKUP(A299,'[1]Z04 支出决算表(财决04表)'!$A$10:$J$500,4,FALSE))</f>
        <v/>
      </c>
      <c r="D299" s="136" t="str">
        <f>IF(ISERROR(VLOOKUP(A299,'[1]Z04 支出决算表(财决04表)'!$A$10:$J$500,5,FALSE)),"",VLOOKUP(A299,'[1]Z04 支出决算表(财决04表)'!$A$10:$J$500,5,FALSE))</f>
        <v/>
      </c>
      <c r="E299" s="136" t="str">
        <f>IF(ISERROR(VLOOKUP(A299,'[1]Z04 支出决算表(财决04表)'!$A$10:$J$500,6,FALSE)),"",VLOOKUP(A299,'[1]Z04 支出决算表(财决04表)'!$A$10:$J$500,6,FALSE))</f>
        <v/>
      </c>
      <c r="F299" s="136" t="str">
        <f>IF(ISERROR(VLOOKUP(A299,'[1]Z04 支出决算表(财决04表)'!$A$10:$J$500,7,FALSE)),"",VLOOKUP(A299,'[1]Z04 支出决算表(财决04表)'!$A$10:$J$500,7,FALSE))</f>
        <v/>
      </c>
      <c r="G299" s="136" t="str">
        <f>IF(ISERROR(VLOOKUP(A299,'[1]Z04 支出决算表(财决04表)'!$A$10:$J$500,8,FALSE)),"",VLOOKUP(A299,'[1]Z04 支出决算表(财决04表)'!$A$10:$J$500,8,FALSE))</f>
        <v/>
      </c>
      <c r="H299" s="136" t="str">
        <f>IF(ISERROR(VLOOKUP(A299,'[1]Z04 支出决算表(财决04表)'!$A$10:$J$500,9,FALSE)),"",VLOOKUP(A299,'[1]Z04 支出决算表(财决04表)'!$A$10:$J$500,9,FALSE))</f>
        <v/>
      </c>
      <c r="I299" s="136" t="str">
        <f>IF(ISERROR(VLOOKUP(A299,'[1]Z04 支出决算表(财决04表)'!$A$10:$J$500,10,FALSE)),"",VLOOKUP(A299,'[1]Z04 支出决算表(财决04表)'!$A$10:$J$500,10,FALSE))</f>
        <v/>
      </c>
      <c r="J299" s="147">
        <f>'[1]Z04 支出决算表(财决04表)'!$A298</f>
        <v>0</v>
      </c>
      <c r="K299" s="148">
        <f>'[1]Z04 支出决算表(财决04表)'!$E298</f>
        <v>0</v>
      </c>
      <c r="L299" s="125" t="str">
        <f t="shared" si="9"/>
        <v/>
      </c>
    </row>
    <row r="300" spans="1:12" ht="22.7" customHeight="1">
      <c r="A300" s="133" t="str">
        <f t="shared" si="8"/>
        <v/>
      </c>
      <c r="B300" s="134"/>
      <c r="C300" s="135" t="str">
        <f>IF(ISERROR(VLOOKUP(A300,'[1]Z04 支出决算表(财决04表)'!$A$10:$J$500,4,FALSE)),"",VLOOKUP(A300,'[1]Z04 支出决算表(财决04表)'!$A$10:$J$500,4,FALSE))</f>
        <v/>
      </c>
      <c r="D300" s="136" t="str">
        <f>IF(ISERROR(VLOOKUP(A300,'[1]Z04 支出决算表(财决04表)'!$A$10:$J$500,5,FALSE)),"",VLOOKUP(A300,'[1]Z04 支出决算表(财决04表)'!$A$10:$J$500,5,FALSE))</f>
        <v/>
      </c>
      <c r="E300" s="136" t="str">
        <f>IF(ISERROR(VLOOKUP(A300,'[1]Z04 支出决算表(财决04表)'!$A$10:$J$500,6,FALSE)),"",VLOOKUP(A300,'[1]Z04 支出决算表(财决04表)'!$A$10:$J$500,6,FALSE))</f>
        <v/>
      </c>
      <c r="F300" s="136" t="str">
        <f>IF(ISERROR(VLOOKUP(A300,'[1]Z04 支出决算表(财决04表)'!$A$10:$J$500,7,FALSE)),"",VLOOKUP(A300,'[1]Z04 支出决算表(财决04表)'!$A$10:$J$500,7,FALSE))</f>
        <v/>
      </c>
      <c r="G300" s="136" t="str">
        <f>IF(ISERROR(VLOOKUP(A300,'[1]Z04 支出决算表(财决04表)'!$A$10:$J$500,8,FALSE)),"",VLOOKUP(A300,'[1]Z04 支出决算表(财决04表)'!$A$10:$J$500,8,FALSE))</f>
        <v/>
      </c>
      <c r="H300" s="136" t="str">
        <f>IF(ISERROR(VLOOKUP(A300,'[1]Z04 支出决算表(财决04表)'!$A$10:$J$500,9,FALSE)),"",VLOOKUP(A300,'[1]Z04 支出决算表(财决04表)'!$A$10:$J$500,9,FALSE))</f>
        <v/>
      </c>
      <c r="I300" s="136" t="str">
        <f>IF(ISERROR(VLOOKUP(A300,'[1]Z04 支出决算表(财决04表)'!$A$10:$J$500,10,FALSE)),"",VLOOKUP(A300,'[1]Z04 支出决算表(财决04表)'!$A$10:$J$500,10,FALSE))</f>
        <v/>
      </c>
      <c r="J300" s="147">
        <f>'[1]Z04 支出决算表(财决04表)'!$A299</f>
        <v>0</v>
      </c>
      <c r="K300" s="148">
        <f>'[1]Z04 支出决算表(财决04表)'!$E299</f>
        <v>0</v>
      </c>
      <c r="L300" s="125" t="str">
        <f t="shared" si="9"/>
        <v/>
      </c>
    </row>
    <row r="301" spans="1:12">
      <c r="J301" s="147">
        <f>'[1]Z04 支出决算表(财决04表)'!$A300</f>
        <v>0</v>
      </c>
      <c r="K301" s="148">
        <f>'[1]Z04 支出决算表(财决04表)'!$E300</f>
        <v>0</v>
      </c>
      <c r="L301" s="125" t="str">
        <f t="shared" si="9"/>
        <v/>
      </c>
    </row>
    <row r="302" spans="1:12">
      <c r="J302" s="147">
        <f>'[1]Z04 支出决算表(财决04表)'!$A301</f>
        <v>0</v>
      </c>
      <c r="K302" s="148">
        <f>'[1]Z04 支出决算表(财决04表)'!$E301</f>
        <v>0</v>
      </c>
      <c r="L302" s="125" t="str">
        <f t="shared" si="9"/>
        <v/>
      </c>
    </row>
    <row r="303" spans="1:12">
      <c r="J303" s="147">
        <f>'[1]Z04 支出决算表(财决04表)'!$A302</f>
        <v>0</v>
      </c>
      <c r="K303" s="148">
        <f>'[1]Z04 支出决算表(财决04表)'!$E302</f>
        <v>0</v>
      </c>
      <c r="L303" s="125" t="str">
        <f t="shared" si="9"/>
        <v/>
      </c>
    </row>
    <row r="304" spans="1:12">
      <c r="J304" s="147">
        <f>'[1]Z04 支出决算表(财决04表)'!$A303</f>
        <v>0</v>
      </c>
      <c r="K304" s="148">
        <f>'[1]Z04 支出决算表(财决04表)'!$E303</f>
        <v>0</v>
      </c>
      <c r="L304" s="125" t="str">
        <f t="shared" si="9"/>
        <v/>
      </c>
    </row>
    <row r="305" spans="10:12">
      <c r="J305" s="147">
        <f>'[1]Z04 支出决算表(财决04表)'!$A304</f>
        <v>0</v>
      </c>
      <c r="K305" s="148">
        <f>'[1]Z04 支出决算表(财决04表)'!$E304</f>
        <v>0</v>
      </c>
      <c r="L305" s="125" t="str">
        <f t="shared" si="9"/>
        <v/>
      </c>
    </row>
    <row r="306" spans="10:12">
      <c r="J306" s="147">
        <f>'[1]Z04 支出决算表(财决04表)'!$A305</f>
        <v>0</v>
      </c>
      <c r="K306" s="148">
        <f>'[1]Z04 支出决算表(财决04表)'!$E305</f>
        <v>0</v>
      </c>
      <c r="L306" s="125" t="str">
        <f t="shared" si="9"/>
        <v/>
      </c>
    </row>
    <row r="307" spans="10:12">
      <c r="J307" s="147">
        <f>'[1]Z04 支出决算表(财决04表)'!$A306</f>
        <v>0</v>
      </c>
      <c r="K307" s="148">
        <f>'[1]Z04 支出决算表(财决04表)'!$E306</f>
        <v>0</v>
      </c>
      <c r="L307" s="125" t="str">
        <f t="shared" si="9"/>
        <v/>
      </c>
    </row>
    <row r="308" spans="10:12">
      <c r="J308" s="147">
        <f>'[1]Z04 支出决算表(财决04表)'!$A307</f>
        <v>0</v>
      </c>
      <c r="K308" s="148">
        <f>'[1]Z04 支出决算表(财决04表)'!$E307</f>
        <v>0</v>
      </c>
      <c r="L308" s="125" t="str">
        <f t="shared" si="9"/>
        <v/>
      </c>
    </row>
    <row r="309" spans="10:12">
      <c r="J309" s="147">
        <f>'[1]Z04 支出决算表(财决04表)'!$A308</f>
        <v>0</v>
      </c>
      <c r="K309" s="148">
        <f>'[1]Z04 支出决算表(财决04表)'!$E308</f>
        <v>0</v>
      </c>
      <c r="L309" s="125" t="str">
        <f t="shared" si="9"/>
        <v/>
      </c>
    </row>
    <row r="310" spans="10:12">
      <c r="J310" s="147">
        <f>'[1]Z04 支出决算表(财决04表)'!$A309</f>
        <v>0</v>
      </c>
      <c r="K310" s="148">
        <f>'[1]Z04 支出决算表(财决04表)'!$E309</f>
        <v>0</v>
      </c>
      <c r="L310" s="125" t="str">
        <f t="shared" si="9"/>
        <v/>
      </c>
    </row>
    <row r="311" spans="10:12">
      <c r="J311" s="147">
        <f>'[1]Z04 支出决算表(财决04表)'!$A310</f>
        <v>0</v>
      </c>
      <c r="K311" s="148">
        <f>'[1]Z04 支出决算表(财决04表)'!$E310</f>
        <v>0</v>
      </c>
      <c r="L311" s="125" t="str">
        <f t="shared" si="9"/>
        <v/>
      </c>
    </row>
    <row r="312" spans="10:12">
      <c r="J312" s="147">
        <f>'[1]Z04 支出决算表(财决04表)'!$A311</f>
        <v>0</v>
      </c>
      <c r="K312" s="148">
        <f>'[1]Z04 支出决算表(财决04表)'!$E311</f>
        <v>0</v>
      </c>
      <c r="L312" s="125" t="str">
        <f t="shared" si="9"/>
        <v/>
      </c>
    </row>
    <row r="313" spans="10:12">
      <c r="J313" s="147">
        <f>'[1]Z04 支出决算表(财决04表)'!$A312</f>
        <v>0</v>
      </c>
      <c r="K313" s="148">
        <f>'[1]Z04 支出决算表(财决04表)'!$E312</f>
        <v>0</v>
      </c>
      <c r="L313" s="125" t="str">
        <f t="shared" si="9"/>
        <v/>
      </c>
    </row>
    <row r="314" spans="10:12">
      <c r="J314" s="147">
        <f>'[1]Z04 支出决算表(财决04表)'!$A313</f>
        <v>0</v>
      </c>
      <c r="K314" s="148">
        <f>'[1]Z04 支出决算表(财决04表)'!$E313</f>
        <v>0</v>
      </c>
      <c r="L314" s="125" t="str">
        <f t="shared" si="9"/>
        <v/>
      </c>
    </row>
    <row r="315" spans="10:12">
      <c r="J315" s="147">
        <f>'[1]Z04 支出决算表(财决04表)'!$A314</f>
        <v>0</v>
      </c>
      <c r="K315" s="148">
        <f>'[1]Z04 支出决算表(财决04表)'!$E314</f>
        <v>0</v>
      </c>
      <c r="L315" s="125" t="str">
        <f t="shared" si="9"/>
        <v/>
      </c>
    </row>
    <row r="316" spans="10:12">
      <c r="J316" s="147">
        <f>'[1]Z04 支出决算表(财决04表)'!$A315</f>
        <v>0</v>
      </c>
      <c r="K316" s="148">
        <f>'[1]Z04 支出决算表(财决04表)'!$E315</f>
        <v>0</v>
      </c>
      <c r="L316" s="125" t="str">
        <f t="shared" si="9"/>
        <v/>
      </c>
    </row>
    <row r="317" spans="10:12">
      <c r="J317" s="147">
        <f>'[1]Z04 支出决算表(财决04表)'!$A316</f>
        <v>0</v>
      </c>
      <c r="K317" s="148">
        <f>'[1]Z04 支出决算表(财决04表)'!$E316</f>
        <v>0</v>
      </c>
      <c r="L317" s="125" t="str">
        <f t="shared" si="9"/>
        <v/>
      </c>
    </row>
    <row r="318" spans="10:12">
      <c r="J318" s="147">
        <f>'[1]Z04 支出决算表(财决04表)'!$A317</f>
        <v>0</v>
      </c>
      <c r="K318" s="148">
        <f>'[1]Z04 支出决算表(财决04表)'!$E317</f>
        <v>0</v>
      </c>
      <c r="L318" s="125" t="str">
        <f t="shared" si="9"/>
        <v/>
      </c>
    </row>
    <row r="319" spans="10:12">
      <c r="J319" s="147">
        <f>'[1]Z04 支出决算表(财决04表)'!$A318</f>
        <v>0</v>
      </c>
      <c r="K319" s="148">
        <f>'[1]Z04 支出决算表(财决04表)'!$E318</f>
        <v>0</v>
      </c>
      <c r="L319" s="125" t="str">
        <f t="shared" si="9"/>
        <v/>
      </c>
    </row>
    <row r="320" spans="10:12">
      <c r="J320" s="147">
        <f>'[1]Z04 支出决算表(财决04表)'!$A319</f>
        <v>0</v>
      </c>
      <c r="K320" s="148">
        <f>'[1]Z04 支出决算表(财决04表)'!$E319</f>
        <v>0</v>
      </c>
      <c r="L320" s="125" t="str">
        <f t="shared" si="9"/>
        <v/>
      </c>
    </row>
    <row r="321" spans="10:12">
      <c r="J321" s="147">
        <f>'[1]Z04 支出决算表(财决04表)'!$A320</f>
        <v>0</v>
      </c>
      <c r="K321" s="148">
        <f>'[1]Z04 支出决算表(财决04表)'!$E320</f>
        <v>0</v>
      </c>
      <c r="L321" s="125" t="str">
        <f t="shared" si="9"/>
        <v/>
      </c>
    </row>
    <row r="322" spans="10:12">
      <c r="J322" s="147">
        <f>'[1]Z04 支出决算表(财决04表)'!$A321</f>
        <v>0</v>
      </c>
      <c r="K322" s="148">
        <f>'[1]Z04 支出决算表(财决04表)'!$E321</f>
        <v>0</v>
      </c>
      <c r="L322" s="125" t="str">
        <f t="shared" si="9"/>
        <v/>
      </c>
    </row>
    <row r="323" spans="10:12">
      <c r="J323" s="147">
        <f>'[1]Z04 支出决算表(财决04表)'!$A322</f>
        <v>0</v>
      </c>
      <c r="K323" s="148">
        <f>'[1]Z04 支出决算表(财决04表)'!$E322</f>
        <v>0</v>
      </c>
      <c r="L323" s="125" t="str">
        <f t="shared" si="9"/>
        <v/>
      </c>
    </row>
    <row r="324" spans="10:12">
      <c r="J324" s="147">
        <f>'[1]Z04 支出决算表(财决04表)'!$A323</f>
        <v>0</v>
      </c>
      <c r="K324" s="148">
        <f>'[1]Z04 支出决算表(财决04表)'!$E323</f>
        <v>0</v>
      </c>
      <c r="L324" s="125" t="str">
        <f t="shared" si="9"/>
        <v/>
      </c>
    </row>
    <row r="325" spans="10:12">
      <c r="J325" s="147">
        <f>'[1]Z04 支出决算表(财决04表)'!$A324</f>
        <v>0</v>
      </c>
      <c r="K325" s="148">
        <f>'[1]Z04 支出决算表(财决04表)'!$E324</f>
        <v>0</v>
      </c>
      <c r="L325" s="125" t="str">
        <f t="shared" si="9"/>
        <v/>
      </c>
    </row>
    <row r="326" spans="10:12">
      <c r="J326" s="147">
        <f>'[1]Z04 支出决算表(财决04表)'!$A325</f>
        <v>0</v>
      </c>
      <c r="K326" s="148">
        <f>'[1]Z04 支出决算表(财决04表)'!$E325</f>
        <v>0</v>
      </c>
      <c r="L326" s="125" t="str">
        <f t="shared" si="9"/>
        <v/>
      </c>
    </row>
    <row r="327" spans="10:12">
      <c r="J327" s="147">
        <f>'[1]Z04 支出决算表(财决04表)'!$A326</f>
        <v>0</v>
      </c>
      <c r="K327" s="148">
        <f>'[1]Z04 支出决算表(财决04表)'!$E326</f>
        <v>0</v>
      </c>
      <c r="L327" s="125" t="str">
        <f t="shared" si="9"/>
        <v/>
      </c>
    </row>
    <row r="328" spans="10:12">
      <c r="J328" s="147">
        <f>'[1]Z04 支出决算表(财决04表)'!$A327</f>
        <v>0</v>
      </c>
      <c r="K328" s="148">
        <f>'[1]Z04 支出决算表(财决04表)'!$E327</f>
        <v>0</v>
      </c>
      <c r="L328" s="125" t="str">
        <f t="shared" si="9"/>
        <v/>
      </c>
    </row>
    <row r="329" spans="10:12">
      <c r="J329" s="147">
        <f>'[1]Z04 支出决算表(财决04表)'!$A328</f>
        <v>0</v>
      </c>
      <c r="K329" s="148">
        <f>'[1]Z04 支出决算表(财决04表)'!$E328</f>
        <v>0</v>
      </c>
      <c r="L329" s="125" t="str">
        <f t="shared" si="9"/>
        <v/>
      </c>
    </row>
    <row r="330" spans="10:12">
      <c r="J330" s="147">
        <f>'[1]Z04 支出决算表(财决04表)'!$A329</f>
        <v>0</v>
      </c>
      <c r="K330" s="148">
        <f>'[1]Z04 支出决算表(财决04表)'!$E329</f>
        <v>0</v>
      </c>
      <c r="L330" s="125" t="str">
        <f t="shared" si="9"/>
        <v/>
      </c>
    </row>
    <row r="331" spans="10:12">
      <c r="J331" s="147">
        <f>'[1]Z04 支出决算表(财决04表)'!$A330</f>
        <v>0</v>
      </c>
      <c r="K331" s="148">
        <f>'[1]Z04 支出决算表(财决04表)'!$E330</f>
        <v>0</v>
      </c>
      <c r="L331" s="125" t="str">
        <f t="shared" si="9"/>
        <v/>
      </c>
    </row>
    <row r="332" spans="10:12">
      <c r="J332" s="147">
        <f>'[1]Z04 支出决算表(财决04表)'!$A331</f>
        <v>0</v>
      </c>
      <c r="K332" s="148">
        <f>'[1]Z04 支出决算表(财决04表)'!$E331</f>
        <v>0</v>
      </c>
      <c r="L332" s="125" t="str">
        <f t="shared" ref="L332:L395" si="10">IF(C332&lt;&gt;"",ROW(),"")</f>
        <v/>
      </c>
    </row>
    <row r="333" spans="10:12">
      <c r="J333" s="147">
        <f>'[1]Z04 支出决算表(财决04表)'!$A332</f>
        <v>0</v>
      </c>
      <c r="K333" s="148">
        <f>'[1]Z04 支出决算表(财决04表)'!$E332</f>
        <v>0</v>
      </c>
      <c r="L333" s="125" t="str">
        <f t="shared" si="10"/>
        <v/>
      </c>
    </row>
    <row r="334" spans="10:12">
      <c r="J334" s="147">
        <f>'[1]Z04 支出决算表(财决04表)'!$A333</f>
        <v>0</v>
      </c>
      <c r="K334" s="148">
        <f>'[1]Z04 支出决算表(财决04表)'!$E333</f>
        <v>0</v>
      </c>
      <c r="L334" s="125" t="str">
        <f t="shared" si="10"/>
        <v/>
      </c>
    </row>
    <row r="335" spans="10:12">
      <c r="J335" s="147">
        <f>'[1]Z04 支出决算表(财决04表)'!$A334</f>
        <v>0</v>
      </c>
      <c r="K335" s="148">
        <f>'[1]Z04 支出决算表(财决04表)'!$E334</f>
        <v>0</v>
      </c>
      <c r="L335" s="125" t="str">
        <f t="shared" si="10"/>
        <v/>
      </c>
    </row>
    <row r="336" spans="10:12">
      <c r="J336" s="147">
        <f>'[1]Z04 支出决算表(财决04表)'!$A335</f>
        <v>0</v>
      </c>
      <c r="K336" s="148">
        <f>'[1]Z04 支出决算表(财决04表)'!$E335</f>
        <v>0</v>
      </c>
      <c r="L336" s="125" t="str">
        <f t="shared" si="10"/>
        <v/>
      </c>
    </row>
    <row r="337" spans="10:12">
      <c r="J337" s="147">
        <f>'[1]Z04 支出决算表(财决04表)'!$A336</f>
        <v>0</v>
      </c>
      <c r="K337" s="148">
        <f>'[1]Z04 支出决算表(财决04表)'!$E336</f>
        <v>0</v>
      </c>
      <c r="L337" s="125" t="str">
        <f t="shared" si="10"/>
        <v/>
      </c>
    </row>
    <row r="338" spans="10:12">
      <c r="J338" s="147">
        <f>'[1]Z04 支出决算表(财决04表)'!$A337</f>
        <v>0</v>
      </c>
      <c r="K338" s="148">
        <f>'[1]Z04 支出决算表(财决04表)'!$E337</f>
        <v>0</v>
      </c>
      <c r="L338" s="125" t="str">
        <f t="shared" si="10"/>
        <v/>
      </c>
    </row>
    <row r="339" spans="10:12">
      <c r="J339" s="147">
        <f>'[1]Z04 支出决算表(财决04表)'!$A338</f>
        <v>0</v>
      </c>
      <c r="K339" s="148">
        <f>'[1]Z04 支出决算表(财决04表)'!$E338</f>
        <v>0</v>
      </c>
      <c r="L339" s="125" t="str">
        <f t="shared" si="10"/>
        <v/>
      </c>
    </row>
    <row r="340" spans="10:12">
      <c r="J340" s="147">
        <f>'[1]Z04 支出决算表(财决04表)'!$A339</f>
        <v>0</v>
      </c>
      <c r="K340" s="148">
        <f>'[1]Z04 支出决算表(财决04表)'!$E339</f>
        <v>0</v>
      </c>
      <c r="L340" s="125" t="str">
        <f t="shared" si="10"/>
        <v/>
      </c>
    </row>
    <row r="341" spans="10:12">
      <c r="J341" s="147">
        <f>'[1]Z04 支出决算表(财决04表)'!$A340</f>
        <v>0</v>
      </c>
      <c r="K341" s="148">
        <f>'[1]Z04 支出决算表(财决04表)'!$E340</f>
        <v>0</v>
      </c>
      <c r="L341" s="125" t="str">
        <f t="shared" si="10"/>
        <v/>
      </c>
    </row>
    <row r="342" spans="10:12">
      <c r="J342" s="147">
        <f>'[1]Z04 支出决算表(财决04表)'!$A341</f>
        <v>0</v>
      </c>
      <c r="K342" s="148">
        <f>'[1]Z04 支出决算表(财决04表)'!$E341</f>
        <v>0</v>
      </c>
      <c r="L342" s="125" t="str">
        <f t="shared" si="10"/>
        <v/>
      </c>
    </row>
    <row r="343" spans="10:12">
      <c r="J343" s="147">
        <f>'[1]Z04 支出决算表(财决04表)'!$A342</f>
        <v>0</v>
      </c>
      <c r="K343" s="148">
        <f>'[1]Z04 支出决算表(财决04表)'!$E342</f>
        <v>0</v>
      </c>
      <c r="L343" s="125" t="str">
        <f t="shared" si="10"/>
        <v/>
      </c>
    </row>
    <row r="344" spans="10:12">
      <c r="J344" s="147">
        <f>'[1]Z04 支出决算表(财决04表)'!$A343</f>
        <v>0</v>
      </c>
      <c r="K344" s="148">
        <f>'[1]Z04 支出决算表(财决04表)'!$E343</f>
        <v>0</v>
      </c>
      <c r="L344" s="125" t="str">
        <f t="shared" si="10"/>
        <v/>
      </c>
    </row>
    <row r="345" spans="10:12">
      <c r="J345" s="147">
        <f>'[1]Z04 支出决算表(财决04表)'!$A344</f>
        <v>0</v>
      </c>
      <c r="K345" s="148">
        <f>'[1]Z04 支出决算表(财决04表)'!$E344</f>
        <v>0</v>
      </c>
      <c r="L345" s="125" t="str">
        <f t="shared" si="10"/>
        <v/>
      </c>
    </row>
    <row r="346" spans="10:12">
      <c r="J346" s="147">
        <f>'[1]Z04 支出决算表(财决04表)'!$A345</f>
        <v>0</v>
      </c>
      <c r="K346" s="148">
        <f>'[1]Z04 支出决算表(财决04表)'!$E345</f>
        <v>0</v>
      </c>
      <c r="L346" s="125" t="str">
        <f t="shared" si="10"/>
        <v/>
      </c>
    </row>
    <row r="347" spans="10:12">
      <c r="J347" s="147">
        <f>'[1]Z04 支出决算表(财决04表)'!$A346</f>
        <v>0</v>
      </c>
      <c r="K347" s="148">
        <f>'[1]Z04 支出决算表(财决04表)'!$E346</f>
        <v>0</v>
      </c>
      <c r="L347" s="125" t="str">
        <f t="shared" si="10"/>
        <v/>
      </c>
    </row>
    <row r="348" spans="10:12">
      <c r="J348" s="147">
        <f>'[1]Z04 支出决算表(财决04表)'!$A347</f>
        <v>0</v>
      </c>
      <c r="K348" s="148">
        <f>'[1]Z04 支出决算表(财决04表)'!$E347</f>
        <v>0</v>
      </c>
      <c r="L348" s="125" t="str">
        <f t="shared" si="10"/>
        <v/>
      </c>
    </row>
    <row r="349" spans="10:12">
      <c r="J349" s="147">
        <f>'[1]Z04 支出决算表(财决04表)'!$A348</f>
        <v>0</v>
      </c>
      <c r="K349" s="148">
        <f>'[1]Z04 支出决算表(财决04表)'!$E348</f>
        <v>0</v>
      </c>
      <c r="L349" s="125" t="str">
        <f t="shared" si="10"/>
        <v/>
      </c>
    </row>
    <row r="350" spans="10:12">
      <c r="J350" s="147">
        <f>'[1]Z04 支出决算表(财决04表)'!$A349</f>
        <v>0</v>
      </c>
      <c r="K350" s="148">
        <f>'[1]Z04 支出决算表(财决04表)'!$E349</f>
        <v>0</v>
      </c>
      <c r="L350" s="125" t="str">
        <f t="shared" si="10"/>
        <v/>
      </c>
    </row>
    <row r="351" spans="10:12">
      <c r="J351" s="147">
        <f>'[1]Z04 支出决算表(财决04表)'!$A350</f>
        <v>0</v>
      </c>
      <c r="K351" s="148">
        <f>'[1]Z04 支出决算表(财决04表)'!$E350</f>
        <v>0</v>
      </c>
      <c r="L351" s="125" t="str">
        <f t="shared" si="10"/>
        <v/>
      </c>
    </row>
    <row r="352" spans="10:12">
      <c r="J352" s="147">
        <f>'[1]Z04 支出决算表(财决04表)'!$A351</f>
        <v>0</v>
      </c>
      <c r="K352" s="148">
        <f>'[1]Z04 支出决算表(财决04表)'!$E351</f>
        <v>0</v>
      </c>
      <c r="L352" s="125" t="str">
        <f t="shared" si="10"/>
        <v/>
      </c>
    </row>
    <row r="353" spans="10:12">
      <c r="J353" s="147">
        <f>'[1]Z04 支出决算表(财决04表)'!$A352</f>
        <v>0</v>
      </c>
      <c r="K353" s="148">
        <f>'[1]Z04 支出决算表(财决04表)'!$E352</f>
        <v>0</v>
      </c>
      <c r="L353" s="125" t="str">
        <f t="shared" si="10"/>
        <v/>
      </c>
    </row>
    <row r="354" spans="10:12">
      <c r="J354" s="147">
        <f>'[1]Z04 支出决算表(财决04表)'!$A353</f>
        <v>0</v>
      </c>
      <c r="K354" s="148">
        <f>'[1]Z04 支出决算表(财决04表)'!$E353</f>
        <v>0</v>
      </c>
      <c r="L354" s="125" t="str">
        <f t="shared" si="10"/>
        <v/>
      </c>
    </row>
    <row r="355" spans="10:12">
      <c r="J355" s="147">
        <f>'[1]Z04 支出决算表(财决04表)'!$A354</f>
        <v>0</v>
      </c>
      <c r="K355" s="148">
        <f>'[1]Z04 支出决算表(财决04表)'!$E354</f>
        <v>0</v>
      </c>
      <c r="L355" s="125" t="str">
        <f t="shared" si="10"/>
        <v/>
      </c>
    </row>
    <row r="356" spans="10:12">
      <c r="J356" s="147">
        <f>'[1]Z04 支出决算表(财决04表)'!$A355</f>
        <v>0</v>
      </c>
      <c r="K356" s="148">
        <f>'[1]Z04 支出决算表(财决04表)'!$E355</f>
        <v>0</v>
      </c>
      <c r="L356" s="125" t="str">
        <f t="shared" si="10"/>
        <v/>
      </c>
    </row>
    <row r="357" spans="10:12">
      <c r="J357" s="147">
        <f>'[1]Z04 支出决算表(财决04表)'!$A356</f>
        <v>0</v>
      </c>
      <c r="K357" s="148">
        <f>'[1]Z04 支出决算表(财决04表)'!$E356</f>
        <v>0</v>
      </c>
      <c r="L357" s="125" t="str">
        <f t="shared" si="10"/>
        <v/>
      </c>
    </row>
    <row r="358" spans="10:12">
      <c r="J358" s="147">
        <f>'[1]Z04 支出决算表(财决04表)'!$A357</f>
        <v>0</v>
      </c>
      <c r="K358" s="148">
        <f>'[1]Z04 支出决算表(财决04表)'!$E357</f>
        <v>0</v>
      </c>
      <c r="L358" s="125" t="str">
        <f t="shared" si="10"/>
        <v/>
      </c>
    </row>
    <row r="359" spans="10:12">
      <c r="J359" s="147">
        <f>'[1]Z04 支出决算表(财决04表)'!$A358</f>
        <v>0</v>
      </c>
      <c r="K359" s="148">
        <f>'[1]Z04 支出决算表(财决04表)'!$E358</f>
        <v>0</v>
      </c>
      <c r="L359" s="125" t="str">
        <f t="shared" si="10"/>
        <v/>
      </c>
    </row>
    <row r="360" spans="10:12">
      <c r="J360" s="147">
        <f>'[1]Z04 支出决算表(财决04表)'!$A359</f>
        <v>0</v>
      </c>
      <c r="K360" s="148">
        <f>'[1]Z04 支出决算表(财决04表)'!$E359</f>
        <v>0</v>
      </c>
      <c r="L360" s="125" t="str">
        <f t="shared" si="10"/>
        <v/>
      </c>
    </row>
    <row r="361" spans="10:12">
      <c r="J361" s="147">
        <f>'[1]Z04 支出决算表(财决04表)'!$A360</f>
        <v>0</v>
      </c>
      <c r="K361" s="148">
        <f>'[1]Z04 支出决算表(财决04表)'!$E360</f>
        <v>0</v>
      </c>
      <c r="L361" s="125" t="str">
        <f t="shared" si="10"/>
        <v/>
      </c>
    </row>
    <row r="362" spans="10:12">
      <c r="J362" s="147">
        <f>'[1]Z04 支出决算表(财决04表)'!$A361</f>
        <v>0</v>
      </c>
      <c r="K362" s="148">
        <f>'[1]Z04 支出决算表(财决04表)'!$E361</f>
        <v>0</v>
      </c>
      <c r="L362" s="125" t="str">
        <f t="shared" si="10"/>
        <v/>
      </c>
    </row>
    <row r="363" spans="10:12">
      <c r="J363" s="147">
        <f>'[1]Z04 支出决算表(财决04表)'!$A362</f>
        <v>0</v>
      </c>
      <c r="K363" s="148">
        <f>'[1]Z04 支出决算表(财决04表)'!$E362</f>
        <v>0</v>
      </c>
      <c r="L363" s="125" t="str">
        <f t="shared" si="10"/>
        <v/>
      </c>
    </row>
    <row r="364" spans="10:12">
      <c r="J364" s="147">
        <f>'[1]Z04 支出决算表(财决04表)'!$A363</f>
        <v>0</v>
      </c>
      <c r="K364" s="148">
        <f>'[1]Z04 支出决算表(财决04表)'!$E363</f>
        <v>0</v>
      </c>
      <c r="L364" s="125" t="str">
        <f t="shared" si="10"/>
        <v/>
      </c>
    </row>
    <row r="365" spans="10:12">
      <c r="J365" s="147">
        <f>'[1]Z04 支出决算表(财决04表)'!$A364</f>
        <v>0</v>
      </c>
      <c r="K365" s="148">
        <f>'[1]Z04 支出决算表(财决04表)'!$E364</f>
        <v>0</v>
      </c>
      <c r="L365" s="125" t="str">
        <f t="shared" si="10"/>
        <v/>
      </c>
    </row>
    <row r="366" spans="10:12">
      <c r="J366" s="147">
        <f>'[1]Z04 支出决算表(财决04表)'!$A365</f>
        <v>0</v>
      </c>
      <c r="K366" s="148">
        <f>'[1]Z04 支出决算表(财决04表)'!$E365</f>
        <v>0</v>
      </c>
      <c r="L366" s="125" t="str">
        <f t="shared" si="10"/>
        <v/>
      </c>
    </row>
    <row r="367" spans="10:12">
      <c r="J367" s="147">
        <f>'[1]Z04 支出决算表(财决04表)'!$A366</f>
        <v>0</v>
      </c>
      <c r="K367" s="148">
        <f>'[1]Z04 支出决算表(财决04表)'!$E366</f>
        <v>0</v>
      </c>
      <c r="L367" s="125" t="str">
        <f t="shared" si="10"/>
        <v/>
      </c>
    </row>
    <row r="368" spans="10:12">
      <c r="J368" s="147">
        <f>'[1]Z04 支出决算表(财决04表)'!$A367</f>
        <v>0</v>
      </c>
      <c r="K368" s="148">
        <f>'[1]Z04 支出决算表(财决04表)'!$E367</f>
        <v>0</v>
      </c>
      <c r="L368" s="125" t="str">
        <f t="shared" si="10"/>
        <v/>
      </c>
    </row>
    <row r="369" spans="10:12">
      <c r="J369" s="147">
        <f>'[1]Z04 支出决算表(财决04表)'!$A368</f>
        <v>0</v>
      </c>
      <c r="K369" s="148">
        <f>'[1]Z04 支出决算表(财决04表)'!$E368</f>
        <v>0</v>
      </c>
      <c r="L369" s="125" t="str">
        <f t="shared" si="10"/>
        <v/>
      </c>
    </row>
    <row r="370" spans="10:12">
      <c r="J370" s="147">
        <f>'[1]Z04 支出决算表(财决04表)'!$A369</f>
        <v>0</v>
      </c>
      <c r="K370" s="148">
        <f>'[1]Z04 支出决算表(财决04表)'!$E369</f>
        <v>0</v>
      </c>
      <c r="L370" s="125" t="str">
        <f t="shared" si="10"/>
        <v/>
      </c>
    </row>
    <row r="371" spans="10:12">
      <c r="J371" s="147">
        <f>'[1]Z04 支出决算表(财决04表)'!$A370</f>
        <v>0</v>
      </c>
      <c r="K371" s="148">
        <f>'[1]Z04 支出决算表(财决04表)'!$E370</f>
        <v>0</v>
      </c>
      <c r="L371" s="125" t="str">
        <f t="shared" si="10"/>
        <v/>
      </c>
    </row>
    <row r="372" spans="10:12">
      <c r="J372" s="147">
        <f>'[1]Z04 支出决算表(财决04表)'!$A371</f>
        <v>0</v>
      </c>
      <c r="K372" s="148">
        <f>'[1]Z04 支出决算表(财决04表)'!$E371</f>
        <v>0</v>
      </c>
      <c r="L372" s="125" t="str">
        <f t="shared" si="10"/>
        <v/>
      </c>
    </row>
    <row r="373" spans="10:12">
      <c r="J373" s="147">
        <f>'[1]Z04 支出决算表(财决04表)'!$A372</f>
        <v>0</v>
      </c>
      <c r="K373" s="148">
        <f>'[1]Z04 支出决算表(财决04表)'!$E372</f>
        <v>0</v>
      </c>
      <c r="L373" s="125" t="str">
        <f t="shared" si="10"/>
        <v/>
      </c>
    </row>
    <row r="374" spans="10:12">
      <c r="J374" s="147">
        <f>'[1]Z04 支出决算表(财决04表)'!$A373</f>
        <v>0</v>
      </c>
      <c r="K374" s="148">
        <f>'[1]Z04 支出决算表(财决04表)'!$E373</f>
        <v>0</v>
      </c>
      <c r="L374" s="125" t="str">
        <f t="shared" si="10"/>
        <v/>
      </c>
    </row>
    <row r="375" spans="10:12">
      <c r="J375" s="147">
        <f>'[1]Z04 支出决算表(财决04表)'!$A374</f>
        <v>0</v>
      </c>
      <c r="K375" s="148">
        <f>'[1]Z04 支出决算表(财决04表)'!$E374</f>
        <v>0</v>
      </c>
      <c r="L375" s="125" t="str">
        <f t="shared" si="10"/>
        <v/>
      </c>
    </row>
    <row r="376" spans="10:12">
      <c r="J376" s="147">
        <f>'[1]Z04 支出决算表(财决04表)'!$A375</f>
        <v>0</v>
      </c>
      <c r="K376" s="148">
        <f>'[1]Z04 支出决算表(财决04表)'!$E375</f>
        <v>0</v>
      </c>
      <c r="L376" s="125" t="str">
        <f t="shared" si="10"/>
        <v/>
      </c>
    </row>
    <row r="377" spans="10:12">
      <c r="J377" s="147">
        <f>'[1]Z04 支出决算表(财决04表)'!$A376</f>
        <v>0</v>
      </c>
      <c r="K377" s="148">
        <f>'[1]Z04 支出决算表(财决04表)'!$E376</f>
        <v>0</v>
      </c>
      <c r="L377" s="125" t="str">
        <f t="shared" si="10"/>
        <v/>
      </c>
    </row>
    <row r="378" spans="10:12">
      <c r="J378" s="147">
        <f>'[1]Z04 支出决算表(财决04表)'!$A377</f>
        <v>0</v>
      </c>
      <c r="K378" s="148">
        <f>'[1]Z04 支出决算表(财决04表)'!$E377</f>
        <v>0</v>
      </c>
      <c r="L378" s="125" t="str">
        <f t="shared" si="10"/>
        <v/>
      </c>
    </row>
    <row r="379" spans="10:12">
      <c r="J379" s="147">
        <f>'[1]Z04 支出决算表(财决04表)'!$A378</f>
        <v>0</v>
      </c>
      <c r="K379" s="148">
        <f>'[1]Z04 支出决算表(财决04表)'!$E378</f>
        <v>0</v>
      </c>
      <c r="L379" s="125" t="str">
        <f t="shared" si="10"/>
        <v/>
      </c>
    </row>
    <row r="380" spans="10:12">
      <c r="J380" s="147">
        <f>'[1]Z04 支出决算表(财决04表)'!$A379</f>
        <v>0</v>
      </c>
      <c r="K380" s="148">
        <f>'[1]Z04 支出决算表(财决04表)'!$E379</f>
        <v>0</v>
      </c>
      <c r="L380" s="125" t="str">
        <f t="shared" si="10"/>
        <v/>
      </c>
    </row>
    <row r="381" spans="10:12">
      <c r="J381" s="147">
        <f>'[1]Z04 支出决算表(财决04表)'!$A380</f>
        <v>0</v>
      </c>
      <c r="K381" s="148">
        <f>'[1]Z04 支出决算表(财决04表)'!$E380</f>
        <v>0</v>
      </c>
      <c r="L381" s="125" t="str">
        <f t="shared" si="10"/>
        <v/>
      </c>
    </row>
    <row r="382" spans="10:12">
      <c r="J382" s="147">
        <f>'[1]Z04 支出决算表(财决04表)'!$A381</f>
        <v>0</v>
      </c>
      <c r="K382" s="148">
        <f>'[1]Z04 支出决算表(财决04表)'!$E381</f>
        <v>0</v>
      </c>
      <c r="L382" s="125" t="str">
        <f t="shared" si="10"/>
        <v/>
      </c>
    </row>
    <row r="383" spans="10:12">
      <c r="J383" s="147">
        <f>'[1]Z04 支出决算表(财决04表)'!$A382</f>
        <v>0</v>
      </c>
      <c r="K383" s="148">
        <f>'[1]Z04 支出决算表(财决04表)'!$E382</f>
        <v>0</v>
      </c>
      <c r="L383" s="125" t="str">
        <f t="shared" si="10"/>
        <v/>
      </c>
    </row>
    <row r="384" spans="10:12">
      <c r="J384" s="147">
        <f>'[1]Z04 支出决算表(财决04表)'!$A383</f>
        <v>0</v>
      </c>
      <c r="K384" s="148">
        <f>'[1]Z04 支出决算表(财决04表)'!$E383</f>
        <v>0</v>
      </c>
      <c r="L384" s="125" t="str">
        <f t="shared" si="10"/>
        <v/>
      </c>
    </row>
    <row r="385" spans="10:12">
      <c r="J385" s="147">
        <f>'[1]Z04 支出决算表(财决04表)'!$A384</f>
        <v>0</v>
      </c>
      <c r="K385" s="148">
        <f>'[1]Z04 支出决算表(财决04表)'!$E384</f>
        <v>0</v>
      </c>
      <c r="L385" s="125" t="str">
        <f t="shared" si="10"/>
        <v/>
      </c>
    </row>
    <row r="386" spans="10:12">
      <c r="J386" s="147">
        <f>'[1]Z04 支出决算表(财决04表)'!$A385</f>
        <v>0</v>
      </c>
      <c r="K386" s="148">
        <f>'[1]Z04 支出决算表(财决04表)'!$E385</f>
        <v>0</v>
      </c>
      <c r="L386" s="125" t="str">
        <f t="shared" si="10"/>
        <v/>
      </c>
    </row>
    <row r="387" spans="10:12">
      <c r="J387" s="147">
        <f>'[1]Z04 支出决算表(财决04表)'!$A386</f>
        <v>0</v>
      </c>
      <c r="K387" s="148">
        <f>'[1]Z04 支出决算表(财决04表)'!$E386</f>
        <v>0</v>
      </c>
      <c r="L387" s="125" t="str">
        <f t="shared" si="10"/>
        <v/>
      </c>
    </row>
    <row r="388" spans="10:12">
      <c r="J388" s="147">
        <f>'[1]Z04 支出决算表(财决04表)'!$A387</f>
        <v>0</v>
      </c>
      <c r="K388" s="148">
        <f>'[1]Z04 支出决算表(财决04表)'!$E387</f>
        <v>0</v>
      </c>
      <c r="L388" s="125" t="str">
        <f t="shared" si="10"/>
        <v/>
      </c>
    </row>
    <row r="389" spans="10:12">
      <c r="J389" s="147">
        <f>'[1]Z04 支出决算表(财决04表)'!$A388</f>
        <v>0</v>
      </c>
      <c r="K389" s="148">
        <f>'[1]Z04 支出决算表(财决04表)'!$E388</f>
        <v>0</v>
      </c>
      <c r="L389" s="125" t="str">
        <f t="shared" si="10"/>
        <v/>
      </c>
    </row>
    <row r="390" spans="10:12">
      <c r="J390" s="147">
        <f>'[1]Z04 支出决算表(财决04表)'!$A389</f>
        <v>0</v>
      </c>
      <c r="K390" s="148">
        <f>'[1]Z04 支出决算表(财决04表)'!$E389</f>
        <v>0</v>
      </c>
      <c r="L390" s="125" t="str">
        <f t="shared" si="10"/>
        <v/>
      </c>
    </row>
    <row r="391" spans="10:12">
      <c r="J391" s="147">
        <f>'[1]Z04 支出决算表(财决04表)'!$A390</f>
        <v>0</v>
      </c>
      <c r="K391" s="148">
        <f>'[1]Z04 支出决算表(财决04表)'!$E390</f>
        <v>0</v>
      </c>
      <c r="L391" s="125" t="str">
        <f t="shared" si="10"/>
        <v/>
      </c>
    </row>
    <row r="392" spans="10:12">
      <c r="J392" s="147">
        <f>'[1]Z04 支出决算表(财决04表)'!$A391</f>
        <v>0</v>
      </c>
      <c r="K392" s="148">
        <f>'[1]Z04 支出决算表(财决04表)'!$E391</f>
        <v>0</v>
      </c>
      <c r="L392" s="125" t="str">
        <f t="shared" si="10"/>
        <v/>
      </c>
    </row>
    <row r="393" spans="10:12">
      <c r="J393" s="147">
        <f>'[1]Z04 支出决算表(财决04表)'!$A392</f>
        <v>0</v>
      </c>
      <c r="K393" s="148">
        <f>'[1]Z04 支出决算表(财决04表)'!$E392</f>
        <v>0</v>
      </c>
      <c r="L393" s="125" t="str">
        <f t="shared" si="10"/>
        <v/>
      </c>
    </row>
    <row r="394" spans="10:12">
      <c r="J394" s="147">
        <f>'[1]Z04 支出决算表(财决04表)'!$A393</f>
        <v>0</v>
      </c>
      <c r="K394" s="148">
        <f>'[1]Z04 支出决算表(财决04表)'!$E393</f>
        <v>0</v>
      </c>
      <c r="L394" s="125" t="str">
        <f t="shared" si="10"/>
        <v/>
      </c>
    </row>
    <row r="395" spans="10:12">
      <c r="J395" s="147">
        <f>'[1]Z04 支出决算表(财决04表)'!$A394</f>
        <v>0</v>
      </c>
      <c r="K395" s="148">
        <f>'[1]Z04 支出决算表(财决04表)'!$E394</f>
        <v>0</v>
      </c>
      <c r="L395" s="125" t="str">
        <f t="shared" si="10"/>
        <v/>
      </c>
    </row>
    <row r="396" spans="10:12">
      <c r="J396" s="147">
        <f>'[1]Z04 支出决算表(财决04表)'!$A395</f>
        <v>0</v>
      </c>
      <c r="K396" s="148">
        <f>'[1]Z04 支出决算表(财决04表)'!$E395</f>
        <v>0</v>
      </c>
      <c r="L396" s="125" t="str">
        <f t="shared" ref="L396:L459" si="11">IF(C396&lt;&gt;"",ROW(),"")</f>
        <v/>
      </c>
    </row>
    <row r="397" spans="10:12">
      <c r="J397" s="147">
        <f>'[1]Z04 支出决算表(财决04表)'!$A396</f>
        <v>0</v>
      </c>
      <c r="K397" s="148">
        <f>'[1]Z04 支出决算表(财决04表)'!$E396</f>
        <v>0</v>
      </c>
      <c r="L397" s="125" t="str">
        <f t="shared" si="11"/>
        <v/>
      </c>
    </row>
    <row r="398" spans="10:12">
      <c r="J398" s="147">
        <f>'[1]Z04 支出决算表(财决04表)'!$A397</f>
        <v>0</v>
      </c>
      <c r="K398" s="148">
        <f>'[1]Z04 支出决算表(财决04表)'!$E397</f>
        <v>0</v>
      </c>
      <c r="L398" s="125" t="str">
        <f t="shared" si="11"/>
        <v/>
      </c>
    </row>
    <row r="399" spans="10:12">
      <c r="J399" s="147">
        <f>'[1]Z04 支出决算表(财决04表)'!$A398</f>
        <v>0</v>
      </c>
      <c r="K399" s="148">
        <f>'[1]Z04 支出决算表(财决04表)'!$E398</f>
        <v>0</v>
      </c>
      <c r="L399" s="125" t="str">
        <f t="shared" si="11"/>
        <v/>
      </c>
    </row>
    <row r="400" spans="10:12">
      <c r="J400" s="147">
        <f>'[1]Z04 支出决算表(财决04表)'!$A399</f>
        <v>0</v>
      </c>
      <c r="K400" s="148">
        <f>'[1]Z04 支出决算表(财决04表)'!$E399</f>
        <v>0</v>
      </c>
      <c r="L400" s="125" t="str">
        <f t="shared" si="11"/>
        <v/>
      </c>
    </row>
    <row r="401" spans="10:12">
      <c r="J401" s="147">
        <f>'[1]Z04 支出决算表(财决04表)'!$A400</f>
        <v>0</v>
      </c>
      <c r="K401" s="148">
        <f>'[1]Z04 支出决算表(财决04表)'!$E400</f>
        <v>0</v>
      </c>
      <c r="L401" s="125" t="str">
        <f t="shared" si="11"/>
        <v/>
      </c>
    </row>
    <row r="402" spans="10:12">
      <c r="J402" s="147">
        <f>'[1]Z04 支出决算表(财决04表)'!$A401</f>
        <v>0</v>
      </c>
      <c r="K402" s="148">
        <f>'[1]Z04 支出决算表(财决04表)'!$E401</f>
        <v>0</v>
      </c>
      <c r="L402" s="125" t="str">
        <f t="shared" si="11"/>
        <v/>
      </c>
    </row>
    <row r="403" spans="10:12">
      <c r="J403" s="147">
        <f>'[1]Z04 支出决算表(财决04表)'!$A402</f>
        <v>0</v>
      </c>
      <c r="K403" s="148">
        <f>'[1]Z04 支出决算表(财决04表)'!$E402</f>
        <v>0</v>
      </c>
      <c r="L403" s="125" t="str">
        <f t="shared" si="11"/>
        <v/>
      </c>
    </row>
    <row r="404" spans="10:12">
      <c r="J404" s="147">
        <f>'[1]Z04 支出决算表(财决04表)'!$A403</f>
        <v>0</v>
      </c>
      <c r="K404" s="148">
        <f>'[1]Z04 支出决算表(财决04表)'!$E403</f>
        <v>0</v>
      </c>
      <c r="L404" s="125" t="str">
        <f t="shared" si="11"/>
        <v/>
      </c>
    </row>
    <row r="405" spans="10:12">
      <c r="J405" s="147">
        <f>'[1]Z04 支出决算表(财决04表)'!$A404</f>
        <v>0</v>
      </c>
      <c r="K405" s="148">
        <f>'[1]Z04 支出决算表(财决04表)'!$E404</f>
        <v>0</v>
      </c>
      <c r="L405" s="125" t="str">
        <f t="shared" si="11"/>
        <v/>
      </c>
    </row>
    <row r="406" spans="10:12">
      <c r="J406" s="147">
        <f>'[1]Z04 支出决算表(财决04表)'!$A405</f>
        <v>0</v>
      </c>
      <c r="K406" s="148">
        <f>'[1]Z04 支出决算表(财决04表)'!$E405</f>
        <v>0</v>
      </c>
      <c r="L406" s="125" t="str">
        <f t="shared" si="11"/>
        <v/>
      </c>
    </row>
    <row r="407" spans="10:12">
      <c r="J407" s="147">
        <f>'[1]Z04 支出决算表(财决04表)'!$A406</f>
        <v>0</v>
      </c>
      <c r="K407" s="148">
        <f>'[1]Z04 支出决算表(财决04表)'!$E406</f>
        <v>0</v>
      </c>
      <c r="L407" s="125" t="str">
        <f t="shared" si="11"/>
        <v/>
      </c>
    </row>
    <row r="408" spans="10:12">
      <c r="J408" s="147">
        <f>'[1]Z04 支出决算表(财决04表)'!$A407</f>
        <v>0</v>
      </c>
      <c r="K408" s="148">
        <f>'[1]Z04 支出决算表(财决04表)'!$E407</f>
        <v>0</v>
      </c>
      <c r="L408" s="125" t="str">
        <f t="shared" si="11"/>
        <v/>
      </c>
    </row>
    <row r="409" spans="10:12">
      <c r="J409" s="147">
        <f>'[1]Z04 支出决算表(财决04表)'!$A408</f>
        <v>0</v>
      </c>
      <c r="K409" s="148">
        <f>'[1]Z04 支出决算表(财决04表)'!$E408</f>
        <v>0</v>
      </c>
      <c r="L409" s="125" t="str">
        <f t="shared" si="11"/>
        <v/>
      </c>
    </row>
    <row r="410" spans="10:12">
      <c r="J410" s="147">
        <f>'[1]Z04 支出决算表(财决04表)'!$A409</f>
        <v>0</v>
      </c>
      <c r="K410" s="148">
        <f>'[1]Z04 支出决算表(财决04表)'!$E409</f>
        <v>0</v>
      </c>
      <c r="L410" s="125" t="str">
        <f t="shared" si="11"/>
        <v/>
      </c>
    </row>
    <row r="411" spans="10:12">
      <c r="J411" s="147">
        <f>'[1]Z04 支出决算表(财决04表)'!$A410</f>
        <v>0</v>
      </c>
      <c r="K411" s="148">
        <f>'[1]Z04 支出决算表(财决04表)'!$E410</f>
        <v>0</v>
      </c>
      <c r="L411" s="125" t="str">
        <f t="shared" si="11"/>
        <v/>
      </c>
    </row>
    <row r="412" spans="10:12">
      <c r="J412" s="147">
        <f>'[1]Z04 支出决算表(财决04表)'!$A411</f>
        <v>0</v>
      </c>
      <c r="K412" s="148">
        <f>'[1]Z04 支出决算表(财决04表)'!$E411</f>
        <v>0</v>
      </c>
      <c r="L412" s="125" t="str">
        <f t="shared" si="11"/>
        <v/>
      </c>
    </row>
    <row r="413" spans="10:12">
      <c r="J413" s="147">
        <f>'[1]Z04 支出决算表(财决04表)'!$A412</f>
        <v>0</v>
      </c>
      <c r="K413" s="148">
        <f>'[1]Z04 支出决算表(财决04表)'!$E412</f>
        <v>0</v>
      </c>
      <c r="L413" s="125" t="str">
        <f t="shared" si="11"/>
        <v/>
      </c>
    </row>
    <row r="414" spans="10:12">
      <c r="J414" s="147">
        <f>'[1]Z04 支出决算表(财决04表)'!$A413</f>
        <v>0</v>
      </c>
      <c r="K414" s="148">
        <f>'[1]Z04 支出决算表(财决04表)'!$E413</f>
        <v>0</v>
      </c>
      <c r="L414" s="125" t="str">
        <f t="shared" si="11"/>
        <v/>
      </c>
    </row>
    <row r="415" spans="10:12">
      <c r="J415" s="147">
        <f>'[1]Z04 支出决算表(财决04表)'!$A414</f>
        <v>0</v>
      </c>
      <c r="K415" s="148">
        <f>'[1]Z04 支出决算表(财决04表)'!$E414</f>
        <v>0</v>
      </c>
      <c r="L415" s="125" t="str">
        <f t="shared" si="11"/>
        <v/>
      </c>
    </row>
    <row r="416" spans="10:12">
      <c r="J416" s="147">
        <f>'[1]Z04 支出决算表(财决04表)'!$A415</f>
        <v>0</v>
      </c>
      <c r="K416" s="148">
        <f>'[1]Z04 支出决算表(财决04表)'!$E415</f>
        <v>0</v>
      </c>
      <c r="L416" s="125" t="str">
        <f t="shared" si="11"/>
        <v/>
      </c>
    </row>
    <row r="417" spans="10:12">
      <c r="J417" s="147">
        <f>'[1]Z04 支出决算表(财决04表)'!$A416</f>
        <v>0</v>
      </c>
      <c r="K417" s="148">
        <f>'[1]Z04 支出决算表(财决04表)'!$E416</f>
        <v>0</v>
      </c>
      <c r="L417" s="125" t="str">
        <f t="shared" si="11"/>
        <v/>
      </c>
    </row>
    <row r="418" spans="10:12">
      <c r="J418" s="147">
        <f>'[1]Z04 支出决算表(财决04表)'!$A417</f>
        <v>0</v>
      </c>
      <c r="K418" s="148">
        <f>'[1]Z04 支出决算表(财决04表)'!$E417</f>
        <v>0</v>
      </c>
      <c r="L418" s="125" t="str">
        <f t="shared" si="11"/>
        <v/>
      </c>
    </row>
    <row r="419" spans="10:12">
      <c r="J419" s="147">
        <f>'[1]Z04 支出决算表(财决04表)'!$A418</f>
        <v>0</v>
      </c>
      <c r="K419" s="148">
        <f>'[1]Z04 支出决算表(财决04表)'!$E418</f>
        <v>0</v>
      </c>
      <c r="L419" s="125" t="str">
        <f t="shared" si="11"/>
        <v/>
      </c>
    </row>
    <row r="420" spans="10:12">
      <c r="J420" s="147">
        <f>'[1]Z04 支出决算表(财决04表)'!$A419</f>
        <v>0</v>
      </c>
      <c r="K420" s="148">
        <f>'[1]Z04 支出决算表(财决04表)'!$E419</f>
        <v>0</v>
      </c>
      <c r="L420" s="125" t="str">
        <f t="shared" si="11"/>
        <v/>
      </c>
    </row>
    <row r="421" spans="10:12">
      <c r="J421" s="147">
        <f>'[1]Z04 支出决算表(财决04表)'!$A420</f>
        <v>0</v>
      </c>
      <c r="K421" s="148">
        <f>'[1]Z04 支出决算表(财决04表)'!$E420</f>
        <v>0</v>
      </c>
      <c r="L421" s="125" t="str">
        <f t="shared" si="11"/>
        <v/>
      </c>
    </row>
    <row r="422" spans="10:12">
      <c r="J422" s="147">
        <f>'[1]Z04 支出决算表(财决04表)'!$A421</f>
        <v>0</v>
      </c>
      <c r="K422" s="148">
        <f>'[1]Z04 支出决算表(财决04表)'!$E421</f>
        <v>0</v>
      </c>
      <c r="L422" s="125" t="str">
        <f t="shared" si="11"/>
        <v/>
      </c>
    </row>
    <row r="423" spans="10:12">
      <c r="J423" s="147">
        <f>'[1]Z04 支出决算表(财决04表)'!$A422</f>
        <v>0</v>
      </c>
      <c r="K423" s="148">
        <f>'[1]Z04 支出决算表(财决04表)'!$E422</f>
        <v>0</v>
      </c>
      <c r="L423" s="125" t="str">
        <f t="shared" si="11"/>
        <v/>
      </c>
    </row>
    <row r="424" spans="10:12">
      <c r="J424" s="147">
        <f>'[1]Z04 支出决算表(财决04表)'!$A423</f>
        <v>0</v>
      </c>
      <c r="K424" s="148">
        <f>'[1]Z04 支出决算表(财决04表)'!$E423</f>
        <v>0</v>
      </c>
      <c r="L424" s="125" t="str">
        <f t="shared" si="11"/>
        <v/>
      </c>
    </row>
    <row r="425" spans="10:12">
      <c r="J425" s="147">
        <f>'[1]Z04 支出决算表(财决04表)'!$A424</f>
        <v>0</v>
      </c>
      <c r="K425" s="148">
        <f>'[1]Z04 支出决算表(财决04表)'!$E424</f>
        <v>0</v>
      </c>
      <c r="L425" s="125" t="str">
        <f t="shared" si="11"/>
        <v/>
      </c>
    </row>
    <row r="426" spans="10:12">
      <c r="J426" s="147">
        <f>'[1]Z04 支出决算表(财决04表)'!$A425</f>
        <v>0</v>
      </c>
      <c r="K426" s="148">
        <f>'[1]Z04 支出决算表(财决04表)'!$E425</f>
        <v>0</v>
      </c>
      <c r="L426" s="125" t="str">
        <f t="shared" si="11"/>
        <v/>
      </c>
    </row>
    <row r="427" spans="10:12">
      <c r="J427" s="147">
        <f>'[1]Z04 支出决算表(财决04表)'!$A426</f>
        <v>0</v>
      </c>
      <c r="K427" s="148">
        <f>'[1]Z04 支出决算表(财决04表)'!$E426</f>
        <v>0</v>
      </c>
      <c r="L427" s="125" t="str">
        <f t="shared" si="11"/>
        <v/>
      </c>
    </row>
    <row r="428" spans="10:12">
      <c r="J428" s="147">
        <f>'[1]Z04 支出决算表(财决04表)'!$A427</f>
        <v>0</v>
      </c>
      <c r="K428" s="148">
        <f>'[1]Z04 支出决算表(财决04表)'!$E427</f>
        <v>0</v>
      </c>
      <c r="L428" s="125" t="str">
        <f t="shared" si="11"/>
        <v/>
      </c>
    </row>
    <row r="429" spans="10:12">
      <c r="J429" s="147">
        <f>'[1]Z04 支出决算表(财决04表)'!$A428</f>
        <v>0</v>
      </c>
      <c r="K429" s="148">
        <f>'[1]Z04 支出决算表(财决04表)'!$E428</f>
        <v>0</v>
      </c>
      <c r="L429" s="125" t="str">
        <f t="shared" si="11"/>
        <v/>
      </c>
    </row>
    <row r="430" spans="10:12">
      <c r="J430" s="147">
        <f>'[1]Z04 支出决算表(财决04表)'!$A429</f>
        <v>0</v>
      </c>
      <c r="K430" s="148">
        <f>'[1]Z04 支出决算表(财决04表)'!$E429</f>
        <v>0</v>
      </c>
      <c r="L430" s="125" t="str">
        <f t="shared" si="11"/>
        <v/>
      </c>
    </row>
    <row r="431" spans="10:12">
      <c r="J431" s="147">
        <f>'[1]Z04 支出决算表(财决04表)'!$A430</f>
        <v>0</v>
      </c>
      <c r="K431" s="148">
        <f>'[1]Z04 支出决算表(财决04表)'!$E430</f>
        <v>0</v>
      </c>
      <c r="L431" s="125" t="str">
        <f t="shared" si="11"/>
        <v/>
      </c>
    </row>
    <row r="432" spans="10:12">
      <c r="J432" s="147">
        <f>'[1]Z04 支出决算表(财决04表)'!$A431</f>
        <v>0</v>
      </c>
      <c r="K432" s="148">
        <f>'[1]Z04 支出决算表(财决04表)'!$E431</f>
        <v>0</v>
      </c>
      <c r="L432" s="125" t="str">
        <f t="shared" si="11"/>
        <v/>
      </c>
    </row>
    <row r="433" spans="10:12">
      <c r="J433" s="147">
        <f>'[1]Z04 支出决算表(财决04表)'!$A432</f>
        <v>0</v>
      </c>
      <c r="K433" s="148">
        <f>'[1]Z04 支出决算表(财决04表)'!$E432</f>
        <v>0</v>
      </c>
      <c r="L433" s="125" t="str">
        <f t="shared" si="11"/>
        <v/>
      </c>
    </row>
    <row r="434" spans="10:12">
      <c r="J434" s="147">
        <f>'[1]Z04 支出决算表(财决04表)'!$A433</f>
        <v>0</v>
      </c>
      <c r="K434" s="148">
        <f>'[1]Z04 支出决算表(财决04表)'!$E433</f>
        <v>0</v>
      </c>
      <c r="L434" s="125" t="str">
        <f t="shared" si="11"/>
        <v/>
      </c>
    </row>
    <row r="435" spans="10:12">
      <c r="J435" s="147">
        <f>'[1]Z04 支出决算表(财决04表)'!$A434</f>
        <v>0</v>
      </c>
      <c r="K435" s="148">
        <f>'[1]Z04 支出决算表(财决04表)'!$E434</f>
        <v>0</v>
      </c>
      <c r="L435" s="125" t="str">
        <f t="shared" si="11"/>
        <v/>
      </c>
    </row>
    <row r="436" spans="10:12">
      <c r="J436" s="147">
        <f>'[1]Z04 支出决算表(财决04表)'!$A435</f>
        <v>0</v>
      </c>
      <c r="K436" s="148">
        <f>'[1]Z04 支出决算表(财决04表)'!$E435</f>
        <v>0</v>
      </c>
      <c r="L436" s="125" t="str">
        <f t="shared" si="11"/>
        <v/>
      </c>
    </row>
    <row r="437" spans="10:12">
      <c r="J437" s="147">
        <f>'[1]Z04 支出决算表(财决04表)'!$A436</f>
        <v>0</v>
      </c>
      <c r="K437" s="148">
        <f>'[1]Z04 支出决算表(财决04表)'!$E436</f>
        <v>0</v>
      </c>
      <c r="L437" s="125" t="str">
        <f t="shared" si="11"/>
        <v/>
      </c>
    </row>
    <row r="438" spans="10:12">
      <c r="J438" s="147">
        <f>'[1]Z04 支出决算表(财决04表)'!$A437</f>
        <v>0</v>
      </c>
      <c r="K438" s="148">
        <f>'[1]Z04 支出决算表(财决04表)'!$E437</f>
        <v>0</v>
      </c>
      <c r="L438" s="125" t="str">
        <f t="shared" si="11"/>
        <v/>
      </c>
    </row>
    <row r="439" spans="10:12">
      <c r="J439" s="147">
        <f>'[1]Z04 支出决算表(财决04表)'!$A438</f>
        <v>0</v>
      </c>
      <c r="K439" s="148">
        <f>'[1]Z04 支出决算表(财决04表)'!$E438</f>
        <v>0</v>
      </c>
      <c r="L439" s="125" t="str">
        <f t="shared" si="11"/>
        <v/>
      </c>
    </row>
    <row r="440" spans="10:12">
      <c r="J440" s="147">
        <f>'[1]Z04 支出决算表(财决04表)'!$A439</f>
        <v>0</v>
      </c>
      <c r="K440" s="148">
        <f>'[1]Z04 支出决算表(财决04表)'!$E439</f>
        <v>0</v>
      </c>
      <c r="L440" s="125" t="str">
        <f t="shared" si="11"/>
        <v/>
      </c>
    </row>
    <row r="441" spans="10:12">
      <c r="J441" s="147">
        <f>'[1]Z04 支出决算表(财决04表)'!$A440</f>
        <v>0</v>
      </c>
      <c r="K441" s="148">
        <f>'[1]Z04 支出决算表(财决04表)'!$E440</f>
        <v>0</v>
      </c>
      <c r="L441" s="125" t="str">
        <f t="shared" si="11"/>
        <v/>
      </c>
    </row>
    <row r="442" spans="10:12">
      <c r="J442" s="147">
        <f>'[1]Z04 支出决算表(财决04表)'!$A441</f>
        <v>0</v>
      </c>
      <c r="K442" s="148">
        <f>'[1]Z04 支出决算表(财决04表)'!$E441</f>
        <v>0</v>
      </c>
      <c r="L442" s="125" t="str">
        <f t="shared" si="11"/>
        <v/>
      </c>
    </row>
    <row r="443" spans="10:12">
      <c r="J443" s="147">
        <f>'[1]Z04 支出决算表(财决04表)'!$A442</f>
        <v>0</v>
      </c>
      <c r="K443" s="148">
        <f>'[1]Z04 支出决算表(财决04表)'!$E442</f>
        <v>0</v>
      </c>
      <c r="L443" s="125" t="str">
        <f t="shared" si="11"/>
        <v/>
      </c>
    </row>
    <row r="444" spans="10:12">
      <c r="J444" s="147">
        <f>'[1]Z04 支出决算表(财决04表)'!$A443</f>
        <v>0</v>
      </c>
      <c r="K444" s="148">
        <f>'[1]Z04 支出决算表(财决04表)'!$E443</f>
        <v>0</v>
      </c>
      <c r="L444" s="125" t="str">
        <f t="shared" si="11"/>
        <v/>
      </c>
    </row>
    <row r="445" spans="10:12">
      <c r="J445" s="147">
        <f>'[1]Z04 支出决算表(财决04表)'!$A444</f>
        <v>0</v>
      </c>
      <c r="K445" s="148">
        <f>'[1]Z04 支出决算表(财决04表)'!$E444</f>
        <v>0</v>
      </c>
      <c r="L445" s="125" t="str">
        <f t="shared" si="11"/>
        <v/>
      </c>
    </row>
    <row r="446" spans="10:12">
      <c r="J446" s="147">
        <f>'[1]Z04 支出决算表(财决04表)'!$A445</f>
        <v>0</v>
      </c>
      <c r="K446" s="148">
        <f>'[1]Z04 支出决算表(财决04表)'!$E445</f>
        <v>0</v>
      </c>
      <c r="L446" s="125" t="str">
        <f t="shared" si="11"/>
        <v/>
      </c>
    </row>
    <row r="447" spans="10:12">
      <c r="J447" s="147">
        <f>'[1]Z04 支出决算表(财决04表)'!$A446</f>
        <v>0</v>
      </c>
      <c r="K447" s="148">
        <f>'[1]Z04 支出决算表(财决04表)'!$E446</f>
        <v>0</v>
      </c>
      <c r="L447" s="125" t="str">
        <f t="shared" si="11"/>
        <v/>
      </c>
    </row>
    <row r="448" spans="10:12">
      <c r="J448" s="147">
        <f>'[1]Z04 支出决算表(财决04表)'!$A447</f>
        <v>0</v>
      </c>
      <c r="K448" s="148">
        <f>'[1]Z04 支出决算表(财决04表)'!$E447</f>
        <v>0</v>
      </c>
      <c r="L448" s="125" t="str">
        <f t="shared" si="11"/>
        <v/>
      </c>
    </row>
    <row r="449" spans="10:12">
      <c r="J449" s="147">
        <f>'[1]Z04 支出决算表(财决04表)'!$A448</f>
        <v>0</v>
      </c>
      <c r="K449" s="148">
        <f>'[1]Z04 支出决算表(财决04表)'!$E448</f>
        <v>0</v>
      </c>
      <c r="L449" s="125" t="str">
        <f t="shared" si="11"/>
        <v/>
      </c>
    </row>
    <row r="450" spans="10:12">
      <c r="J450" s="147">
        <f>'[1]Z04 支出决算表(财决04表)'!$A449</f>
        <v>0</v>
      </c>
      <c r="K450" s="148">
        <f>'[1]Z04 支出决算表(财决04表)'!$E449</f>
        <v>0</v>
      </c>
      <c r="L450" s="125" t="str">
        <f t="shared" si="11"/>
        <v/>
      </c>
    </row>
    <row r="451" spans="10:12">
      <c r="J451" s="147">
        <f>'[1]Z04 支出决算表(财决04表)'!$A450</f>
        <v>0</v>
      </c>
      <c r="K451" s="148">
        <f>'[1]Z04 支出决算表(财决04表)'!$E450</f>
        <v>0</v>
      </c>
      <c r="L451" s="125" t="str">
        <f t="shared" si="11"/>
        <v/>
      </c>
    </row>
    <row r="452" spans="10:12">
      <c r="J452" s="147">
        <f>'[1]Z04 支出决算表(财决04表)'!$A451</f>
        <v>0</v>
      </c>
      <c r="K452" s="148">
        <f>'[1]Z04 支出决算表(财决04表)'!$E451</f>
        <v>0</v>
      </c>
      <c r="L452" s="125" t="str">
        <f t="shared" si="11"/>
        <v/>
      </c>
    </row>
    <row r="453" spans="10:12">
      <c r="J453" s="147">
        <f>'[1]Z04 支出决算表(财决04表)'!$A452</f>
        <v>0</v>
      </c>
      <c r="K453" s="148">
        <f>'[1]Z04 支出决算表(财决04表)'!$E452</f>
        <v>0</v>
      </c>
      <c r="L453" s="125" t="str">
        <f t="shared" si="11"/>
        <v/>
      </c>
    </row>
    <row r="454" spans="10:12">
      <c r="J454" s="147">
        <f>'[1]Z04 支出决算表(财决04表)'!$A453</f>
        <v>0</v>
      </c>
      <c r="K454" s="148">
        <f>'[1]Z04 支出决算表(财决04表)'!$E453</f>
        <v>0</v>
      </c>
      <c r="L454" s="125" t="str">
        <f t="shared" si="11"/>
        <v/>
      </c>
    </row>
    <row r="455" spans="10:12">
      <c r="J455" s="147">
        <f>'[1]Z04 支出决算表(财决04表)'!$A454</f>
        <v>0</v>
      </c>
      <c r="K455" s="148">
        <f>'[1]Z04 支出决算表(财决04表)'!$E454</f>
        <v>0</v>
      </c>
      <c r="L455" s="125" t="str">
        <f t="shared" si="11"/>
        <v/>
      </c>
    </row>
    <row r="456" spans="10:12">
      <c r="J456" s="147">
        <f>'[1]Z04 支出决算表(财决04表)'!$A455</f>
        <v>0</v>
      </c>
      <c r="K456" s="148">
        <f>'[1]Z04 支出决算表(财决04表)'!$E455</f>
        <v>0</v>
      </c>
      <c r="L456" s="125" t="str">
        <f t="shared" si="11"/>
        <v/>
      </c>
    </row>
    <row r="457" spans="10:12">
      <c r="J457" s="147">
        <f>'[1]Z04 支出决算表(财决04表)'!$A456</f>
        <v>0</v>
      </c>
      <c r="K457" s="148">
        <f>'[1]Z04 支出决算表(财决04表)'!$E456</f>
        <v>0</v>
      </c>
      <c r="L457" s="125" t="str">
        <f t="shared" si="11"/>
        <v/>
      </c>
    </row>
    <row r="458" spans="10:12">
      <c r="J458" s="147">
        <f>'[1]Z04 支出决算表(财决04表)'!$A457</f>
        <v>0</v>
      </c>
      <c r="K458" s="148">
        <f>'[1]Z04 支出决算表(财决04表)'!$E457</f>
        <v>0</v>
      </c>
      <c r="L458" s="125" t="str">
        <f t="shared" si="11"/>
        <v/>
      </c>
    </row>
    <row r="459" spans="10:12">
      <c r="J459" s="147">
        <f>'[1]Z04 支出决算表(财决04表)'!$A458</f>
        <v>0</v>
      </c>
      <c r="K459" s="148">
        <f>'[1]Z04 支出决算表(财决04表)'!$E458</f>
        <v>0</v>
      </c>
      <c r="L459" s="125" t="str">
        <f t="shared" si="11"/>
        <v/>
      </c>
    </row>
    <row r="460" spans="10:12">
      <c r="J460" s="147">
        <f>'[1]Z04 支出决算表(财决04表)'!$A459</f>
        <v>0</v>
      </c>
      <c r="K460" s="148">
        <f>'[1]Z04 支出决算表(财决04表)'!$E459</f>
        <v>0</v>
      </c>
      <c r="L460" s="125" t="str">
        <f t="shared" ref="L460:L500" si="12">IF(C460&lt;&gt;"",ROW(),"")</f>
        <v/>
      </c>
    </row>
    <row r="461" spans="10:12">
      <c r="J461" s="147">
        <f>'[1]Z04 支出决算表(财决04表)'!$A460</f>
        <v>0</v>
      </c>
      <c r="K461" s="148">
        <f>'[1]Z04 支出决算表(财决04表)'!$E460</f>
        <v>0</v>
      </c>
      <c r="L461" s="125" t="str">
        <f t="shared" si="12"/>
        <v/>
      </c>
    </row>
    <row r="462" spans="10:12">
      <c r="J462" s="147">
        <f>'[1]Z04 支出决算表(财决04表)'!$A461</f>
        <v>0</v>
      </c>
      <c r="K462" s="148">
        <f>'[1]Z04 支出决算表(财决04表)'!$E461</f>
        <v>0</v>
      </c>
      <c r="L462" s="125" t="str">
        <f t="shared" si="12"/>
        <v/>
      </c>
    </row>
    <row r="463" spans="10:12">
      <c r="J463" s="147">
        <f>'[1]Z04 支出决算表(财决04表)'!$A462</f>
        <v>0</v>
      </c>
      <c r="K463" s="148">
        <f>'[1]Z04 支出决算表(财决04表)'!$E462</f>
        <v>0</v>
      </c>
      <c r="L463" s="125" t="str">
        <f t="shared" si="12"/>
        <v/>
      </c>
    </row>
    <row r="464" spans="10:12">
      <c r="J464" s="147">
        <f>'[1]Z04 支出决算表(财决04表)'!$A463</f>
        <v>0</v>
      </c>
      <c r="K464" s="148">
        <f>'[1]Z04 支出决算表(财决04表)'!$E463</f>
        <v>0</v>
      </c>
      <c r="L464" s="125" t="str">
        <f t="shared" si="12"/>
        <v/>
      </c>
    </row>
    <row r="465" spans="10:12">
      <c r="J465" s="147">
        <f>'[1]Z04 支出决算表(财决04表)'!$A464</f>
        <v>0</v>
      </c>
      <c r="K465" s="148">
        <f>'[1]Z04 支出决算表(财决04表)'!$E464</f>
        <v>0</v>
      </c>
      <c r="L465" s="125" t="str">
        <f t="shared" si="12"/>
        <v/>
      </c>
    </row>
    <row r="466" spans="10:12">
      <c r="J466" s="147">
        <f>'[1]Z04 支出决算表(财决04表)'!$A465</f>
        <v>0</v>
      </c>
      <c r="K466" s="148">
        <f>'[1]Z04 支出决算表(财决04表)'!$E465</f>
        <v>0</v>
      </c>
      <c r="L466" s="125" t="str">
        <f t="shared" si="12"/>
        <v/>
      </c>
    </row>
    <row r="467" spans="10:12">
      <c r="J467" s="147">
        <f>'[1]Z04 支出决算表(财决04表)'!$A466</f>
        <v>0</v>
      </c>
      <c r="K467" s="148">
        <f>'[1]Z04 支出决算表(财决04表)'!$E466</f>
        <v>0</v>
      </c>
      <c r="L467" s="125" t="str">
        <f t="shared" si="12"/>
        <v/>
      </c>
    </row>
    <row r="468" spans="10:12">
      <c r="J468" s="147">
        <f>'[1]Z04 支出决算表(财决04表)'!$A467</f>
        <v>0</v>
      </c>
      <c r="K468" s="148">
        <f>'[1]Z04 支出决算表(财决04表)'!$E467</f>
        <v>0</v>
      </c>
      <c r="L468" s="125" t="str">
        <f t="shared" si="12"/>
        <v/>
      </c>
    </row>
    <row r="469" spans="10:12">
      <c r="J469" s="147">
        <f>'[1]Z04 支出决算表(财决04表)'!$A468</f>
        <v>0</v>
      </c>
      <c r="K469" s="148">
        <f>'[1]Z04 支出决算表(财决04表)'!$E468</f>
        <v>0</v>
      </c>
      <c r="L469" s="125" t="str">
        <f t="shared" si="12"/>
        <v/>
      </c>
    </row>
    <row r="470" spans="10:12">
      <c r="J470" s="147">
        <f>'[1]Z04 支出决算表(财决04表)'!$A469</f>
        <v>0</v>
      </c>
      <c r="K470" s="148">
        <f>'[1]Z04 支出决算表(财决04表)'!$E469</f>
        <v>0</v>
      </c>
      <c r="L470" s="125" t="str">
        <f t="shared" si="12"/>
        <v/>
      </c>
    </row>
    <row r="471" spans="10:12">
      <c r="J471" s="147">
        <f>'[1]Z04 支出决算表(财决04表)'!$A470</f>
        <v>0</v>
      </c>
      <c r="K471" s="148">
        <f>'[1]Z04 支出决算表(财决04表)'!$E470</f>
        <v>0</v>
      </c>
      <c r="L471" s="125" t="str">
        <f t="shared" si="12"/>
        <v/>
      </c>
    </row>
    <row r="472" spans="10:12">
      <c r="J472" s="147">
        <f>'[1]Z04 支出决算表(财决04表)'!$A471</f>
        <v>0</v>
      </c>
      <c r="K472" s="148">
        <f>'[1]Z04 支出决算表(财决04表)'!$E471</f>
        <v>0</v>
      </c>
      <c r="L472" s="125" t="str">
        <f t="shared" si="12"/>
        <v/>
      </c>
    </row>
    <row r="473" spans="10:12">
      <c r="J473" s="147">
        <f>'[1]Z04 支出决算表(财决04表)'!$A472</f>
        <v>0</v>
      </c>
      <c r="K473" s="148">
        <f>'[1]Z04 支出决算表(财决04表)'!$E472</f>
        <v>0</v>
      </c>
      <c r="L473" s="125" t="str">
        <f t="shared" si="12"/>
        <v/>
      </c>
    </row>
    <row r="474" spans="10:12">
      <c r="J474" s="147">
        <f>'[1]Z04 支出决算表(财决04表)'!$A473</f>
        <v>0</v>
      </c>
      <c r="K474" s="148">
        <f>'[1]Z04 支出决算表(财决04表)'!$E473</f>
        <v>0</v>
      </c>
      <c r="L474" s="125" t="str">
        <f t="shared" si="12"/>
        <v/>
      </c>
    </row>
    <row r="475" spans="10:12">
      <c r="J475" s="147">
        <f>'[1]Z04 支出决算表(财决04表)'!$A474</f>
        <v>0</v>
      </c>
      <c r="K475" s="148">
        <f>'[1]Z04 支出决算表(财决04表)'!$E474</f>
        <v>0</v>
      </c>
      <c r="L475" s="125" t="str">
        <f t="shared" si="12"/>
        <v/>
      </c>
    </row>
    <row r="476" spans="10:12">
      <c r="J476" s="147">
        <f>'[1]Z04 支出决算表(财决04表)'!$A475</f>
        <v>0</v>
      </c>
      <c r="K476" s="148">
        <f>'[1]Z04 支出决算表(财决04表)'!$E475</f>
        <v>0</v>
      </c>
      <c r="L476" s="125" t="str">
        <f t="shared" si="12"/>
        <v/>
      </c>
    </row>
    <row r="477" spans="10:12">
      <c r="J477" s="147">
        <f>'[1]Z04 支出决算表(财决04表)'!$A476</f>
        <v>0</v>
      </c>
      <c r="K477" s="148">
        <f>'[1]Z04 支出决算表(财决04表)'!$E476</f>
        <v>0</v>
      </c>
      <c r="L477" s="125" t="str">
        <f t="shared" si="12"/>
        <v/>
      </c>
    </row>
    <row r="478" spans="10:12">
      <c r="J478" s="147">
        <f>'[1]Z04 支出决算表(财决04表)'!$A477</f>
        <v>0</v>
      </c>
      <c r="K478" s="148">
        <f>'[1]Z04 支出决算表(财决04表)'!$E477</f>
        <v>0</v>
      </c>
      <c r="L478" s="125" t="str">
        <f t="shared" si="12"/>
        <v/>
      </c>
    </row>
    <row r="479" spans="10:12">
      <c r="J479" s="147">
        <f>'[1]Z04 支出决算表(财决04表)'!$A478</f>
        <v>0</v>
      </c>
      <c r="K479" s="148">
        <f>'[1]Z04 支出决算表(财决04表)'!$E478</f>
        <v>0</v>
      </c>
      <c r="L479" s="125" t="str">
        <f t="shared" si="12"/>
        <v/>
      </c>
    </row>
    <row r="480" spans="10:12">
      <c r="J480" s="147">
        <f>'[1]Z04 支出决算表(财决04表)'!$A479</f>
        <v>0</v>
      </c>
      <c r="K480" s="148">
        <f>'[1]Z04 支出决算表(财决04表)'!$E479</f>
        <v>0</v>
      </c>
      <c r="L480" s="125" t="str">
        <f t="shared" si="12"/>
        <v/>
      </c>
    </row>
    <row r="481" spans="10:12">
      <c r="J481" s="147">
        <f>'[1]Z04 支出决算表(财决04表)'!$A480</f>
        <v>0</v>
      </c>
      <c r="K481" s="148">
        <f>'[1]Z04 支出决算表(财决04表)'!$E480</f>
        <v>0</v>
      </c>
      <c r="L481" s="125" t="str">
        <f t="shared" si="12"/>
        <v/>
      </c>
    </row>
    <row r="482" spans="10:12">
      <c r="J482" s="147">
        <f>'[1]Z04 支出决算表(财决04表)'!$A481</f>
        <v>0</v>
      </c>
      <c r="K482" s="148">
        <f>'[1]Z04 支出决算表(财决04表)'!$E481</f>
        <v>0</v>
      </c>
      <c r="L482" s="125" t="str">
        <f t="shared" si="12"/>
        <v/>
      </c>
    </row>
    <row r="483" spans="10:12">
      <c r="J483" s="147">
        <f>'[1]Z04 支出决算表(财决04表)'!$A482</f>
        <v>0</v>
      </c>
      <c r="K483" s="148">
        <f>'[1]Z04 支出决算表(财决04表)'!$E482</f>
        <v>0</v>
      </c>
      <c r="L483" s="125" t="str">
        <f t="shared" si="12"/>
        <v/>
      </c>
    </row>
    <row r="484" spans="10:12">
      <c r="J484" s="147">
        <f>'[1]Z04 支出决算表(财决04表)'!$A483</f>
        <v>0</v>
      </c>
      <c r="K484" s="148">
        <f>'[1]Z04 支出决算表(财决04表)'!$E483</f>
        <v>0</v>
      </c>
      <c r="L484" s="125" t="str">
        <f t="shared" si="12"/>
        <v/>
      </c>
    </row>
    <row r="485" spans="10:12">
      <c r="J485" s="147">
        <f>'[1]Z04 支出决算表(财决04表)'!$A484</f>
        <v>0</v>
      </c>
      <c r="K485" s="148">
        <f>'[1]Z04 支出决算表(财决04表)'!$E484</f>
        <v>0</v>
      </c>
      <c r="L485" s="125" t="str">
        <f t="shared" si="12"/>
        <v/>
      </c>
    </row>
    <row r="486" spans="10:12">
      <c r="J486" s="147">
        <f>'[1]Z04 支出决算表(财决04表)'!$A485</f>
        <v>0</v>
      </c>
      <c r="K486" s="148">
        <f>'[1]Z04 支出决算表(财决04表)'!$E485</f>
        <v>0</v>
      </c>
      <c r="L486" s="125" t="str">
        <f t="shared" si="12"/>
        <v/>
      </c>
    </row>
    <row r="487" spans="10:12">
      <c r="J487" s="147">
        <f>'[1]Z04 支出决算表(财决04表)'!$A486</f>
        <v>0</v>
      </c>
      <c r="K487" s="148">
        <f>'[1]Z04 支出决算表(财决04表)'!$E486</f>
        <v>0</v>
      </c>
      <c r="L487" s="125" t="str">
        <f t="shared" si="12"/>
        <v/>
      </c>
    </row>
    <row r="488" spans="10:12">
      <c r="J488" s="147">
        <f>'[1]Z04 支出决算表(财决04表)'!$A487</f>
        <v>0</v>
      </c>
      <c r="K488" s="148">
        <f>'[1]Z04 支出决算表(财决04表)'!$E487</f>
        <v>0</v>
      </c>
      <c r="L488" s="125" t="str">
        <f t="shared" si="12"/>
        <v/>
      </c>
    </row>
    <row r="489" spans="10:12">
      <c r="J489" s="147">
        <f>'[1]Z04 支出决算表(财决04表)'!$A488</f>
        <v>0</v>
      </c>
      <c r="K489" s="148">
        <f>'[1]Z04 支出决算表(财决04表)'!$E488</f>
        <v>0</v>
      </c>
      <c r="L489" s="125" t="str">
        <f t="shared" si="12"/>
        <v/>
      </c>
    </row>
    <row r="490" spans="10:12">
      <c r="J490" s="147">
        <f>'[1]Z04 支出决算表(财决04表)'!$A489</f>
        <v>0</v>
      </c>
      <c r="K490" s="148">
        <f>'[1]Z04 支出决算表(财决04表)'!$E489</f>
        <v>0</v>
      </c>
      <c r="L490" s="125" t="str">
        <f t="shared" si="12"/>
        <v/>
      </c>
    </row>
    <row r="491" spans="10:12">
      <c r="J491" s="147">
        <f>'[1]Z04 支出决算表(财决04表)'!$A490</f>
        <v>0</v>
      </c>
      <c r="K491" s="148">
        <f>'[1]Z04 支出决算表(财决04表)'!$E490</f>
        <v>0</v>
      </c>
      <c r="L491" s="125" t="str">
        <f t="shared" si="12"/>
        <v/>
      </c>
    </row>
    <row r="492" spans="10:12">
      <c r="J492" s="147">
        <f>'[1]Z04 支出决算表(财决04表)'!$A491</f>
        <v>0</v>
      </c>
      <c r="K492" s="148">
        <f>'[1]Z04 支出决算表(财决04表)'!$E491</f>
        <v>0</v>
      </c>
      <c r="L492" s="125" t="str">
        <f t="shared" si="12"/>
        <v/>
      </c>
    </row>
    <row r="493" spans="10:12">
      <c r="J493" s="147">
        <f>'[1]Z04 支出决算表(财决04表)'!$A492</f>
        <v>0</v>
      </c>
      <c r="K493" s="148">
        <f>'[1]Z04 支出决算表(财决04表)'!$E492</f>
        <v>0</v>
      </c>
      <c r="L493" s="125" t="str">
        <f t="shared" si="12"/>
        <v/>
      </c>
    </row>
    <row r="494" spans="10:12">
      <c r="J494" s="147">
        <f>'[1]Z04 支出决算表(财决04表)'!$A493</f>
        <v>0</v>
      </c>
      <c r="K494" s="148">
        <f>'[1]Z04 支出决算表(财决04表)'!$E493</f>
        <v>0</v>
      </c>
      <c r="L494" s="125" t="str">
        <f t="shared" si="12"/>
        <v/>
      </c>
    </row>
    <row r="495" spans="10:12">
      <c r="J495" s="147">
        <f>'[1]Z04 支出决算表(财决04表)'!$A494</f>
        <v>0</v>
      </c>
      <c r="K495" s="148">
        <f>'[1]Z04 支出决算表(财决04表)'!$E494</f>
        <v>0</v>
      </c>
      <c r="L495" s="125" t="str">
        <f t="shared" si="12"/>
        <v/>
      </c>
    </row>
    <row r="496" spans="10:12">
      <c r="J496" s="147">
        <f>'[1]Z04 支出决算表(财决04表)'!$A495</f>
        <v>0</v>
      </c>
      <c r="K496" s="148">
        <f>'[1]Z04 支出决算表(财决04表)'!$E495</f>
        <v>0</v>
      </c>
      <c r="L496" s="125" t="str">
        <f t="shared" si="12"/>
        <v/>
      </c>
    </row>
    <row r="497" spans="10:12">
      <c r="J497" s="147">
        <f>'[1]Z04 支出决算表(财决04表)'!$A496</f>
        <v>0</v>
      </c>
      <c r="K497" s="148">
        <f>'[1]Z04 支出决算表(财决04表)'!$E496</f>
        <v>0</v>
      </c>
      <c r="L497" s="125" t="str">
        <f t="shared" si="12"/>
        <v/>
      </c>
    </row>
    <row r="498" spans="10:12">
      <c r="J498" s="147">
        <f>'[1]Z04 支出决算表(财决04表)'!$A497</f>
        <v>0</v>
      </c>
      <c r="K498" s="148">
        <f>'[1]Z04 支出决算表(财决04表)'!$E497</f>
        <v>0</v>
      </c>
      <c r="L498" s="125" t="str">
        <f t="shared" si="12"/>
        <v/>
      </c>
    </row>
    <row r="499" spans="10:12">
      <c r="J499" s="147">
        <f>'[1]Z04 支出决算表(财决04表)'!$A498</f>
        <v>0</v>
      </c>
      <c r="K499" s="148">
        <f>'[1]Z04 支出决算表(财决04表)'!$E498</f>
        <v>0</v>
      </c>
      <c r="L499" s="125" t="str">
        <f t="shared" si="12"/>
        <v/>
      </c>
    </row>
    <row r="500" spans="10:12">
      <c r="J500" s="147">
        <f>'[1]Z04 支出决算表(财决04表)'!$A499</f>
        <v>0</v>
      </c>
      <c r="K500" s="148">
        <f>'[1]Z04 支出决算表(财决04表)'!$E499</f>
        <v>0</v>
      </c>
      <c r="L500" s="125" t="str">
        <f t="shared" si="12"/>
        <v/>
      </c>
    </row>
    <row r="501" spans="10:12">
      <c r="J501" s="147"/>
    </row>
    <row r="502" spans="10:12">
      <c r="J502" s="147"/>
    </row>
    <row r="503" spans="10:12">
      <c r="J503" s="147"/>
    </row>
  </sheetData>
  <sheetProtection password="C71F" sheet="1"/>
  <mergeCells count="12">
    <mergeCell ref="A1:I1"/>
    <mergeCell ref="A6:C6"/>
    <mergeCell ref="A9:C9"/>
    <mergeCell ref="A10:C10"/>
    <mergeCell ref="C7:C8"/>
    <mergeCell ref="D6:D8"/>
    <mergeCell ref="E6:E8"/>
    <mergeCell ref="F6:F8"/>
    <mergeCell ref="G6:G8"/>
    <mergeCell ref="H6:H8"/>
    <mergeCell ref="I6:I8"/>
    <mergeCell ref="A7:B8"/>
  </mergeCells>
  <phoneticPr fontId="14" type="noConversion"/>
  <conditionalFormatting sqref="A11:A300">
    <cfRule type="expression" dxfId="12" priority="1" stopIfTrue="1">
      <formula>AND(ISNUMBER($K11),$K11&gt;0)</formula>
    </cfRule>
  </conditionalFormatting>
  <conditionalFormatting sqref="B11:B300">
    <cfRule type="expression" dxfId="11" priority="2" stopIfTrue="1">
      <formula>AND(ISNUMBER($K11),$K11&gt;0)</formula>
    </cfRule>
  </conditionalFormatting>
  <conditionalFormatting sqref="C11:I300">
    <cfRule type="expression" dxfId="10" priority="3" stopIfTrue="1">
      <formula>AND(ISNUMBER($K11),$K11&gt;0)</formula>
    </cfRule>
  </conditionalFormatting>
  <printOptions horizontalCentered="1"/>
  <pageMargins left="0.35433070866141703" right="0.35433070866141703" top="0.78740157480314998" bottom="0.78740157480314998" header="0.511811023622047" footer="0.196850393700787"/>
  <pageSetup paperSize="9" orientation="landscape"/>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sheetPr codeName="Sheet5"/>
  <dimension ref="A1:H37"/>
  <sheetViews>
    <sheetView workbookViewId="0">
      <selection activeCell="M29" sqref="M29"/>
    </sheetView>
  </sheetViews>
  <sheetFormatPr defaultColWidth="9" defaultRowHeight="14.25"/>
  <cols>
    <col min="1" max="1" width="30" style="5" customWidth="1"/>
    <col min="2" max="2" width="4" style="5" customWidth="1"/>
    <col min="3" max="3" width="13.125" style="5" customWidth="1"/>
    <col min="4" max="4" width="34.25" style="5" customWidth="1"/>
    <col min="5" max="5" width="3.625" style="5" customWidth="1"/>
    <col min="6" max="7" width="17.125" style="5" customWidth="1"/>
    <col min="8" max="8" width="12.625" style="5" customWidth="1"/>
    <col min="9" max="16384" width="9" style="5"/>
  </cols>
  <sheetData>
    <row r="1" spans="1:8" s="104" customFormat="1" ht="26.25" customHeight="1">
      <c r="A1" s="215" t="s">
        <v>86</v>
      </c>
      <c r="B1" s="215"/>
      <c r="C1" s="215"/>
      <c r="D1" s="215"/>
      <c r="E1" s="215"/>
      <c r="F1" s="215"/>
      <c r="G1" s="215"/>
      <c r="H1" s="215"/>
    </row>
    <row r="2" spans="1:8" ht="19.5" customHeight="1">
      <c r="A2" s="106"/>
      <c r="B2" s="106"/>
      <c r="C2" s="106"/>
      <c r="D2" s="106"/>
      <c r="E2" s="106"/>
      <c r="F2" s="106"/>
      <c r="G2" s="106"/>
      <c r="H2" s="24" t="s">
        <v>87</v>
      </c>
    </row>
    <row r="3" spans="1:8" ht="15" customHeight="1">
      <c r="A3" s="9" t="str">
        <f>'01收入支出决算总表'!A3</f>
        <v>部门：沅江市地方海事处</v>
      </c>
      <c r="B3" s="106"/>
      <c r="C3" s="106"/>
      <c r="D3" s="106"/>
      <c r="E3" s="106"/>
      <c r="F3" s="106"/>
      <c r="G3" s="106"/>
      <c r="H3" s="24" t="s">
        <v>6</v>
      </c>
    </row>
    <row r="4" spans="1:8" s="41" customFormat="1" ht="15.75" customHeight="1">
      <c r="A4" s="216" t="s">
        <v>7</v>
      </c>
      <c r="B4" s="217"/>
      <c r="C4" s="217"/>
      <c r="D4" s="216" t="s">
        <v>8</v>
      </c>
      <c r="E4" s="217"/>
      <c r="F4" s="217"/>
      <c r="G4" s="217"/>
      <c r="H4" s="217"/>
    </row>
    <row r="5" spans="1:8" s="41" customFormat="1" ht="27" customHeight="1">
      <c r="A5" s="209" t="s">
        <v>9</v>
      </c>
      <c r="B5" s="209" t="s">
        <v>10</v>
      </c>
      <c r="C5" s="108" t="s">
        <v>88</v>
      </c>
      <c r="D5" s="209" t="s">
        <v>9</v>
      </c>
      <c r="E5" s="209" t="s">
        <v>10</v>
      </c>
      <c r="F5" s="108" t="s">
        <v>50</v>
      </c>
      <c r="G5" s="109" t="s">
        <v>89</v>
      </c>
      <c r="H5" s="109" t="s">
        <v>90</v>
      </c>
    </row>
    <row r="6" spans="1:8" s="41" customFormat="1" ht="12" customHeight="1">
      <c r="A6" s="203" t="s">
        <v>12</v>
      </c>
      <c r="B6" s="107"/>
      <c r="C6" s="203" t="s">
        <v>13</v>
      </c>
      <c r="D6" s="203" t="s">
        <v>12</v>
      </c>
      <c r="E6" s="107"/>
      <c r="F6" s="110">
        <v>2</v>
      </c>
      <c r="G6" s="110">
        <v>3</v>
      </c>
      <c r="H6" s="110">
        <v>4</v>
      </c>
    </row>
    <row r="7" spans="1:8" s="41" customFormat="1" ht="12" customHeight="1">
      <c r="A7" s="210" t="s">
        <v>91</v>
      </c>
      <c r="B7" s="204" t="s">
        <v>13</v>
      </c>
      <c r="C7" s="112">
        <f>'[1]Z01_1 财政拨款收入支出决算总表(财决01-1表)'!$E8</f>
        <v>1102.76</v>
      </c>
      <c r="D7" s="113" t="str">
        <f t="array" ref="D7">INDEX('[1]Z01_1 财政拨款收入支出决算总表(财决01-1表)'!F$1:F$65536,SMALL(IF('[1]Z01_1 财政拨款收入支出决算总表(财决01-1表)'!$N$8:$N$30&gt;0,ROW($7:$29),4^8),ROW('[1]Z01_1 财政拨款收入支出决算总表(财决01-1表)'!F1)))&amp;""</f>
        <v>九、卫生健康支出</v>
      </c>
      <c r="E7" s="114">
        <v>31</v>
      </c>
      <c r="F7" s="115">
        <f>IF(ISERROR(VLOOKUP(D7,'[1]Z01_1 财政拨款收入支出决算总表(财决01-1表)'!$F$8:$P$30,9,FALSE)),"",VLOOKUP(D7,'[1]Z01_1 财政拨款收入支出决算总表(财决01-1表)'!$F$8:$P$30,9,FALSE))</f>
        <v>0</v>
      </c>
      <c r="G7" s="115">
        <f>IF(ISERROR(VLOOKUP(D7,'[1]Z01_1 财政拨款收入支出决算总表(财决01-1表)'!$F$8:$P$30,10,FALSE)),"",VLOOKUP(D7,'[1]Z01_1 财政拨款收入支出决算总表(财决01-1表)'!$F$8:$P$30,10,FALSE))</f>
        <v>0</v>
      </c>
      <c r="H7" s="116">
        <f>IF(ISERROR(VLOOKUP(D7,'[1]Z01_1 财政拨款收入支出决算总表(财决01-1表)'!$F$8:$P$30,11,FALSE)),"",VLOOKUP(D7,'[1]Z01_1 财政拨款收入支出决算总表(财决01-1表)'!$F$8:$P$30,11,FALSE))</f>
        <v>0</v>
      </c>
    </row>
    <row r="8" spans="1:8" s="41" customFormat="1" ht="12" customHeight="1">
      <c r="A8" s="113" t="s">
        <v>92</v>
      </c>
      <c r="B8" s="204" t="s">
        <v>14</v>
      </c>
      <c r="C8" s="112">
        <f>'[1]Z01_1 财政拨款收入支出决算总表(财决01-1表)'!$E9</f>
        <v>0</v>
      </c>
      <c r="D8" s="113" t="str">
        <f t="array" ref="D8">INDEX('[1]Z01_1 财政拨款收入支出决算总表(财决01-1表)'!F$1:F$65536,SMALL(IF('[1]Z01_1 财政拨款收入支出决算总表(财决01-1表)'!$N$8:$N$30&gt;0,ROW($8:$30),4^8),ROW('[1]Z01_1 财政拨款收入支出决算总表(财决01-1表)'!F1)))&amp;""</f>
        <v>十、节能环保支出</v>
      </c>
      <c r="E8" s="114">
        <v>32</v>
      </c>
      <c r="F8" s="115">
        <f>IF(ISERROR(VLOOKUP(D8,'[1]Z01_1 财政拨款收入支出决算总表(财决01-1表)'!$F$8:$P$30,9,FALSE)),"",VLOOKUP(D8,'[1]Z01_1 财政拨款收入支出决算总表(财决01-1表)'!$F$8:$P$30,9,FALSE))</f>
        <v>54.1</v>
      </c>
      <c r="G8" s="115">
        <f>IF(ISERROR(VLOOKUP(D8,'[1]Z01_1 财政拨款收入支出决算总表(财决01-1表)'!$F$8:$P$30,10,FALSE)),"",VLOOKUP(D8,'[1]Z01_1 财政拨款收入支出决算总表(财决01-1表)'!$F$8:$P$30,10,FALSE))</f>
        <v>54.1</v>
      </c>
      <c r="H8" s="116">
        <f>IF(ISERROR(VLOOKUP(D8,'[1]Z01_1 财政拨款收入支出决算总表(财决01-1表)'!$F$8:$P$30,11,FALSE)),"",VLOOKUP(D8,'[1]Z01_1 财政拨款收入支出决算总表(财决01-1表)'!$F$8:$P$30,11,FALSE))</f>
        <v>0</v>
      </c>
    </row>
    <row r="9" spans="1:8" s="41" customFormat="1" ht="12" customHeight="1">
      <c r="A9" s="113"/>
      <c r="B9" s="204" t="s">
        <v>18</v>
      </c>
      <c r="C9" s="112" t="str">
        <f>'[1]Z01_1 财政拨款收入支出决算总表(财决01-1表)'!$E10</f>
        <v/>
      </c>
      <c r="D9" s="113" t="str">
        <f t="array" ref="D9">INDEX('[1]Z01_1 财政拨款收入支出决算总表(财决01-1表)'!F$1:F$65536,SMALL(IF('[1]Z01_1 财政拨款收入支出决算总表(财决01-1表)'!$N$8:$N$30&gt;0,ROW($8:$30),4^8),ROW('[1]Z01_1 财政拨款收入支出决算总表(财决01-1表)'!F2)))&amp;""</f>
        <v>十二、农林水支出</v>
      </c>
      <c r="E9" s="114">
        <v>33</v>
      </c>
      <c r="F9" s="115">
        <f>IF(ISERROR(VLOOKUP(D9,'[1]Z01_1 财政拨款收入支出决算总表(财决01-1表)'!$F$8:$P$30,9,FALSE)),"",VLOOKUP(D9,'[1]Z01_1 财政拨款收入支出决算总表(财决01-1表)'!$F$8:$P$30,9,FALSE))</f>
        <v>30</v>
      </c>
      <c r="G9" s="115">
        <f>IF(ISERROR(VLOOKUP(D9,'[1]Z01_1 财政拨款收入支出决算总表(财决01-1表)'!$F$8:$P$30,10,FALSE)),"",VLOOKUP(D9,'[1]Z01_1 财政拨款收入支出决算总表(财决01-1表)'!$F$8:$P$30,10,FALSE))</f>
        <v>30</v>
      </c>
      <c r="H9" s="116">
        <f>IF(ISERROR(VLOOKUP(D9,'[1]Z01_1 财政拨款收入支出决算总表(财决01-1表)'!$F$8:$P$30,11,FALSE)),"",VLOOKUP(D9,'[1]Z01_1 财政拨款收入支出决算总表(财决01-1表)'!$F$8:$P$30,11,FALSE))</f>
        <v>0</v>
      </c>
    </row>
    <row r="10" spans="1:8" s="41" customFormat="1" ht="12" customHeight="1">
      <c r="A10" s="113"/>
      <c r="B10" s="204" t="s">
        <v>20</v>
      </c>
      <c r="C10" s="112" t="str">
        <f>'[1]Z01_1 财政拨款收入支出决算总表(财决01-1表)'!$E11</f>
        <v/>
      </c>
      <c r="D10" s="113" t="str">
        <f t="array" ref="D10">INDEX('[1]Z01_1 财政拨款收入支出决算总表(财决01-1表)'!F$1:F$65536,SMALL(IF('[1]Z01_1 财政拨款收入支出决算总表(财决01-1表)'!$N$8:$N$30&gt;0,ROW($8:$30),4^8),ROW('[1]Z01_1 财政拨款收入支出决算总表(财决01-1表)'!F3)))&amp;""</f>
        <v>十三、交通运输支出</v>
      </c>
      <c r="E10" s="114">
        <v>34</v>
      </c>
      <c r="F10" s="115">
        <f>IF(ISERROR(VLOOKUP(D10,'[1]Z01_1 财政拨款收入支出决算总表(财决01-1表)'!$F$8:$P$30,9,FALSE)),"",VLOOKUP(D10,'[1]Z01_1 财政拨款收入支出决算总表(财决01-1表)'!$F$8:$P$30,9,FALSE))</f>
        <v>987.62</v>
      </c>
      <c r="G10" s="115">
        <f>IF(ISERROR(VLOOKUP(D10,'[1]Z01_1 财政拨款收入支出决算总表(财决01-1表)'!$F$8:$P$30,10,FALSE)),"",VLOOKUP(D10,'[1]Z01_1 财政拨款收入支出决算总表(财决01-1表)'!$F$8:$P$30,10,FALSE))</f>
        <v>987.62</v>
      </c>
      <c r="H10" s="116">
        <f>IF(ISERROR(VLOOKUP(D10,'[1]Z01_1 财政拨款收入支出决算总表(财决01-1表)'!$F$8:$P$30,11,FALSE)),"",VLOOKUP(D10,'[1]Z01_1 财政拨款收入支出决算总表(财决01-1表)'!$F$8:$P$30,11,FALSE))</f>
        <v>0</v>
      </c>
    </row>
    <row r="11" spans="1:8" s="41" customFormat="1" ht="12" customHeight="1">
      <c r="A11" s="113"/>
      <c r="B11" s="204" t="s">
        <v>22</v>
      </c>
      <c r="C11" s="112" t="str">
        <f>'[1]Z01_1 财政拨款收入支出决算总表(财决01-1表)'!$E12</f>
        <v/>
      </c>
      <c r="D11" s="113" t="str">
        <f t="array" ref="D11">INDEX('[1]Z01_1 财政拨款收入支出决算总表(财决01-1表)'!F$1:F$65536,SMALL(IF('[1]Z01_1 财政拨款收入支出决算总表(财决01-1表)'!$N$8:$N$30&gt;0,ROW($8:$30),4^8),ROW('[1]Z01_1 财政拨款收入支出决算总表(财决01-1表)'!F4)))&amp;""</f>
        <v>十九、住房保障支出</v>
      </c>
      <c r="E11" s="114">
        <v>35</v>
      </c>
      <c r="F11" s="115">
        <f>IF(ISERROR(VLOOKUP(D11,'[1]Z01_1 财政拨款收入支出决算总表(财决01-1表)'!$F$8:$P$30,9,FALSE)),"",VLOOKUP(D11,'[1]Z01_1 财政拨款收入支出决算总表(财决01-1表)'!$F$8:$P$30,9,FALSE))</f>
        <v>43.86</v>
      </c>
      <c r="G11" s="115">
        <f>IF(ISERROR(VLOOKUP(D11,'[1]Z01_1 财政拨款收入支出决算总表(财决01-1表)'!$F$8:$P$30,10,FALSE)),"",VLOOKUP(D11,'[1]Z01_1 财政拨款收入支出决算总表(财决01-1表)'!$F$8:$P$30,10,FALSE))</f>
        <v>43.86</v>
      </c>
      <c r="H11" s="116">
        <f>IF(ISERROR(VLOOKUP(D11,'[1]Z01_1 财政拨款收入支出决算总表(财决01-1表)'!$F$8:$P$30,11,FALSE)),"",VLOOKUP(D11,'[1]Z01_1 财政拨款收入支出决算总表(财决01-1表)'!$F$8:$P$30,11,FALSE))</f>
        <v>0</v>
      </c>
    </row>
    <row r="12" spans="1:8" s="41" customFormat="1" ht="12" customHeight="1">
      <c r="A12" s="113"/>
      <c r="B12" s="204" t="s">
        <v>24</v>
      </c>
      <c r="C12" s="112" t="str">
        <f>'[1]Z01_1 财政拨款收入支出决算总表(财决01-1表)'!$E13</f>
        <v/>
      </c>
      <c r="D12" s="113" t="str">
        <f t="array" ref="D12">INDEX('[1]Z01_1 财政拨款收入支出决算总表(财决01-1表)'!F$1:F$65536,SMALL(IF('[1]Z01_1 财政拨款收入支出决算总表(财决01-1表)'!$N$8:$N$30&gt;0,ROW($8:$30),4^8),ROW('[1]Z01_1 财政拨款收入支出决算总表(财决01-1表)'!F5)))&amp;""</f>
        <v/>
      </c>
      <c r="E12" s="114">
        <v>36</v>
      </c>
      <c r="F12" s="115" t="str">
        <f>IF(ISERROR(VLOOKUP(D12,'[1]Z01_1 财政拨款收入支出决算总表(财决01-1表)'!$F$8:$P$30,9,FALSE)),"",VLOOKUP(D12,'[1]Z01_1 财政拨款收入支出决算总表(财决01-1表)'!$F$8:$P$30,9,FALSE))</f>
        <v/>
      </c>
      <c r="G12" s="115" t="str">
        <f>IF(ISERROR(VLOOKUP(D12,'[1]Z01_1 财政拨款收入支出决算总表(财决01-1表)'!$F$8:$P$30,10,FALSE)),"",VLOOKUP(D12,'[1]Z01_1 财政拨款收入支出决算总表(财决01-1表)'!$F$8:$P$30,10,FALSE))</f>
        <v/>
      </c>
      <c r="H12" s="116" t="str">
        <f>IF(ISERROR(VLOOKUP(D12,'[1]Z01_1 财政拨款收入支出决算总表(财决01-1表)'!$F$8:$P$30,11,FALSE)),"",VLOOKUP(D12,'[1]Z01_1 财政拨款收入支出决算总表(财决01-1表)'!$F$8:$P$30,11,FALSE))</f>
        <v/>
      </c>
    </row>
    <row r="13" spans="1:8" s="41" customFormat="1" ht="12" customHeight="1">
      <c r="A13" s="113"/>
      <c r="B13" s="204" t="s">
        <v>26</v>
      </c>
      <c r="C13" s="112" t="str">
        <f>'[1]Z01_1 财政拨款收入支出决算总表(财决01-1表)'!$E14</f>
        <v/>
      </c>
      <c r="D13" s="113" t="str">
        <f t="array" ref="D13">INDEX('[1]Z01_1 财政拨款收入支出决算总表(财决01-1表)'!F$1:F$65536,SMALL(IF('[1]Z01_1 财政拨款收入支出决算总表(财决01-1表)'!$N$8:$N$30&gt;0,ROW($8:$30),4^8),ROW('[1]Z01_1 财政拨款收入支出决算总表(财决01-1表)'!F6)))&amp;""</f>
        <v/>
      </c>
      <c r="E13" s="114">
        <v>37</v>
      </c>
      <c r="F13" s="115" t="str">
        <f>IF(ISERROR(VLOOKUP(D13,'[1]Z01_1 财政拨款收入支出决算总表(财决01-1表)'!$F$8:$P$30,9,FALSE)),"",VLOOKUP(D13,'[1]Z01_1 财政拨款收入支出决算总表(财决01-1表)'!$F$8:$P$30,9,FALSE))</f>
        <v/>
      </c>
      <c r="G13" s="115" t="str">
        <f>IF(ISERROR(VLOOKUP(D13,'[1]Z01_1 财政拨款收入支出决算总表(财决01-1表)'!$F$8:$P$30,10,FALSE)),"",VLOOKUP(D13,'[1]Z01_1 财政拨款收入支出决算总表(财决01-1表)'!$F$8:$P$30,10,FALSE))</f>
        <v/>
      </c>
      <c r="H13" s="116" t="str">
        <f>IF(ISERROR(VLOOKUP(D13,'[1]Z01_1 财政拨款收入支出决算总表(财决01-1表)'!$F$8:$P$30,11,FALSE)),"",VLOOKUP(D13,'[1]Z01_1 财政拨款收入支出决算总表(财决01-1表)'!$F$8:$P$30,11,FALSE))</f>
        <v/>
      </c>
    </row>
    <row r="14" spans="1:8" s="41" customFormat="1" ht="12" customHeight="1">
      <c r="A14" s="113"/>
      <c r="B14" s="204" t="s">
        <v>27</v>
      </c>
      <c r="C14" s="112" t="str">
        <f>'[1]Z01_1 财政拨款收入支出决算总表(财决01-1表)'!$E15</f>
        <v/>
      </c>
      <c r="D14" s="113" t="str">
        <f t="array" ref="D14">INDEX('[1]Z01_1 财政拨款收入支出决算总表(财决01-1表)'!F$1:F$65536,SMALL(IF('[1]Z01_1 财政拨款收入支出决算总表(财决01-1表)'!$N$8:$N$30&gt;0,ROW($8:$30),4^8),ROW('[1]Z01_1 财政拨款收入支出决算总表(财决01-1表)'!F7)))&amp;""</f>
        <v/>
      </c>
      <c r="E14" s="114">
        <v>38</v>
      </c>
      <c r="F14" s="115" t="str">
        <f>IF(ISERROR(VLOOKUP(D14,'[1]Z01_1 财政拨款收入支出决算总表(财决01-1表)'!$F$8:$P$30,9,FALSE)),"",VLOOKUP(D14,'[1]Z01_1 财政拨款收入支出决算总表(财决01-1表)'!$F$8:$P$30,9,FALSE))</f>
        <v/>
      </c>
      <c r="G14" s="115" t="str">
        <f>IF(ISERROR(VLOOKUP(D14,'[1]Z01_1 财政拨款收入支出决算总表(财决01-1表)'!$F$8:$P$30,10,FALSE)),"",VLOOKUP(D14,'[1]Z01_1 财政拨款收入支出决算总表(财决01-1表)'!$F$8:$P$30,10,FALSE))</f>
        <v/>
      </c>
      <c r="H14" s="116" t="str">
        <f>IF(ISERROR(VLOOKUP(D14,'[1]Z01_1 财政拨款收入支出决算总表(财决01-1表)'!$F$8:$P$30,11,FALSE)),"",VLOOKUP(D14,'[1]Z01_1 财政拨款收入支出决算总表(财决01-1表)'!$F$8:$P$30,11,FALSE))</f>
        <v/>
      </c>
    </row>
    <row r="15" spans="1:8" s="41" customFormat="1" ht="12" customHeight="1">
      <c r="A15" s="113"/>
      <c r="B15" s="204" t="s">
        <v>28</v>
      </c>
      <c r="C15" s="112" t="str">
        <f>'[1]Z01_1 财政拨款收入支出决算总表(财决01-1表)'!$E16</f>
        <v/>
      </c>
      <c r="D15" s="113" t="str">
        <f t="array" ref="D15">INDEX('[1]Z01_1 财政拨款收入支出决算总表(财决01-1表)'!F$1:F$65536,SMALL(IF('[1]Z01_1 财政拨款收入支出决算总表(财决01-1表)'!$N$8:$N$30&gt;0,ROW($8:$30),4^8),ROW('[1]Z01_1 财政拨款收入支出决算总表(财决01-1表)'!F8)))&amp;""</f>
        <v/>
      </c>
      <c r="E15" s="114">
        <v>39</v>
      </c>
      <c r="F15" s="115" t="str">
        <f>IF(ISERROR(VLOOKUP(D15,'[1]Z01_1 财政拨款收入支出决算总表(财决01-1表)'!$F$8:$P$30,9,FALSE)),"",VLOOKUP(D15,'[1]Z01_1 财政拨款收入支出决算总表(财决01-1表)'!$F$8:$P$30,9,FALSE))</f>
        <v/>
      </c>
      <c r="G15" s="115" t="str">
        <f>IF(ISERROR(VLOOKUP(D15,'[1]Z01_1 财政拨款收入支出决算总表(财决01-1表)'!$F$8:$P$30,10,FALSE)),"",VLOOKUP(D15,'[1]Z01_1 财政拨款收入支出决算总表(财决01-1表)'!$F$8:$P$30,10,FALSE))</f>
        <v/>
      </c>
      <c r="H15" s="116" t="str">
        <f>IF(ISERROR(VLOOKUP(D15,'[1]Z01_1 财政拨款收入支出决算总表(财决01-1表)'!$F$8:$P$30,11,FALSE)),"",VLOOKUP(D15,'[1]Z01_1 财政拨款收入支出决算总表(财决01-1表)'!$F$8:$P$30,11,FALSE))</f>
        <v/>
      </c>
    </row>
    <row r="16" spans="1:8" s="41" customFormat="1" ht="12" customHeight="1">
      <c r="A16" s="113"/>
      <c r="B16" s="204" t="s">
        <v>29</v>
      </c>
      <c r="C16" s="112" t="str">
        <f>'[1]Z01_1 财政拨款收入支出决算总表(财决01-1表)'!$E17</f>
        <v/>
      </c>
      <c r="D16" s="113" t="str">
        <f t="array" ref="D16">INDEX('[1]Z01_1 财政拨款收入支出决算总表(财决01-1表)'!F$1:F$65536,SMALL(IF('[1]Z01_1 财政拨款收入支出决算总表(财决01-1表)'!$N$8:$N$30&gt;0,ROW($8:$30),4^8),ROW('[1]Z01_1 财政拨款收入支出决算总表(财决01-1表)'!F9)))&amp;""</f>
        <v/>
      </c>
      <c r="E16" s="114">
        <v>40</v>
      </c>
      <c r="F16" s="115" t="str">
        <f>IF(ISERROR(VLOOKUP(D16,'[1]Z01_1 财政拨款收入支出决算总表(财决01-1表)'!$F$8:$P$30,9,FALSE)),"",VLOOKUP(D16,'[1]Z01_1 财政拨款收入支出决算总表(财决01-1表)'!$F$8:$P$30,9,FALSE))</f>
        <v/>
      </c>
      <c r="G16" s="115" t="str">
        <f>IF(ISERROR(VLOOKUP(D16,'[1]Z01_1 财政拨款收入支出决算总表(财决01-1表)'!$F$8:$P$30,10,FALSE)),"",VLOOKUP(D16,'[1]Z01_1 财政拨款收入支出决算总表(财决01-1表)'!$F$8:$P$30,10,FALSE))</f>
        <v/>
      </c>
      <c r="H16" s="116" t="str">
        <f>IF(ISERROR(VLOOKUP(D16,'[1]Z01_1 财政拨款收入支出决算总表(财决01-1表)'!$F$8:$P$30,11,FALSE)),"",VLOOKUP(D16,'[1]Z01_1 财政拨款收入支出决算总表(财决01-1表)'!$F$8:$P$30,11,FALSE))</f>
        <v/>
      </c>
    </row>
    <row r="17" spans="1:8" s="41" customFormat="1" ht="12" customHeight="1">
      <c r="A17" s="113"/>
      <c r="B17" s="204" t="s">
        <v>30</v>
      </c>
      <c r="C17" s="112" t="str">
        <f>'[1]Z01_1 财政拨款收入支出决算总表(财决01-1表)'!$E18</f>
        <v/>
      </c>
      <c r="D17" s="113" t="str">
        <f t="array" ref="D17">INDEX('[1]Z01_1 财政拨款收入支出决算总表(财决01-1表)'!F$1:F$65536,SMALL(IF('[1]Z01_1 财政拨款收入支出决算总表(财决01-1表)'!$N$8:$N$30&gt;0,ROW($8:$30),4^8),ROW('[1]Z01_1 财政拨款收入支出决算总表(财决01-1表)'!F10)))&amp;""</f>
        <v/>
      </c>
      <c r="E17" s="114">
        <v>41</v>
      </c>
      <c r="F17" s="115" t="str">
        <f>IF(ISERROR(VLOOKUP(D17,'[1]Z01_1 财政拨款收入支出决算总表(财决01-1表)'!$F$8:$P$30,9,FALSE)),"",VLOOKUP(D17,'[1]Z01_1 财政拨款收入支出决算总表(财决01-1表)'!$F$8:$P$30,9,FALSE))</f>
        <v/>
      </c>
      <c r="G17" s="115" t="str">
        <f>IF(ISERROR(VLOOKUP(D17,'[1]Z01_1 财政拨款收入支出决算总表(财决01-1表)'!$F$8:$P$30,10,FALSE)),"",VLOOKUP(D17,'[1]Z01_1 财政拨款收入支出决算总表(财决01-1表)'!$F$8:$P$30,10,FALSE))</f>
        <v/>
      </c>
      <c r="H17" s="116" t="str">
        <f>IF(ISERROR(VLOOKUP(D17,'[1]Z01_1 财政拨款收入支出决算总表(财决01-1表)'!$F$8:$P$30,11,FALSE)),"",VLOOKUP(D17,'[1]Z01_1 财政拨款收入支出决算总表(财决01-1表)'!$F$8:$P$30,11,FALSE))</f>
        <v/>
      </c>
    </row>
    <row r="18" spans="1:8" s="41" customFormat="1" ht="12" customHeight="1">
      <c r="A18" s="113"/>
      <c r="B18" s="204" t="s">
        <v>31</v>
      </c>
      <c r="C18" s="112" t="str">
        <f>'[1]Z01_1 财政拨款收入支出决算总表(财决01-1表)'!$E19</f>
        <v/>
      </c>
      <c r="D18" s="113" t="str">
        <f t="array" ref="D18">INDEX('[1]Z01_1 财政拨款收入支出决算总表(财决01-1表)'!F$1:F$65536,SMALL(IF('[1]Z01_1 财政拨款收入支出决算总表(财决01-1表)'!$N$8:$N$30&gt;0,ROW($8:$30),4^8),ROW('[1]Z01_1 财政拨款收入支出决算总表(财决01-1表)'!F11)))&amp;""</f>
        <v/>
      </c>
      <c r="E18" s="114">
        <v>42</v>
      </c>
      <c r="F18" s="115" t="str">
        <f>IF(ISERROR(VLOOKUP(D18,'[1]Z01_1 财政拨款收入支出决算总表(财决01-1表)'!$F$8:$P$30,9,FALSE)),"",VLOOKUP(D18,'[1]Z01_1 财政拨款收入支出决算总表(财决01-1表)'!$F$8:$P$30,9,FALSE))</f>
        <v/>
      </c>
      <c r="G18" s="115" t="str">
        <f>IF(ISERROR(VLOOKUP(D18,'[1]Z01_1 财政拨款收入支出决算总表(财决01-1表)'!$F$8:$P$30,10,FALSE)),"",VLOOKUP(D18,'[1]Z01_1 财政拨款收入支出决算总表(财决01-1表)'!$F$8:$P$30,10,FALSE))</f>
        <v/>
      </c>
      <c r="H18" s="116" t="str">
        <f>IF(ISERROR(VLOOKUP(D18,'[1]Z01_1 财政拨款收入支出决算总表(财决01-1表)'!$F$8:$P$30,11,FALSE)),"",VLOOKUP(D18,'[1]Z01_1 财政拨款收入支出决算总表(财决01-1表)'!$F$8:$P$30,11,FALSE))</f>
        <v/>
      </c>
    </row>
    <row r="19" spans="1:8" s="41" customFormat="1" ht="12" customHeight="1">
      <c r="A19" s="113"/>
      <c r="B19" s="204" t="s">
        <v>32</v>
      </c>
      <c r="C19" s="112" t="str">
        <f>'[1]Z01_1 财政拨款收入支出决算总表(财决01-1表)'!$E20</f>
        <v/>
      </c>
      <c r="D19" s="113" t="str">
        <f t="array" ref="D19">INDEX('[1]Z01_1 财政拨款收入支出决算总表(财决01-1表)'!F$1:F$65536,SMALL(IF('[1]Z01_1 财政拨款收入支出决算总表(财决01-1表)'!$N$8:$N$30&gt;0,ROW($8:$30),4^8),ROW('[1]Z01_1 财政拨款收入支出决算总表(财决01-1表)'!F12)))&amp;""</f>
        <v/>
      </c>
      <c r="E19" s="114">
        <v>43</v>
      </c>
      <c r="F19" s="115" t="str">
        <f>IF(ISERROR(VLOOKUP(D19,'[1]Z01_1 财政拨款收入支出决算总表(财决01-1表)'!$F$8:$P$30,9,FALSE)),"",VLOOKUP(D19,'[1]Z01_1 财政拨款收入支出决算总表(财决01-1表)'!$F$8:$P$30,9,FALSE))</f>
        <v/>
      </c>
      <c r="G19" s="115" t="str">
        <f>IF(ISERROR(VLOOKUP(D19,'[1]Z01_1 财政拨款收入支出决算总表(财决01-1表)'!$F$8:$P$30,10,FALSE)),"",VLOOKUP(D19,'[1]Z01_1 财政拨款收入支出决算总表(财决01-1表)'!$F$8:$P$30,10,FALSE))</f>
        <v/>
      </c>
      <c r="H19" s="116" t="str">
        <f>IF(ISERROR(VLOOKUP(D19,'[1]Z01_1 财政拨款收入支出决算总表(财决01-1表)'!$F$8:$P$30,11,FALSE)),"",VLOOKUP(D19,'[1]Z01_1 财政拨款收入支出决算总表(财决01-1表)'!$F$8:$P$30,11,FALSE))</f>
        <v/>
      </c>
    </row>
    <row r="20" spans="1:8" s="41" customFormat="1" ht="12" customHeight="1">
      <c r="A20" s="113"/>
      <c r="B20" s="204" t="s">
        <v>33</v>
      </c>
      <c r="C20" s="112" t="str">
        <f>'[1]Z01_1 财政拨款收入支出决算总表(财决01-1表)'!$E21</f>
        <v/>
      </c>
      <c r="D20" s="113" t="str">
        <f t="array" ref="D20">INDEX('[1]Z01_1 财政拨款收入支出决算总表(财决01-1表)'!F$1:F$65536,SMALL(IF('[1]Z01_1 财政拨款收入支出决算总表(财决01-1表)'!$N$8:$N$30&gt;0,ROW($8:$30),4^8),ROW('[1]Z01_1 财政拨款收入支出决算总表(财决01-1表)'!F13)))&amp;""</f>
        <v/>
      </c>
      <c r="E20" s="114">
        <v>44</v>
      </c>
      <c r="F20" s="115" t="str">
        <f>IF(ISERROR(VLOOKUP(D20,'[1]Z01_1 财政拨款收入支出决算总表(财决01-1表)'!$F$8:$P$30,9,FALSE)),"",VLOOKUP(D20,'[1]Z01_1 财政拨款收入支出决算总表(财决01-1表)'!$F$8:$P$30,9,FALSE))</f>
        <v/>
      </c>
      <c r="G20" s="115" t="str">
        <f>IF(ISERROR(VLOOKUP(D20,'[1]Z01_1 财政拨款收入支出决算总表(财决01-1表)'!$F$8:$P$30,10,FALSE)),"",VLOOKUP(D20,'[1]Z01_1 财政拨款收入支出决算总表(财决01-1表)'!$F$8:$P$30,10,FALSE))</f>
        <v/>
      </c>
      <c r="H20" s="116" t="str">
        <f>IF(ISERROR(VLOOKUP(D20,'[1]Z01_1 财政拨款收入支出决算总表(财决01-1表)'!$F$8:$P$30,11,FALSE)),"",VLOOKUP(D20,'[1]Z01_1 财政拨款收入支出决算总表(财决01-1表)'!$F$8:$P$30,11,FALSE))</f>
        <v/>
      </c>
    </row>
    <row r="21" spans="1:8" s="41" customFormat="1" ht="12" customHeight="1">
      <c r="A21" s="113"/>
      <c r="B21" s="204" t="s">
        <v>34</v>
      </c>
      <c r="C21" s="112" t="str">
        <f>'[1]Z01_1 财政拨款收入支出决算总表(财决01-1表)'!$E22</f>
        <v/>
      </c>
      <c r="D21" s="113" t="str">
        <f t="array" ref="D21">INDEX('[1]Z01_1 财政拨款收入支出决算总表(财决01-1表)'!F$1:F$65536,SMALL(IF('[1]Z01_1 财政拨款收入支出决算总表(财决01-1表)'!$N$8:$N$30&gt;0,ROW($8:$30),4^8),ROW('[1]Z01_1 财政拨款收入支出决算总表(财决01-1表)'!F14)))&amp;""</f>
        <v/>
      </c>
      <c r="E21" s="114">
        <v>45</v>
      </c>
      <c r="F21" s="115" t="str">
        <f>IF(ISERROR(VLOOKUP(D21,'[1]Z01_1 财政拨款收入支出决算总表(财决01-1表)'!$F$8:$P$30,9,FALSE)),"",VLOOKUP(D21,'[1]Z01_1 财政拨款收入支出决算总表(财决01-1表)'!$F$8:$P$30,9,FALSE))</f>
        <v/>
      </c>
      <c r="G21" s="115" t="str">
        <f>IF(ISERROR(VLOOKUP(D21,'[1]Z01_1 财政拨款收入支出决算总表(财决01-1表)'!$F$8:$P$30,10,FALSE)),"",VLOOKUP(D21,'[1]Z01_1 财政拨款收入支出决算总表(财决01-1表)'!$F$8:$P$30,10,FALSE))</f>
        <v/>
      </c>
      <c r="H21" s="116" t="str">
        <f>IF(ISERROR(VLOOKUP(D21,'[1]Z01_1 财政拨款收入支出决算总表(财决01-1表)'!$F$8:$P$30,11,FALSE)),"",VLOOKUP(D21,'[1]Z01_1 财政拨款收入支出决算总表(财决01-1表)'!$F$8:$P$30,11,FALSE))</f>
        <v/>
      </c>
    </row>
    <row r="22" spans="1:8" s="41" customFormat="1" ht="12" customHeight="1">
      <c r="A22" s="113"/>
      <c r="B22" s="204" t="s">
        <v>35</v>
      </c>
      <c r="C22" s="112" t="str">
        <f>'[1]Z01_1 财政拨款收入支出决算总表(财决01-1表)'!$E23</f>
        <v/>
      </c>
      <c r="D22" s="113" t="str">
        <f t="array" ref="D22">INDEX('[1]Z01_1 财政拨款收入支出决算总表(财决01-1表)'!F$1:F$65536,SMALL(IF('[1]Z01_1 财政拨款收入支出决算总表(财决01-1表)'!$N$8:$N$30&gt;0,ROW($8:$30),4^8),ROW('[1]Z01_1 财政拨款收入支出决算总表(财决01-1表)'!F15)))&amp;""</f>
        <v/>
      </c>
      <c r="E22" s="114">
        <v>46</v>
      </c>
      <c r="F22" s="115" t="str">
        <f>IF(ISERROR(VLOOKUP(D22,'[1]Z01_1 财政拨款收入支出决算总表(财决01-1表)'!$F$8:$P$30,9,FALSE)),"",VLOOKUP(D22,'[1]Z01_1 财政拨款收入支出决算总表(财决01-1表)'!$F$8:$P$30,9,FALSE))</f>
        <v/>
      </c>
      <c r="G22" s="115" t="str">
        <f>IF(ISERROR(VLOOKUP(D22,'[1]Z01_1 财政拨款收入支出决算总表(财决01-1表)'!$F$8:$P$30,10,FALSE)),"",VLOOKUP(D22,'[1]Z01_1 财政拨款收入支出决算总表(财决01-1表)'!$F$8:$P$30,10,FALSE))</f>
        <v/>
      </c>
      <c r="H22" s="116" t="str">
        <f>IF(ISERROR(VLOOKUP(D22,'[1]Z01_1 财政拨款收入支出决算总表(财决01-1表)'!$F$8:$P$30,11,FALSE)),"",VLOOKUP(D22,'[1]Z01_1 财政拨款收入支出决算总表(财决01-1表)'!$F$8:$P$30,11,FALSE))</f>
        <v/>
      </c>
    </row>
    <row r="23" spans="1:8" s="41" customFormat="1" ht="12" customHeight="1">
      <c r="A23" s="113"/>
      <c r="B23" s="204" t="s">
        <v>36</v>
      </c>
      <c r="C23" s="112" t="str">
        <f>'[1]Z01_1 财政拨款收入支出决算总表(财决01-1表)'!$E24</f>
        <v/>
      </c>
      <c r="D23" s="113" t="str">
        <f t="array" ref="D23">INDEX('[1]Z01_1 财政拨款收入支出决算总表(财决01-1表)'!F$1:F$65536,SMALL(IF('[1]Z01_1 财政拨款收入支出决算总表(财决01-1表)'!$N$8:$N$30&gt;0,ROW($8:$30),4^8),ROW('[1]Z01_1 财政拨款收入支出决算总表(财决01-1表)'!F16)))&amp;""</f>
        <v/>
      </c>
      <c r="E23" s="114">
        <v>47</v>
      </c>
      <c r="F23" s="115" t="str">
        <f>IF(ISERROR(VLOOKUP(D23,'[1]Z01_1 财政拨款收入支出决算总表(财决01-1表)'!$F$8:$P$30,9,FALSE)),"",VLOOKUP(D23,'[1]Z01_1 财政拨款收入支出决算总表(财决01-1表)'!$F$8:$P$30,9,FALSE))</f>
        <v/>
      </c>
      <c r="G23" s="115" t="str">
        <f>IF(ISERROR(VLOOKUP(D23,'[1]Z01_1 财政拨款收入支出决算总表(财决01-1表)'!$F$8:$P$30,10,FALSE)),"",VLOOKUP(D23,'[1]Z01_1 财政拨款收入支出决算总表(财决01-1表)'!$F$8:$P$30,10,FALSE))</f>
        <v/>
      </c>
      <c r="H23" s="116" t="str">
        <f>IF(ISERROR(VLOOKUP(D23,'[1]Z01_1 财政拨款收入支出决算总表(财决01-1表)'!$F$8:$P$30,11,FALSE)),"",VLOOKUP(D23,'[1]Z01_1 财政拨款收入支出决算总表(财决01-1表)'!$F$8:$P$30,11,FALSE))</f>
        <v/>
      </c>
    </row>
    <row r="24" spans="1:8" s="41" customFormat="1" ht="12" customHeight="1">
      <c r="A24" s="113"/>
      <c r="B24" s="204" t="s">
        <v>37</v>
      </c>
      <c r="C24" s="112" t="str">
        <f>'[1]Z01_1 财政拨款收入支出决算总表(财决01-1表)'!$E25</f>
        <v/>
      </c>
      <c r="D24" s="113" t="str">
        <f t="array" ref="D24">INDEX('[1]Z01_1 财政拨款收入支出决算总表(财决01-1表)'!F$1:F$65536,SMALL(IF('[1]Z01_1 财政拨款收入支出决算总表(财决01-1表)'!$N$8:$N$30&gt;0,ROW($8:$30),4^8),ROW('[1]Z01_1 财政拨款收入支出决算总表(财决01-1表)'!F17)))&amp;""</f>
        <v/>
      </c>
      <c r="E24" s="114">
        <v>48</v>
      </c>
      <c r="F24" s="115" t="str">
        <f>IF(ISERROR(VLOOKUP(D24,'[1]Z01_1 财政拨款收入支出决算总表(财决01-1表)'!$F$8:$P$30,9,FALSE)),"",VLOOKUP(D24,'[1]Z01_1 财政拨款收入支出决算总表(财决01-1表)'!$F$8:$P$30,9,FALSE))</f>
        <v/>
      </c>
      <c r="G24" s="115" t="str">
        <f>IF(ISERROR(VLOOKUP(D24,'[1]Z01_1 财政拨款收入支出决算总表(财决01-1表)'!$F$8:$P$30,10,FALSE)),"",VLOOKUP(D24,'[1]Z01_1 财政拨款收入支出决算总表(财决01-1表)'!$F$8:$P$30,10,FALSE))</f>
        <v/>
      </c>
      <c r="H24" s="116" t="str">
        <f>IF(ISERROR(VLOOKUP(D24,'[1]Z01_1 财政拨款收入支出决算总表(财决01-1表)'!$F$8:$P$30,11,FALSE)),"",VLOOKUP(D24,'[1]Z01_1 财政拨款收入支出决算总表(财决01-1表)'!$F$8:$P$30,11,FALSE))</f>
        <v/>
      </c>
    </row>
    <row r="25" spans="1:8" s="41" customFormat="1" ht="12" customHeight="1">
      <c r="A25" s="113"/>
      <c r="B25" s="204" t="s">
        <v>38</v>
      </c>
      <c r="C25" s="112" t="str">
        <f>'[1]Z01_1 财政拨款收入支出决算总表(财决01-1表)'!$E26</f>
        <v/>
      </c>
      <c r="D25" s="113" t="str">
        <f t="array" ref="D25">INDEX('[1]Z01_1 财政拨款收入支出决算总表(财决01-1表)'!F$1:F$65536,SMALL(IF('[1]Z01_1 财政拨款收入支出决算总表(财决01-1表)'!$N$8:$N$30&gt;0,ROW($8:$30),4^8),ROW('[1]Z01_1 财政拨款收入支出决算总表(财决01-1表)'!F18)))&amp;""</f>
        <v/>
      </c>
      <c r="E25" s="114">
        <v>49</v>
      </c>
      <c r="F25" s="115" t="str">
        <f>IF(ISERROR(VLOOKUP(D25,'[1]Z01_1 财政拨款收入支出决算总表(财决01-1表)'!$F$8:$P$30,9,FALSE)),"",VLOOKUP(D25,'[1]Z01_1 财政拨款收入支出决算总表(财决01-1表)'!$F$8:$P$30,9,FALSE))</f>
        <v/>
      </c>
      <c r="G25" s="115" t="str">
        <f>IF(ISERROR(VLOOKUP(D25,'[1]Z01_1 财政拨款收入支出决算总表(财决01-1表)'!$F$8:$P$30,10,FALSE)),"",VLOOKUP(D25,'[1]Z01_1 财政拨款收入支出决算总表(财决01-1表)'!$F$8:$P$30,10,FALSE))</f>
        <v/>
      </c>
      <c r="H25" s="116" t="str">
        <f>IF(ISERROR(VLOOKUP(D25,'[1]Z01_1 财政拨款收入支出决算总表(财决01-1表)'!$F$8:$P$30,11,FALSE)),"",VLOOKUP(D25,'[1]Z01_1 财政拨款收入支出决算总表(财决01-1表)'!$F$8:$P$30,11,FALSE))</f>
        <v/>
      </c>
    </row>
    <row r="26" spans="1:8" s="41" customFormat="1" ht="12" customHeight="1">
      <c r="A26" s="113"/>
      <c r="B26" s="204" t="s">
        <v>39</v>
      </c>
      <c r="C26" s="112" t="str">
        <f>'[1]Z01_1 财政拨款收入支出决算总表(财决01-1表)'!$E27</f>
        <v/>
      </c>
      <c r="D26" s="113" t="str">
        <f t="array" ref="D26">INDEX('[1]Z01_1 财政拨款收入支出决算总表(财决01-1表)'!F$1:F$65536,SMALL(IF('[1]Z01_1 财政拨款收入支出决算总表(财决01-1表)'!$N$8:$N$30&gt;0,ROW($8:$30),4^8),ROW('[1]Z01_1 财政拨款收入支出决算总表(财决01-1表)'!F19)))&amp;""</f>
        <v/>
      </c>
      <c r="E26" s="114">
        <v>50</v>
      </c>
      <c r="F26" s="115" t="str">
        <f>IF(ISERROR(VLOOKUP(D26,'[1]Z01_1 财政拨款收入支出决算总表(财决01-1表)'!$F$8:$P$30,9,FALSE)),"",VLOOKUP(D26,'[1]Z01_1 财政拨款收入支出决算总表(财决01-1表)'!$F$8:$P$30,9,FALSE))</f>
        <v/>
      </c>
      <c r="G26" s="115" t="str">
        <f>IF(ISERROR(VLOOKUP(D26,'[1]Z01_1 财政拨款收入支出决算总表(财决01-1表)'!$F$8:$P$30,10,FALSE)),"",VLOOKUP(D26,'[1]Z01_1 财政拨款收入支出决算总表(财决01-1表)'!$F$8:$P$30,10,FALSE))</f>
        <v/>
      </c>
      <c r="H26" s="116" t="str">
        <f>IF(ISERROR(VLOOKUP(D26,'[1]Z01_1 财政拨款收入支出决算总表(财决01-1表)'!$F$8:$P$30,11,FALSE)),"",VLOOKUP(D26,'[1]Z01_1 财政拨款收入支出决算总表(财决01-1表)'!$F$8:$P$30,11,FALSE))</f>
        <v/>
      </c>
    </row>
    <row r="27" spans="1:8" s="41" customFormat="1" ht="12" customHeight="1">
      <c r="A27" s="113"/>
      <c r="B27" s="204" t="s">
        <v>40</v>
      </c>
      <c r="C27" s="112" t="str">
        <f>'[1]Z01_1 财政拨款收入支出决算总表(财决01-1表)'!$E28</f>
        <v/>
      </c>
      <c r="D27" s="113" t="str">
        <f t="array" ref="D27">INDEX('[1]Z01_1 财政拨款收入支出决算总表(财决01-1表)'!F$1:F$65536,SMALL(IF('[1]Z01_1 财政拨款收入支出决算总表(财决01-1表)'!$N$8:$N$30&gt;0,ROW($8:$30),4^8),ROW('[1]Z01_1 财政拨款收入支出决算总表(财决01-1表)'!F20)))&amp;""</f>
        <v/>
      </c>
      <c r="E27" s="114">
        <v>51</v>
      </c>
      <c r="F27" s="115" t="str">
        <f>IF(ISERROR(VLOOKUP(D27,'[1]Z01_1 财政拨款收入支出决算总表(财决01-1表)'!$F$8:$P$30,9,FALSE)),"",VLOOKUP(D27,'[1]Z01_1 财政拨款收入支出决算总表(财决01-1表)'!$F$8:$P$30,9,FALSE))</f>
        <v/>
      </c>
      <c r="G27" s="115" t="str">
        <f>IF(ISERROR(VLOOKUP(D27,'[1]Z01_1 财政拨款收入支出决算总表(财决01-1表)'!$F$8:$P$30,10,FALSE)),"",VLOOKUP(D27,'[1]Z01_1 财政拨款收入支出决算总表(财决01-1表)'!$F$8:$P$30,10,FALSE))</f>
        <v/>
      </c>
      <c r="H27" s="116" t="str">
        <f>IF(ISERROR(VLOOKUP(D27,'[1]Z01_1 财政拨款收入支出决算总表(财决01-1表)'!$F$8:$P$30,11,FALSE)),"",VLOOKUP(D27,'[1]Z01_1 财政拨款收入支出决算总表(财决01-1表)'!$F$8:$P$30,11,FALSE))</f>
        <v/>
      </c>
    </row>
    <row r="28" spans="1:8" s="41" customFormat="1" ht="12" customHeight="1">
      <c r="A28" s="111"/>
      <c r="B28" s="204" t="s">
        <v>41</v>
      </c>
      <c r="C28" s="112" t="str">
        <f>'[1]Z01_1 财政拨款收入支出决算总表(财决01-1表)'!$E29</f>
        <v/>
      </c>
      <c r="D28" s="113" t="str">
        <f t="array" ref="D28">INDEX('[1]Z01_1 财政拨款收入支出决算总表(财决01-1表)'!F$1:F$65536,SMALL(IF('[1]Z01_1 财政拨款收入支出决算总表(财决01-1表)'!$N$8:$N$30&gt;0,ROW($8:$30),4^8),ROW('[1]Z01_1 财政拨款收入支出决算总表(财决01-1表)'!F21)))&amp;""</f>
        <v/>
      </c>
      <c r="E28" s="114">
        <v>52</v>
      </c>
      <c r="F28" s="115" t="str">
        <f>IF(ISERROR(VLOOKUP(D28,'[1]Z01_1 财政拨款收入支出决算总表(财决01-1表)'!$F$8:$P$30,9,FALSE)),"",VLOOKUP(D28,'[1]Z01_1 财政拨款收入支出决算总表(财决01-1表)'!$F$8:$P$30,9,FALSE))</f>
        <v/>
      </c>
      <c r="G28" s="115" t="str">
        <f>IF(ISERROR(VLOOKUP(D28,'[1]Z01_1 财政拨款收入支出决算总表(财决01-1表)'!$F$8:$P$30,10,FALSE)),"",VLOOKUP(D28,'[1]Z01_1 财政拨款收入支出决算总表(财决01-1表)'!$F$8:$P$30,10,FALSE))</f>
        <v/>
      </c>
      <c r="H28" s="116" t="str">
        <f>IF(ISERROR(VLOOKUP(D28,'[1]Z01_1 财政拨款收入支出决算总表(财决01-1表)'!$F$8:$P$30,11,FALSE)),"",VLOOKUP(D28,'[1]Z01_1 财政拨款收入支出决算总表(财决01-1表)'!$F$8:$P$30,11,FALSE))</f>
        <v/>
      </c>
    </row>
    <row r="29" spans="1:8" s="41" customFormat="1" ht="12" customHeight="1">
      <c r="A29" s="113"/>
      <c r="B29" s="204" t="s">
        <v>42</v>
      </c>
      <c r="C29" s="112" t="str">
        <f>'[1]Z01_1 财政拨款收入支出决算总表(财决01-1表)'!$E30</f>
        <v/>
      </c>
      <c r="D29" s="113" t="str">
        <f t="array" ref="D29">INDEX('[1]Z01_1 财政拨款收入支出决算总表(财决01-1表)'!F$1:F$65536,SMALL(IF('[1]Z01_1 财政拨款收入支出决算总表(财决01-1表)'!$N$8:$N$30&gt;0,ROW($8:$30),4^8),ROW('[1]Z01_1 财政拨款收入支出决算总表(财决01-1表)'!F22)))&amp;""</f>
        <v/>
      </c>
      <c r="E29" s="114">
        <v>53</v>
      </c>
      <c r="F29" s="115" t="str">
        <f>IF(ISERROR(VLOOKUP(D29,'[1]Z01_1 财政拨款收入支出决算总表(财决01-1表)'!$F$8:$P$30,9,FALSE)),"",VLOOKUP(D29,'[1]Z01_1 财政拨款收入支出决算总表(财决01-1表)'!$F$8:$P$30,9,FALSE))</f>
        <v/>
      </c>
      <c r="G29" s="115" t="str">
        <f>IF(ISERROR(VLOOKUP(D29,'[1]Z01_1 财政拨款收入支出决算总表(财决01-1表)'!$F$8:$P$30,10,FALSE)),"",VLOOKUP(D29,'[1]Z01_1 财政拨款收入支出决算总表(财决01-1表)'!$F$8:$P$30,10,FALSE))</f>
        <v/>
      </c>
      <c r="H29" s="116" t="str">
        <f>IF(ISERROR(VLOOKUP(D29,'[1]Z01_1 财政拨款收入支出决算总表(财决01-1表)'!$F$8:$P$30,11,FALSE)),"",VLOOKUP(D29,'[1]Z01_1 财政拨款收入支出决算总表(财决01-1表)'!$F$8:$P$30,11,FALSE))</f>
        <v/>
      </c>
    </row>
    <row r="30" spans="1:8" s="41" customFormat="1" ht="12" customHeight="1">
      <c r="A30" s="211" t="s">
        <v>64</v>
      </c>
      <c r="B30" s="204" t="s">
        <v>44</v>
      </c>
      <c r="C30" s="112">
        <f>'[1]Z01_1 财政拨款收入支出决算总表(财决01-1表)'!$E33</f>
        <v>1102.76</v>
      </c>
      <c r="D30" s="211" t="s">
        <v>80</v>
      </c>
      <c r="E30" s="114">
        <v>54</v>
      </c>
      <c r="F30" s="117">
        <f>'[1]Z01_1 财政拨款收入支出决算总表(财决01-1表)'!$N33</f>
        <v>1115.58</v>
      </c>
      <c r="G30" s="117">
        <f>'[1]Z01_1 财政拨款收入支出决算总表(财决01-1表)'!$O33</f>
        <v>1115.58</v>
      </c>
      <c r="H30" s="118">
        <f>'[1]Z01_1 财政拨款收入支出决算总表(财决01-1表)'!$P33</f>
        <v>0</v>
      </c>
    </row>
    <row r="31" spans="1:8" s="41" customFormat="1" ht="12" customHeight="1">
      <c r="A31" s="119" t="s">
        <v>93</v>
      </c>
      <c r="B31" s="204" t="s">
        <v>49</v>
      </c>
      <c r="C31" s="112">
        <f>'[1]Z01_1 财政拨款收入支出决算总表(财决01-1表)'!$E34</f>
        <v>12.82</v>
      </c>
      <c r="D31" s="119" t="s">
        <v>94</v>
      </c>
      <c r="E31" s="114">
        <v>56</v>
      </c>
      <c r="F31" s="117">
        <f>'[1]Z01_1 财政拨款收入支出决算总表(财决01-1表)'!$N34</f>
        <v>0</v>
      </c>
      <c r="G31" s="117">
        <f>'[1]Z01_1 财政拨款收入支出决算总表(财决01-1表)'!$O34</f>
        <v>0</v>
      </c>
      <c r="H31" s="118">
        <f>'[1]Z01_1 财政拨款收入支出决算总表(财决01-1表)'!$P34</f>
        <v>0</v>
      </c>
    </row>
    <row r="32" spans="1:8" s="41" customFormat="1" ht="12" customHeight="1">
      <c r="A32" s="119" t="s">
        <v>95</v>
      </c>
      <c r="B32" s="204" t="s">
        <v>51</v>
      </c>
      <c r="C32" s="112">
        <f>'[1]Z01_1 财政拨款收入支出决算总表(财决01-1表)'!$E35</f>
        <v>12.82</v>
      </c>
      <c r="D32" s="111"/>
      <c r="E32" s="114">
        <v>57</v>
      </c>
      <c r="F32" s="115"/>
      <c r="G32" s="115"/>
      <c r="H32" s="120"/>
    </row>
    <row r="33" spans="1:8" s="41" customFormat="1" ht="12" customHeight="1">
      <c r="A33" s="119" t="s">
        <v>96</v>
      </c>
      <c r="B33" s="204" t="s">
        <v>97</v>
      </c>
      <c r="C33" s="112">
        <f>'[1]Z01_1 财政拨款收入支出决算总表(财决01-1表)'!$E36</f>
        <v>0</v>
      </c>
      <c r="D33" s="111"/>
      <c r="E33" s="114">
        <v>58</v>
      </c>
      <c r="F33" s="115"/>
      <c r="G33" s="115"/>
      <c r="H33" s="120"/>
    </row>
    <row r="34" spans="1:8" ht="12" customHeight="1">
      <c r="A34" s="206" t="s">
        <v>50</v>
      </c>
      <c r="B34" s="204" t="s">
        <v>98</v>
      </c>
      <c r="C34" s="112">
        <f>'[1]Z01_1 财政拨款收入支出决算总表(财决01-1表)'!$E37</f>
        <v>1115.58</v>
      </c>
      <c r="D34" s="206" t="s">
        <v>50</v>
      </c>
      <c r="E34" s="114">
        <v>60</v>
      </c>
      <c r="F34" s="117">
        <f>'[1]Z01_1 财政拨款收入支出决算总表(财决01-1表)'!$Y$37</f>
        <v>1115.58</v>
      </c>
      <c r="G34" s="117">
        <f>'[1]Z01_1 财政拨款收入支出决算总表(财决01-1表)'!$Z$37</f>
        <v>1115.58</v>
      </c>
      <c r="H34" s="118">
        <f>'[1]Z01_1 财政拨款收入支出决算总表(财决01-1表)'!$AA$37</f>
        <v>0</v>
      </c>
    </row>
    <row r="35" spans="1:8" s="105" customFormat="1" ht="12" customHeight="1">
      <c r="A35" s="14" t="s">
        <v>99</v>
      </c>
    </row>
    <row r="36" spans="1:8" ht="12" customHeight="1">
      <c r="A36" s="15" t="s">
        <v>100</v>
      </c>
    </row>
    <row r="37" spans="1:8" ht="12" customHeight="1">
      <c r="A37" s="121" t="s">
        <v>101</v>
      </c>
    </row>
  </sheetData>
  <sheetProtection password="C71F" sheet="1"/>
  <mergeCells count="3">
    <mergeCell ref="A1:H1"/>
    <mergeCell ref="A4:C4"/>
    <mergeCell ref="D4:H4"/>
  </mergeCells>
  <phoneticPr fontId="14" type="noConversion"/>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sheetPr codeName="Sheet6"/>
  <dimension ref="A1:X504"/>
  <sheetViews>
    <sheetView showZeros="0" workbookViewId="0">
      <selection activeCell="M3" sqref="M3"/>
    </sheetView>
  </sheetViews>
  <sheetFormatPr defaultColWidth="9" defaultRowHeight="14.25"/>
  <cols>
    <col min="1" max="2" width="6.625" style="6" customWidth="1"/>
    <col min="3" max="3" width="30.25" style="88" customWidth="1"/>
    <col min="4" max="6" width="22.625" style="6" customWidth="1"/>
    <col min="7" max="7" width="9" style="89"/>
    <col min="8" max="8" width="10.75" style="89" customWidth="1"/>
    <col min="9" max="10" width="9" style="89"/>
    <col min="11" max="12" width="9.125" style="89" customWidth="1"/>
    <col min="13" max="13" width="9" style="89"/>
    <col min="14" max="14" width="9" style="4"/>
    <col min="15" max="16384" width="9" style="6"/>
  </cols>
  <sheetData>
    <row r="1" spans="1:24" s="1" customFormat="1" ht="30" customHeight="1">
      <c r="A1" s="233" t="s">
        <v>102</v>
      </c>
      <c r="B1" s="233"/>
      <c r="C1" s="233"/>
      <c r="D1" s="233"/>
      <c r="E1" s="233"/>
      <c r="F1" s="233"/>
      <c r="G1" s="90"/>
      <c r="H1" s="91"/>
      <c r="I1" s="91"/>
      <c r="J1" s="91"/>
      <c r="K1" s="91"/>
      <c r="L1" s="91"/>
      <c r="M1" s="91" t="str">
        <f>"a1:"&amp;"f"&amp;MAX(L11:L500)</f>
        <v>a1:f28</v>
      </c>
    </row>
    <row r="2" spans="1:24" s="2" customFormat="1" ht="14.25" customHeight="1">
      <c r="A2" s="92" t="str">
        <f>'01收入支出决算总表'!A3</f>
        <v>部门：沅江市地方海事处</v>
      </c>
      <c r="B2" s="10"/>
      <c r="C2" s="10"/>
      <c r="F2" s="93" t="s">
        <v>103</v>
      </c>
      <c r="G2" s="90"/>
      <c r="H2" s="94"/>
      <c r="I2" s="94"/>
      <c r="J2" s="94"/>
      <c r="K2" s="94"/>
      <c r="L2" s="94"/>
      <c r="M2" s="94"/>
    </row>
    <row r="3" spans="1:24" s="2" customFormat="1" ht="15" customHeight="1">
      <c r="A3" s="92"/>
      <c r="B3" s="10"/>
      <c r="C3" s="10"/>
      <c r="D3" s="12"/>
      <c r="E3" s="12"/>
      <c r="F3" s="93" t="s">
        <v>6</v>
      </c>
      <c r="G3" s="90"/>
      <c r="H3" s="94"/>
      <c r="I3" s="94"/>
      <c r="J3" s="94"/>
      <c r="K3" s="94"/>
      <c r="L3" s="94"/>
      <c r="M3" s="100" t="s">
        <v>104</v>
      </c>
    </row>
    <row r="4" spans="1:24" s="2" customFormat="1" ht="15" customHeight="1">
      <c r="A4" s="95" t="s">
        <v>105</v>
      </c>
      <c r="B4" s="10"/>
      <c r="C4" s="10"/>
      <c r="D4" s="12"/>
      <c r="E4" s="12" t="s">
        <v>106</v>
      </c>
      <c r="F4" s="93"/>
      <c r="G4" s="90"/>
      <c r="H4" s="94"/>
      <c r="I4" s="94"/>
      <c r="J4" s="94"/>
      <c r="K4" s="94"/>
      <c r="L4" s="94"/>
      <c r="M4" s="94"/>
    </row>
    <row r="5" spans="1:24" s="2" customFormat="1" ht="15" customHeight="1">
      <c r="A5" s="15" t="s">
        <v>54</v>
      </c>
      <c r="B5" s="10"/>
      <c r="C5" s="10"/>
      <c r="D5" s="12"/>
      <c r="E5" s="16" t="s">
        <v>107</v>
      </c>
      <c r="F5" s="93"/>
      <c r="G5" s="90"/>
      <c r="H5" s="94"/>
      <c r="I5" s="94"/>
      <c r="J5" s="94"/>
      <c r="K5" s="94"/>
      <c r="L5" s="94"/>
      <c r="M5" s="94"/>
    </row>
    <row r="6" spans="1:24" s="3" customFormat="1" ht="20.25" customHeight="1">
      <c r="A6" s="234" t="s">
        <v>108</v>
      </c>
      <c r="B6" s="234"/>
      <c r="C6" s="234"/>
      <c r="D6" s="238" t="s">
        <v>80</v>
      </c>
      <c r="E6" s="238" t="s">
        <v>109</v>
      </c>
      <c r="F6" s="238" t="s">
        <v>82</v>
      </c>
      <c r="G6" s="96"/>
      <c r="H6" s="96"/>
      <c r="I6" s="96"/>
      <c r="J6" s="96"/>
      <c r="K6" s="96"/>
      <c r="L6" s="96"/>
      <c r="M6" s="96"/>
    </row>
    <row r="7" spans="1:24" s="3" customFormat="1" ht="9.9499999999999993" customHeight="1">
      <c r="A7" s="234" t="s">
        <v>110</v>
      </c>
      <c r="B7" s="234"/>
      <c r="C7" s="237" t="s">
        <v>72</v>
      </c>
      <c r="D7" s="238"/>
      <c r="E7" s="238"/>
      <c r="F7" s="238"/>
      <c r="G7" s="96"/>
      <c r="H7" s="96"/>
      <c r="I7" s="96"/>
      <c r="J7" s="96"/>
      <c r="K7" s="96"/>
      <c r="L7" s="96"/>
      <c r="M7" s="235"/>
      <c r="N7" s="236"/>
      <c r="O7" s="236"/>
      <c r="P7" s="236"/>
      <c r="Q7" s="236"/>
      <c r="R7" s="236"/>
      <c r="S7" s="236"/>
      <c r="T7" s="236"/>
      <c r="U7" s="236"/>
      <c r="V7" s="236"/>
      <c r="W7" s="236"/>
      <c r="X7" s="236"/>
    </row>
    <row r="8" spans="1:24" s="3" customFormat="1" ht="9.9499999999999993" customHeight="1">
      <c r="A8" s="234"/>
      <c r="B8" s="234"/>
      <c r="C8" s="237"/>
      <c r="D8" s="238"/>
      <c r="E8" s="238"/>
      <c r="F8" s="238"/>
      <c r="G8" s="96"/>
      <c r="H8" s="96"/>
      <c r="I8" s="96"/>
      <c r="J8" s="96"/>
      <c r="K8" s="96"/>
      <c r="L8" s="96"/>
      <c r="M8" s="101"/>
      <c r="N8" s="102"/>
      <c r="O8" s="102"/>
      <c r="P8" s="102"/>
      <c r="Q8" s="102"/>
      <c r="R8" s="102"/>
      <c r="S8" s="102"/>
      <c r="T8" s="102"/>
      <c r="U8" s="102"/>
      <c r="V8" s="102"/>
      <c r="W8" s="102"/>
      <c r="X8" s="102"/>
    </row>
    <row r="9" spans="1:24" s="3" customFormat="1" ht="9.9499999999999993" customHeight="1">
      <c r="A9" s="234"/>
      <c r="B9" s="234"/>
      <c r="C9" s="237"/>
      <c r="D9" s="238"/>
      <c r="E9" s="238"/>
      <c r="F9" s="238"/>
      <c r="G9" s="96"/>
      <c r="H9" s="96"/>
      <c r="I9" s="96"/>
      <c r="J9" s="96"/>
      <c r="K9" s="96"/>
      <c r="L9" s="96"/>
      <c r="M9" s="101"/>
      <c r="N9" s="102"/>
      <c r="O9" s="102"/>
      <c r="P9" s="102"/>
      <c r="Q9" s="102"/>
      <c r="R9" s="102"/>
      <c r="S9" s="102"/>
      <c r="T9" s="102"/>
      <c r="U9" s="102"/>
      <c r="V9" s="102"/>
      <c r="W9" s="102"/>
      <c r="X9" s="102"/>
    </row>
    <row r="10" spans="1:24" s="3" customFormat="1" ht="20.100000000000001" customHeight="1">
      <c r="A10" s="234" t="s">
        <v>73</v>
      </c>
      <c r="B10" s="234"/>
      <c r="C10" s="234"/>
      <c r="D10" s="17">
        <v>1</v>
      </c>
      <c r="E10" s="17">
        <v>2</v>
      </c>
      <c r="F10" s="17">
        <v>3</v>
      </c>
      <c r="G10" s="96"/>
      <c r="H10" s="96"/>
      <c r="I10" s="96"/>
      <c r="J10" s="96"/>
      <c r="K10" s="96"/>
      <c r="L10" s="96"/>
      <c r="M10" s="89"/>
      <c r="N10" s="4"/>
      <c r="O10" s="4"/>
      <c r="P10" s="4"/>
      <c r="Q10" s="4"/>
      <c r="R10" s="4"/>
      <c r="S10" s="4"/>
      <c r="T10" s="4"/>
      <c r="U10" s="4"/>
      <c r="V10" s="4"/>
      <c r="W10" s="4"/>
      <c r="X10" s="4"/>
    </row>
    <row r="11" spans="1:24" s="3" customFormat="1" ht="20.100000000000001" customHeight="1">
      <c r="A11" s="234" t="s">
        <v>50</v>
      </c>
      <c r="B11" s="234"/>
      <c r="C11" s="234"/>
      <c r="D11" s="97">
        <f>'[1]Z07 一般公共预算财政拨款收入支出决算表(财决07表)'!K9</f>
        <v>1115.58</v>
      </c>
      <c r="E11" s="97">
        <f>'[1]Z07 一般公共预算财政拨款收入支出决算表(财决07表)'!L9</f>
        <v>851.99</v>
      </c>
      <c r="F11" s="97">
        <f>'[1]Z07 一般公共预算财政拨款收入支出决算表(财决07表)'!O9</f>
        <v>263.58999999999997</v>
      </c>
      <c r="G11" s="96"/>
      <c r="H11" s="96"/>
      <c r="I11" s="96"/>
      <c r="J11" s="96"/>
      <c r="K11" s="96"/>
      <c r="L11" s="96">
        <f>ROW()</f>
        <v>11</v>
      </c>
      <c r="M11" s="96"/>
    </row>
    <row r="12" spans="1:24" s="4" customFormat="1" ht="20.100000000000001" customHeight="1">
      <c r="A12" s="19" t="str">
        <f t="array" ref="A12">INDEX(G:G,SMALL(IF($K$12:$K$500=2,ROW($12:$500),4^8),ROW(G1)))&amp;""</f>
        <v>211</v>
      </c>
      <c r="B12" s="98"/>
      <c r="C12" s="20" t="str">
        <f>IF(ISERROR(VLOOKUP(A12,'[1]Z07 一般公共预算财政拨款收入支出决算表(财决07表)'!$A$10:$T$500,4,FALSE)),"",VLOOKUP(A12,'[1]Z07 一般公共预算财政拨款收入支出决算表(财决07表)'!$A$10:$T$500,4,FALSE))</f>
        <v>节能环保支出</v>
      </c>
      <c r="D12" s="21">
        <f>IF(ISERROR(VLOOKUP(A12,'[1]Z07 一般公共预算财政拨款收入支出决算表(财决07表)'!$A$10:$T$500,11,FALSE)),"",VLOOKUP(A12,'[1]Z07 一般公共预算财政拨款收入支出决算表(财决07表)'!$A$10:$T$500,11,FALSE))</f>
        <v>54.1</v>
      </c>
      <c r="E12" s="21">
        <f>IF(ISERROR(VLOOKUP(A12,'[1]Z07 一般公共预算财政拨款收入支出决算表(财决07表)'!$A$10:$T$500,12,FALSE)),"",VLOOKUP(A12,'[1]Z07 一般公共预算财政拨款收入支出决算表(财决07表)'!$A$10:$T$500,12,FALSE))</f>
        <v>0.1</v>
      </c>
      <c r="F12" s="21">
        <f>IF(ISERROR(VLOOKUP(A12,'[1]Z07 一般公共预算财政拨款收入支出决算表(财决07表)'!$A$10:$T$500,15,FALSE)),"",VLOOKUP(A12,'[1]Z07 一般公共预算财政拨款收入支出决算表(财决07表)'!$A$10:$T$500,15,FALSE))</f>
        <v>54</v>
      </c>
      <c r="G12" s="89" t="str">
        <f>'[1]Z07 一般公共预算财政拨款收入支出决算表(财决07表)'!A10</f>
        <v>211</v>
      </c>
      <c r="H12" s="99">
        <f>'[1]Z07 一般公共预算财政拨款收入支出决算表(财决07表)'!$K10</f>
        <v>54.1</v>
      </c>
      <c r="I12" s="89" t="str">
        <f>IF(G12&gt;0,"1","2")</f>
        <v>1</v>
      </c>
      <c r="J12" s="89" t="str">
        <f>IF(H12&gt;0,"1","2")</f>
        <v>1</v>
      </c>
      <c r="K12" s="89">
        <f>I12+J12</f>
        <v>2</v>
      </c>
      <c r="L12" s="89">
        <f>IF(C12&lt;&gt;"",ROW(),"")</f>
        <v>12</v>
      </c>
      <c r="M12" s="89"/>
    </row>
    <row r="13" spans="1:24" s="4" customFormat="1" ht="20.100000000000001" customHeight="1">
      <c r="A13" s="19" t="str">
        <f t="array" ref="A13">INDEX(G:G,SMALL(IF($K$12:$K$500=2,ROW($12:$500),4^8),ROW(G2)))&amp;""</f>
        <v>21101</v>
      </c>
      <c r="B13" s="98"/>
      <c r="C13" s="20" t="str">
        <f>IF(ISERROR(VLOOKUP(A13,'[1]Z07 一般公共预算财政拨款收入支出决算表(财决07表)'!$A$10:$T$500,4,FALSE)),"",VLOOKUP(A13,'[1]Z07 一般公共预算财政拨款收入支出决算表(财决07表)'!$A$10:$T$500,4,FALSE))</f>
        <v>环境保护管理事务</v>
      </c>
      <c r="D13" s="21">
        <f>IF(ISERROR(VLOOKUP(A13,'[1]Z07 一般公共预算财政拨款收入支出决算表(财决07表)'!$A$10:$T$500,11,FALSE)),"",VLOOKUP(A13,'[1]Z07 一般公共预算财政拨款收入支出决算表(财决07表)'!$A$10:$T$500,11,FALSE))</f>
        <v>0.1</v>
      </c>
      <c r="E13" s="21">
        <f>IF(ISERROR(VLOOKUP(A13,'[1]Z07 一般公共预算财政拨款收入支出决算表(财决07表)'!$A$10:$T$500,12,FALSE)),"",VLOOKUP(A13,'[1]Z07 一般公共预算财政拨款收入支出决算表(财决07表)'!$A$10:$T$500,12,FALSE))</f>
        <v>0.1</v>
      </c>
      <c r="F13" s="21">
        <f>IF(ISERROR(VLOOKUP(A13,'[1]Z07 一般公共预算财政拨款收入支出决算表(财决07表)'!$A$10:$T$500,15,FALSE)),"",VLOOKUP(A13,'[1]Z07 一般公共预算财政拨款收入支出决算表(财决07表)'!$A$10:$T$500,15,FALSE))</f>
        <v>0</v>
      </c>
      <c r="G13" s="89" t="str">
        <f>'[1]Z07 一般公共预算财政拨款收入支出决算表(财决07表)'!A11</f>
        <v>21101</v>
      </c>
      <c r="H13" s="99">
        <f>'[1]Z07 一般公共预算财政拨款收入支出决算表(财决07表)'!$K11</f>
        <v>0.1</v>
      </c>
      <c r="I13" s="89" t="str">
        <f t="shared" ref="I13:I76" si="0">IF(G13&gt;0,"1","2")</f>
        <v>1</v>
      </c>
      <c r="J13" s="89" t="str">
        <f t="shared" ref="J13:J76" si="1">IF(H13&gt;0,"1","2")</f>
        <v>1</v>
      </c>
      <c r="K13" s="89">
        <f t="shared" ref="K13:K76" si="2">I13+J13</f>
        <v>2</v>
      </c>
      <c r="L13" s="89">
        <f t="shared" ref="L13:L76" si="3">IF(C13&lt;&gt;"",ROW(),"")</f>
        <v>13</v>
      </c>
      <c r="M13" s="89"/>
    </row>
    <row r="14" spans="1:24" s="4" customFormat="1" ht="20.100000000000001" customHeight="1">
      <c r="A14" s="19" t="str">
        <f t="array" ref="A14">INDEX(G:G,SMALL(IF($K$12:$K$500=2,ROW($12:$500),4^8),ROW(G3)))&amp;""</f>
        <v>2110199</v>
      </c>
      <c r="B14" s="98"/>
      <c r="C14" s="20" t="str">
        <f>IF(ISERROR(VLOOKUP(A14,'[1]Z07 一般公共预算财政拨款收入支出决算表(财决07表)'!$A$10:$T$500,4,FALSE)),"",VLOOKUP(A14,'[1]Z07 一般公共预算财政拨款收入支出决算表(财决07表)'!$A$10:$T$500,4,FALSE))</f>
        <v>其他环境保护管理事务支出</v>
      </c>
      <c r="D14" s="21">
        <f>IF(ISERROR(VLOOKUP(A14,'[1]Z07 一般公共预算财政拨款收入支出决算表(财决07表)'!$A$10:$T$500,11,FALSE)),"",VLOOKUP(A14,'[1]Z07 一般公共预算财政拨款收入支出决算表(财决07表)'!$A$10:$T$500,11,FALSE))</f>
        <v>0.1</v>
      </c>
      <c r="E14" s="21">
        <f>IF(ISERROR(VLOOKUP(A14,'[1]Z07 一般公共预算财政拨款收入支出决算表(财决07表)'!$A$10:$T$500,12,FALSE)),"",VLOOKUP(A14,'[1]Z07 一般公共预算财政拨款收入支出决算表(财决07表)'!$A$10:$T$500,12,FALSE))</f>
        <v>0.1</v>
      </c>
      <c r="F14" s="21">
        <f>IF(ISERROR(VLOOKUP(A14,'[1]Z07 一般公共预算财政拨款收入支出决算表(财决07表)'!$A$10:$T$500,15,FALSE)),"",VLOOKUP(A14,'[1]Z07 一般公共预算财政拨款收入支出决算表(财决07表)'!$A$10:$T$500,15,FALSE))</f>
        <v>0</v>
      </c>
      <c r="G14" s="89" t="str">
        <f>'[1]Z07 一般公共预算财政拨款收入支出决算表(财决07表)'!A12</f>
        <v>2110199</v>
      </c>
      <c r="H14" s="99">
        <f>'[1]Z07 一般公共预算财政拨款收入支出决算表(财决07表)'!$K12</f>
        <v>0.1</v>
      </c>
      <c r="I14" s="89" t="str">
        <f t="shared" si="0"/>
        <v>1</v>
      </c>
      <c r="J14" s="89" t="str">
        <f t="shared" si="1"/>
        <v>1</v>
      </c>
      <c r="K14" s="89">
        <f t="shared" si="2"/>
        <v>2</v>
      </c>
      <c r="L14" s="89">
        <f t="shared" si="3"/>
        <v>14</v>
      </c>
      <c r="M14" s="89"/>
    </row>
    <row r="15" spans="1:24" s="4" customFormat="1" ht="20.100000000000001" customHeight="1">
      <c r="A15" s="19" t="str">
        <f t="array" ref="A15">INDEX(G:G,SMALL(IF($K$12:$K$500=2,ROW($12:$500),4^8),ROW(G4)))&amp;""</f>
        <v>21103</v>
      </c>
      <c r="B15" s="98"/>
      <c r="C15" s="20" t="str">
        <f>IF(ISERROR(VLOOKUP(A15,'[1]Z07 一般公共预算财政拨款收入支出决算表(财决07表)'!$A$10:$T$500,4,FALSE)),"",VLOOKUP(A15,'[1]Z07 一般公共预算财政拨款收入支出决算表(财决07表)'!$A$10:$T$500,4,FALSE))</f>
        <v>污染防治</v>
      </c>
      <c r="D15" s="21">
        <f>IF(ISERROR(VLOOKUP(A15,'[1]Z07 一般公共预算财政拨款收入支出决算表(财决07表)'!$A$10:$T$500,11,FALSE)),"",VLOOKUP(A15,'[1]Z07 一般公共预算财政拨款收入支出决算表(财决07表)'!$A$10:$T$500,11,FALSE))</f>
        <v>54</v>
      </c>
      <c r="E15" s="21">
        <f>IF(ISERROR(VLOOKUP(A15,'[1]Z07 一般公共预算财政拨款收入支出决算表(财决07表)'!$A$10:$T$500,12,FALSE)),"",VLOOKUP(A15,'[1]Z07 一般公共预算财政拨款收入支出决算表(财决07表)'!$A$10:$T$500,12,FALSE))</f>
        <v>0</v>
      </c>
      <c r="F15" s="21">
        <f>IF(ISERROR(VLOOKUP(A15,'[1]Z07 一般公共预算财政拨款收入支出决算表(财决07表)'!$A$10:$T$500,15,FALSE)),"",VLOOKUP(A15,'[1]Z07 一般公共预算财政拨款收入支出决算表(财决07表)'!$A$10:$T$500,15,FALSE))</f>
        <v>54</v>
      </c>
      <c r="G15" s="89" t="str">
        <f>'[1]Z07 一般公共预算财政拨款收入支出决算表(财决07表)'!A13</f>
        <v>21103</v>
      </c>
      <c r="H15" s="99">
        <f>'[1]Z07 一般公共预算财政拨款收入支出决算表(财决07表)'!$K13</f>
        <v>54</v>
      </c>
      <c r="I15" s="89" t="str">
        <f t="shared" si="0"/>
        <v>1</v>
      </c>
      <c r="J15" s="89" t="str">
        <f t="shared" si="1"/>
        <v>1</v>
      </c>
      <c r="K15" s="89">
        <f t="shared" si="2"/>
        <v>2</v>
      </c>
      <c r="L15" s="89">
        <f t="shared" si="3"/>
        <v>15</v>
      </c>
      <c r="M15" s="89"/>
    </row>
    <row r="16" spans="1:24" s="4" customFormat="1" ht="20.100000000000001" customHeight="1">
      <c r="A16" s="19" t="str">
        <f t="array" ref="A16">INDEX(G:G,SMALL(IF($K$12:$K$500=2,ROW($12:$500),4^8),ROW(G5)))&amp;""</f>
        <v>2110399</v>
      </c>
      <c r="B16" s="98"/>
      <c r="C16" s="20" t="str">
        <f>IF(ISERROR(VLOOKUP(A16,'[1]Z07 一般公共预算财政拨款收入支出决算表(财决07表)'!$A$10:$T$500,4,FALSE)),"",VLOOKUP(A16,'[1]Z07 一般公共预算财政拨款收入支出决算表(财决07表)'!$A$10:$T$500,4,FALSE))</f>
        <v>其他污染防治支出</v>
      </c>
      <c r="D16" s="21">
        <f>IF(ISERROR(VLOOKUP(A16,'[1]Z07 一般公共预算财政拨款收入支出决算表(财决07表)'!$A$10:$T$500,11,FALSE)),"",VLOOKUP(A16,'[1]Z07 一般公共预算财政拨款收入支出决算表(财决07表)'!$A$10:$T$500,11,FALSE))</f>
        <v>54</v>
      </c>
      <c r="E16" s="21">
        <f>IF(ISERROR(VLOOKUP(A16,'[1]Z07 一般公共预算财政拨款收入支出决算表(财决07表)'!$A$10:$T$500,12,FALSE)),"",VLOOKUP(A16,'[1]Z07 一般公共预算财政拨款收入支出决算表(财决07表)'!$A$10:$T$500,12,FALSE))</f>
        <v>0</v>
      </c>
      <c r="F16" s="21">
        <f>IF(ISERROR(VLOOKUP(A16,'[1]Z07 一般公共预算财政拨款收入支出决算表(财决07表)'!$A$10:$T$500,15,FALSE)),"",VLOOKUP(A16,'[1]Z07 一般公共预算财政拨款收入支出决算表(财决07表)'!$A$10:$T$500,15,FALSE))</f>
        <v>54</v>
      </c>
      <c r="G16" s="89" t="str">
        <f>'[1]Z07 一般公共预算财政拨款收入支出决算表(财决07表)'!A14</f>
        <v>2110399</v>
      </c>
      <c r="H16" s="99">
        <f>'[1]Z07 一般公共预算财政拨款收入支出决算表(财决07表)'!$K14</f>
        <v>54</v>
      </c>
      <c r="I16" s="89" t="str">
        <f t="shared" si="0"/>
        <v>1</v>
      </c>
      <c r="J16" s="89" t="str">
        <f t="shared" si="1"/>
        <v>1</v>
      </c>
      <c r="K16" s="89">
        <f t="shared" si="2"/>
        <v>2</v>
      </c>
      <c r="L16" s="89">
        <f t="shared" si="3"/>
        <v>16</v>
      </c>
      <c r="M16" s="89"/>
    </row>
    <row r="17" spans="1:13" s="4" customFormat="1" ht="20.100000000000001" customHeight="1">
      <c r="A17" s="19" t="str">
        <f t="array" ref="A17">INDEX(G:G,SMALL(IF($K$12:$K$500=2,ROW($12:$500),4^8),ROW(G6)))&amp;""</f>
        <v>213</v>
      </c>
      <c r="B17" s="98"/>
      <c r="C17" s="20" t="str">
        <f>IF(ISERROR(VLOOKUP(A17,'[1]Z07 一般公共预算财政拨款收入支出决算表(财决07表)'!$A$10:$T$500,4,FALSE)),"",VLOOKUP(A17,'[1]Z07 一般公共预算财政拨款收入支出决算表(财决07表)'!$A$10:$T$500,4,FALSE))</f>
        <v>农林水支出</v>
      </c>
      <c r="D17" s="21">
        <f>IF(ISERROR(VLOOKUP(A17,'[1]Z07 一般公共预算财政拨款收入支出决算表(财决07表)'!$A$10:$T$500,11,FALSE)),"",VLOOKUP(A17,'[1]Z07 一般公共预算财政拨款收入支出决算表(财决07表)'!$A$10:$T$500,11,FALSE))</f>
        <v>30</v>
      </c>
      <c r="E17" s="21">
        <f>IF(ISERROR(VLOOKUP(A17,'[1]Z07 一般公共预算财政拨款收入支出决算表(财决07表)'!$A$10:$T$500,12,FALSE)),"",VLOOKUP(A17,'[1]Z07 一般公共预算财政拨款收入支出决算表(财决07表)'!$A$10:$T$500,12,FALSE))</f>
        <v>0</v>
      </c>
      <c r="F17" s="21">
        <f>IF(ISERROR(VLOOKUP(A17,'[1]Z07 一般公共预算财政拨款收入支出决算表(财决07表)'!$A$10:$T$500,15,FALSE)),"",VLOOKUP(A17,'[1]Z07 一般公共预算财政拨款收入支出决算表(财决07表)'!$A$10:$T$500,15,FALSE))</f>
        <v>30</v>
      </c>
      <c r="G17" s="89" t="str">
        <f>'[1]Z07 一般公共预算财政拨款收入支出决算表(财决07表)'!A15</f>
        <v>213</v>
      </c>
      <c r="H17" s="99">
        <f>'[1]Z07 一般公共预算财政拨款收入支出决算表(财决07表)'!$K15</f>
        <v>30</v>
      </c>
      <c r="I17" s="89" t="str">
        <f t="shared" si="0"/>
        <v>1</v>
      </c>
      <c r="J17" s="89" t="str">
        <f t="shared" si="1"/>
        <v>1</v>
      </c>
      <c r="K17" s="89">
        <f t="shared" si="2"/>
        <v>2</v>
      </c>
      <c r="L17" s="89">
        <f t="shared" si="3"/>
        <v>17</v>
      </c>
      <c r="M17" s="89"/>
    </row>
    <row r="18" spans="1:13" s="4" customFormat="1" ht="20.100000000000001" customHeight="1">
      <c r="A18" s="19" t="str">
        <f t="array" ref="A18">INDEX(G:G,SMALL(IF($K$12:$K$500=2,ROW($12:$500),4^8),ROW(G7)))&amp;""</f>
        <v>21303</v>
      </c>
      <c r="B18" s="98"/>
      <c r="C18" s="20" t="str">
        <f>IF(ISERROR(VLOOKUP(A18,'[1]Z07 一般公共预算财政拨款收入支出决算表(财决07表)'!$A$10:$T$500,4,FALSE)),"",VLOOKUP(A18,'[1]Z07 一般公共预算财政拨款收入支出决算表(财决07表)'!$A$10:$T$500,4,FALSE))</f>
        <v>水利</v>
      </c>
      <c r="D18" s="21">
        <f>IF(ISERROR(VLOOKUP(A18,'[1]Z07 一般公共预算财政拨款收入支出决算表(财决07表)'!$A$10:$T$500,11,FALSE)),"",VLOOKUP(A18,'[1]Z07 一般公共预算财政拨款收入支出决算表(财决07表)'!$A$10:$T$500,11,FALSE))</f>
        <v>30</v>
      </c>
      <c r="E18" s="21">
        <f>IF(ISERROR(VLOOKUP(A18,'[1]Z07 一般公共预算财政拨款收入支出决算表(财决07表)'!$A$10:$T$500,12,FALSE)),"",VLOOKUP(A18,'[1]Z07 一般公共预算财政拨款收入支出决算表(财决07表)'!$A$10:$T$500,12,FALSE))</f>
        <v>0</v>
      </c>
      <c r="F18" s="21">
        <f>IF(ISERROR(VLOOKUP(A18,'[1]Z07 一般公共预算财政拨款收入支出决算表(财决07表)'!$A$10:$T$500,15,FALSE)),"",VLOOKUP(A18,'[1]Z07 一般公共预算财政拨款收入支出决算表(财决07表)'!$A$10:$T$500,15,FALSE))</f>
        <v>30</v>
      </c>
      <c r="G18" s="89" t="str">
        <f>'[1]Z07 一般公共预算财政拨款收入支出决算表(财决07表)'!A16</f>
        <v>21303</v>
      </c>
      <c r="H18" s="99">
        <f>'[1]Z07 一般公共预算财政拨款收入支出决算表(财决07表)'!$K16</f>
        <v>30</v>
      </c>
      <c r="I18" s="89" t="str">
        <f t="shared" si="0"/>
        <v>1</v>
      </c>
      <c r="J18" s="89" t="str">
        <f t="shared" si="1"/>
        <v>1</v>
      </c>
      <c r="K18" s="89">
        <f t="shared" si="2"/>
        <v>2</v>
      </c>
      <c r="L18" s="89">
        <f t="shared" si="3"/>
        <v>18</v>
      </c>
      <c r="M18" s="89"/>
    </row>
    <row r="19" spans="1:13" s="4" customFormat="1" ht="20.100000000000001" customHeight="1">
      <c r="A19" s="19" t="str">
        <f t="array" ref="A19">INDEX(G:G,SMALL(IF($K$12:$K$500=2,ROW($12:$500),4^8),ROW(G8)))&amp;""</f>
        <v>2130399</v>
      </c>
      <c r="B19" s="98"/>
      <c r="C19" s="20" t="str">
        <f>IF(ISERROR(VLOOKUP(A19,'[1]Z07 一般公共预算财政拨款收入支出决算表(财决07表)'!$A$10:$T$500,4,FALSE)),"",VLOOKUP(A19,'[1]Z07 一般公共预算财政拨款收入支出决算表(财决07表)'!$A$10:$T$500,4,FALSE))</f>
        <v>其他水利支出</v>
      </c>
      <c r="D19" s="21">
        <f>IF(ISERROR(VLOOKUP(A19,'[1]Z07 一般公共预算财政拨款收入支出决算表(财决07表)'!$A$10:$T$500,11,FALSE)),"",VLOOKUP(A19,'[1]Z07 一般公共预算财政拨款收入支出决算表(财决07表)'!$A$10:$T$500,11,FALSE))</f>
        <v>30</v>
      </c>
      <c r="E19" s="21">
        <f>IF(ISERROR(VLOOKUP(A19,'[1]Z07 一般公共预算财政拨款收入支出决算表(财决07表)'!$A$10:$T$500,12,FALSE)),"",VLOOKUP(A19,'[1]Z07 一般公共预算财政拨款收入支出决算表(财决07表)'!$A$10:$T$500,12,FALSE))</f>
        <v>0</v>
      </c>
      <c r="F19" s="21">
        <f>IF(ISERROR(VLOOKUP(A19,'[1]Z07 一般公共预算财政拨款收入支出决算表(财决07表)'!$A$10:$T$500,15,FALSE)),"",VLOOKUP(A19,'[1]Z07 一般公共预算财政拨款收入支出决算表(财决07表)'!$A$10:$T$500,15,FALSE))</f>
        <v>30</v>
      </c>
      <c r="G19" s="89" t="str">
        <f>'[1]Z07 一般公共预算财政拨款收入支出决算表(财决07表)'!A17</f>
        <v>2130399</v>
      </c>
      <c r="H19" s="99">
        <f>'[1]Z07 一般公共预算财政拨款收入支出决算表(财决07表)'!$K17</f>
        <v>30</v>
      </c>
      <c r="I19" s="89" t="str">
        <f t="shared" si="0"/>
        <v>1</v>
      </c>
      <c r="J19" s="89" t="str">
        <f t="shared" si="1"/>
        <v>1</v>
      </c>
      <c r="K19" s="89">
        <f t="shared" si="2"/>
        <v>2</v>
      </c>
      <c r="L19" s="89">
        <f t="shared" si="3"/>
        <v>19</v>
      </c>
      <c r="M19" s="89"/>
    </row>
    <row r="20" spans="1:13" s="4" customFormat="1" ht="20.100000000000001" customHeight="1">
      <c r="A20" s="19" t="str">
        <f t="array" ref="A20">INDEX(G:G,SMALL(IF($K$12:$K$500=2,ROW($12:$500),4^8),ROW(G9)))&amp;""</f>
        <v>214</v>
      </c>
      <c r="B20" s="98"/>
      <c r="C20" s="20" t="str">
        <f>IF(ISERROR(VLOOKUP(A20,'[1]Z07 一般公共预算财政拨款收入支出决算表(财决07表)'!$A$10:$T$500,4,FALSE)),"",VLOOKUP(A20,'[1]Z07 一般公共预算财政拨款收入支出决算表(财决07表)'!$A$10:$T$500,4,FALSE))</f>
        <v>交通运输支出</v>
      </c>
      <c r="D20" s="21">
        <f>IF(ISERROR(VLOOKUP(A20,'[1]Z07 一般公共预算财政拨款收入支出决算表(财决07表)'!$A$10:$T$500,11,FALSE)),"",VLOOKUP(A20,'[1]Z07 一般公共预算财政拨款收入支出决算表(财决07表)'!$A$10:$T$500,11,FALSE))</f>
        <v>987.62</v>
      </c>
      <c r="E20" s="21">
        <f>IF(ISERROR(VLOOKUP(A20,'[1]Z07 一般公共预算财政拨款收入支出决算表(财决07表)'!$A$10:$T$500,12,FALSE)),"",VLOOKUP(A20,'[1]Z07 一般公共预算财政拨款收入支出决算表(财决07表)'!$A$10:$T$500,12,FALSE))</f>
        <v>808.03</v>
      </c>
      <c r="F20" s="21">
        <f>IF(ISERROR(VLOOKUP(A20,'[1]Z07 一般公共预算财政拨款收入支出决算表(财决07表)'!$A$10:$T$500,15,FALSE)),"",VLOOKUP(A20,'[1]Z07 一般公共预算财政拨款收入支出决算表(财决07表)'!$A$10:$T$500,15,FALSE))</f>
        <v>179.59</v>
      </c>
      <c r="G20" s="89" t="str">
        <f>'[1]Z07 一般公共预算财政拨款收入支出决算表(财决07表)'!A18</f>
        <v>214</v>
      </c>
      <c r="H20" s="99">
        <f>'[1]Z07 一般公共预算财政拨款收入支出决算表(财决07表)'!$K18</f>
        <v>987.62</v>
      </c>
      <c r="I20" s="89" t="str">
        <f t="shared" si="0"/>
        <v>1</v>
      </c>
      <c r="J20" s="89" t="str">
        <f t="shared" si="1"/>
        <v>1</v>
      </c>
      <c r="K20" s="89">
        <f t="shared" si="2"/>
        <v>2</v>
      </c>
      <c r="L20" s="89">
        <f t="shared" si="3"/>
        <v>20</v>
      </c>
      <c r="M20" s="89"/>
    </row>
    <row r="21" spans="1:13" s="4" customFormat="1" ht="20.100000000000001" customHeight="1">
      <c r="A21" s="19" t="str">
        <f t="array" ref="A21">INDEX(G:G,SMALL(IF($K$12:$K$500=2,ROW($12:$500),4^8),ROW(G10)))&amp;""</f>
        <v>21401</v>
      </c>
      <c r="B21" s="98"/>
      <c r="C21" s="20" t="str">
        <f>IF(ISERROR(VLOOKUP(A21,'[1]Z07 一般公共预算财政拨款收入支出决算表(财决07表)'!$A$10:$T$500,4,FALSE)),"",VLOOKUP(A21,'[1]Z07 一般公共预算财政拨款收入支出决算表(财决07表)'!$A$10:$T$500,4,FALSE))</f>
        <v>公路水路运输</v>
      </c>
      <c r="D21" s="21">
        <f>IF(ISERROR(VLOOKUP(A21,'[1]Z07 一般公共预算财政拨款收入支出决算表(财决07表)'!$A$10:$T$500,11,FALSE)),"",VLOOKUP(A21,'[1]Z07 一般公共预算财政拨款收入支出决算表(财决07表)'!$A$10:$T$500,11,FALSE))</f>
        <v>987.62</v>
      </c>
      <c r="E21" s="21">
        <f>IF(ISERROR(VLOOKUP(A21,'[1]Z07 一般公共预算财政拨款收入支出决算表(财决07表)'!$A$10:$T$500,12,FALSE)),"",VLOOKUP(A21,'[1]Z07 一般公共预算财政拨款收入支出决算表(财决07表)'!$A$10:$T$500,12,FALSE))</f>
        <v>808.03</v>
      </c>
      <c r="F21" s="21">
        <f>IF(ISERROR(VLOOKUP(A21,'[1]Z07 一般公共预算财政拨款收入支出决算表(财决07表)'!$A$10:$T$500,15,FALSE)),"",VLOOKUP(A21,'[1]Z07 一般公共预算财政拨款收入支出决算表(财决07表)'!$A$10:$T$500,15,FALSE))</f>
        <v>179.59</v>
      </c>
      <c r="G21" s="89" t="str">
        <f>'[1]Z07 一般公共预算财政拨款收入支出决算表(财决07表)'!A19</f>
        <v>21401</v>
      </c>
      <c r="H21" s="99">
        <f>'[1]Z07 一般公共预算财政拨款收入支出决算表(财决07表)'!$K19</f>
        <v>987.62</v>
      </c>
      <c r="I21" s="89" t="str">
        <f t="shared" si="0"/>
        <v>1</v>
      </c>
      <c r="J21" s="89" t="str">
        <f t="shared" si="1"/>
        <v>1</v>
      </c>
      <c r="K21" s="89">
        <f t="shared" si="2"/>
        <v>2</v>
      </c>
      <c r="L21" s="89">
        <f t="shared" si="3"/>
        <v>21</v>
      </c>
      <c r="M21" s="89"/>
    </row>
    <row r="22" spans="1:13" s="4" customFormat="1" ht="20.100000000000001" customHeight="1">
      <c r="A22" s="19" t="str">
        <f t="array" ref="A22">INDEX(G:G,SMALL(IF($K$12:$K$500=2,ROW($12:$500),4^8),ROW(G11)))&amp;""</f>
        <v>2140102</v>
      </c>
      <c r="B22" s="98"/>
      <c r="C22" s="20" t="str">
        <f>IF(ISERROR(VLOOKUP(A22,'[1]Z07 一般公共预算财政拨款收入支出决算表(财决07表)'!$A$10:$T$500,4,FALSE)),"",VLOOKUP(A22,'[1]Z07 一般公共预算财政拨款收入支出决算表(财决07表)'!$A$10:$T$500,4,FALSE))</f>
        <v>一般行政管理事务</v>
      </c>
      <c r="D22" s="21">
        <f>IF(ISERROR(VLOOKUP(A22,'[1]Z07 一般公共预算财政拨款收入支出决算表(财决07表)'!$A$10:$T$500,11,FALSE)),"",VLOOKUP(A22,'[1]Z07 一般公共预算财政拨款收入支出决算表(财决07表)'!$A$10:$T$500,11,FALSE))</f>
        <v>86</v>
      </c>
      <c r="E22" s="21">
        <f>IF(ISERROR(VLOOKUP(A22,'[1]Z07 一般公共预算财政拨款收入支出决算表(财决07表)'!$A$10:$T$500,12,FALSE)),"",VLOOKUP(A22,'[1]Z07 一般公共预算财政拨款收入支出决算表(财决07表)'!$A$10:$T$500,12,FALSE))</f>
        <v>0</v>
      </c>
      <c r="F22" s="21">
        <f>IF(ISERROR(VLOOKUP(A22,'[1]Z07 一般公共预算财政拨款收入支出决算表(财决07表)'!$A$10:$T$500,15,FALSE)),"",VLOOKUP(A22,'[1]Z07 一般公共预算财政拨款收入支出决算表(财决07表)'!$A$10:$T$500,15,FALSE))</f>
        <v>86</v>
      </c>
      <c r="G22" s="89" t="str">
        <f>'[1]Z07 一般公共预算财政拨款收入支出决算表(财决07表)'!A20</f>
        <v>2140102</v>
      </c>
      <c r="H22" s="99">
        <f>'[1]Z07 一般公共预算财政拨款收入支出决算表(财决07表)'!$K20</f>
        <v>86</v>
      </c>
      <c r="I22" s="89" t="str">
        <f t="shared" si="0"/>
        <v>1</v>
      </c>
      <c r="J22" s="89" t="str">
        <f t="shared" si="1"/>
        <v>1</v>
      </c>
      <c r="K22" s="89">
        <f t="shared" si="2"/>
        <v>2</v>
      </c>
      <c r="L22" s="89">
        <f t="shared" si="3"/>
        <v>22</v>
      </c>
      <c r="M22" s="89"/>
    </row>
    <row r="23" spans="1:13" s="4" customFormat="1" ht="20.100000000000001" customHeight="1">
      <c r="A23" s="19" t="str">
        <f t="array" ref="A23">INDEX(G:G,SMALL(IF($K$12:$K$500=2,ROW($12:$500),4^8),ROW(G12)))&amp;""</f>
        <v>2140131</v>
      </c>
      <c r="B23" s="98"/>
      <c r="C23" s="20" t="str">
        <f>IF(ISERROR(VLOOKUP(A23,'[1]Z07 一般公共预算财政拨款收入支出决算表(财决07表)'!$A$10:$T$500,4,FALSE)),"",VLOOKUP(A23,'[1]Z07 一般公共预算财政拨款收入支出决算表(财决07表)'!$A$10:$T$500,4,FALSE))</f>
        <v>海事管理</v>
      </c>
      <c r="D23" s="21">
        <f>IF(ISERROR(VLOOKUP(A23,'[1]Z07 一般公共预算财政拨款收入支出决算表(财决07表)'!$A$10:$T$500,11,FALSE)),"",VLOOKUP(A23,'[1]Z07 一般公共预算财政拨款收入支出决算表(财决07表)'!$A$10:$T$500,11,FALSE))</f>
        <v>859.57</v>
      </c>
      <c r="E23" s="21">
        <f>IF(ISERROR(VLOOKUP(A23,'[1]Z07 一般公共预算财政拨款收入支出决算表(财决07表)'!$A$10:$T$500,12,FALSE)),"",VLOOKUP(A23,'[1]Z07 一般公共预算财政拨款收入支出决算表(财决07表)'!$A$10:$T$500,12,FALSE))</f>
        <v>808.03</v>
      </c>
      <c r="F23" s="21">
        <f>IF(ISERROR(VLOOKUP(A23,'[1]Z07 一般公共预算财政拨款收入支出决算表(财决07表)'!$A$10:$T$500,15,FALSE)),"",VLOOKUP(A23,'[1]Z07 一般公共预算财政拨款收入支出决算表(财决07表)'!$A$10:$T$500,15,FALSE))</f>
        <v>51.54</v>
      </c>
      <c r="G23" s="89" t="str">
        <f>'[1]Z07 一般公共预算财政拨款收入支出决算表(财决07表)'!A21</f>
        <v>2140131</v>
      </c>
      <c r="H23" s="99">
        <f>'[1]Z07 一般公共预算财政拨款收入支出决算表(财决07表)'!$K21</f>
        <v>859.57</v>
      </c>
      <c r="I23" s="89" t="str">
        <f t="shared" si="0"/>
        <v>1</v>
      </c>
      <c r="J23" s="89" t="str">
        <f t="shared" si="1"/>
        <v>1</v>
      </c>
      <c r="K23" s="89">
        <f t="shared" si="2"/>
        <v>2</v>
      </c>
      <c r="L23" s="89">
        <f t="shared" si="3"/>
        <v>23</v>
      </c>
      <c r="M23" s="89"/>
    </row>
    <row r="24" spans="1:13" s="4" customFormat="1" ht="20.100000000000001" customHeight="1">
      <c r="A24" s="19" t="str">
        <f t="array" ref="A24">INDEX(G:G,SMALL(IF($K$12:$K$500=2,ROW($12:$500),4^8),ROW(G13)))&amp;""</f>
        <v>2140136</v>
      </c>
      <c r="B24" s="98"/>
      <c r="C24" s="20" t="str">
        <f>IF(ISERROR(VLOOKUP(A24,'[1]Z07 一般公共预算财政拨款收入支出决算表(财决07表)'!$A$10:$T$500,4,FALSE)),"",VLOOKUP(A24,'[1]Z07 一般公共预算财政拨款收入支出决算表(财决07表)'!$A$10:$T$500,4,FALSE))</f>
        <v>水路运输管理支出</v>
      </c>
      <c r="D24" s="21">
        <f>IF(ISERROR(VLOOKUP(A24,'[1]Z07 一般公共预算财政拨款收入支出决算表(财决07表)'!$A$10:$T$500,11,FALSE)),"",VLOOKUP(A24,'[1]Z07 一般公共预算财政拨款收入支出决算表(财决07表)'!$A$10:$T$500,11,FALSE))</f>
        <v>12.05</v>
      </c>
      <c r="E24" s="21">
        <f>IF(ISERROR(VLOOKUP(A24,'[1]Z07 一般公共预算财政拨款收入支出决算表(财决07表)'!$A$10:$T$500,12,FALSE)),"",VLOOKUP(A24,'[1]Z07 一般公共预算财政拨款收入支出决算表(财决07表)'!$A$10:$T$500,12,FALSE))</f>
        <v>0</v>
      </c>
      <c r="F24" s="21">
        <f>IF(ISERROR(VLOOKUP(A24,'[1]Z07 一般公共预算财政拨款收入支出决算表(财决07表)'!$A$10:$T$500,15,FALSE)),"",VLOOKUP(A24,'[1]Z07 一般公共预算财政拨款收入支出决算表(财决07表)'!$A$10:$T$500,15,FALSE))</f>
        <v>12.05</v>
      </c>
      <c r="G24" s="89" t="str">
        <f>'[1]Z07 一般公共预算财政拨款收入支出决算表(财决07表)'!A22</f>
        <v>2140136</v>
      </c>
      <c r="H24" s="99">
        <f>'[1]Z07 一般公共预算财政拨款收入支出决算表(财决07表)'!$K22</f>
        <v>12.05</v>
      </c>
      <c r="I24" s="89" t="str">
        <f t="shared" si="0"/>
        <v>1</v>
      </c>
      <c r="J24" s="89" t="str">
        <f t="shared" si="1"/>
        <v>1</v>
      </c>
      <c r="K24" s="89">
        <f t="shared" si="2"/>
        <v>2</v>
      </c>
      <c r="L24" s="89">
        <f t="shared" si="3"/>
        <v>24</v>
      </c>
      <c r="M24" s="89"/>
    </row>
    <row r="25" spans="1:13" s="4" customFormat="1" ht="20.100000000000001" customHeight="1">
      <c r="A25" s="19" t="str">
        <f t="array" ref="A25">INDEX(G:G,SMALL(IF($K$12:$K$500=2,ROW($12:$500),4^8),ROW(G14)))&amp;""</f>
        <v>2140199</v>
      </c>
      <c r="B25" s="98"/>
      <c r="C25" s="20" t="str">
        <f>IF(ISERROR(VLOOKUP(A25,'[1]Z07 一般公共预算财政拨款收入支出决算表(财决07表)'!$A$10:$T$500,4,FALSE)),"",VLOOKUP(A25,'[1]Z07 一般公共预算财政拨款收入支出决算表(财决07表)'!$A$10:$T$500,4,FALSE))</f>
        <v>其他公路水路运输支出</v>
      </c>
      <c r="D25" s="21">
        <f>IF(ISERROR(VLOOKUP(A25,'[1]Z07 一般公共预算财政拨款收入支出决算表(财决07表)'!$A$10:$T$500,11,FALSE)),"",VLOOKUP(A25,'[1]Z07 一般公共预算财政拨款收入支出决算表(财决07表)'!$A$10:$T$500,11,FALSE))</f>
        <v>30</v>
      </c>
      <c r="E25" s="21">
        <f>IF(ISERROR(VLOOKUP(A25,'[1]Z07 一般公共预算财政拨款收入支出决算表(财决07表)'!$A$10:$T$500,12,FALSE)),"",VLOOKUP(A25,'[1]Z07 一般公共预算财政拨款收入支出决算表(财决07表)'!$A$10:$T$500,12,FALSE))</f>
        <v>0</v>
      </c>
      <c r="F25" s="21">
        <f>IF(ISERROR(VLOOKUP(A25,'[1]Z07 一般公共预算财政拨款收入支出决算表(财决07表)'!$A$10:$T$500,15,FALSE)),"",VLOOKUP(A25,'[1]Z07 一般公共预算财政拨款收入支出决算表(财决07表)'!$A$10:$T$500,15,FALSE))</f>
        <v>30</v>
      </c>
      <c r="G25" s="89" t="str">
        <f>'[1]Z07 一般公共预算财政拨款收入支出决算表(财决07表)'!A23</f>
        <v>2140199</v>
      </c>
      <c r="H25" s="99">
        <f>'[1]Z07 一般公共预算财政拨款收入支出决算表(财决07表)'!$K23</f>
        <v>30</v>
      </c>
      <c r="I25" s="89" t="str">
        <f t="shared" si="0"/>
        <v>1</v>
      </c>
      <c r="J25" s="89" t="str">
        <f t="shared" si="1"/>
        <v>1</v>
      </c>
      <c r="K25" s="89">
        <f t="shared" si="2"/>
        <v>2</v>
      </c>
      <c r="L25" s="89">
        <f t="shared" si="3"/>
        <v>25</v>
      </c>
      <c r="M25" s="89"/>
    </row>
    <row r="26" spans="1:13" s="4" customFormat="1" ht="20.100000000000001" customHeight="1">
      <c r="A26" s="19" t="str">
        <f t="array" ref="A26">INDEX(G:G,SMALL(IF($K$12:$K$500=2,ROW($12:$500),4^8),ROW(G15)))&amp;""</f>
        <v>221</v>
      </c>
      <c r="B26" s="98"/>
      <c r="C26" s="20" t="str">
        <f>IF(ISERROR(VLOOKUP(A26,'[1]Z07 一般公共预算财政拨款收入支出决算表(财决07表)'!$A$10:$T$500,4,FALSE)),"",VLOOKUP(A26,'[1]Z07 一般公共预算财政拨款收入支出决算表(财决07表)'!$A$10:$T$500,4,FALSE))</f>
        <v>住房保障支出</v>
      </c>
      <c r="D26" s="21">
        <f>IF(ISERROR(VLOOKUP(A26,'[1]Z07 一般公共预算财政拨款收入支出决算表(财决07表)'!$A$10:$T$500,11,FALSE)),"",VLOOKUP(A26,'[1]Z07 一般公共预算财政拨款收入支出决算表(财决07表)'!$A$10:$T$500,11,FALSE))</f>
        <v>43.86</v>
      </c>
      <c r="E26" s="21">
        <f>IF(ISERROR(VLOOKUP(A26,'[1]Z07 一般公共预算财政拨款收入支出决算表(财决07表)'!$A$10:$T$500,12,FALSE)),"",VLOOKUP(A26,'[1]Z07 一般公共预算财政拨款收入支出决算表(财决07表)'!$A$10:$T$500,12,FALSE))</f>
        <v>43.86</v>
      </c>
      <c r="F26" s="21">
        <f>IF(ISERROR(VLOOKUP(A26,'[1]Z07 一般公共预算财政拨款收入支出决算表(财决07表)'!$A$10:$T$500,15,FALSE)),"",VLOOKUP(A26,'[1]Z07 一般公共预算财政拨款收入支出决算表(财决07表)'!$A$10:$T$500,15,FALSE))</f>
        <v>0</v>
      </c>
      <c r="G26" s="89" t="str">
        <f>'[1]Z07 一般公共预算财政拨款收入支出决算表(财决07表)'!A24</f>
        <v>221</v>
      </c>
      <c r="H26" s="99">
        <f>'[1]Z07 一般公共预算财政拨款收入支出决算表(财决07表)'!$K24</f>
        <v>43.86</v>
      </c>
      <c r="I26" s="89" t="str">
        <f t="shared" si="0"/>
        <v>1</v>
      </c>
      <c r="J26" s="89" t="str">
        <f t="shared" si="1"/>
        <v>1</v>
      </c>
      <c r="K26" s="89">
        <f t="shared" si="2"/>
        <v>2</v>
      </c>
      <c r="L26" s="89">
        <f t="shared" si="3"/>
        <v>26</v>
      </c>
      <c r="M26" s="89"/>
    </row>
    <row r="27" spans="1:13" s="4" customFormat="1" ht="20.100000000000001" customHeight="1">
      <c r="A27" s="19" t="str">
        <f t="array" ref="A27">INDEX(G:G,SMALL(IF($K$12:$K$500=2,ROW($12:$500),4^8),ROW(G16)))&amp;""</f>
        <v>22102</v>
      </c>
      <c r="B27" s="98"/>
      <c r="C27" s="20" t="str">
        <f>IF(ISERROR(VLOOKUP(A27,'[1]Z07 一般公共预算财政拨款收入支出决算表(财决07表)'!$A$10:$T$500,4,FALSE)),"",VLOOKUP(A27,'[1]Z07 一般公共预算财政拨款收入支出决算表(财决07表)'!$A$10:$T$500,4,FALSE))</f>
        <v>住房改革支出</v>
      </c>
      <c r="D27" s="21">
        <f>IF(ISERROR(VLOOKUP(A27,'[1]Z07 一般公共预算财政拨款收入支出决算表(财决07表)'!$A$10:$T$500,11,FALSE)),"",VLOOKUP(A27,'[1]Z07 一般公共预算财政拨款收入支出决算表(财决07表)'!$A$10:$T$500,11,FALSE))</f>
        <v>43.86</v>
      </c>
      <c r="E27" s="21">
        <f>IF(ISERROR(VLOOKUP(A27,'[1]Z07 一般公共预算财政拨款收入支出决算表(财决07表)'!$A$10:$T$500,12,FALSE)),"",VLOOKUP(A27,'[1]Z07 一般公共预算财政拨款收入支出决算表(财决07表)'!$A$10:$T$500,12,FALSE))</f>
        <v>43.86</v>
      </c>
      <c r="F27" s="21">
        <f>IF(ISERROR(VLOOKUP(A27,'[1]Z07 一般公共预算财政拨款收入支出决算表(财决07表)'!$A$10:$T$500,15,FALSE)),"",VLOOKUP(A27,'[1]Z07 一般公共预算财政拨款收入支出决算表(财决07表)'!$A$10:$T$500,15,FALSE))</f>
        <v>0</v>
      </c>
      <c r="G27" s="89" t="str">
        <f>'[1]Z07 一般公共预算财政拨款收入支出决算表(财决07表)'!A25</f>
        <v>22102</v>
      </c>
      <c r="H27" s="99">
        <f>'[1]Z07 一般公共预算财政拨款收入支出决算表(财决07表)'!$K25</f>
        <v>43.86</v>
      </c>
      <c r="I27" s="89" t="str">
        <f t="shared" si="0"/>
        <v>1</v>
      </c>
      <c r="J27" s="89" t="str">
        <f t="shared" si="1"/>
        <v>1</v>
      </c>
      <c r="K27" s="89">
        <f t="shared" si="2"/>
        <v>2</v>
      </c>
      <c r="L27" s="89">
        <f t="shared" si="3"/>
        <v>27</v>
      </c>
      <c r="M27" s="89"/>
    </row>
    <row r="28" spans="1:13" s="4" customFormat="1" ht="20.100000000000001" customHeight="1">
      <c r="A28" s="19" t="str">
        <f t="array" ref="A28">INDEX(G:G,SMALL(IF($K$12:$K$500=2,ROW($12:$500),4^8),ROW(G17)))&amp;""</f>
        <v>2210201</v>
      </c>
      <c r="B28" s="98"/>
      <c r="C28" s="20" t="str">
        <f>IF(ISERROR(VLOOKUP(A28,'[1]Z07 一般公共预算财政拨款收入支出决算表(财决07表)'!$A$10:$T$500,4,FALSE)),"",VLOOKUP(A28,'[1]Z07 一般公共预算财政拨款收入支出决算表(财决07表)'!$A$10:$T$500,4,FALSE))</f>
        <v>住房公积金</v>
      </c>
      <c r="D28" s="21">
        <f>IF(ISERROR(VLOOKUP(A28,'[1]Z07 一般公共预算财政拨款收入支出决算表(财决07表)'!$A$10:$T$500,11,FALSE)),"",VLOOKUP(A28,'[1]Z07 一般公共预算财政拨款收入支出决算表(财决07表)'!$A$10:$T$500,11,FALSE))</f>
        <v>43.86</v>
      </c>
      <c r="E28" s="21">
        <f>IF(ISERROR(VLOOKUP(A28,'[1]Z07 一般公共预算财政拨款收入支出决算表(财决07表)'!$A$10:$T$500,12,FALSE)),"",VLOOKUP(A28,'[1]Z07 一般公共预算财政拨款收入支出决算表(财决07表)'!$A$10:$T$500,12,FALSE))</f>
        <v>43.86</v>
      </c>
      <c r="F28" s="21">
        <f>IF(ISERROR(VLOOKUP(A28,'[1]Z07 一般公共预算财政拨款收入支出决算表(财决07表)'!$A$10:$T$500,15,FALSE)),"",VLOOKUP(A28,'[1]Z07 一般公共预算财政拨款收入支出决算表(财决07表)'!$A$10:$T$500,15,FALSE))</f>
        <v>0</v>
      </c>
      <c r="G28" s="89" t="str">
        <f>'[1]Z07 一般公共预算财政拨款收入支出决算表(财决07表)'!A26</f>
        <v>2210201</v>
      </c>
      <c r="H28" s="99">
        <f>'[1]Z07 一般公共预算财政拨款收入支出决算表(财决07表)'!$K26</f>
        <v>43.86</v>
      </c>
      <c r="I28" s="89" t="str">
        <f t="shared" si="0"/>
        <v>1</v>
      </c>
      <c r="J28" s="89" t="str">
        <f t="shared" si="1"/>
        <v>1</v>
      </c>
      <c r="K28" s="89">
        <f t="shared" si="2"/>
        <v>2</v>
      </c>
      <c r="L28" s="89">
        <f t="shared" si="3"/>
        <v>28</v>
      </c>
      <c r="M28" s="89"/>
    </row>
    <row r="29" spans="1:13" s="4" customFormat="1" ht="20.100000000000001" customHeight="1">
      <c r="A29" s="19" t="str">
        <f t="array" ref="A29">INDEX(G:G,SMALL(IF($K$12:$K$500=2,ROW($12:$500),4^8),ROW(G18)))&amp;""</f>
        <v/>
      </c>
      <c r="B29" s="98"/>
      <c r="C29" s="20" t="str">
        <f>IF(ISERROR(VLOOKUP(A29,'[1]Z07 一般公共预算财政拨款收入支出决算表(财决07表)'!$A$10:$T$500,4,FALSE)),"",VLOOKUP(A29,'[1]Z07 一般公共预算财政拨款收入支出决算表(财决07表)'!$A$10:$T$500,4,FALSE))</f>
        <v/>
      </c>
      <c r="D29" s="21" t="str">
        <f>IF(ISERROR(VLOOKUP(A29,'[1]Z07 一般公共预算财政拨款收入支出决算表(财决07表)'!$A$10:$T$500,11,FALSE)),"",VLOOKUP(A29,'[1]Z07 一般公共预算财政拨款收入支出决算表(财决07表)'!$A$10:$T$500,11,FALSE))</f>
        <v/>
      </c>
      <c r="E29" s="21" t="str">
        <f>IF(ISERROR(VLOOKUP(A29,'[1]Z07 一般公共预算财政拨款收入支出决算表(财决07表)'!$A$10:$T$500,12,FALSE)),"",VLOOKUP(A29,'[1]Z07 一般公共预算财政拨款收入支出决算表(财决07表)'!$A$10:$T$500,12,FALSE))</f>
        <v/>
      </c>
      <c r="F29" s="21" t="str">
        <f>IF(ISERROR(VLOOKUP(A29,'[1]Z07 一般公共预算财政拨款收入支出决算表(财决07表)'!$A$10:$T$500,15,FALSE)),"",VLOOKUP(A29,'[1]Z07 一般公共预算财政拨款收入支出决算表(财决07表)'!$A$10:$T$500,15,FALSE))</f>
        <v/>
      </c>
      <c r="G29" s="89">
        <f>'[1]Z07 一般公共预算财政拨款收入支出决算表(财决07表)'!A27</f>
        <v>0</v>
      </c>
      <c r="H29" s="99">
        <f>'[1]Z07 一般公共预算财政拨款收入支出决算表(财决07表)'!$K27</f>
        <v>0</v>
      </c>
      <c r="I29" s="89" t="str">
        <f t="shared" si="0"/>
        <v>2</v>
      </c>
      <c r="J29" s="89" t="str">
        <f t="shared" si="1"/>
        <v>2</v>
      </c>
      <c r="K29" s="89">
        <f t="shared" si="2"/>
        <v>4</v>
      </c>
      <c r="L29" s="89" t="str">
        <f t="shared" si="3"/>
        <v/>
      </c>
      <c r="M29" s="89"/>
    </row>
    <row r="30" spans="1:13" s="4" customFormat="1" ht="20.100000000000001" customHeight="1">
      <c r="A30" s="19" t="str">
        <f t="array" ref="A30">INDEX(G:G,SMALL(IF($K$12:$K$500=2,ROW($12:$500),4^8),ROW(G19)))&amp;""</f>
        <v/>
      </c>
      <c r="B30" s="98"/>
      <c r="C30" s="20" t="str">
        <f>IF(ISERROR(VLOOKUP(A30,'[1]Z07 一般公共预算财政拨款收入支出决算表(财决07表)'!$A$10:$T$500,4,FALSE)),"",VLOOKUP(A30,'[1]Z07 一般公共预算财政拨款收入支出决算表(财决07表)'!$A$10:$T$500,4,FALSE))</f>
        <v/>
      </c>
      <c r="D30" s="21" t="str">
        <f>IF(ISERROR(VLOOKUP(A30,'[1]Z07 一般公共预算财政拨款收入支出决算表(财决07表)'!$A$10:$T$500,11,FALSE)),"",VLOOKUP(A30,'[1]Z07 一般公共预算财政拨款收入支出决算表(财决07表)'!$A$10:$T$500,11,FALSE))</f>
        <v/>
      </c>
      <c r="E30" s="21" t="str">
        <f>IF(ISERROR(VLOOKUP(A30,'[1]Z07 一般公共预算财政拨款收入支出决算表(财决07表)'!$A$10:$T$500,12,FALSE)),"",VLOOKUP(A30,'[1]Z07 一般公共预算财政拨款收入支出决算表(财决07表)'!$A$10:$T$500,12,FALSE))</f>
        <v/>
      </c>
      <c r="F30" s="21" t="str">
        <f>IF(ISERROR(VLOOKUP(A30,'[1]Z07 一般公共预算财政拨款收入支出决算表(财决07表)'!$A$10:$T$500,15,FALSE)),"",VLOOKUP(A30,'[1]Z07 一般公共预算财政拨款收入支出决算表(财决07表)'!$A$10:$T$500,15,FALSE))</f>
        <v/>
      </c>
      <c r="G30" s="89">
        <f>'[1]Z07 一般公共预算财政拨款收入支出决算表(财决07表)'!A28</f>
        <v>0</v>
      </c>
      <c r="H30" s="99" t="str">
        <f>'[1]Z07 一般公共预算财政拨款收入支出决算表(财决07表)'!$K28</f>
        <v>— 11.%d —</v>
      </c>
      <c r="I30" s="89" t="str">
        <f t="shared" si="0"/>
        <v>2</v>
      </c>
      <c r="J30" s="89" t="str">
        <f t="shared" si="1"/>
        <v>1</v>
      </c>
      <c r="K30" s="89">
        <f t="shared" si="2"/>
        <v>3</v>
      </c>
      <c r="L30" s="89" t="str">
        <f t="shared" si="3"/>
        <v/>
      </c>
      <c r="M30" s="89"/>
    </row>
    <row r="31" spans="1:13" s="4" customFormat="1" ht="20.100000000000001" customHeight="1">
      <c r="A31" s="19" t="str">
        <f t="array" ref="A31">INDEX(G:G,SMALL(IF($K$12:$K$500=2,ROW($12:$500),4^8),ROW(G20)))&amp;""</f>
        <v/>
      </c>
      <c r="B31" s="98"/>
      <c r="C31" s="20" t="str">
        <f>IF(ISERROR(VLOOKUP(A31,'[1]Z07 一般公共预算财政拨款收入支出决算表(财决07表)'!$A$10:$T$500,4,FALSE)),"",VLOOKUP(A31,'[1]Z07 一般公共预算财政拨款收入支出决算表(财决07表)'!$A$10:$T$500,4,FALSE))</f>
        <v/>
      </c>
      <c r="D31" s="21" t="str">
        <f>IF(ISERROR(VLOOKUP(A31,'[1]Z07 一般公共预算财政拨款收入支出决算表(财决07表)'!$A$10:$T$500,11,FALSE)),"",VLOOKUP(A31,'[1]Z07 一般公共预算财政拨款收入支出决算表(财决07表)'!$A$10:$T$500,11,FALSE))</f>
        <v/>
      </c>
      <c r="E31" s="21" t="str">
        <f>IF(ISERROR(VLOOKUP(A31,'[1]Z07 一般公共预算财政拨款收入支出决算表(财决07表)'!$A$10:$T$500,12,FALSE)),"",VLOOKUP(A31,'[1]Z07 一般公共预算财政拨款收入支出决算表(财决07表)'!$A$10:$T$500,12,FALSE))</f>
        <v/>
      </c>
      <c r="F31" s="21" t="str">
        <f>IF(ISERROR(VLOOKUP(A31,'[1]Z07 一般公共预算财政拨款收入支出决算表(财决07表)'!$A$10:$T$500,15,FALSE)),"",VLOOKUP(A31,'[1]Z07 一般公共预算财政拨款收入支出决算表(财决07表)'!$A$10:$T$500,15,FALSE))</f>
        <v/>
      </c>
      <c r="G31" s="89">
        <f>'[1]Z07 一般公共预算财政拨款收入支出决算表(财决07表)'!A29</f>
        <v>0</v>
      </c>
      <c r="H31" s="99">
        <f>'[1]Z07 一般公共预算财政拨款收入支出决算表(财决07表)'!$K29</f>
        <v>0</v>
      </c>
      <c r="I31" s="89" t="str">
        <f t="shared" si="0"/>
        <v>2</v>
      </c>
      <c r="J31" s="89" t="str">
        <f t="shared" si="1"/>
        <v>2</v>
      </c>
      <c r="K31" s="89">
        <f t="shared" si="2"/>
        <v>4</v>
      </c>
      <c r="L31" s="89" t="str">
        <f t="shared" si="3"/>
        <v/>
      </c>
      <c r="M31" s="89"/>
    </row>
    <row r="32" spans="1:13" s="4" customFormat="1" ht="20.100000000000001" customHeight="1">
      <c r="A32" s="19" t="str">
        <f t="array" ref="A32">INDEX(G:G,SMALL(IF($K$12:$K$500=2,ROW($12:$500),4^8),ROW(G21)))&amp;""</f>
        <v/>
      </c>
      <c r="B32" s="98"/>
      <c r="C32" s="20" t="str">
        <f>IF(ISERROR(VLOOKUP(A32,'[1]Z07 一般公共预算财政拨款收入支出决算表(财决07表)'!$A$10:$T$500,4,FALSE)),"",VLOOKUP(A32,'[1]Z07 一般公共预算财政拨款收入支出决算表(财决07表)'!$A$10:$T$500,4,FALSE))</f>
        <v/>
      </c>
      <c r="D32" s="21" t="str">
        <f>IF(ISERROR(VLOOKUP(A32,'[1]Z07 一般公共预算财政拨款收入支出决算表(财决07表)'!$A$10:$T$500,11,FALSE)),"",VLOOKUP(A32,'[1]Z07 一般公共预算财政拨款收入支出决算表(财决07表)'!$A$10:$T$500,11,FALSE))</f>
        <v/>
      </c>
      <c r="E32" s="21" t="str">
        <f>IF(ISERROR(VLOOKUP(A32,'[1]Z07 一般公共预算财政拨款收入支出决算表(财决07表)'!$A$10:$T$500,12,FALSE)),"",VLOOKUP(A32,'[1]Z07 一般公共预算财政拨款收入支出决算表(财决07表)'!$A$10:$T$500,12,FALSE))</f>
        <v/>
      </c>
      <c r="F32" s="21" t="str">
        <f>IF(ISERROR(VLOOKUP(A32,'[1]Z07 一般公共预算财政拨款收入支出决算表(财决07表)'!$A$10:$T$500,15,FALSE)),"",VLOOKUP(A32,'[1]Z07 一般公共预算财政拨款收入支出决算表(财决07表)'!$A$10:$T$500,15,FALSE))</f>
        <v/>
      </c>
      <c r="G32" s="89">
        <f>'[1]Z07 一般公共预算财政拨款收入支出决算表(财决07表)'!A30</f>
        <v>0</v>
      </c>
      <c r="H32" s="99">
        <f>'[1]Z07 一般公共预算财政拨款收入支出决算表(财决07表)'!$K30</f>
        <v>0</v>
      </c>
      <c r="I32" s="89" t="str">
        <f t="shared" si="0"/>
        <v>2</v>
      </c>
      <c r="J32" s="89" t="str">
        <f t="shared" si="1"/>
        <v>2</v>
      </c>
      <c r="K32" s="89">
        <f t="shared" si="2"/>
        <v>4</v>
      </c>
      <c r="L32" s="89" t="str">
        <f t="shared" si="3"/>
        <v/>
      </c>
      <c r="M32" s="89"/>
    </row>
    <row r="33" spans="1:13" s="4" customFormat="1" ht="20.100000000000001" customHeight="1">
      <c r="A33" s="19" t="str">
        <f t="array" ref="A33">INDEX(G:G,SMALL(IF($K$12:$K$500=2,ROW($12:$500),4^8),ROW(G22)))&amp;""</f>
        <v/>
      </c>
      <c r="B33" s="98"/>
      <c r="C33" s="20" t="str">
        <f>IF(ISERROR(VLOOKUP(A33,'[1]Z07 一般公共预算财政拨款收入支出决算表(财决07表)'!$A$10:$T$500,4,FALSE)),"",VLOOKUP(A33,'[1]Z07 一般公共预算财政拨款收入支出决算表(财决07表)'!$A$10:$T$500,4,FALSE))</f>
        <v/>
      </c>
      <c r="D33" s="21" t="str">
        <f>IF(ISERROR(VLOOKUP(A33,'[1]Z07 一般公共预算财政拨款收入支出决算表(财决07表)'!$A$10:$T$500,11,FALSE)),"",VLOOKUP(A33,'[1]Z07 一般公共预算财政拨款收入支出决算表(财决07表)'!$A$10:$T$500,11,FALSE))</f>
        <v/>
      </c>
      <c r="E33" s="21" t="str">
        <f>IF(ISERROR(VLOOKUP(A33,'[1]Z07 一般公共预算财政拨款收入支出决算表(财决07表)'!$A$10:$T$500,12,FALSE)),"",VLOOKUP(A33,'[1]Z07 一般公共预算财政拨款收入支出决算表(财决07表)'!$A$10:$T$500,12,FALSE))</f>
        <v/>
      </c>
      <c r="F33" s="21" t="str">
        <f>IF(ISERROR(VLOOKUP(A33,'[1]Z07 一般公共预算财政拨款收入支出决算表(财决07表)'!$A$10:$T$500,15,FALSE)),"",VLOOKUP(A33,'[1]Z07 一般公共预算财政拨款收入支出决算表(财决07表)'!$A$10:$T$500,15,FALSE))</f>
        <v/>
      </c>
      <c r="G33" s="89">
        <f>'[1]Z07 一般公共预算财政拨款收入支出决算表(财决07表)'!A31</f>
        <v>0</v>
      </c>
      <c r="H33" s="99">
        <f>'[1]Z07 一般公共预算财政拨款收入支出决算表(财决07表)'!$K31</f>
        <v>0</v>
      </c>
      <c r="I33" s="89" t="str">
        <f t="shared" si="0"/>
        <v>2</v>
      </c>
      <c r="J33" s="89" t="str">
        <f t="shared" si="1"/>
        <v>2</v>
      </c>
      <c r="K33" s="89">
        <f t="shared" si="2"/>
        <v>4</v>
      </c>
      <c r="L33" s="89" t="str">
        <f t="shared" si="3"/>
        <v/>
      </c>
      <c r="M33" s="89"/>
    </row>
    <row r="34" spans="1:13" s="4" customFormat="1" ht="20.100000000000001" customHeight="1">
      <c r="A34" s="19" t="str">
        <f t="array" ref="A34">INDEX(G:G,SMALL(IF($K$12:$K$500=2,ROW($12:$500),4^8),ROW(G23)))&amp;""</f>
        <v/>
      </c>
      <c r="B34" s="98"/>
      <c r="C34" s="20" t="str">
        <f>IF(ISERROR(VLOOKUP(A34,'[1]Z07 一般公共预算财政拨款收入支出决算表(财决07表)'!$A$10:$T$500,4,FALSE)),"",VLOOKUP(A34,'[1]Z07 一般公共预算财政拨款收入支出决算表(财决07表)'!$A$10:$T$500,4,FALSE))</f>
        <v/>
      </c>
      <c r="D34" s="21" t="str">
        <f>IF(ISERROR(VLOOKUP(A34,'[1]Z07 一般公共预算财政拨款收入支出决算表(财决07表)'!$A$10:$T$500,11,FALSE)),"",VLOOKUP(A34,'[1]Z07 一般公共预算财政拨款收入支出决算表(财决07表)'!$A$10:$T$500,11,FALSE))</f>
        <v/>
      </c>
      <c r="E34" s="21" t="str">
        <f>IF(ISERROR(VLOOKUP(A34,'[1]Z07 一般公共预算财政拨款收入支出决算表(财决07表)'!$A$10:$T$500,12,FALSE)),"",VLOOKUP(A34,'[1]Z07 一般公共预算财政拨款收入支出决算表(财决07表)'!$A$10:$T$500,12,FALSE))</f>
        <v/>
      </c>
      <c r="F34" s="21" t="str">
        <f>IF(ISERROR(VLOOKUP(A34,'[1]Z07 一般公共预算财政拨款收入支出决算表(财决07表)'!$A$10:$T$500,15,FALSE)),"",VLOOKUP(A34,'[1]Z07 一般公共预算财政拨款收入支出决算表(财决07表)'!$A$10:$T$500,15,FALSE))</f>
        <v/>
      </c>
      <c r="G34" s="89">
        <f>'[1]Z07 一般公共预算财政拨款收入支出决算表(财决07表)'!A32</f>
        <v>0</v>
      </c>
      <c r="H34" s="99">
        <f>'[1]Z07 一般公共预算财政拨款收入支出决算表(财决07表)'!$K32</f>
        <v>0</v>
      </c>
      <c r="I34" s="89" t="str">
        <f t="shared" si="0"/>
        <v>2</v>
      </c>
      <c r="J34" s="89" t="str">
        <f t="shared" si="1"/>
        <v>2</v>
      </c>
      <c r="K34" s="89">
        <f t="shared" si="2"/>
        <v>4</v>
      </c>
      <c r="L34" s="89" t="str">
        <f t="shared" si="3"/>
        <v/>
      </c>
      <c r="M34" s="89"/>
    </row>
    <row r="35" spans="1:13" s="4" customFormat="1" ht="20.100000000000001" customHeight="1">
      <c r="A35" s="19" t="str">
        <f t="array" ref="A35">INDEX(G:G,SMALL(IF($K$12:$K$500=2,ROW($12:$500),4^8),ROW(G24)))&amp;""</f>
        <v/>
      </c>
      <c r="B35" s="98"/>
      <c r="C35" s="20" t="str">
        <f>IF(ISERROR(VLOOKUP(A35,'[1]Z07 一般公共预算财政拨款收入支出决算表(财决07表)'!$A$10:$T$500,4,FALSE)),"",VLOOKUP(A35,'[1]Z07 一般公共预算财政拨款收入支出决算表(财决07表)'!$A$10:$T$500,4,FALSE))</f>
        <v/>
      </c>
      <c r="D35" s="21" t="str">
        <f>IF(ISERROR(VLOOKUP(A35,'[1]Z07 一般公共预算财政拨款收入支出决算表(财决07表)'!$A$10:$T$500,11,FALSE)),"",VLOOKUP(A35,'[1]Z07 一般公共预算财政拨款收入支出决算表(财决07表)'!$A$10:$T$500,11,FALSE))</f>
        <v/>
      </c>
      <c r="E35" s="21" t="str">
        <f>IF(ISERROR(VLOOKUP(A35,'[1]Z07 一般公共预算财政拨款收入支出决算表(财决07表)'!$A$10:$T$500,12,FALSE)),"",VLOOKUP(A35,'[1]Z07 一般公共预算财政拨款收入支出决算表(财决07表)'!$A$10:$T$500,12,FALSE))</f>
        <v/>
      </c>
      <c r="F35" s="21" t="str">
        <f>IF(ISERROR(VLOOKUP(A35,'[1]Z07 一般公共预算财政拨款收入支出决算表(财决07表)'!$A$10:$T$500,15,FALSE)),"",VLOOKUP(A35,'[1]Z07 一般公共预算财政拨款收入支出决算表(财决07表)'!$A$10:$T$500,15,FALSE))</f>
        <v/>
      </c>
      <c r="G35" s="89">
        <f>'[1]Z07 一般公共预算财政拨款收入支出决算表(财决07表)'!A33</f>
        <v>0</v>
      </c>
      <c r="H35" s="99">
        <f>'[1]Z07 一般公共预算财政拨款收入支出决算表(财决07表)'!$K33</f>
        <v>0</v>
      </c>
      <c r="I35" s="89" t="str">
        <f t="shared" si="0"/>
        <v>2</v>
      </c>
      <c r="J35" s="89" t="str">
        <f t="shared" si="1"/>
        <v>2</v>
      </c>
      <c r="K35" s="89">
        <f t="shared" si="2"/>
        <v>4</v>
      </c>
      <c r="L35" s="89" t="str">
        <f t="shared" si="3"/>
        <v/>
      </c>
      <c r="M35" s="89"/>
    </row>
    <row r="36" spans="1:13" s="4" customFormat="1" ht="20.100000000000001" customHeight="1">
      <c r="A36" s="19" t="str">
        <f t="array" ref="A36">INDEX(G:G,SMALL(IF($K$12:$K$500=2,ROW($12:$500),4^8),ROW(G25)))&amp;""</f>
        <v/>
      </c>
      <c r="B36" s="98"/>
      <c r="C36" s="20" t="str">
        <f>IF(ISERROR(VLOOKUP(A36,'[1]Z07 一般公共预算财政拨款收入支出决算表(财决07表)'!$A$10:$T$500,4,FALSE)),"",VLOOKUP(A36,'[1]Z07 一般公共预算财政拨款收入支出决算表(财决07表)'!$A$10:$T$500,4,FALSE))</f>
        <v/>
      </c>
      <c r="D36" s="21" t="str">
        <f>IF(ISERROR(VLOOKUP(A36,'[1]Z07 一般公共预算财政拨款收入支出决算表(财决07表)'!$A$10:$T$500,11,FALSE)),"",VLOOKUP(A36,'[1]Z07 一般公共预算财政拨款收入支出决算表(财决07表)'!$A$10:$T$500,11,FALSE))</f>
        <v/>
      </c>
      <c r="E36" s="21" t="str">
        <f>IF(ISERROR(VLOOKUP(A36,'[1]Z07 一般公共预算财政拨款收入支出决算表(财决07表)'!$A$10:$T$500,12,FALSE)),"",VLOOKUP(A36,'[1]Z07 一般公共预算财政拨款收入支出决算表(财决07表)'!$A$10:$T$500,12,FALSE))</f>
        <v/>
      </c>
      <c r="F36" s="21" t="str">
        <f>IF(ISERROR(VLOOKUP(A36,'[1]Z07 一般公共预算财政拨款收入支出决算表(财决07表)'!$A$10:$T$500,15,FALSE)),"",VLOOKUP(A36,'[1]Z07 一般公共预算财政拨款收入支出决算表(财决07表)'!$A$10:$T$500,15,FALSE))</f>
        <v/>
      </c>
      <c r="G36" s="89">
        <f>'[1]Z07 一般公共预算财政拨款收入支出决算表(财决07表)'!A34</f>
        <v>0</v>
      </c>
      <c r="H36" s="99">
        <f>'[1]Z07 一般公共预算财政拨款收入支出决算表(财决07表)'!$K34</f>
        <v>0</v>
      </c>
      <c r="I36" s="89" t="str">
        <f t="shared" si="0"/>
        <v>2</v>
      </c>
      <c r="J36" s="89" t="str">
        <f t="shared" si="1"/>
        <v>2</v>
      </c>
      <c r="K36" s="89">
        <f t="shared" si="2"/>
        <v>4</v>
      </c>
      <c r="L36" s="89" t="str">
        <f t="shared" si="3"/>
        <v/>
      </c>
      <c r="M36" s="89"/>
    </row>
    <row r="37" spans="1:13" s="4" customFormat="1" ht="20.100000000000001" customHeight="1">
      <c r="A37" s="19" t="str">
        <f t="array" ref="A37">INDEX(G:G,SMALL(IF($K$12:$K$500=2,ROW($12:$500),4^8),ROW(G26)))&amp;""</f>
        <v/>
      </c>
      <c r="B37" s="98"/>
      <c r="C37" s="20" t="str">
        <f>IF(ISERROR(VLOOKUP(A37,'[1]Z07 一般公共预算财政拨款收入支出决算表(财决07表)'!$A$10:$T$500,4,FALSE)),"",VLOOKUP(A37,'[1]Z07 一般公共预算财政拨款收入支出决算表(财决07表)'!$A$10:$T$500,4,FALSE))</f>
        <v/>
      </c>
      <c r="D37" s="21" t="str">
        <f>IF(ISERROR(VLOOKUP(A37,'[1]Z07 一般公共预算财政拨款收入支出决算表(财决07表)'!$A$10:$T$500,11,FALSE)),"",VLOOKUP(A37,'[1]Z07 一般公共预算财政拨款收入支出决算表(财决07表)'!$A$10:$T$500,11,FALSE))</f>
        <v/>
      </c>
      <c r="E37" s="21" t="str">
        <f>IF(ISERROR(VLOOKUP(A37,'[1]Z07 一般公共预算财政拨款收入支出决算表(财决07表)'!$A$10:$T$500,12,FALSE)),"",VLOOKUP(A37,'[1]Z07 一般公共预算财政拨款收入支出决算表(财决07表)'!$A$10:$T$500,12,FALSE))</f>
        <v/>
      </c>
      <c r="F37" s="21" t="str">
        <f>IF(ISERROR(VLOOKUP(A37,'[1]Z07 一般公共预算财政拨款收入支出决算表(财决07表)'!$A$10:$T$500,15,FALSE)),"",VLOOKUP(A37,'[1]Z07 一般公共预算财政拨款收入支出决算表(财决07表)'!$A$10:$T$500,15,FALSE))</f>
        <v/>
      </c>
      <c r="G37" s="89">
        <f>'[1]Z07 一般公共预算财政拨款收入支出决算表(财决07表)'!A35</f>
        <v>0</v>
      </c>
      <c r="H37" s="99">
        <f>'[1]Z07 一般公共预算财政拨款收入支出决算表(财决07表)'!$K35</f>
        <v>0</v>
      </c>
      <c r="I37" s="89" t="str">
        <f t="shared" si="0"/>
        <v>2</v>
      </c>
      <c r="J37" s="89" t="str">
        <f t="shared" si="1"/>
        <v>2</v>
      </c>
      <c r="K37" s="89">
        <f t="shared" si="2"/>
        <v>4</v>
      </c>
      <c r="L37" s="89" t="str">
        <f t="shared" si="3"/>
        <v/>
      </c>
      <c r="M37" s="89"/>
    </row>
    <row r="38" spans="1:13" s="4" customFormat="1" ht="20.100000000000001" customHeight="1">
      <c r="A38" s="19" t="str">
        <f t="array" ref="A38">INDEX(G:G,SMALL(IF($K$12:$K$500=2,ROW($12:$500),4^8),ROW(G27)))&amp;""</f>
        <v/>
      </c>
      <c r="B38" s="98"/>
      <c r="C38" s="20" t="str">
        <f>IF(ISERROR(VLOOKUP(A38,'[1]Z07 一般公共预算财政拨款收入支出决算表(财决07表)'!$A$10:$T$500,4,FALSE)),"",VLOOKUP(A38,'[1]Z07 一般公共预算财政拨款收入支出决算表(财决07表)'!$A$10:$T$500,4,FALSE))</f>
        <v/>
      </c>
      <c r="D38" s="21" t="str">
        <f>IF(ISERROR(VLOOKUP(A38,'[1]Z07 一般公共预算财政拨款收入支出决算表(财决07表)'!$A$10:$T$500,11,FALSE)),"",VLOOKUP(A38,'[1]Z07 一般公共预算财政拨款收入支出决算表(财决07表)'!$A$10:$T$500,11,FALSE))</f>
        <v/>
      </c>
      <c r="E38" s="21" t="str">
        <f>IF(ISERROR(VLOOKUP(A38,'[1]Z07 一般公共预算财政拨款收入支出决算表(财决07表)'!$A$10:$T$500,12,FALSE)),"",VLOOKUP(A38,'[1]Z07 一般公共预算财政拨款收入支出决算表(财决07表)'!$A$10:$T$500,12,FALSE))</f>
        <v/>
      </c>
      <c r="F38" s="21" t="str">
        <f>IF(ISERROR(VLOOKUP(A38,'[1]Z07 一般公共预算财政拨款收入支出决算表(财决07表)'!$A$10:$T$500,15,FALSE)),"",VLOOKUP(A38,'[1]Z07 一般公共预算财政拨款收入支出决算表(财决07表)'!$A$10:$T$500,15,FALSE))</f>
        <v/>
      </c>
      <c r="G38" s="89">
        <f>'[1]Z07 一般公共预算财政拨款收入支出决算表(财决07表)'!A36</f>
        <v>0</v>
      </c>
      <c r="H38" s="99">
        <f>'[1]Z07 一般公共预算财政拨款收入支出决算表(财决07表)'!$K36</f>
        <v>0</v>
      </c>
      <c r="I38" s="89" t="str">
        <f t="shared" si="0"/>
        <v>2</v>
      </c>
      <c r="J38" s="89" t="str">
        <f t="shared" si="1"/>
        <v>2</v>
      </c>
      <c r="K38" s="89">
        <f t="shared" si="2"/>
        <v>4</v>
      </c>
      <c r="L38" s="89" t="str">
        <f t="shared" si="3"/>
        <v/>
      </c>
      <c r="M38" s="89"/>
    </row>
    <row r="39" spans="1:13" s="4" customFormat="1" ht="20.100000000000001" customHeight="1">
      <c r="A39" s="19" t="str">
        <f t="array" ref="A39">INDEX(G:G,SMALL(IF($K$12:$K$500=2,ROW($12:$500),4^8),ROW(G28)))&amp;""</f>
        <v/>
      </c>
      <c r="B39" s="98"/>
      <c r="C39" s="20" t="str">
        <f>IF(ISERROR(VLOOKUP(A39,'[1]Z07 一般公共预算财政拨款收入支出决算表(财决07表)'!$A$10:$T$500,4,FALSE)),"",VLOOKUP(A39,'[1]Z07 一般公共预算财政拨款收入支出决算表(财决07表)'!$A$10:$T$500,4,FALSE))</f>
        <v/>
      </c>
      <c r="D39" s="21" t="str">
        <f>IF(ISERROR(VLOOKUP(A39,'[1]Z07 一般公共预算财政拨款收入支出决算表(财决07表)'!$A$10:$T$500,11,FALSE)),"",VLOOKUP(A39,'[1]Z07 一般公共预算财政拨款收入支出决算表(财决07表)'!$A$10:$T$500,11,FALSE))</f>
        <v/>
      </c>
      <c r="E39" s="21" t="str">
        <f>IF(ISERROR(VLOOKUP(A39,'[1]Z07 一般公共预算财政拨款收入支出决算表(财决07表)'!$A$10:$T$500,12,FALSE)),"",VLOOKUP(A39,'[1]Z07 一般公共预算财政拨款收入支出决算表(财决07表)'!$A$10:$T$500,12,FALSE))</f>
        <v/>
      </c>
      <c r="F39" s="21" t="str">
        <f>IF(ISERROR(VLOOKUP(A39,'[1]Z07 一般公共预算财政拨款收入支出决算表(财决07表)'!$A$10:$T$500,15,FALSE)),"",VLOOKUP(A39,'[1]Z07 一般公共预算财政拨款收入支出决算表(财决07表)'!$A$10:$T$500,15,FALSE))</f>
        <v/>
      </c>
      <c r="G39" s="89">
        <f>'[1]Z07 一般公共预算财政拨款收入支出决算表(财决07表)'!A37</f>
        <v>0</v>
      </c>
      <c r="H39" s="99">
        <f>'[1]Z07 一般公共预算财政拨款收入支出决算表(财决07表)'!$K37</f>
        <v>0</v>
      </c>
      <c r="I39" s="89" t="str">
        <f t="shared" si="0"/>
        <v>2</v>
      </c>
      <c r="J39" s="89" t="str">
        <f t="shared" si="1"/>
        <v>2</v>
      </c>
      <c r="K39" s="89">
        <f t="shared" si="2"/>
        <v>4</v>
      </c>
      <c r="L39" s="89" t="str">
        <f t="shared" si="3"/>
        <v/>
      </c>
      <c r="M39" s="89"/>
    </row>
    <row r="40" spans="1:13" s="4" customFormat="1" ht="20.100000000000001" customHeight="1">
      <c r="A40" s="19" t="str">
        <f t="array" ref="A40">INDEX(G:G,SMALL(IF($K$12:$K$500=2,ROW($12:$500),4^8),ROW(G29)))&amp;""</f>
        <v/>
      </c>
      <c r="B40" s="98"/>
      <c r="C40" s="20" t="str">
        <f>IF(ISERROR(VLOOKUP(A40,'[1]Z07 一般公共预算财政拨款收入支出决算表(财决07表)'!$A$10:$T$500,4,FALSE)),"",VLOOKUP(A40,'[1]Z07 一般公共预算财政拨款收入支出决算表(财决07表)'!$A$10:$T$500,4,FALSE))</f>
        <v/>
      </c>
      <c r="D40" s="21" t="str">
        <f>IF(ISERROR(VLOOKUP(A40,'[1]Z07 一般公共预算财政拨款收入支出决算表(财决07表)'!$A$10:$T$500,11,FALSE)),"",VLOOKUP(A40,'[1]Z07 一般公共预算财政拨款收入支出决算表(财决07表)'!$A$10:$T$500,11,FALSE))</f>
        <v/>
      </c>
      <c r="E40" s="21" t="str">
        <f>IF(ISERROR(VLOOKUP(A40,'[1]Z07 一般公共预算财政拨款收入支出决算表(财决07表)'!$A$10:$T$500,12,FALSE)),"",VLOOKUP(A40,'[1]Z07 一般公共预算财政拨款收入支出决算表(财决07表)'!$A$10:$T$500,12,FALSE))</f>
        <v/>
      </c>
      <c r="F40" s="21" t="str">
        <f>IF(ISERROR(VLOOKUP(A40,'[1]Z07 一般公共预算财政拨款收入支出决算表(财决07表)'!$A$10:$T$500,15,FALSE)),"",VLOOKUP(A40,'[1]Z07 一般公共预算财政拨款收入支出决算表(财决07表)'!$A$10:$T$500,15,FALSE))</f>
        <v/>
      </c>
      <c r="G40" s="89">
        <f>'[1]Z07 一般公共预算财政拨款收入支出决算表(财决07表)'!A38</f>
        <v>0</v>
      </c>
      <c r="H40" s="99">
        <f>'[1]Z07 一般公共预算财政拨款收入支出决算表(财决07表)'!$K38</f>
        <v>0</v>
      </c>
      <c r="I40" s="89" t="str">
        <f t="shared" si="0"/>
        <v>2</v>
      </c>
      <c r="J40" s="89" t="str">
        <f t="shared" si="1"/>
        <v>2</v>
      </c>
      <c r="K40" s="89">
        <f t="shared" si="2"/>
        <v>4</v>
      </c>
      <c r="L40" s="89" t="str">
        <f t="shared" si="3"/>
        <v/>
      </c>
      <c r="M40" s="89"/>
    </row>
    <row r="41" spans="1:13" s="4" customFormat="1" ht="20.100000000000001" customHeight="1">
      <c r="A41" s="19" t="str">
        <f t="array" ref="A41">INDEX(G:G,SMALL(IF($K$12:$K$500=2,ROW($12:$500),4^8),ROW(G30)))&amp;""</f>
        <v/>
      </c>
      <c r="B41" s="98"/>
      <c r="C41" s="20" t="str">
        <f>IF(ISERROR(VLOOKUP(A41,'[1]Z07 一般公共预算财政拨款收入支出决算表(财决07表)'!$A$10:$T$500,4,FALSE)),"",VLOOKUP(A41,'[1]Z07 一般公共预算财政拨款收入支出决算表(财决07表)'!$A$10:$T$500,4,FALSE))</f>
        <v/>
      </c>
      <c r="D41" s="21" t="str">
        <f>IF(ISERROR(VLOOKUP(A41,'[1]Z07 一般公共预算财政拨款收入支出决算表(财决07表)'!$A$10:$T$500,11,FALSE)),"",VLOOKUP(A41,'[1]Z07 一般公共预算财政拨款收入支出决算表(财决07表)'!$A$10:$T$500,11,FALSE))</f>
        <v/>
      </c>
      <c r="E41" s="21" t="str">
        <f>IF(ISERROR(VLOOKUP(A41,'[1]Z07 一般公共预算财政拨款收入支出决算表(财决07表)'!$A$10:$T$500,12,FALSE)),"",VLOOKUP(A41,'[1]Z07 一般公共预算财政拨款收入支出决算表(财决07表)'!$A$10:$T$500,12,FALSE))</f>
        <v/>
      </c>
      <c r="F41" s="21" t="str">
        <f>IF(ISERROR(VLOOKUP(A41,'[1]Z07 一般公共预算财政拨款收入支出决算表(财决07表)'!$A$10:$T$500,15,FALSE)),"",VLOOKUP(A41,'[1]Z07 一般公共预算财政拨款收入支出决算表(财决07表)'!$A$10:$T$500,15,FALSE))</f>
        <v/>
      </c>
      <c r="G41" s="89">
        <f>'[1]Z07 一般公共预算财政拨款收入支出决算表(财决07表)'!A39</f>
        <v>0</v>
      </c>
      <c r="H41" s="99">
        <f>'[1]Z07 一般公共预算财政拨款收入支出决算表(财决07表)'!$K39</f>
        <v>0</v>
      </c>
      <c r="I41" s="89" t="str">
        <f t="shared" si="0"/>
        <v>2</v>
      </c>
      <c r="J41" s="89" t="str">
        <f t="shared" si="1"/>
        <v>2</v>
      </c>
      <c r="K41" s="89">
        <f t="shared" si="2"/>
        <v>4</v>
      </c>
      <c r="L41" s="89" t="str">
        <f t="shared" si="3"/>
        <v/>
      </c>
      <c r="M41" s="89"/>
    </row>
    <row r="42" spans="1:13" s="4" customFormat="1" ht="20.100000000000001" customHeight="1">
      <c r="A42" s="19" t="str">
        <f t="array" ref="A42">INDEX(G:G,SMALL(IF($K$12:$K$500=2,ROW($12:$500),4^8),ROW(G31)))&amp;""</f>
        <v/>
      </c>
      <c r="B42" s="98"/>
      <c r="C42" s="20" t="str">
        <f>IF(ISERROR(VLOOKUP(A42,'[1]Z07 一般公共预算财政拨款收入支出决算表(财决07表)'!$A$10:$T$500,4,FALSE)),"",VLOOKUP(A42,'[1]Z07 一般公共预算财政拨款收入支出决算表(财决07表)'!$A$10:$T$500,4,FALSE))</f>
        <v/>
      </c>
      <c r="D42" s="21" t="str">
        <f>IF(ISERROR(VLOOKUP(A42,'[1]Z07 一般公共预算财政拨款收入支出决算表(财决07表)'!$A$10:$T$500,11,FALSE)),"",VLOOKUP(A42,'[1]Z07 一般公共预算财政拨款收入支出决算表(财决07表)'!$A$10:$T$500,11,FALSE))</f>
        <v/>
      </c>
      <c r="E42" s="21" t="str">
        <f>IF(ISERROR(VLOOKUP(A42,'[1]Z07 一般公共预算财政拨款收入支出决算表(财决07表)'!$A$10:$T$500,12,FALSE)),"",VLOOKUP(A42,'[1]Z07 一般公共预算财政拨款收入支出决算表(财决07表)'!$A$10:$T$500,12,FALSE))</f>
        <v/>
      </c>
      <c r="F42" s="21" t="str">
        <f>IF(ISERROR(VLOOKUP(A42,'[1]Z07 一般公共预算财政拨款收入支出决算表(财决07表)'!$A$10:$T$500,15,FALSE)),"",VLOOKUP(A42,'[1]Z07 一般公共预算财政拨款收入支出决算表(财决07表)'!$A$10:$T$500,15,FALSE))</f>
        <v/>
      </c>
      <c r="G42" s="89">
        <f>'[1]Z07 一般公共预算财政拨款收入支出决算表(财决07表)'!A40</f>
        <v>0</v>
      </c>
      <c r="H42" s="99">
        <f>'[1]Z07 一般公共预算财政拨款收入支出决算表(财决07表)'!$K40</f>
        <v>0</v>
      </c>
      <c r="I42" s="89" t="str">
        <f t="shared" si="0"/>
        <v>2</v>
      </c>
      <c r="J42" s="89" t="str">
        <f t="shared" si="1"/>
        <v>2</v>
      </c>
      <c r="K42" s="89">
        <f t="shared" si="2"/>
        <v>4</v>
      </c>
      <c r="L42" s="89" t="str">
        <f t="shared" si="3"/>
        <v/>
      </c>
      <c r="M42" s="89"/>
    </row>
    <row r="43" spans="1:13" s="4" customFormat="1" ht="20.100000000000001" customHeight="1">
      <c r="A43" s="19" t="str">
        <f t="array" ref="A43">INDEX(G:G,SMALL(IF($K$12:$K$500=2,ROW($12:$500),4^8),ROW(G32)))&amp;""</f>
        <v/>
      </c>
      <c r="B43" s="98"/>
      <c r="C43" s="20" t="str">
        <f>IF(ISERROR(VLOOKUP(A43,'[1]Z07 一般公共预算财政拨款收入支出决算表(财决07表)'!$A$10:$T$500,4,FALSE)),"",VLOOKUP(A43,'[1]Z07 一般公共预算财政拨款收入支出决算表(财决07表)'!$A$10:$T$500,4,FALSE))</f>
        <v/>
      </c>
      <c r="D43" s="21" t="str">
        <f>IF(ISERROR(VLOOKUP(A43,'[1]Z07 一般公共预算财政拨款收入支出决算表(财决07表)'!$A$10:$T$500,11,FALSE)),"",VLOOKUP(A43,'[1]Z07 一般公共预算财政拨款收入支出决算表(财决07表)'!$A$10:$T$500,11,FALSE))</f>
        <v/>
      </c>
      <c r="E43" s="21" t="str">
        <f>IF(ISERROR(VLOOKUP(A43,'[1]Z07 一般公共预算财政拨款收入支出决算表(财决07表)'!$A$10:$T$500,12,FALSE)),"",VLOOKUP(A43,'[1]Z07 一般公共预算财政拨款收入支出决算表(财决07表)'!$A$10:$T$500,12,FALSE))</f>
        <v/>
      </c>
      <c r="F43" s="21" t="str">
        <f>IF(ISERROR(VLOOKUP(A43,'[1]Z07 一般公共预算财政拨款收入支出决算表(财决07表)'!$A$10:$T$500,15,FALSE)),"",VLOOKUP(A43,'[1]Z07 一般公共预算财政拨款收入支出决算表(财决07表)'!$A$10:$T$500,15,FALSE))</f>
        <v/>
      </c>
      <c r="G43" s="89">
        <f>'[1]Z07 一般公共预算财政拨款收入支出决算表(财决07表)'!A41</f>
        <v>0</v>
      </c>
      <c r="H43" s="99">
        <f>'[1]Z07 一般公共预算财政拨款收入支出决算表(财决07表)'!$K41</f>
        <v>0</v>
      </c>
      <c r="I43" s="89" t="str">
        <f t="shared" si="0"/>
        <v>2</v>
      </c>
      <c r="J43" s="89" t="str">
        <f t="shared" si="1"/>
        <v>2</v>
      </c>
      <c r="K43" s="89">
        <f t="shared" si="2"/>
        <v>4</v>
      </c>
      <c r="L43" s="89" t="str">
        <f t="shared" si="3"/>
        <v/>
      </c>
      <c r="M43" s="89"/>
    </row>
    <row r="44" spans="1:13" s="4" customFormat="1" ht="20.100000000000001" customHeight="1">
      <c r="A44" s="19" t="str">
        <f t="array" ref="A44">INDEX(G:G,SMALL(IF($K$12:$K$500=2,ROW($12:$500),4^8),ROW(G33)))&amp;""</f>
        <v/>
      </c>
      <c r="B44" s="98"/>
      <c r="C44" s="20" t="str">
        <f>IF(ISERROR(VLOOKUP(A44,'[1]Z07 一般公共预算财政拨款收入支出决算表(财决07表)'!$A$10:$T$500,4,FALSE)),"",VLOOKUP(A44,'[1]Z07 一般公共预算财政拨款收入支出决算表(财决07表)'!$A$10:$T$500,4,FALSE))</f>
        <v/>
      </c>
      <c r="D44" s="21" t="str">
        <f>IF(ISERROR(VLOOKUP(A44,'[1]Z07 一般公共预算财政拨款收入支出决算表(财决07表)'!$A$10:$T$500,11,FALSE)),"",VLOOKUP(A44,'[1]Z07 一般公共预算财政拨款收入支出决算表(财决07表)'!$A$10:$T$500,11,FALSE))</f>
        <v/>
      </c>
      <c r="E44" s="21" t="str">
        <f>IF(ISERROR(VLOOKUP(A44,'[1]Z07 一般公共预算财政拨款收入支出决算表(财决07表)'!$A$10:$T$500,12,FALSE)),"",VLOOKUP(A44,'[1]Z07 一般公共预算财政拨款收入支出决算表(财决07表)'!$A$10:$T$500,12,FALSE))</f>
        <v/>
      </c>
      <c r="F44" s="21" t="str">
        <f>IF(ISERROR(VLOOKUP(A44,'[1]Z07 一般公共预算财政拨款收入支出决算表(财决07表)'!$A$10:$T$500,15,FALSE)),"",VLOOKUP(A44,'[1]Z07 一般公共预算财政拨款收入支出决算表(财决07表)'!$A$10:$T$500,15,FALSE))</f>
        <v/>
      </c>
      <c r="G44" s="89">
        <f>'[1]Z07 一般公共预算财政拨款收入支出决算表(财决07表)'!A42</f>
        <v>0</v>
      </c>
      <c r="H44" s="99">
        <f>'[1]Z07 一般公共预算财政拨款收入支出决算表(财决07表)'!$K42</f>
        <v>0</v>
      </c>
      <c r="I44" s="89" t="str">
        <f t="shared" si="0"/>
        <v>2</v>
      </c>
      <c r="J44" s="89" t="str">
        <f t="shared" si="1"/>
        <v>2</v>
      </c>
      <c r="K44" s="89">
        <f t="shared" si="2"/>
        <v>4</v>
      </c>
      <c r="L44" s="89" t="str">
        <f t="shared" si="3"/>
        <v/>
      </c>
      <c r="M44" s="89"/>
    </row>
    <row r="45" spans="1:13" s="4" customFormat="1" ht="20.100000000000001" customHeight="1">
      <c r="A45" s="19" t="str">
        <f t="array" ref="A45">INDEX(G:G,SMALL(IF($K$12:$K$500=2,ROW($12:$500),4^8),ROW(G34)))&amp;""</f>
        <v/>
      </c>
      <c r="B45" s="98"/>
      <c r="C45" s="20" t="str">
        <f>IF(ISERROR(VLOOKUP(A45,'[1]Z07 一般公共预算财政拨款收入支出决算表(财决07表)'!$A$10:$T$500,4,FALSE)),"",VLOOKUP(A45,'[1]Z07 一般公共预算财政拨款收入支出决算表(财决07表)'!$A$10:$T$500,4,FALSE))</f>
        <v/>
      </c>
      <c r="D45" s="21" t="str">
        <f>IF(ISERROR(VLOOKUP(A45,'[1]Z07 一般公共预算财政拨款收入支出决算表(财决07表)'!$A$10:$T$500,11,FALSE)),"",VLOOKUP(A45,'[1]Z07 一般公共预算财政拨款收入支出决算表(财决07表)'!$A$10:$T$500,11,FALSE))</f>
        <v/>
      </c>
      <c r="E45" s="21" t="str">
        <f>IF(ISERROR(VLOOKUP(A45,'[1]Z07 一般公共预算财政拨款收入支出决算表(财决07表)'!$A$10:$T$500,12,FALSE)),"",VLOOKUP(A45,'[1]Z07 一般公共预算财政拨款收入支出决算表(财决07表)'!$A$10:$T$500,12,FALSE))</f>
        <v/>
      </c>
      <c r="F45" s="21" t="str">
        <f>IF(ISERROR(VLOOKUP(A45,'[1]Z07 一般公共预算财政拨款收入支出决算表(财决07表)'!$A$10:$T$500,15,FALSE)),"",VLOOKUP(A45,'[1]Z07 一般公共预算财政拨款收入支出决算表(财决07表)'!$A$10:$T$500,15,FALSE))</f>
        <v/>
      </c>
      <c r="G45" s="89">
        <f>'[1]Z07 一般公共预算财政拨款收入支出决算表(财决07表)'!A43</f>
        <v>0</v>
      </c>
      <c r="H45" s="99">
        <f>'[1]Z07 一般公共预算财政拨款收入支出决算表(财决07表)'!$K43</f>
        <v>0</v>
      </c>
      <c r="I45" s="89" t="str">
        <f t="shared" si="0"/>
        <v>2</v>
      </c>
      <c r="J45" s="89" t="str">
        <f t="shared" si="1"/>
        <v>2</v>
      </c>
      <c r="K45" s="89">
        <f t="shared" si="2"/>
        <v>4</v>
      </c>
      <c r="L45" s="89" t="str">
        <f t="shared" si="3"/>
        <v/>
      </c>
      <c r="M45" s="89"/>
    </row>
    <row r="46" spans="1:13" s="4" customFormat="1" ht="20.100000000000001" customHeight="1">
      <c r="A46" s="19" t="str">
        <f t="array" ref="A46">INDEX(G:G,SMALL(IF($K$12:$K$500=2,ROW($12:$500),4^8),ROW(G35)))&amp;""</f>
        <v/>
      </c>
      <c r="B46" s="98"/>
      <c r="C46" s="20" t="str">
        <f>IF(ISERROR(VLOOKUP(A46,'[1]Z07 一般公共预算财政拨款收入支出决算表(财决07表)'!$A$10:$T$500,4,FALSE)),"",VLOOKUP(A46,'[1]Z07 一般公共预算财政拨款收入支出决算表(财决07表)'!$A$10:$T$500,4,FALSE))</f>
        <v/>
      </c>
      <c r="D46" s="21" t="str">
        <f>IF(ISERROR(VLOOKUP(A46,'[1]Z07 一般公共预算财政拨款收入支出决算表(财决07表)'!$A$10:$T$500,11,FALSE)),"",VLOOKUP(A46,'[1]Z07 一般公共预算财政拨款收入支出决算表(财决07表)'!$A$10:$T$500,11,FALSE))</f>
        <v/>
      </c>
      <c r="E46" s="21" t="str">
        <f>IF(ISERROR(VLOOKUP(A46,'[1]Z07 一般公共预算财政拨款收入支出决算表(财决07表)'!$A$10:$T$500,12,FALSE)),"",VLOOKUP(A46,'[1]Z07 一般公共预算财政拨款收入支出决算表(财决07表)'!$A$10:$T$500,12,FALSE))</f>
        <v/>
      </c>
      <c r="F46" s="21" t="str">
        <f>IF(ISERROR(VLOOKUP(A46,'[1]Z07 一般公共预算财政拨款收入支出决算表(财决07表)'!$A$10:$T$500,15,FALSE)),"",VLOOKUP(A46,'[1]Z07 一般公共预算财政拨款收入支出决算表(财决07表)'!$A$10:$T$500,15,FALSE))</f>
        <v/>
      </c>
      <c r="G46" s="89">
        <f>'[1]Z07 一般公共预算财政拨款收入支出决算表(财决07表)'!A44</f>
        <v>0</v>
      </c>
      <c r="H46" s="99">
        <f>'[1]Z07 一般公共预算财政拨款收入支出决算表(财决07表)'!$K44</f>
        <v>0</v>
      </c>
      <c r="I46" s="89" t="str">
        <f t="shared" si="0"/>
        <v>2</v>
      </c>
      <c r="J46" s="89" t="str">
        <f t="shared" si="1"/>
        <v>2</v>
      </c>
      <c r="K46" s="89">
        <f t="shared" si="2"/>
        <v>4</v>
      </c>
      <c r="L46" s="89" t="str">
        <f t="shared" si="3"/>
        <v/>
      </c>
      <c r="M46" s="89"/>
    </row>
    <row r="47" spans="1:13" s="4" customFormat="1" ht="20.100000000000001" customHeight="1">
      <c r="A47" s="19" t="str">
        <f t="array" ref="A47">INDEX(G:G,SMALL(IF($K$12:$K$500=2,ROW($12:$500),4^8),ROW(G36)))&amp;""</f>
        <v/>
      </c>
      <c r="B47" s="98"/>
      <c r="C47" s="20" t="str">
        <f>IF(ISERROR(VLOOKUP(A47,'[1]Z07 一般公共预算财政拨款收入支出决算表(财决07表)'!$A$10:$T$500,4,FALSE)),"",VLOOKUP(A47,'[1]Z07 一般公共预算财政拨款收入支出决算表(财决07表)'!$A$10:$T$500,4,FALSE))</f>
        <v/>
      </c>
      <c r="D47" s="21" t="str">
        <f>IF(ISERROR(VLOOKUP(A47,'[1]Z07 一般公共预算财政拨款收入支出决算表(财决07表)'!$A$10:$T$500,11,FALSE)),"",VLOOKUP(A47,'[1]Z07 一般公共预算财政拨款收入支出决算表(财决07表)'!$A$10:$T$500,11,FALSE))</f>
        <v/>
      </c>
      <c r="E47" s="21" t="str">
        <f>IF(ISERROR(VLOOKUP(A47,'[1]Z07 一般公共预算财政拨款收入支出决算表(财决07表)'!$A$10:$T$500,12,FALSE)),"",VLOOKUP(A47,'[1]Z07 一般公共预算财政拨款收入支出决算表(财决07表)'!$A$10:$T$500,12,FALSE))</f>
        <v/>
      </c>
      <c r="F47" s="21" t="str">
        <f>IF(ISERROR(VLOOKUP(A47,'[1]Z07 一般公共预算财政拨款收入支出决算表(财决07表)'!$A$10:$T$500,15,FALSE)),"",VLOOKUP(A47,'[1]Z07 一般公共预算财政拨款收入支出决算表(财决07表)'!$A$10:$T$500,15,FALSE))</f>
        <v/>
      </c>
      <c r="G47" s="89">
        <f>'[1]Z07 一般公共预算财政拨款收入支出决算表(财决07表)'!A45</f>
        <v>0</v>
      </c>
      <c r="H47" s="99">
        <f>'[1]Z07 一般公共预算财政拨款收入支出决算表(财决07表)'!$K45</f>
        <v>0</v>
      </c>
      <c r="I47" s="89" t="str">
        <f t="shared" si="0"/>
        <v>2</v>
      </c>
      <c r="J47" s="89" t="str">
        <f t="shared" si="1"/>
        <v>2</v>
      </c>
      <c r="K47" s="89">
        <f t="shared" si="2"/>
        <v>4</v>
      </c>
      <c r="L47" s="89" t="str">
        <f t="shared" si="3"/>
        <v/>
      </c>
      <c r="M47" s="89"/>
    </row>
    <row r="48" spans="1:13" s="4" customFormat="1" ht="20.100000000000001" customHeight="1">
      <c r="A48" s="19" t="str">
        <f t="array" ref="A48">INDEX(G:G,SMALL(IF($K$12:$K$500=2,ROW($12:$500),4^8),ROW(G37)))&amp;""</f>
        <v/>
      </c>
      <c r="B48" s="98"/>
      <c r="C48" s="20" t="str">
        <f>IF(ISERROR(VLOOKUP(A48,'[1]Z07 一般公共预算财政拨款收入支出决算表(财决07表)'!$A$10:$T$500,4,FALSE)),"",VLOOKUP(A48,'[1]Z07 一般公共预算财政拨款收入支出决算表(财决07表)'!$A$10:$T$500,4,FALSE))</f>
        <v/>
      </c>
      <c r="D48" s="21" t="str">
        <f>IF(ISERROR(VLOOKUP(A48,'[1]Z07 一般公共预算财政拨款收入支出决算表(财决07表)'!$A$10:$T$500,11,FALSE)),"",VLOOKUP(A48,'[1]Z07 一般公共预算财政拨款收入支出决算表(财决07表)'!$A$10:$T$500,11,FALSE))</f>
        <v/>
      </c>
      <c r="E48" s="21" t="str">
        <f>IF(ISERROR(VLOOKUP(A48,'[1]Z07 一般公共预算财政拨款收入支出决算表(财决07表)'!$A$10:$T$500,12,FALSE)),"",VLOOKUP(A48,'[1]Z07 一般公共预算财政拨款收入支出决算表(财决07表)'!$A$10:$T$500,12,FALSE))</f>
        <v/>
      </c>
      <c r="F48" s="21" t="str">
        <f>IF(ISERROR(VLOOKUP(A48,'[1]Z07 一般公共预算财政拨款收入支出决算表(财决07表)'!$A$10:$T$500,15,FALSE)),"",VLOOKUP(A48,'[1]Z07 一般公共预算财政拨款收入支出决算表(财决07表)'!$A$10:$T$500,15,FALSE))</f>
        <v/>
      </c>
      <c r="G48" s="89">
        <f>'[1]Z07 一般公共预算财政拨款收入支出决算表(财决07表)'!A46</f>
        <v>0</v>
      </c>
      <c r="H48" s="99">
        <f>'[1]Z07 一般公共预算财政拨款收入支出决算表(财决07表)'!$K46</f>
        <v>0</v>
      </c>
      <c r="I48" s="89" t="str">
        <f t="shared" si="0"/>
        <v>2</v>
      </c>
      <c r="J48" s="89" t="str">
        <f t="shared" si="1"/>
        <v>2</v>
      </c>
      <c r="K48" s="89">
        <f t="shared" si="2"/>
        <v>4</v>
      </c>
      <c r="L48" s="89" t="str">
        <f t="shared" si="3"/>
        <v/>
      </c>
      <c r="M48" s="89"/>
    </row>
    <row r="49" spans="1:13" s="4" customFormat="1" ht="20.100000000000001" customHeight="1">
      <c r="A49" s="19" t="str">
        <f t="array" ref="A49">INDEX(G:G,SMALL(IF($K$12:$K$500=2,ROW($12:$500),4^8),ROW(G38)))&amp;""</f>
        <v/>
      </c>
      <c r="B49" s="98"/>
      <c r="C49" s="20" t="str">
        <f>IF(ISERROR(VLOOKUP(A49,'[1]Z07 一般公共预算财政拨款收入支出决算表(财决07表)'!$A$10:$T$500,4,FALSE)),"",VLOOKUP(A49,'[1]Z07 一般公共预算财政拨款收入支出决算表(财决07表)'!$A$10:$T$500,4,FALSE))</f>
        <v/>
      </c>
      <c r="D49" s="21" t="str">
        <f>IF(ISERROR(VLOOKUP(A49,'[1]Z07 一般公共预算财政拨款收入支出决算表(财决07表)'!$A$10:$T$500,11,FALSE)),"",VLOOKUP(A49,'[1]Z07 一般公共预算财政拨款收入支出决算表(财决07表)'!$A$10:$T$500,11,FALSE))</f>
        <v/>
      </c>
      <c r="E49" s="21" t="str">
        <f>IF(ISERROR(VLOOKUP(A49,'[1]Z07 一般公共预算财政拨款收入支出决算表(财决07表)'!$A$10:$T$500,12,FALSE)),"",VLOOKUP(A49,'[1]Z07 一般公共预算财政拨款收入支出决算表(财决07表)'!$A$10:$T$500,12,FALSE))</f>
        <v/>
      </c>
      <c r="F49" s="21" t="str">
        <f>IF(ISERROR(VLOOKUP(A49,'[1]Z07 一般公共预算财政拨款收入支出决算表(财决07表)'!$A$10:$T$500,15,FALSE)),"",VLOOKUP(A49,'[1]Z07 一般公共预算财政拨款收入支出决算表(财决07表)'!$A$10:$T$500,15,FALSE))</f>
        <v/>
      </c>
      <c r="G49" s="89">
        <f>'[1]Z07 一般公共预算财政拨款收入支出决算表(财决07表)'!A47</f>
        <v>0</v>
      </c>
      <c r="H49" s="99">
        <f>'[1]Z07 一般公共预算财政拨款收入支出决算表(财决07表)'!$K47</f>
        <v>0</v>
      </c>
      <c r="I49" s="89" t="str">
        <f t="shared" si="0"/>
        <v>2</v>
      </c>
      <c r="J49" s="89" t="str">
        <f t="shared" si="1"/>
        <v>2</v>
      </c>
      <c r="K49" s="89">
        <f t="shared" si="2"/>
        <v>4</v>
      </c>
      <c r="L49" s="89" t="str">
        <f t="shared" si="3"/>
        <v/>
      </c>
      <c r="M49" s="89"/>
    </row>
    <row r="50" spans="1:13" s="4" customFormat="1" ht="20.100000000000001" customHeight="1">
      <c r="A50" s="19" t="str">
        <f t="array" ref="A50">INDEX(G:G,SMALL(IF($K$12:$K$500=2,ROW($12:$500),4^8),ROW(G39)))&amp;""</f>
        <v/>
      </c>
      <c r="B50" s="98"/>
      <c r="C50" s="20" t="str">
        <f>IF(ISERROR(VLOOKUP(A50,'[1]Z07 一般公共预算财政拨款收入支出决算表(财决07表)'!$A$10:$T$500,4,FALSE)),"",VLOOKUP(A50,'[1]Z07 一般公共预算财政拨款收入支出决算表(财决07表)'!$A$10:$T$500,4,FALSE))</f>
        <v/>
      </c>
      <c r="D50" s="21" t="str">
        <f>IF(ISERROR(VLOOKUP(A50,'[1]Z07 一般公共预算财政拨款收入支出决算表(财决07表)'!$A$10:$T$500,11,FALSE)),"",VLOOKUP(A50,'[1]Z07 一般公共预算财政拨款收入支出决算表(财决07表)'!$A$10:$T$500,11,FALSE))</f>
        <v/>
      </c>
      <c r="E50" s="21" t="str">
        <f>IF(ISERROR(VLOOKUP(A50,'[1]Z07 一般公共预算财政拨款收入支出决算表(财决07表)'!$A$10:$T$500,12,FALSE)),"",VLOOKUP(A50,'[1]Z07 一般公共预算财政拨款收入支出决算表(财决07表)'!$A$10:$T$500,12,FALSE))</f>
        <v/>
      </c>
      <c r="F50" s="21" t="str">
        <f>IF(ISERROR(VLOOKUP(A50,'[1]Z07 一般公共预算财政拨款收入支出决算表(财决07表)'!$A$10:$T$500,15,FALSE)),"",VLOOKUP(A50,'[1]Z07 一般公共预算财政拨款收入支出决算表(财决07表)'!$A$10:$T$500,15,FALSE))</f>
        <v/>
      </c>
      <c r="G50" s="89">
        <f>'[1]Z07 一般公共预算财政拨款收入支出决算表(财决07表)'!A48</f>
        <v>0</v>
      </c>
      <c r="H50" s="99">
        <f>'[1]Z07 一般公共预算财政拨款收入支出决算表(财决07表)'!$K48</f>
        <v>0</v>
      </c>
      <c r="I50" s="89" t="str">
        <f t="shared" si="0"/>
        <v>2</v>
      </c>
      <c r="J50" s="89" t="str">
        <f t="shared" si="1"/>
        <v>2</v>
      </c>
      <c r="K50" s="89">
        <f t="shared" si="2"/>
        <v>4</v>
      </c>
      <c r="L50" s="89" t="str">
        <f t="shared" si="3"/>
        <v/>
      </c>
      <c r="M50" s="89"/>
    </row>
    <row r="51" spans="1:13" s="4" customFormat="1" ht="20.100000000000001" customHeight="1">
      <c r="A51" s="19" t="str">
        <f t="array" ref="A51">INDEX(G:G,SMALL(IF($K$12:$K$500=2,ROW($12:$500),4^8),ROW(G40)))&amp;""</f>
        <v/>
      </c>
      <c r="B51" s="98"/>
      <c r="C51" s="20" t="str">
        <f>IF(ISERROR(VLOOKUP(A51,'[1]Z07 一般公共预算财政拨款收入支出决算表(财决07表)'!$A$10:$T$500,4,FALSE)),"",VLOOKUP(A51,'[1]Z07 一般公共预算财政拨款收入支出决算表(财决07表)'!$A$10:$T$500,4,FALSE))</f>
        <v/>
      </c>
      <c r="D51" s="21" t="str">
        <f>IF(ISERROR(VLOOKUP(A51,'[1]Z07 一般公共预算财政拨款收入支出决算表(财决07表)'!$A$10:$T$500,11,FALSE)),"",VLOOKUP(A51,'[1]Z07 一般公共预算财政拨款收入支出决算表(财决07表)'!$A$10:$T$500,11,FALSE))</f>
        <v/>
      </c>
      <c r="E51" s="21" t="str">
        <f>IF(ISERROR(VLOOKUP(A51,'[1]Z07 一般公共预算财政拨款收入支出决算表(财决07表)'!$A$10:$T$500,12,FALSE)),"",VLOOKUP(A51,'[1]Z07 一般公共预算财政拨款收入支出决算表(财决07表)'!$A$10:$T$500,12,FALSE))</f>
        <v/>
      </c>
      <c r="F51" s="21" t="str">
        <f>IF(ISERROR(VLOOKUP(A51,'[1]Z07 一般公共预算财政拨款收入支出决算表(财决07表)'!$A$10:$T$500,15,FALSE)),"",VLOOKUP(A51,'[1]Z07 一般公共预算财政拨款收入支出决算表(财决07表)'!$A$10:$T$500,15,FALSE))</f>
        <v/>
      </c>
      <c r="G51" s="89">
        <f>'[1]Z07 一般公共预算财政拨款收入支出决算表(财决07表)'!A49</f>
        <v>0</v>
      </c>
      <c r="H51" s="99">
        <f>'[1]Z07 一般公共预算财政拨款收入支出决算表(财决07表)'!$K49</f>
        <v>0</v>
      </c>
      <c r="I51" s="89" t="str">
        <f t="shared" si="0"/>
        <v>2</v>
      </c>
      <c r="J51" s="89" t="str">
        <f t="shared" si="1"/>
        <v>2</v>
      </c>
      <c r="K51" s="89">
        <f t="shared" si="2"/>
        <v>4</v>
      </c>
      <c r="L51" s="89" t="str">
        <f t="shared" si="3"/>
        <v/>
      </c>
      <c r="M51" s="89"/>
    </row>
    <row r="52" spans="1:13" s="4" customFormat="1" ht="20.100000000000001" customHeight="1">
      <c r="A52" s="19" t="str">
        <f t="array" ref="A52">INDEX(G:G,SMALL(IF($K$12:$K$500=2,ROW($12:$500),4^8),ROW(G41)))&amp;""</f>
        <v/>
      </c>
      <c r="B52" s="98"/>
      <c r="C52" s="20" t="str">
        <f>IF(ISERROR(VLOOKUP(A52,'[1]Z07 一般公共预算财政拨款收入支出决算表(财决07表)'!$A$10:$T$500,4,FALSE)),"",VLOOKUP(A52,'[1]Z07 一般公共预算财政拨款收入支出决算表(财决07表)'!$A$10:$T$500,4,FALSE))</f>
        <v/>
      </c>
      <c r="D52" s="21" t="str">
        <f>IF(ISERROR(VLOOKUP(A52,'[1]Z07 一般公共预算财政拨款收入支出决算表(财决07表)'!$A$10:$T$500,11,FALSE)),"",VLOOKUP(A52,'[1]Z07 一般公共预算财政拨款收入支出决算表(财决07表)'!$A$10:$T$500,11,FALSE))</f>
        <v/>
      </c>
      <c r="E52" s="21" t="str">
        <f>IF(ISERROR(VLOOKUP(A52,'[1]Z07 一般公共预算财政拨款收入支出决算表(财决07表)'!$A$10:$T$500,12,FALSE)),"",VLOOKUP(A52,'[1]Z07 一般公共预算财政拨款收入支出决算表(财决07表)'!$A$10:$T$500,12,FALSE))</f>
        <v/>
      </c>
      <c r="F52" s="21" t="str">
        <f>IF(ISERROR(VLOOKUP(A52,'[1]Z07 一般公共预算财政拨款收入支出决算表(财决07表)'!$A$10:$T$500,15,FALSE)),"",VLOOKUP(A52,'[1]Z07 一般公共预算财政拨款收入支出决算表(财决07表)'!$A$10:$T$500,15,FALSE))</f>
        <v/>
      </c>
      <c r="G52" s="89">
        <f>'[1]Z07 一般公共预算财政拨款收入支出决算表(财决07表)'!A50</f>
        <v>0</v>
      </c>
      <c r="H52" s="99">
        <f>'[1]Z07 一般公共预算财政拨款收入支出决算表(财决07表)'!$K50</f>
        <v>0</v>
      </c>
      <c r="I52" s="89" t="str">
        <f t="shared" si="0"/>
        <v>2</v>
      </c>
      <c r="J52" s="89" t="str">
        <f t="shared" si="1"/>
        <v>2</v>
      </c>
      <c r="K52" s="89">
        <f t="shared" si="2"/>
        <v>4</v>
      </c>
      <c r="L52" s="89" t="str">
        <f t="shared" si="3"/>
        <v/>
      </c>
      <c r="M52" s="89"/>
    </row>
    <row r="53" spans="1:13" s="4" customFormat="1" ht="20.100000000000001" customHeight="1">
      <c r="A53" s="19" t="str">
        <f t="array" ref="A53">INDEX(G:G,SMALL(IF($K$12:$K$500=2,ROW($12:$500),4^8),ROW(G42)))&amp;""</f>
        <v/>
      </c>
      <c r="B53" s="98"/>
      <c r="C53" s="20" t="str">
        <f>IF(ISERROR(VLOOKUP(A53,'[1]Z07 一般公共预算财政拨款收入支出决算表(财决07表)'!$A$10:$T$500,4,FALSE)),"",VLOOKUP(A53,'[1]Z07 一般公共预算财政拨款收入支出决算表(财决07表)'!$A$10:$T$500,4,FALSE))</f>
        <v/>
      </c>
      <c r="D53" s="21" t="str">
        <f>IF(ISERROR(VLOOKUP(A53,'[1]Z07 一般公共预算财政拨款收入支出决算表(财决07表)'!$A$10:$T$500,11,FALSE)),"",VLOOKUP(A53,'[1]Z07 一般公共预算财政拨款收入支出决算表(财决07表)'!$A$10:$T$500,11,FALSE))</f>
        <v/>
      </c>
      <c r="E53" s="21" t="str">
        <f>IF(ISERROR(VLOOKUP(A53,'[1]Z07 一般公共预算财政拨款收入支出决算表(财决07表)'!$A$10:$T$500,12,FALSE)),"",VLOOKUP(A53,'[1]Z07 一般公共预算财政拨款收入支出决算表(财决07表)'!$A$10:$T$500,12,FALSE))</f>
        <v/>
      </c>
      <c r="F53" s="21" t="str">
        <f>IF(ISERROR(VLOOKUP(A53,'[1]Z07 一般公共预算财政拨款收入支出决算表(财决07表)'!$A$10:$T$500,15,FALSE)),"",VLOOKUP(A53,'[1]Z07 一般公共预算财政拨款收入支出决算表(财决07表)'!$A$10:$T$500,15,FALSE))</f>
        <v/>
      </c>
      <c r="G53" s="89">
        <f>'[1]Z07 一般公共预算财政拨款收入支出决算表(财决07表)'!A51</f>
        <v>0</v>
      </c>
      <c r="H53" s="99">
        <f>'[1]Z07 一般公共预算财政拨款收入支出决算表(财决07表)'!$K51</f>
        <v>0</v>
      </c>
      <c r="I53" s="89" t="str">
        <f t="shared" si="0"/>
        <v>2</v>
      </c>
      <c r="J53" s="89" t="str">
        <f t="shared" si="1"/>
        <v>2</v>
      </c>
      <c r="K53" s="89">
        <f t="shared" si="2"/>
        <v>4</v>
      </c>
      <c r="L53" s="89" t="str">
        <f t="shared" si="3"/>
        <v/>
      </c>
      <c r="M53" s="89"/>
    </row>
    <row r="54" spans="1:13" s="4" customFormat="1" ht="20.100000000000001" customHeight="1">
      <c r="A54" s="19" t="str">
        <f t="array" ref="A54">INDEX(G:G,SMALL(IF($K$12:$K$500=2,ROW($12:$500),4^8),ROW(G43)))&amp;""</f>
        <v/>
      </c>
      <c r="B54" s="98"/>
      <c r="C54" s="20" t="str">
        <f>IF(ISERROR(VLOOKUP(A54,'[1]Z07 一般公共预算财政拨款收入支出决算表(财决07表)'!$A$10:$T$500,4,FALSE)),"",VLOOKUP(A54,'[1]Z07 一般公共预算财政拨款收入支出决算表(财决07表)'!$A$10:$T$500,4,FALSE))</f>
        <v/>
      </c>
      <c r="D54" s="21" t="str">
        <f>IF(ISERROR(VLOOKUP(A54,'[1]Z07 一般公共预算财政拨款收入支出决算表(财决07表)'!$A$10:$T$500,11,FALSE)),"",VLOOKUP(A54,'[1]Z07 一般公共预算财政拨款收入支出决算表(财决07表)'!$A$10:$T$500,11,FALSE))</f>
        <v/>
      </c>
      <c r="E54" s="21" t="str">
        <f>IF(ISERROR(VLOOKUP(A54,'[1]Z07 一般公共预算财政拨款收入支出决算表(财决07表)'!$A$10:$T$500,12,FALSE)),"",VLOOKUP(A54,'[1]Z07 一般公共预算财政拨款收入支出决算表(财决07表)'!$A$10:$T$500,12,FALSE))</f>
        <v/>
      </c>
      <c r="F54" s="21" t="str">
        <f>IF(ISERROR(VLOOKUP(A54,'[1]Z07 一般公共预算财政拨款收入支出决算表(财决07表)'!$A$10:$T$500,15,FALSE)),"",VLOOKUP(A54,'[1]Z07 一般公共预算财政拨款收入支出决算表(财决07表)'!$A$10:$T$500,15,FALSE))</f>
        <v/>
      </c>
      <c r="G54" s="89">
        <f>'[1]Z07 一般公共预算财政拨款收入支出决算表(财决07表)'!A52</f>
        <v>0</v>
      </c>
      <c r="H54" s="99">
        <f>'[1]Z07 一般公共预算财政拨款收入支出决算表(财决07表)'!$K52</f>
        <v>0</v>
      </c>
      <c r="I54" s="89" t="str">
        <f t="shared" si="0"/>
        <v>2</v>
      </c>
      <c r="J54" s="89" t="str">
        <f t="shared" si="1"/>
        <v>2</v>
      </c>
      <c r="K54" s="89">
        <f t="shared" si="2"/>
        <v>4</v>
      </c>
      <c r="L54" s="89" t="str">
        <f t="shared" si="3"/>
        <v/>
      </c>
      <c r="M54" s="89"/>
    </row>
    <row r="55" spans="1:13" s="4" customFormat="1" ht="20.100000000000001" customHeight="1">
      <c r="A55" s="19" t="str">
        <f t="array" ref="A55">INDEX(G:G,SMALL(IF($K$12:$K$500=2,ROW($12:$500),4^8),ROW(G44)))&amp;""</f>
        <v/>
      </c>
      <c r="B55" s="98"/>
      <c r="C55" s="20" t="str">
        <f>IF(ISERROR(VLOOKUP(A55,'[1]Z07 一般公共预算财政拨款收入支出决算表(财决07表)'!$A$10:$T$500,4,FALSE)),"",VLOOKUP(A55,'[1]Z07 一般公共预算财政拨款收入支出决算表(财决07表)'!$A$10:$T$500,4,FALSE))</f>
        <v/>
      </c>
      <c r="D55" s="21" t="str">
        <f>IF(ISERROR(VLOOKUP(A55,'[1]Z07 一般公共预算财政拨款收入支出决算表(财决07表)'!$A$10:$T$500,11,FALSE)),"",VLOOKUP(A55,'[1]Z07 一般公共预算财政拨款收入支出决算表(财决07表)'!$A$10:$T$500,11,FALSE))</f>
        <v/>
      </c>
      <c r="E55" s="21" t="str">
        <f>IF(ISERROR(VLOOKUP(A55,'[1]Z07 一般公共预算财政拨款收入支出决算表(财决07表)'!$A$10:$T$500,12,FALSE)),"",VLOOKUP(A55,'[1]Z07 一般公共预算财政拨款收入支出决算表(财决07表)'!$A$10:$T$500,12,FALSE))</f>
        <v/>
      </c>
      <c r="F55" s="21" t="str">
        <f>IF(ISERROR(VLOOKUP(A55,'[1]Z07 一般公共预算财政拨款收入支出决算表(财决07表)'!$A$10:$T$500,15,FALSE)),"",VLOOKUP(A55,'[1]Z07 一般公共预算财政拨款收入支出决算表(财决07表)'!$A$10:$T$500,15,FALSE))</f>
        <v/>
      </c>
      <c r="G55" s="89">
        <f>'[1]Z07 一般公共预算财政拨款收入支出决算表(财决07表)'!A53</f>
        <v>0</v>
      </c>
      <c r="H55" s="99">
        <f>'[1]Z07 一般公共预算财政拨款收入支出决算表(财决07表)'!$K53</f>
        <v>0</v>
      </c>
      <c r="I55" s="89" t="str">
        <f t="shared" si="0"/>
        <v>2</v>
      </c>
      <c r="J55" s="89" t="str">
        <f t="shared" si="1"/>
        <v>2</v>
      </c>
      <c r="K55" s="89">
        <f t="shared" si="2"/>
        <v>4</v>
      </c>
      <c r="L55" s="89" t="str">
        <f t="shared" si="3"/>
        <v/>
      </c>
      <c r="M55" s="89"/>
    </row>
    <row r="56" spans="1:13" s="4" customFormat="1" ht="20.100000000000001" customHeight="1">
      <c r="A56" s="19" t="str">
        <f t="array" ref="A56">INDEX(G:G,SMALL(IF($K$12:$K$500=2,ROW($12:$500),4^8),ROW(G45)))&amp;""</f>
        <v/>
      </c>
      <c r="B56" s="98"/>
      <c r="C56" s="20" t="str">
        <f>IF(ISERROR(VLOOKUP(A56,'[1]Z07 一般公共预算财政拨款收入支出决算表(财决07表)'!$A$10:$T$500,4,FALSE)),"",VLOOKUP(A56,'[1]Z07 一般公共预算财政拨款收入支出决算表(财决07表)'!$A$10:$T$500,4,FALSE))</f>
        <v/>
      </c>
      <c r="D56" s="21" t="str">
        <f>IF(ISERROR(VLOOKUP(A56,'[1]Z07 一般公共预算财政拨款收入支出决算表(财决07表)'!$A$10:$T$500,11,FALSE)),"",VLOOKUP(A56,'[1]Z07 一般公共预算财政拨款收入支出决算表(财决07表)'!$A$10:$T$500,11,FALSE))</f>
        <v/>
      </c>
      <c r="E56" s="21" t="str">
        <f>IF(ISERROR(VLOOKUP(A56,'[1]Z07 一般公共预算财政拨款收入支出决算表(财决07表)'!$A$10:$T$500,12,FALSE)),"",VLOOKUP(A56,'[1]Z07 一般公共预算财政拨款收入支出决算表(财决07表)'!$A$10:$T$500,12,FALSE))</f>
        <v/>
      </c>
      <c r="F56" s="21" t="str">
        <f>IF(ISERROR(VLOOKUP(A56,'[1]Z07 一般公共预算财政拨款收入支出决算表(财决07表)'!$A$10:$T$500,15,FALSE)),"",VLOOKUP(A56,'[1]Z07 一般公共预算财政拨款收入支出决算表(财决07表)'!$A$10:$T$500,15,FALSE))</f>
        <v/>
      </c>
      <c r="G56" s="89">
        <f>'[1]Z07 一般公共预算财政拨款收入支出决算表(财决07表)'!A54</f>
        <v>0</v>
      </c>
      <c r="H56" s="99">
        <f>'[1]Z07 一般公共预算财政拨款收入支出决算表(财决07表)'!$K54</f>
        <v>0</v>
      </c>
      <c r="I56" s="89" t="str">
        <f t="shared" si="0"/>
        <v>2</v>
      </c>
      <c r="J56" s="89" t="str">
        <f t="shared" si="1"/>
        <v>2</v>
      </c>
      <c r="K56" s="89">
        <f t="shared" si="2"/>
        <v>4</v>
      </c>
      <c r="L56" s="89" t="str">
        <f t="shared" si="3"/>
        <v/>
      </c>
      <c r="M56" s="89"/>
    </row>
    <row r="57" spans="1:13" s="4" customFormat="1" ht="20.100000000000001" customHeight="1">
      <c r="A57" s="19" t="str">
        <f t="array" ref="A57">INDEX(G:G,SMALL(IF($K$12:$K$500=2,ROW($12:$500),4^8),ROW(G46)))&amp;""</f>
        <v/>
      </c>
      <c r="B57" s="98"/>
      <c r="C57" s="20" t="str">
        <f>IF(ISERROR(VLOOKUP(A57,'[1]Z07 一般公共预算财政拨款收入支出决算表(财决07表)'!$A$10:$T$500,4,FALSE)),"",VLOOKUP(A57,'[1]Z07 一般公共预算财政拨款收入支出决算表(财决07表)'!$A$10:$T$500,4,FALSE))</f>
        <v/>
      </c>
      <c r="D57" s="21" t="str">
        <f>IF(ISERROR(VLOOKUP(A57,'[1]Z07 一般公共预算财政拨款收入支出决算表(财决07表)'!$A$10:$T$500,11,FALSE)),"",VLOOKUP(A57,'[1]Z07 一般公共预算财政拨款收入支出决算表(财决07表)'!$A$10:$T$500,11,FALSE))</f>
        <v/>
      </c>
      <c r="E57" s="21" t="str">
        <f>IF(ISERROR(VLOOKUP(A57,'[1]Z07 一般公共预算财政拨款收入支出决算表(财决07表)'!$A$10:$T$500,12,FALSE)),"",VLOOKUP(A57,'[1]Z07 一般公共预算财政拨款收入支出决算表(财决07表)'!$A$10:$T$500,12,FALSE))</f>
        <v/>
      </c>
      <c r="F57" s="21" t="str">
        <f>IF(ISERROR(VLOOKUP(A57,'[1]Z07 一般公共预算财政拨款收入支出决算表(财决07表)'!$A$10:$T$500,15,FALSE)),"",VLOOKUP(A57,'[1]Z07 一般公共预算财政拨款收入支出决算表(财决07表)'!$A$10:$T$500,15,FALSE))</f>
        <v/>
      </c>
      <c r="G57" s="89">
        <f>'[1]Z07 一般公共预算财政拨款收入支出决算表(财决07表)'!A55</f>
        <v>0</v>
      </c>
      <c r="H57" s="99">
        <f>'[1]Z07 一般公共预算财政拨款收入支出决算表(财决07表)'!$K55</f>
        <v>0</v>
      </c>
      <c r="I57" s="89" t="str">
        <f t="shared" si="0"/>
        <v>2</v>
      </c>
      <c r="J57" s="89" t="str">
        <f t="shared" si="1"/>
        <v>2</v>
      </c>
      <c r="K57" s="89">
        <f t="shared" si="2"/>
        <v>4</v>
      </c>
      <c r="L57" s="89" t="str">
        <f t="shared" si="3"/>
        <v/>
      </c>
      <c r="M57" s="89"/>
    </row>
    <row r="58" spans="1:13" s="4" customFormat="1" ht="20.100000000000001" customHeight="1">
      <c r="A58" s="19" t="str">
        <f t="array" ref="A58">INDEX(G:G,SMALL(IF($K$12:$K$500=2,ROW($12:$500),4^8),ROW(G47)))&amp;""</f>
        <v/>
      </c>
      <c r="B58" s="98"/>
      <c r="C58" s="20" t="str">
        <f>IF(ISERROR(VLOOKUP(A58,'[1]Z07 一般公共预算财政拨款收入支出决算表(财决07表)'!$A$10:$T$500,4,FALSE)),"",VLOOKUP(A58,'[1]Z07 一般公共预算财政拨款收入支出决算表(财决07表)'!$A$10:$T$500,4,FALSE))</f>
        <v/>
      </c>
      <c r="D58" s="21" t="str">
        <f>IF(ISERROR(VLOOKUP(A58,'[1]Z07 一般公共预算财政拨款收入支出决算表(财决07表)'!$A$10:$T$500,11,FALSE)),"",VLOOKUP(A58,'[1]Z07 一般公共预算财政拨款收入支出决算表(财决07表)'!$A$10:$T$500,11,FALSE))</f>
        <v/>
      </c>
      <c r="E58" s="21" t="str">
        <f>IF(ISERROR(VLOOKUP(A58,'[1]Z07 一般公共预算财政拨款收入支出决算表(财决07表)'!$A$10:$T$500,12,FALSE)),"",VLOOKUP(A58,'[1]Z07 一般公共预算财政拨款收入支出决算表(财决07表)'!$A$10:$T$500,12,FALSE))</f>
        <v/>
      </c>
      <c r="F58" s="21" t="str">
        <f>IF(ISERROR(VLOOKUP(A58,'[1]Z07 一般公共预算财政拨款收入支出决算表(财决07表)'!$A$10:$T$500,15,FALSE)),"",VLOOKUP(A58,'[1]Z07 一般公共预算财政拨款收入支出决算表(财决07表)'!$A$10:$T$500,15,FALSE))</f>
        <v/>
      </c>
      <c r="G58" s="89">
        <f>'[1]Z07 一般公共预算财政拨款收入支出决算表(财决07表)'!A56</f>
        <v>0</v>
      </c>
      <c r="H58" s="99">
        <f>'[1]Z07 一般公共预算财政拨款收入支出决算表(财决07表)'!$K56</f>
        <v>0</v>
      </c>
      <c r="I58" s="89" t="str">
        <f t="shared" si="0"/>
        <v>2</v>
      </c>
      <c r="J58" s="89" t="str">
        <f t="shared" si="1"/>
        <v>2</v>
      </c>
      <c r="K58" s="89">
        <f t="shared" si="2"/>
        <v>4</v>
      </c>
      <c r="L58" s="89" t="str">
        <f t="shared" si="3"/>
        <v/>
      </c>
      <c r="M58" s="89"/>
    </row>
    <row r="59" spans="1:13" s="4" customFormat="1" ht="20.100000000000001" customHeight="1">
      <c r="A59" s="19" t="str">
        <f t="array" ref="A59">INDEX(G:G,SMALL(IF($K$12:$K$500=2,ROW($12:$500),4^8),ROW(G48)))&amp;""</f>
        <v/>
      </c>
      <c r="B59" s="98"/>
      <c r="C59" s="20" t="str">
        <f>IF(ISERROR(VLOOKUP(A59,'[1]Z07 一般公共预算财政拨款收入支出决算表(财决07表)'!$A$10:$T$500,4,FALSE)),"",VLOOKUP(A59,'[1]Z07 一般公共预算财政拨款收入支出决算表(财决07表)'!$A$10:$T$500,4,FALSE))</f>
        <v/>
      </c>
      <c r="D59" s="21" t="str">
        <f>IF(ISERROR(VLOOKUP(A59,'[1]Z07 一般公共预算财政拨款收入支出决算表(财决07表)'!$A$10:$T$500,11,FALSE)),"",VLOOKUP(A59,'[1]Z07 一般公共预算财政拨款收入支出决算表(财决07表)'!$A$10:$T$500,11,FALSE))</f>
        <v/>
      </c>
      <c r="E59" s="21" t="str">
        <f>IF(ISERROR(VLOOKUP(A59,'[1]Z07 一般公共预算财政拨款收入支出决算表(财决07表)'!$A$10:$T$500,12,FALSE)),"",VLOOKUP(A59,'[1]Z07 一般公共预算财政拨款收入支出决算表(财决07表)'!$A$10:$T$500,12,FALSE))</f>
        <v/>
      </c>
      <c r="F59" s="21" t="str">
        <f>IF(ISERROR(VLOOKUP(A59,'[1]Z07 一般公共预算财政拨款收入支出决算表(财决07表)'!$A$10:$T$500,15,FALSE)),"",VLOOKUP(A59,'[1]Z07 一般公共预算财政拨款收入支出决算表(财决07表)'!$A$10:$T$500,15,FALSE))</f>
        <v/>
      </c>
      <c r="G59" s="89">
        <f>'[1]Z07 一般公共预算财政拨款收入支出决算表(财决07表)'!A57</f>
        <v>0</v>
      </c>
      <c r="H59" s="99">
        <f>'[1]Z07 一般公共预算财政拨款收入支出决算表(财决07表)'!$K57</f>
        <v>0</v>
      </c>
      <c r="I59" s="89" t="str">
        <f t="shared" si="0"/>
        <v>2</v>
      </c>
      <c r="J59" s="89" t="str">
        <f t="shared" si="1"/>
        <v>2</v>
      </c>
      <c r="K59" s="89">
        <f t="shared" si="2"/>
        <v>4</v>
      </c>
      <c r="L59" s="89" t="str">
        <f t="shared" si="3"/>
        <v/>
      </c>
      <c r="M59" s="89"/>
    </row>
    <row r="60" spans="1:13" s="4" customFormat="1" ht="20.100000000000001" customHeight="1">
      <c r="A60" s="19" t="str">
        <f t="array" ref="A60">INDEX(G:G,SMALL(IF($K$12:$K$500=2,ROW($12:$500),4^8),ROW(G49)))&amp;""</f>
        <v/>
      </c>
      <c r="B60" s="98"/>
      <c r="C60" s="20" t="str">
        <f>IF(ISERROR(VLOOKUP(A60,'[1]Z07 一般公共预算财政拨款收入支出决算表(财决07表)'!$A$10:$T$500,4,FALSE)),"",VLOOKUP(A60,'[1]Z07 一般公共预算财政拨款收入支出决算表(财决07表)'!$A$10:$T$500,4,FALSE))</f>
        <v/>
      </c>
      <c r="D60" s="21" t="str">
        <f>IF(ISERROR(VLOOKUP(A60,'[1]Z07 一般公共预算财政拨款收入支出决算表(财决07表)'!$A$10:$T$500,11,FALSE)),"",VLOOKUP(A60,'[1]Z07 一般公共预算财政拨款收入支出决算表(财决07表)'!$A$10:$T$500,11,FALSE))</f>
        <v/>
      </c>
      <c r="E60" s="21" t="str">
        <f>IF(ISERROR(VLOOKUP(A60,'[1]Z07 一般公共预算财政拨款收入支出决算表(财决07表)'!$A$10:$T$500,12,FALSE)),"",VLOOKUP(A60,'[1]Z07 一般公共预算财政拨款收入支出决算表(财决07表)'!$A$10:$T$500,12,FALSE))</f>
        <v/>
      </c>
      <c r="F60" s="21" t="str">
        <f>IF(ISERROR(VLOOKUP(A60,'[1]Z07 一般公共预算财政拨款收入支出决算表(财决07表)'!$A$10:$T$500,15,FALSE)),"",VLOOKUP(A60,'[1]Z07 一般公共预算财政拨款收入支出决算表(财决07表)'!$A$10:$T$500,15,FALSE))</f>
        <v/>
      </c>
      <c r="G60" s="89">
        <f>'[1]Z07 一般公共预算财政拨款收入支出决算表(财决07表)'!A58</f>
        <v>0</v>
      </c>
      <c r="H60" s="99">
        <f>'[1]Z07 一般公共预算财政拨款收入支出决算表(财决07表)'!$K58</f>
        <v>0</v>
      </c>
      <c r="I60" s="89" t="str">
        <f t="shared" si="0"/>
        <v>2</v>
      </c>
      <c r="J60" s="89" t="str">
        <f t="shared" si="1"/>
        <v>2</v>
      </c>
      <c r="K60" s="89">
        <f t="shared" si="2"/>
        <v>4</v>
      </c>
      <c r="L60" s="89" t="str">
        <f t="shared" si="3"/>
        <v/>
      </c>
      <c r="M60" s="89"/>
    </row>
    <row r="61" spans="1:13" s="4" customFormat="1" ht="20.100000000000001" customHeight="1">
      <c r="A61" s="19" t="str">
        <f t="array" ref="A61">INDEX(G:G,SMALL(IF($K$12:$K$500=2,ROW($12:$500),4^8),ROW(G50)))&amp;""</f>
        <v/>
      </c>
      <c r="B61" s="98"/>
      <c r="C61" s="20" t="str">
        <f>IF(ISERROR(VLOOKUP(A61,'[1]Z07 一般公共预算财政拨款收入支出决算表(财决07表)'!$A$10:$T$500,4,FALSE)),"",VLOOKUP(A61,'[1]Z07 一般公共预算财政拨款收入支出决算表(财决07表)'!$A$10:$T$500,4,FALSE))</f>
        <v/>
      </c>
      <c r="D61" s="21" t="str">
        <f>IF(ISERROR(VLOOKUP(A61,'[1]Z07 一般公共预算财政拨款收入支出决算表(财决07表)'!$A$10:$T$500,11,FALSE)),"",VLOOKUP(A61,'[1]Z07 一般公共预算财政拨款收入支出决算表(财决07表)'!$A$10:$T$500,11,FALSE))</f>
        <v/>
      </c>
      <c r="E61" s="21" t="str">
        <f>IF(ISERROR(VLOOKUP(A61,'[1]Z07 一般公共预算财政拨款收入支出决算表(财决07表)'!$A$10:$T$500,12,FALSE)),"",VLOOKUP(A61,'[1]Z07 一般公共预算财政拨款收入支出决算表(财决07表)'!$A$10:$T$500,12,FALSE))</f>
        <v/>
      </c>
      <c r="F61" s="21" t="str">
        <f>IF(ISERROR(VLOOKUP(A61,'[1]Z07 一般公共预算财政拨款收入支出决算表(财决07表)'!$A$10:$T$500,15,FALSE)),"",VLOOKUP(A61,'[1]Z07 一般公共预算财政拨款收入支出决算表(财决07表)'!$A$10:$T$500,15,FALSE))</f>
        <v/>
      </c>
      <c r="G61" s="89">
        <f>'[1]Z07 一般公共预算财政拨款收入支出决算表(财决07表)'!A59</f>
        <v>0</v>
      </c>
      <c r="H61" s="99">
        <f>'[1]Z07 一般公共预算财政拨款收入支出决算表(财决07表)'!$K59</f>
        <v>0</v>
      </c>
      <c r="I61" s="89" t="str">
        <f t="shared" si="0"/>
        <v>2</v>
      </c>
      <c r="J61" s="89" t="str">
        <f t="shared" si="1"/>
        <v>2</v>
      </c>
      <c r="K61" s="89">
        <f t="shared" si="2"/>
        <v>4</v>
      </c>
      <c r="L61" s="89" t="str">
        <f t="shared" si="3"/>
        <v/>
      </c>
      <c r="M61" s="89"/>
    </row>
    <row r="62" spans="1:13" s="4" customFormat="1" ht="20.100000000000001" customHeight="1">
      <c r="A62" s="19" t="str">
        <f t="array" ref="A62">INDEX(G:G,SMALL(IF($K$12:$K$500=2,ROW($12:$500),4^8),ROW(G51)))&amp;""</f>
        <v/>
      </c>
      <c r="B62" s="98"/>
      <c r="C62" s="20" t="str">
        <f>IF(ISERROR(VLOOKUP(A62,'[1]Z07 一般公共预算财政拨款收入支出决算表(财决07表)'!$A$10:$T$500,4,FALSE)),"",VLOOKUP(A62,'[1]Z07 一般公共预算财政拨款收入支出决算表(财决07表)'!$A$10:$T$500,4,FALSE))</f>
        <v/>
      </c>
      <c r="D62" s="21" t="str">
        <f>IF(ISERROR(VLOOKUP(A62,'[1]Z07 一般公共预算财政拨款收入支出决算表(财决07表)'!$A$10:$T$500,11,FALSE)),"",VLOOKUP(A62,'[1]Z07 一般公共预算财政拨款收入支出决算表(财决07表)'!$A$10:$T$500,11,FALSE))</f>
        <v/>
      </c>
      <c r="E62" s="21" t="str">
        <f>IF(ISERROR(VLOOKUP(A62,'[1]Z07 一般公共预算财政拨款收入支出决算表(财决07表)'!$A$10:$T$500,12,FALSE)),"",VLOOKUP(A62,'[1]Z07 一般公共预算财政拨款收入支出决算表(财决07表)'!$A$10:$T$500,12,FALSE))</f>
        <v/>
      </c>
      <c r="F62" s="21" t="str">
        <f>IF(ISERROR(VLOOKUP(A62,'[1]Z07 一般公共预算财政拨款收入支出决算表(财决07表)'!$A$10:$T$500,15,FALSE)),"",VLOOKUP(A62,'[1]Z07 一般公共预算财政拨款收入支出决算表(财决07表)'!$A$10:$T$500,15,FALSE))</f>
        <v/>
      </c>
      <c r="G62" s="89">
        <f>'[1]Z07 一般公共预算财政拨款收入支出决算表(财决07表)'!A60</f>
        <v>0</v>
      </c>
      <c r="H62" s="99">
        <f>'[1]Z07 一般公共预算财政拨款收入支出决算表(财决07表)'!$K60</f>
        <v>0</v>
      </c>
      <c r="I62" s="89" t="str">
        <f t="shared" si="0"/>
        <v>2</v>
      </c>
      <c r="J62" s="89" t="str">
        <f t="shared" si="1"/>
        <v>2</v>
      </c>
      <c r="K62" s="89">
        <f t="shared" si="2"/>
        <v>4</v>
      </c>
      <c r="L62" s="89" t="str">
        <f t="shared" si="3"/>
        <v/>
      </c>
      <c r="M62" s="89"/>
    </row>
    <row r="63" spans="1:13" s="4" customFormat="1" ht="20.100000000000001" customHeight="1">
      <c r="A63" s="19" t="str">
        <f t="array" ref="A63">INDEX(G:G,SMALL(IF($K$12:$K$500=2,ROW($12:$500),4^8),ROW(G52)))&amp;""</f>
        <v/>
      </c>
      <c r="B63" s="98"/>
      <c r="C63" s="20" t="str">
        <f>IF(ISERROR(VLOOKUP(A63,'[1]Z07 一般公共预算财政拨款收入支出决算表(财决07表)'!$A$10:$T$500,4,FALSE)),"",VLOOKUP(A63,'[1]Z07 一般公共预算财政拨款收入支出决算表(财决07表)'!$A$10:$T$500,4,FALSE))</f>
        <v/>
      </c>
      <c r="D63" s="21" t="str">
        <f>IF(ISERROR(VLOOKUP(A63,'[1]Z07 一般公共预算财政拨款收入支出决算表(财决07表)'!$A$10:$T$500,11,FALSE)),"",VLOOKUP(A63,'[1]Z07 一般公共预算财政拨款收入支出决算表(财决07表)'!$A$10:$T$500,11,FALSE))</f>
        <v/>
      </c>
      <c r="E63" s="21" t="str">
        <f>IF(ISERROR(VLOOKUP(A63,'[1]Z07 一般公共预算财政拨款收入支出决算表(财决07表)'!$A$10:$T$500,12,FALSE)),"",VLOOKUP(A63,'[1]Z07 一般公共预算财政拨款收入支出决算表(财决07表)'!$A$10:$T$500,12,FALSE))</f>
        <v/>
      </c>
      <c r="F63" s="21" t="str">
        <f>IF(ISERROR(VLOOKUP(A63,'[1]Z07 一般公共预算财政拨款收入支出决算表(财决07表)'!$A$10:$T$500,15,FALSE)),"",VLOOKUP(A63,'[1]Z07 一般公共预算财政拨款收入支出决算表(财决07表)'!$A$10:$T$500,15,FALSE))</f>
        <v/>
      </c>
      <c r="G63" s="89">
        <f>'[1]Z07 一般公共预算财政拨款收入支出决算表(财决07表)'!A61</f>
        <v>0</v>
      </c>
      <c r="H63" s="99">
        <f>'[1]Z07 一般公共预算财政拨款收入支出决算表(财决07表)'!$K61</f>
        <v>0</v>
      </c>
      <c r="I63" s="89" t="str">
        <f t="shared" si="0"/>
        <v>2</v>
      </c>
      <c r="J63" s="89" t="str">
        <f t="shared" si="1"/>
        <v>2</v>
      </c>
      <c r="K63" s="89">
        <f t="shared" si="2"/>
        <v>4</v>
      </c>
      <c r="L63" s="89" t="str">
        <f t="shared" si="3"/>
        <v/>
      </c>
      <c r="M63" s="89"/>
    </row>
    <row r="64" spans="1:13" s="4" customFormat="1" ht="20.100000000000001" customHeight="1">
      <c r="A64" s="19" t="str">
        <f t="array" ref="A64">INDEX(G:G,SMALL(IF($K$12:$K$500=2,ROW($12:$500),4^8),ROW(G53)))&amp;""</f>
        <v/>
      </c>
      <c r="B64" s="98"/>
      <c r="C64" s="20" t="str">
        <f>IF(ISERROR(VLOOKUP(A64,'[1]Z07 一般公共预算财政拨款收入支出决算表(财决07表)'!$A$10:$T$500,4,FALSE)),"",VLOOKUP(A64,'[1]Z07 一般公共预算财政拨款收入支出决算表(财决07表)'!$A$10:$T$500,4,FALSE))</f>
        <v/>
      </c>
      <c r="D64" s="21" t="str">
        <f>IF(ISERROR(VLOOKUP(A64,'[1]Z07 一般公共预算财政拨款收入支出决算表(财决07表)'!$A$10:$T$500,11,FALSE)),"",VLOOKUP(A64,'[1]Z07 一般公共预算财政拨款收入支出决算表(财决07表)'!$A$10:$T$500,11,FALSE))</f>
        <v/>
      </c>
      <c r="E64" s="21" t="str">
        <f>IF(ISERROR(VLOOKUP(A64,'[1]Z07 一般公共预算财政拨款收入支出决算表(财决07表)'!$A$10:$T$500,12,FALSE)),"",VLOOKUP(A64,'[1]Z07 一般公共预算财政拨款收入支出决算表(财决07表)'!$A$10:$T$500,12,FALSE))</f>
        <v/>
      </c>
      <c r="F64" s="21" t="str">
        <f>IF(ISERROR(VLOOKUP(A64,'[1]Z07 一般公共预算财政拨款收入支出决算表(财决07表)'!$A$10:$T$500,15,FALSE)),"",VLOOKUP(A64,'[1]Z07 一般公共预算财政拨款收入支出决算表(财决07表)'!$A$10:$T$500,15,FALSE))</f>
        <v/>
      </c>
      <c r="G64" s="89">
        <f>'[1]Z07 一般公共预算财政拨款收入支出决算表(财决07表)'!A62</f>
        <v>0</v>
      </c>
      <c r="H64" s="99">
        <f>'[1]Z07 一般公共预算财政拨款收入支出决算表(财决07表)'!$K62</f>
        <v>0</v>
      </c>
      <c r="I64" s="89" t="str">
        <f t="shared" si="0"/>
        <v>2</v>
      </c>
      <c r="J64" s="89" t="str">
        <f t="shared" si="1"/>
        <v>2</v>
      </c>
      <c r="K64" s="89">
        <f t="shared" si="2"/>
        <v>4</v>
      </c>
      <c r="L64" s="89" t="str">
        <f t="shared" si="3"/>
        <v/>
      </c>
      <c r="M64" s="89"/>
    </row>
    <row r="65" spans="1:13" s="4" customFormat="1" ht="20.100000000000001" customHeight="1">
      <c r="A65" s="19" t="str">
        <f t="array" ref="A65">INDEX(G:G,SMALL(IF($K$12:$K$500=2,ROW($12:$500),4^8),ROW(G54)))&amp;""</f>
        <v/>
      </c>
      <c r="B65" s="98"/>
      <c r="C65" s="20" t="str">
        <f>IF(ISERROR(VLOOKUP(A65,'[1]Z07 一般公共预算财政拨款收入支出决算表(财决07表)'!$A$10:$T$500,4,FALSE)),"",VLOOKUP(A65,'[1]Z07 一般公共预算财政拨款收入支出决算表(财决07表)'!$A$10:$T$500,4,FALSE))</f>
        <v/>
      </c>
      <c r="D65" s="21" t="str">
        <f>IF(ISERROR(VLOOKUP(A65,'[1]Z07 一般公共预算财政拨款收入支出决算表(财决07表)'!$A$10:$T$500,11,FALSE)),"",VLOOKUP(A65,'[1]Z07 一般公共预算财政拨款收入支出决算表(财决07表)'!$A$10:$T$500,11,FALSE))</f>
        <v/>
      </c>
      <c r="E65" s="21" t="str">
        <f>IF(ISERROR(VLOOKUP(A65,'[1]Z07 一般公共预算财政拨款收入支出决算表(财决07表)'!$A$10:$T$500,12,FALSE)),"",VLOOKUP(A65,'[1]Z07 一般公共预算财政拨款收入支出决算表(财决07表)'!$A$10:$T$500,12,FALSE))</f>
        <v/>
      </c>
      <c r="F65" s="21" t="str">
        <f>IF(ISERROR(VLOOKUP(A65,'[1]Z07 一般公共预算财政拨款收入支出决算表(财决07表)'!$A$10:$T$500,15,FALSE)),"",VLOOKUP(A65,'[1]Z07 一般公共预算财政拨款收入支出决算表(财决07表)'!$A$10:$T$500,15,FALSE))</f>
        <v/>
      </c>
      <c r="G65" s="89">
        <f>'[1]Z07 一般公共预算财政拨款收入支出决算表(财决07表)'!A63</f>
        <v>0</v>
      </c>
      <c r="H65" s="99">
        <f>'[1]Z07 一般公共预算财政拨款收入支出决算表(财决07表)'!$K63</f>
        <v>0</v>
      </c>
      <c r="I65" s="89" t="str">
        <f t="shared" si="0"/>
        <v>2</v>
      </c>
      <c r="J65" s="89" t="str">
        <f t="shared" si="1"/>
        <v>2</v>
      </c>
      <c r="K65" s="89">
        <f t="shared" si="2"/>
        <v>4</v>
      </c>
      <c r="L65" s="89" t="str">
        <f t="shared" si="3"/>
        <v/>
      </c>
      <c r="M65" s="89"/>
    </row>
    <row r="66" spans="1:13" s="4" customFormat="1" ht="20.100000000000001" customHeight="1">
      <c r="A66" s="19" t="str">
        <f t="array" ref="A66">INDEX(G:G,SMALL(IF($K$12:$K$500=2,ROW($12:$500),4^8),ROW(G55)))&amp;""</f>
        <v/>
      </c>
      <c r="B66" s="98"/>
      <c r="C66" s="20" t="str">
        <f>IF(ISERROR(VLOOKUP(A66,'[1]Z07 一般公共预算财政拨款收入支出决算表(财决07表)'!$A$10:$T$500,4,FALSE)),"",VLOOKUP(A66,'[1]Z07 一般公共预算财政拨款收入支出决算表(财决07表)'!$A$10:$T$500,4,FALSE))</f>
        <v/>
      </c>
      <c r="D66" s="21" t="str">
        <f>IF(ISERROR(VLOOKUP(A66,'[1]Z07 一般公共预算财政拨款收入支出决算表(财决07表)'!$A$10:$T$500,11,FALSE)),"",VLOOKUP(A66,'[1]Z07 一般公共预算财政拨款收入支出决算表(财决07表)'!$A$10:$T$500,11,FALSE))</f>
        <v/>
      </c>
      <c r="E66" s="21" t="str">
        <f>IF(ISERROR(VLOOKUP(A66,'[1]Z07 一般公共预算财政拨款收入支出决算表(财决07表)'!$A$10:$T$500,12,FALSE)),"",VLOOKUP(A66,'[1]Z07 一般公共预算财政拨款收入支出决算表(财决07表)'!$A$10:$T$500,12,FALSE))</f>
        <v/>
      </c>
      <c r="F66" s="21" t="str">
        <f>IF(ISERROR(VLOOKUP(A66,'[1]Z07 一般公共预算财政拨款收入支出决算表(财决07表)'!$A$10:$T$500,15,FALSE)),"",VLOOKUP(A66,'[1]Z07 一般公共预算财政拨款收入支出决算表(财决07表)'!$A$10:$T$500,15,FALSE))</f>
        <v/>
      </c>
      <c r="G66" s="89">
        <f>'[1]Z07 一般公共预算财政拨款收入支出决算表(财决07表)'!A64</f>
        <v>0</v>
      </c>
      <c r="H66" s="99">
        <f>'[1]Z07 一般公共预算财政拨款收入支出决算表(财决07表)'!$K64</f>
        <v>0</v>
      </c>
      <c r="I66" s="89" t="str">
        <f t="shared" si="0"/>
        <v>2</v>
      </c>
      <c r="J66" s="89" t="str">
        <f t="shared" si="1"/>
        <v>2</v>
      </c>
      <c r="K66" s="89">
        <f t="shared" si="2"/>
        <v>4</v>
      </c>
      <c r="L66" s="89" t="str">
        <f t="shared" si="3"/>
        <v/>
      </c>
      <c r="M66" s="89"/>
    </row>
    <row r="67" spans="1:13" s="4" customFormat="1" ht="20.100000000000001" customHeight="1">
      <c r="A67" s="19" t="str">
        <f t="array" ref="A67">INDEX(G:G,SMALL(IF($K$12:$K$500=2,ROW($12:$500),4^8),ROW(G56)))&amp;""</f>
        <v/>
      </c>
      <c r="B67" s="98"/>
      <c r="C67" s="20" t="str">
        <f>IF(ISERROR(VLOOKUP(A67,'[1]Z07 一般公共预算财政拨款收入支出决算表(财决07表)'!$A$10:$T$500,4,FALSE)),"",VLOOKUP(A67,'[1]Z07 一般公共预算财政拨款收入支出决算表(财决07表)'!$A$10:$T$500,4,FALSE))</f>
        <v/>
      </c>
      <c r="D67" s="21" t="str">
        <f>IF(ISERROR(VLOOKUP(A67,'[1]Z07 一般公共预算财政拨款收入支出决算表(财决07表)'!$A$10:$T$500,11,FALSE)),"",VLOOKUP(A67,'[1]Z07 一般公共预算财政拨款收入支出决算表(财决07表)'!$A$10:$T$500,11,FALSE))</f>
        <v/>
      </c>
      <c r="E67" s="21" t="str">
        <f>IF(ISERROR(VLOOKUP(A67,'[1]Z07 一般公共预算财政拨款收入支出决算表(财决07表)'!$A$10:$T$500,12,FALSE)),"",VLOOKUP(A67,'[1]Z07 一般公共预算财政拨款收入支出决算表(财决07表)'!$A$10:$T$500,12,FALSE))</f>
        <v/>
      </c>
      <c r="F67" s="21" t="str">
        <f>IF(ISERROR(VLOOKUP(A67,'[1]Z07 一般公共预算财政拨款收入支出决算表(财决07表)'!$A$10:$T$500,15,FALSE)),"",VLOOKUP(A67,'[1]Z07 一般公共预算财政拨款收入支出决算表(财决07表)'!$A$10:$T$500,15,FALSE))</f>
        <v/>
      </c>
      <c r="G67" s="89">
        <f>'[1]Z07 一般公共预算财政拨款收入支出决算表(财决07表)'!A65</f>
        <v>0</v>
      </c>
      <c r="H67" s="99">
        <f>'[1]Z07 一般公共预算财政拨款收入支出决算表(财决07表)'!$K65</f>
        <v>0</v>
      </c>
      <c r="I67" s="89" t="str">
        <f t="shared" si="0"/>
        <v>2</v>
      </c>
      <c r="J67" s="89" t="str">
        <f t="shared" si="1"/>
        <v>2</v>
      </c>
      <c r="K67" s="89">
        <f t="shared" si="2"/>
        <v>4</v>
      </c>
      <c r="L67" s="89" t="str">
        <f t="shared" si="3"/>
        <v/>
      </c>
      <c r="M67" s="89"/>
    </row>
    <row r="68" spans="1:13" s="4" customFormat="1" ht="20.100000000000001" customHeight="1">
      <c r="A68" s="19" t="str">
        <f t="array" ref="A68">INDEX(G:G,SMALL(IF($K$12:$K$500=2,ROW($12:$500),4^8),ROW(G57)))&amp;""</f>
        <v/>
      </c>
      <c r="B68" s="98"/>
      <c r="C68" s="20" t="str">
        <f>IF(ISERROR(VLOOKUP(A68,'[1]Z07 一般公共预算财政拨款收入支出决算表(财决07表)'!$A$10:$T$500,4,FALSE)),"",VLOOKUP(A68,'[1]Z07 一般公共预算财政拨款收入支出决算表(财决07表)'!$A$10:$T$500,4,FALSE))</f>
        <v/>
      </c>
      <c r="D68" s="21" t="str">
        <f>IF(ISERROR(VLOOKUP(A68,'[1]Z07 一般公共预算财政拨款收入支出决算表(财决07表)'!$A$10:$T$500,11,FALSE)),"",VLOOKUP(A68,'[1]Z07 一般公共预算财政拨款收入支出决算表(财决07表)'!$A$10:$T$500,11,FALSE))</f>
        <v/>
      </c>
      <c r="E68" s="21" t="str">
        <f>IF(ISERROR(VLOOKUP(A68,'[1]Z07 一般公共预算财政拨款收入支出决算表(财决07表)'!$A$10:$T$500,12,FALSE)),"",VLOOKUP(A68,'[1]Z07 一般公共预算财政拨款收入支出决算表(财决07表)'!$A$10:$T$500,12,FALSE))</f>
        <v/>
      </c>
      <c r="F68" s="21" t="str">
        <f>IF(ISERROR(VLOOKUP(A68,'[1]Z07 一般公共预算财政拨款收入支出决算表(财决07表)'!$A$10:$T$500,15,FALSE)),"",VLOOKUP(A68,'[1]Z07 一般公共预算财政拨款收入支出决算表(财决07表)'!$A$10:$T$500,15,FALSE))</f>
        <v/>
      </c>
      <c r="G68" s="89">
        <f>'[1]Z07 一般公共预算财政拨款收入支出决算表(财决07表)'!A66</f>
        <v>0</v>
      </c>
      <c r="H68" s="99">
        <f>'[1]Z07 一般公共预算财政拨款收入支出决算表(财决07表)'!$K66</f>
        <v>0</v>
      </c>
      <c r="I68" s="89" t="str">
        <f t="shared" si="0"/>
        <v>2</v>
      </c>
      <c r="J68" s="89" t="str">
        <f t="shared" si="1"/>
        <v>2</v>
      </c>
      <c r="K68" s="89">
        <f t="shared" si="2"/>
        <v>4</v>
      </c>
      <c r="L68" s="89" t="str">
        <f t="shared" si="3"/>
        <v/>
      </c>
      <c r="M68" s="89"/>
    </row>
    <row r="69" spans="1:13" s="4" customFormat="1" ht="20.100000000000001" customHeight="1">
      <c r="A69" s="19" t="str">
        <f t="array" ref="A69">INDEX(G:G,SMALL(IF($K$12:$K$500=2,ROW($12:$500),4^8),ROW(G58)))&amp;""</f>
        <v/>
      </c>
      <c r="B69" s="98"/>
      <c r="C69" s="20" t="str">
        <f>IF(ISERROR(VLOOKUP(A69,'[1]Z07 一般公共预算财政拨款收入支出决算表(财决07表)'!$A$10:$T$500,4,FALSE)),"",VLOOKUP(A69,'[1]Z07 一般公共预算财政拨款收入支出决算表(财决07表)'!$A$10:$T$500,4,FALSE))</f>
        <v/>
      </c>
      <c r="D69" s="21" t="str">
        <f>IF(ISERROR(VLOOKUP(A69,'[1]Z07 一般公共预算财政拨款收入支出决算表(财决07表)'!$A$10:$T$500,11,FALSE)),"",VLOOKUP(A69,'[1]Z07 一般公共预算财政拨款收入支出决算表(财决07表)'!$A$10:$T$500,11,FALSE))</f>
        <v/>
      </c>
      <c r="E69" s="21" t="str">
        <f>IF(ISERROR(VLOOKUP(A69,'[1]Z07 一般公共预算财政拨款收入支出决算表(财决07表)'!$A$10:$T$500,12,FALSE)),"",VLOOKUP(A69,'[1]Z07 一般公共预算财政拨款收入支出决算表(财决07表)'!$A$10:$T$500,12,FALSE))</f>
        <v/>
      </c>
      <c r="F69" s="21" t="str">
        <f>IF(ISERROR(VLOOKUP(A69,'[1]Z07 一般公共预算财政拨款收入支出决算表(财决07表)'!$A$10:$T$500,15,FALSE)),"",VLOOKUP(A69,'[1]Z07 一般公共预算财政拨款收入支出决算表(财决07表)'!$A$10:$T$500,15,FALSE))</f>
        <v/>
      </c>
      <c r="G69" s="89">
        <f>'[1]Z07 一般公共预算财政拨款收入支出决算表(财决07表)'!A67</f>
        <v>0</v>
      </c>
      <c r="H69" s="99">
        <f>'[1]Z07 一般公共预算财政拨款收入支出决算表(财决07表)'!$K67</f>
        <v>0</v>
      </c>
      <c r="I69" s="89" t="str">
        <f t="shared" si="0"/>
        <v>2</v>
      </c>
      <c r="J69" s="89" t="str">
        <f t="shared" si="1"/>
        <v>2</v>
      </c>
      <c r="K69" s="89">
        <f t="shared" si="2"/>
        <v>4</v>
      </c>
      <c r="L69" s="89" t="str">
        <f t="shared" si="3"/>
        <v/>
      </c>
      <c r="M69" s="89"/>
    </row>
    <row r="70" spans="1:13" s="4" customFormat="1" ht="20.100000000000001" customHeight="1">
      <c r="A70" s="19" t="str">
        <f t="array" ref="A70">INDEX(G:G,SMALL(IF($K$12:$K$500=2,ROW($12:$500),4^8),ROW(G59)))&amp;""</f>
        <v/>
      </c>
      <c r="B70" s="98"/>
      <c r="C70" s="20" t="str">
        <f>IF(ISERROR(VLOOKUP(A70,'[1]Z07 一般公共预算财政拨款收入支出决算表(财决07表)'!$A$10:$T$500,4,FALSE)),"",VLOOKUP(A70,'[1]Z07 一般公共预算财政拨款收入支出决算表(财决07表)'!$A$10:$T$500,4,FALSE))</f>
        <v/>
      </c>
      <c r="D70" s="21" t="str">
        <f>IF(ISERROR(VLOOKUP(A70,'[1]Z07 一般公共预算财政拨款收入支出决算表(财决07表)'!$A$10:$T$500,11,FALSE)),"",VLOOKUP(A70,'[1]Z07 一般公共预算财政拨款收入支出决算表(财决07表)'!$A$10:$T$500,11,FALSE))</f>
        <v/>
      </c>
      <c r="E70" s="21" t="str">
        <f>IF(ISERROR(VLOOKUP(A70,'[1]Z07 一般公共预算财政拨款收入支出决算表(财决07表)'!$A$10:$T$500,12,FALSE)),"",VLOOKUP(A70,'[1]Z07 一般公共预算财政拨款收入支出决算表(财决07表)'!$A$10:$T$500,12,FALSE))</f>
        <v/>
      </c>
      <c r="F70" s="21" t="str">
        <f>IF(ISERROR(VLOOKUP(A70,'[1]Z07 一般公共预算财政拨款收入支出决算表(财决07表)'!$A$10:$T$500,15,FALSE)),"",VLOOKUP(A70,'[1]Z07 一般公共预算财政拨款收入支出决算表(财决07表)'!$A$10:$T$500,15,FALSE))</f>
        <v/>
      </c>
      <c r="G70" s="89">
        <f>'[1]Z07 一般公共预算财政拨款收入支出决算表(财决07表)'!A68</f>
        <v>0</v>
      </c>
      <c r="H70" s="99">
        <f>'[1]Z07 一般公共预算财政拨款收入支出决算表(财决07表)'!$K68</f>
        <v>0</v>
      </c>
      <c r="I70" s="89" t="str">
        <f t="shared" si="0"/>
        <v>2</v>
      </c>
      <c r="J70" s="89" t="str">
        <f t="shared" si="1"/>
        <v>2</v>
      </c>
      <c r="K70" s="89">
        <f t="shared" si="2"/>
        <v>4</v>
      </c>
      <c r="L70" s="89" t="str">
        <f t="shared" si="3"/>
        <v/>
      </c>
      <c r="M70" s="89"/>
    </row>
    <row r="71" spans="1:13" s="4" customFormat="1" ht="20.100000000000001" customHeight="1">
      <c r="A71" s="19" t="str">
        <f t="array" ref="A71">INDEX(G:G,SMALL(IF($K$12:$K$500=2,ROW($12:$500),4^8),ROW(G60)))&amp;""</f>
        <v/>
      </c>
      <c r="B71" s="98"/>
      <c r="C71" s="20" t="str">
        <f>IF(ISERROR(VLOOKUP(A71,'[1]Z07 一般公共预算财政拨款收入支出决算表(财决07表)'!$A$10:$T$500,4,FALSE)),"",VLOOKUP(A71,'[1]Z07 一般公共预算财政拨款收入支出决算表(财决07表)'!$A$10:$T$500,4,FALSE))</f>
        <v/>
      </c>
      <c r="D71" s="21" t="str">
        <f>IF(ISERROR(VLOOKUP(A71,'[1]Z07 一般公共预算财政拨款收入支出决算表(财决07表)'!$A$10:$T$500,11,FALSE)),"",VLOOKUP(A71,'[1]Z07 一般公共预算财政拨款收入支出决算表(财决07表)'!$A$10:$T$500,11,FALSE))</f>
        <v/>
      </c>
      <c r="E71" s="21" t="str">
        <f>IF(ISERROR(VLOOKUP(A71,'[1]Z07 一般公共预算财政拨款收入支出决算表(财决07表)'!$A$10:$T$500,12,FALSE)),"",VLOOKUP(A71,'[1]Z07 一般公共预算财政拨款收入支出决算表(财决07表)'!$A$10:$T$500,12,FALSE))</f>
        <v/>
      </c>
      <c r="F71" s="21" t="str">
        <f>IF(ISERROR(VLOOKUP(A71,'[1]Z07 一般公共预算财政拨款收入支出决算表(财决07表)'!$A$10:$T$500,15,FALSE)),"",VLOOKUP(A71,'[1]Z07 一般公共预算财政拨款收入支出决算表(财决07表)'!$A$10:$T$500,15,FALSE))</f>
        <v/>
      </c>
      <c r="G71" s="89">
        <f>'[1]Z07 一般公共预算财政拨款收入支出决算表(财决07表)'!A69</f>
        <v>0</v>
      </c>
      <c r="H71" s="99">
        <f>'[1]Z07 一般公共预算财政拨款收入支出决算表(财决07表)'!$K69</f>
        <v>0</v>
      </c>
      <c r="I71" s="89" t="str">
        <f t="shared" si="0"/>
        <v>2</v>
      </c>
      <c r="J71" s="89" t="str">
        <f t="shared" si="1"/>
        <v>2</v>
      </c>
      <c r="K71" s="89">
        <f t="shared" si="2"/>
        <v>4</v>
      </c>
      <c r="L71" s="89" t="str">
        <f t="shared" si="3"/>
        <v/>
      </c>
      <c r="M71" s="89"/>
    </row>
    <row r="72" spans="1:13" s="4" customFormat="1" ht="20.100000000000001" customHeight="1">
      <c r="A72" s="19" t="str">
        <f t="array" ref="A72">INDEX(G:G,SMALL(IF($K$12:$K$500=2,ROW($12:$500),4^8),ROW(G61)))&amp;""</f>
        <v/>
      </c>
      <c r="B72" s="98"/>
      <c r="C72" s="20" t="str">
        <f>IF(ISERROR(VLOOKUP(A72,'[1]Z07 一般公共预算财政拨款收入支出决算表(财决07表)'!$A$10:$T$500,4,FALSE)),"",VLOOKUP(A72,'[1]Z07 一般公共预算财政拨款收入支出决算表(财决07表)'!$A$10:$T$500,4,FALSE))</f>
        <v/>
      </c>
      <c r="D72" s="21" t="str">
        <f>IF(ISERROR(VLOOKUP(A72,'[1]Z07 一般公共预算财政拨款收入支出决算表(财决07表)'!$A$10:$T$500,11,FALSE)),"",VLOOKUP(A72,'[1]Z07 一般公共预算财政拨款收入支出决算表(财决07表)'!$A$10:$T$500,11,FALSE))</f>
        <v/>
      </c>
      <c r="E72" s="21" t="str">
        <f>IF(ISERROR(VLOOKUP(A72,'[1]Z07 一般公共预算财政拨款收入支出决算表(财决07表)'!$A$10:$T$500,12,FALSE)),"",VLOOKUP(A72,'[1]Z07 一般公共预算财政拨款收入支出决算表(财决07表)'!$A$10:$T$500,12,FALSE))</f>
        <v/>
      </c>
      <c r="F72" s="21" t="str">
        <f>IF(ISERROR(VLOOKUP(A72,'[1]Z07 一般公共预算财政拨款收入支出决算表(财决07表)'!$A$10:$T$500,15,FALSE)),"",VLOOKUP(A72,'[1]Z07 一般公共预算财政拨款收入支出决算表(财决07表)'!$A$10:$T$500,15,FALSE))</f>
        <v/>
      </c>
      <c r="G72" s="89">
        <f>'[1]Z07 一般公共预算财政拨款收入支出决算表(财决07表)'!A70</f>
        <v>0</v>
      </c>
      <c r="H72" s="99">
        <f>'[1]Z07 一般公共预算财政拨款收入支出决算表(财决07表)'!$K70</f>
        <v>0</v>
      </c>
      <c r="I72" s="89" t="str">
        <f t="shared" si="0"/>
        <v>2</v>
      </c>
      <c r="J72" s="89" t="str">
        <f t="shared" si="1"/>
        <v>2</v>
      </c>
      <c r="K72" s="89">
        <f t="shared" si="2"/>
        <v>4</v>
      </c>
      <c r="L72" s="89" t="str">
        <f t="shared" si="3"/>
        <v/>
      </c>
      <c r="M72" s="89"/>
    </row>
    <row r="73" spans="1:13" s="4" customFormat="1" ht="20.100000000000001" customHeight="1">
      <c r="A73" s="19" t="str">
        <f t="array" ref="A73">INDEX(G:G,SMALL(IF($K$12:$K$500=2,ROW($12:$500),4^8),ROW(G62)))&amp;""</f>
        <v/>
      </c>
      <c r="B73" s="98"/>
      <c r="C73" s="20" t="str">
        <f>IF(ISERROR(VLOOKUP(A73,'[1]Z07 一般公共预算财政拨款收入支出决算表(财决07表)'!$A$10:$T$500,4,FALSE)),"",VLOOKUP(A73,'[1]Z07 一般公共预算财政拨款收入支出决算表(财决07表)'!$A$10:$T$500,4,FALSE))</f>
        <v/>
      </c>
      <c r="D73" s="21" t="str">
        <f>IF(ISERROR(VLOOKUP(A73,'[1]Z07 一般公共预算财政拨款收入支出决算表(财决07表)'!$A$10:$T$500,11,FALSE)),"",VLOOKUP(A73,'[1]Z07 一般公共预算财政拨款收入支出决算表(财决07表)'!$A$10:$T$500,11,FALSE))</f>
        <v/>
      </c>
      <c r="E73" s="21" t="str">
        <f>IF(ISERROR(VLOOKUP(A73,'[1]Z07 一般公共预算财政拨款收入支出决算表(财决07表)'!$A$10:$T$500,12,FALSE)),"",VLOOKUP(A73,'[1]Z07 一般公共预算财政拨款收入支出决算表(财决07表)'!$A$10:$T$500,12,FALSE))</f>
        <v/>
      </c>
      <c r="F73" s="21" t="str">
        <f>IF(ISERROR(VLOOKUP(A73,'[1]Z07 一般公共预算财政拨款收入支出决算表(财决07表)'!$A$10:$T$500,15,FALSE)),"",VLOOKUP(A73,'[1]Z07 一般公共预算财政拨款收入支出决算表(财决07表)'!$A$10:$T$500,15,FALSE))</f>
        <v/>
      </c>
      <c r="G73" s="89">
        <f>'[1]Z07 一般公共预算财政拨款收入支出决算表(财决07表)'!A71</f>
        <v>0</v>
      </c>
      <c r="H73" s="99">
        <f>'[1]Z07 一般公共预算财政拨款收入支出决算表(财决07表)'!$K71</f>
        <v>0</v>
      </c>
      <c r="I73" s="89" t="str">
        <f t="shared" si="0"/>
        <v>2</v>
      </c>
      <c r="J73" s="89" t="str">
        <f t="shared" si="1"/>
        <v>2</v>
      </c>
      <c r="K73" s="89">
        <f t="shared" si="2"/>
        <v>4</v>
      </c>
      <c r="L73" s="89" t="str">
        <f t="shared" si="3"/>
        <v/>
      </c>
      <c r="M73" s="89"/>
    </row>
    <row r="74" spans="1:13" s="4" customFormat="1" ht="20.100000000000001" customHeight="1">
      <c r="A74" s="19" t="str">
        <f t="array" ref="A74">INDEX(G:G,SMALL(IF($K$12:$K$500=2,ROW($12:$500),4^8),ROW(G63)))&amp;""</f>
        <v/>
      </c>
      <c r="B74" s="98"/>
      <c r="C74" s="20" t="str">
        <f>IF(ISERROR(VLOOKUP(A74,'[1]Z07 一般公共预算财政拨款收入支出决算表(财决07表)'!$A$10:$T$500,4,FALSE)),"",VLOOKUP(A74,'[1]Z07 一般公共预算财政拨款收入支出决算表(财决07表)'!$A$10:$T$500,4,FALSE))</f>
        <v/>
      </c>
      <c r="D74" s="21" t="str">
        <f>IF(ISERROR(VLOOKUP(A74,'[1]Z07 一般公共预算财政拨款收入支出决算表(财决07表)'!$A$10:$T$500,11,FALSE)),"",VLOOKUP(A74,'[1]Z07 一般公共预算财政拨款收入支出决算表(财决07表)'!$A$10:$T$500,11,FALSE))</f>
        <v/>
      </c>
      <c r="E74" s="21" t="str">
        <f>IF(ISERROR(VLOOKUP(A74,'[1]Z07 一般公共预算财政拨款收入支出决算表(财决07表)'!$A$10:$T$500,12,FALSE)),"",VLOOKUP(A74,'[1]Z07 一般公共预算财政拨款收入支出决算表(财决07表)'!$A$10:$T$500,12,FALSE))</f>
        <v/>
      </c>
      <c r="F74" s="21" t="str">
        <f>IF(ISERROR(VLOOKUP(A74,'[1]Z07 一般公共预算财政拨款收入支出决算表(财决07表)'!$A$10:$T$500,15,FALSE)),"",VLOOKUP(A74,'[1]Z07 一般公共预算财政拨款收入支出决算表(财决07表)'!$A$10:$T$500,15,FALSE))</f>
        <v/>
      </c>
      <c r="G74" s="89">
        <f>'[1]Z07 一般公共预算财政拨款收入支出决算表(财决07表)'!A72</f>
        <v>0</v>
      </c>
      <c r="H74" s="99">
        <f>'[1]Z07 一般公共预算财政拨款收入支出决算表(财决07表)'!$K72</f>
        <v>0</v>
      </c>
      <c r="I74" s="89" t="str">
        <f t="shared" si="0"/>
        <v>2</v>
      </c>
      <c r="J74" s="89" t="str">
        <f t="shared" si="1"/>
        <v>2</v>
      </c>
      <c r="K74" s="89">
        <f t="shared" si="2"/>
        <v>4</v>
      </c>
      <c r="L74" s="89" t="str">
        <f t="shared" si="3"/>
        <v/>
      </c>
      <c r="M74" s="89"/>
    </row>
    <row r="75" spans="1:13" s="4" customFormat="1" ht="20.100000000000001" customHeight="1">
      <c r="A75" s="19" t="str">
        <f t="array" ref="A75">INDEX(G:G,SMALL(IF($K$12:$K$500=2,ROW($12:$500),4^8),ROW(G64)))&amp;""</f>
        <v/>
      </c>
      <c r="B75" s="98"/>
      <c r="C75" s="20" t="str">
        <f>IF(ISERROR(VLOOKUP(A75,'[1]Z07 一般公共预算财政拨款收入支出决算表(财决07表)'!$A$10:$T$500,4,FALSE)),"",VLOOKUP(A75,'[1]Z07 一般公共预算财政拨款收入支出决算表(财决07表)'!$A$10:$T$500,4,FALSE))</f>
        <v/>
      </c>
      <c r="D75" s="21" t="str">
        <f>IF(ISERROR(VLOOKUP(A75,'[1]Z07 一般公共预算财政拨款收入支出决算表(财决07表)'!$A$10:$T$500,11,FALSE)),"",VLOOKUP(A75,'[1]Z07 一般公共预算财政拨款收入支出决算表(财决07表)'!$A$10:$T$500,11,FALSE))</f>
        <v/>
      </c>
      <c r="E75" s="21" t="str">
        <f>IF(ISERROR(VLOOKUP(A75,'[1]Z07 一般公共预算财政拨款收入支出决算表(财决07表)'!$A$10:$T$500,12,FALSE)),"",VLOOKUP(A75,'[1]Z07 一般公共预算财政拨款收入支出决算表(财决07表)'!$A$10:$T$500,12,FALSE))</f>
        <v/>
      </c>
      <c r="F75" s="21" t="str">
        <f>IF(ISERROR(VLOOKUP(A75,'[1]Z07 一般公共预算财政拨款收入支出决算表(财决07表)'!$A$10:$T$500,15,FALSE)),"",VLOOKUP(A75,'[1]Z07 一般公共预算财政拨款收入支出决算表(财决07表)'!$A$10:$T$500,15,FALSE))</f>
        <v/>
      </c>
      <c r="G75" s="89">
        <f>'[1]Z07 一般公共预算财政拨款收入支出决算表(财决07表)'!A73</f>
        <v>0</v>
      </c>
      <c r="H75" s="99">
        <f>'[1]Z07 一般公共预算财政拨款收入支出决算表(财决07表)'!$K73</f>
        <v>0</v>
      </c>
      <c r="I75" s="89" t="str">
        <f t="shared" si="0"/>
        <v>2</v>
      </c>
      <c r="J75" s="89" t="str">
        <f t="shared" si="1"/>
        <v>2</v>
      </c>
      <c r="K75" s="89">
        <f t="shared" si="2"/>
        <v>4</v>
      </c>
      <c r="L75" s="89" t="str">
        <f t="shared" si="3"/>
        <v/>
      </c>
      <c r="M75" s="89"/>
    </row>
    <row r="76" spans="1:13" s="4" customFormat="1" ht="20.100000000000001" customHeight="1">
      <c r="A76" s="19" t="str">
        <f t="array" ref="A76">INDEX(G:G,SMALL(IF($K$12:$K$500=2,ROW($12:$500),4^8),ROW(G65)))&amp;""</f>
        <v/>
      </c>
      <c r="B76" s="98"/>
      <c r="C76" s="20" t="str">
        <f>IF(ISERROR(VLOOKUP(A76,'[1]Z07 一般公共预算财政拨款收入支出决算表(财决07表)'!$A$10:$T$500,4,FALSE)),"",VLOOKUP(A76,'[1]Z07 一般公共预算财政拨款收入支出决算表(财决07表)'!$A$10:$T$500,4,FALSE))</f>
        <v/>
      </c>
      <c r="D76" s="21" t="str">
        <f>IF(ISERROR(VLOOKUP(A76,'[1]Z07 一般公共预算财政拨款收入支出决算表(财决07表)'!$A$10:$T$500,11,FALSE)),"",VLOOKUP(A76,'[1]Z07 一般公共预算财政拨款收入支出决算表(财决07表)'!$A$10:$T$500,11,FALSE))</f>
        <v/>
      </c>
      <c r="E76" s="21" t="str">
        <f>IF(ISERROR(VLOOKUP(A76,'[1]Z07 一般公共预算财政拨款收入支出决算表(财决07表)'!$A$10:$T$500,12,FALSE)),"",VLOOKUP(A76,'[1]Z07 一般公共预算财政拨款收入支出决算表(财决07表)'!$A$10:$T$500,12,FALSE))</f>
        <v/>
      </c>
      <c r="F76" s="21" t="str">
        <f>IF(ISERROR(VLOOKUP(A76,'[1]Z07 一般公共预算财政拨款收入支出决算表(财决07表)'!$A$10:$T$500,15,FALSE)),"",VLOOKUP(A76,'[1]Z07 一般公共预算财政拨款收入支出决算表(财决07表)'!$A$10:$T$500,15,FALSE))</f>
        <v/>
      </c>
      <c r="G76" s="89">
        <f>'[1]Z07 一般公共预算财政拨款收入支出决算表(财决07表)'!A74</f>
        <v>0</v>
      </c>
      <c r="H76" s="99">
        <f>'[1]Z07 一般公共预算财政拨款收入支出决算表(财决07表)'!$K74</f>
        <v>0</v>
      </c>
      <c r="I76" s="89" t="str">
        <f t="shared" si="0"/>
        <v>2</v>
      </c>
      <c r="J76" s="89" t="str">
        <f t="shared" si="1"/>
        <v>2</v>
      </c>
      <c r="K76" s="89">
        <f t="shared" si="2"/>
        <v>4</v>
      </c>
      <c r="L76" s="89" t="str">
        <f t="shared" si="3"/>
        <v/>
      </c>
      <c r="M76" s="89"/>
    </row>
    <row r="77" spans="1:13" s="4" customFormat="1" ht="20.100000000000001" customHeight="1">
      <c r="A77" s="19" t="str">
        <f t="array" ref="A77">INDEX(G:G,SMALL(IF($K$12:$K$500=2,ROW($12:$500),4^8),ROW(G66)))&amp;""</f>
        <v/>
      </c>
      <c r="B77" s="98"/>
      <c r="C77" s="20" t="str">
        <f>IF(ISERROR(VLOOKUP(A77,'[1]Z07 一般公共预算财政拨款收入支出决算表(财决07表)'!$A$10:$T$500,4,FALSE)),"",VLOOKUP(A77,'[1]Z07 一般公共预算财政拨款收入支出决算表(财决07表)'!$A$10:$T$500,4,FALSE))</f>
        <v/>
      </c>
      <c r="D77" s="21" t="str">
        <f>IF(ISERROR(VLOOKUP(A77,'[1]Z07 一般公共预算财政拨款收入支出决算表(财决07表)'!$A$10:$T$500,11,FALSE)),"",VLOOKUP(A77,'[1]Z07 一般公共预算财政拨款收入支出决算表(财决07表)'!$A$10:$T$500,11,FALSE))</f>
        <v/>
      </c>
      <c r="E77" s="21" t="str">
        <f>IF(ISERROR(VLOOKUP(A77,'[1]Z07 一般公共预算财政拨款收入支出决算表(财决07表)'!$A$10:$T$500,12,FALSE)),"",VLOOKUP(A77,'[1]Z07 一般公共预算财政拨款收入支出决算表(财决07表)'!$A$10:$T$500,12,FALSE))</f>
        <v/>
      </c>
      <c r="F77" s="21" t="str">
        <f>IF(ISERROR(VLOOKUP(A77,'[1]Z07 一般公共预算财政拨款收入支出决算表(财决07表)'!$A$10:$T$500,15,FALSE)),"",VLOOKUP(A77,'[1]Z07 一般公共预算财政拨款收入支出决算表(财决07表)'!$A$10:$T$500,15,FALSE))</f>
        <v/>
      </c>
      <c r="G77" s="89">
        <f>'[1]Z07 一般公共预算财政拨款收入支出决算表(财决07表)'!A75</f>
        <v>0</v>
      </c>
      <c r="H77" s="99">
        <f>'[1]Z07 一般公共预算财政拨款收入支出决算表(财决07表)'!$K75</f>
        <v>0</v>
      </c>
      <c r="I77" s="89" t="str">
        <f t="shared" ref="I77:I140" si="4">IF(G77&gt;0,"1","2")</f>
        <v>2</v>
      </c>
      <c r="J77" s="89" t="str">
        <f t="shared" ref="J77:J140" si="5">IF(H77&gt;0,"1","2")</f>
        <v>2</v>
      </c>
      <c r="K77" s="89">
        <f t="shared" ref="K77:K140" si="6">I77+J77</f>
        <v>4</v>
      </c>
      <c r="L77" s="89" t="str">
        <f t="shared" ref="L77:L140" si="7">IF(C77&lt;&gt;"",ROW(),"")</f>
        <v/>
      </c>
      <c r="M77" s="89"/>
    </row>
    <row r="78" spans="1:13" s="4" customFormat="1" ht="20.100000000000001" customHeight="1">
      <c r="A78" s="19" t="str">
        <f t="array" ref="A78">INDEX(G:G,SMALL(IF($K$12:$K$500=2,ROW($12:$500),4^8),ROW(G67)))&amp;""</f>
        <v/>
      </c>
      <c r="B78" s="98"/>
      <c r="C78" s="20" t="str">
        <f>IF(ISERROR(VLOOKUP(A78,'[1]Z07 一般公共预算财政拨款收入支出决算表(财决07表)'!$A$10:$T$500,4,FALSE)),"",VLOOKUP(A78,'[1]Z07 一般公共预算财政拨款收入支出决算表(财决07表)'!$A$10:$T$500,4,FALSE))</f>
        <v/>
      </c>
      <c r="D78" s="103" t="str">
        <f>IF(ISERROR(VLOOKUP(A78,'[1]Z07 一般公共预算财政拨款收入支出决算表(财决07表)'!$A$10:$T$500,11,FALSE)),"",VLOOKUP(A78,'[1]Z07 一般公共预算财政拨款收入支出决算表(财决07表)'!$A$10:$T$500,11,FALSE))</f>
        <v/>
      </c>
      <c r="E78" s="103" t="str">
        <f>IF(ISERROR(VLOOKUP(A78,'[1]Z07 一般公共预算财政拨款收入支出决算表(财决07表)'!$A$10:$T$500,12,FALSE)),"",VLOOKUP(A78,'[1]Z07 一般公共预算财政拨款收入支出决算表(财决07表)'!$A$10:$T$500,12,FALSE))</f>
        <v/>
      </c>
      <c r="F78" s="103" t="str">
        <f>IF(ISERROR(VLOOKUP(A78,'[1]Z07 一般公共预算财政拨款收入支出决算表(财决07表)'!$A$10:$T$500,15,FALSE)),"",VLOOKUP(A78,'[1]Z07 一般公共预算财政拨款收入支出决算表(财决07表)'!$A$10:$T$500,15,FALSE))</f>
        <v/>
      </c>
      <c r="G78" s="89">
        <f>'[1]Z07 一般公共预算财政拨款收入支出决算表(财决07表)'!A76</f>
        <v>0</v>
      </c>
      <c r="H78" s="99">
        <f>'[1]Z07 一般公共预算财政拨款收入支出决算表(财决07表)'!$K76</f>
        <v>0</v>
      </c>
      <c r="I78" s="89" t="str">
        <f t="shared" si="4"/>
        <v>2</v>
      </c>
      <c r="J78" s="89" t="str">
        <f t="shared" si="5"/>
        <v>2</v>
      </c>
      <c r="K78" s="89">
        <f t="shared" si="6"/>
        <v>4</v>
      </c>
      <c r="L78" s="89" t="str">
        <f t="shared" si="7"/>
        <v/>
      </c>
      <c r="M78" s="89"/>
    </row>
    <row r="79" spans="1:13" s="4" customFormat="1" ht="20.100000000000001" customHeight="1">
      <c r="A79" s="19" t="str">
        <f t="array" ref="A79">INDEX(G:G,SMALL(IF($K$12:$K$500=2,ROW($12:$500),4^8),ROW(G68)))&amp;""</f>
        <v/>
      </c>
      <c r="B79" s="98"/>
      <c r="C79" s="20" t="str">
        <f>IF(ISERROR(VLOOKUP(A79,'[1]Z07 一般公共预算财政拨款收入支出决算表(财决07表)'!$A$10:$T$500,4,FALSE)),"",VLOOKUP(A79,'[1]Z07 一般公共预算财政拨款收入支出决算表(财决07表)'!$A$10:$T$500,4,FALSE))</f>
        <v/>
      </c>
      <c r="D79" s="103" t="str">
        <f>IF(ISERROR(VLOOKUP(A79,'[1]Z07 一般公共预算财政拨款收入支出决算表(财决07表)'!$A$10:$T$500,11,FALSE)),"",VLOOKUP(A79,'[1]Z07 一般公共预算财政拨款收入支出决算表(财决07表)'!$A$10:$T$500,11,FALSE))</f>
        <v/>
      </c>
      <c r="E79" s="103" t="str">
        <f>IF(ISERROR(VLOOKUP(A79,'[1]Z07 一般公共预算财政拨款收入支出决算表(财决07表)'!$A$10:$T$500,12,FALSE)),"",VLOOKUP(A79,'[1]Z07 一般公共预算财政拨款收入支出决算表(财决07表)'!$A$10:$T$500,12,FALSE))</f>
        <v/>
      </c>
      <c r="F79" s="103" t="str">
        <f>IF(ISERROR(VLOOKUP(A79,'[1]Z07 一般公共预算财政拨款收入支出决算表(财决07表)'!$A$10:$T$500,15,FALSE)),"",VLOOKUP(A79,'[1]Z07 一般公共预算财政拨款收入支出决算表(财决07表)'!$A$10:$T$500,15,FALSE))</f>
        <v/>
      </c>
      <c r="G79" s="89">
        <f>'[1]Z07 一般公共预算财政拨款收入支出决算表(财决07表)'!A77</f>
        <v>0</v>
      </c>
      <c r="H79" s="99">
        <f>'[1]Z07 一般公共预算财政拨款收入支出决算表(财决07表)'!$K77</f>
        <v>0</v>
      </c>
      <c r="I79" s="89" t="str">
        <f t="shared" si="4"/>
        <v>2</v>
      </c>
      <c r="J79" s="89" t="str">
        <f t="shared" si="5"/>
        <v>2</v>
      </c>
      <c r="K79" s="89">
        <f t="shared" si="6"/>
        <v>4</v>
      </c>
      <c r="L79" s="89" t="str">
        <f t="shared" si="7"/>
        <v/>
      </c>
      <c r="M79" s="89"/>
    </row>
    <row r="80" spans="1:13" s="4" customFormat="1" ht="20.100000000000001" customHeight="1">
      <c r="A80" s="19" t="str">
        <f t="array" ref="A80">INDEX(G:G,SMALL(IF($K$12:$K$500=2,ROW($12:$500),4^8),ROW(G69)))&amp;""</f>
        <v/>
      </c>
      <c r="B80" s="98"/>
      <c r="C80" s="20" t="str">
        <f>IF(ISERROR(VLOOKUP(A80,'[1]Z07 一般公共预算财政拨款收入支出决算表(财决07表)'!$A$10:$T$500,4,FALSE)),"",VLOOKUP(A80,'[1]Z07 一般公共预算财政拨款收入支出决算表(财决07表)'!$A$10:$T$500,4,FALSE))</f>
        <v/>
      </c>
      <c r="D80" s="103" t="str">
        <f>IF(ISERROR(VLOOKUP(A80,'[1]Z07 一般公共预算财政拨款收入支出决算表(财决07表)'!$A$10:$T$500,11,FALSE)),"",VLOOKUP(A80,'[1]Z07 一般公共预算财政拨款收入支出决算表(财决07表)'!$A$10:$T$500,11,FALSE))</f>
        <v/>
      </c>
      <c r="E80" s="103" t="str">
        <f>IF(ISERROR(VLOOKUP(A80,'[1]Z07 一般公共预算财政拨款收入支出决算表(财决07表)'!$A$10:$T$500,12,FALSE)),"",VLOOKUP(A80,'[1]Z07 一般公共预算财政拨款收入支出决算表(财决07表)'!$A$10:$T$500,12,FALSE))</f>
        <v/>
      </c>
      <c r="F80" s="103" t="str">
        <f>IF(ISERROR(VLOOKUP(A80,'[1]Z07 一般公共预算财政拨款收入支出决算表(财决07表)'!$A$10:$T$500,15,FALSE)),"",VLOOKUP(A80,'[1]Z07 一般公共预算财政拨款收入支出决算表(财决07表)'!$A$10:$T$500,15,FALSE))</f>
        <v/>
      </c>
      <c r="G80" s="89">
        <f>'[1]Z07 一般公共预算财政拨款收入支出决算表(财决07表)'!A78</f>
        <v>0</v>
      </c>
      <c r="H80" s="99">
        <f>'[1]Z07 一般公共预算财政拨款收入支出决算表(财决07表)'!$K78</f>
        <v>0</v>
      </c>
      <c r="I80" s="89" t="str">
        <f t="shared" si="4"/>
        <v>2</v>
      </c>
      <c r="J80" s="89" t="str">
        <f t="shared" si="5"/>
        <v>2</v>
      </c>
      <c r="K80" s="89">
        <f t="shared" si="6"/>
        <v>4</v>
      </c>
      <c r="L80" s="89" t="str">
        <f t="shared" si="7"/>
        <v/>
      </c>
      <c r="M80" s="89"/>
    </row>
    <row r="81" spans="1:13" s="4" customFormat="1" ht="20.100000000000001" customHeight="1">
      <c r="A81" s="19" t="str">
        <f t="array" ref="A81">INDEX(G:G,SMALL(IF($K$12:$K$500=2,ROW($12:$500),4^8),ROW(G70)))&amp;""</f>
        <v/>
      </c>
      <c r="B81" s="98"/>
      <c r="C81" s="20" t="str">
        <f>IF(ISERROR(VLOOKUP(A81,'[1]Z07 一般公共预算财政拨款收入支出决算表(财决07表)'!$A$10:$T$500,4,FALSE)),"",VLOOKUP(A81,'[1]Z07 一般公共预算财政拨款收入支出决算表(财决07表)'!$A$10:$T$500,4,FALSE))</f>
        <v/>
      </c>
      <c r="D81" s="103" t="str">
        <f>IF(ISERROR(VLOOKUP(A81,'[1]Z07 一般公共预算财政拨款收入支出决算表(财决07表)'!$A$10:$T$500,11,FALSE)),"",VLOOKUP(A81,'[1]Z07 一般公共预算财政拨款收入支出决算表(财决07表)'!$A$10:$T$500,11,FALSE))</f>
        <v/>
      </c>
      <c r="E81" s="103" t="str">
        <f>IF(ISERROR(VLOOKUP(A81,'[1]Z07 一般公共预算财政拨款收入支出决算表(财决07表)'!$A$10:$T$500,12,FALSE)),"",VLOOKUP(A81,'[1]Z07 一般公共预算财政拨款收入支出决算表(财决07表)'!$A$10:$T$500,12,FALSE))</f>
        <v/>
      </c>
      <c r="F81" s="103" t="str">
        <f>IF(ISERROR(VLOOKUP(A81,'[1]Z07 一般公共预算财政拨款收入支出决算表(财决07表)'!$A$10:$T$500,15,FALSE)),"",VLOOKUP(A81,'[1]Z07 一般公共预算财政拨款收入支出决算表(财决07表)'!$A$10:$T$500,15,FALSE))</f>
        <v/>
      </c>
      <c r="G81" s="89">
        <f>'[1]Z07 一般公共预算财政拨款收入支出决算表(财决07表)'!A79</f>
        <v>0</v>
      </c>
      <c r="H81" s="99">
        <f>'[1]Z07 一般公共预算财政拨款收入支出决算表(财决07表)'!$K79</f>
        <v>0</v>
      </c>
      <c r="I81" s="89" t="str">
        <f t="shared" si="4"/>
        <v>2</v>
      </c>
      <c r="J81" s="89" t="str">
        <f t="shared" si="5"/>
        <v>2</v>
      </c>
      <c r="K81" s="89">
        <f t="shared" si="6"/>
        <v>4</v>
      </c>
      <c r="L81" s="89" t="str">
        <f t="shared" si="7"/>
        <v/>
      </c>
      <c r="M81" s="89"/>
    </row>
    <row r="82" spans="1:13" s="4" customFormat="1" ht="20.100000000000001" customHeight="1">
      <c r="A82" s="19" t="str">
        <f t="array" ref="A82">INDEX(G:G,SMALL(IF($K$12:$K$500=2,ROW($12:$500),4^8),ROW(G71)))&amp;""</f>
        <v/>
      </c>
      <c r="B82" s="98"/>
      <c r="C82" s="20" t="str">
        <f>IF(ISERROR(VLOOKUP(A82,'[1]Z07 一般公共预算财政拨款收入支出决算表(财决07表)'!$A$10:$T$500,4,FALSE)),"",VLOOKUP(A82,'[1]Z07 一般公共预算财政拨款收入支出决算表(财决07表)'!$A$10:$T$500,4,FALSE))</f>
        <v/>
      </c>
      <c r="D82" s="103" t="str">
        <f>IF(ISERROR(VLOOKUP(A82,'[1]Z07 一般公共预算财政拨款收入支出决算表(财决07表)'!$A$10:$T$500,11,FALSE)),"",VLOOKUP(A82,'[1]Z07 一般公共预算财政拨款收入支出决算表(财决07表)'!$A$10:$T$500,11,FALSE))</f>
        <v/>
      </c>
      <c r="E82" s="103" t="str">
        <f>IF(ISERROR(VLOOKUP(A82,'[1]Z07 一般公共预算财政拨款收入支出决算表(财决07表)'!$A$10:$T$500,12,FALSE)),"",VLOOKUP(A82,'[1]Z07 一般公共预算财政拨款收入支出决算表(财决07表)'!$A$10:$T$500,12,FALSE))</f>
        <v/>
      </c>
      <c r="F82" s="103" t="str">
        <f>IF(ISERROR(VLOOKUP(A82,'[1]Z07 一般公共预算财政拨款收入支出决算表(财决07表)'!$A$10:$T$500,15,FALSE)),"",VLOOKUP(A82,'[1]Z07 一般公共预算财政拨款收入支出决算表(财决07表)'!$A$10:$T$500,15,FALSE))</f>
        <v/>
      </c>
      <c r="G82" s="89">
        <f>'[1]Z07 一般公共预算财政拨款收入支出决算表(财决07表)'!A80</f>
        <v>0</v>
      </c>
      <c r="H82" s="99">
        <f>'[1]Z07 一般公共预算财政拨款收入支出决算表(财决07表)'!$K80</f>
        <v>0</v>
      </c>
      <c r="I82" s="89" t="str">
        <f t="shared" si="4"/>
        <v>2</v>
      </c>
      <c r="J82" s="89" t="str">
        <f t="shared" si="5"/>
        <v>2</v>
      </c>
      <c r="K82" s="89">
        <f t="shared" si="6"/>
        <v>4</v>
      </c>
      <c r="L82" s="89" t="str">
        <f t="shared" si="7"/>
        <v/>
      </c>
      <c r="M82" s="89"/>
    </row>
    <row r="83" spans="1:13" s="4" customFormat="1" ht="20.100000000000001" customHeight="1">
      <c r="A83" s="19" t="str">
        <f t="array" ref="A83">INDEX(G:G,SMALL(IF($K$12:$K$500=2,ROW($12:$500),4^8),ROW(G72)))&amp;""</f>
        <v/>
      </c>
      <c r="B83" s="98"/>
      <c r="C83" s="20" t="str">
        <f>IF(ISERROR(VLOOKUP(A83,'[1]Z07 一般公共预算财政拨款收入支出决算表(财决07表)'!$A$10:$T$500,4,FALSE)),"",VLOOKUP(A83,'[1]Z07 一般公共预算财政拨款收入支出决算表(财决07表)'!$A$10:$T$500,4,FALSE))</f>
        <v/>
      </c>
      <c r="D83" s="103" t="str">
        <f>IF(ISERROR(VLOOKUP(A83,'[1]Z07 一般公共预算财政拨款收入支出决算表(财决07表)'!$A$10:$T$500,11,FALSE)),"",VLOOKUP(A83,'[1]Z07 一般公共预算财政拨款收入支出决算表(财决07表)'!$A$10:$T$500,11,FALSE))</f>
        <v/>
      </c>
      <c r="E83" s="103" t="str">
        <f>IF(ISERROR(VLOOKUP(A83,'[1]Z07 一般公共预算财政拨款收入支出决算表(财决07表)'!$A$10:$T$500,12,FALSE)),"",VLOOKUP(A83,'[1]Z07 一般公共预算财政拨款收入支出决算表(财决07表)'!$A$10:$T$500,12,FALSE))</f>
        <v/>
      </c>
      <c r="F83" s="103" t="str">
        <f>IF(ISERROR(VLOOKUP(A83,'[1]Z07 一般公共预算财政拨款收入支出决算表(财决07表)'!$A$10:$T$500,15,FALSE)),"",VLOOKUP(A83,'[1]Z07 一般公共预算财政拨款收入支出决算表(财决07表)'!$A$10:$T$500,15,FALSE))</f>
        <v/>
      </c>
      <c r="G83" s="89">
        <f>'[1]Z07 一般公共预算财政拨款收入支出决算表(财决07表)'!A81</f>
        <v>0</v>
      </c>
      <c r="H83" s="99">
        <f>'[1]Z07 一般公共预算财政拨款收入支出决算表(财决07表)'!$K81</f>
        <v>0</v>
      </c>
      <c r="I83" s="89" t="str">
        <f t="shared" si="4"/>
        <v>2</v>
      </c>
      <c r="J83" s="89" t="str">
        <f t="shared" si="5"/>
        <v>2</v>
      </c>
      <c r="K83" s="89">
        <f t="shared" si="6"/>
        <v>4</v>
      </c>
      <c r="L83" s="89" t="str">
        <f t="shared" si="7"/>
        <v/>
      </c>
      <c r="M83" s="89"/>
    </row>
    <row r="84" spans="1:13" s="4" customFormat="1" ht="20.100000000000001" customHeight="1">
      <c r="A84" s="19" t="str">
        <f t="array" ref="A84">INDEX(G:G,SMALL(IF($K$12:$K$500=2,ROW($12:$500),4^8),ROW(G73)))&amp;""</f>
        <v/>
      </c>
      <c r="B84" s="98"/>
      <c r="C84" s="20" t="str">
        <f>IF(ISERROR(VLOOKUP(A84,'[1]Z07 一般公共预算财政拨款收入支出决算表(财决07表)'!$A$10:$T$500,4,FALSE)),"",VLOOKUP(A84,'[1]Z07 一般公共预算财政拨款收入支出决算表(财决07表)'!$A$10:$T$500,4,FALSE))</f>
        <v/>
      </c>
      <c r="D84" s="103" t="str">
        <f>IF(ISERROR(VLOOKUP(A84,'[1]Z07 一般公共预算财政拨款收入支出决算表(财决07表)'!$A$10:$T$500,11,FALSE)),"",VLOOKUP(A84,'[1]Z07 一般公共预算财政拨款收入支出决算表(财决07表)'!$A$10:$T$500,11,FALSE))</f>
        <v/>
      </c>
      <c r="E84" s="103" t="str">
        <f>IF(ISERROR(VLOOKUP(A84,'[1]Z07 一般公共预算财政拨款收入支出决算表(财决07表)'!$A$10:$T$500,12,FALSE)),"",VLOOKUP(A84,'[1]Z07 一般公共预算财政拨款收入支出决算表(财决07表)'!$A$10:$T$500,12,FALSE))</f>
        <v/>
      </c>
      <c r="F84" s="103" t="str">
        <f>IF(ISERROR(VLOOKUP(A84,'[1]Z07 一般公共预算财政拨款收入支出决算表(财决07表)'!$A$10:$T$500,15,FALSE)),"",VLOOKUP(A84,'[1]Z07 一般公共预算财政拨款收入支出决算表(财决07表)'!$A$10:$T$500,15,FALSE))</f>
        <v/>
      </c>
      <c r="G84" s="89">
        <f>'[1]Z07 一般公共预算财政拨款收入支出决算表(财决07表)'!A82</f>
        <v>0</v>
      </c>
      <c r="H84" s="99">
        <f>'[1]Z07 一般公共预算财政拨款收入支出决算表(财决07表)'!$K82</f>
        <v>0</v>
      </c>
      <c r="I84" s="89" t="str">
        <f t="shared" si="4"/>
        <v>2</v>
      </c>
      <c r="J84" s="89" t="str">
        <f t="shared" si="5"/>
        <v>2</v>
      </c>
      <c r="K84" s="89">
        <f t="shared" si="6"/>
        <v>4</v>
      </c>
      <c r="L84" s="89" t="str">
        <f t="shared" si="7"/>
        <v/>
      </c>
      <c r="M84" s="89"/>
    </row>
    <row r="85" spans="1:13" s="4" customFormat="1" ht="20.100000000000001" customHeight="1">
      <c r="A85" s="19" t="str">
        <f t="array" ref="A85">INDEX(G:G,SMALL(IF($K$12:$K$500=2,ROW($12:$500),4^8),ROW(G74)))&amp;""</f>
        <v/>
      </c>
      <c r="B85" s="98"/>
      <c r="C85" s="20" t="str">
        <f>IF(ISERROR(VLOOKUP(A85,'[1]Z07 一般公共预算财政拨款收入支出决算表(财决07表)'!$A$10:$T$500,4,FALSE)),"",VLOOKUP(A85,'[1]Z07 一般公共预算财政拨款收入支出决算表(财决07表)'!$A$10:$T$500,4,FALSE))</f>
        <v/>
      </c>
      <c r="D85" s="103" t="str">
        <f>IF(ISERROR(VLOOKUP(A85,'[1]Z07 一般公共预算财政拨款收入支出决算表(财决07表)'!$A$10:$T$500,11,FALSE)),"",VLOOKUP(A85,'[1]Z07 一般公共预算财政拨款收入支出决算表(财决07表)'!$A$10:$T$500,11,FALSE))</f>
        <v/>
      </c>
      <c r="E85" s="103" t="str">
        <f>IF(ISERROR(VLOOKUP(A85,'[1]Z07 一般公共预算财政拨款收入支出决算表(财决07表)'!$A$10:$T$500,12,FALSE)),"",VLOOKUP(A85,'[1]Z07 一般公共预算财政拨款收入支出决算表(财决07表)'!$A$10:$T$500,12,FALSE))</f>
        <v/>
      </c>
      <c r="F85" s="103" t="str">
        <f>IF(ISERROR(VLOOKUP(A85,'[1]Z07 一般公共预算财政拨款收入支出决算表(财决07表)'!$A$10:$T$500,15,FALSE)),"",VLOOKUP(A85,'[1]Z07 一般公共预算财政拨款收入支出决算表(财决07表)'!$A$10:$T$500,15,FALSE))</f>
        <v/>
      </c>
      <c r="G85" s="89">
        <f>'[1]Z07 一般公共预算财政拨款收入支出决算表(财决07表)'!A83</f>
        <v>0</v>
      </c>
      <c r="H85" s="99">
        <f>'[1]Z07 一般公共预算财政拨款收入支出决算表(财决07表)'!$K83</f>
        <v>0</v>
      </c>
      <c r="I85" s="89" t="str">
        <f t="shared" si="4"/>
        <v>2</v>
      </c>
      <c r="J85" s="89" t="str">
        <f t="shared" si="5"/>
        <v>2</v>
      </c>
      <c r="K85" s="89">
        <f t="shared" si="6"/>
        <v>4</v>
      </c>
      <c r="L85" s="89" t="str">
        <f t="shared" si="7"/>
        <v/>
      </c>
      <c r="M85" s="89"/>
    </row>
    <row r="86" spans="1:13" s="4" customFormat="1" ht="20.100000000000001" customHeight="1">
      <c r="A86" s="19" t="str">
        <f t="array" ref="A86">INDEX(G:G,SMALL(IF($K$12:$K$500=2,ROW($12:$500),4^8),ROW(G75)))&amp;""</f>
        <v/>
      </c>
      <c r="B86" s="98"/>
      <c r="C86" s="20" t="str">
        <f>IF(ISERROR(VLOOKUP(A86,'[1]Z07 一般公共预算财政拨款收入支出决算表(财决07表)'!$A$10:$T$500,4,FALSE)),"",VLOOKUP(A86,'[1]Z07 一般公共预算财政拨款收入支出决算表(财决07表)'!$A$10:$T$500,4,FALSE))</f>
        <v/>
      </c>
      <c r="D86" s="103" t="str">
        <f>IF(ISERROR(VLOOKUP(A86,'[1]Z07 一般公共预算财政拨款收入支出决算表(财决07表)'!$A$10:$T$500,11,FALSE)),"",VLOOKUP(A86,'[1]Z07 一般公共预算财政拨款收入支出决算表(财决07表)'!$A$10:$T$500,11,FALSE))</f>
        <v/>
      </c>
      <c r="E86" s="103" t="str">
        <f>IF(ISERROR(VLOOKUP(A86,'[1]Z07 一般公共预算财政拨款收入支出决算表(财决07表)'!$A$10:$T$500,12,FALSE)),"",VLOOKUP(A86,'[1]Z07 一般公共预算财政拨款收入支出决算表(财决07表)'!$A$10:$T$500,12,FALSE))</f>
        <v/>
      </c>
      <c r="F86" s="103" t="str">
        <f>IF(ISERROR(VLOOKUP(A86,'[1]Z07 一般公共预算财政拨款收入支出决算表(财决07表)'!$A$10:$T$500,15,FALSE)),"",VLOOKUP(A86,'[1]Z07 一般公共预算财政拨款收入支出决算表(财决07表)'!$A$10:$T$500,15,FALSE))</f>
        <v/>
      </c>
      <c r="G86" s="89">
        <f>'[1]Z07 一般公共预算财政拨款收入支出决算表(财决07表)'!A84</f>
        <v>0</v>
      </c>
      <c r="H86" s="99">
        <f>'[1]Z07 一般公共预算财政拨款收入支出决算表(财决07表)'!$K84</f>
        <v>0</v>
      </c>
      <c r="I86" s="89" t="str">
        <f t="shared" si="4"/>
        <v>2</v>
      </c>
      <c r="J86" s="89" t="str">
        <f t="shared" si="5"/>
        <v>2</v>
      </c>
      <c r="K86" s="89">
        <f t="shared" si="6"/>
        <v>4</v>
      </c>
      <c r="L86" s="89" t="str">
        <f t="shared" si="7"/>
        <v/>
      </c>
      <c r="M86" s="89"/>
    </row>
    <row r="87" spans="1:13" s="4" customFormat="1" ht="20.100000000000001" customHeight="1">
      <c r="A87" s="19" t="str">
        <f t="array" ref="A87">INDEX(G:G,SMALL(IF($K$12:$K$500=2,ROW($12:$500),4^8),ROW(G76)))&amp;""</f>
        <v/>
      </c>
      <c r="B87" s="98"/>
      <c r="C87" s="20" t="str">
        <f>IF(ISERROR(VLOOKUP(A87,'[1]Z07 一般公共预算财政拨款收入支出决算表(财决07表)'!$A$10:$T$500,4,FALSE)),"",VLOOKUP(A87,'[1]Z07 一般公共预算财政拨款收入支出决算表(财决07表)'!$A$10:$T$500,4,FALSE))</f>
        <v/>
      </c>
      <c r="D87" s="103" t="str">
        <f>IF(ISERROR(VLOOKUP(A87,'[1]Z07 一般公共预算财政拨款收入支出决算表(财决07表)'!$A$10:$T$500,11,FALSE)),"",VLOOKUP(A87,'[1]Z07 一般公共预算财政拨款收入支出决算表(财决07表)'!$A$10:$T$500,11,FALSE))</f>
        <v/>
      </c>
      <c r="E87" s="103" t="str">
        <f>IF(ISERROR(VLOOKUP(A87,'[1]Z07 一般公共预算财政拨款收入支出决算表(财决07表)'!$A$10:$T$500,12,FALSE)),"",VLOOKUP(A87,'[1]Z07 一般公共预算财政拨款收入支出决算表(财决07表)'!$A$10:$T$500,12,FALSE))</f>
        <v/>
      </c>
      <c r="F87" s="103" t="str">
        <f>IF(ISERROR(VLOOKUP(A87,'[1]Z07 一般公共预算财政拨款收入支出决算表(财决07表)'!$A$10:$T$500,15,FALSE)),"",VLOOKUP(A87,'[1]Z07 一般公共预算财政拨款收入支出决算表(财决07表)'!$A$10:$T$500,15,FALSE))</f>
        <v/>
      </c>
      <c r="G87" s="89">
        <f>'[1]Z07 一般公共预算财政拨款收入支出决算表(财决07表)'!A85</f>
        <v>0</v>
      </c>
      <c r="H87" s="99">
        <f>'[1]Z07 一般公共预算财政拨款收入支出决算表(财决07表)'!$K85</f>
        <v>0</v>
      </c>
      <c r="I87" s="89" t="str">
        <f t="shared" si="4"/>
        <v>2</v>
      </c>
      <c r="J87" s="89" t="str">
        <f t="shared" si="5"/>
        <v>2</v>
      </c>
      <c r="K87" s="89">
        <f t="shared" si="6"/>
        <v>4</v>
      </c>
      <c r="L87" s="89" t="str">
        <f t="shared" si="7"/>
        <v/>
      </c>
      <c r="M87" s="89"/>
    </row>
    <row r="88" spans="1:13" s="4" customFormat="1" ht="20.100000000000001" customHeight="1">
      <c r="A88" s="19" t="str">
        <f t="array" ref="A88">INDEX(G:G,SMALL(IF($K$12:$K$500=2,ROW($12:$500),4^8),ROW(G77)))&amp;""</f>
        <v/>
      </c>
      <c r="B88" s="98"/>
      <c r="C88" s="20" t="str">
        <f>IF(ISERROR(VLOOKUP(A88,'[1]Z07 一般公共预算财政拨款收入支出决算表(财决07表)'!$A$10:$T$500,4,FALSE)),"",VLOOKUP(A88,'[1]Z07 一般公共预算财政拨款收入支出决算表(财决07表)'!$A$10:$T$500,4,FALSE))</f>
        <v/>
      </c>
      <c r="D88" s="103" t="str">
        <f>IF(ISERROR(VLOOKUP(A88,'[1]Z07 一般公共预算财政拨款收入支出决算表(财决07表)'!$A$10:$T$500,11,FALSE)),"",VLOOKUP(A88,'[1]Z07 一般公共预算财政拨款收入支出决算表(财决07表)'!$A$10:$T$500,11,FALSE))</f>
        <v/>
      </c>
      <c r="E88" s="103" t="str">
        <f>IF(ISERROR(VLOOKUP(A88,'[1]Z07 一般公共预算财政拨款收入支出决算表(财决07表)'!$A$10:$T$500,12,FALSE)),"",VLOOKUP(A88,'[1]Z07 一般公共预算财政拨款收入支出决算表(财决07表)'!$A$10:$T$500,12,FALSE))</f>
        <v/>
      </c>
      <c r="F88" s="103" t="str">
        <f>IF(ISERROR(VLOOKUP(A88,'[1]Z07 一般公共预算财政拨款收入支出决算表(财决07表)'!$A$10:$T$500,15,FALSE)),"",VLOOKUP(A88,'[1]Z07 一般公共预算财政拨款收入支出决算表(财决07表)'!$A$10:$T$500,15,FALSE))</f>
        <v/>
      </c>
      <c r="G88" s="89">
        <f>'[1]Z07 一般公共预算财政拨款收入支出决算表(财决07表)'!A86</f>
        <v>0</v>
      </c>
      <c r="H88" s="99">
        <f>'[1]Z07 一般公共预算财政拨款收入支出决算表(财决07表)'!$K86</f>
        <v>0</v>
      </c>
      <c r="I88" s="89" t="str">
        <f t="shared" si="4"/>
        <v>2</v>
      </c>
      <c r="J88" s="89" t="str">
        <f t="shared" si="5"/>
        <v>2</v>
      </c>
      <c r="K88" s="89">
        <f t="shared" si="6"/>
        <v>4</v>
      </c>
      <c r="L88" s="89" t="str">
        <f t="shared" si="7"/>
        <v/>
      </c>
      <c r="M88" s="89"/>
    </row>
    <row r="89" spans="1:13" s="4" customFormat="1" ht="20.100000000000001" customHeight="1">
      <c r="A89" s="19" t="str">
        <f t="array" ref="A89">INDEX(G:G,SMALL(IF($K$12:$K$500=2,ROW($12:$500),4^8),ROW(G78)))&amp;""</f>
        <v/>
      </c>
      <c r="B89" s="98"/>
      <c r="C89" s="20" t="str">
        <f>IF(ISERROR(VLOOKUP(A89,'[1]Z07 一般公共预算财政拨款收入支出决算表(财决07表)'!$A$10:$T$500,4,FALSE)),"",VLOOKUP(A89,'[1]Z07 一般公共预算财政拨款收入支出决算表(财决07表)'!$A$10:$T$500,4,FALSE))</f>
        <v/>
      </c>
      <c r="D89" s="103" t="str">
        <f>IF(ISERROR(VLOOKUP(A89,'[1]Z07 一般公共预算财政拨款收入支出决算表(财决07表)'!$A$10:$T$500,11,FALSE)),"",VLOOKUP(A89,'[1]Z07 一般公共预算财政拨款收入支出决算表(财决07表)'!$A$10:$T$500,11,FALSE))</f>
        <v/>
      </c>
      <c r="E89" s="103" t="str">
        <f>IF(ISERROR(VLOOKUP(A89,'[1]Z07 一般公共预算财政拨款收入支出决算表(财决07表)'!$A$10:$T$500,12,FALSE)),"",VLOOKUP(A89,'[1]Z07 一般公共预算财政拨款收入支出决算表(财决07表)'!$A$10:$T$500,12,FALSE))</f>
        <v/>
      </c>
      <c r="F89" s="103" t="str">
        <f>IF(ISERROR(VLOOKUP(A89,'[1]Z07 一般公共预算财政拨款收入支出决算表(财决07表)'!$A$10:$T$500,15,FALSE)),"",VLOOKUP(A89,'[1]Z07 一般公共预算财政拨款收入支出决算表(财决07表)'!$A$10:$T$500,15,FALSE))</f>
        <v/>
      </c>
      <c r="G89" s="89">
        <f>'[1]Z07 一般公共预算财政拨款收入支出决算表(财决07表)'!A87</f>
        <v>0</v>
      </c>
      <c r="H89" s="99">
        <f>'[1]Z07 一般公共预算财政拨款收入支出决算表(财决07表)'!$K87</f>
        <v>0</v>
      </c>
      <c r="I89" s="89" t="str">
        <f t="shared" si="4"/>
        <v>2</v>
      </c>
      <c r="J89" s="89" t="str">
        <f t="shared" si="5"/>
        <v>2</v>
      </c>
      <c r="K89" s="89">
        <f t="shared" si="6"/>
        <v>4</v>
      </c>
      <c r="L89" s="89" t="str">
        <f t="shared" si="7"/>
        <v/>
      </c>
      <c r="M89" s="89"/>
    </row>
    <row r="90" spans="1:13" s="4" customFormat="1" ht="20.100000000000001" customHeight="1">
      <c r="A90" s="19" t="str">
        <f t="array" ref="A90">INDEX(G:G,SMALL(IF($K$12:$K$500=2,ROW($12:$500),4^8),ROW(G79)))&amp;""</f>
        <v/>
      </c>
      <c r="B90" s="98"/>
      <c r="C90" s="20" t="str">
        <f>IF(ISERROR(VLOOKUP(A90,'[1]Z07 一般公共预算财政拨款收入支出决算表(财决07表)'!$A$10:$T$500,4,FALSE)),"",VLOOKUP(A90,'[1]Z07 一般公共预算财政拨款收入支出决算表(财决07表)'!$A$10:$T$500,4,FALSE))</f>
        <v/>
      </c>
      <c r="D90" s="103" t="str">
        <f>IF(ISERROR(VLOOKUP(A90,'[1]Z07 一般公共预算财政拨款收入支出决算表(财决07表)'!$A$10:$T$500,11,FALSE)),"",VLOOKUP(A90,'[1]Z07 一般公共预算财政拨款收入支出决算表(财决07表)'!$A$10:$T$500,11,FALSE))</f>
        <v/>
      </c>
      <c r="E90" s="103" t="str">
        <f>IF(ISERROR(VLOOKUP(A90,'[1]Z07 一般公共预算财政拨款收入支出决算表(财决07表)'!$A$10:$T$500,12,FALSE)),"",VLOOKUP(A90,'[1]Z07 一般公共预算财政拨款收入支出决算表(财决07表)'!$A$10:$T$500,12,FALSE))</f>
        <v/>
      </c>
      <c r="F90" s="103" t="str">
        <f>IF(ISERROR(VLOOKUP(A90,'[1]Z07 一般公共预算财政拨款收入支出决算表(财决07表)'!$A$10:$T$500,15,FALSE)),"",VLOOKUP(A90,'[1]Z07 一般公共预算财政拨款收入支出决算表(财决07表)'!$A$10:$T$500,15,FALSE))</f>
        <v/>
      </c>
      <c r="G90" s="89">
        <f>'[1]Z07 一般公共预算财政拨款收入支出决算表(财决07表)'!A88</f>
        <v>0</v>
      </c>
      <c r="H90" s="99">
        <f>'[1]Z07 一般公共预算财政拨款收入支出决算表(财决07表)'!$K88</f>
        <v>0</v>
      </c>
      <c r="I90" s="89" t="str">
        <f t="shared" si="4"/>
        <v>2</v>
      </c>
      <c r="J90" s="89" t="str">
        <f t="shared" si="5"/>
        <v>2</v>
      </c>
      <c r="K90" s="89">
        <f t="shared" si="6"/>
        <v>4</v>
      </c>
      <c r="L90" s="89" t="str">
        <f t="shared" si="7"/>
        <v/>
      </c>
      <c r="M90" s="89"/>
    </row>
    <row r="91" spans="1:13" s="4" customFormat="1" ht="20.100000000000001" customHeight="1">
      <c r="A91" s="19" t="str">
        <f t="array" ref="A91">INDEX(G:G,SMALL(IF($K$12:$K$500=2,ROW($12:$500),4^8),ROW(G80)))&amp;""</f>
        <v/>
      </c>
      <c r="B91" s="98"/>
      <c r="C91" s="20" t="str">
        <f>IF(ISERROR(VLOOKUP(A91,'[1]Z07 一般公共预算财政拨款收入支出决算表(财决07表)'!$A$10:$T$500,4,FALSE)),"",VLOOKUP(A91,'[1]Z07 一般公共预算财政拨款收入支出决算表(财决07表)'!$A$10:$T$500,4,FALSE))</f>
        <v/>
      </c>
      <c r="D91" s="103" t="str">
        <f>IF(ISERROR(VLOOKUP(A91,'[1]Z07 一般公共预算财政拨款收入支出决算表(财决07表)'!$A$10:$T$500,11,FALSE)),"",VLOOKUP(A91,'[1]Z07 一般公共预算财政拨款收入支出决算表(财决07表)'!$A$10:$T$500,11,FALSE))</f>
        <v/>
      </c>
      <c r="E91" s="103" t="str">
        <f>IF(ISERROR(VLOOKUP(A91,'[1]Z07 一般公共预算财政拨款收入支出决算表(财决07表)'!$A$10:$T$500,12,FALSE)),"",VLOOKUP(A91,'[1]Z07 一般公共预算财政拨款收入支出决算表(财决07表)'!$A$10:$T$500,12,FALSE))</f>
        <v/>
      </c>
      <c r="F91" s="103" t="str">
        <f>IF(ISERROR(VLOOKUP(A91,'[1]Z07 一般公共预算财政拨款收入支出决算表(财决07表)'!$A$10:$T$500,15,FALSE)),"",VLOOKUP(A91,'[1]Z07 一般公共预算财政拨款收入支出决算表(财决07表)'!$A$10:$T$500,15,FALSE))</f>
        <v/>
      </c>
      <c r="G91" s="89">
        <f>'[1]Z07 一般公共预算财政拨款收入支出决算表(财决07表)'!A89</f>
        <v>0</v>
      </c>
      <c r="H91" s="99">
        <f>'[1]Z07 一般公共预算财政拨款收入支出决算表(财决07表)'!$K89</f>
        <v>0</v>
      </c>
      <c r="I91" s="89" t="str">
        <f t="shared" si="4"/>
        <v>2</v>
      </c>
      <c r="J91" s="89" t="str">
        <f t="shared" si="5"/>
        <v>2</v>
      </c>
      <c r="K91" s="89">
        <f t="shared" si="6"/>
        <v>4</v>
      </c>
      <c r="L91" s="89" t="str">
        <f t="shared" si="7"/>
        <v/>
      </c>
      <c r="M91" s="89"/>
    </row>
    <row r="92" spans="1:13" s="4" customFormat="1" ht="20.100000000000001" customHeight="1">
      <c r="A92" s="19" t="str">
        <f t="array" ref="A92">INDEX(G:G,SMALL(IF($K$12:$K$500=2,ROW($12:$500),4^8),ROW(G81)))&amp;""</f>
        <v/>
      </c>
      <c r="B92" s="98"/>
      <c r="C92" s="20" t="str">
        <f>IF(ISERROR(VLOOKUP(A92,'[1]Z07 一般公共预算财政拨款收入支出决算表(财决07表)'!$A$10:$T$500,4,FALSE)),"",VLOOKUP(A92,'[1]Z07 一般公共预算财政拨款收入支出决算表(财决07表)'!$A$10:$T$500,4,FALSE))</f>
        <v/>
      </c>
      <c r="D92" s="103" t="str">
        <f>IF(ISERROR(VLOOKUP(A92,'[1]Z07 一般公共预算财政拨款收入支出决算表(财决07表)'!$A$10:$T$500,11,FALSE)),"",VLOOKUP(A92,'[1]Z07 一般公共预算财政拨款收入支出决算表(财决07表)'!$A$10:$T$500,11,FALSE))</f>
        <v/>
      </c>
      <c r="E92" s="103" t="str">
        <f>IF(ISERROR(VLOOKUP(A92,'[1]Z07 一般公共预算财政拨款收入支出决算表(财决07表)'!$A$10:$T$500,12,FALSE)),"",VLOOKUP(A92,'[1]Z07 一般公共预算财政拨款收入支出决算表(财决07表)'!$A$10:$T$500,12,FALSE))</f>
        <v/>
      </c>
      <c r="F92" s="103" t="str">
        <f>IF(ISERROR(VLOOKUP(A92,'[1]Z07 一般公共预算财政拨款收入支出决算表(财决07表)'!$A$10:$T$500,15,FALSE)),"",VLOOKUP(A92,'[1]Z07 一般公共预算财政拨款收入支出决算表(财决07表)'!$A$10:$T$500,15,FALSE))</f>
        <v/>
      </c>
      <c r="G92" s="89">
        <f>'[1]Z07 一般公共预算财政拨款收入支出决算表(财决07表)'!A90</f>
        <v>0</v>
      </c>
      <c r="H92" s="99">
        <f>'[1]Z07 一般公共预算财政拨款收入支出决算表(财决07表)'!$K90</f>
        <v>0</v>
      </c>
      <c r="I92" s="89" t="str">
        <f t="shared" si="4"/>
        <v>2</v>
      </c>
      <c r="J92" s="89" t="str">
        <f t="shared" si="5"/>
        <v>2</v>
      </c>
      <c r="K92" s="89">
        <f t="shared" si="6"/>
        <v>4</v>
      </c>
      <c r="L92" s="89" t="str">
        <f t="shared" si="7"/>
        <v/>
      </c>
      <c r="M92" s="89"/>
    </row>
    <row r="93" spans="1:13" s="4" customFormat="1" ht="20.100000000000001" customHeight="1">
      <c r="A93" s="19" t="str">
        <f t="array" ref="A93">INDEX(G:G,SMALL(IF($K$12:$K$500=2,ROW($12:$500),4^8),ROW(G82)))&amp;""</f>
        <v/>
      </c>
      <c r="B93" s="98"/>
      <c r="C93" s="20" t="str">
        <f>IF(ISERROR(VLOOKUP(A93,'[1]Z07 一般公共预算财政拨款收入支出决算表(财决07表)'!$A$10:$T$500,4,FALSE)),"",VLOOKUP(A93,'[1]Z07 一般公共预算财政拨款收入支出决算表(财决07表)'!$A$10:$T$500,4,FALSE))</f>
        <v/>
      </c>
      <c r="D93" s="103" t="str">
        <f>IF(ISERROR(VLOOKUP(A93,'[1]Z07 一般公共预算财政拨款收入支出决算表(财决07表)'!$A$10:$T$500,11,FALSE)),"",VLOOKUP(A93,'[1]Z07 一般公共预算财政拨款收入支出决算表(财决07表)'!$A$10:$T$500,11,FALSE))</f>
        <v/>
      </c>
      <c r="E93" s="103" t="str">
        <f>IF(ISERROR(VLOOKUP(A93,'[1]Z07 一般公共预算财政拨款收入支出决算表(财决07表)'!$A$10:$T$500,12,FALSE)),"",VLOOKUP(A93,'[1]Z07 一般公共预算财政拨款收入支出决算表(财决07表)'!$A$10:$T$500,12,FALSE))</f>
        <v/>
      </c>
      <c r="F93" s="103" t="str">
        <f>IF(ISERROR(VLOOKUP(A93,'[1]Z07 一般公共预算财政拨款收入支出决算表(财决07表)'!$A$10:$T$500,15,FALSE)),"",VLOOKUP(A93,'[1]Z07 一般公共预算财政拨款收入支出决算表(财决07表)'!$A$10:$T$500,15,FALSE))</f>
        <v/>
      </c>
      <c r="G93" s="89">
        <f>'[1]Z07 一般公共预算财政拨款收入支出决算表(财决07表)'!A91</f>
        <v>0</v>
      </c>
      <c r="H93" s="99">
        <f>'[1]Z07 一般公共预算财政拨款收入支出决算表(财决07表)'!$K91</f>
        <v>0</v>
      </c>
      <c r="I93" s="89" t="str">
        <f t="shared" si="4"/>
        <v>2</v>
      </c>
      <c r="J93" s="89" t="str">
        <f t="shared" si="5"/>
        <v>2</v>
      </c>
      <c r="K93" s="89">
        <f t="shared" si="6"/>
        <v>4</v>
      </c>
      <c r="L93" s="89" t="str">
        <f t="shared" si="7"/>
        <v/>
      </c>
      <c r="M93" s="89"/>
    </row>
    <row r="94" spans="1:13" s="4" customFormat="1" ht="20.100000000000001" customHeight="1">
      <c r="A94" s="19" t="str">
        <f t="array" ref="A94">INDEX(G:G,SMALL(IF($K$12:$K$500=2,ROW($12:$500),4^8),ROW(G83)))&amp;""</f>
        <v/>
      </c>
      <c r="B94" s="98"/>
      <c r="C94" s="20" t="str">
        <f>IF(ISERROR(VLOOKUP(A94,'[1]Z07 一般公共预算财政拨款收入支出决算表(财决07表)'!$A$10:$T$500,4,FALSE)),"",VLOOKUP(A94,'[1]Z07 一般公共预算财政拨款收入支出决算表(财决07表)'!$A$10:$T$500,4,FALSE))</f>
        <v/>
      </c>
      <c r="D94" s="103" t="str">
        <f>IF(ISERROR(VLOOKUP(A94,'[1]Z07 一般公共预算财政拨款收入支出决算表(财决07表)'!$A$10:$T$500,11,FALSE)),"",VLOOKUP(A94,'[1]Z07 一般公共预算财政拨款收入支出决算表(财决07表)'!$A$10:$T$500,11,FALSE))</f>
        <v/>
      </c>
      <c r="E94" s="103" t="str">
        <f>IF(ISERROR(VLOOKUP(A94,'[1]Z07 一般公共预算财政拨款收入支出决算表(财决07表)'!$A$10:$T$500,12,FALSE)),"",VLOOKUP(A94,'[1]Z07 一般公共预算财政拨款收入支出决算表(财决07表)'!$A$10:$T$500,12,FALSE))</f>
        <v/>
      </c>
      <c r="F94" s="103" t="str">
        <f>IF(ISERROR(VLOOKUP(A94,'[1]Z07 一般公共预算财政拨款收入支出决算表(财决07表)'!$A$10:$T$500,15,FALSE)),"",VLOOKUP(A94,'[1]Z07 一般公共预算财政拨款收入支出决算表(财决07表)'!$A$10:$T$500,15,FALSE))</f>
        <v/>
      </c>
      <c r="G94" s="89">
        <f>'[1]Z07 一般公共预算财政拨款收入支出决算表(财决07表)'!A92</f>
        <v>0</v>
      </c>
      <c r="H94" s="99">
        <f>'[1]Z07 一般公共预算财政拨款收入支出决算表(财决07表)'!$K92</f>
        <v>0</v>
      </c>
      <c r="I94" s="89" t="str">
        <f t="shared" si="4"/>
        <v>2</v>
      </c>
      <c r="J94" s="89" t="str">
        <f t="shared" si="5"/>
        <v>2</v>
      </c>
      <c r="K94" s="89">
        <f t="shared" si="6"/>
        <v>4</v>
      </c>
      <c r="L94" s="89" t="str">
        <f t="shared" si="7"/>
        <v/>
      </c>
      <c r="M94" s="89"/>
    </row>
    <row r="95" spans="1:13" s="4" customFormat="1" ht="20.100000000000001" customHeight="1">
      <c r="A95" s="19" t="str">
        <f t="array" ref="A95">INDEX(G:G,SMALL(IF($K$12:$K$500=2,ROW($12:$500),4^8),ROW(G84)))&amp;""</f>
        <v/>
      </c>
      <c r="B95" s="98"/>
      <c r="C95" s="20" t="str">
        <f>IF(ISERROR(VLOOKUP(A95,'[1]Z07 一般公共预算财政拨款收入支出决算表(财决07表)'!$A$10:$T$500,4,FALSE)),"",VLOOKUP(A95,'[1]Z07 一般公共预算财政拨款收入支出决算表(财决07表)'!$A$10:$T$500,4,FALSE))</f>
        <v/>
      </c>
      <c r="D95" s="103" t="str">
        <f>IF(ISERROR(VLOOKUP(A95,'[1]Z07 一般公共预算财政拨款收入支出决算表(财决07表)'!$A$10:$T$500,11,FALSE)),"",VLOOKUP(A95,'[1]Z07 一般公共预算财政拨款收入支出决算表(财决07表)'!$A$10:$T$500,11,FALSE))</f>
        <v/>
      </c>
      <c r="E95" s="103" t="str">
        <f>IF(ISERROR(VLOOKUP(A95,'[1]Z07 一般公共预算财政拨款收入支出决算表(财决07表)'!$A$10:$T$500,12,FALSE)),"",VLOOKUP(A95,'[1]Z07 一般公共预算财政拨款收入支出决算表(财决07表)'!$A$10:$T$500,12,FALSE))</f>
        <v/>
      </c>
      <c r="F95" s="103" t="str">
        <f>IF(ISERROR(VLOOKUP(A95,'[1]Z07 一般公共预算财政拨款收入支出决算表(财决07表)'!$A$10:$T$500,15,FALSE)),"",VLOOKUP(A95,'[1]Z07 一般公共预算财政拨款收入支出决算表(财决07表)'!$A$10:$T$500,15,FALSE))</f>
        <v/>
      </c>
      <c r="G95" s="89">
        <f>'[1]Z07 一般公共预算财政拨款收入支出决算表(财决07表)'!A93</f>
        <v>0</v>
      </c>
      <c r="H95" s="99">
        <f>'[1]Z07 一般公共预算财政拨款收入支出决算表(财决07表)'!$K93</f>
        <v>0</v>
      </c>
      <c r="I95" s="89" t="str">
        <f t="shared" si="4"/>
        <v>2</v>
      </c>
      <c r="J95" s="89" t="str">
        <f t="shared" si="5"/>
        <v>2</v>
      </c>
      <c r="K95" s="89">
        <f t="shared" si="6"/>
        <v>4</v>
      </c>
      <c r="L95" s="89" t="str">
        <f t="shared" si="7"/>
        <v/>
      </c>
      <c r="M95" s="89"/>
    </row>
    <row r="96" spans="1:13" s="4" customFormat="1" ht="20.100000000000001" customHeight="1">
      <c r="A96" s="19" t="str">
        <f t="array" ref="A96">INDEX(G:G,SMALL(IF($K$12:$K$500=2,ROW($12:$500),4^8),ROW(G85)))&amp;""</f>
        <v/>
      </c>
      <c r="B96" s="98"/>
      <c r="C96" s="20" t="str">
        <f>IF(ISERROR(VLOOKUP(A96,'[1]Z07 一般公共预算财政拨款收入支出决算表(财决07表)'!$A$10:$T$500,4,FALSE)),"",VLOOKUP(A96,'[1]Z07 一般公共预算财政拨款收入支出决算表(财决07表)'!$A$10:$T$500,4,FALSE))</f>
        <v/>
      </c>
      <c r="D96" s="103" t="str">
        <f>IF(ISERROR(VLOOKUP(A96,'[1]Z07 一般公共预算财政拨款收入支出决算表(财决07表)'!$A$10:$T$500,11,FALSE)),"",VLOOKUP(A96,'[1]Z07 一般公共预算财政拨款收入支出决算表(财决07表)'!$A$10:$T$500,11,FALSE))</f>
        <v/>
      </c>
      <c r="E96" s="103" t="str">
        <f>IF(ISERROR(VLOOKUP(A96,'[1]Z07 一般公共预算财政拨款收入支出决算表(财决07表)'!$A$10:$T$500,12,FALSE)),"",VLOOKUP(A96,'[1]Z07 一般公共预算财政拨款收入支出决算表(财决07表)'!$A$10:$T$500,12,FALSE))</f>
        <v/>
      </c>
      <c r="F96" s="103" t="str">
        <f>IF(ISERROR(VLOOKUP(A96,'[1]Z07 一般公共预算财政拨款收入支出决算表(财决07表)'!$A$10:$T$500,15,FALSE)),"",VLOOKUP(A96,'[1]Z07 一般公共预算财政拨款收入支出决算表(财决07表)'!$A$10:$T$500,15,FALSE))</f>
        <v/>
      </c>
      <c r="G96" s="89">
        <f>'[1]Z07 一般公共预算财政拨款收入支出决算表(财决07表)'!A94</f>
        <v>0</v>
      </c>
      <c r="H96" s="99">
        <f>'[1]Z07 一般公共预算财政拨款收入支出决算表(财决07表)'!$K94</f>
        <v>0</v>
      </c>
      <c r="I96" s="89" t="str">
        <f t="shared" si="4"/>
        <v>2</v>
      </c>
      <c r="J96" s="89" t="str">
        <f t="shared" si="5"/>
        <v>2</v>
      </c>
      <c r="K96" s="89">
        <f t="shared" si="6"/>
        <v>4</v>
      </c>
      <c r="L96" s="89" t="str">
        <f t="shared" si="7"/>
        <v/>
      </c>
      <c r="M96" s="89"/>
    </row>
    <row r="97" spans="1:13" s="4" customFormat="1" ht="20.100000000000001" customHeight="1">
      <c r="A97" s="19" t="str">
        <f t="array" ref="A97">INDEX(G:G,SMALL(IF($K$12:$K$500=2,ROW($12:$500),4^8),ROW(G86)))&amp;""</f>
        <v/>
      </c>
      <c r="B97" s="98"/>
      <c r="C97" s="20" t="str">
        <f>IF(ISERROR(VLOOKUP(A97,'[1]Z07 一般公共预算财政拨款收入支出决算表(财决07表)'!$A$10:$T$500,4,FALSE)),"",VLOOKUP(A97,'[1]Z07 一般公共预算财政拨款收入支出决算表(财决07表)'!$A$10:$T$500,4,FALSE))</f>
        <v/>
      </c>
      <c r="D97" s="103" t="str">
        <f>IF(ISERROR(VLOOKUP(A97,'[1]Z07 一般公共预算财政拨款收入支出决算表(财决07表)'!$A$10:$T$500,11,FALSE)),"",VLOOKUP(A97,'[1]Z07 一般公共预算财政拨款收入支出决算表(财决07表)'!$A$10:$T$500,11,FALSE))</f>
        <v/>
      </c>
      <c r="E97" s="103" t="str">
        <f>IF(ISERROR(VLOOKUP(A97,'[1]Z07 一般公共预算财政拨款收入支出决算表(财决07表)'!$A$10:$T$500,12,FALSE)),"",VLOOKUP(A97,'[1]Z07 一般公共预算财政拨款收入支出决算表(财决07表)'!$A$10:$T$500,12,FALSE))</f>
        <v/>
      </c>
      <c r="F97" s="103" t="str">
        <f>IF(ISERROR(VLOOKUP(A97,'[1]Z07 一般公共预算财政拨款收入支出决算表(财决07表)'!$A$10:$T$500,15,FALSE)),"",VLOOKUP(A97,'[1]Z07 一般公共预算财政拨款收入支出决算表(财决07表)'!$A$10:$T$500,15,FALSE))</f>
        <v/>
      </c>
      <c r="G97" s="89">
        <f>'[1]Z07 一般公共预算财政拨款收入支出决算表(财决07表)'!A95</f>
        <v>0</v>
      </c>
      <c r="H97" s="99">
        <f>'[1]Z07 一般公共预算财政拨款收入支出决算表(财决07表)'!$K95</f>
        <v>0</v>
      </c>
      <c r="I97" s="89" t="str">
        <f t="shared" si="4"/>
        <v>2</v>
      </c>
      <c r="J97" s="89" t="str">
        <f t="shared" si="5"/>
        <v>2</v>
      </c>
      <c r="K97" s="89">
        <f t="shared" si="6"/>
        <v>4</v>
      </c>
      <c r="L97" s="89" t="str">
        <f t="shared" si="7"/>
        <v/>
      </c>
      <c r="M97" s="89"/>
    </row>
    <row r="98" spans="1:13" s="4" customFormat="1" ht="20.100000000000001" customHeight="1">
      <c r="A98" s="19" t="str">
        <f t="array" ref="A98">INDEX(G:G,SMALL(IF($K$12:$K$500=2,ROW($12:$500),4^8),ROW(G87)))&amp;""</f>
        <v/>
      </c>
      <c r="B98" s="98"/>
      <c r="C98" s="20" t="str">
        <f>IF(ISERROR(VLOOKUP(A98,'[1]Z07 一般公共预算财政拨款收入支出决算表(财决07表)'!$A$10:$T$500,4,FALSE)),"",VLOOKUP(A98,'[1]Z07 一般公共预算财政拨款收入支出决算表(财决07表)'!$A$10:$T$500,4,FALSE))</f>
        <v/>
      </c>
      <c r="D98" s="103" t="str">
        <f>IF(ISERROR(VLOOKUP(A98,'[1]Z07 一般公共预算财政拨款收入支出决算表(财决07表)'!$A$10:$T$500,11,FALSE)),"",VLOOKUP(A98,'[1]Z07 一般公共预算财政拨款收入支出决算表(财决07表)'!$A$10:$T$500,11,FALSE))</f>
        <v/>
      </c>
      <c r="E98" s="103" t="str">
        <f>IF(ISERROR(VLOOKUP(A98,'[1]Z07 一般公共预算财政拨款收入支出决算表(财决07表)'!$A$10:$T$500,12,FALSE)),"",VLOOKUP(A98,'[1]Z07 一般公共预算财政拨款收入支出决算表(财决07表)'!$A$10:$T$500,12,FALSE))</f>
        <v/>
      </c>
      <c r="F98" s="103" t="str">
        <f>IF(ISERROR(VLOOKUP(A98,'[1]Z07 一般公共预算财政拨款收入支出决算表(财决07表)'!$A$10:$T$500,15,FALSE)),"",VLOOKUP(A98,'[1]Z07 一般公共预算财政拨款收入支出决算表(财决07表)'!$A$10:$T$500,15,FALSE))</f>
        <v/>
      </c>
      <c r="G98" s="89">
        <f>'[1]Z07 一般公共预算财政拨款收入支出决算表(财决07表)'!A96</f>
        <v>0</v>
      </c>
      <c r="H98" s="99">
        <f>'[1]Z07 一般公共预算财政拨款收入支出决算表(财决07表)'!$K96</f>
        <v>0</v>
      </c>
      <c r="I98" s="89" t="str">
        <f t="shared" si="4"/>
        <v>2</v>
      </c>
      <c r="J98" s="89" t="str">
        <f t="shared" si="5"/>
        <v>2</v>
      </c>
      <c r="K98" s="89">
        <f t="shared" si="6"/>
        <v>4</v>
      </c>
      <c r="L98" s="89" t="str">
        <f t="shared" si="7"/>
        <v/>
      </c>
      <c r="M98" s="89"/>
    </row>
    <row r="99" spans="1:13" s="4" customFormat="1" ht="20.100000000000001" customHeight="1">
      <c r="A99" s="19" t="str">
        <f t="array" ref="A99">INDEX(G:G,SMALL(IF($K$12:$K$500=2,ROW($12:$500),4^8),ROW(G88)))&amp;""</f>
        <v/>
      </c>
      <c r="B99" s="98"/>
      <c r="C99" s="20" t="str">
        <f>IF(ISERROR(VLOOKUP(A99,'[1]Z07 一般公共预算财政拨款收入支出决算表(财决07表)'!$A$10:$T$500,4,FALSE)),"",VLOOKUP(A99,'[1]Z07 一般公共预算财政拨款收入支出决算表(财决07表)'!$A$10:$T$500,4,FALSE))</f>
        <v/>
      </c>
      <c r="D99" s="103" t="str">
        <f>IF(ISERROR(VLOOKUP(A99,'[1]Z07 一般公共预算财政拨款收入支出决算表(财决07表)'!$A$10:$T$500,11,FALSE)),"",VLOOKUP(A99,'[1]Z07 一般公共预算财政拨款收入支出决算表(财决07表)'!$A$10:$T$500,11,FALSE))</f>
        <v/>
      </c>
      <c r="E99" s="103" t="str">
        <f>IF(ISERROR(VLOOKUP(A99,'[1]Z07 一般公共预算财政拨款收入支出决算表(财决07表)'!$A$10:$T$500,12,FALSE)),"",VLOOKUP(A99,'[1]Z07 一般公共预算财政拨款收入支出决算表(财决07表)'!$A$10:$T$500,12,FALSE))</f>
        <v/>
      </c>
      <c r="F99" s="103" t="str">
        <f>IF(ISERROR(VLOOKUP(A99,'[1]Z07 一般公共预算财政拨款收入支出决算表(财决07表)'!$A$10:$T$500,15,FALSE)),"",VLOOKUP(A99,'[1]Z07 一般公共预算财政拨款收入支出决算表(财决07表)'!$A$10:$T$500,15,FALSE))</f>
        <v/>
      </c>
      <c r="G99" s="89">
        <f>'[1]Z07 一般公共预算财政拨款收入支出决算表(财决07表)'!A97</f>
        <v>0</v>
      </c>
      <c r="H99" s="99">
        <f>'[1]Z07 一般公共预算财政拨款收入支出决算表(财决07表)'!$K97</f>
        <v>0</v>
      </c>
      <c r="I99" s="89" t="str">
        <f t="shared" si="4"/>
        <v>2</v>
      </c>
      <c r="J99" s="89" t="str">
        <f t="shared" si="5"/>
        <v>2</v>
      </c>
      <c r="K99" s="89">
        <f t="shared" si="6"/>
        <v>4</v>
      </c>
      <c r="L99" s="89" t="str">
        <f t="shared" si="7"/>
        <v/>
      </c>
      <c r="M99" s="89"/>
    </row>
    <row r="100" spans="1:13" s="4" customFormat="1" ht="20.100000000000001" customHeight="1">
      <c r="A100" s="19" t="str">
        <f t="array" ref="A100">INDEX(G:G,SMALL(IF($K$12:$K$500=2,ROW($12:$500),4^8),ROW(G89)))&amp;""</f>
        <v/>
      </c>
      <c r="B100" s="98"/>
      <c r="C100" s="20" t="str">
        <f>IF(ISERROR(VLOOKUP(A100,'[1]Z07 一般公共预算财政拨款收入支出决算表(财决07表)'!$A$10:$T$500,4,FALSE)),"",VLOOKUP(A100,'[1]Z07 一般公共预算财政拨款收入支出决算表(财决07表)'!$A$10:$T$500,4,FALSE))</f>
        <v/>
      </c>
      <c r="D100" s="103" t="str">
        <f>IF(ISERROR(VLOOKUP(A100,'[1]Z07 一般公共预算财政拨款收入支出决算表(财决07表)'!$A$10:$T$500,11,FALSE)),"",VLOOKUP(A100,'[1]Z07 一般公共预算财政拨款收入支出决算表(财决07表)'!$A$10:$T$500,11,FALSE))</f>
        <v/>
      </c>
      <c r="E100" s="103" t="str">
        <f>IF(ISERROR(VLOOKUP(A100,'[1]Z07 一般公共预算财政拨款收入支出决算表(财决07表)'!$A$10:$T$500,12,FALSE)),"",VLOOKUP(A100,'[1]Z07 一般公共预算财政拨款收入支出决算表(财决07表)'!$A$10:$T$500,12,FALSE))</f>
        <v/>
      </c>
      <c r="F100" s="103" t="str">
        <f>IF(ISERROR(VLOOKUP(A100,'[1]Z07 一般公共预算财政拨款收入支出决算表(财决07表)'!$A$10:$T$500,15,FALSE)),"",VLOOKUP(A100,'[1]Z07 一般公共预算财政拨款收入支出决算表(财决07表)'!$A$10:$T$500,15,FALSE))</f>
        <v/>
      </c>
      <c r="G100" s="89">
        <f>'[1]Z07 一般公共预算财政拨款收入支出决算表(财决07表)'!A98</f>
        <v>0</v>
      </c>
      <c r="H100" s="99">
        <f>'[1]Z07 一般公共预算财政拨款收入支出决算表(财决07表)'!$K98</f>
        <v>0</v>
      </c>
      <c r="I100" s="89" t="str">
        <f t="shared" si="4"/>
        <v>2</v>
      </c>
      <c r="J100" s="89" t="str">
        <f t="shared" si="5"/>
        <v>2</v>
      </c>
      <c r="K100" s="89">
        <f t="shared" si="6"/>
        <v>4</v>
      </c>
      <c r="L100" s="89" t="str">
        <f t="shared" si="7"/>
        <v/>
      </c>
      <c r="M100" s="89"/>
    </row>
    <row r="101" spans="1:13" s="4" customFormat="1" ht="20.100000000000001" customHeight="1">
      <c r="A101" s="19" t="str">
        <f t="array" ref="A101">INDEX(G:G,SMALL(IF($K$12:$K$500=2,ROW($12:$500),4^8),ROW(G90)))&amp;""</f>
        <v/>
      </c>
      <c r="B101" s="98"/>
      <c r="C101" s="20" t="str">
        <f>IF(ISERROR(VLOOKUP(A101,'[1]Z07 一般公共预算财政拨款收入支出决算表(财决07表)'!$A$10:$T$500,4,FALSE)),"",VLOOKUP(A101,'[1]Z07 一般公共预算财政拨款收入支出决算表(财决07表)'!$A$10:$T$500,4,FALSE))</f>
        <v/>
      </c>
      <c r="D101" s="103" t="str">
        <f>IF(ISERROR(VLOOKUP(A101,'[1]Z07 一般公共预算财政拨款收入支出决算表(财决07表)'!$A$10:$T$500,11,FALSE)),"",VLOOKUP(A101,'[1]Z07 一般公共预算财政拨款收入支出决算表(财决07表)'!$A$10:$T$500,11,FALSE))</f>
        <v/>
      </c>
      <c r="E101" s="103" t="str">
        <f>IF(ISERROR(VLOOKUP(A101,'[1]Z07 一般公共预算财政拨款收入支出决算表(财决07表)'!$A$10:$T$500,12,FALSE)),"",VLOOKUP(A101,'[1]Z07 一般公共预算财政拨款收入支出决算表(财决07表)'!$A$10:$T$500,12,FALSE))</f>
        <v/>
      </c>
      <c r="F101" s="103" t="str">
        <f>IF(ISERROR(VLOOKUP(A101,'[1]Z07 一般公共预算财政拨款收入支出决算表(财决07表)'!$A$10:$T$500,15,FALSE)),"",VLOOKUP(A101,'[1]Z07 一般公共预算财政拨款收入支出决算表(财决07表)'!$A$10:$T$500,15,FALSE))</f>
        <v/>
      </c>
      <c r="G101" s="89">
        <f>'[1]Z07 一般公共预算财政拨款收入支出决算表(财决07表)'!A99</f>
        <v>0</v>
      </c>
      <c r="H101" s="99">
        <f>'[1]Z07 一般公共预算财政拨款收入支出决算表(财决07表)'!$K99</f>
        <v>0</v>
      </c>
      <c r="I101" s="89" t="str">
        <f t="shared" si="4"/>
        <v>2</v>
      </c>
      <c r="J101" s="89" t="str">
        <f t="shared" si="5"/>
        <v>2</v>
      </c>
      <c r="K101" s="89">
        <f t="shared" si="6"/>
        <v>4</v>
      </c>
      <c r="L101" s="89" t="str">
        <f t="shared" si="7"/>
        <v/>
      </c>
      <c r="M101" s="89"/>
    </row>
    <row r="102" spans="1:13" s="4" customFormat="1" ht="20.100000000000001" customHeight="1">
      <c r="A102" s="19" t="str">
        <f t="array" ref="A102">INDEX(G:G,SMALL(IF($K$12:$K$500=2,ROW($12:$500),4^8),ROW(G91)))&amp;""</f>
        <v/>
      </c>
      <c r="B102" s="98"/>
      <c r="C102" s="20" t="str">
        <f>IF(ISERROR(VLOOKUP(A102,'[1]Z07 一般公共预算财政拨款收入支出决算表(财决07表)'!$A$10:$T$500,4,FALSE)),"",VLOOKUP(A102,'[1]Z07 一般公共预算财政拨款收入支出决算表(财决07表)'!$A$10:$T$500,4,FALSE))</f>
        <v/>
      </c>
      <c r="D102" s="103" t="str">
        <f>IF(ISERROR(VLOOKUP(A102,'[1]Z07 一般公共预算财政拨款收入支出决算表(财决07表)'!$A$10:$T$500,11,FALSE)),"",VLOOKUP(A102,'[1]Z07 一般公共预算财政拨款收入支出决算表(财决07表)'!$A$10:$T$500,11,FALSE))</f>
        <v/>
      </c>
      <c r="E102" s="103" t="str">
        <f>IF(ISERROR(VLOOKUP(A102,'[1]Z07 一般公共预算财政拨款收入支出决算表(财决07表)'!$A$10:$T$500,12,FALSE)),"",VLOOKUP(A102,'[1]Z07 一般公共预算财政拨款收入支出决算表(财决07表)'!$A$10:$T$500,12,FALSE))</f>
        <v/>
      </c>
      <c r="F102" s="103" t="str">
        <f>IF(ISERROR(VLOOKUP(A102,'[1]Z07 一般公共预算财政拨款收入支出决算表(财决07表)'!$A$10:$T$500,15,FALSE)),"",VLOOKUP(A102,'[1]Z07 一般公共预算财政拨款收入支出决算表(财决07表)'!$A$10:$T$500,15,FALSE))</f>
        <v/>
      </c>
      <c r="G102" s="89">
        <f>'[1]Z07 一般公共预算财政拨款收入支出决算表(财决07表)'!A100</f>
        <v>0</v>
      </c>
      <c r="H102" s="99">
        <f>'[1]Z07 一般公共预算财政拨款收入支出决算表(财决07表)'!$K100</f>
        <v>0</v>
      </c>
      <c r="I102" s="89" t="str">
        <f t="shared" si="4"/>
        <v>2</v>
      </c>
      <c r="J102" s="89" t="str">
        <f t="shared" si="5"/>
        <v>2</v>
      </c>
      <c r="K102" s="89">
        <f t="shared" si="6"/>
        <v>4</v>
      </c>
      <c r="L102" s="89" t="str">
        <f t="shared" si="7"/>
        <v/>
      </c>
      <c r="M102" s="89"/>
    </row>
    <row r="103" spans="1:13" s="4" customFormat="1" ht="20.100000000000001" customHeight="1">
      <c r="A103" s="19" t="str">
        <f t="array" ref="A103">INDEX(G:G,SMALL(IF($K$12:$K$500=2,ROW($12:$500),4^8),ROW(G92)))&amp;""</f>
        <v/>
      </c>
      <c r="B103" s="98"/>
      <c r="C103" s="20" t="str">
        <f>IF(ISERROR(VLOOKUP(A103,'[1]Z07 一般公共预算财政拨款收入支出决算表(财决07表)'!$A$10:$T$500,4,FALSE)),"",VLOOKUP(A103,'[1]Z07 一般公共预算财政拨款收入支出决算表(财决07表)'!$A$10:$T$500,4,FALSE))</f>
        <v/>
      </c>
      <c r="D103" s="103" t="str">
        <f>IF(ISERROR(VLOOKUP(A103,'[1]Z07 一般公共预算财政拨款收入支出决算表(财决07表)'!$A$10:$T$500,11,FALSE)),"",VLOOKUP(A103,'[1]Z07 一般公共预算财政拨款收入支出决算表(财决07表)'!$A$10:$T$500,11,FALSE))</f>
        <v/>
      </c>
      <c r="E103" s="103" t="str">
        <f>IF(ISERROR(VLOOKUP(A103,'[1]Z07 一般公共预算财政拨款收入支出决算表(财决07表)'!$A$10:$T$500,12,FALSE)),"",VLOOKUP(A103,'[1]Z07 一般公共预算财政拨款收入支出决算表(财决07表)'!$A$10:$T$500,12,FALSE))</f>
        <v/>
      </c>
      <c r="F103" s="103" t="str">
        <f>IF(ISERROR(VLOOKUP(A103,'[1]Z07 一般公共预算财政拨款收入支出决算表(财决07表)'!$A$10:$T$500,15,FALSE)),"",VLOOKUP(A103,'[1]Z07 一般公共预算财政拨款收入支出决算表(财决07表)'!$A$10:$T$500,15,FALSE))</f>
        <v/>
      </c>
      <c r="G103" s="89">
        <f>'[1]Z07 一般公共预算财政拨款收入支出决算表(财决07表)'!A101</f>
        <v>0</v>
      </c>
      <c r="H103" s="99">
        <f>'[1]Z07 一般公共预算财政拨款收入支出决算表(财决07表)'!$K101</f>
        <v>0</v>
      </c>
      <c r="I103" s="89" t="str">
        <f t="shared" si="4"/>
        <v>2</v>
      </c>
      <c r="J103" s="89" t="str">
        <f t="shared" si="5"/>
        <v>2</v>
      </c>
      <c r="K103" s="89">
        <f t="shared" si="6"/>
        <v>4</v>
      </c>
      <c r="L103" s="89" t="str">
        <f t="shared" si="7"/>
        <v/>
      </c>
      <c r="M103" s="89"/>
    </row>
    <row r="104" spans="1:13" s="4" customFormat="1" ht="20.100000000000001" customHeight="1">
      <c r="A104" s="19" t="str">
        <f t="array" ref="A104">INDEX(G:G,SMALL(IF($K$12:$K$500=2,ROW($12:$500),4^8),ROW(G93)))&amp;""</f>
        <v/>
      </c>
      <c r="B104" s="98"/>
      <c r="C104" s="20" t="str">
        <f>IF(ISERROR(VLOOKUP(A104,'[1]Z07 一般公共预算财政拨款收入支出决算表(财决07表)'!$A$10:$T$500,4,FALSE)),"",VLOOKUP(A104,'[1]Z07 一般公共预算财政拨款收入支出决算表(财决07表)'!$A$10:$T$500,4,FALSE))</f>
        <v/>
      </c>
      <c r="D104" s="103" t="str">
        <f>IF(ISERROR(VLOOKUP(A104,'[1]Z07 一般公共预算财政拨款收入支出决算表(财决07表)'!$A$10:$T$500,11,FALSE)),"",VLOOKUP(A104,'[1]Z07 一般公共预算财政拨款收入支出决算表(财决07表)'!$A$10:$T$500,11,FALSE))</f>
        <v/>
      </c>
      <c r="E104" s="103" t="str">
        <f>IF(ISERROR(VLOOKUP(A104,'[1]Z07 一般公共预算财政拨款收入支出决算表(财决07表)'!$A$10:$T$500,12,FALSE)),"",VLOOKUP(A104,'[1]Z07 一般公共预算财政拨款收入支出决算表(财决07表)'!$A$10:$T$500,12,FALSE))</f>
        <v/>
      </c>
      <c r="F104" s="103" t="str">
        <f>IF(ISERROR(VLOOKUP(A104,'[1]Z07 一般公共预算财政拨款收入支出决算表(财决07表)'!$A$10:$T$500,15,FALSE)),"",VLOOKUP(A104,'[1]Z07 一般公共预算财政拨款收入支出决算表(财决07表)'!$A$10:$T$500,15,FALSE))</f>
        <v/>
      </c>
      <c r="G104" s="89">
        <f>'[1]Z07 一般公共预算财政拨款收入支出决算表(财决07表)'!A102</f>
        <v>0</v>
      </c>
      <c r="H104" s="99">
        <f>'[1]Z07 一般公共预算财政拨款收入支出决算表(财决07表)'!$K102</f>
        <v>0</v>
      </c>
      <c r="I104" s="89" t="str">
        <f t="shared" si="4"/>
        <v>2</v>
      </c>
      <c r="J104" s="89" t="str">
        <f t="shared" si="5"/>
        <v>2</v>
      </c>
      <c r="K104" s="89">
        <f t="shared" si="6"/>
        <v>4</v>
      </c>
      <c r="L104" s="89" t="str">
        <f t="shared" si="7"/>
        <v/>
      </c>
      <c r="M104" s="89"/>
    </row>
    <row r="105" spans="1:13" s="4" customFormat="1" ht="20.100000000000001" customHeight="1">
      <c r="A105" s="19" t="str">
        <f t="array" ref="A105">INDEX(G:G,SMALL(IF($K$12:$K$500=2,ROW($12:$500),4^8),ROW(G94)))&amp;""</f>
        <v/>
      </c>
      <c r="B105" s="98"/>
      <c r="C105" s="20" t="str">
        <f>IF(ISERROR(VLOOKUP(A105,'[1]Z07 一般公共预算财政拨款收入支出决算表(财决07表)'!$A$10:$T$500,4,FALSE)),"",VLOOKUP(A105,'[1]Z07 一般公共预算财政拨款收入支出决算表(财决07表)'!$A$10:$T$500,4,FALSE))</f>
        <v/>
      </c>
      <c r="D105" s="103" t="str">
        <f>IF(ISERROR(VLOOKUP(A105,'[1]Z07 一般公共预算财政拨款收入支出决算表(财决07表)'!$A$10:$T$500,11,FALSE)),"",VLOOKUP(A105,'[1]Z07 一般公共预算财政拨款收入支出决算表(财决07表)'!$A$10:$T$500,11,FALSE))</f>
        <v/>
      </c>
      <c r="E105" s="103" t="str">
        <f>IF(ISERROR(VLOOKUP(A105,'[1]Z07 一般公共预算财政拨款收入支出决算表(财决07表)'!$A$10:$T$500,12,FALSE)),"",VLOOKUP(A105,'[1]Z07 一般公共预算财政拨款收入支出决算表(财决07表)'!$A$10:$T$500,12,FALSE))</f>
        <v/>
      </c>
      <c r="F105" s="103" t="str">
        <f>IF(ISERROR(VLOOKUP(A105,'[1]Z07 一般公共预算财政拨款收入支出决算表(财决07表)'!$A$10:$T$500,15,FALSE)),"",VLOOKUP(A105,'[1]Z07 一般公共预算财政拨款收入支出决算表(财决07表)'!$A$10:$T$500,15,FALSE))</f>
        <v/>
      </c>
      <c r="G105" s="89">
        <f>'[1]Z07 一般公共预算财政拨款收入支出决算表(财决07表)'!A103</f>
        <v>0</v>
      </c>
      <c r="H105" s="99">
        <f>'[1]Z07 一般公共预算财政拨款收入支出决算表(财决07表)'!$K103</f>
        <v>0</v>
      </c>
      <c r="I105" s="89" t="str">
        <f t="shared" si="4"/>
        <v>2</v>
      </c>
      <c r="J105" s="89" t="str">
        <f t="shared" si="5"/>
        <v>2</v>
      </c>
      <c r="K105" s="89">
        <f t="shared" si="6"/>
        <v>4</v>
      </c>
      <c r="L105" s="89" t="str">
        <f t="shared" si="7"/>
        <v/>
      </c>
      <c r="M105" s="89"/>
    </row>
    <row r="106" spans="1:13" s="4" customFormat="1" ht="20.100000000000001" customHeight="1">
      <c r="A106" s="19" t="str">
        <f t="array" ref="A106">INDEX(G:G,SMALL(IF($K$12:$K$500=2,ROW($12:$500),4^8),ROW(G95)))&amp;""</f>
        <v/>
      </c>
      <c r="B106" s="98"/>
      <c r="C106" s="20" t="str">
        <f>IF(ISERROR(VLOOKUP(A106,'[1]Z07 一般公共预算财政拨款收入支出决算表(财决07表)'!$A$10:$T$500,4,FALSE)),"",VLOOKUP(A106,'[1]Z07 一般公共预算财政拨款收入支出决算表(财决07表)'!$A$10:$T$500,4,FALSE))</f>
        <v/>
      </c>
      <c r="D106" s="103" t="str">
        <f>IF(ISERROR(VLOOKUP(A106,'[1]Z07 一般公共预算财政拨款收入支出决算表(财决07表)'!$A$10:$T$500,11,FALSE)),"",VLOOKUP(A106,'[1]Z07 一般公共预算财政拨款收入支出决算表(财决07表)'!$A$10:$T$500,11,FALSE))</f>
        <v/>
      </c>
      <c r="E106" s="103" t="str">
        <f>IF(ISERROR(VLOOKUP(A106,'[1]Z07 一般公共预算财政拨款收入支出决算表(财决07表)'!$A$10:$T$500,12,FALSE)),"",VLOOKUP(A106,'[1]Z07 一般公共预算财政拨款收入支出决算表(财决07表)'!$A$10:$T$500,12,FALSE))</f>
        <v/>
      </c>
      <c r="F106" s="103" t="str">
        <f>IF(ISERROR(VLOOKUP(A106,'[1]Z07 一般公共预算财政拨款收入支出决算表(财决07表)'!$A$10:$T$500,15,FALSE)),"",VLOOKUP(A106,'[1]Z07 一般公共预算财政拨款收入支出决算表(财决07表)'!$A$10:$T$500,15,FALSE))</f>
        <v/>
      </c>
      <c r="G106" s="89">
        <f>'[1]Z07 一般公共预算财政拨款收入支出决算表(财决07表)'!A104</f>
        <v>0</v>
      </c>
      <c r="H106" s="99">
        <f>'[1]Z07 一般公共预算财政拨款收入支出决算表(财决07表)'!$K104</f>
        <v>0</v>
      </c>
      <c r="I106" s="89" t="str">
        <f t="shared" si="4"/>
        <v>2</v>
      </c>
      <c r="J106" s="89" t="str">
        <f t="shared" si="5"/>
        <v>2</v>
      </c>
      <c r="K106" s="89">
        <f t="shared" si="6"/>
        <v>4</v>
      </c>
      <c r="L106" s="89" t="str">
        <f t="shared" si="7"/>
        <v/>
      </c>
      <c r="M106" s="89"/>
    </row>
    <row r="107" spans="1:13" s="4" customFormat="1" ht="20.100000000000001" customHeight="1">
      <c r="A107" s="19" t="str">
        <f t="array" ref="A107">INDEX(G:G,SMALL(IF($K$12:$K$500=2,ROW($12:$500),4^8),ROW(G96)))&amp;""</f>
        <v/>
      </c>
      <c r="B107" s="98"/>
      <c r="C107" s="20" t="str">
        <f>IF(ISERROR(VLOOKUP(A107,'[1]Z07 一般公共预算财政拨款收入支出决算表(财决07表)'!$A$10:$T$500,4,FALSE)),"",VLOOKUP(A107,'[1]Z07 一般公共预算财政拨款收入支出决算表(财决07表)'!$A$10:$T$500,4,FALSE))</f>
        <v/>
      </c>
      <c r="D107" s="103" t="str">
        <f>IF(ISERROR(VLOOKUP(A107,'[1]Z07 一般公共预算财政拨款收入支出决算表(财决07表)'!$A$10:$T$500,11,FALSE)),"",VLOOKUP(A107,'[1]Z07 一般公共预算财政拨款收入支出决算表(财决07表)'!$A$10:$T$500,11,FALSE))</f>
        <v/>
      </c>
      <c r="E107" s="103" t="str">
        <f>IF(ISERROR(VLOOKUP(A107,'[1]Z07 一般公共预算财政拨款收入支出决算表(财决07表)'!$A$10:$T$500,12,FALSE)),"",VLOOKUP(A107,'[1]Z07 一般公共预算财政拨款收入支出决算表(财决07表)'!$A$10:$T$500,12,FALSE))</f>
        <v/>
      </c>
      <c r="F107" s="103" t="str">
        <f>IF(ISERROR(VLOOKUP(A107,'[1]Z07 一般公共预算财政拨款收入支出决算表(财决07表)'!$A$10:$T$500,15,FALSE)),"",VLOOKUP(A107,'[1]Z07 一般公共预算财政拨款收入支出决算表(财决07表)'!$A$10:$T$500,15,FALSE))</f>
        <v/>
      </c>
      <c r="G107" s="89">
        <f>'[1]Z07 一般公共预算财政拨款收入支出决算表(财决07表)'!A105</f>
        <v>0</v>
      </c>
      <c r="H107" s="99">
        <f>'[1]Z07 一般公共预算财政拨款收入支出决算表(财决07表)'!$K105</f>
        <v>0</v>
      </c>
      <c r="I107" s="89" t="str">
        <f t="shared" si="4"/>
        <v>2</v>
      </c>
      <c r="J107" s="89" t="str">
        <f t="shared" si="5"/>
        <v>2</v>
      </c>
      <c r="K107" s="89">
        <f t="shared" si="6"/>
        <v>4</v>
      </c>
      <c r="L107" s="89" t="str">
        <f t="shared" si="7"/>
        <v/>
      </c>
      <c r="M107" s="89"/>
    </row>
    <row r="108" spans="1:13" s="4" customFormat="1" ht="20.100000000000001" customHeight="1">
      <c r="A108" s="19" t="str">
        <f t="array" ref="A108">INDEX(G:G,SMALL(IF($K$12:$K$500=2,ROW($12:$500),4^8),ROW(G97)))&amp;""</f>
        <v/>
      </c>
      <c r="B108" s="98"/>
      <c r="C108" s="20" t="str">
        <f>IF(ISERROR(VLOOKUP(A108,'[1]Z07 一般公共预算财政拨款收入支出决算表(财决07表)'!$A$10:$T$500,4,FALSE)),"",VLOOKUP(A108,'[1]Z07 一般公共预算财政拨款收入支出决算表(财决07表)'!$A$10:$T$500,4,FALSE))</f>
        <v/>
      </c>
      <c r="D108" s="103" t="str">
        <f>IF(ISERROR(VLOOKUP(A108,'[1]Z07 一般公共预算财政拨款收入支出决算表(财决07表)'!$A$10:$T$500,11,FALSE)),"",VLOOKUP(A108,'[1]Z07 一般公共预算财政拨款收入支出决算表(财决07表)'!$A$10:$T$500,11,FALSE))</f>
        <v/>
      </c>
      <c r="E108" s="103" t="str">
        <f>IF(ISERROR(VLOOKUP(A108,'[1]Z07 一般公共预算财政拨款收入支出决算表(财决07表)'!$A$10:$T$500,12,FALSE)),"",VLOOKUP(A108,'[1]Z07 一般公共预算财政拨款收入支出决算表(财决07表)'!$A$10:$T$500,12,FALSE))</f>
        <v/>
      </c>
      <c r="F108" s="103" t="str">
        <f>IF(ISERROR(VLOOKUP(A108,'[1]Z07 一般公共预算财政拨款收入支出决算表(财决07表)'!$A$10:$T$500,15,FALSE)),"",VLOOKUP(A108,'[1]Z07 一般公共预算财政拨款收入支出决算表(财决07表)'!$A$10:$T$500,15,FALSE))</f>
        <v/>
      </c>
      <c r="G108" s="89">
        <f>'[1]Z07 一般公共预算财政拨款收入支出决算表(财决07表)'!A106</f>
        <v>0</v>
      </c>
      <c r="H108" s="99">
        <f>'[1]Z07 一般公共预算财政拨款收入支出决算表(财决07表)'!$K106</f>
        <v>0</v>
      </c>
      <c r="I108" s="89" t="str">
        <f t="shared" si="4"/>
        <v>2</v>
      </c>
      <c r="J108" s="89" t="str">
        <f t="shared" si="5"/>
        <v>2</v>
      </c>
      <c r="K108" s="89">
        <f t="shared" si="6"/>
        <v>4</v>
      </c>
      <c r="L108" s="89" t="str">
        <f t="shared" si="7"/>
        <v/>
      </c>
      <c r="M108" s="89"/>
    </row>
    <row r="109" spans="1:13" s="4" customFormat="1" ht="20.100000000000001" customHeight="1">
      <c r="A109" s="19" t="str">
        <f t="array" ref="A109">INDEX(G:G,SMALL(IF($K$12:$K$500=2,ROW($12:$500),4^8),ROW(G98)))&amp;""</f>
        <v/>
      </c>
      <c r="B109" s="98"/>
      <c r="C109" s="20" t="str">
        <f>IF(ISERROR(VLOOKUP(A109,'[1]Z07 一般公共预算财政拨款收入支出决算表(财决07表)'!$A$10:$T$500,4,FALSE)),"",VLOOKUP(A109,'[1]Z07 一般公共预算财政拨款收入支出决算表(财决07表)'!$A$10:$T$500,4,FALSE))</f>
        <v/>
      </c>
      <c r="D109" s="103" t="str">
        <f>IF(ISERROR(VLOOKUP(A109,'[1]Z07 一般公共预算财政拨款收入支出决算表(财决07表)'!$A$10:$T$500,11,FALSE)),"",VLOOKUP(A109,'[1]Z07 一般公共预算财政拨款收入支出决算表(财决07表)'!$A$10:$T$500,11,FALSE))</f>
        <v/>
      </c>
      <c r="E109" s="103" t="str">
        <f>IF(ISERROR(VLOOKUP(A109,'[1]Z07 一般公共预算财政拨款收入支出决算表(财决07表)'!$A$10:$T$500,12,FALSE)),"",VLOOKUP(A109,'[1]Z07 一般公共预算财政拨款收入支出决算表(财决07表)'!$A$10:$T$500,12,FALSE))</f>
        <v/>
      </c>
      <c r="F109" s="103" t="str">
        <f>IF(ISERROR(VLOOKUP(A109,'[1]Z07 一般公共预算财政拨款收入支出决算表(财决07表)'!$A$10:$T$500,15,FALSE)),"",VLOOKUP(A109,'[1]Z07 一般公共预算财政拨款收入支出决算表(财决07表)'!$A$10:$T$500,15,FALSE))</f>
        <v/>
      </c>
      <c r="G109" s="89">
        <f>'[1]Z07 一般公共预算财政拨款收入支出决算表(财决07表)'!A107</f>
        <v>0</v>
      </c>
      <c r="H109" s="99">
        <f>'[1]Z07 一般公共预算财政拨款收入支出决算表(财决07表)'!$K107</f>
        <v>0</v>
      </c>
      <c r="I109" s="89" t="str">
        <f t="shared" si="4"/>
        <v>2</v>
      </c>
      <c r="J109" s="89" t="str">
        <f t="shared" si="5"/>
        <v>2</v>
      </c>
      <c r="K109" s="89">
        <f t="shared" si="6"/>
        <v>4</v>
      </c>
      <c r="L109" s="89" t="str">
        <f t="shared" si="7"/>
        <v/>
      </c>
      <c r="M109" s="89"/>
    </row>
    <row r="110" spans="1:13" s="4" customFormat="1" ht="20.100000000000001" customHeight="1">
      <c r="A110" s="19" t="str">
        <f t="array" ref="A110">INDEX(G:G,SMALL(IF($K$12:$K$500=2,ROW($12:$500),4^8),ROW(G99)))&amp;""</f>
        <v/>
      </c>
      <c r="B110" s="98"/>
      <c r="C110" s="20" t="str">
        <f>IF(ISERROR(VLOOKUP(A110,'[1]Z07 一般公共预算财政拨款收入支出决算表(财决07表)'!$A$10:$T$500,4,FALSE)),"",VLOOKUP(A110,'[1]Z07 一般公共预算财政拨款收入支出决算表(财决07表)'!$A$10:$T$500,4,FALSE))</f>
        <v/>
      </c>
      <c r="D110" s="103" t="str">
        <f>IF(ISERROR(VLOOKUP(A110,'[1]Z07 一般公共预算财政拨款收入支出决算表(财决07表)'!$A$10:$T$500,11,FALSE)),"",VLOOKUP(A110,'[1]Z07 一般公共预算财政拨款收入支出决算表(财决07表)'!$A$10:$T$500,11,FALSE))</f>
        <v/>
      </c>
      <c r="E110" s="103" t="str">
        <f>IF(ISERROR(VLOOKUP(A110,'[1]Z07 一般公共预算财政拨款收入支出决算表(财决07表)'!$A$10:$T$500,12,FALSE)),"",VLOOKUP(A110,'[1]Z07 一般公共预算财政拨款收入支出决算表(财决07表)'!$A$10:$T$500,12,FALSE))</f>
        <v/>
      </c>
      <c r="F110" s="103" t="str">
        <f>IF(ISERROR(VLOOKUP(A110,'[1]Z07 一般公共预算财政拨款收入支出决算表(财决07表)'!$A$10:$T$500,15,FALSE)),"",VLOOKUP(A110,'[1]Z07 一般公共预算财政拨款收入支出决算表(财决07表)'!$A$10:$T$500,15,FALSE))</f>
        <v/>
      </c>
      <c r="G110" s="89">
        <f>'[1]Z07 一般公共预算财政拨款收入支出决算表(财决07表)'!A108</f>
        <v>0</v>
      </c>
      <c r="H110" s="99">
        <f>'[1]Z07 一般公共预算财政拨款收入支出决算表(财决07表)'!$K108</f>
        <v>0</v>
      </c>
      <c r="I110" s="89" t="str">
        <f t="shared" si="4"/>
        <v>2</v>
      </c>
      <c r="J110" s="89" t="str">
        <f t="shared" si="5"/>
        <v>2</v>
      </c>
      <c r="K110" s="89">
        <f t="shared" si="6"/>
        <v>4</v>
      </c>
      <c r="L110" s="89" t="str">
        <f t="shared" si="7"/>
        <v/>
      </c>
      <c r="M110" s="89"/>
    </row>
    <row r="111" spans="1:13" s="4" customFormat="1" ht="20.100000000000001" customHeight="1">
      <c r="A111" s="19" t="str">
        <f t="array" ref="A111">INDEX(G:G,SMALL(IF($K$12:$K$500=2,ROW($12:$500),4^8),ROW(G100)))&amp;""</f>
        <v/>
      </c>
      <c r="B111" s="98"/>
      <c r="C111" s="20" t="str">
        <f>IF(ISERROR(VLOOKUP(A111,'[1]Z07 一般公共预算财政拨款收入支出决算表(财决07表)'!$A$10:$T$500,4,FALSE)),"",VLOOKUP(A111,'[1]Z07 一般公共预算财政拨款收入支出决算表(财决07表)'!$A$10:$T$500,4,FALSE))</f>
        <v/>
      </c>
      <c r="D111" s="103" t="str">
        <f>IF(ISERROR(VLOOKUP(A111,'[1]Z07 一般公共预算财政拨款收入支出决算表(财决07表)'!$A$10:$T$500,11,FALSE)),"",VLOOKUP(A111,'[1]Z07 一般公共预算财政拨款收入支出决算表(财决07表)'!$A$10:$T$500,11,FALSE))</f>
        <v/>
      </c>
      <c r="E111" s="103" t="str">
        <f>IF(ISERROR(VLOOKUP(A111,'[1]Z07 一般公共预算财政拨款收入支出决算表(财决07表)'!$A$10:$T$500,12,FALSE)),"",VLOOKUP(A111,'[1]Z07 一般公共预算财政拨款收入支出决算表(财决07表)'!$A$10:$T$500,12,FALSE))</f>
        <v/>
      </c>
      <c r="F111" s="103" t="str">
        <f>IF(ISERROR(VLOOKUP(A111,'[1]Z07 一般公共预算财政拨款收入支出决算表(财决07表)'!$A$10:$T$500,15,FALSE)),"",VLOOKUP(A111,'[1]Z07 一般公共预算财政拨款收入支出决算表(财决07表)'!$A$10:$T$500,15,FALSE))</f>
        <v/>
      </c>
      <c r="G111" s="89">
        <f>'[1]Z07 一般公共预算财政拨款收入支出决算表(财决07表)'!A109</f>
        <v>0</v>
      </c>
      <c r="H111" s="99">
        <f>'[1]Z07 一般公共预算财政拨款收入支出决算表(财决07表)'!$K109</f>
        <v>0</v>
      </c>
      <c r="I111" s="89" t="str">
        <f t="shared" si="4"/>
        <v>2</v>
      </c>
      <c r="J111" s="89" t="str">
        <f t="shared" si="5"/>
        <v>2</v>
      </c>
      <c r="K111" s="89">
        <f t="shared" si="6"/>
        <v>4</v>
      </c>
      <c r="L111" s="89" t="str">
        <f t="shared" si="7"/>
        <v/>
      </c>
      <c r="M111" s="89"/>
    </row>
    <row r="112" spans="1:13" s="4" customFormat="1" ht="20.100000000000001" customHeight="1">
      <c r="A112" s="19" t="str">
        <f t="array" ref="A112">INDEX(G:G,SMALL(IF($K$12:$K$500=2,ROW($12:$500),4^8),ROW(G101)))&amp;""</f>
        <v/>
      </c>
      <c r="B112" s="98"/>
      <c r="C112" s="20" t="str">
        <f>IF(ISERROR(VLOOKUP(A112,'[1]Z07 一般公共预算财政拨款收入支出决算表(财决07表)'!$A$10:$T$500,4,FALSE)),"",VLOOKUP(A112,'[1]Z07 一般公共预算财政拨款收入支出决算表(财决07表)'!$A$10:$T$500,4,FALSE))</f>
        <v/>
      </c>
      <c r="D112" s="103" t="str">
        <f>IF(ISERROR(VLOOKUP(A112,'[1]Z07 一般公共预算财政拨款收入支出决算表(财决07表)'!$A$10:$T$500,11,FALSE)),"",VLOOKUP(A112,'[1]Z07 一般公共预算财政拨款收入支出决算表(财决07表)'!$A$10:$T$500,11,FALSE))</f>
        <v/>
      </c>
      <c r="E112" s="103" t="str">
        <f>IF(ISERROR(VLOOKUP(A112,'[1]Z07 一般公共预算财政拨款收入支出决算表(财决07表)'!$A$10:$T$500,12,FALSE)),"",VLOOKUP(A112,'[1]Z07 一般公共预算财政拨款收入支出决算表(财决07表)'!$A$10:$T$500,12,FALSE))</f>
        <v/>
      </c>
      <c r="F112" s="103" t="str">
        <f>IF(ISERROR(VLOOKUP(A112,'[1]Z07 一般公共预算财政拨款收入支出决算表(财决07表)'!$A$10:$T$500,15,FALSE)),"",VLOOKUP(A112,'[1]Z07 一般公共预算财政拨款收入支出决算表(财决07表)'!$A$10:$T$500,15,FALSE))</f>
        <v/>
      </c>
      <c r="G112" s="89">
        <f>'[1]Z07 一般公共预算财政拨款收入支出决算表(财决07表)'!A110</f>
        <v>0</v>
      </c>
      <c r="H112" s="99">
        <f>'[1]Z07 一般公共预算财政拨款收入支出决算表(财决07表)'!$K110</f>
        <v>0</v>
      </c>
      <c r="I112" s="89" t="str">
        <f t="shared" si="4"/>
        <v>2</v>
      </c>
      <c r="J112" s="89" t="str">
        <f t="shared" si="5"/>
        <v>2</v>
      </c>
      <c r="K112" s="89">
        <f t="shared" si="6"/>
        <v>4</v>
      </c>
      <c r="L112" s="89" t="str">
        <f t="shared" si="7"/>
        <v/>
      </c>
      <c r="M112" s="89"/>
    </row>
    <row r="113" spans="1:13" s="4" customFormat="1" ht="20.100000000000001" customHeight="1">
      <c r="A113" s="19" t="str">
        <f t="array" ref="A113">INDEX(G:G,SMALL(IF($K$12:$K$500=2,ROW($12:$500),4^8),ROW(G102)))&amp;""</f>
        <v/>
      </c>
      <c r="B113" s="98"/>
      <c r="C113" s="20" t="str">
        <f>IF(ISERROR(VLOOKUP(A113,'[1]Z07 一般公共预算财政拨款收入支出决算表(财决07表)'!$A$10:$T$500,4,FALSE)),"",VLOOKUP(A113,'[1]Z07 一般公共预算财政拨款收入支出决算表(财决07表)'!$A$10:$T$500,4,FALSE))</f>
        <v/>
      </c>
      <c r="D113" s="103" t="str">
        <f>IF(ISERROR(VLOOKUP(A113,'[1]Z07 一般公共预算财政拨款收入支出决算表(财决07表)'!$A$10:$T$500,11,FALSE)),"",VLOOKUP(A113,'[1]Z07 一般公共预算财政拨款收入支出决算表(财决07表)'!$A$10:$T$500,11,FALSE))</f>
        <v/>
      </c>
      <c r="E113" s="103" t="str">
        <f>IF(ISERROR(VLOOKUP(A113,'[1]Z07 一般公共预算财政拨款收入支出决算表(财决07表)'!$A$10:$T$500,12,FALSE)),"",VLOOKUP(A113,'[1]Z07 一般公共预算财政拨款收入支出决算表(财决07表)'!$A$10:$T$500,12,FALSE))</f>
        <v/>
      </c>
      <c r="F113" s="103" t="str">
        <f>IF(ISERROR(VLOOKUP(A113,'[1]Z07 一般公共预算财政拨款收入支出决算表(财决07表)'!$A$10:$T$500,15,FALSE)),"",VLOOKUP(A113,'[1]Z07 一般公共预算财政拨款收入支出决算表(财决07表)'!$A$10:$T$500,15,FALSE))</f>
        <v/>
      </c>
      <c r="G113" s="89">
        <f>'[1]Z07 一般公共预算财政拨款收入支出决算表(财决07表)'!A111</f>
        <v>0</v>
      </c>
      <c r="H113" s="99">
        <f>'[1]Z07 一般公共预算财政拨款收入支出决算表(财决07表)'!$K111</f>
        <v>0</v>
      </c>
      <c r="I113" s="89" t="str">
        <f t="shared" si="4"/>
        <v>2</v>
      </c>
      <c r="J113" s="89" t="str">
        <f t="shared" si="5"/>
        <v>2</v>
      </c>
      <c r="K113" s="89">
        <f t="shared" si="6"/>
        <v>4</v>
      </c>
      <c r="L113" s="89" t="str">
        <f t="shared" si="7"/>
        <v/>
      </c>
      <c r="M113" s="89"/>
    </row>
    <row r="114" spans="1:13" s="4" customFormat="1" ht="20.100000000000001" customHeight="1">
      <c r="A114" s="19" t="str">
        <f t="array" ref="A114">INDEX(G:G,SMALL(IF($K$12:$K$500=2,ROW($12:$500),4^8),ROW(G103)))&amp;""</f>
        <v/>
      </c>
      <c r="B114" s="98"/>
      <c r="C114" s="20" t="str">
        <f>IF(ISERROR(VLOOKUP(A114,'[1]Z07 一般公共预算财政拨款收入支出决算表(财决07表)'!$A$10:$T$500,4,FALSE)),"",VLOOKUP(A114,'[1]Z07 一般公共预算财政拨款收入支出决算表(财决07表)'!$A$10:$T$500,4,FALSE))</f>
        <v/>
      </c>
      <c r="D114" s="103" t="str">
        <f>IF(ISERROR(VLOOKUP(A114,'[1]Z07 一般公共预算财政拨款收入支出决算表(财决07表)'!$A$10:$T$500,11,FALSE)),"",VLOOKUP(A114,'[1]Z07 一般公共预算财政拨款收入支出决算表(财决07表)'!$A$10:$T$500,11,FALSE))</f>
        <v/>
      </c>
      <c r="E114" s="103" t="str">
        <f>IF(ISERROR(VLOOKUP(A114,'[1]Z07 一般公共预算财政拨款收入支出决算表(财决07表)'!$A$10:$T$500,12,FALSE)),"",VLOOKUP(A114,'[1]Z07 一般公共预算财政拨款收入支出决算表(财决07表)'!$A$10:$T$500,12,FALSE))</f>
        <v/>
      </c>
      <c r="F114" s="103" t="str">
        <f>IF(ISERROR(VLOOKUP(A114,'[1]Z07 一般公共预算财政拨款收入支出决算表(财决07表)'!$A$10:$T$500,15,FALSE)),"",VLOOKUP(A114,'[1]Z07 一般公共预算财政拨款收入支出决算表(财决07表)'!$A$10:$T$500,15,FALSE))</f>
        <v/>
      </c>
      <c r="G114" s="89">
        <f>'[1]Z07 一般公共预算财政拨款收入支出决算表(财决07表)'!A112</f>
        <v>0</v>
      </c>
      <c r="H114" s="99">
        <f>'[1]Z07 一般公共预算财政拨款收入支出决算表(财决07表)'!$K112</f>
        <v>0</v>
      </c>
      <c r="I114" s="89" t="str">
        <f t="shared" si="4"/>
        <v>2</v>
      </c>
      <c r="J114" s="89" t="str">
        <f t="shared" si="5"/>
        <v>2</v>
      </c>
      <c r="K114" s="89">
        <f t="shared" si="6"/>
        <v>4</v>
      </c>
      <c r="L114" s="89" t="str">
        <f t="shared" si="7"/>
        <v/>
      </c>
      <c r="M114" s="89"/>
    </row>
    <row r="115" spans="1:13" s="4" customFormat="1" ht="20.100000000000001" customHeight="1">
      <c r="A115" s="19" t="str">
        <f t="array" ref="A115">INDEX(G:G,SMALL(IF($K$12:$K$500=2,ROW($12:$500),4^8),ROW(G104)))&amp;""</f>
        <v/>
      </c>
      <c r="B115" s="98"/>
      <c r="C115" s="20" t="str">
        <f>IF(ISERROR(VLOOKUP(A115,'[1]Z07 一般公共预算财政拨款收入支出决算表(财决07表)'!$A$10:$T$500,4,FALSE)),"",VLOOKUP(A115,'[1]Z07 一般公共预算财政拨款收入支出决算表(财决07表)'!$A$10:$T$500,4,FALSE))</f>
        <v/>
      </c>
      <c r="D115" s="103" t="str">
        <f>IF(ISERROR(VLOOKUP(A115,'[1]Z07 一般公共预算财政拨款收入支出决算表(财决07表)'!$A$10:$T$500,11,FALSE)),"",VLOOKUP(A115,'[1]Z07 一般公共预算财政拨款收入支出决算表(财决07表)'!$A$10:$T$500,11,FALSE))</f>
        <v/>
      </c>
      <c r="E115" s="103" t="str">
        <f>IF(ISERROR(VLOOKUP(A115,'[1]Z07 一般公共预算财政拨款收入支出决算表(财决07表)'!$A$10:$T$500,12,FALSE)),"",VLOOKUP(A115,'[1]Z07 一般公共预算财政拨款收入支出决算表(财决07表)'!$A$10:$T$500,12,FALSE))</f>
        <v/>
      </c>
      <c r="F115" s="103" t="str">
        <f>IF(ISERROR(VLOOKUP(A115,'[1]Z07 一般公共预算财政拨款收入支出决算表(财决07表)'!$A$10:$T$500,15,FALSE)),"",VLOOKUP(A115,'[1]Z07 一般公共预算财政拨款收入支出决算表(财决07表)'!$A$10:$T$500,15,FALSE))</f>
        <v/>
      </c>
      <c r="G115" s="89">
        <f>'[1]Z07 一般公共预算财政拨款收入支出决算表(财决07表)'!A113</f>
        <v>0</v>
      </c>
      <c r="H115" s="99">
        <f>'[1]Z07 一般公共预算财政拨款收入支出决算表(财决07表)'!$K113</f>
        <v>0</v>
      </c>
      <c r="I115" s="89" t="str">
        <f t="shared" si="4"/>
        <v>2</v>
      </c>
      <c r="J115" s="89" t="str">
        <f t="shared" si="5"/>
        <v>2</v>
      </c>
      <c r="K115" s="89">
        <f t="shared" si="6"/>
        <v>4</v>
      </c>
      <c r="L115" s="89" t="str">
        <f t="shared" si="7"/>
        <v/>
      </c>
      <c r="M115" s="89"/>
    </row>
    <row r="116" spans="1:13" s="4" customFormat="1" ht="20.100000000000001" customHeight="1">
      <c r="A116" s="19" t="str">
        <f t="array" ref="A116">INDEX(G:G,SMALL(IF($K$12:$K$500=2,ROW($12:$500),4^8),ROW(G105)))&amp;""</f>
        <v/>
      </c>
      <c r="B116" s="98"/>
      <c r="C116" s="20" t="str">
        <f>IF(ISERROR(VLOOKUP(A116,'[1]Z07 一般公共预算财政拨款收入支出决算表(财决07表)'!$A$10:$T$500,4,FALSE)),"",VLOOKUP(A116,'[1]Z07 一般公共预算财政拨款收入支出决算表(财决07表)'!$A$10:$T$500,4,FALSE))</f>
        <v/>
      </c>
      <c r="D116" s="103" t="str">
        <f>IF(ISERROR(VLOOKUP(A116,'[1]Z07 一般公共预算财政拨款收入支出决算表(财决07表)'!$A$10:$T$500,11,FALSE)),"",VLOOKUP(A116,'[1]Z07 一般公共预算财政拨款收入支出决算表(财决07表)'!$A$10:$T$500,11,FALSE))</f>
        <v/>
      </c>
      <c r="E116" s="103" t="str">
        <f>IF(ISERROR(VLOOKUP(A116,'[1]Z07 一般公共预算财政拨款收入支出决算表(财决07表)'!$A$10:$T$500,12,FALSE)),"",VLOOKUP(A116,'[1]Z07 一般公共预算财政拨款收入支出决算表(财决07表)'!$A$10:$T$500,12,FALSE))</f>
        <v/>
      </c>
      <c r="F116" s="103" t="str">
        <f>IF(ISERROR(VLOOKUP(A116,'[1]Z07 一般公共预算财政拨款收入支出决算表(财决07表)'!$A$10:$T$500,15,FALSE)),"",VLOOKUP(A116,'[1]Z07 一般公共预算财政拨款收入支出决算表(财决07表)'!$A$10:$T$500,15,FALSE))</f>
        <v/>
      </c>
      <c r="G116" s="89">
        <f>'[1]Z07 一般公共预算财政拨款收入支出决算表(财决07表)'!A114</f>
        <v>0</v>
      </c>
      <c r="H116" s="99">
        <f>'[1]Z07 一般公共预算财政拨款收入支出决算表(财决07表)'!$K114</f>
        <v>0</v>
      </c>
      <c r="I116" s="89" t="str">
        <f t="shared" si="4"/>
        <v>2</v>
      </c>
      <c r="J116" s="89" t="str">
        <f t="shared" si="5"/>
        <v>2</v>
      </c>
      <c r="K116" s="89">
        <f t="shared" si="6"/>
        <v>4</v>
      </c>
      <c r="L116" s="89" t="str">
        <f t="shared" si="7"/>
        <v/>
      </c>
      <c r="M116" s="89"/>
    </row>
    <row r="117" spans="1:13" s="4" customFormat="1" ht="20.100000000000001" customHeight="1">
      <c r="A117" s="19" t="str">
        <f t="array" ref="A117">INDEX(G:G,SMALL(IF($K$12:$K$500=2,ROW($12:$500),4^8),ROW(G106)))&amp;""</f>
        <v/>
      </c>
      <c r="B117" s="98"/>
      <c r="C117" s="20" t="str">
        <f>IF(ISERROR(VLOOKUP(A117,'[1]Z07 一般公共预算财政拨款收入支出决算表(财决07表)'!$A$10:$T$500,4,FALSE)),"",VLOOKUP(A117,'[1]Z07 一般公共预算财政拨款收入支出决算表(财决07表)'!$A$10:$T$500,4,FALSE))</f>
        <v/>
      </c>
      <c r="D117" s="103" t="str">
        <f>IF(ISERROR(VLOOKUP(A117,'[1]Z07 一般公共预算财政拨款收入支出决算表(财决07表)'!$A$10:$T$500,11,FALSE)),"",VLOOKUP(A117,'[1]Z07 一般公共预算财政拨款收入支出决算表(财决07表)'!$A$10:$T$500,11,FALSE))</f>
        <v/>
      </c>
      <c r="E117" s="103" t="str">
        <f>IF(ISERROR(VLOOKUP(A117,'[1]Z07 一般公共预算财政拨款收入支出决算表(财决07表)'!$A$10:$T$500,12,FALSE)),"",VLOOKUP(A117,'[1]Z07 一般公共预算财政拨款收入支出决算表(财决07表)'!$A$10:$T$500,12,FALSE))</f>
        <v/>
      </c>
      <c r="F117" s="103" t="str">
        <f>IF(ISERROR(VLOOKUP(A117,'[1]Z07 一般公共预算财政拨款收入支出决算表(财决07表)'!$A$10:$T$500,15,FALSE)),"",VLOOKUP(A117,'[1]Z07 一般公共预算财政拨款收入支出决算表(财决07表)'!$A$10:$T$500,15,FALSE))</f>
        <v/>
      </c>
      <c r="G117" s="89">
        <f>'[1]Z07 一般公共预算财政拨款收入支出决算表(财决07表)'!A115</f>
        <v>0</v>
      </c>
      <c r="H117" s="99">
        <f>'[1]Z07 一般公共预算财政拨款收入支出决算表(财决07表)'!$K115</f>
        <v>0</v>
      </c>
      <c r="I117" s="89" t="str">
        <f t="shared" si="4"/>
        <v>2</v>
      </c>
      <c r="J117" s="89" t="str">
        <f t="shared" si="5"/>
        <v>2</v>
      </c>
      <c r="K117" s="89">
        <f t="shared" si="6"/>
        <v>4</v>
      </c>
      <c r="L117" s="89" t="str">
        <f t="shared" si="7"/>
        <v/>
      </c>
      <c r="M117" s="89"/>
    </row>
    <row r="118" spans="1:13" s="4" customFormat="1" ht="20.100000000000001" customHeight="1">
      <c r="A118" s="19" t="str">
        <f t="array" ref="A118">INDEX(G:G,SMALL(IF($K$12:$K$500=2,ROW($12:$500),4^8),ROW(G107)))&amp;""</f>
        <v/>
      </c>
      <c r="B118" s="98"/>
      <c r="C118" s="20" t="str">
        <f>IF(ISERROR(VLOOKUP(A118,'[1]Z07 一般公共预算财政拨款收入支出决算表(财决07表)'!$A$10:$T$500,4,FALSE)),"",VLOOKUP(A118,'[1]Z07 一般公共预算财政拨款收入支出决算表(财决07表)'!$A$10:$T$500,4,FALSE))</f>
        <v/>
      </c>
      <c r="D118" s="103" t="str">
        <f>IF(ISERROR(VLOOKUP(A118,'[1]Z07 一般公共预算财政拨款收入支出决算表(财决07表)'!$A$10:$T$500,11,FALSE)),"",VLOOKUP(A118,'[1]Z07 一般公共预算财政拨款收入支出决算表(财决07表)'!$A$10:$T$500,11,FALSE))</f>
        <v/>
      </c>
      <c r="E118" s="103" t="str">
        <f>IF(ISERROR(VLOOKUP(A118,'[1]Z07 一般公共预算财政拨款收入支出决算表(财决07表)'!$A$10:$T$500,12,FALSE)),"",VLOOKUP(A118,'[1]Z07 一般公共预算财政拨款收入支出决算表(财决07表)'!$A$10:$T$500,12,FALSE))</f>
        <v/>
      </c>
      <c r="F118" s="103" t="str">
        <f>IF(ISERROR(VLOOKUP(A118,'[1]Z07 一般公共预算财政拨款收入支出决算表(财决07表)'!$A$10:$T$500,15,FALSE)),"",VLOOKUP(A118,'[1]Z07 一般公共预算财政拨款收入支出决算表(财决07表)'!$A$10:$T$500,15,FALSE))</f>
        <v/>
      </c>
      <c r="G118" s="89">
        <f>'[1]Z07 一般公共预算财政拨款收入支出决算表(财决07表)'!A116</f>
        <v>0</v>
      </c>
      <c r="H118" s="99">
        <f>'[1]Z07 一般公共预算财政拨款收入支出决算表(财决07表)'!$K116</f>
        <v>0</v>
      </c>
      <c r="I118" s="89" t="str">
        <f t="shared" si="4"/>
        <v>2</v>
      </c>
      <c r="J118" s="89" t="str">
        <f t="shared" si="5"/>
        <v>2</v>
      </c>
      <c r="K118" s="89">
        <f t="shared" si="6"/>
        <v>4</v>
      </c>
      <c r="L118" s="89" t="str">
        <f t="shared" si="7"/>
        <v/>
      </c>
      <c r="M118" s="89"/>
    </row>
    <row r="119" spans="1:13" s="4" customFormat="1" ht="20.100000000000001" customHeight="1">
      <c r="A119" s="19" t="str">
        <f t="array" ref="A119">INDEX(G:G,SMALL(IF($K$12:$K$500=2,ROW($12:$500),4^8),ROW(G108)))&amp;""</f>
        <v/>
      </c>
      <c r="B119" s="98"/>
      <c r="C119" s="20" t="str">
        <f>IF(ISERROR(VLOOKUP(A119,'[1]Z07 一般公共预算财政拨款收入支出决算表(财决07表)'!$A$10:$T$500,4,FALSE)),"",VLOOKUP(A119,'[1]Z07 一般公共预算财政拨款收入支出决算表(财决07表)'!$A$10:$T$500,4,FALSE))</f>
        <v/>
      </c>
      <c r="D119" s="103" t="str">
        <f>IF(ISERROR(VLOOKUP(A119,'[1]Z07 一般公共预算财政拨款收入支出决算表(财决07表)'!$A$10:$T$500,11,FALSE)),"",VLOOKUP(A119,'[1]Z07 一般公共预算财政拨款收入支出决算表(财决07表)'!$A$10:$T$500,11,FALSE))</f>
        <v/>
      </c>
      <c r="E119" s="103" t="str">
        <f>IF(ISERROR(VLOOKUP(A119,'[1]Z07 一般公共预算财政拨款收入支出决算表(财决07表)'!$A$10:$T$500,12,FALSE)),"",VLOOKUP(A119,'[1]Z07 一般公共预算财政拨款收入支出决算表(财决07表)'!$A$10:$T$500,12,FALSE))</f>
        <v/>
      </c>
      <c r="F119" s="103" t="str">
        <f>IF(ISERROR(VLOOKUP(A119,'[1]Z07 一般公共预算财政拨款收入支出决算表(财决07表)'!$A$10:$T$500,15,FALSE)),"",VLOOKUP(A119,'[1]Z07 一般公共预算财政拨款收入支出决算表(财决07表)'!$A$10:$T$500,15,FALSE))</f>
        <v/>
      </c>
      <c r="G119" s="89">
        <f>'[1]Z07 一般公共预算财政拨款收入支出决算表(财决07表)'!A117</f>
        <v>0</v>
      </c>
      <c r="H119" s="99">
        <f>'[1]Z07 一般公共预算财政拨款收入支出决算表(财决07表)'!$K117</f>
        <v>0</v>
      </c>
      <c r="I119" s="89" t="str">
        <f t="shared" si="4"/>
        <v>2</v>
      </c>
      <c r="J119" s="89" t="str">
        <f t="shared" si="5"/>
        <v>2</v>
      </c>
      <c r="K119" s="89">
        <f t="shared" si="6"/>
        <v>4</v>
      </c>
      <c r="L119" s="89" t="str">
        <f t="shared" si="7"/>
        <v/>
      </c>
      <c r="M119" s="89"/>
    </row>
    <row r="120" spans="1:13" s="4" customFormat="1" ht="20.100000000000001" customHeight="1">
      <c r="A120" s="19" t="str">
        <f t="array" ref="A120">INDEX(G:G,SMALL(IF($K$12:$K$500=2,ROW($12:$500),4^8),ROW(G109)))&amp;""</f>
        <v/>
      </c>
      <c r="B120" s="98"/>
      <c r="C120" s="20" t="str">
        <f>IF(ISERROR(VLOOKUP(A120,'[1]Z07 一般公共预算财政拨款收入支出决算表(财决07表)'!$A$10:$T$500,4,FALSE)),"",VLOOKUP(A120,'[1]Z07 一般公共预算财政拨款收入支出决算表(财决07表)'!$A$10:$T$500,4,FALSE))</f>
        <v/>
      </c>
      <c r="D120" s="103" t="str">
        <f>IF(ISERROR(VLOOKUP(A120,'[1]Z07 一般公共预算财政拨款收入支出决算表(财决07表)'!$A$10:$T$500,11,FALSE)),"",VLOOKUP(A120,'[1]Z07 一般公共预算财政拨款收入支出决算表(财决07表)'!$A$10:$T$500,11,FALSE))</f>
        <v/>
      </c>
      <c r="E120" s="103" t="str">
        <f>IF(ISERROR(VLOOKUP(A120,'[1]Z07 一般公共预算财政拨款收入支出决算表(财决07表)'!$A$10:$T$500,12,FALSE)),"",VLOOKUP(A120,'[1]Z07 一般公共预算财政拨款收入支出决算表(财决07表)'!$A$10:$T$500,12,FALSE))</f>
        <v/>
      </c>
      <c r="F120" s="103" t="str">
        <f>IF(ISERROR(VLOOKUP(A120,'[1]Z07 一般公共预算财政拨款收入支出决算表(财决07表)'!$A$10:$T$500,15,FALSE)),"",VLOOKUP(A120,'[1]Z07 一般公共预算财政拨款收入支出决算表(财决07表)'!$A$10:$T$500,15,FALSE))</f>
        <v/>
      </c>
      <c r="G120" s="89">
        <f>'[1]Z07 一般公共预算财政拨款收入支出决算表(财决07表)'!A118</f>
        <v>0</v>
      </c>
      <c r="H120" s="99">
        <f>'[1]Z07 一般公共预算财政拨款收入支出决算表(财决07表)'!$K118</f>
        <v>0</v>
      </c>
      <c r="I120" s="89" t="str">
        <f t="shared" si="4"/>
        <v>2</v>
      </c>
      <c r="J120" s="89" t="str">
        <f t="shared" si="5"/>
        <v>2</v>
      </c>
      <c r="K120" s="89">
        <f t="shared" si="6"/>
        <v>4</v>
      </c>
      <c r="L120" s="89" t="str">
        <f t="shared" si="7"/>
        <v/>
      </c>
      <c r="M120" s="89"/>
    </row>
    <row r="121" spans="1:13" s="4" customFormat="1" ht="20.100000000000001" customHeight="1">
      <c r="A121" s="19" t="str">
        <f t="array" ref="A121">INDEX(G:G,SMALL(IF($K$12:$K$500=2,ROW($12:$500),4^8),ROW(G110)))&amp;""</f>
        <v/>
      </c>
      <c r="B121" s="98"/>
      <c r="C121" s="20" t="str">
        <f>IF(ISERROR(VLOOKUP(A121,'[1]Z07 一般公共预算财政拨款收入支出决算表(财决07表)'!$A$10:$T$500,4,FALSE)),"",VLOOKUP(A121,'[1]Z07 一般公共预算财政拨款收入支出决算表(财决07表)'!$A$10:$T$500,4,FALSE))</f>
        <v/>
      </c>
      <c r="D121" s="103" t="str">
        <f>IF(ISERROR(VLOOKUP(A121,'[1]Z07 一般公共预算财政拨款收入支出决算表(财决07表)'!$A$10:$T$500,11,FALSE)),"",VLOOKUP(A121,'[1]Z07 一般公共预算财政拨款收入支出决算表(财决07表)'!$A$10:$T$500,11,FALSE))</f>
        <v/>
      </c>
      <c r="E121" s="103" t="str">
        <f>IF(ISERROR(VLOOKUP(A121,'[1]Z07 一般公共预算财政拨款收入支出决算表(财决07表)'!$A$10:$T$500,12,FALSE)),"",VLOOKUP(A121,'[1]Z07 一般公共预算财政拨款收入支出决算表(财决07表)'!$A$10:$T$500,12,FALSE))</f>
        <v/>
      </c>
      <c r="F121" s="103" t="str">
        <f>IF(ISERROR(VLOOKUP(A121,'[1]Z07 一般公共预算财政拨款收入支出决算表(财决07表)'!$A$10:$T$500,15,FALSE)),"",VLOOKUP(A121,'[1]Z07 一般公共预算财政拨款收入支出决算表(财决07表)'!$A$10:$T$500,15,FALSE))</f>
        <v/>
      </c>
      <c r="G121" s="89">
        <f>'[1]Z07 一般公共预算财政拨款收入支出决算表(财决07表)'!A119</f>
        <v>0</v>
      </c>
      <c r="H121" s="99">
        <f>'[1]Z07 一般公共预算财政拨款收入支出决算表(财决07表)'!$K119</f>
        <v>0</v>
      </c>
      <c r="I121" s="89" t="str">
        <f t="shared" si="4"/>
        <v>2</v>
      </c>
      <c r="J121" s="89" t="str">
        <f t="shared" si="5"/>
        <v>2</v>
      </c>
      <c r="K121" s="89">
        <f t="shared" si="6"/>
        <v>4</v>
      </c>
      <c r="L121" s="89" t="str">
        <f t="shared" si="7"/>
        <v/>
      </c>
      <c r="M121" s="89"/>
    </row>
    <row r="122" spans="1:13" s="4" customFormat="1" ht="20.100000000000001" customHeight="1">
      <c r="A122" s="19" t="str">
        <f t="array" ref="A122">INDEX(G:G,SMALL(IF($K$12:$K$500=2,ROW($12:$500),4^8),ROW(G111)))&amp;""</f>
        <v/>
      </c>
      <c r="B122" s="98"/>
      <c r="C122" s="20" t="str">
        <f>IF(ISERROR(VLOOKUP(A122,'[1]Z07 一般公共预算财政拨款收入支出决算表(财决07表)'!$A$10:$T$500,4,FALSE)),"",VLOOKUP(A122,'[1]Z07 一般公共预算财政拨款收入支出决算表(财决07表)'!$A$10:$T$500,4,FALSE))</f>
        <v/>
      </c>
      <c r="D122" s="103" t="str">
        <f>IF(ISERROR(VLOOKUP(A122,'[1]Z07 一般公共预算财政拨款收入支出决算表(财决07表)'!$A$10:$T$500,11,FALSE)),"",VLOOKUP(A122,'[1]Z07 一般公共预算财政拨款收入支出决算表(财决07表)'!$A$10:$T$500,11,FALSE))</f>
        <v/>
      </c>
      <c r="E122" s="103" t="str">
        <f>IF(ISERROR(VLOOKUP(A122,'[1]Z07 一般公共预算财政拨款收入支出决算表(财决07表)'!$A$10:$T$500,12,FALSE)),"",VLOOKUP(A122,'[1]Z07 一般公共预算财政拨款收入支出决算表(财决07表)'!$A$10:$T$500,12,FALSE))</f>
        <v/>
      </c>
      <c r="F122" s="103" t="str">
        <f>IF(ISERROR(VLOOKUP(A122,'[1]Z07 一般公共预算财政拨款收入支出决算表(财决07表)'!$A$10:$T$500,15,FALSE)),"",VLOOKUP(A122,'[1]Z07 一般公共预算财政拨款收入支出决算表(财决07表)'!$A$10:$T$500,15,FALSE))</f>
        <v/>
      </c>
      <c r="G122" s="89">
        <f>'[1]Z07 一般公共预算财政拨款收入支出决算表(财决07表)'!A120</f>
        <v>0</v>
      </c>
      <c r="H122" s="99">
        <f>'[1]Z07 一般公共预算财政拨款收入支出决算表(财决07表)'!$K120</f>
        <v>0</v>
      </c>
      <c r="I122" s="89" t="str">
        <f t="shared" si="4"/>
        <v>2</v>
      </c>
      <c r="J122" s="89" t="str">
        <f t="shared" si="5"/>
        <v>2</v>
      </c>
      <c r="K122" s="89">
        <f t="shared" si="6"/>
        <v>4</v>
      </c>
      <c r="L122" s="89" t="str">
        <f t="shared" si="7"/>
        <v/>
      </c>
      <c r="M122" s="89"/>
    </row>
    <row r="123" spans="1:13" s="4" customFormat="1" ht="20.100000000000001" customHeight="1">
      <c r="A123" s="19" t="str">
        <f t="array" ref="A123">INDEX(G:G,SMALL(IF($K$12:$K$500=2,ROW($12:$500),4^8),ROW(G112)))&amp;""</f>
        <v/>
      </c>
      <c r="B123" s="98"/>
      <c r="C123" s="20" t="str">
        <f>IF(ISERROR(VLOOKUP(A123,'[1]Z07 一般公共预算财政拨款收入支出决算表(财决07表)'!$A$10:$T$500,4,FALSE)),"",VLOOKUP(A123,'[1]Z07 一般公共预算财政拨款收入支出决算表(财决07表)'!$A$10:$T$500,4,FALSE))</f>
        <v/>
      </c>
      <c r="D123" s="103" t="str">
        <f>IF(ISERROR(VLOOKUP(A123,'[1]Z07 一般公共预算财政拨款收入支出决算表(财决07表)'!$A$10:$T$500,11,FALSE)),"",VLOOKUP(A123,'[1]Z07 一般公共预算财政拨款收入支出决算表(财决07表)'!$A$10:$T$500,11,FALSE))</f>
        <v/>
      </c>
      <c r="E123" s="103" t="str">
        <f>IF(ISERROR(VLOOKUP(A123,'[1]Z07 一般公共预算财政拨款收入支出决算表(财决07表)'!$A$10:$T$500,12,FALSE)),"",VLOOKUP(A123,'[1]Z07 一般公共预算财政拨款收入支出决算表(财决07表)'!$A$10:$T$500,12,FALSE))</f>
        <v/>
      </c>
      <c r="F123" s="103" t="str">
        <f>IF(ISERROR(VLOOKUP(A123,'[1]Z07 一般公共预算财政拨款收入支出决算表(财决07表)'!$A$10:$T$500,15,FALSE)),"",VLOOKUP(A123,'[1]Z07 一般公共预算财政拨款收入支出决算表(财决07表)'!$A$10:$T$500,15,FALSE))</f>
        <v/>
      </c>
      <c r="G123" s="89">
        <f>'[1]Z07 一般公共预算财政拨款收入支出决算表(财决07表)'!A121</f>
        <v>0</v>
      </c>
      <c r="H123" s="99">
        <f>'[1]Z07 一般公共预算财政拨款收入支出决算表(财决07表)'!$K121</f>
        <v>0</v>
      </c>
      <c r="I123" s="89" t="str">
        <f t="shared" si="4"/>
        <v>2</v>
      </c>
      <c r="J123" s="89" t="str">
        <f t="shared" si="5"/>
        <v>2</v>
      </c>
      <c r="K123" s="89">
        <f t="shared" si="6"/>
        <v>4</v>
      </c>
      <c r="L123" s="89" t="str">
        <f t="shared" si="7"/>
        <v/>
      </c>
      <c r="M123" s="89"/>
    </row>
    <row r="124" spans="1:13" s="4" customFormat="1" ht="20.100000000000001" customHeight="1">
      <c r="A124" s="19" t="str">
        <f t="array" ref="A124">INDEX(G:G,SMALL(IF($K$12:$K$500=2,ROW($12:$500),4^8),ROW(G113)))&amp;""</f>
        <v/>
      </c>
      <c r="B124" s="98"/>
      <c r="C124" s="20" t="str">
        <f>IF(ISERROR(VLOOKUP(A124,'[1]Z07 一般公共预算财政拨款收入支出决算表(财决07表)'!$A$10:$T$500,4,FALSE)),"",VLOOKUP(A124,'[1]Z07 一般公共预算财政拨款收入支出决算表(财决07表)'!$A$10:$T$500,4,FALSE))</f>
        <v/>
      </c>
      <c r="D124" s="103" t="str">
        <f>IF(ISERROR(VLOOKUP(A124,'[1]Z07 一般公共预算财政拨款收入支出决算表(财决07表)'!$A$10:$T$500,11,FALSE)),"",VLOOKUP(A124,'[1]Z07 一般公共预算财政拨款收入支出决算表(财决07表)'!$A$10:$T$500,11,FALSE))</f>
        <v/>
      </c>
      <c r="E124" s="103" t="str">
        <f>IF(ISERROR(VLOOKUP(A124,'[1]Z07 一般公共预算财政拨款收入支出决算表(财决07表)'!$A$10:$T$500,12,FALSE)),"",VLOOKUP(A124,'[1]Z07 一般公共预算财政拨款收入支出决算表(财决07表)'!$A$10:$T$500,12,FALSE))</f>
        <v/>
      </c>
      <c r="F124" s="103" t="str">
        <f>IF(ISERROR(VLOOKUP(A124,'[1]Z07 一般公共预算财政拨款收入支出决算表(财决07表)'!$A$10:$T$500,15,FALSE)),"",VLOOKUP(A124,'[1]Z07 一般公共预算财政拨款收入支出决算表(财决07表)'!$A$10:$T$500,15,FALSE))</f>
        <v/>
      </c>
      <c r="G124" s="89">
        <f>'[1]Z07 一般公共预算财政拨款收入支出决算表(财决07表)'!A122</f>
        <v>0</v>
      </c>
      <c r="H124" s="99">
        <f>'[1]Z07 一般公共预算财政拨款收入支出决算表(财决07表)'!$K122</f>
        <v>0</v>
      </c>
      <c r="I124" s="89" t="str">
        <f t="shared" si="4"/>
        <v>2</v>
      </c>
      <c r="J124" s="89" t="str">
        <f t="shared" si="5"/>
        <v>2</v>
      </c>
      <c r="K124" s="89">
        <f t="shared" si="6"/>
        <v>4</v>
      </c>
      <c r="L124" s="89" t="str">
        <f t="shared" si="7"/>
        <v/>
      </c>
      <c r="M124" s="89"/>
    </row>
    <row r="125" spans="1:13" s="4" customFormat="1" ht="20.100000000000001" customHeight="1">
      <c r="A125" s="19" t="str">
        <f t="array" ref="A125">INDEX(G:G,SMALL(IF($K$12:$K$500=2,ROW($12:$500),4^8),ROW(G114)))&amp;""</f>
        <v/>
      </c>
      <c r="B125" s="98"/>
      <c r="C125" s="20" t="str">
        <f>IF(ISERROR(VLOOKUP(A125,'[1]Z07 一般公共预算财政拨款收入支出决算表(财决07表)'!$A$10:$T$500,4,FALSE)),"",VLOOKUP(A125,'[1]Z07 一般公共预算财政拨款收入支出决算表(财决07表)'!$A$10:$T$500,4,FALSE))</f>
        <v/>
      </c>
      <c r="D125" s="103" t="str">
        <f>IF(ISERROR(VLOOKUP(A125,'[1]Z07 一般公共预算财政拨款收入支出决算表(财决07表)'!$A$10:$T$500,11,FALSE)),"",VLOOKUP(A125,'[1]Z07 一般公共预算财政拨款收入支出决算表(财决07表)'!$A$10:$T$500,11,FALSE))</f>
        <v/>
      </c>
      <c r="E125" s="103" t="str">
        <f>IF(ISERROR(VLOOKUP(A125,'[1]Z07 一般公共预算财政拨款收入支出决算表(财决07表)'!$A$10:$T$500,12,FALSE)),"",VLOOKUP(A125,'[1]Z07 一般公共预算财政拨款收入支出决算表(财决07表)'!$A$10:$T$500,12,FALSE))</f>
        <v/>
      </c>
      <c r="F125" s="103" t="str">
        <f>IF(ISERROR(VLOOKUP(A125,'[1]Z07 一般公共预算财政拨款收入支出决算表(财决07表)'!$A$10:$T$500,15,FALSE)),"",VLOOKUP(A125,'[1]Z07 一般公共预算财政拨款收入支出决算表(财决07表)'!$A$10:$T$500,15,FALSE))</f>
        <v/>
      </c>
      <c r="G125" s="89">
        <f>'[1]Z07 一般公共预算财政拨款收入支出决算表(财决07表)'!A123</f>
        <v>0</v>
      </c>
      <c r="H125" s="99">
        <f>'[1]Z07 一般公共预算财政拨款收入支出决算表(财决07表)'!$K123</f>
        <v>0</v>
      </c>
      <c r="I125" s="89" t="str">
        <f t="shared" si="4"/>
        <v>2</v>
      </c>
      <c r="J125" s="89" t="str">
        <f t="shared" si="5"/>
        <v>2</v>
      </c>
      <c r="K125" s="89">
        <f t="shared" si="6"/>
        <v>4</v>
      </c>
      <c r="L125" s="89" t="str">
        <f t="shared" si="7"/>
        <v/>
      </c>
      <c r="M125" s="89"/>
    </row>
    <row r="126" spans="1:13" s="4" customFormat="1" ht="20.100000000000001" customHeight="1">
      <c r="A126" s="19" t="str">
        <f t="array" ref="A126">INDEX(G:G,SMALL(IF($K$12:$K$500=2,ROW($12:$500),4^8),ROW(G115)))&amp;""</f>
        <v/>
      </c>
      <c r="B126" s="98"/>
      <c r="C126" s="20" t="str">
        <f>IF(ISERROR(VLOOKUP(A126,'[1]Z07 一般公共预算财政拨款收入支出决算表(财决07表)'!$A$10:$T$500,4,FALSE)),"",VLOOKUP(A126,'[1]Z07 一般公共预算财政拨款收入支出决算表(财决07表)'!$A$10:$T$500,4,FALSE))</f>
        <v/>
      </c>
      <c r="D126" s="103" t="str">
        <f>IF(ISERROR(VLOOKUP(A126,'[1]Z07 一般公共预算财政拨款收入支出决算表(财决07表)'!$A$10:$T$500,11,FALSE)),"",VLOOKUP(A126,'[1]Z07 一般公共预算财政拨款收入支出决算表(财决07表)'!$A$10:$T$500,11,FALSE))</f>
        <v/>
      </c>
      <c r="E126" s="103" t="str">
        <f>IF(ISERROR(VLOOKUP(A126,'[1]Z07 一般公共预算财政拨款收入支出决算表(财决07表)'!$A$10:$T$500,12,FALSE)),"",VLOOKUP(A126,'[1]Z07 一般公共预算财政拨款收入支出决算表(财决07表)'!$A$10:$T$500,12,FALSE))</f>
        <v/>
      </c>
      <c r="F126" s="103" t="str">
        <f>IF(ISERROR(VLOOKUP(A126,'[1]Z07 一般公共预算财政拨款收入支出决算表(财决07表)'!$A$10:$T$500,15,FALSE)),"",VLOOKUP(A126,'[1]Z07 一般公共预算财政拨款收入支出决算表(财决07表)'!$A$10:$T$500,15,FALSE))</f>
        <v/>
      </c>
      <c r="G126" s="89">
        <f>'[1]Z07 一般公共预算财政拨款收入支出决算表(财决07表)'!A124</f>
        <v>0</v>
      </c>
      <c r="H126" s="99">
        <f>'[1]Z07 一般公共预算财政拨款收入支出决算表(财决07表)'!$K124</f>
        <v>0</v>
      </c>
      <c r="I126" s="89" t="str">
        <f t="shared" si="4"/>
        <v>2</v>
      </c>
      <c r="J126" s="89" t="str">
        <f t="shared" si="5"/>
        <v>2</v>
      </c>
      <c r="K126" s="89">
        <f t="shared" si="6"/>
        <v>4</v>
      </c>
      <c r="L126" s="89" t="str">
        <f t="shared" si="7"/>
        <v/>
      </c>
      <c r="M126" s="89"/>
    </row>
    <row r="127" spans="1:13" s="4" customFormat="1" ht="20.100000000000001" customHeight="1">
      <c r="A127" s="19" t="str">
        <f t="array" ref="A127">INDEX(G:G,SMALL(IF($K$12:$K$500=2,ROW($12:$500),4^8),ROW(G116)))&amp;""</f>
        <v/>
      </c>
      <c r="B127" s="98"/>
      <c r="C127" s="20" t="str">
        <f>IF(ISERROR(VLOOKUP(A127,'[1]Z07 一般公共预算财政拨款收入支出决算表(财决07表)'!$A$10:$T$500,4,FALSE)),"",VLOOKUP(A127,'[1]Z07 一般公共预算财政拨款收入支出决算表(财决07表)'!$A$10:$T$500,4,FALSE))</f>
        <v/>
      </c>
      <c r="D127" s="103" t="str">
        <f>IF(ISERROR(VLOOKUP(A127,'[1]Z07 一般公共预算财政拨款收入支出决算表(财决07表)'!$A$10:$T$500,11,FALSE)),"",VLOOKUP(A127,'[1]Z07 一般公共预算财政拨款收入支出决算表(财决07表)'!$A$10:$T$500,11,FALSE))</f>
        <v/>
      </c>
      <c r="E127" s="103" t="str">
        <f>IF(ISERROR(VLOOKUP(A127,'[1]Z07 一般公共预算财政拨款收入支出决算表(财决07表)'!$A$10:$T$500,12,FALSE)),"",VLOOKUP(A127,'[1]Z07 一般公共预算财政拨款收入支出决算表(财决07表)'!$A$10:$T$500,12,FALSE))</f>
        <v/>
      </c>
      <c r="F127" s="103" t="str">
        <f>IF(ISERROR(VLOOKUP(A127,'[1]Z07 一般公共预算财政拨款收入支出决算表(财决07表)'!$A$10:$T$500,15,FALSE)),"",VLOOKUP(A127,'[1]Z07 一般公共预算财政拨款收入支出决算表(财决07表)'!$A$10:$T$500,15,FALSE))</f>
        <v/>
      </c>
      <c r="G127" s="89">
        <f>'[1]Z07 一般公共预算财政拨款收入支出决算表(财决07表)'!A125</f>
        <v>0</v>
      </c>
      <c r="H127" s="99">
        <f>'[1]Z07 一般公共预算财政拨款收入支出决算表(财决07表)'!$K125</f>
        <v>0</v>
      </c>
      <c r="I127" s="89" t="str">
        <f t="shared" si="4"/>
        <v>2</v>
      </c>
      <c r="J127" s="89" t="str">
        <f t="shared" si="5"/>
        <v>2</v>
      </c>
      <c r="K127" s="89">
        <f t="shared" si="6"/>
        <v>4</v>
      </c>
      <c r="L127" s="89" t="str">
        <f t="shared" si="7"/>
        <v/>
      </c>
      <c r="M127" s="89"/>
    </row>
    <row r="128" spans="1:13" s="4" customFormat="1" ht="20.100000000000001" customHeight="1">
      <c r="A128" s="19" t="str">
        <f t="array" ref="A128">INDEX(G:G,SMALL(IF($K$12:$K$500=2,ROW($12:$500),4^8),ROW(G117)))&amp;""</f>
        <v/>
      </c>
      <c r="B128" s="98"/>
      <c r="C128" s="20" t="str">
        <f>IF(ISERROR(VLOOKUP(A128,'[1]Z07 一般公共预算财政拨款收入支出决算表(财决07表)'!$A$10:$T$500,4,FALSE)),"",VLOOKUP(A128,'[1]Z07 一般公共预算财政拨款收入支出决算表(财决07表)'!$A$10:$T$500,4,FALSE))</f>
        <v/>
      </c>
      <c r="D128" s="103" t="str">
        <f>IF(ISERROR(VLOOKUP(A128,'[1]Z07 一般公共预算财政拨款收入支出决算表(财决07表)'!$A$10:$T$500,11,FALSE)),"",VLOOKUP(A128,'[1]Z07 一般公共预算财政拨款收入支出决算表(财决07表)'!$A$10:$T$500,11,FALSE))</f>
        <v/>
      </c>
      <c r="E128" s="103" t="str">
        <f>IF(ISERROR(VLOOKUP(A128,'[1]Z07 一般公共预算财政拨款收入支出决算表(财决07表)'!$A$10:$T$500,12,FALSE)),"",VLOOKUP(A128,'[1]Z07 一般公共预算财政拨款收入支出决算表(财决07表)'!$A$10:$T$500,12,FALSE))</f>
        <v/>
      </c>
      <c r="F128" s="103" t="str">
        <f>IF(ISERROR(VLOOKUP(A128,'[1]Z07 一般公共预算财政拨款收入支出决算表(财决07表)'!$A$10:$T$500,15,FALSE)),"",VLOOKUP(A128,'[1]Z07 一般公共预算财政拨款收入支出决算表(财决07表)'!$A$10:$T$500,15,FALSE))</f>
        <v/>
      </c>
      <c r="G128" s="89">
        <f>'[1]Z07 一般公共预算财政拨款收入支出决算表(财决07表)'!A126</f>
        <v>0</v>
      </c>
      <c r="H128" s="99">
        <f>'[1]Z07 一般公共预算财政拨款收入支出决算表(财决07表)'!$K126</f>
        <v>0</v>
      </c>
      <c r="I128" s="89" t="str">
        <f t="shared" si="4"/>
        <v>2</v>
      </c>
      <c r="J128" s="89" t="str">
        <f t="shared" si="5"/>
        <v>2</v>
      </c>
      <c r="K128" s="89">
        <f t="shared" si="6"/>
        <v>4</v>
      </c>
      <c r="L128" s="89" t="str">
        <f t="shared" si="7"/>
        <v/>
      </c>
      <c r="M128" s="89"/>
    </row>
    <row r="129" spans="1:13" s="4" customFormat="1" ht="20.100000000000001" customHeight="1">
      <c r="A129" s="19" t="str">
        <f t="array" ref="A129">INDEX(G:G,SMALL(IF($K$12:$K$500=2,ROW($12:$500),4^8),ROW(G118)))&amp;""</f>
        <v/>
      </c>
      <c r="B129" s="98"/>
      <c r="C129" s="20" t="str">
        <f>IF(ISERROR(VLOOKUP(A129,'[1]Z07 一般公共预算财政拨款收入支出决算表(财决07表)'!$A$10:$T$500,4,FALSE)),"",VLOOKUP(A129,'[1]Z07 一般公共预算财政拨款收入支出决算表(财决07表)'!$A$10:$T$500,4,FALSE))</f>
        <v/>
      </c>
      <c r="D129" s="103" t="str">
        <f>IF(ISERROR(VLOOKUP(A129,'[1]Z07 一般公共预算财政拨款收入支出决算表(财决07表)'!$A$10:$T$500,11,FALSE)),"",VLOOKUP(A129,'[1]Z07 一般公共预算财政拨款收入支出决算表(财决07表)'!$A$10:$T$500,11,FALSE))</f>
        <v/>
      </c>
      <c r="E129" s="103" t="str">
        <f>IF(ISERROR(VLOOKUP(A129,'[1]Z07 一般公共预算财政拨款收入支出决算表(财决07表)'!$A$10:$T$500,12,FALSE)),"",VLOOKUP(A129,'[1]Z07 一般公共预算财政拨款收入支出决算表(财决07表)'!$A$10:$T$500,12,FALSE))</f>
        <v/>
      </c>
      <c r="F129" s="103" t="str">
        <f>IF(ISERROR(VLOOKUP(A129,'[1]Z07 一般公共预算财政拨款收入支出决算表(财决07表)'!$A$10:$T$500,15,FALSE)),"",VLOOKUP(A129,'[1]Z07 一般公共预算财政拨款收入支出决算表(财决07表)'!$A$10:$T$500,15,FALSE))</f>
        <v/>
      </c>
      <c r="G129" s="89">
        <f>'[1]Z07 一般公共预算财政拨款收入支出决算表(财决07表)'!A127</f>
        <v>0</v>
      </c>
      <c r="H129" s="99">
        <f>'[1]Z07 一般公共预算财政拨款收入支出决算表(财决07表)'!$K127</f>
        <v>0</v>
      </c>
      <c r="I129" s="89" t="str">
        <f t="shared" si="4"/>
        <v>2</v>
      </c>
      <c r="J129" s="89" t="str">
        <f t="shared" si="5"/>
        <v>2</v>
      </c>
      <c r="K129" s="89">
        <f t="shared" si="6"/>
        <v>4</v>
      </c>
      <c r="L129" s="89" t="str">
        <f t="shared" si="7"/>
        <v/>
      </c>
      <c r="M129" s="89"/>
    </row>
    <row r="130" spans="1:13" s="4" customFormat="1" ht="20.100000000000001" customHeight="1">
      <c r="A130" s="19" t="str">
        <f t="array" ref="A130">INDEX(G:G,SMALL(IF($K$12:$K$500=2,ROW($12:$500),4^8),ROW(G119)))&amp;""</f>
        <v/>
      </c>
      <c r="B130" s="98"/>
      <c r="C130" s="20" t="str">
        <f>IF(ISERROR(VLOOKUP(A130,'[1]Z07 一般公共预算财政拨款收入支出决算表(财决07表)'!$A$10:$T$500,4,FALSE)),"",VLOOKUP(A130,'[1]Z07 一般公共预算财政拨款收入支出决算表(财决07表)'!$A$10:$T$500,4,FALSE))</f>
        <v/>
      </c>
      <c r="D130" s="103" t="str">
        <f>IF(ISERROR(VLOOKUP(A130,'[1]Z07 一般公共预算财政拨款收入支出决算表(财决07表)'!$A$10:$T$500,11,FALSE)),"",VLOOKUP(A130,'[1]Z07 一般公共预算财政拨款收入支出决算表(财决07表)'!$A$10:$T$500,11,FALSE))</f>
        <v/>
      </c>
      <c r="E130" s="103" t="str">
        <f>IF(ISERROR(VLOOKUP(A130,'[1]Z07 一般公共预算财政拨款收入支出决算表(财决07表)'!$A$10:$T$500,12,FALSE)),"",VLOOKUP(A130,'[1]Z07 一般公共预算财政拨款收入支出决算表(财决07表)'!$A$10:$T$500,12,FALSE))</f>
        <v/>
      </c>
      <c r="F130" s="103" t="str">
        <f>IF(ISERROR(VLOOKUP(A130,'[1]Z07 一般公共预算财政拨款收入支出决算表(财决07表)'!$A$10:$T$500,15,FALSE)),"",VLOOKUP(A130,'[1]Z07 一般公共预算财政拨款收入支出决算表(财决07表)'!$A$10:$T$500,15,FALSE))</f>
        <v/>
      </c>
      <c r="G130" s="89">
        <f>'[1]Z07 一般公共预算财政拨款收入支出决算表(财决07表)'!A128</f>
        <v>0</v>
      </c>
      <c r="H130" s="99">
        <f>'[1]Z07 一般公共预算财政拨款收入支出决算表(财决07表)'!$K128</f>
        <v>0</v>
      </c>
      <c r="I130" s="89" t="str">
        <f t="shared" si="4"/>
        <v>2</v>
      </c>
      <c r="J130" s="89" t="str">
        <f t="shared" si="5"/>
        <v>2</v>
      </c>
      <c r="K130" s="89">
        <f t="shared" si="6"/>
        <v>4</v>
      </c>
      <c r="L130" s="89" t="str">
        <f t="shared" si="7"/>
        <v/>
      </c>
      <c r="M130" s="89"/>
    </row>
    <row r="131" spans="1:13" s="4" customFormat="1" ht="20.100000000000001" customHeight="1">
      <c r="A131" s="19" t="str">
        <f t="array" ref="A131">INDEX(G:G,SMALL(IF($K$12:$K$500=2,ROW($12:$500),4^8),ROW(G120)))&amp;""</f>
        <v/>
      </c>
      <c r="B131" s="98"/>
      <c r="C131" s="20" t="str">
        <f>IF(ISERROR(VLOOKUP(A131,'[1]Z07 一般公共预算财政拨款收入支出决算表(财决07表)'!$A$10:$T$500,4,FALSE)),"",VLOOKUP(A131,'[1]Z07 一般公共预算财政拨款收入支出决算表(财决07表)'!$A$10:$T$500,4,FALSE))</f>
        <v/>
      </c>
      <c r="D131" s="103" t="str">
        <f>IF(ISERROR(VLOOKUP(A131,'[1]Z07 一般公共预算财政拨款收入支出决算表(财决07表)'!$A$10:$T$500,11,FALSE)),"",VLOOKUP(A131,'[1]Z07 一般公共预算财政拨款收入支出决算表(财决07表)'!$A$10:$T$500,11,FALSE))</f>
        <v/>
      </c>
      <c r="E131" s="103" t="str">
        <f>IF(ISERROR(VLOOKUP(A131,'[1]Z07 一般公共预算财政拨款收入支出决算表(财决07表)'!$A$10:$T$500,12,FALSE)),"",VLOOKUP(A131,'[1]Z07 一般公共预算财政拨款收入支出决算表(财决07表)'!$A$10:$T$500,12,FALSE))</f>
        <v/>
      </c>
      <c r="F131" s="103" t="str">
        <f>IF(ISERROR(VLOOKUP(A131,'[1]Z07 一般公共预算财政拨款收入支出决算表(财决07表)'!$A$10:$T$500,15,FALSE)),"",VLOOKUP(A131,'[1]Z07 一般公共预算财政拨款收入支出决算表(财决07表)'!$A$10:$T$500,15,FALSE))</f>
        <v/>
      </c>
      <c r="G131" s="89">
        <f>'[1]Z07 一般公共预算财政拨款收入支出决算表(财决07表)'!A129</f>
        <v>0</v>
      </c>
      <c r="H131" s="99">
        <f>'[1]Z07 一般公共预算财政拨款收入支出决算表(财决07表)'!$K129</f>
        <v>0</v>
      </c>
      <c r="I131" s="89" t="str">
        <f t="shared" si="4"/>
        <v>2</v>
      </c>
      <c r="J131" s="89" t="str">
        <f t="shared" si="5"/>
        <v>2</v>
      </c>
      <c r="K131" s="89">
        <f t="shared" si="6"/>
        <v>4</v>
      </c>
      <c r="L131" s="89" t="str">
        <f t="shared" si="7"/>
        <v/>
      </c>
      <c r="M131" s="89"/>
    </row>
    <row r="132" spans="1:13" s="4" customFormat="1" ht="20.100000000000001" customHeight="1">
      <c r="A132" s="19" t="str">
        <f t="array" ref="A132">INDEX(G:G,SMALL(IF($K$12:$K$500=2,ROW($12:$500),4^8),ROW(G121)))&amp;""</f>
        <v/>
      </c>
      <c r="B132" s="98"/>
      <c r="C132" s="20" t="str">
        <f>IF(ISERROR(VLOOKUP(A132,'[1]Z07 一般公共预算财政拨款收入支出决算表(财决07表)'!$A$10:$T$500,4,FALSE)),"",VLOOKUP(A132,'[1]Z07 一般公共预算财政拨款收入支出决算表(财决07表)'!$A$10:$T$500,4,FALSE))</f>
        <v/>
      </c>
      <c r="D132" s="103" t="str">
        <f>IF(ISERROR(VLOOKUP(A132,'[1]Z07 一般公共预算财政拨款收入支出决算表(财决07表)'!$A$10:$T$500,11,FALSE)),"",VLOOKUP(A132,'[1]Z07 一般公共预算财政拨款收入支出决算表(财决07表)'!$A$10:$T$500,11,FALSE))</f>
        <v/>
      </c>
      <c r="E132" s="103" t="str">
        <f>IF(ISERROR(VLOOKUP(A132,'[1]Z07 一般公共预算财政拨款收入支出决算表(财决07表)'!$A$10:$T$500,12,FALSE)),"",VLOOKUP(A132,'[1]Z07 一般公共预算财政拨款收入支出决算表(财决07表)'!$A$10:$T$500,12,FALSE))</f>
        <v/>
      </c>
      <c r="F132" s="103" t="str">
        <f>IF(ISERROR(VLOOKUP(A132,'[1]Z07 一般公共预算财政拨款收入支出决算表(财决07表)'!$A$10:$T$500,15,FALSE)),"",VLOOKUP(A132,'[1]Z07 一般公共预算财政拨款收入支出决算表(财决07表)'!$A$10:$T$500,15,FALSE))</f>
        <v/>
      </c>
      <c r="G132" s="89">
        <f>'[1]Z07 一般公共预算财政拨款收入支出决算表(财决07表)'!A130</f>
        <v>0</v>
      </c>
      <c r="H132" s="99">
        <f>'[1]Z07 一般公共预算财政拨款收入支出决算表(财决07表)'!$K130</f>
        <v>0</v>
      </c>
      <c r="I132" s="89" t="str">
        <f t="shared" si="4"/>
        <v>2</v>
      </c>
      <c r="J132" s="89" t="str">
        <f t="shared" si="5"/>
        <v>2</v>
      </c>
      <c r="K132" s="89">
        <f t="shared" si="6"/>
        <v>4</v>
      </c>
      <c r="L132" s="89" t="str">
        <f t="shared" si="7"/>
        <v/>
      </c>
      <c r="M132" s="89"/>
    </row>
    <row r="133" spans="1:13" s="4" customFormat="1" ht="20.100000000000001" customHeight="1">
      <c r="A133" s="19" t="str">
        <f t="array" ref="A133">INDEX(G:G,SMALL(IF($K$12:$K$500=2,ROW($12:$500),4^8),ROW(G122)))&amp;""</f>
        <v/>
      </c>
      <c r="B133" s="98"/>
      <c r="C133" s="20" t="str">
        <f>IF(ISERROR(VLOOKUP(A133,'[1]Z07 一般公共预算财政拨款收入支出决算表(财决07表)'!$A$10:$T$500,4,FALSE)),"",VLOOKUP(A133,'[1]Z07 一般公共预算财政拨款收入支出决算表(财决07表)'!$A$10:$T$500,4,FALSE))</f>
        <v/>
      </c>
      <c r="D133" s="103" t="str">
        <f>IF(ISERROR(VLOOKUP(A133,'[1]Z07 一般公共预算财政拨款收入支出决算表(财决07表)'!$A$10:$T$500,11,FALSE)),"",VLOOKUP(A133,'[1]Z07 一般公共预算财政拨款收入支出决算表(财决07表)'!$A$10:$T$500,11,FALSE))</f>
        <v/>
      </c>
      <c r="E133" s="103" t="str">
        <f>IF(ISERROR(VLOOKUP(A133,'[1]Z07 一般公共预算财政拨款收入支出决算表(财决07表)'!$A$10:$T$500,12,FALSE)),"",VLOOKUP(A133,'[1]Z07 一般公共预算财政拨款收入支出决算表(财决07表)'!$A$10:$T$500,12,FALSE))</f>
        <v/>
      </c>
      <c r="F133" s="103" t="str">
        <f>IF(ISERROR(VLOOKUP(A133,'[1]Z07 一般公共预算财政拨款收入支出决算表(财决07表)'!$A$10:$T$500,15,FALSE)),"",VLOOKUP(A133,'[1]Z07 一般公共预算财政拨款收入支出决算表(财决07表)'!$A$10:$T$500,15,FALSE))</f>
        <v/>
      </c>
      <c r="G133" s="89">
        <f>'[1]Z07 一般公共预算财政拨款收入支出决算表(财决07表)'!A131</f>
        <v>0</v>
      </c>
      <c r="H133" s="99">
        <f>'[1]Z07 一般公共预算财政拨款收入支出决算表(财决07表)'!$K131</f>
        <v>0</v>
      </c>
      <c r="I133" s="89" t="str">
        <f t="shared" si="4"/>
        <v>2</v>
      </c>
      <c r="J133" s="89" t="str">
        <f t="shared" si="5"/>
        <v>2</v>
      </c>
      <c r="K133" s="89">
        <f t="shared" si="6"/>
        <v>4</v>
      </c>
      <c r="L133" s="89" t="str">
        <f t="shared" si="7"/>
        <v/>
      </c>
      <c r="M133" s="89"/>
    </row>
    <row r="134" spans="1:13" s="4" customFormat="1" ht="20.100000000000001" customHeight="1">
      <c r="A134" s="19" t="str">
        <f t="array" ref="A134">INDEX(G:G,SMALL(IF($K$12:$K$500=2,ROW($12:$500),4^8),ROW(G123)))&amp;""</f>
        <v/>
      </c>
      <c r="B134" s="98"/>
      <c r="C134" s="20" t="str">
        <f>IF(ISERROR(VLOOKUP(A134,'[1]Z07 一般公共预算财政拨款收入支出决算表(财决07表)'!$A$10:$T$500,4,FALSE)),"",VLOOKUP(A134,'[1]Z07 一般公共预算财政拨款收入支出决算表(财决07表)'!$A$10:$T$500,4,FALSE))</f>
        <v/>
      </c>
      <c r="D134" s="103" t="str">
        <f>IF(ISERROR(VLOOKUP(A134,'[1]Z07 一般公共预算财政拨款收入支出决算表(财决07表)'!$A$10:$T$500,11,FALSE)),"",VLOOKUP(A134,'[1]Z07 一般公共预算财政拨款收入支出决算表(财决07表)'!$A$10:$T$500,11,FALSE))</f>
        <v/>
      </c>
      <c r="E134" s="103" t="str">
        <f>IF(ISERROR(VLOOKUP(A134,'[1]Z07 一般公共预算财政拨款收入支出决算表(财决07表)'!$A$10:$T$500,12,FALSE)),"",VLOOKUP(A134,'[1]Z07 一般公共预算财政拨款收入支出决算表(财决07表)'!$A$10:$T$500,12,FALSE))</f>
        <v/>
      </c>
      <c r="F134" s="103" t="str">
        <f>IF(ISERROR(VLOOKUP(A134,'[1]Z07 一般公共预算财政拨款收入支出决算表(财决07表)'!$A$10:$T$500,15,FALSE)),"",VLOOKUP(A134,'[1]Z07 一般公共预算财政拨款收入支出决算表(财决07表)'!$A$10:$T$500,15,FALSE))</f>
        <v/>
      </c>
      <c r="G134" s="89">
        <f>'[1]Z07 一般公共预算财政拨款收入支出决算表(财决07表)'!A132</f>
        <v>0</v>
      </c>
      <c r="H134" s="99">
        <f>'[1]Z07 一般公共预算财政拨款收入支出决算表(财决07表)'!$K132</f>
        <v>0</v>
      </c>
      <c r="I134" s="89" t="str">
        <f t="shared" si="4"/>
        <v>2</v>
      </c>
      <c r="J134" s="89" t="str">
        <f t="shared" si="5"/>
        <v>2</v>
      </c>
      <c r="K134" s="89">
        <f t="shared" si="6"/>
        <v>4</v>
      </c>
      <c r="L134" s="89" t="str">
        <f t="shared" si="7"/>
        <v/>
      </c>
      <c r="M134" s="89"/>
    </row>
    <row r="135" spans="1:13" s="4" customFormat="1" ht="20.100000000000001" customHeight="1">
      <c r="A135" s="19" t="str">
        <f t="array" ref="A135">INDEX(G:G,SMALL(IF($K$12:$K$500=2,ROW($12:$500),4^8),ROW(G124)))&amp;""</f>
        <v/>
      </c>
      <c r="B135" s="98"/>
      <c r="C135" s="20" t="str">
        <f>IF(ISERROR(VLOOKUP(A135,'[1]Z07 一般公共预算财政拨款收入支出决算表(财决07表)'!$A$10:$T$500,4,FALSE)),"",VLOOKUP(A135,'[1]Z07 一般公共预算财政拨款收入支出决算表(财决07表)'!$A$10:$T$500,4,FALSE))</f>
        <v/>
      </c>
      <c r="D135" s="103" t="str">
        <f>IF(ISERROR(VLOOKUP(A135,'[1]Z07 一般公共预算财政拨款收入支出决算表(财决07表)'!$A$10:$T$500,11,FALSE)),"",VLOOKUP(A135,'[1]Z07 一般公共预算财政拨款收入支出决算表(财决07表)'!$A$10:$T$500,11,FALSE))</f>
        <v/>
      </c>
      <c r="E135" s="103" t="str">
        <f>IF(ISERROR(VLOOKUP(A135,'[1]Z07 一般公共预算财政拨款收入支出决算表(财决07表)'!$A$10:$T$500,12,FALSE)),"",VLOOKUP(A135,'[1]Z07 一般公共预算财政拨款收入支出决算表(财决07表)'!$A$10:$T$500,12,FALSE))</f>
        <v/>
      </c>
      <c r="F135" s="103" t="str">
        <f>IF(ISERROR(VLOOKUP(A135,'[1]Z07 一般公共预算财政拨款收入支出决算表(财决07表)'!$A$10:$T$500,15,FALSE)),"",VLOOKUP(A135,'[1]Z07 一般公共预算财政拨款收入支出决算表(财决07表)'!$A$10:$T$500,15,FALSE))</f>
        <v/>
      </c>
      <c r="G135" s="89">
        <f>'[1]Z07 一般公共预算财政拨款收入支出决算表(财决07表)'!A133</f>
        <v>0</v>
      </c>
      <c r="H135" s="99">
        <f>'[1]Z07 一般公共预算财政拨款收入支出决算表(财决07表)'!$K133</f>
        <v>0</v>
      </c>
      <c r="I135" s="89" t="str">
        <f t="shared" si="4"/>
        <v>2</v>
      </c>
      <c r="J135" s="89" t="str">
        <f t="shared" si="5"/>
        <v>2</v>
      </c>
      <c r="K135" s="89">
        <f t="shared" si="6"/>
        <v>4</v>
      </c>
      <c r="L135" s="89" t="str">
        <f t="shared" si="7"/>
        <v/>
      </c>
      <c r="M135" s="89"/>
    </row>
    <row r="136" spans="1:13" s="4" customFormat="1" ht="20.100000000000001" customHeight="1">
      <c r="A136" s="19" t="str">
        <f t="array" ref="A136">INDEX(G:G,SMALL(IF($K$12:$K$500=2,ROW($12:$500),4^8),ROW(G125)))&amp;""</f>
        <v/>
      </c>
      <c r="B136" s="98"/>
      <c r="C136" s="20" t="str">
        <f>IF(ISERROR(VLOOKUP(A136,'[1]Z07 一般公共预算财政拨款收入支出决算表(财决07表)'!$A$10:$T$500,4,FALSE)),"",VLOOKUP(A136,'[1]Z07 一般公共预算财政拨款收入支出决算表(财决07表)'!$A$10:$T$500,4,FALSE))</f>
        <v/>
      </c>
      <c r="D136" s="103" t="str">
        <f>IF(ISERROR(VLOOKUP(A136,'[1]Z07 一般公共预算财政拨款收入支出决算表(财决07表)'!$A$10:$T$500,11,FALSE)),"",VLOOKUP(A136,'[1]Z07 一般公共预算财政拨款收入支出决算表(财决07表)'!$A$10:$T$500,11,FALSE))</f>
        <v/>
      </c>
      <c r="E136" s="103" t="str">
        <f>IF(ISERROR(VLOOKUP(A136,'[1]Z07 一般公共预算财政拨款收入支出决算表(财决07表)'!$A$10:$T$500,12,FALSE)),"",VLOOKUP(A136,'[1]Z07 一般公共预算财政拨款收入支出决算表(财决07表)'!$A$10:$T$500,12,FALSE))</f>
        <v/>
      </c>
      <c r="F136" s="103" t="str">
        <f>IF(ISERROR(VLOOKUP(A136,'[1]Z07 一般公共预算财政拨款收入支出决算表(财决07表)'!$A$10:$T$500,15,FALSE)),"",VLOOKUP(A136,'[1]Z07 一般公共预算财政拨款收入支出决算表(财决07表)'!$A$10:$T$500,15,FALSE))</f>
        <v/>
      </c>
      <c r="G136" s="89">
        <f>'[1]Z07 一般公共预算财政拨款收入支出决算表(财决07表)'!A134</f>
        <v>0</v>
      </c>
      <c r="H136" s="99">
        <f>'[1]Z07 一般公共预算财政拨款收入支出决算表(财决07表)'!$K134</f>
        <v>0</v>
      </c>
      <c r="I136" s="89" t="str">
        <f t="shared" si="4"/>
        <v>2</v>
      </c>
      <c r="J136" s="89" t="str">
        <f t="shared" si="5"/>
        <v>2</v>
      </c>
      <c r="K136" s="89">
        <f t="shared" si="6"/>
        <v>4</v>
      </c>
      <c r="L136" s="89" t="str">
        <f t="shared" si="7"/>
        <v/>
      </c>
      <c r="M136" s="89"/>
    </row>
    <row r="137" spans="1:13" s="4" customFormat="1" ht="20.100000000000001" customHeight="1">
      <c r="A137" s="19" t="str">
        <f t="array" ref="A137">INDEX(G:G,SMALL(IF($K$12:$K$500=2,ROW($12:$500),4^8),ROW(G126)))&amp;""</f>
        <v/>
      </c>
      <c r="B137" s="98"/>
      <c r="C137" s="20" t="str">
        <f>IF(ISERROR(VLOOKUP(A137,'[1]Z07 一般公共预算财政拨款收入支出决算表(财决07表)'!$A$10:$T$500,4,FALSE)),"",VLOOKUP(A137,'[1]Z07 一般公共预算财政拨款收入支出决算表(财决07表)'!$A$10:$T$500,4,FALSE))</f>
        <v/>
      </c>
      <c r="D137" s="103" t="str">
        <f>IF(ISERROR(VLOOKUP(A137,'[1]Z07 一般公共预算财政拨款收入支出决算表(财决07表)'!$A$10:$T$500,11,FALSE)),"",VLOOKUP(A137,'[1]Z07 一般公共预算财政拨款收入支出决算表(财决07表)'!$A$10:$T$500,11,FALSE))</f>
        <v/>
      </c>
      <c r="E137" s="103" t="str">
        <f>IF(ISERROR(VLOOKUP(A137,'[1]Z07 一般公共预算财政拨款收入支出决算表(财决07表)'!$A$10:$T$500,12,FALSE)),"",VLOOKUP(A137,'[1]Z07 一般公共预算财政拨款收入支出决算表(财决07表)'!$A$10:$T$500,12,FALSE))</f>
        <v/>
      </c>
      <c r="F137" s="103" t="str">
        <f>IF(ISERROR(VLOOKUP(A137,'[1]Z07 一般公共预算财政拨款收入支出决算表(财决07表)'!$A$10:$T$500,15,FALSE)),"",VLOOKUP(A137,'[1]Z07 一般公共预算财政拨款收入支出决算表(财决07表)'!$A$10:$T$500,15,FALSE))</f>
        <v/>
      </c>
      <c r="G137" s="89">
        <f>'[1]Z07 一般公共预算财政拨款收入支出决算表(财决07表)'!A135</f>
        <v>0</v>
      </c>
      <c r="H137" s="99">
        <f>'[1]Z07 一般公共预算财政拨款收入支出决算表(财决07表)'!$K135</f>
        <v>0</v>
      </c>
      <c r="I137" s="89" t="str">
        <f t="shared" si="4"/>
        <v>2</v>
      </c>
      <c r="J137" s="89" t="str">
        <f t="shared" si="5"/>
        <v>2</v>
      </c>
      <c r="K137" s="89">
        <f t="shared" si="6"/>
        <v>4</v>
      </c>
      <c r="L137" s="89" t="str">
        <f t="shared" si="7"/>
        <v/>
      </c>
      <c r="M137" s="89"/>
    </row>
    <row r="138" spans="1:13" s="4" customFormat="1" ht="20.100000000000001" customHeight="1">
      <c r="A138" s="19" t="str">
        <f t="array" ref="A138">INDEX(G:G,SMALL(IF($K$12:$K$500=2,ROW($12:$500),4^8),ROW(G127)))&amp;""</f>
        <v/>
      </c>
      <c r="B138" s="98"/>
      <c r="C138" s="20" t="str">
        <f>IF(ISERROR(VLOOKUP(A138,'[1]Z07 一般公共预算财政拨款收入支出决算表(财决07表)'!$A$10:$T$500,4,FALSE)),"",VLOOKUP(A138,'[1]Z07 一般公共预算财政拨款收入支出决算表(财决07表)'!$A$10:$T$500,4,FALSE))</f>
        <v/>
      </c>
      <c r="D138" s="103" t="str">
        <f>IF(ISERROR(VLOOKUP(A138,'[1]Z07 一般公共预算财政拨款收入支出决算表(财决07表)'!$A$10:$T$500,11,FALSE)),"",VLOOKUP(A138,'[1]Z07 一般公共预算财政拨款收入支出决算表(财决07表)'!$A$10:$T$500,11,FALSE))</f>
        <v/>
      </c>
      <c r="E138" s="103" t="str">
        <f>IF(ISERROR(VLOOKUP(A138,'[1]Z07 一般公共预算财政拨款收入支出决算表(财决07表)'!$A$10:$T$500,12,FALSE)),"",VLOOKUP(A138,'[1]Z07 一般公共预算财政拨款收入支出决算表(财决07表)'!$A$10:$T$500,12,FALSE))</f>
        <v/>
      </c>
      <c r="F138" s="103" t="str">
        <f>IF(ISERROR(VLOOKUP(A138,'[1]Z07 一般公共预算财政拨款收入支出决算表(财决07表)'!$A$10:$T$500,15,FALSE)),"",VLOOKUP(A138,'[1]Z07 一般公共预算财政拨款收入支出决算表(财决07表)'!$A$10:$T$500,15,FALSE))</f>
        <v/>
      </c>
      <c r="G138" s="89">
        <f>'[1]Z07 一般公共预算财政拨款收入支出决算表(财决07表)'!A136</f>
        <v>0</v>
      </c>
      <c r="H138" s="99">
        <f>'[1]Z07 一般公共预算财政拨款收入支出决算表(财决07表)'!$K136</f>
        <v>0</v>
      </c>
      <c r="I138" s="89" t="str">
        <f t="shared" si="4"/>
        <v>2</v>
      </c>
      <c r="J138" s="89" t="str">
        <f t="shared" si="5"/>
        <v>2</v>
      </c>
      <c r="K138" s="89">
        <f t="shared" si="6"/>
        <v>4</v>
      </c>
      <c r="L138" s="89" t="str">
        <f t="shared" si="7"/>
        <v/>
      </c>
      <c r="M138" s="89"/>
    </row>
    <row r="139" spans="1:13" s="4" customFormat="1" ht="20.100000000000001" customHeight="1">
      <c r="A139" s="19" t="str">
        <f t="array" ref="A139">INDEX(G:G,SMALL(IF($K$12:$K$500=2,ROW($12:$500),4^8),ROW(G128)))&amp;""</f>
        <v/>
      </c>
      <c r="B139" s="98"/>
      <c r="C139" s="20" t="str">
        <f>IF(ISERROR(VLOOKUP(A139,'[1]Z07 一般公共预算财政拨款收入支出决算表(财决07表)'!$A$10:$T$500,4,FALSE)),"",VLOOKUP(A139,'[1]Z07 一般公共预算财政拨款收入支出决算表(财决07表)'!$A$10:$T$500,4,FALSE))</f>
        <v/>
      </c>
      <c r="D139" s="103" t="str">
        <f>IF(ISERROR(VLOOKUP(A139,'[1]Z07 一般公共预算财政拨款收入支出决算表(财决07表)'!$A$10:$T$500,11,FALSE)),"",VLOOKUP(A139,'[1]Z07 一般公共预算财政拨款收入支出决算表(财决07表)'!$A$10:$T$500,11,FALSE))</f>
        <v/>
      </c>
      <c r="E139" s="103" t="str">
        <f>IF(ISERROR(VLOOKUP(A139,'[1]Z07 一般公共预算财政拨款收入支出决算表(财决07表)'!$A$10:$T$500,12,FALSE)),"",VLOOKUP(A139,'[1]Z07 一般公共预算财政拨款收入支出决算表(财决07表)'!$A$10:$T$500,12,FALSE))</f>
        <v/>
      </c>
      <c r="F139" s="103" t="str">
        <f>IF(ISERROR(VLOOKUP(A139,'[1]Z07 一般公共预算财政拨款收入支出决算表(财决07表)'!$A$10:$T$500,15,FALSE)),"",VLOOKUP(A139,'[1]Z07 一般公共预算财政拨款收入支出决算表(财决07表)'!$A$10:$T$500,15,FALSE))</f>
        <v/>
      </c>
      <c r="G139" s="89">
        <f>'[1]Z07 一般公共预算财政拨款收入支出决算表(财决07表)'!A137</f>
        <v>0</v>
      </c>
      <c r="H139" s="99">
        <f>'[1]Z07 一般公共预算财政拨款收入支出决算表(财决07表)'!$K137</f>
        <v>0</v>
      </c>
      <c r="I139" s="89" t="str">
        <f t="shared" si="4"/>
        <v>2</v>
      </c>
      <c r="J139" s="89" t="str">
        <f t="shared" si="5"/>
        <v>2</v>
      </c>
      <c r="K139" s="89">
        <f t="shared" si="6"/>
        <v>4</v>
      </c>
      <c r="L139" s="89" t="str">
        <f t="shared" si="7"/>
        <v/>
      </c>
      <c r="M139" s="89"/>
    </row>
    <row r="140" spans="1:13" s="4" customFormat="1" ht="20.100000000000001" customHeight="1">
      <c r="A140" s="19" t="str">
        <f t="array" ref="A140">INDEX(G:G,SMALL(IF($K$12:$K$500=2,ROW($12:$500),4^8),ROW(G129)))&amp;""</f>
        <v/>
      </c>
      <c r="B140" s="98"/>
      <c r="C140" s="20" t="str">
        <f>IF(ISERROR(VLOOKUP(A140,'[1]Z07 一般公共预算财政拨款收入支出决算表(财决07表)'!$A$10:$T$500,4,FALSE)),"",VLOOKUP(A140,'[1]Z07 一般公共预算财政拨款收入支出决算表(财决07表)'!$A$10:$T$500,4,FALSE))</f>
        <v/>
      </c>
      <c r="D140" s="103" t="str">
        <f>IF(ISERROR(VLOOKUP(A140,'[1]Z07 一般公共预算财政拨款收入支出决算表(财决07表)'!$A$10:$T$500,11,FALSE)),"",VLOOKUP(A140,'[1]Z07 一般公共预算财政拨款收入支出决算表(财决07表)'!$A$10:$T$500,11,FALSE))</f>
        <v/>
      </c>
      <c r="E140" s="103" t="str">
        <f>IF(ISERROR(VLOOKUP(A140,'[1]Z07 一般公共预算财政拨款收入支出决算表(财决07表)'!$A$10:$T$500,12,FALSE)),"",VLOOKUP(A140,'[1]Z07 一般公共预算财政拨款收入支出决算表(财决07表)'!$A$10:$T$500,12,FALSE))</f>
        <v/>
      </c>
      <c r="F140" s="103" t="str">
        <f>IF(ISERROR(VLOOKUP(A140,'[1]Z07 一般公共预算财政拨款收入支出决算表(财决07表)'!$A$10:$T$500,15,FALSE)),"",VLOOKUP(A140,'[1]Z07 一般公共预算财政拨款收入支出决算表(财决07表)'!$A$10:$T$500,15,FALSE))</f>
        <v/>
      </c>
      <c r="G140" s="89">
        <f>'[1]Z07 一般公共预算财政拨款收入支出决算表(财决07表)'!A138</f>
        <v>0</v>
      </c>
      <c r="H140" s="99">
        <f>'[1]Z07 一般公共预算财政拨款收入支出决算表(财决07表)'!$K138</f>
        <v>0</v>
      </c>
      <c r="I140" s="89" t="str">
        <f t="shared" si="4"/>
        <v>2</v>
      </c>
      <c r="J140" s="89" t="str">
        <f t="shared" si="5"/>
        <v>2</v>
      </c>
      <c r="K140" s="89">
        <f t="shared" si="6"/>
        <v>4</v>
      </c>
      <c r="L140" s="89" t="str">
        <f t="shared" si="7"/>
        <v/>
      </c>
      <c r="M140" s="89"/>
    </row>
    <row r="141" spans="1:13" s="4" customFormat="1" ht="20.100000000000001" customHeight="1">
      <c r="A141" s="19" t="str">
        <f t="array" ref="A141">INDEX(G:G,SMALL(IF($K$12:$K$500=2,ROW($12:$500),4^8),ROW(G130)))&amp;""</f>
        <v/>
      </c>
      <c r="B141" s="98"/>
      <c r="C141" s="20" t="str">
        <f>IF(ISERROR(VLOOKUP(A141,'[1]Z07 一般公共预算财政拨款收入支出决算表(财决07表)'!$A$10:$T$500,4,FALSE)),"",VLOOKUP(A141,'[1]Z07 一般公共预算财政拨款收入支出决算表(财决07表)'!$A$10:$T$500,4,FALSE))</f>
        <v/>
      </c>
      <c r="D141" s="103" t="str">
        <f>IF(ISERROR(VLOOKUP(A141,'[1]Z07 一般公共预算财政拨款收入支出决算表(财决07表)'!$A$10:$T$500,11,FALSE)),"",VLOOKUP(A141,'[1]Z07 一般公共预算财政拨款收入支出决算表(财决07表)'!$A$10:$T$500,11,FALSE))</f>
        <v/>
      </c>
      <c r="E141" s="103" t="str">
        <f>IF(ISERROR(VLOOKUP(A141,'[1]Z07 一般公共预算财政拨款收入支出决算表(财决07表)'!$A$10:$T$500,12,FALSE)),"",VLOOKUP(A141,'[1]Z07 一般公共预算财政拨款收入支出决算表(财决07表)'!$A$10:$T$500,12,FALSE))</f>
        <v/>
      </c>
      <c r="F141" s="103" t="str">
        <f>IF(ISERROR(VLOOKUP(A141,'[1]Z07 一般公共预算财政拨款收入支出决算表(财决07表)'!$A$10:$T$500,15,FALSE)),"",VLOOKUP(A141,'[1]Z07 一般公共预算财政拨款收入支出决算表(财决07表)'!$A$10:$T$500,15,FALSE))</f>
        <v/>
      </c>
      <c r="G141" s="89">
        <f>'[1]Z07 一般公共预算财政拨款收入支出决算表(财决07表)'!A139</f>
        <v>0</v>
      </c>
      <c r="H141" s="99">
        <f>'[1]Z07 一般公共预算财政拨款收入支出决算表(财决07表)'!$K139</f>
        <v>0</v>
      </c>
      <c r="I141" s="89" t="str">
        <f t="shared" ref="I141:I204" si="8">IF(G141&gt;0,"1","2")</f>
        <v>2</v>
      </c>
      <c r="J141" s="89" t="str">
        <f t="shared" ref="J141:J204" si="9">IF(H141&gt;0,"1","2")</f>
        <v>2</v>
      </c>
      <c r="K141" s="89">
        <f t="shared" ref="K141:K204" si="10">I141+J141</f>
        <v>4</v>
      </c>
      <c r="L141" s="89" t="str">
        <f t="shared" ref="L141:L204" si="11">IF(C141&lt;&gt;"",ROW(),"")</f>
        <v/>
      </c>
      <c r="M141" s="89"/>
    </row>
    <row r="142" spans="1:13" s="4" customFormat="1" ht="20.100000000000001" customHeight="1">
      <c r="A142" s="19" t="str">
        <f t="array" ref="A142">INDEX(G:G,SMALL(IF($K$12:$K$500=2,ROW($12:$500),4^8),ROW(G131)))&amp;""</f>
        <v/>
      </c>
      <c r="B142" s="98"/>
      <c r="C142" s="20" t="str">
        <f>IF(ISERROR(VLOOKUP(A142,'[1]Z07 一般公共预算财政拨款收入支出决算表(财决07表)'!$A$10:$T$500,4,FALSE)),"",VLOOKUP(A142,'[1]Z07 一般公共预算财政拨款收入支出决算表(财决07表)'!$A$10:$T$500,4,FALSE))</f>
        <v/>
      </c>
      <c r="D142" s="103" t="str">
        <f>IF(ISERROR(VLOOKUP(A142,'[1]Z07 一般公共预算财政拨款收入支出决算表(财决07表)'!$A$10:$T$500,11,FALSE)),"",VLOOKUP(A142,'[1]Z07 一般公共预算财政拨款收入支出决算表(财决07表)'!$A$10:$T$500,11,FALSE))</f>
        <v/>
      </c>
      <c r="E142" s="103" t="str">
        <f>IF(ISERROR(VLOOKUP(A142,'[1]Z07 一般公共预算财政拨款收入支出决算表(财决07表)'!$A$10:$T$500,12,FALSE)),"",VLOOKUP(A142,'[1]Z07 一般公共预算财政拨款收入支出决算表(财决07表)'!$A$10:$T$500,12,FALSE))</f>
        <v/>
      </c>
      <c r="F142" s="103" t="str">
        <f>IF(ISERROR(VLOOKUP(A142,'[1]Z07 一般公共预算财政拨款收入支出决算表(财决07表)'!$A$10:$T$500,15,FALSE)),"",VLOOKUP(A142,'[1]Z07 一般公共预算财政拨款收入支出决算表(财决07表)'!$A$10:$T$500,15,FALSE))</f>
        <v/>
      </c>
      <c r="G142" s="89">
        <f>'[1]Z07 一般公共预算财政拨款收入支出决算表(财决07表)'!A140</f>
        <v>0</v>
      </c>
      <c r="H142" s="99">
        <f>'[1]Z07 一般公共预算财政拨款收入支出决算表(财决07表)'!$K140</f>
        <v>0</v>
      </c>
      <c r="I142" s="89" t="str">
        <f t="shared" si="8"/>
        <v>2</v>
      </c>
      <c r="J142" s="89" t="str">
        <f t="shared" si="9"/>
        <v>2</v>
      </c>
      <c r="K142" s="89">
        <f t="shared" si="10"/>
        <v>4</v>
      </c>
      <c r="L142" s="89" t="str">
        <f t="shared" si="11"/>
        <v/>
      </c>
      <c r="M142" s="89"/>
    </row>
    <row r="143" spans="1:13" s="4" customFormat="1" ht="20.100000000000001" customHeight="1">
      <c r="A143" s="19" t="str">
        <f t="array" ref="A143">INDEX(G:G,SMALL(IF($K$12:$K$500=2,ROW($12:$500),4^8),ROW(G132)))&amp;""</f>
        <v/>
      </c>
      <c r="B143" s="98"/>
      <c r="C143" s="20" t="str">
        <f>IF(ISERROR(VLOOKUP(A143,'[1]Z07 一般公共预算财政拨款收入支出决算表(财决07表)'!$A$10:$T$500,4,FALSE)),"",VLOOKUP(A143,'[1]Z07 一般公共预算财政拨款收入支出决算表(财决07表)'!$A$10:$T$500,4,FALSE))</f>
        <v/>
      </c>
      <c r="D143" s="103" t="str">
        <f>IF(ISERROR(VLOOKUP(A143,'[1]Z07 一般公共预算财政拨款收入支出决算表(财决07表)'!$A$10:$T$500,11,FALSE)),"",VLOOKUP(A143,'[1]Z07 一般公共预算财政拨款收入支出决算表(财决07表)'!$A$10:$T$500,11,FALSE))</f>
        <v/>
      </c>
      <c r="E143" s="103" t="str">
        <f>IF(ISERROR(VLOOKUP(A143,'[1]Z07 一般公共预算财政拨款收入支出决算表(财决07表)'!$A$10:$T$500,12,FALSE)),"",VLOOKUP(A143,'[1]Z07 一般公共预算财政拨款收入支出决算表(财决07表)'!$A$10:$T$500,12,FALSE))</f>
        <v/>
      </c>
      <c r="F143" s="103" t="str">
        <f>IF(ISERROR(VLOOKUP(A143,'[1]Z07 一般公共预算财政拨款收入支出决算表(财决07表)'!$A$10:$T$500,15,FALSE)),"",VLOOKUP(A143,'[1]Z07 一般公共预算财政拨款收入支出决算表(财决07表)'!$A$10:$T$500,15,FALSE))</f>
        <v/>
      </c>
      <c r="G143" s="89">
        <f>'[1]Z07 一般公共预算财政拨款收入支出决算表(财决07表)'!A141</f>
        <v>0</v>
      </c>
      <c r="H143" s="99">
        <f>'[1]Z07 一般公共预算财政拨款收入支出决算表(财决07表)'!$K141</f>
        <v>0</v>
      </c>
      <c r="I143" s="89" t="str">
        <f t="shared" si="8"/>
        <v>2</v>
      </c>
      <c r="J143" s="89" t="str">
        <f t="shared" si="9"/>
        <v>2</v>
      </c>
      <c r="K143" s="89">
        <f t="shared" si="10"/>
        <v>4</v>
      </c>
      <c r="L143" s="89" t="str">
        <f t="shared" si="11"/>
        <v/>
      </c>
      <c r="M143" s="89"/>
    </row>
    <row r="144" spans="1:13" s="4" customFormat="1" ht="20.100000000000001" customHeight="1">
      <c r="A144" s="19" t="str">
        <f t="array" ref="A144">INDEX(G:G,SMALL(IF($K$12:$K$500=2,ROW($12:$500),4^8),ROW(G133)))&amp;""</f>
        <v/>
      </c>
      <c r="B144" s="98"/>
      <c r="C144" s="20" t="str">
        <f>IF(ISERROR(VLOOKUP(A144,'[1]Z07 一般公共预算财政拨款收入支出决算表(财决07表)'!$A$10:$T$500,4,FALSE)),"",VLOOKUP(A144,'[1]Z07 一般公共预算财政拨款收入支出决算表(财决07表)'!$A$10:$T$500,4,FALSE))</f>
        <v/>
      </c>
      <c r="D144" s="103" t="str">
        <f>IF(ISERROR(VLOOKUP(A144,'[1]Z07 一般公共预算财政拨款收入支出决算表(财决07表)'!$A$10:$T$500,11,FALSE)),"",VLOOKUP(A144,'[1]Z07 一般公共预算财政拨款收入支出决算表(财决07表)'!$A$10:$T$500,11,FALSE))</f>
        <v/>
      </c>
      <c r="E144" s="103" t="str">
        <f>IF(ISERROR(VLOOKUP(A144,'[1]Z07 一般公共预算财政拨款收入支出决算表(财决07表)'!$A$10:$T$500,12,FALSE)),"",VLOOKUP(A144,'[1]Z07 一般公共预算财政拨款收入支出决算表(财决07表)'!$A$10:$T$500,12,FALSE))</f>
        <v/>
      </c>
      <c r="F144" s="103" t="str">
        <f>IF(ISERROR(VLOOKUP(A144,'[1]Z07 一般公共预算财政拨款收入支出决算表(财决07表)'!$A$10:$T$500,15,FALSE)),"",VLOOKUP(A144,'[1]Z07 一般公共预算财政拨款收入支出决算表(财决07表)'!$A$10:$T$500,15,FALSE))</f>
        <v/>
      </c>
      <c r="G144" s="89">
        <f>'[1]Z07 一般公共预算财政拨款收入支出决算表(财决07表)'!A142</f>
        <v>0</v>
      </c>
      <c r="H144" s="99">
        <f>'[1]Z07 一般公共预算财政拨款收入支出决算表(财决07表)'!$K142</f>
        <v>0</v>
      </c>
      <c r="I144" s="89" t="str">
        <f t="shared" si="8"/>
        <v>2</v>
      </c>
      <c r="J144" s="89" t="str">
        <f t="shared" si="9"/>
        <v>2</v>
      </c>
      <c r="K144" s="89">
        <f t="shared" si="10"/>
        <v>4</v>
      </c>
      <c r="L144" s="89" t="str">
        <f t="shared" si="11"/>
        <v/>
      </c>
      <c r="M144" s="89"/>
    </row>
    <row r="145" spans="1:24" s="4" customFormat="1" ht="20.100000000000001" customHeight="1">
      <c r="A145" s="19" t="str">
        <f t="array" ref="A145">INDEX(G:G,SMALL(IF($K$12:$K$500=2,ROW($12:$500),4^8),ROW(G134)))&amp;""</f>
        <v/>
      </c>
      <c r="B145" s="98"/>
      <c r="C145" s="20" t="str">
        <f>IF(ISERROR(VLOOKUP(A145,'[1]Z07 一般公共预算财政拨款收入支出决算表(财决07表)'!$A$10:$T$500,4,FALSE)),"",VLOOKUP(A145,'[1]Z07 一般公共预算财政拨款收入支出决算表(财决07表)'!$A$10:$T$500,4,FALSE))</f>
        <v/>
      </c>
      <c r="D145" s="103" t="str">
        <f>IF(ISERROR(VLOOKUP(A145,'[1]Z07 一般公共预算财政拨款收入支出决算表(财决07表)'!$A$10:$T$500,11,FALSE)),"",VLOOKUP(A145,'[1]Z07 一般公共预算财政拨款收入支出决算表(财决07表)'!$A$10:$T$500,11,FALSE))</f>
        <v/>
      </c>
      <c r="E145" s="103" t="str">
        <f>IF(ISERROR(VLOOKUP(A145,'[1]Z07 一般公共预算财政拨款收入支出决算表(财决07表)'!$A$10:$T$500,12,FALSE)),"",VLOOKUP(A145,'[1]Z07 一般公共预算财政拨款收入支出决算表(财决07表)'!$A$10:$T$500,12,FALSE))</f>
        <v/>
      </c>
      <c r="F145" s="103" t="str">
        <f>IF(ISERROR(VLOOKUP(A145,'[1]Z07 一般公共预算财政拨款收入支出决算表(财决07表)'!$A$10:$T$500,15,FALSE)),"",VLOOKUP(A145,'[1]Z07 一般公共预算财政拨款收入支出决算表(财决07表)'!$A$10:$T$500,15,FALSE))</f>
        <v/>
      </c>
      <c r="G145" s="89">
        <f>'[1]Z07 一般公共预算财政拨款收入支出决算表(财决07表)'!A143</f>
        <v>0</v>
      </c>
      <c r="H145" s="99">
        <f>'[1]Z07 一般公共预算财政拨款收入支出决算表(财决07表)'!$K143</f>
        <v>0</v>
      </c>
      <c r="I145" s="89" t="str">
        <f t="shared" si="8"/>
        <v>2</v>
      </c>
      <c r="J145" s="89" t="str">
        <f t="shared" si="9"/>
        <v>2</v>
      </c>
      <c r="K145" s="89">
        <f t="shared" si="10"/>
        <v>4</v>
      </c>
      <c r="L145" s="89" t="str">
        <f t="shared" si="11"/>
        <v/>
      </c>
      <c r="M145" s="89"/>
    </row>
    <row r="146" spans="1:24" s="4" customFormat="1" ht="20.100000000000001" customHeight="1">
      <c r="A146" s="19" t="str">
        <f t="array" ref="A146">INDEX(G:G,SMALL(IF($K$12:$K$500=2,ROW($12:$500),4^8),ROW(G135)))&amp;""</f>
        <v/>
      </c>
      <c r="B146" s="98"/>
      <c r="C146" s="20" t="str">
        <f>IF(ISERROR(VLOOKUP(A146,'[1]Z07 一般公共预算财政拨款收入支出决算表(财决07表)'!$A$10:$T$500,4,FALSE)),"",VLOOKUP(A146,'[1]Z07 一般公共预算财政拨款收入支出决算表(财决07表)'!$A$10:$T$500,4,FALSE))</f>
        <v/>
      </c>
      <c r="D146" s="103" t="str">
        <f>IF(ISERROR(VLOOKUP(A146,'[1]Z07 一般公共预算财政拨款收入支出决算表(财决07表)'!$A$10:$T$500,11,FALSE)),"",VLOOKUP(A146,'[1]Z07 一般公共预算财政拨款收入支出决算表(财决07表)'!$A$10:$T$500,11,FALSE))</f>
        <v/>
      </c>
      <c r="E146" s="103" t="str">
        <f>IF(ISERROR(VLOOKUP(A146,'[1]Z07 一般公共预算财政拨款收入支出决算表(财决07表)'!$A$10:$T$500,12,FALSE)),"",VLOOKUP(A146,'[1]Z07 一般公共预算财政拨款收入支出决算表(财决07表)'!$A$10:$T$500,12,FALSE))</f>
        <v/>
      </c>
      <c r="F146" s="103" t="str">
        <f>IF(ISERROR(VLOOKUP(A146,'[1]Z07 一般公共预算财政拨款收入支出决算表(财决07表)'!$A$10:$T$500,15,FALSE)),"",VLOOKUP(A146,'[1]Z07 一般公共预算财政拨款收入支出决算表(财决07表)'!$A$10:$T$500,15,FALSE))</f>
        <v/>
      </c>
      <c r="G146" s="89">
        <f>'[1]Z07 一般公共预算财政拨款收入支出决算表(财决07表)'!A144</f>
        <v>0</v>
      </c>
      <c r="H146" s="99">
        <f>'[1]Z07 一般公共预算财政拨款收入支出决算表(财决07表)'!$K144</f>
        <v>0</v>
      </c>
      <c r="I146" s="89" t="str">
        <f t="shared" si="8"/>
        <v>2</v>
      </c>
      <c r="J146" s="89" t="str">
        <f t="shared" si="9"/>
        <v>2</v>
      </c>
      <c r="K146" s="89">
        <f t="shared" si="10"/>
        <v>4</v>
      </c>
      <c r="L146" s="89" t="str">
        <f t="shared" si="11"/>
        <v/>
      </c>
      <c r="M146" s="89"/>
    </row>
    <row r="147" spans="1:24" s="4" customFormat="1" ht="20.100000000000001" customHeight="1">
      <c r="A147" s="19" t="str">
        <f t="array" ref="A147">INDEX(G:G,SMALL(IF($K$12:$K$500=2,ROW($12:$500),4^8),ROW(G136)))&amp;""</f>
        <v/>
      </c>
      <c r="B147" s="98"/>
      <c r="C147" s="20" t="str">
        <f>IF(ISERROR(VLOOKUP(A147,'[1]Z07 一般公共预算财政拨款收入支出决算表(财决07表)'!$A$10:$T$500,4,FALSE)),"",VLOOKUP(A147,'[1]Z07 一般公共预算财政拨款收入支出决算表(财决07表)'!$A$10:$T$500,4,FALSE))</f>
        <v/>
      </c>
      <c r="D147" s="103" t="str">
        <f>IF(ISERROR(VLOOKUP(A147,'[1]Z07 一般公共预算财政拨款收入支出决算表(财决07表)'!$A$10:$T$500,11,FALSE)),"",VLOOKUP(A147,'[1]Z07 一般公共预算财政拨款收入支出决算表(财决07表)'!$A$10:$T$500,11,FALSE))</f>
        <v/>
      </c>
      <c r="E147" s="103" t="str">
        <f>IF(ISERROR(VLOOKUP(A147,'[1]Z07 一般公共预算财政拨款收入支出决算表(财决07表)'!$A$10:$T$500,12,FALSE)),"",VLOOKUP(A147,'[1]Z07 一般公共预算财政拨款收入支出决算表(财决07表)'!$A$10:$T$500,12,FALSE))</f>
        <v/>
      </c>
      <c r="F147" s="103" t="str">
        <f>IF(ISERROR(VLOOKUP(A147,'[1]Z07 一般公共预算财政拨款收入支出决算表(财决07表)'!$A$10:$T$500,15,FALSE)),"",VLOOKUP(A147,'[1]Z07 一般公共预算财政拨款收入支出决算表(财决07表)'!$A$10:$T$500,15,FALSE))</f>
        <v/>
      </c>
      <c r="G147" s="89">
        <f>'[1]Z07 一般公共预算财政拨款收入支出决算表(财决07表)'!A145</f>
        <v>0</v>
      </c>
      <c r="H147" s="99">
        <f>'[1]Z07 一般公共预算财政拨款收入支出决算表(财决07表)'!$K145</f>
        <v>0</v>
      </c>
      <c r="I147" s="89" t="str">
        <f t="shared" si="8"/>
        <v>2</v>
      </c>
      <c r="J147" s="89" t="str">
        <f t="shared" si="9"/>
        <v>2</v>
      </c>
      <c r="K147" s="89">
        <f t="shared" si="10"/>
        <v>4</v>
      </c>
      <c r="L147" s="89" t="str">
        <f t="shared" si="11"/>
        <v/>
      </c>
      <c r="M147" s="89"/>
    </row>
    <row r="148" spans="1:24" s="4" customFormat="1" ht="20.100000000000001" customHeight="1">
      <c r="A148" s="19" t="str">
        <f t="array" ref="A148">INDEX(G:G,SMALL(IF($K$12:$K$500=2,ROW($12:$500),4^8),ROW(G137)))&amp;""</f>
        <v/>
      </c>
      <c r="B148" s="98"/>
      <c r="C148" s="20" t="str">
        <f>IF(ISERROR(VLOOKUP(A148,'[1]Z07 一般公共预算财政拨款收入支出决算表(财决07表)'!$A$10:$T$500,4,FALSE)),"",VLOOKUP(A148,'[1]Z07 一般公共预算财政拨款收入支出决算表(财决07表)'!$A$10:$T$500,4,FALSE))</f>
        <v/>
      </c>
      <c r="D148" s="103" t="str">
        <f>IF(ISERROR(VLOOKUP(A148,'[1]Z07 一般公共预算财政拨款收入支出决算表(财决07表)'!$A$10:$T$500,11,FALSE)),"",VLOOKUP(A148,'[1]Z07 一般公共预算财政拨款收入支出决算表(财决07表)'!$A$10:$T$500,11,FALSE))</f>
        <v/>
      </c>
      <c r="E148" s="103" t="str">
        <f>IF(ISERROR(VLOOKUP(A148,'[1]Z07 一般公共预算财政拨款收入支出决算表(财决07表)'!$A$10:$T$500,12,FALSE)),"",VLOOKUP(A148,'[1]Z07 一般公共预算财政拨款收入支出决算表(财决07表)'!$A$10:$T$500,12,FALSE))</f>
        <v/>
      </c>
      <c r="F148" s="103" t="str">
        <f>IF(ISERROR(VLOOKUP(A148,'[1]Z07 一般公共预算财政拨款收入支出决算表(财决07表)'!$A$10:$T$500,15,FALSE)),"",VLOOKUP(A148,'[1]Z07 一般公共预算财政拨款收入支出决算表(财决07表)'!$A$10:$T$500,15,FALSE))</f>
        <v/>
      </c>
      <c r="G148" s="89">
        <f>'[1]Z07 一般公共预算财政拨款收入支出决算表(财决07表)'!A146</f>
        <v>0</v>
      </c>
      <c r="H148" s="99">
        <f>'[1]Z07 一般公共预算财政拨款收入支出决算表(财决07表)'!$K146</f>
        <v>0</v>
      </c>
      <c r="I148" s="89" t="str">
        <f t="shared" si="8"/>
        <v>2</v>
      </c>
      <c r="J148" s="89" t="str">
        <f t="shared" si="9"/>
        <v>2</v>
      </c>
      <c r="K148" s="89">
        <f t="shared" si="10"/>
        <v>4</v>
      </c>
      <c r="L148" s="89" t="str">
        <f t="shared" si="11"/>
        <v/>
      </c>
      <c r="M148" s="89"/>
    </row>
    <row r="149" spans="1:24" s="4" customFormat="1" ht="20.100000000000001" customHeight="1">
      <c r="A149" s="19" t="str">
        <f t="array" ref="A149">INDEX(G:G,SMALL(IF($K$12:$K$500=2,ROW($12:$500),4^8),ROW(G138)))&amp;""</f>
        <v/>
      </c>
      <c r="B149" s="98"/>
      <c r="C149" s="20" t="str">
        <f>IF(ISERROR(VLOOKUP(A149,'[1]Z07 一般公共预算财政拨款收入支出决算表(财决07表)'!$A$10:$T$500,4,FALSE)),"",VLOOKUP(A149,'[1]Z07 一般公共预算财政拨款收入支出决算表(财决07表)'!$A$10:$T$500,4,FALSE))</f>
        <v/>
      </c>
      <c r="D149" s="103" t="str">
        <f>IF(ISERROR(VLOOKUP(A149,'[1]Z07 一般公共预算财政拨款收入支出决算表(财决07表)'!$A$10:$T$500,11,FALSE)),"",VLOOKUP(A149,'[1]Z07 一般公共预算财政拨款收入支出决算表(财决07表)'!$A$10:$T$500,11,FALSE))</f>
        <v/>
      </c>
      <c r="E149" s="103" t="str">
        <f>IF(ISERROR(VLOOKUP(A149,'[1]Z07 一般公共预算财政拨款收入支出决算表(财决07表)'!$A$10:$T$500,12,FALSE)),"",VLOOKUP(A149,'[1]Z07 一般公共预算财政拨款收入支出决算表(财决07表)'!$A$10:$T$500,12,FALSE))</f>
        <v/>
      </c>
      <c r="F149" s="103" t="str">
        <f>IF(ISERROR(VLOOKUP(A149,'[1]Z07 一般公共预算财政拨款收入支出决算表(财决07表)'!$A$10:$T$500,15,FALSE)),"",VLOOKUP(A149,'[1]Z07 一般公共预算财政拨款收入支出决算表(财决07表)'!$A$10:$T$500,15,FALSE))</f>
        <v/>
      </c>
      <c r="G149" s="89">
        <f>'[1]Z07 一般公共预算财政拨款收入支出决算表(财决07表)'!A147</f>
        <v>0</v>
      </c>
      <c r="H149" s="99">
        <f>'[1]Z07 一般公共预算财政拨款收入支出决算表(财决07表)'!$K147</f>
        <v>0</v>
      </c>
      <c r="I149" s="89" t="str">
        <f t="shared" si="8"/>
        <v>2</v>
      </c>
      <c r="J149" s="89" t="str">
        <f t="shared" si="9"/>
        <v>2</v>
      </c>
      <c r="K149" s="89">
        <f t="shared" si="10"/>
        <v>4</v>
      </c>
      <c r="L149" s="89" t="str">
        <f t="shared" si="11"/>
        <v/>
      </c>
      <c r="M149" s="89"/>
    </row>
    <row r="150" spans="1:24" s="4" customFormat="1" ht="20.100000000000001" customHeight="1">
      <c r="A150" s="19" t="str">
        <f t="array" ref="A150">INDEX(G:G,SMALL(IF($K$12:$K$500=2,ROW($12:$500),4^8),ROW(G139)))&amp;""</f>
        <v/>
      </c>
      <c r="B150" s="98"/>
      <c r="C150" s="20" t="str">
        <f>IF(ISERROR(VLOOKUP(A150,'[1]Z07 一般公共预算财政拨款收入支出决算表(财决07表)'!$A$10:$T$500,4,FALSE)),"",VLOOKUP(A150,'[1]Z07 一般公共预算财政拨款收入支出决算表(财决07表)'!$A$10:$T$500,4,FALSE))</f>
        <v/>
      </c>
      <c r="D150" s="103" t="str">
        <f>IF(ISERROR(VLOOKUP(A150,'[1]Z07 一般公共预算财政拨款收入支出决算表(财决07表)'!$A$10:$T$500,11,FALSE)),"",VLOOKUP(A150,'[1]Z07 一般公共预算财政拨款收入支出决算表(财决07表)'!$A$10:$T$500,11,FALSE))</f>
        <v/>
      </c>
      <c r="E150" s="103" t="str">
        <f>IF(ISERROR(VLOOKUP(A150,'[1]Z07 一般公共预算财政拨款收入支出决算表(财决07表)'!$A$10:$T$500,12,FALSE)),"",VLOOKUP(A150,'[1]Z07 一般公共预算财政拨款收入支出决算表(财决07表)'!$A$10:$T$500,12,FALSE))</f>
        <v/>
      </c>
      <c r="F150" s="103" t="str">
        <f>IF(ISERROR(VLOOKUP(A150,'[1]Z07 一般公共预算财政拨款收入支出决算表(财决07表)'!$A$10:$T$500,15,FALSE)),"",VLOOKUP(A150,'[1]Z07 一般公共预算财政拨款收入支出决算表(财决07表)'!$A$10:$T$500,15,FALSE))</f>
        <v/>
      </c>
      <c r="G150" s="89">
        <f>'[1]Z07 一般公共预算财政拨款收入支出决算表(财决07表)'!A148</f>
        <v>0</v>
      </c>
      <c r="H150" s="99">
        <f>'[1]Z07 一般公共预算财政拨款收入支出决算表(财决07表)'!$K148</f>
        <v>0</v>
      </c>
      <c r="I150" s="89" t="str">
        <f t="shared" si="8"/>
        <v>2</v>
      </c>
      <c r="J150" s="89" t="str">
        <f t="shared" si="9"/>
        <v>2</v>
      </c>
      <c r="K150" s="89">
        <f t="shared" si="10"/>
        <v>4</v>
      </c>
      <c r="L150" s="89" t="str">
        <f t="shared" si="11"/>
        <v/>
      </c>
      <c r="M150" s="89"/>
    </row>
    <row r="151" spans="1:24" ht="20.100000000000001" customHeight="1">
      <c r="A151" s="19" t="str">
        <f t="array" ref="A151">INDEX(G:G,SMALL(IF($K$12:$K$500=2,ROW($12:$500),4^8),ROW(G140)))&amp;""</f>
        <v/>
      </c>
      <c r="B151" s="98"/>
      <c r="C151" s="20" t="str">
        <f>IF(ISERROR(VLOOKUP(A151,'[1]Z07 一般公共预算财政拨款收入支出决算表(财决07表)'!$A$10:$T$500,4,FALSE)),"",VLOOKUP(A151,'[1]Z07 一般公共预算财政拨款收入支出决算表(财决07表)'!$A$10:$T$500,4,FALSE))</f>
        <v/>
      </c>
      <c r="D151" s="103" t="str">
        <f>IF(ISERROR(VLOOKUP(A151,'[1]Z07 一般公共预算财政拨款收入支出决算表(财决07表)'!$A$10:$T$500,11,FALSE)),"",VLOOKUP(A151,'[1]Z07 一般公共预算财政拨款收入支出决算表(财决07表)'!$A$10:$T$500,11,FALSE))</f>
        <v/>
      </c>
      <c r="E151" s="103" t="str">
        <f>IF(ISERROR(VLOOKUP(A151,'[1]Z07 一般公共预算财政拨款收入支出决算表(财决07表)'!$A$10:$T$500,12,FALSE)),"",VLOOKUP(A151,'[1]Z07 一般公共预算财政拨款收入支出决算表(财决07表)'!$A$10:$T$500,12,FALSE))</f>
        <v/>
      </c>
      <c r="F151" s="103" t="str">
        <f>IF(ISERROR(VLOOKUP(A151,'[1]Z07 一般公共预算财政拨款收入支出决算表(财决07表)'!$A$10:$T$500,15,FALSE)),"",VLOOKUP(A151,'[1]Z07 一般公共预算财政拨款收入支出决算表(财决07表)'!$A$10:$T$500,15,FALSE))</f>
        <v/>
      </c>
      <c r="G151" s="89">
        <f>'[1]Z07 一般公共预算财政拨款收入支出决算表(财决07表)'!A149</f>
        <v>0</v>
      </c>
      <c r="H151" s="99">
        <f>'[1]Z07 一般公共预算财政拨款收入支出决算表(财决07表)'!$K149</f>
        <v>0</v>
      </c>
      <c r="I151" s="89" t="str">
        <f t="shared" si="8"/>
        <v>2</v>
      </c>
      <c r="J151" s="89" t="str">
        <f t="shared" si="9"/>
        <v>2</v>
      </c>
      <c r="K151" s="89">
        <f t="shared" si="10"/>
        <v>4</v>
      </c>
      <c r="L151" s="89" t="str">
        <f t="shared" si="11"/>
        <v/>
      </c>
      <c r="O151" s="4"/>
      <c r="P151" s="4"/>
      <c r="Q151" s="4"/>
      <c r="R151" s="4"/>
      <c r="S151" s="4"/>
      <c r="T151" s="4"/>
      <c r="U151" s="4"/>
      <c r="V151" s="4"/>
      <c r="W151" s="4"/>
      <c r="X151" s="4"/>
    </row>
    <row r="152" spans="1:24" ht="20.100000000000001" customHeight="1">
      <c r="A152" s="19" t="str">
        <f t="array" ref="A152">INDEX(G:G,SMALL(IF($K$12:$K$500=2,ROW($12:$500),4^8),ROW(G141)))&amp;""</f>
        <v/>
      </c>
      <c r="B152" s="98"/>
      <c r="C152" s="20" t="str">
        <f>IF(ISERROR(VLOOKUP(A152,'[1]Z07 一般公共预算财政拨款收入支出决算表(财决07表)'!$A$10:$T$500,4,FALSE)),"",VLOOKUP(A152,'[1]Z07 一般公共预算财政拨款收入支出决算表(财决07表)'!$A$10:$T$500,4,FALSE))</f>
        <v/>
      </c>
      <c r="D152" s="103" t="str">
        <f>IF(ISERROR(VLOOKUP(A152,'[1]Z07 一般公共预算财政拨款收入支出决算表(财决07表)'!$A$10:$T$500,11,FALSE)),"",VLOOKUP(A152,'[1]Z07 一般公共预算财政拨款收入支出决算表(财决07表)'!$A$10:$T$500,11,FALSE))</f>
        <v/>
      </c>
      <c r="E152" s="103" t="str">
        <f>IF(ISERROR(VLOOKUP(A152,'[1]Z07 一般公共预算财政拨款收入支出决算表(财决07表)'!$A$10:$T$500,12,FALSE)),"",VLOOKUP(A152,'[1]Z07 一般公共预算财政拨款收入支出决算表(财决07表)'!$A$10:$T$500,12,FALSE))</f>
        <v/>
      </c>
      <c r="F152" s="103" t="str">
        <f>IF(ISERROR(VLOOKUP(A152,'[1]Z07 一般公共预算财政拨款收入支出决算表(财决07表)'!$A$10:$T$500,15,FALSE)),"",VLOOKUP(A152,'[1]Z07 一般公共预算财政拨款收入支出决算表(财决07表)'!$A$10:$T$500,15,FALSE))</f>
        <v/>
      </c>
      <c r="G152" s="89">
        <f>'[1]Z07 一般公共预算财政拨款收入支出决算表(财决07表)'!A150</f>
        <v>0</v>
      </c>
      <c r="H152" s="99">
        <f>'[1]Z07 一般公共预算财政拨款收入支出决算表(财决07表)'!$K150</f>
        <v>0</v>
      </c>
      <c r="I152" s="89" t="str">
        <f t="shared" si="8"/>
        <v>2</v>
      </c>
      <c r="J152" s="89" t="str">
        <f t="shared" si="9"/>
        <v>2</v>
      </c>
      <c r="K152" s="89">
        <f t="shared" si="10"/>
        <v>4</v>
      </c>
      <c r="L152" s="89" t="str">
        <f t="shared" si="11"/>
        <v/>
      </c>
      <c r="O152" s="4"/>
      <c r="P152" s="4"/>
      <c r="Q152" s="4"/>
      <c r="R152" s="4"/>
      <c r="S152" s="4"/>
      <c r="T152" s="4"/>
      <c r="U152" s="4"/>
      <c r="V152" s="4"/>
      <c r="W152" s="4"/>
      <c r="X152" s="4"/>
    </row>
    <row r="153" spans="1:24" ht="20.100000000000001" customHeight="1">
      <c r="A153" s="19" t="str">
        <f t="array" ref="A153">INDEX(G:G,SMALL(IF($K$12:$K$500=2,ROW($12:$500),4^8),ROW(G142)))&amp;""</f>
        <v/>
      </c>
      <c r="B153" s="98"/>
      <c r="C153" s="20" t="str">
        <f>IF(ISERROR(VLOOKUP(A153,'[1]Z07 一般公共预算财政拨款收入支出决算表(财决07表)'!$A$10:$T$500,4,FALSE)),"",VLOOKUP(A153,'[1]Z07 一般公共预算财政拨款收入支出决算表(财决07表)'!$A$10:$T$500,4,FALSE))</f>
        <v/>
      </c>
      <c r="D153" s="103" t="str">
        <f>IF(ISERROR(VLOOKUP(A153,'[1]Z07 一般公共预算财政拨款收入支出决算表(财决07表)'!$A$10:$T$500,11,FALSE)),"",VLOOKUP(A153,'[1]Z07 一般公共预算财政拨款收入支出决算表(财决07表)'!$A$10:$T$500,11,FALSE))</f>
        <v/>
      </c>
      <c r="E153" s="103" t="str">
        <f>IF(ISERROR(VLOOKUP(A153,'[1]Z07 一般公共预算财政拨款收入支出决算表(财决07表)'!$A$10:$T$500,12,FALSE)),"",VLOOKUP(A153,'[1]Z07 一般公共预算财政拨款收入支出决算表(财决07表)'!$A$10:$T$500,12,FALSE))</f>
        <v/>
      </c>
      <c r="F153" s="103" t="str">
        <f>IF(ISERROR(VLOOKUP(A153,'[1]Z07 一般公共预算财政拨款收入支出决算表(财决07表)'!$A$10:$T$500,15,FALSE)),"",VLOOKUP(A153,'[1]Z07 一般公共预算财政拨款收入支出决算表(财决07表)'!$A$10:$T$500,15,FALSE))</f>
        <v/>
      </c>
      <c r="G153" s="89">
        <f>'[1]Z07 一般公共预算财政拨款收入支出决算表(财决07表)'!A151</f>
        <v>0</v>
      </c>
      <c r="H153" s="99">
        <f>'[1]Z07 一般公共预算财政拨款收入支出决算表(财决07表)'!$K151</f>
        <v>0</v>
      </c>
      <c r="I153" s="89" t="str">
        <f t="shared" si="8"/>
        <v>2</v>
      </c>
      <c r="J153" s="89" t="str">
        <f t="shared" si="9"/>
        <v>2</v>
      </c>
      <c r="K153" s="89">
        <f t="shared" si="10"/>
        <v>4</v>
      </c>
      <c r="L153" s="89" t="str">
        <f t="shared" si="11"/>
        <v/>
      </c>
      <c r="O153" s="4"/>
      <c r="P153" s="4"/>
      <c r="Q153" s="4"/>
      <c r="R153" s="4"/>
      <c r="S153" s="4"/>
      <c r="T153" s="4"/>
      <c r="U153" s="4"/>
      <c r="V153" s="4"/>
      <c r="W153" s="4"/>
      <c r="X153" s="4"/>
    </row>
    <row r="154" spans="1:24" ht="20.100000000000001" customHeight="1">
      <c r="A154" s="19" t="str">
        <f t="array" ref="A154">INDEX(G:G,SMALL(IF($K$12:$K$500=2,ROW($12:$500),4^8),ROW(G143)))&amp;""</f>
        <v/>
      </c>
      <c r="B154" s="98"/>
      <c r="C154" s="20" t="str">
        <f>IF(ISERROR(VLOOKUP(A154,'[1]Z07 一般公共预算财政拨款收入支出决算表(财决07表)'!$A$10:$T$500,4,FALSE)),"",VLOOKUP(A154,'[1]Z07 一般公共预算财政拨款收入支出决算表(财决07表)'!$A$10:$T$500,4,FALSE))</f>
        <v/>
      </c>
      <c r="D154" s="103" t="str">
        <f>IF(ISERROR(VLOOKUP(A154,'[1]Z07 一般公共预算财政拨款收入支出决算表(财决07表)'!$A$10:$T$500,11,FALSE)),"",VLOOKUP(A154,'[1]Z07 一般公共预算财政拨款收入支出决算表(财决07表)'!$A$10:$T$500,11,FALSE))</f>
        <v/>
      </c>
      <c r="E154" s="103" t="str">
        <f>IF(ISERROR(VLOOKUP(A154,'[1]Z07 一般公共预算财政拨款收入支出决算表(财决07表)'!$A$10:$T$500,12,FALSE)),"",VLOOKUP(A154,'[1]Z07 一般公共预算财政拨款收入支出决算表(财决07表)'!$A$10:$T$500,12,FALSE))</f>
        <v/>
      </c>
      <c r="F154" s="103" t="str">
        <f>IF(ISERROR(VLOOKUP(A154,'[1]Z07 一般公共预算财政拨款收入支出决算表(财决07表)'!$A$10:$T$500,15,FALSE)),"",VLOOKUP(A154,'[1]Z07 一般公共预算财政拨款收入支出决算表(财决07表)'!$A$10:$T$500,15,FALSE))</f>
        <v/>
      </c>
      <c r="G154" s="89">
        <f>'[1]Z07 一般公共预算财政拨款收入支出决算表(财决07表)'!A152</f>
        <v>0</v>
      </c>
      <c r="H154" s="99">
        <f>'[1]Z07 一般公共预算财政拨款收入支出决算表(财决07表)'!$K152</f>
        <v>0</v>
      </c>
      <c r="I154" s="89" t="str">
        <f t="shared" si="8"/>
        <v>2</v>
      </c>
      <c r="J154" s="89" t="str">
        <f t="shared" si="9"/>
        <v>2</v>
      </c>
      <c r="K154" s="89">
        <f t="shared" si="10"/>
        <v>4</v>
      </c>
      <c r="L154" s="89" t="str">
        <f t="shared" si="11"/>
        <v/>
      </c>
      <c r="O154" s="4"/>
      <c r="P154" s="4"/>
      <c r="Q154" s="4"/>
      <c r="R154" s="4"/>
      <c r="S154" s="4"/>
      <c r="T154" s="4"/>
      <c r="U154" s="4"/>
      <c r="V154" s="4"/>
      <c r="W154" s="4"/>
      <c r="X154" s="4"/>
    </row>
    <row r="155" spans="1:24" ht="20.100000000000001" customHeight="1">
      <c r="A155" s="19" t="str">
        <f t="array" ref="A155">INDEX(G:G,SMALL(IF($K$12:$K$500=2,ROW($12:$500),4^8),ROW(G144)))&amp;""</f>
        <v/>
      </c>
      <c r="B155" s="98"/>
      <c r="C155" s="20" t="str">
        <f>IF(ISERROR(VLOOKUP(A155,'[1]Z07 一般公共预算财政拨款收入支出决算表(财决07表)'!$A$10:$T$500,4,FALSE)),"",VLOOKUP(A155,'[1]Z07 一般公共预算财政拨款收入支出决算表(财决07表)'!$A$10:$T$500,4,FALSE))</f>
        <v/>
      </c>
      <c r="D155" s="103" t="str">
        <f>IF(ISERROR(VLOOKUP(A155,'[1]Z07 一般公共预算财政拨款收入支出决算表(财决07表)'!$A$10:$T$500,11,FALSE)),"",VLOOKUP(A155,'[1]Z07 一般公共预算财政拨款收入支出决算表(财决07表)'!$A$10:$T$500,11,FALSE))</f>
        <v/>
      </c>
      <c r="E155" s="103" t="str">
        <f>IF(ISERROR(VLOOKUP(A155,'[1]Z07 一般公共预算财政拨款收入支出决算表(财决07表)'!$A$10:$T$500,12,FALSE)),"",VLOOKUP(A155,'[1]Z07 一般公共预算财政拨款收入支出决算表(财决07表)'!$A$10:$T$500,12,FALSE))</f>
        <v/>
      </c>
      <c r="F155" s="103" t="str">
        <f>IF(ISERROR(VLOOKUP(A155,'[1]Z07 一般公共预算财政拨款收入支出决算表(财决07表)'!$A$10:$T$500,15,FALSE)),"",VLOOKUP(A155,'[1]Z07 一般公共预算财政拨款收入支出决算表(财决07表)'!$A$10:$T$500,15,FALSE))</f>
        <v/>
      </c>
      <c r="G155" s="89">
        <f>'[1]Z07 一般公共预算财政拨款收入支出决算表(财决07表)'!A153</f>
        <v>0</v>
      </c>
      <c r="H155" s="99">
        <f>'[1]Z07 一般公共预算财政拨款收入支出决算表(财决07表)'!$K153</f>
        <v>0</v>
      </c>
      <c r="I155" s="89" t="str">
        <f t="shared" si="8"/>
        <v>2</v>
      </c>
      <c r="J155" s="89" t="str">
        <f t="shared" si="9"/>
        <v>2</v>
      </c>
      <c r="K155" s="89">
        <f t="shared" si="10"/>
        <v>4</v>
      </c>
      <c r="L155" s="89" t="str">
        <f t="shared" si="11"/>
        <v/>
      </c>
      <c r="O155" s="4"/>
      <c r="P155" s="4"/>
      <c r="Q155" s="4"/>
      <c r="R155" s="4"/>
      <c r="S155" s="4"/>
      <c r="T155" s="4"/>
      <c r="U155" s="4"/>
      <c r="V155" s="4"/>
      <c r="W155" s="4"/>
      <c r="X155" s="4"/>
    </row>
    <row r="156" spans="1:24" ht="20.100000000000001" customHeight="1">
      <c r="A156" s="19" t="str">
        <f t="array" ref="A156">INDEX(G:G,SMALL(IF($K$12:$K$500=2,ROW($12:$500),4^8),ROW(G145)))&amp;""</f>
        <v/>
      </c>
      <c r="B156" s="98"/>
      <c r="C156" s="20" t="str">
        <f>IF(ISERROR(VLOOKUP(A156,'[1]Z07 一般公共预算财政拨款收入支出决算表(财决07表)'!$A$10:$T$500,4,FALSE)),"",VLOOKUP(A156,'[1]Z07 一般公共预算财政拨款收入支出决算表(财决07表)'!$A$10:$T$500,4,FALSE))</f>
        <v/>
      </c>
      <c r="D156" s="103" t="str">
        <f>IF(ISERROR(VLOOKUP(A156,'[1]Z07 一般公共预算财政拨款收入支出决算表(财决07表)'!$A$10:$T$500,11,FALSE)),"",VLOOKUP(A156,'[1]Z07 一般公共预算财政拨款收入支出决算表(财决07表)'!$A$10:$T$500,11,FALSE))</f>
        <v/>
      </c>
      <c r="E156" s="103" t="str">
        <f>IF(ISERROR(VLOOKUP(A156,'[1]Z07 一般公共预算财政拨款收入支出决算表(财决07表)'!$A$10:$T$500,12,FALSE)),"",VLOOKUP(A156,'[1]Z07 一般公共预算财政拨款收入支出决算表(财决07表)'!$A$10:$T$500,12,FALSE))</f>
        <v/>
      </c>
      <c r="F156" s="103" t="str">
        <f>IF(ISERROR(VLOOKUP(A156,'[1]Z07 一般公共预算财政拨款收入支出决算表(财决07表)'!$A$10:$T$500,15,FALSE)),"",VLOOKUP(A156,'[1]Z07 一般公共预算财政拨款收入支出决算表(财决07表)'!$A$10:$T$500,15,FALSE))</f>
        <v/>
      </c>
      <c r="G156" s="89">
        <f>'[1]Z07 一般公共预算财政拨款收入支出决算表(财决07表)'!A154</f>
        <v>0</v>
      </c>
      <c r="H156" s="99">
        <f>'[1]Z07 一般公共预算财政拨款收入支出决算表(财决07表)'!$K154</f>
        <v>0</v>
      </c>
      <c r="I156" s="89" t="str">
        <f t="shared" si="8"/>
        <v>2</v>
      </c>
      <c r="J156" s="89" t="str">
        <f t="shared" si="9"/>
        <v>2</v>
      </c>
      <c r="K156" s="89">
        <f t="shared" si="10"/>
        <v>4</v>
      </c>
      <c r="L156" s="89" t="str">
        <f t="shared" si="11"/>
        <v/>
      </c>
      <c r="O156" s="4"/>
      <c r="P156" s="4"/>
      <c r="Q156" s="4"/>
      <c r="R156" s="4"/>
      <c r="S156" s="4"/>
      <c r="T156" s="4"/>
      <c r="U156" s="4"/>
      <c r="V156" s="4"/>
      <c r="W156" s="4"/>
      <c r="X156" s="4"/>
    </row>
    <row r="157" spans="1:24" ht="20.100000000000001" customHeight="1">
      <c r="A157" s="19" t="str">
        <f t="array" ref="A157">INDEX(G:G,SMALL(IF($K$12:$K$500=2,ROW($12:$500),4^8),ROW(G146)))&amp;""</f>
        <v/>
      </c>
      <c r="B157" s="98"/>
      <c r="C157" s="20" t="str">
        <f>IF(ISERROR(VLOOKUP(A157,'[1]Z07 一般公共预算财政拨款收入支出决算表(财决07表)'!$A$10:$T$500,4,FALSE)),"",VLOOKUP(A157,'[1]Z07 一般公共预算财政拨款收入支出决算表(财决07表)'!$A$10:$T$500,4,FALSE))</f>
        <v/>
      </c>
      <c r="D157" s="103" t="str">
        <f>IF(ISERROR(VLOOKUP(A157,'[1]Z07 一般公共预算财政拨款收入支出决算表(财决07表)'!$A$10:$T$500,11,FALSE)),"",VLOOKUP(A157,'[1]Z07 一般公共预算财政拨款收入支出决算表(财决07表)'!$A$10:$T$500,11,FALSE))</f>
        <v/>
      </c>
      <c r="E157" s="103" t="str">
        <f>IF(ISERROR(VLOOKUP(A157,'[1]Z07 一般公共预算财政拨款收入支出决算表(财决07表)'!$A$10:$T$500,12,FALSE)),"",VLOOKUP(A157,'[1]Z07 一般公共预算财政拨款收入支出决算表(财决07表)'!$A$10:$T$500,12,FALSE))</f>
        <v/>
      </c>
      <c r="F157" s="103" t="str">
        <f>IF(ISERROR(VLOOKUP(A157,'[1]Z07 一般公共预算财政拨款收入支出决算表(财决07表)'!$A$10:$T$500,15,FALSE)),"",VLOOKUP(A157,'[1]Z07 一般公共预算财政拨款收入支出决算表(财决07表)'!$A$10:$T$500,15,FALSE))</f>
        <v/>
      </c>
      <c r="G157" s="89">
        <f>'[1]Z07 一般公共预算财政拨款收入支出决算表(财决07表)'!A155</f>
        <v>0</v>
      </c>
      <c r="H157" s="99">
        <f>'[1]Z07 一般公共预算财政拨款收入支出决算表(财决07表)'!$K155</f>
        <v>0</v>
      </c>
      <c r="I157" s="89" t="str">
        <f t="shared" si="8"/>
        <v>2</v>
      </c>
      <c r="J157" s="89" t="str">
        <f t="shared" si="9"/>
        <v>2</v>
      </c>
      <c r="K157" s="89">
        <f t="shared" si="10"/>
        <v>4</v>
      </c>
      <c r="L157" s="89" t="str">
        <f t="shared" si="11"/>
        <v/>
      </c>
      <c r="O157" s="4"/>
      <c r="P157" s="4"/>
      <c r="Q157" s="4"/>
      <c r="R157" s="4"/>
      <c r="S157" s="4"/>
      <c r="T157" s="4"/>
      <c r="U157" s="4"/>
      <c r="V157" s="4"/>
      <c r="W157" s="4"/>
      <c r="X157" s="4"/>
    </row>
    <row r="158" spans="1:24" ht="20.100000000000001" customHeight="1">
      <c r="A158" s="19" t="str">
        <f t="array" ref="A158">INDEX(G:G,SMALL(IF($K$12:$K$500=2,ROW($12:$500),4^8),ROW(G147)))&amp;""</f>
        <v/>
      </c>
      <c r="B158" s="98"/>
      <c r="C158" s="20" t="str">
        <f>IF(ISERROR(VLOOKUP(A158,'[1]Z07 一般公共预算财政拨款收入支出决算表(财决07表)'!$A$10:$T$500,4,FALSE)),"",VLOOKUP(A158,'[1]Z07 一般公共预算财政拨款收入支出决算表(财决07表)'!$A$10:$T$500,4,FALSE))</f>
        <v/>
      </c>
      <c r="D158" s="103" t="str">
        <f>IF(ISERROR(VLOOKUP(A158,'[1]Z07 一般公共预算财政拨款收入支出决算表(财决07表)'!$A$10:$T$500,11,FALSE)),"",VLOOKUP(A158,'[1]Z07 一般公共预算财政拨款收入支出决算表(财决07表)'!$A$10:$T$500,11,FALSE))</f>
        <v/>
      </c>
      <c r="E158" s="103" t="str">
        <f>IF(ISERROR(VLOOKUP(A158,'[1]Z07 一般公共预算财政拨款收入支出决算表(财决07表)'!$A$10:$T$500,12,FALSE)),"",VLOOKUP(A158,'[1]Z07 一般公共预算财政拨款收入支出决算表(财决07表)'!$A$10:$T$500,12,FALSE))</f>
        <v/>
      </c>
      <c r="F158" s="103" t="str">
        <f>IF(ISERROR(VLOOKUP(A158,'[1]Z07 一般公共预算财政拨款收入支出决算表(财决07表)'!$A$10:$T$500,15,FALSE)),"",VLOOKUP(A158,'[1]Z07 一般公共预算财政拨款收入支出决算表(财决07表)'!$A$10:$T$500,15,FALSE))</f>
        <v/>
      </c>
      <c r="G158" s="89">
        <f>'[1]Z07 一般公共预算财政拨款收入支出决算表(财决07表)'!A156</f>
        <v>0</v>
      </c>
      <c r="H158" s="99">
        <f>'[1]Z07 一般公共预算财政拨款收入支出决算表(财决07表)'!$K156</f>
        <v>0</v>
      </c>
      <c r="I158" s="89" t="str">
        <f t="shared" si="8"/>
        <v>2</v>
      </c>
      <c r="J158" s="89" t="str">
        <f t="shared" si="9"/>
        <v>2</v>
      </c>
      <c r="K158" s="89">
        <f t="shared" si="10"/>
        <v>4</v>
      </c>
      <c r="L158" s="89" t="str">
        <f t="shared" si="11"/>
        <v/>
      </c>
      <c r="O158" s="4"/>
      <c r="P158" s="4"/>
      <c r="Q158" s="4"/>
      <c r="R158" s="4"/>
      <c r="S158" s="4"/>
      <c r="T158" s="4"/>
      <c r="U158" s="4"/>
      <c r="V158" s="4"/>
      <c r="W158" s="4"/>
      <c r="X158" s="4"/>
    </row>
    <row r="159" spans="1:24" ht="20.100000000000001" customHeight="1">
      <c r="A159" s="19" t="str">
        <f t="array" ref="A159">INDEX(G:G,SMALL(IF($K$12:$K$500=2,ROW($12:$500),4^8),ROW(G148)))&amp;""</f>
        <v/>
      </c>
      <c r="B159" s="98"/>
      <c r="C159" s="20" t="str">
        <f>IF(ISERROR(VLOOKUP(A159,'[1]Z07 一般公共预算财政拨款收入支出决算表(财决07表)'!$A$10:$T$500,4,FALSE)),"",VLOOKUP(A159,'[1]Z07 一般公共预算财政拨款收入支出决算表(财决07表)'!$A$10:$T$500,4,FALSE))</f>
        <v/>
      </c>
      <c r="D159" s="103" t="str">
        <f>IF(ISERROR(VLOOKUP(A159,'[1]Z07 一般公共预算财政拨款收入支出决算表(财决07表)'!$A$10:$T$500,11,FALSE)),"",VLOOKUP(A159,'[1]Z07 一般公共预算财政拨款收入支出决算表(财决07表)'!$A$10:$T$500,11,FALSE))</f>
        <v/>
      </c>
      <c r="E159" s="103" t="str">
        <f>IF(ISERROR(VLOOKUP(A159,'[1]Z07 一般公共预算财政拨款收入支出决算表(财决07表)'!$A$10:$T$500,12,FALSE)),"",VLOOKUP(A159,'[1]Z07 一般公共预算财政拨款收入支出决算表(财决07表)'!$A$10:$T$500,12,FALSE))</f>
        <v/>
      </c>
      <c r="F159" s="103" t="str">
        <f>IF(ISERROR(VLOOKUP(A159,'[1]Z07 一般公共预算财政拨款收入支出决算表(财决07表)'!$A$10:$T$500,15,FALSE)),"",VLOOKUP(A159,'[1]Z07 一般公共预算财政拨款收入支出决算表(财决07表)'!$A$10:$T$500,15,FALSE))</f>
        <v/>
      </c>
      <c r="G159" s="89">
        <f>'[1]Z07 一般公共预算财政拨款收入支出决算表(财决07表)'!A157</f>
        <v>0</v>
      </c>
      <c r="H159" s="99">
        <f>'[1]Z07 一般公共预算财政拨款收入支出决算表(财决07表)'!$K157</f>
        <v>0</v>
      </c>
      <c r="I159" s="89" t="str">
        <f t="shared" si="8"/>
        <v>2</v>
      </c>
      <c r="J159" s="89" t="str">
        <f t="shared" si="9"/>
        <v>2</v>
      </c>
      <c r="K159" s="89">
        <f t="shared" si="10"/>
        <v>4</v>
      </c>
      <c r="L159" s="89" t="str">
        <f t="shared" si="11"/>
        <v/>
      </c>
      <c r="O159" s="4"/>
      <c r="P159" s="4"/>
      <c r="Q159" s="4"/>
      <c r="R159" s="4"/>
      <c r="S159" s="4"/>
      <c r="T159" s="4"/>
      <c r="U159" s="4"/>
      <c r="V159" s="4"/>
      <c r="W159" s="4"/>
      <c r="X159" s="4"/>
    </row>
    <row r="160" spans="1:24" ht="20.100000000000001" customHeight="1">
      <c r="A160" s="19" t="str">
        <f t="array" ref="A160">INDEX(G:G,SMALL(IF($K$12:$K$500=2,ROW($12:$500),4^8),ROW(G149)))&amp;""</f>
        <v/>
      </c>
      <c r="B160" s="98"/>
      <c r="C160" s="20" t="str">
        <f>IF(ISERROR(VLOOKUP(A160,'[1]Z07 一般公共预算财政拨款收入支出决算表(财决07表)'!$A$10:$T$500,4,FALSE)),"",VLOOKUP(A160,'[1]Z07 一般公共预算财政拨款收入支出决算表(财决07表)'!$A$10:$T$500,4,FALSE))</f>
        <v/>
      </c>
      <c r="D160" s="103" t="str">
        <f>IF(ISERROR(VLOOKUP(A160,'[1]Z07 一般公共预算财政拨款收入支出决算表(财决07表)'!$A$10:$T$500,11,FALSE)),"",VLOOKUP(A160,'[1]Z07 一般公共预算财政拨款收入支出决算表(财决07表)'!$A$10:$T$500,11,FALSE))</f>
        <v/>
      </c>
      <c r="E160" s="103" t="str">
        <f>IF(ISERROR(VLOOKUP(A160,'[1]Z07 一般公共预算财政拨款收入支出决算表(财决07表)'!$A$10:$T$500,12,FALSE)),"",VLOOKUP(A160,'[1]Z07 一般公共预算财政拨款收入支出决算表(财决07表)'!$A$10:$T$500,12,FALSE))</f>
        <v/>
      </c>
      <c r="F160" s="103" t="str">
        <f>IF(ISERROR(VLOOKUP(A160,'[1]Z07 一般公共预算财政拨款收入支出决算表(财决07表)'!$A$10:$T$500,15,FALSE)),"",VLOOKUP(A160,'[1]Z07 一般公共预算财政拨款收入支出决算表(财决07表)'!$A$10:$T$500,15,FALSE))</f>
        <v/>
      </c>
      <c r="G160" s="89">
        <f>'[1]Z07 一般公共预算财政拨款收入支出决算表(财决07表)'!A158</f>
        <v>0</v>
      </c>
      <c r="H160" s="99">
        <f>'[1]Z07 一般公共预算财政拨款收入支出决算表(财决07表)'!$K158</f>
        <v>0</v>
      </c>
      <c r="I160" s="89" t="str">
        <f t="shared" si="8"/>
        <v>2</v>
      </c>
      <c r="J160" s="89" t="str">
        <f t="shared" si="9"/>
        <v>2</v>
      </c>
      <c r="K160" s="89">
        <f t="shared" si="10"/>
        <v>4</v>
      </c>
      <c r="L160" s="89" t="str">
        <f t="shared" si="11"/>
        <v/>
      </c>
      <c r="O160" s="4"/>
      <c r="P160" s="4"/>
      <c r="Q160" s="4"/>
      <c r="R160" s="4"/>
      <c r="S160" s="4"/>
      <c r="T160" s="4"/>
      <c r="U160" s="4"/>
      <c r="V160" s="4"/>
      <c r="W160" s="4"/>
      <c r="X160" s="4"/>
    </row>
    <row r="161" spans="1:24" ht="20.100000000000001" customHeight="1">
      <c r="A161" s="19" t="str">
        <f t="array" ref="A161">INDEX(G:G,SMALL(IF($K$12:$K$500=2,ROW($12:$500),4^8),ROW(G150)))&amp;""</f>
        <v/>
      </c>
      <c r="B161" s="98"/>
      <c r="C161" s="20" t="str">
        <f>IF(ISERROR(VLOOKUP(A161,'[1]Z07 一般公共预算财政拨款收入支出决算表(财决07表)'!$A$10:$T$500,4,FALSE)),"",VLOOKUP(A161,'[1]Z07 一般公共预算财政拨款收入支出决算表(财决07表)'!$A$10:$T$500,4,FALSE))</f>
        <v/>
      </c>
      <c r="D161" s="103" t="str">
        <f>IF(ISERROR(VLOOKUP(A161,'[1]Z07 一般公共预算财政拨款收入支出决算表(财决07表)'!$A$10:$T$500,11,FALSE)),"",VLOOKUP(A161,'[1]Z07 一般公共预算财政拨款收入支出决算表(财决07表)'!$A$10:$T$500,11,FALSE))</f>
        <v/>
      </c>
      <c r="E161" s="103" t="str">
        <f>IF(ISERROR(VLOOKUP(A161,'[1]Z07 一般公共预算财政拨款收入支出决算表(财决07表)'!$A$10:$T$500,12,FALSE)),"",VLOOKUP(A161,'[1]Z07 一般公共预算财政拨款收入支出决算表(财决07表)'!$A$10:$T$500,12,FALSE))</f>
        <v/>
      </c>
      <c r="F161" s="103" t="str">
        <f>IF(ISERROR(VLOOKUP(A161,'[1]Z07 一般公共预算财政拨款收入支出决算表(财决07表)'!$A$10:$T$500,15,FALSE)),"",VLOOKUP(A161,'[1]Z07 一般公共预算财政拨款收入支出决算表(财决07表)'!$A$10:$T$500,15,FALSE))</f>
        <v/>
      </c>
      <c r="G161" s="89">
        <f>'[1]Z07 一般公共预算财政拨款收入支出决算表(财决07表)'!A159</f>
        <v>0</v>
      </c>
      <c r="H161" s="99">
        <f>'[1]Z07 一般公共预算财政拨款收入支出决算表(财决07表)'!$K159</f>
        <v>0</v>
      </c>
      <c r="I161" s="89" t="str">
        <f t="shared" si="8"/>
        <v>2</v>
      </c>
      <c r="J161" s="89" t="str">
        <f t="shared" si="9"/>
        <v>2</v>
      </c>
      <c r="K161" s="89">
        <f t="shared" si="10"/>
        <v>4</v>
      </c>
      <c r="L161" s="89" t="str">
        <f t="shared" si="11"/>
        <v/>
      </c>
      <c r="O161" s="4"/>
      <c r="P161" s="4"/>
      <c r="Q161" s="4"/>
      <c r="R161" s="4"/>
      <c r="S161" s="4"/>
      <c r="T161" s="4"/>
      <c r="U161" s="4"/>
      <c r="V161" s="4"/>
      <c r="W161" s="4"/>
      <c r="X161" s="4"/>
    </row>
    <row r="162" spans="1:24" ht="20.100000000000001" customHeight="1">
      <c r="A162" s="19" t="str">
        <f t="array" ref="A162">INDEX(G:G,SMALL(IF($K$12:$K$500=2,ROW($12:$500),4^8),ROW(G151)))&amp;""</f>
        <v/>
      </c>
      <c r="B162" s="98"/>
      <c r="C162" s="20" t="str">
        <f>IF(ISERROR(VLOOKUP(A162,'[1]Z07 一般公共预算财政拨款收入支出决算表(财决07表)'!$A$10:$T$500,4,FALSE)),"",VLOOKUP(A162,'[1]Z07 一般公共预算财政拨款收入支出决算表(财决07表)'!$A$10:$T$500,4,FALSE))</f>
        <v/>
      </c>
      <c r="D162" s="103" t="str">
        <f>IF(ISERROR(VLOOKUP(A162,'[1]Z07 一般公共预算财政拨款收入支出决算表(财决07表)'!$A$10:$T$500,11,FALSE)),"",VLOOKUP(A162,'[1]Z07 一般公共预算财政拨款收入支出决算表(财决07表)'!$A$10:$T$500,11,FALSE))</f>
        <v/>
      </c>
      <c r="E162" s="103" t="str">
        <f>IF(ISERROR(VLOOKUP(A162,'[1]Z07 一般公共预算财政拨款收入支出决算表(财决07表)'!$A$10:$T$500,12,FALSE)),"",VLOOKUP(A162,'[1]Z07 一般公共预算财政拨款收入支出决算表(财决07表)'!$A$10:$T$500,12,FALSE))</f>
        <v/>
      </c>
      <c r="F162" s="103" t="str">
        <f>IF(ISERROR(VLOOKUP(A162,'[1]Z07 一般公共预算财政拨款收入支出决算表(财决07表)'!$A$10:$T$500,15,FALSE)),"",VLOOKUP(A162,'[1]Z07 一般公共预算财政拨款收入支出决算表(财决07表)'!$A$10:$T$500,15,FALSE))</f>
        <v/>
      </c>
      <c r="G162" s="89">
        <f>'[1]Z07 一般公共预算财政拨款收入支出决算表(财决07表)'!A160</f>
        <v>0</v>
      </c>
      <c r="H162" s="99">
        <f>'[1]Z07 一般公共预算财政拨款收入支出决算表(财决07表)'!$K160</f>
        <v>0</v>
      </c>
      <c r="I162" s="89" t="str">
        <f t="shared" si="8"/>
        <v>2</v>
      </c>
      <c r="J162" s="89" t="str">
        <f t="shared" si="9"/>
        <v>2</v>
      </c>
      <c r="K162" s="89">
        <f t="shared" si="10"/>
        <v>4</v>
      </c>
      <c r="L162" s="89" t="str">
        <f t="shared" si="11"/>
        <v/>
      </c>
      <c r="O162" s="4"/>
      <c r="P162" s="4"/>
      <c r="Q162" s="4"/>
      <c r="R162" s="4"/>
      <c r="S162" s="4"/>
      <c r="T162" s="4"/>
      <c r="U162" s="4"/>
      <c r="V162" s="4"/>
      <c r="W162" s="4"/>
      <c r="X162" s="4"/>
    </row>
    <row r="163" spans="1:24" ht="20.100000000000001" customHeight="1">
      <c r="A163" s="19" t="str">
        <f t="array" ref="A163">INDEX(G:G,SMALL(IF($K$12:$K$500=2,ROW($12:$500),4^8),ROW(G152)))&amp;""</f>
        <v/>
      </c>
      <c r="B163" s="98"/>
      <c r="C163" s="20" t="str">
        <f>IF(ISERROR(VLOOKUP(A163,'[1]Z07 一般公共预算财政拨款收入支出决算表(财决07表)'!$A$10:$T$500,4,FALSE)),"",VLOOKUP(A163,'[1]Z07 一般公共预算财政拨款收入支出决算表(财决07表)'!$A$10:$T$500,4,FALSE))</f>
        <v/>
      </c>
      <c r="D163" s="103" t="str">
        <f>IF(ISERROR(VLOOKUP(A163,'[1]Z07 一般公共预算财政拨款收入支出决算表(财决07表)'!$A$10:$T$500,11,FALSE)),"",VLOOKUP(A163,'[1]Z07 一般公共预算财政拨款收入支出决算表(财决07表)'!$A$10:$T$500,11,FALSE))</f>
        <v/>
      </c>
      <c r="E163" s="103" t="str">
        <f>IF(ISERROR(VLOOKUP(A163,'[1]Z07 一般公共预算财政拨款收入支出决算表(财决07表)'!$A$10:$T$500,12,FALSE)),"",VLOOKUP(A163,'[1]Z07 一般公共预算财政拨款收入支出决算表(财决07表)'!$A$10:$T$500,12,FALSE))</f>
        <v/>
      </c>
      <c r="F163" s="103" t="str">
        <f>IF(ISERROR(VLOOKUP(A163,'[1]Z07 一般公共预算财政拨款收入支出决算表(财决07表)'!$A$10:$T$500,15,FALSE)),"",VLOOKUP(A163,'[1]Z07 一般公共预算财政拨款收入支出决算表(财决07表)'!$A$10:$T$500,15,FALSE))</f>
        <v/>
      </c>
      <c r="G163" s="89">
        <f>'[1]Z07 一般公共预算财政拨款收入支出决算表(财决07表)'!A161</f>
        <v>0</v>
      </c>
      <c r="H163" s="99">
        <f>'[1]Z07 一般公共预算财政拨款收入支出决算表(财决07表)'!$K161</f>
        <v>0</v>
      </c>
      <c r="I163" s="89" t="str">
        <f t="shared" si="8"/>
        <v>2</v>
      </c>
      <c r="J163" s="89" t="str">
        <f t="shared" si="9"/>
        <v>2</v>
      </c>
      <c r="K163" s="89">
        <f t="shared" si="10"/>
        <v>4</v>
      </c>
      <c r="L163" s="89" t="str">
        <f t="shared" si="11"/>
        <v/>
      </c>
      <c r="O163" s="4"/>
      <c r="P163" s="4"/>
      <c r="Q163" s="4"/>
      <c r="R163" s="4"/>
      <c r="S163" s="4"/>
      <c r="T163" s="4"/>
      <c r="U163" s="4"/>
      <c r="V163" s="4"/>
      <c r="W163" s="4"/>
      <c r="X163" s="4"/>
    </row>
    <row r="164" spans="1:24" ht="20.100000000000001" customHeight="1">
      <c r="A164" s="19" t="str">
        <f t="array" ref="A164">INDEX(G:G,SMALL(IF($K$12:$K$500=2,ROW($12:$500),4^8),ROW(G153)))&amp;""</f>
        <v/>
      </c>
      <c r="B164" s="98"/>
      <c r="C164" s="20" t="str">
        <f>IF(ISERROR(VLOOKUP(A164,'[1]Z07 一般公共预算财政拨款收入支出决算表(财决07表)'!$A$10:$T$500,4,FALSE)),"",VLOOKUP(A164,'[1]Z07 一般公共预算财政拨款收入支出决算表(财决07表)'!$A$10:$T$500,4,FALSE))</f>
        <v/>
      </c>
      <c r="D164" s="103" t="str">
        <f>IF(ISERROR(VLOOKUP(A164,'[1]Z07 一般公共预算财政拨款收入支出决算表(财决07表)'!$A$10:$T$500,11,FALSE)),"",VLOOKUP(A164,'[1]Z07 一般公共预算财政拨款收入支出决算表(财决07表)'!$A$10:$T$500,11,FALSE))</f>
        <v/>
      </c>
      <c r="E164" s="103" t="str">
        <f>IF(ISERROR(VLOOKUP(A164,'[1]Z07 一般公共预算财政拨款收入支出决算表(财决07表)'!$A$10:$T$500,12,FALSE)),"",VLOOKUP(A164,'[1]Z07 一般公共预算财政拨款收入支出决算表(财决07表)'!$A$10:$T$500,12,FALSE))</f>
        <v/>
      </c>
      <c r="F164" s="103" t="str">
        <f>IF(ISERROR(VLOOKUP(A164,'[1]Z07 一般公共预算财政拨款收入支出决算表(财决07表)'!$A$10:$T$500,15,FALSE)),"",VLOOKUP(A164,'[1]Z07 一般公共预算财政拨款收入支出决算表(财决07表)'!$A$10:$T$500,15,FALSE))</f>
        <v/>
      </c>
      <c r="G164" s="89">
        <f>'[1]Z07 一般公共预算财政拨款收入支出决算表(财决07表)'!A162</f>
        <v>0</v>
      </c>
      <c r="H164" s="99">
        <f>'[1]Z07 一般公共预算财政拨款收入支出决算表(财决07表)'!$K162</f>
        <v>0</v>
      </c>
      <c r="I164" s="89" t="str">
        <f t="shared" si="8"/>
        <v>2</v>
      </c>
      <c r="J164" s="89" t="str">
        <f t="shared" si="9"/>
        <v>2</v>
      </c>
      <c r="K164" s="89">
        <f t="shared" si="10"/>
        <v>4</v>
      </c>
      <c r="L164" s="89" t="str">
        <f t="shared" si="11"/>
        <v/>
      </c>
      <c r="O164" s="4"/>
      <c r="P164" s="4"/>
      <c r="Q164" s="4"/>
      <c r="R164" s="4"/>
      <c r="S164" s="4"/>
      <c r="T164" s="4"/>
      <c r="U164" s="4"/>
      <c r="V164" s="4"/>
      <c r="W164" s="4"/>
      <c r="X164" s="4"/>
    </row>
    <row r="165" spans="1:24" ht="20.100000000000001" customHeight="1">
      <c r="A165" s="19" t="str">
        <f t="array" ref="A165">INDEX(G:G,SMALL(IF($K$12:$K$500=2,ROW($12:$500),4^8),ROW(G154)))&amp;""</f>
        <v/>
      </c>
      <c r="B165" s="98"/>
      <c r="C165" s="20" t="str">
        <f>IF(ISERROR(VLOOKUP(A165,'[1]Z07 一般公共预算财政拨款收入支出决算表(财决07表)'!$A$10:$T$500,4,FALSE)),"",VLOOKUP(A165,'[1]Z07 一般公共预算财政拨款收入支出决算表(财决07表)'!$A$10:$T$500,4,FALSE))</f>
        <v/>
      </c>
      <c r="D165" s="103" t="str">
        <f>IF(ISERROR(VLOOKUP(A165,'[1]Z07 一般公共预算财政拨款收入支出决算表(财决07表)'!$A$10:$T$500,11,FALSE)),"",VLOOKUP(A165,'[1]Z07 一般公共预算财政拨款收入支出决算表(财决07表)'!$A$10:$T$500,11,FALSE))</f>
        <v/>
      </c>
      <c r="E165" s="103" t="str">
        <f>IF(ISERROR(VLOOKUP(A165,'[1]Z07 一般公共预算财政拨款收入支出决算表(财决07表)'!$A$10:$T$500,12,FALSE)),"",VLOOKUP(A165,'[1]Z07 一般公共预算财政拨款收入支出决算表(财决07表)'!$A$10:$T$500,12,FALSE))</f>
        <v/>
      </c>
      <c r="F165" s="103" t="str">
        <f>IF(ISERROR(VLOOKUP(A165,'[1]Z07 一般公共预算财政拨款收入支出决算表(财决07表)'!$A$10:$T$500,15,FALSE)),"",VLOOKUP(A165,'[1]Z07 一般公共预算财政拨款收入支出决算表(财决07表)'!$A$10:$T$500,15,FALSE))</f>
        <v/>
      </c>
      <c r="G165" s="89">
        <f>'[1]Z07 一般公共预算财政拨款收入支出决算表(财决07表)'!A163</f>
        <v>0</v>
      </c>
      <c r="H165" s="99">
        <f>'[1]Z07 一般公共预算财政拨款收入支出决算表(财决07表)'!$K163</f>
        <v>0</v>
      </c>
      <c r="I165" s="89" t="str">
        <f t="shared" si="8"/>
        <v>2</v>
      </c>
      <c r="J165" s="89" t="str">
        <f t="shared" si="9"/>
        <v>2</v>
      </c>
      <c r="K165" s="89">
        <f t="shared" si="10"/>
        <v>4</v>
      </c>
      <c r="L165" s="89" t="str">
        <f t="shared" si="11"/>
        <v/>
      </c>
      <c r="O165" s="4"/>
      <c r="P165" s="4"/>
      <c r="Q165" s="4"/>
      <c r="R165" s="4"/>
      <c r="S165" s="4"/>
      <c r="T165" s="4"/>
      <c r="U165" s="4"/>
      <c r="V165" s="4"/>
      <c r="W165" s="4"/>
      <c r="X165" s="4"/>
    </row>
    <row r="166" spans="1:24" ht="20.100000000000001" customHeight="1">
      <c r="A166" s="19" t="str">
        <f t="array" ref="A166">INDEX(G:G,SMALL(IF($K$12:$K$500=2,ROW($12:$500),4^8),ROW(G155)))&amp;""</f>
        <v/>
      </c>
      <c r="B166" s="98"/>
      <c r="C166" s="20" t="str">
        <f>IF(ISERROR(VLOOKUP(A166,'[1]Z07 一般公共预算财政拨款收入支出决算表(财决07表)'!$A$10:$T$500,4,FALSE)),"",VLOOKUP(A166,'[1]Z07 一般公共预算财政拨款收入支出决算表(财决07表)'!$A$10:$T$500,4,FALSE))</f>
        <v/>
      </c>
      <c r="D166" s="103" t="str">
        <f>IF(ISERROR(VLOOKUP(A166,'[1]Z07 一般公共预算财政拨款收入支出决算表(财决07表)'!$A$10:$T$500,11,FALSE)),"",VLOOKUP(A166,'[1]Z07 一般公共预算财政拨款收入支出决算表(财决07表)'!$A$10:$T$500,11,FALSE))</f>
        <v/>
      </c>
      <c r="E166" s="103" t="str">
        <f>IF(ISERROR(VLOOKUP(A166,'[1]Z07 一般公共预算财政拨款收入支出决算表(财决07表)'!$A$10:$T$500,12,FALSE)),"",VLOOKUP(A166,'[1]Z07 一般公共预算财政拨款收入支出决算表(财决07表)'!$A$10:$T$500,12,FALSE))</f>
        <v/>
      </c>
      <c r="F166" s="103" t="str">
        <f>IF(ISERROR(VLOOKUP(A166,'[1]Z07 一般公共预算财政拨款收入支出决算表(财决07表)'!$A$10:$T$500,15,FALSE)),"",VLOOKUP(A166,'[1]Z07 一般公共预算财政拨款收入支出决算表(财决07表)'!$A$10:$T$500,15,FALSE))</f>
        <v/>
      </c>
      <c r="G166" s="89">
        <f>'[1]Z07 一般公共预算财政拨款收入支出决算表(财决07表)'!A164</f>
        <v>0</v>
      </c>
      <c r="H166" s="99">
        <f>'[1]Z07 一般公共预算财政拨款收入支出决算表(财决07表)'!$K164</f>
        <v>0</v>
      </c>
      <c r="I166" s="89" t="str">
        <f t="shared" si="8"/>
        <v>2</v>
      </c>
      <c r="J166" s="89" t="str">
        <f t="shared" si="9"/>
        <v>2</v>
      </c>
      <c r="K166" s="89">
        <f t="shared" si="10"/>
        <v>4</v>
      </c>
      <c r="L166" s="89" t="str">
        <f t="shared" si="11"/>
        <v/>
      </c>
      <c r="O166" s="4"/>
      <c r="P166" s="4"/>
      <c r="Q166" s="4"/>
      <c r="R166" s="4"/>
      <c r="S166" s="4"/>
      <c r="T166" s="4"/>
      <c r="U166" s="4"/>
      <c r="V166" s="4"/>
      <c r="W166" s="4"/>
      <c r="X166" s="4"/>
    </row>
    <row r="167" spans="1:24" ht="20.100000000000001" customHeight="1">
      <c r="A167" s="19" t="str">
        <f t="array" ref="A167">INDEX(G:G,SMALL(IF($K$12:$K$500=2,ROW($12:$500),4^8),ROW(G156)))&amp;""</f>
        <v/>
      </c>
      <c r="B167" s="98"/>
      <c r="C167" s="20" t="str">
        <f>IF(ISERROR(VLOOKUP(A167,'[1]Z07 一般公共预算财政拨款收入支出决算表(财决07表)'!$A$10:$T$500,4,FALSE)),"",VLOOKUP(A167,'[1]Z07 一般公共预算财政拨款收入支出决算表(财决07表)'!$A$10:$T$500,4,FALSE))</f>
        <v/>
      </c>
      <c r="D167" s="103" t="str">
        <f>IF(ISERROR(VLOOKUP(A167,'[1]Z07 一般公共预算财政拨款收入支出决算表(财决07表)'!$A$10:$T$500,11,FALSE)),"",VLOOKUP(A167,'[1]Z07 一般公共预算财政拨款收入支出决算表(财决07表)'!$A$10:$T$500,11,FALSE))</f>
        <v/>
      </c>
      <c r="E167" s="103" t="str">
        <f>IF(ISERROR(VLOOKUP(A167,'[1]Z07 一般公共预算财政拨款收入支出决算表(财决07表)'!$A$10:$T$500,12,FALSE)),"",VLOOKUP(A167,'[1]Z07 一般公共预算财政拨款收入支出决算表(财决07表)'!$A$10:$T$500,12,FALSE))</f>
        <v/>
      </c>
      <c r="F167" s="103" t="str">
        <f>IF(ISERROR(VLOOKUP(A167,'[1]Z07 一般公共预算财政拨款收入支出决算表(财决07表)'!$A$10:$T$500,15,FALSE)),"",VLOOKUP(A167,'[1]Z07 一般公共预算财政拨款收入支出决算表(财决07表)'!$A$10:$T$500,15,FALSE))</f>
        <v/>
      </c>
      <c r="G167" s="89">
        <f>'[1]Z07 一般公共预算财政拨款收入支出决算表(财决07表)'!A165</f>
        <v>0</v>
      </c>
      <c r="H167" s="99">
        <f>'[1]Z07 一般公共预算财政拨款收入支出决算表(财决07表)'!$K165</f>
        <v>0</v>
      </c>
      <c r="I167" s="89" t="str">
        <f t="shared" si="8"/>
        <v>2</v>
      </c>
      <c r="J167" s="89" t="str">
        <f t="shared" si="9"/>
        <v>2</v>
      </c>
      <c r="K167" s="89">
        <f t="shared" si="10"/>
        <v>4</v>
      </c>
      <c r="L167" s="89" t="str">
        <f t="shared" si="11"/>
        <v/>
      </c>
      <c r="O167" s="4"/>
      <c r="P167" s="4"/>
      <c r="Q167" s="4"/>
      <c r="R167" s="4"/>
      <c r="S167" s="4"/>
      <c r="T167" s="4"/>
      <c r="U167" s="4"/>
      <c r="V167" s="4"/>
      <c r="W167" s="4"/>
      <c r="X167" s="4"/>
    </row>
    <row r="168" spans="1:24" ht="20.100000000000001" customHeight="1">
      <c r="A168" s="19" t="str">
        <f t="array" ref="A168">INDEX(G:G,SMALL(IF($K$12:$K$500=2,ROW($12:$500),4^8),ROW(G157)))&amp;""</f>
        <v/>
      </c>
      <c r="B168" s="98"/>
      <c r="C168" s="20" t="str">
        <f>IF(ISERROR(VLOOKUP(A168,'[1]Z07 一般公共预算财政拨款收入支出决算表(财决07表)'!$A$10:$T$500,4,FALSE)),"",VLOOKUP(A168,'[1]Z07 一般公共预算财政拨款收入支出决算表(财决07表)'!$A$10:$T$500,4,FALSE))</f>
        <v/>
      </c>
      <c r="D168" s="103" t="str">
        <f>IF(ISERROR(VLOOKUP(A168,'[1]Z07 一般公共预算财政拨款收入支出决算表(财决07表)'!$A$10:$T$500,11,FALSE)),"",VLOOKUP(A168,'[1]Z07 一般公共预算财政拨款收入支出决算表(财决07表)'!$A$10:$T$500,11,FALSE))</f>
        <v/>
      </c>
      <c r="E168" s="103" t="str">
        <f>IF(ISERROR(VLOOKUP(A168,'[1]Z07 一般公共预算财政拨款收入支出决算表(财决07表)'!$A$10:$T$500,12,FALSE)),"",VLOOKUP(A168,'[1]Z07 一般公共预算财政拨款收入支出决算表(财决07表)'!$A$10:$T$500,12,FALSE))</f>
        <v/>
      </c>
      <c r="F168" s="103" t="str">
        <f>IF(ISERROR(VLOOKUP(A168,'[1]Z07 一般公共预算财政拨款收入支出决算表(财决07表)'!$A$10:$T$500,15,FALSE)),"",VLOOKUP(A168,'[1]Z07 一般公共预算财政拨款收入支出决算表(财决07表)'!$A$10:$T$500,15,FALSE))</f>
        <v/>
      </c>
      <c r="G168" s="89">
        <f>'[1]Z07 一般公共预算财政拨款收入支出决算表(财决07表)'!A166</f>
        <v>0</v>
      </c>
      <c r="H168" s="99">
        <f>'[1]Z07 一般公共预算财政拨款收入支出决算表(财决07表)'!$K166</f>
        <v>0</v>
      </c>
      <c r="I168" s="89" t="str">
        <f t="shared" si="8"/>
        <v>2</v>
      </c>
      <c r="J168" s="89" t="str">
        <f t="shared" si="9"/>
        <v>2</v>
      </c>
      <c r="K168" s="89">
        <f t="shared" si="10"/>
        <v>4</v>
      </c>
      <c r="L168" s="89" t="str">
        <f t="shared" si="11"/>
        <v/>
      </c>
      <c r="O168" s="4"/>
      <c r="P168" s="4"/>
      <c r="Q168" s="4"/>
      <c r="R168" s="4"/>
      <c r="S168" s="4"/>
      <c r="T168" s="4"/>
      <c r="U168" s="4"/>
      <c r="V168" s="4"/>
      <c r="W168" s="4"/>
      <c r="X168" s="4"/>
    </row>
    <row r="169" spans="1:24" ht="20.100000000000001" customHeight="1">
      <c r="A169" s="19" t="str">
        <f t="array" ref="A169">INDEX(G:G,SMALL(IF($K$12:$K$500=2,ROW($12:$500),4^8),ROW(G158)))&amp;""</f>
        <v/>
      </c>
      <c r="B169" s="98"/>
      <c r="C169" s="20" t="str">
        <f>IF(ISERROR(VLOOKUP(A169,'[1]Z07 一般公共预算财政拨款收入支出决算表(财决07表)'!$A$10:$T$500,4,FALSE)),"",VLOOKUP(A169,'[1]Z07 一般公共预算财政拨款收入支出决算表(财决07表)'!$A$10:$T$500,4,FALSE))</f>
        <v/>
      </c>
      <c r="D169" s="103" t="str">
        <f>IF(ISERROR(VLOOKUP(A169,'[1]Z07 一般公共预算财政拨款收入支出决算表(财决07表)'!$A$10:$T$500,11,FALSE)),"",VLOOKUP(A169,'[1]Z07 一般公共预算财政拨款收入支出决算表(财决07表)'!$A$10:$T$500,11,FALSE))</f>
        <v/>
      </c>
      <c r="E169" s="103" t="str">
        <f>IF(ISERROR(VLOOKUP(A169,'[1]Z07 一般公共预算财政拨款收入支出决算表(财决07表)'!$A$10:$T$500,12,FALSE)),"",VLOOKUP(A169,'[1]Z07 一般公共预算财政拨款收入支出决算表(财决07表)'!$A$10:$T$500,12,FALSE))</f>
        <v/>
      </c>
      <c r="F169" s="103" t="str">
        <f>IF(ISERROR(VLOOKUP(A169,'[1]Z07 一般公共预算财政拨款收入支出决算表(财决07表)'!$A$10:$T$500,15,FALSE)),"",VLOOKUP(A169,'[1]Z07 一般公共预算财政拨款收入支出决算表(财决07表)'!$A$10:$T$500,15,FALSE))</f>
        <v/>
      </c>
      <c r="G169" s="89">
        <f>'[1]Z07 一般公共预算财政拨款收入支出决算表(财决07表)'!A167</f>
        <v>0</v>
      </c>
      <c r="H169" s="99">
        <f>'[1]Z07 一般公共预算财政拨款收入支出决算表(财决07表)'!$K167</f>
        <v>0</v>
      </c>
      <c r="I169" s="89" t="str">
        <f t="shared" si="8"/>
        <v>2</v>
      </c>
      <c r="J169" s="89" t="str">
        <f t="shared" si="9"/>
        <v>2</v>
      </c>
      <c r="K169" s="89">
        <f t="shared" si="10"/>
        <v>4</v>
      </c>
      <c r="L169" s="89" t="str">
        <f t="shared" si="11"/>
        <v/>
      </c>
      <c r="O169" s="4"/>
      <c r="P169" s="4"/>
      <c r="Q169" s="4"/>
      <c r="R169" s="4"/>
      <c r="S169" s="4"/>
      <c r="T169" s="4"/>
      <c r="U169" s="4"/>
      <c r="V169" s="4"/>
      <c r="W169" s="4"/>
      <c r="X169" s="4"/>
    </row>
    <row r="170" spans="1:24" ht="20.100000000000001" customHeight="1">
      <c r="A170" s="19" t="str">
        <f t="array" ref="A170">INDEX(G:G,SMALL(IF($K$12:$K$500=2,ROW($12:$500),4^8),ROW(G159)))&amp;""</f>
        <v/>
      </c>
      <c r="B170" s="98"/>
      <c r="C170" s="20" t="str">
        <f>IF(ISERROR(VLOOKUP(A170,'[1]Z07 一般公共预算财政拨款收入支出决算表(财决07表)'!$A$10:$T$500,4,FALSE)),"",VLOOKUP(A170,'[1]Z07 一般公共预算财政拨款收入支出决算表(财决07表)'!$A$10:$T$500,4,FALSE))</f>
        <v/>
      </c>
      <c r="D170" s="103" t="str">
        <f>IF(ISERROR(VLOOKUP(A170,'[1]Z07 一般公共预算财政拨款收入支出决算表(财决07表)'!$A$10:$T$500,11,FALSE)),"",VLOOKUP(A170,'[1]Z07 一般公共预算财政拨款收入支出决算表(财决07表)'!$A$10:$T$500,11,FALSE))</f>
        <v/>
      </c>
      <c r="E170" s="103" t="str">
        <f>IF(ISERROR(VLOOKUP(A170,'[1]Z07 一般公共预算财政拨款收入支出决算表(财决07表)'!$A$10:$T$500,12,FALSE)),"",VLOOKUP(A170,'[1]Z07 一般公共预算财政拨款收入支出决算表(财决07表)'!$A$10:$T$500,12,FALSE))</f>
        <v/>
      </c>
      <c r="F170" s="103" t="str">
        <f>IF(ISERROR(VLOOKUP(A170,'[1]Z07 一般公共预算财政拨款收入支出决算表(财决07表)'!$A$10:$T$500,15,FALSE)),"",VLOOKUP(A170,'[1]Z07 一般公共预算财政拨款收入支出决算表(财决07表)'!$A$10:$T$500,15,FALSE))</f>
        <v/>
      </c>
      <c r="G170" s="89">
        <f>'[1]Z07 一般公共预算财政拨款收入支出决算表(财决07表)'!A168</f>
        <v>0</v>
      </c>
      <c r="H170" s="99">
        <f>'[1]Z07 一般公共预算财政拨款收入支出决算表(财决07表)'!$K168</f>
        <v>0</v>
      </c>
      <c r="I170" s="89" t="str">
        <f t="shared" si="8"/>
        <v>2</v>
      </c>
      <c r="J170" s="89" t="str">
        <f t="shared" si="9"/>
        <v>2</v>
      </c>
      <c r="K170" s="89">
        <f t="shared" si="10"/>
        <v>4</v>
      </c>
      <c r="L170" s="89" t="str">
        <f t="shared" si="11"/>
        <v/>
      </c>
      <c r="O170" s="4"/>
      <c r="P170" s="4"/>
      <c r="Q170" s="4"/>
      <c r="R170" s="4"/>
      <c r="S170" s="4"/>
      <c r="T170" s="4"/>
      <c r="U170" s="4"/>
      <c r="V170" s="4"/>
      <c r="W170" s="4"/>
      <c r="X170" s="4"/>
    </row>
    <row r="171" spans="1:24" ht="20.100000000000001" customHeight="1">
      <c r="A171" s="19" t="str">
        <f t="array" ref="A171">INDEX(G:G,SMALL(IF($K$12:$K$500=2,ROW($12:$500),4^8),ROW(G160)))&amp;""</f>
        <v/>
      </c>
      <c r="B171" s="98"/>
      <c r="C171" s="20" t="str">
        <f>IF(ISERROR(VLOOKUP(A171,'[1]Z07 一般公共预算财政拨款收入支出决算表(财决07表)'!$A$10:$T$500,4,FALSE)),"",VLOOKUP(A171,'[1]Z07 一般公共预算财政拨款收入支出决算表(财决07表)'!$A$10:$T$500,4,FALSE))</f>
        <v/>
      </c>
      <c r="D171" s="103" t="str">
        <f>IF(ISERROR(VLOOKUP(A171,'[1]Z07 一般公共预算财政拨款收入支出决算表(财决07表)'!$A$10:$T$500,11,FALSE)),"",VLOOKUP(A171,'[1]Z07 一般公共预算财政拨款收入支出决算表(财决07表)'!$A$10:$T$500,11,FALSE))</f>
        <v/>
      </c>
      <c r="E171" s="103" t="str">
        <f>IF(ISERROR(VLOOKUP(A171,'[1]Z07 一般公共预算财政拨款收入支出决算表(财决07表)'!$A$10:$T$500,12,FALSE)),"",VLOOKUP(A171,'[1]Z07 一般公共预算财政拨款收入支出决算表(财决07表)'!$A$10:$T$500,12,FALSE))</f>
        <v/>
      </c>
      <c r="F171" s="103" t="str">
        <f>IF(ISERROR(VLOOKUP(A171,'[1]Z07 一般公共预算财政拨款收入支出决算表(财决07表)'!$A$10:$T$500,15,FALSE)),"",VLOOKUP(A171,'[1]Z07 一般公共预算财政拨款收入支出决算表(财决07表)'!$A$10:$T$500,15,FALSE))</f>
        <v/>
      </c>
      <c r="G171" s="89">
        <f>'[1]Z07 一般公共预算财政拨款收入支出决算表(财决07表)'!A169</f>
        <v>0</v>
      </c>
      <c r="H171" s="99">
        <f>'[1]Z07 一般公共预算财政拨款收入支出决算表(财决07表)'!$K169</f>
        <v>0</v>
      </c>
      <c r="I171" s="89" t="str">
        <f t="shared" si="8"/>
        <v>2</v>
      </c>
      <c r="J171" s="89" t="str">
        <f t="shared" si="9"/>
        <v>2</v>
      </c>
      <c r="K171" s="89">
        <f t="shared" si="10"/>
        <v>4</v>
      </c>
      <c r="L171" s="89" t="str">
        <f t="shared" si="11"/>
        <v/>
      </c>
      <c r="O171" s="4"/>
      <c r="P171" s="4"/>
      <c r="Q171" s="4"/>
      <c r="R171" s="4"/>
      <c r="S171" s="4"/>
      <c r="T171" s="4"/>
      <c r="U171" s="4"/>
      <c r="V171" s="4"/>
      <c r="W171" s="4"/>
      <c r="X171" s="4"/>
    </row>
    <row r="172" spans="1:24" ht="20.100000000000001" customHeight="1">
      <c r="A172" s="19" t="str">
        <f t="array" ref="A172">INDEX(G:G,SMALL(IF($K$12:$K$500=2,ROW($12:$500),4^8),ROW(G161)))&amp;""</f>
        <v/>
      </c>
      <c r="B172" s="98"/>
      <c r="C172" s="20" t="str">
        <f>IF(ISERROR(VLOOKUP(A172,'[1]Z07 一般公共预算财政拨款收入支出决算表(财决07表)'!$A$10:$T$500,4,FALSE)),"",VLOOKUP(A172,'[1]Z07 一般公共预算财政拨款收入支出决算表(财决07表)'!$A$10:$T$500,4,FALSE))</f>
        <v/>
      </c>
      <c r="D172" s="103" t="str">
        <f>IF(ISERROR(VLOOKUP(A172,'[1]Z07 一般公共预算财政拨款收入支出决算表(财决07表)'!$A$10:$T$500,11,FALSE)),"",VLOOKUP(A172,'[1]Z07 一般公共预算财政拨款收入支出决算表(财决07表)'!$A$10:$T$500,11,FALSE))</f>
        <v/>
      </c>
      <c r="E172" s="103" t="str">
        <f>IF(ISERROR(VLOOKUP(A172,'[1]Z07 一般公共预算财政拨款收入支出决算表(财决07表)'!$A$10:$T$500,12,FALSE)),"",VLOOKUP(A172,'[1]Z07 一般公共预算财政拨款收入支出决算表(财决07表)'!$A$10:$T$500,12,FALSE))</f>
        <v/>
      </c>
      <c r="F172" s="103" t="str">
        <f>IF(ISERROR(VLOOKUP(A172,'[1]Z07 一般公共预算财政拨款收入支出决算表(财决07表)'!$A$10:$T$500,15,FALSE)),"",VLOOKUP(A172,'[1]Z07 一般公共预算财政拨款收入支出决算表(财决07表)'!$A$10:$T$500,15,FALSE))</f>
        <v/>
      </c>
      <c r="G172" s="89">
        <f>'[1]Z07 一般公共预算财政拨款收入支出决算表(财决07表)'!A170</f>
        <v>0</v>
      </c>
      <c r="H172" s="99">
        <f>'[1]Z07 一般公共预算财政拨款收入支出决算表(财决07表)'!$K170</f>
        <v>0</v>
      </c>
      <c r="I172" s="89" t="str">
        <f t="shared" si="8"/>
        <v>2</v>
      </c>
      <c r="J172" s="89" t="str">
        <f t="shared" si="9"/>
        <v>2</v>
      </c>
      <c r="K172" s="89">
        <f t="shared" si="10"/>
        <v>4</v>
      </c>
      <c r="L172" s="89" t="str">
        <f t="shared" si="11"/>
        <v/>
      </c>
      <c r="O172" s="4"/>
      <c r="P172" s="4"/>
      <c r="Q172" s="4"/>
      <c r="R172" s="4"/>
      <c r="S172" s="4"/>
      <c r="T172" s="4"/>
      <c r="U172" s="4"/>
      <c r="V172" s="4"/>
      <c r="W172" s="4"/>
      <c r="X172" s="4"/>
    </row>
    <row r="173" spans="1:24" ht="20.100000000000001" customHeight="1">
      <c r="A173" s="19" t="str">
        <f t="array" ref="A173">INDEX(G:G,SMALL(IF($K$12:$K$500=2,ROW($12:$500),4^8),ROW(G162)))&amp;""</f>
        <v/>
      </c>
      <c r="B173" s="98"/>
      <c r="C173" s="20" t="str">
        <f>IF(ISERROR(VLOOKUP(A173,'[1]Z07 一般公共预算财政拨款收入支出决算表(财决07表)'!$A$10:$T$500,4,FALSE)),"",VLOOKUP(A173,'[1]Z07 一般公共预算财政拨款收入支出决算表(财决07表)'!$A$10:$T$500,4,FALSE))</f>
        <v/>
      </c>
      <c r="D173" s="103" t="str">
        <f>IF(ISERROR(VLOOKUP(A173,'[1]Z07 一般公共预算财政拨款收入支出决算表(财决07表)'!$A$10:$T$500,11,FALSE)),"",VLOOKUP(A173,'[1]Z07 一般公共预算财政拨款收入支出决算表(财决07表)'!$A$10:$T$500,11,FALSE))</f>
        <v/>
      </c>
      <c r="E173" s="103" t="str">
        <f>IF(ISERROR(VLOOKUP(A173,'[1]Z07 一般公共预算财政拨款收入支出决算表(财决07表)'!$A$10:$T$500,12,FALSE)),"",VLOOKUP(A173,'[1]Z07 一般公共预算财政拨款收入支出决算表(财决07表)'!$A$10:$T$500,12,FALSE))</f>
        <v/>
      </c>
      <c r="F173" s="103" t="str">
        <f>IF(ISERROR(VLOOKUP(A173,'[1]Z07 一般公共预算财政拨款收入支出决算表(财决07表)'!$A$10:$T$500,15,FALSE)),"",VLOOKUP(A173,'[1]Z07 一般公共预算财政拨款收入支出决算表(财决07表)'!$A$10:$T$500,15,FALSE))</f>
        <v/>
      </c>
      <c r="G173" s="89">
        <f>'[1]Z07 一般公共预算财政拨款收入支出决算表(财决07表)'!A171</f>
        <v>0</v>
      </c>
      <c r="H173" s="99">
        <f>'[1]Z07 一般公共预算财政拨款收入支出决算表(财决07表)'!$K171</f>
        <v>0</v>
      </c>
      <c r="I173" s="89" t="str">
        <f t="shared" si="8"/>
        <v>2</v>
      </c>
      <c r="J173" s="89" t="str">
        <f t="shared" si="9"/>
        <v>2</v>
      </c>
      <c r="K173" s="89">
        <f t="shared" si="10"/>
        <v>4</v>
      </c>
      <c r="L173" s="89" t="str">
        <f t="shared" si="11"/>
        <v/>
      </c>
      <c r="O173" s="4"/>
      <c r="P173" s="4"/>
      <c r="Q173" s="4"/>
      <c r="R173" s="4"/>
      <c r="S173" s="4"/>
      <c r="T173" s="4"/>
      <c r="U173" s="4"/>
      <c r="V173" s="4"/>
      <c r="W173" s="4"/>
      <c r="X173" s="4"/>
    </row>
    <row r="174" spans="1:24" ht="20.100000000000001" customHeight="1">
      <c r="A174" s="19" t="str">
        <f t="array" ref="A174">INDEX(G:G,SMALL(IF($K$12:$K$500=2,ROW($12:$500),4^8),ROW(G163)))&amp;""</f>
        <v/>
      </c>
      <c r="B174" s="98"/>
      <c r="C174" s="20" t="str">
        <f>IF(ISERROR(VLOOKUP(A174,'[1]Z07 一般公共预算财政拨款收入支出决算表(财决07表)'!$A$10:$T$500,4,FALSE)),"",VLOOKUP(A174,'[1]Z07 一般公共预算财政拨款收入支出决算表(财决07表)'!$A$10:$T$500,4,FALSE))</f>
        <v/>
      </c>
      <c r="D174" s="103" t="str">
        <f>IF(ISERROR(VLOOKUP(A174,'[1]Z07 一般公共预算财政拨款收入支出决算表(财决07表)'!$A$10:$T$500,11,FALSE)),"",VLOOKUP(A174,'[1]Z07 一般公共预算财政拨款收入支出决算表(财决07表)'!$A$10:$T$500,11,FALSE))</f>
        <v/>
      </c>
      <c r="E174" s="103" t="str">
        <f>IF(ISERROR(VLOOKUP(A174,'[1]Z07 一般公共预算财政拨款收入支出决算表(财决07表)'!$A$10:$T$500,12,FALSE)),"",VLOOKUP(A174,'[1]Z07 一般公共预算财政拨款收入支出决算表(财决07表)'!$A$10:$T$500,12,FALSE))</f>
        <v/>
      </c>
      <c r="F174" s="103" t="str">
        <f>IF(ISERROR(VLOOKUP(A174,'[1]Z07 一般公共预算财政拨款收入支出决算表(财决07表)'!$A$10:$T$500,15,FALSE)),"",VLOOKUP(A174,'[1]Z07 一般公共预算财政拨款收入支出决算表(财决07表)'!$A$10:$T$500,15,FALSE))</f>
        <v/>
      </c>
      <c r="G174" s="89">
        <f>'[1]Z07 一般公共预算财政拨款收入支出决算表(财决07表)'!A172</f>
        <v>0</v>
      </c>
      <c r="H174" s="99">
        <f>'[1]Z07 一般公共预算财政拨款收入支出决算表(财决07表)'!$K172</f>
        <v>0</v>
      </c>
      <c r="I174" s="89" t="str">
        <f t="shared" si="8"/>
        <v>2</v>
      </c>
      <c r="J174" s="89" t="str">
        <f t="shared" si="9"/>
        <v>2</v>
      </c>
      <c r="K174" s="89">
        <f t="shared" si="10"/>
        <v>4</v>
      </c>
      <c r="L174" s="89" t="str">
        <f t="shared" si="11"/>
        <v/>
      </c>
      <c r="O174" s="4"/>
      <c r="P174" s="4"/>
      <c r="Q174" s="4"/>
      <c r="R174" s="4"/>
      <c r="S174" s="4"/>
      <c r="T174" s="4"/>
      <c r="U174" s="4"/>
      <c r="V174" s="4"/>
      <c r="W174" s="4"/>
      <c r="X174" s="4"/>
    </row>
    <row r="175" spans="1:24" ht="20.100000000000001" customHeight="1">
      <c r="A175" s="19" t="str">
        <f t="array" ref="A175">INDEX(G:G,SMALL(IF($K$12:$K$500=2,ROW($12:$500),4^8),ROW(G164)))&amp;""</f>
        <v/>
      </c>
      <c r="B175" s="98"/>
      <c r="C175" s="20" t="str">
        <f>IF(ISERROR(VLOOKUP(A175,'[1]Z07 一般公共预算财政拨款收入支出决算表(财决07表)'!$A$10:$T$500,4,FALSE)),"",VLOOKUP(A175,'[1]Z07 一般公共预算财政拨款收入支出决算表(财决07表)'!$A$10:$T$500,4,FALSE))</f>
        <v/>
      </c>
      <c r="D175" s="103" t="str">
        <f>IF(ISERROR(VLOOKUP(A175,'[1]Z07 一般公共预算财政拨款收入支出决算表(财决07表)'!$A$10:$T$500,11,FALSE)),"",VLOOKUP(A175,'[1]Z07 一般公共预算财政拨款收入支出决算表(财决07表)'!$A$10:$T$500,11,FALSE))</f>
        <v/>
      </c>
      <c r="E175" s="103" t="str">
        <f>IF(ISERROR(VLOOKUP(A175,'[1]Z07 一般公共预算财政拨款收入支出决算表(财决07表)'!$A$10:$T$500,12,FALSE)),"",VLOOKUP(A175,'[1]Z07 一般公共预算财政拨款收入支出决算表(财决07表)'!$A$10:$T$500,12,FALSE))</f>
        <v/>
      </c>
      <c r="F175" s="103" t="str">
        <f>IF(ISERROR(VLOOKUP(A175,'[1]Z07 一般公共预算财政拨款收入支出决算表(财决07表)'!$A$10:$T$500,15,FALSE)),"",VLOOKUP(A175,'[1]Z07 一般公共预算财政拨款收入支出决算表(财决07表)'!$A$10:$T$500,15,FALSE))</f>
        <v/>
      </c>
      <c r="G175" s="89">
        <f>'[1]Z07 一般公共预算财政拨款收入支出决算表(财决07表)'!A173</f>
        <v>0</v>
      </c>
      <c r="H175" s="99">
        <f>'[1]Z07 一般公共预算财政拨款收入支出决算表(财决07表)'!$K173</f>
        <v>0</v>
      </c>
      <c r="I175" s="89" t="str">
        <f t="shared" si="8"/>
        <v>2</v>
      </c>
      <c r="J175" s="89" t="str">
        <f t="shared" si="9"/>
        <v>2</v>
      </c>
      <c r="K175" s="89">
        <f t="shared" si="10"/>
        <v>4</v>
      </c>
      <c r="L175" s="89" t="str">
        <f t="shared" si="11"/>
        <v/>
      </c>
      <c r="O175" s="4"/>
      <c r="P175" s="4"/>
      <c r="Q175" s="4"/>
      <c r="R175" s="4"/>
      <c r="S175" s="4"/>
      <c r="T175" s="4"/>
      <c r="U175" s="4"/>
      <c r="V175" s="4"/>
      <c r="W175" s="4"/>
      <c r="X175" s="4"/>
    </row>
    <row r="176" spans="1:24" ht="20.100000000000001" customHeight="1">
      <c r="A176" s="19" t="str">
        <f t="array" ref="A176">INDEX(G:G,SMALL(IF($K$12:$K$500=2,ROW($12:$500),4^8),ROW(G165)))&amp;""</f>
        <v/>
      </c>
      <c r="B176" s="98"/>
      <c r="C176" s="20" t="str">
        <f>IF(ISERROR(VLOOKUP(A176,'[1]Z07 一般公共预算财政拨款收入支出决算表(财决07表)'!$A$10:$T$500,4,FALSE)),"",VLOOKUP(A176,'[1]Z07 一般公共预算财政拨款收入支出决算表(财决07表)'!$A$10:$T$500,4,FALSE))</f>
        <v/>
      </c>
      <c r="D176" s="103" t="str">
        <f>IF(ISERROR(VLOOKUP(A176,'[1]Z07 一般公共预算财政拨款收入支出决算表(财决07表)'!$A$10:$T$500,11,FALSE)),"",VLOOKUP(A176,'[1]Z07 一般公共预算财政拨款收入支出决算表(财决07表)'!$A$10:$T$500,11,FALSE))</f>
        <v/>
      </c>
      <c r="E176" s="103" t="str">
        <f>IF(ISERROR(VLOOKUP(A176,'[1]Z07 一般公共预算财政拨款收入支出决算表(财决07表)'!$A$10:$T$500,12,FALSE)),"",VLOOKUP(A176,'[1]Z07 一般公共预算财政拨款收入支出决算表(财决07表)'!$A$10:$T$500,12,FALSE))</f>
        <v/>
      </c>
      <c r="F176" s="103" t="str">
        <f>IF(ISERROR(VLOOKUP(A176,'[1]Z07 一般公共预算财政拨款收入支出决算表(财决07表)'!$A$10:$T$500,15,FALSE)),"",VLOOKUP(A176,'[1]Z07 一般公共预算财政拨款收入支出决算表(财决07表)'!$A$10:$T$500,15,FALSE))</f>
        <v/>
      </c>
      <c r="G176" s="89">
        <f>'[1]Z07 一般公共预算财政拨款收入支出决算表(财决07表)'!A174</f>
        <v>0</v>
      </c>
      <c r="H176" s="99">
        <f>'[1]Z07 一般公共预算财政拨款收入支出决算表(财决07表)'!$K174</f>
        <v>0</v>
      </c>
      <c r="I176" s="89" t="str">
        <f t="shared" si="8"/>
        <v>2</v>
      </c>
      <c r="J176" s="89" t="str">
        <f t="shared" si="9"/>
        <v>2</v>
      </c>
      <c r="K176" s="89">
        <f t="shared" si="10"/>
        <v>4</v>
      </c>
      <c r="L176" s="89" t="str">
        <f t="shared" si="11"/>
        <v/>
      </c>
      <c r="O176" s="4"/>
      <c r="P176" s="4"/>
      <c r="Q176" s="4"/>
      <c r="R176" s="4"/>
      <c r="S176" s="4"/>
      <c r="T176" s="4"/>
      <c r="U176" s="4"/>
      <c r="V176" s="4"/>
      <c r="W176" s="4"/>
      <c r="X176" s="4"/>
    </row>
    <row r="177" spans="1:24" ht="20.100000000000001" customHeight="1">
      <c r="A177" s="19" t="str">
        <f t="array" ref="A177">INDEX(G:G,SMALL(IF($K$12:$K$500=2,ROW($12:$500),4^8),ROW(G166)))&amp;""</f>
        <v/>
      </c>
      <c r="B177" s="98"/>
      <c r="C177" s="20" t="str">
        <f>IF(ISERROR(VLOOKUP(A177,'[1]Z07 一般公共预算财政拨款收入支出决算表(财决07表)'!$A$10:$T$500,4,FALSE)),"",VLOOKUP(A177,'[1]Z07 一般公共预算财政拨款收入支出决算表(财决07表)'!$A$10:$T$500,4,FALSE))</f>
        <v/>
      </c>
      <c r="D177" s="103" t="str">
        <f>IF(ISERROR(VLOOKUP(A177,'[1]Z07 一般公共预算财政拨款收入支出决算表(财决07表)'!$A$10:$T$500,11,FALSE)),"",VLOOKUP(A177,'[1]Z07 一般公共预算财政拨款收入支出决算表(财决07表)'!$A$10:$T$500,11,FALSE))</f>
        <v/>
      </c>
      <c r="E177" s="103" t="str">
        <f>IF(ISERROR(VLOOKUP(A177,'[1]Z07 一般公共预算财政拨款收入支出决算表(财决07表)'!$A$10:$T$500,12,FALSE)),"",VLOOKUP(A177,'[1]Z07 一般公共预算财政拨款收入支出决算表(财决07表)'!$A$10:$T$500,12,FALSE))</f>
        <v/>
      </c>
      <c r="F177" s="103" t="str">
        <f>IF(ISERROR(VLOOKUP(A177,'[1]Z07 一般公共预算财政拨款收入支出决算表(财决07表)'!$A$10:$T$500,15,FALSE)),"",VLOOKUP(A177,'[1]Z07 一般公共预算财政拨款收入支出决算表(财决07表)'!$A$10:$T$500,15,FALSE))</f>
        <v/>
      </c>
      <c r="G177" s="89">
        <f>'[1]Z07 一般公共预算财政拨款收入支出决算表(财决07表)'!A175</f>
        <v>0</v>
      </c>
      <c r="H177" s="99">
        <f>'[1]Z07 一般公共预算财政拨款收入支出决算表(财决07表)'!$K175</f>
        <v>0</v>
      </c>
      <c r="I177" s="89" t="str">
        <f t="shared" si="8"/>
        <v>2</v>
      </c>
      <c r="J177" s="89" t="str">
        <f t="shared" si="9"/>
        <v>2</v>
      </c>
      <c r="K177" s="89">
        <f t="shared" si="10"/>
        <v>4</v>
      </c>
      <c r="L177" s="89" t="str">
        <f t="shared" si="11"/>
        <v/>
      </c>
      <c r="O177" s="4"/>
      <c r="P177" s="4"/>
      <c r="Q177" s="4"/>
      <c r="R177" s="4"/>
      <c r="S177" s="4"/>
      <c r="T177" s="4"/>
      <c r="U177" s="4"/>
      <c r="V177" s="4"/>
      <c r="W177" s="4"/>
      <c r="X177" s="4"/>
    </row>
    <row r="178" spans="1:24" ht="20.100000000000001" customHeight="1">
      <c r="A178" s="19" t="str">
        <f t="array" ref="A178">INDEX(G:G,SMALL(IF($K$12:$K$500=2,ROW($12:$500),4^8),ROW(G167)))&amp;""</f>
        <v/>
      </c>
      <c r="B178" s="98"/>
      <c r="C178" s="20" t="str">
        <f>IF(ISERROR(VLOOKUP(A178,'[1]Z07 一般公共预算财政拨款收入支出决算表(财决07表)'!$A$10:$T$500,4,FALSE)),"",VLOOKUP(A178,'[1]Z07 一般公共预算财政拨款收入支出决算表(财决07表)'!$A$10:$T$500,4,FALSE))</f>
        <v/>
      </c>
      <c r="D178" s="103" t="str">
        <f>IF(ISERROR(VLOOKUP(A178,'[1]Z07 一般公共预算财政拨款收入支出决算表(财决07表)'!$A$10:$T$500,11,FALSE)),"",VLOOKUP(A178,'[1]Z07 一般公共预算财政拨款收入支出决算表(财决07表)'!$A$10:$T$500,11,FALSE))</f>
        <v/>
      </c>
      <c r="E178" s="103" t="str">
        <f>IF(ISERROR(VLOOKUP(A178,'[1]Z07 一般公共预算财政拨款收入支出决算表(财决07表)'!$A$10:$T$500,12,FALSE)),"",VLOOKUP(A178,'[1]Z07 一般公共预算财政拨款收入支出决算表(财决07表)'!$A$10:$T$500,12,FALSE))</f>
        <v/>
      </c>
      <c r="F178" s="103" t="str">
        <f>IF(ISERROR(VLOOKUP(A178,'[1]Z07 一般公共预算财政拨款收入支出决算表(财决07表)'!$A$10:$T$500,15,FALSE)),"",VLOOKUP(A178,'[1]Z07 一般公共预算财政拨款收入支出决算表(财决07表)'!$A$10:$T$500,15,FALSE))</f>
        <v/>
      </c>
      <c r="G178" s="89">
        <f>'[1]Z07 一般公共预算财政拨款收入支出决算表(财决07表)'!A176</f>
        <v>0</v>
      </c>
      <c r="H178" s="99">
        <f>'[1]Z07 一般公共预算财政拨款收入支出决算表(财决07表)'!$K176</f>
        <v>0</v>
      </c>
      <c r="I178" s="89" t="str">
        <f t="shared" si="8"/>
        <v>2</v>
      </c>
      <c r="J178" s="89" t="str">
        <f t="shared" si="9"/>
        <v>2</v>
      </c>
      <c r="K178" s="89">
        <f t="shared" si="10"/>
        <v>4</v>
      </c>
      <c r="L178" s="89" t="str">
        <f t="shared" si="11"/>
        <v/>
      </c>
      <c r="O178" s="4"/>
      <c r="P178" s="4"/>
      <c r="Q178" s="4"/>
      <c r="R178" s="4"/>
      <c r="S178" s="4"/>
      <c r="T178" s="4"/>
      <c r="U178" s="4"/>
      <c r="V178" s="4"/>
      <c r="W178" s="4"/>
      <c r="X178" s="4"/>
    </row>
    <row r="179" spans="1:24" ht="20.100000000000001" customHeight="1">
      <c r="A179" s="19" t="str">
        <f t="array" ref="A179">INDEX(G:G,SMALL(IF($K$12:$K$500=2,ROW($12:$500),4^8),ROW(G168)))&amp;""</f>
        <v/>
      </c>
      <c r="B179" s="98"/>
      <c r="C179" s="20" t="str">
        <f>IF(ISERROR(VLOOKUP(A179,'[1]Z07 一般公共预算财政拨款收入支出决算表(财决07表)'!$A$10:$T$500,4,FALSE)),"",VLOOKUP(A179,'[1]Z07 一般公共预算财政拨款收入支出决算表(财决07表)'!$A$10:$T$500,4,FALSE))</f>
        <v/>
      </c>
      <c r="D179" s="103" t="str">
        <f>IF(ISERROR(VLOOKUP(A179,'[1]Z07 一般公共预算财政拨款收入支出决算表(财决07表)'!$A$10:$T$500,11,FALSE)),"",VLOOKUP(A179,'[1]Z07 一般公共预算财政拨款收入支出决算表(财决07表)'!$A$10:$T$500,11,FALSE))</f>
        <v/>
      </c>
      <c r="E179" s="103" t="str">
        <f>IF(ISERROR(VLOOKUP(A179,'[1]Z07 一般公共预算财政拨款收入支出决算表(财决07表)'!$A$10:$T$500,12,FALSE)),"",VLOOKUP(A179,'[1]Z07 一般公共预算财政拨款收入支出决算表(财决07表)'!$A$10:$T$500,12,FALSE))</f>
        <v/>
      </c>
      <c r="F179" s="103" t="str">
        <f>IF(ISERROR(VLOOKUP(A179,'[1]Z07 一般公共预算财政拨款收入支出决算表(财决07表)'!$A$10:$T$500,15,FALSE)),"",VLOOKUP(A179,'[1]Z07 一般公共预算财政拨款收入支出决算表(财决07表)'!$A$10:$T$500,15,FALSE))</f>
        <v/>
      </c>
      <c r="G179" s="89">
        <f>'[1]Z07 一般公共预算财政拨款收入支出决算表(财决07表)'!A177</f>
        <v>0</v>
      </c>
      <c r="H179" s="99">
        <f>'[1]Z07 一般公共预算财政拨款收入支出决算表(财决07表)'!$K177</f>
        <v>0</v>
      </c>
      <c r="I179" s="89" t="str">
        <f t="shared" si="8"/>
        <v>2</v>
      </c>
      <c r="J179" s="89" t="str">
        <f t="shared" si="9"/>
        <v>2</v>
      </c>
      <c r="K179" s="89">
        <f t="shared" si="10"/>
        <v>4</v>
      </c>
      <c r="L179" s="89" t="str">
        <f t="shared" si="11"/>
        <v/>
      </c>
      <c r="O179" s="4"/>
      <c r="P179" s="4"/>
      <c r="Q179" s="4"/>
      <c r="R179" s="4"/>
      <c r="S179" s="4"/>
      <c r="T179" s="4"/>
      <c r="U179" s="4"/>
      <c r="V179" s="4"/>
      <c r="W179" s="4"/>
      <c r="X179" s="4"/>
    </row>
    <row r="180" spans="1:24" ht="20.100000000000001" customHeight="1">
      <c r="A180" s="19" t="str">
        <f t="array" ref="A180">INDEX(G:G,SMALL(IF($K$12:$K$500=2,ROW($12:$500),4^8),ROW(G169)))&amp;""</f>
        <v/>
      </c>
      <c r="B180" s="98"/>
      <c r="C180" s="20" t="str">
        <f>IF(ISERROR(VLOOKUP(A180,'[1]Z07 一般公共预算财政拨款收入支出决算表(财决07表)'!$A$10:$T$500,4,FALSE)),"",VLOOKUP(A180,'[1]Z07 一般公共预算财政拨款收入支出决算表(财决07表)'!$A$10:$T$500,4,FALSE))</f>
        <v/>
      </c>
      <c r="D180" s="103" t="str">
        <f>IF(ISERROR(VLOOKUP(A180,'[1]Z07 一般公共预算财政拨款收入支出决算表(财决07表)'!$A$10:$T$500,11,FALSE)),"",VLOOKUP(A180,'[1]Z07 一般公共预算财政拨款收入支出决算表(财决07表)'!$A$10:$T$500,11,FALSE))</f>
        <v/>
      </c>
      <c r="E180" s="103" t="str">
        <f>IF(ISERROR(VLOOKUP(A180,'[1]Z07 一般公共预算财政拨款收入支出决算表(财决07表)'!$A$10:$T$500,12,FALSE)),"",VLOOKUP(A180,'[1]Z07 一般公共预算财政拨款收入支出决算表(财决07表)'!$A$10:$T$500,12,FALSE))</f>
        <v/>
      </c>
      <c r="F180" s="103" t="str">
        <f>IF(ISERROR(VLOOKUP(A180,'[1]Z07 一般公共预算财政拨款收入支出决算表(财决07表)'!$A$10:$T$500,15,FALSE)),"",VLOOKUP(A180,'[1]Z07 一般公共预算财政拨款收入支出决算表(财决07表)'!$A$10:$T$500,15,FALSE))</f>
        <v/>
      </c>
      <c r="G180" s="89">
        <f>'[1]Z07 一般公共预算财政拨款收入支出决算表(财决07表)'!A178</f>
        <v>0</v>
      </c>
      <c r="H180" s="99">
        <f>'[1]Z07 一般公共预算财政拨款收入支出决算表(财决07表)'!$K178</f>
        <v>0</v>
      </c>
      <c r="I180" s="89" t="str">
        <f t="shared" si="8"/>
        <v>2</v>
      </c>
      <c r="J180" s="89" t="str">
        <f t="shared" si="9"/>
        <v>2</v>
      </c>
      <c r="K180" s="89">
        <f t="shared" si="10"/>
        <v>4</v>
      </c>
      <c r="L180" s="89" t="str">
        <f t="shared" si="11"/>
        <v/>
      </c>
      <c r="O180" s="4"/>
      <c r="P180" s="4"/>
      <c r="Q180" s="4"/>
      <c r="R180" s="4"/>
      <c r="S180" s="4"/>
      <c r="T180" s="4"/>
      <c r="U180" s="4"/>
      <c r="V180" s="4"/>
      <c r="W180" s="4"/>
      <c r="X180" s="4"/>
    </row>
    <row r="181" spans="1:24" ht="20.100000000000001" customHeight="1">
      <c r="A181" s="19" t="str">
        <f t="array" ref="A181">INDEX(G:G,SMALL(IF($K$12:$K$500=2,ROW($12:$500),4^8),ROW(G170)))&amp;""</f>
        <v/>
      </c>
      <c r="B181" s="98"/>
      <c r="C181" s="20" t="str">
        <f>IF(ISERROR(VLOOKUP(A181,'[1]Z07 一般公共预算财政拨款收入支出决算表(财决07表)'!$A$10:$T$500,4,FALSE)),"",VLOOKUP(A181,'[1]Z07 一般公共预算财政拨款收入支出决算表(财决07表)'!$A$10:$T$500,4,FALSE))</f>
        <v/>
      </c>
      <c r="D181" s="103" t="str">
        <f>IF(ISERROR(VLOOKUP(A181,'[1]Z07 一般公共预算财政拨款收入支出决算表(财决07表)'!$A$10:$T$500,11,FALSE)),"",VLOOKUP(A181,'[1]Z07 一般公共预算财政拨款收入支出决算表(财决07表)'!$A$10:$T$500,11,FALSE))</f>
        <v/>
      </c>
      <c r="E181" s="103" t="str">
        <f>IF(ISERROR(VLOOKUP(A181,'[1]Z07 一般公共预算财政拨款收入支出决算表(财决07表)'!$A$10:$T$500,12,FALSE)),"",VLOOKUP(A181,'[1]Z07 一般公共预算财政拨款收入支出决算表(财决07表)'!$A$10:$T$500,12,FALSE))</f>
        <v/>
      </c>
      <c r="F181" s="103" t="str">
        <f>IF(ISERROR(VLOOKUP(A181,'[1]Z07 一般公共预算财政拨款收入支出决算表(财决07表)'!$A$10:$T$500,15,FALSE)),"",VLOOKUP(A181,'[1]Z07 一般公共预算财政拨款收入支出决算表(财决07表)'!$A$10:$T$500,15,FALSE))</f>
        <v/>
      </c>
      <c r="G181" s="89">
        <f>'[1]Z07 一般公共预算财政拨款收入支出决算表(财决07表)'!A179</f>
        <v>0</v>
      </c>
      <c r="H181" s="99">
        <f>'[1]Z07 一般公共预算财政拨款收入支出决算表(财决07表)'!$K179</f>
        <v>0</v>
      </c>
      <c r="I181" s="89" t="str">
        <f t="shared" si="8"/>
        <v>2</v>
      </c>
      <c r="J181" s="89" t="str">
        <f t="shared" si="9"/>
        <v>2</v>
      </c>
      <c r="K181" s="89">
        <f t="shared" si="10"/>
        <v>4</v>
      </c>
      <c r="L181" s="89" t="str">
        <f t="shared" si="11"/>
        <v/>
      </c>
      <c r="O181" s="4"/>
      <c r="P181" s="4"/>
      <c r="Q181" s="4"/>
      <c r="R181" s="4"/>
      <c r="S181" s="4"/>
      <c r="T181" s="4"/>
      <c r="U181" s="4"/>
      <c r="V181" s="4"/>
      <c r="W181" s="4"/>
      <c r="X181" s="4"/>
    </row>
    <row r="182" spans="1:24" ht="20.100000000000001" customHeight="1">
      <c r="A182" s="19" t="str">
        <f t="array" ref="A182">INDEX(G:G,SMALL(IF($K$12:$K$500=2,ROW($12:$500),4^8),ROW(G171)))&amp;""</f>
        <v/>
      </c>
      <c r="B182" s="98"/>
      <c r="C182" s="20" t="str">
        <f>IF(ISERROR(VLOOKUP(A182,'[1]Z07 一般公共预算财政拨款收入支出决算表(财决07表)'!$A$10:$T$500,4,FALSE)),"",VLOOKUP(A182,'[1]Z07 一般公共预算财政拨款收入支出决算表(财决07表)'!$A$10:$T$500,4,FALSE))</f>
        <v/>
      </c>
      <c r="D182" s="103" t="str">
        <f>IF(ISERROR(VLOOKUP(A182,'[1]Z07 一般公共预算财政拨款收入支出决算表(财决07表)'!$A$10:$T$500,11,FALSE)),"",VLOOKUP(A182,'[1]Z07 一般公共预算财政拨款收入支出决算表(财决07表)'!$A$10:$T$500,11,FALSE))</f>
        <v/>
      </c>
      <c r="E182" s="103" t="str">
        <f>IF(ISERROR(VLOOKUP(A182,'[1]Z07 一般公共预算财政拨款收入支出决算表(财决07表)'!$A$10:$T$500,12,FALSE)),"",VLOOKUP(A182,'[1]Z07 一般公共预算财政拨款收入支出决算表(财决07表)'!$A$10:$T$500,12,FALSE))</f>
        <v/>
      </c>
      <c r="F182" s="103" t="str">
        <f>IF(ISERROR(VLOOKUP(A182,'[1]Z07 一般公共预算财政拨款收入支出决算表(财决07表)'!$A$10:$T$500,15,FALSE)),"",VLOOKUP(A182,'[1]Z07 一般公共预算财政拨款收入支出决算表(财决07表)'!$A$10:$T$500,15,FALSE))</f>
        <v/>
      </c>
      <c r="G182" s="89">
        <f>'[1]Z07 一般公共预算财政拨款收入支出决算表(财决07表)'!A180</f>
        <v>0</v>
      </c>
      <c r="H182" s="99">
        <f>'[1]Z07 一般公共预算财政拨款收入支出决算表(财决07表)'!$K180</f>
        <v>0</v>
      </c>
      <c r="I182" s="89" t="str">
        <f t="shared" si="8"/>
        <v>2</v>
      </c>
      <c r="J182" s="89" t="str">
        <f t="shared" si="9"/>
        <v>2</v>
      </c>
      <c r="K182" s="89">
        <f t="shared" si="10"/>
        <v>4</v>
      </c>
      <c r="L182" s="89" t="str">
        <f t="shared" si="11"/>
        <v/>
      </c>
      <c r="O182" s="4"/>
      <c r="P182" s="4"/>
      <c r="Q182" s="4"/>
      <c r="R182" s="4"/>
      <c r="S182" s="4"/>
      <c r="T182" s="4"/>
      <c r="U182" s="4"/>
      <c r="V182" s="4"/>
      <c r="W182" s="4"/>
      <c r="X182" s="4"/>
    </row>
    <row r="183" spans="1:24" ht="20.100000000000001" customHeight="1">
      <c r="A183" s="19" t="str">
        <f t="array" ref="A183">INDEX(G:G,SMALL(IF($K$12:$K$500=2,ROW($12:$500),4^8),ROW(G172)))&amp;""</f>
        <v/>
      </c>
      <c r="B183" s="98"/>
      <c r="C183" s="20" t="str">
        <f>IF(ISERROR(VLOOKUP(A183,'[1]Z07 一般公共预算财政拨款收入支出决算表(财决07表)'!$A$10:$T$500,4,FALSE)),"",VLOOKUP(A183,'[1]Z07 一般公共预算财政拨款收入支出决算表(财决07表)'!$A$10:$T$500,4,FALSE))</f>
        <v/>
      </c>
      <c r="D183" s="103" t="str">
        <f>IF(ISERROR(VLOOKUP(A183,'[1]Z07 一般公共预算财政拨款收入支出决算表(财决07表)'!$A$10:$T$500,11,FALSE)),"",VLOOKUP(A183,'[1]Z07 一般公共预算财政拨款收入支出决算表(财决07表)'!$A$10:$T$500,11,FALSE))</f>
        <v/>
      </c>
      <c r="E183" s="103" t="str">
        <f>IF(ISERROR(VLOOKUP(A183,'[1]Z07 一般公共预算财政拨款收入支出决算表(财决07表)'!$A$10:$T$500,12,FALSE)),"",VLOOKUP(A183,'[1]Z07 一般公共预算财政拨款收入支出决算表(财决07表)'!$A$10:$T$500,12,FALSE))</f>
        <v/>
      </c>
      <c r="F183" s="103" t="str">
        <f>IF(ISERROR(VLOOKUP(A183,'[1]Z07 一般公共预算财政拨款收入支出决算表(财决07表)'!$A$10:$T$500,15,FALSE)),"",VLOOKUP(A183,'[1]Z07 一般公共预算财政拨款收入支出决算表(财决07表)'!$A$10:$T$500,15,FALSE))</f>
        <v/>
      </c>
      <c r="G183" s="89">
        <f>'[1]Z07 一般公共预算财政拨款收入支出决算表(财决07表)'!A181</f>
        <v>0</v>
      </c>
      <c r="H183" s="99">
        <f>'[1]Z07 一般公共预算财政拨款收入支出决算表(财决07表)'!$K181</f>
        <v>0</v>
      </c>
      <c r="I183" s="89" t="str">
        <f t="shared" si="8"/>
        <v>2</v>
      </c>
      <c r="J183" s="89" t="str">
        <f t="shared" si="9"/>
        <v>2</v>
      </c>
      <c r="K183" s="89">
        <f t="shared" si="10"/>
        <v>4</v>
      </c>
      <c r="L183" s="89" t="str">
        <f t="shared" si="11"/>
        <v/>
      </c>
      <c r="O183" s="4"/>
      <c r="P183" s="4"/>
      <c r="Q183" s="4"/>
      <c r="R183" s="4"/>
      <c r="S183" s="4"/>
      <c r="T183" s="4"/>
      <c r="U183" s="4"/>
      <c r="V183" s="4"/>
      <c r="W183" s="4"/>
      <c r="X183" s="4"/>
    </row>
    <row r="184" spans="1:24" ht="20.100000000000001" customHeight="1">
      <c r="A184" s="19" t="str">
        <f t="array" ref="A184">INDEX(G:G,SMALL(IF($K$12:$K$500=2,ROW($12:$500),4^8),ROW(G173)))&amp;""</f>
        <v/>
      </c>
      <c r="B184" s="98"/>
      <c r="C184" s="20" t="str">
        <f>IF(ISERROR(VLOOKUP(A184,'[1]Z07 一般公共预算财政拨款收入支出决算表(财决07表)'!$A$10:$T$500,4,FALSE)),"",VLOOKUP(A184,'[1]Z07 一般公共预算财政拨款收入支出决算表(财决07表)'!$A$10:$T$500,4,FALSE))</f>
        <v/>
      </c>
      <c r="D184" s="103" t="str">
        <f>IF(ISERROR(VLOOKUP(A184,'[1]Z07 一般公共预算财政拨款收入支出决算表(财决07表)'!$A$10:$T$500,11,FALSE)),"",VLOOKUP(A184,'[1]Z07 一般公共预算财政拨款收入支出决算表(财决07表)'!$A$10:$T$500,11,FALSE))</f>
        <v/>
      </c>
      <c r="E184" s="103" t="str">
        <f>IF(ISERROR(VLOOKUP(A184,'[1]Z07 一般公共预算财政拨款收入支出决算表(财决07表)'!$A$10:$T$500,12,FALSE)),"",VLOOKUP(A184,'[1]Z07 一般公共预算财政拨款收入支出决算表(财决07表)'!$A$10:$T$500,12,FALSE))</f>
        <v/>
      </c>
      <c r="F184" s="103" t="str">
        <f>IF(ISERROR(VLOOKUP(A184,'[1]Z07 一般公共预算财政拨款收入支出决算表(财决07表)'!$A$10:$T$500,15,FALSE)),"",VLOOKUP(A184,'[1]Z07 一般公共预算财政拨款收入支出决算表(财决07表)'!$A$10:$T$500,15,FALSE))</f>
        <v/>
      </c>
      <c r="G184" s="89">
        <f>'[1]Z07 一般公共预算财政拨款收入支出决算表(财决07表)'!A182</f>
        <v>0</v>
      </c>
      <c r="H184" s="99">
        <f>'[1]Z07 一般公共预算财政拨款收入支出决算表(财决07表)'!$K182</f>
        <v>0</v>
      </c>
      <c r="I184" s="89" t="str">
        <f t="shared" si="8"/>
        <v>2</v>
      </c>
      <c r="J184" s="89" t="str">
        <f t="shared" si="9"/>
        <v>2</v>
      </c>
      <c r="K184" s="89">
        <f t="shared" si="10"/>
        <v>4</v>
      </c>
      <c r="L184" s="89" t="str">
        <f t="shared" si="11"/>
        <v/>
      </c>
      <c r="O184" s="4"/>
      <c r="P184" s="4"/>
      <c r="Q184" s="4"/>
      <c r="R184" s="4"/>
      <c r="S184" s="4"/>
      <c r="T184" s="4"/>
      <c r="U184" s="4"/>
      <c r="V184" s="4"/>
      <c r="W184" s="4"/>
      <c r="X184" s="4"/>
    </row>
    <row r="185" spans="1:24" ht="20.100000000000001" customHeight="1">
      <c r="A185" s="19" t="str">
        <f t="array" ref="A185">INDEX(G:G,SMALL(IF($K$12:$K$500=2,ROW($12:$500),4^8),ROW(G174)))&amp;""</f>
        <v/>
      </c>
      <c r="B185" s="98"/>
      <c r="C185" s="20" t="str">
        <f>IF(ISERROR(VLOOKUP(A185,'[1]Z07 一般公共预算财政拨款收入支出决算表(财决07表)'!$A$10:$T$500,4,FALSE)),"",VLOOKUP(A185,'[1]Z07 一般公共预算财政拨款收入支出决算表(财决07表)'!$A$10:$T$500,4,FALSE))</f>
        <v/>
      </c>
      <c r="D185" s="103" t="str">
        <f>IF(ISERROR(VLOOKUP(A185,'[1]Z07 一般公共预算财政拨款收入支出决算表(财决07表)'!$A$10:$T$500,11,FALSE)),"",VLOOKUP(A185,'[1]Z07 一般公共预算财政拨款收入支出决算表(财决07表)'!$A$10:$T$500,11,FALSE))</f>
        <v/>
      </c>
      <c r="E185" s="103" t="str">
        <f>IF(ISERROR(VLOOKUP(A185,'[1]Z07 一般公共预算财政拨款收入支出决算表(财决07表)'!$A$10:$T$500,12,FALSE)),"",VLOOKUP(A185,'[1]Z07 一般公共预算财政拨款收入支出决算表(财决07表)'!$A$10:$T$500,12,FALSE))</f>
        <v/>
      </c>
      <c r="F185" s="103" t="str">
        <f>IF(ISERROR(VLOOKUP(A185,'[1]Z07 一般公共预算财政拨款收入支出决算表(财决07表)'!$A$10:$T$500,15,FALSE)),"",VLOOKUP(A185,'[1]Z07 一般公共预算财政拨款收入支出决算表(财决07表)'!$A$10:$T$500,15,FALSE))</f>
        <v/>
      </c>
      <c r="G185" s="89">
        <f>'[1]Z07 一般公共预算财政拨款收入支出决算表(财决07表)'!A183</f>
        <v>0</v>
      </c>
      <c r="H185" s="99">
        <f>'[1]Z07 一般公共预算财政拨款收入支出决算表(财决07表)'!$K183</f>
        <v>0</v>
      </c>
      <c r="I185" s="89" t="str">
        <f t="shared" si="8"/>
        <v>2</v>
      </c>
      <c r="J185" s="89" t="str">
        <f t="shared" si="9"/>
        <v>2</v>
      </c>
      <c r="K185" s="89">
        <f t="shared" si="10"/>
        <v>4</v>
      </c>
      <c r="L185" s="89" t="str">
        <f t="shared" si="11"/>
        <v/>
      </c>
      <c r="O185" s="4"/>
      <c r="P185" s="4"/>
      <c r="Q185" s="4"/>
      <c r="R185" s="4"/>
      <c r="S185" s="4"/>
      <c r="T185" s="4"/>
      <c r="U185" s="4"/>
      <c r="V185" s="4"/>
      <c r="W185" s="4"/>
      <c r="X185" s="4"/>
    </row>
    <row r="186" spans="1:24" ht="20.100000000000001" customHeight="1">
      <c r="A186" s="19" t="str">
        <f t="array" ref="A186">INDEX(G:G,SMALL(IF($K$12:$K$500=2,ROW($12:$500),4^8),ROW(G175)))&amp;""</f>
        <v/>
      </c>
      <c r="B186" s="98"/>
      <c r="C186" s="20" t="str">
        <f>IF(ISERROR(VLOOKUP(A186,'[1]Z07 一般公共预算财政拨款收入支出决算表(财决07表)'!$A$10:$T$500,4,FALSE)),"",VLOOKUP(A186,'[1]Z07 一般公共预算财政拨款收入支出决算表(财决07表)'!$A$10:$T$500,4,FALSE))</f>
        <v/>
      </c>
      <c r="D186" s="103" t="str">
        <f>IF(ISERROR(VLOOKUP(A186,'[1]Z07 一般公共预算财政拨款收入支出决算表(财决07表)'!$A$10:$T$500,11,FALSE)),"",VLOOKUP(A186,'[1]Z07 一般公共预算财政拨款收入支出决算表(财决07表)'!$A$10:$T$500,11,FALSE))</f>
        <v/>
      </c>
      <c r="E186" s="103" t="str">
        <f>IF(ISERROR(VLOOKUP(A186,'[1]Z07 一般公共预算财政拨款收入支出决算表(财决07表)'!$A$10:$T$500,12,FALSE)),"",VLOOKUP(A186,'[1]Z07 一般公共预算财政拨款收入支出决算表(财决07表)'!$A$10:$T$500,12,FALSE))</f>
        <v/>
      </c>
      <c r="F186" s="103" t="str">
        <f>IF(ISERROR(VLOOKUP(A186,'[1]Z07 一般公共预算财政拨款收入支出决算表(财决07表)'!$A$10:$T$500,15,FALSE)),"",VLOOKUP(A186,'[1]Z07 一般公共预算财政拨款收入支出决算表(财决07表)'!$A$10:$T$500,15,FALSE))</f>
        <v/>
      </c>
      <c r="G186" s="89">
        <f>'[1]Z07 一般公共预算财政拨款收入支出决算表(财决07表)'!A184</f>
        <v>0</v>
      </c>
      <c r="H186" s="99">
        <f>'[1]Z07 一般公共预算财政拨款收入支出决算表(财决07表)'!$K184</f>
        <v>0</v>
      </c>
      <c r="I186" s="89" t="str">
        <f t="shared" si="8"/>
        <v>2</v>
      </c>
      <c r="J186" s="89" t="str">
        <f t="shared" si="9"/>
        <v>2</v>
      </c>
      <c r="K186" s="89">
        <f t="shared" si="10"/>
        <v>4</v>
      </c>
      <c r="L186" s="89" t="str">
        <f t="shared" si="11"/>
        <v/>
      </c>
      <c r="O186" s="4"/>
      <c r="P186" s="4"/>
      <c r="Q186" s="4"/>
      <c r="R186" s="4"/>
      <c r="S186" s="4"/>
      <c r="T186" s="4"/>
      <c r="U186" s="4"/>
      <c r="V186" s="4"/>
      <c r="W186" s="4"/>
      <c r="X186" s="4"/>
    </row>
    <row r="187" spans="1:24" ht="20.100000000000001" customHeight="1">
      <c r="A187" s="19" t="str">
        <f t="array" ref="A187">INDEX(G:G,SMALL(IF($K$12:$K$500=2,ROW($12:$500),4^8),ROW(G176)))&amp;""</f>
        <v/>
      </c>
      <c r="B187" s="98"/>
      <c r="C187" s="20" t="str">
        <f>IF(ISERROR(VLOOKUP(A187,'[1]Z07 一般公共预算财政拨款收入支出决算表(财决07表)'!$A$10:$T$500,4,FALSE)),"",VLOOKUP(A187,'[1]Z07 一般公共预算财政拨款收入支出决算表(财决07表)'!$A$10:$T$500,4,FALSE))</f>
        <v/>
      </c>
      <c r="D187" s="103" t="str">
        <f>IF(ISERROR(VLOOKUP(A187,'[1]Z07 一般公共预算财政拨款收入支出决算表(财决07表)'!$A$10:$T$500,11,FALSE)),"",VLOOKUP(A187,'[1]Z07 一般公共预算财政拨款收入支出决算表(财决07表)'!$A$10:$T$500,11,FALSE))</f>
        <v/>
      </c>
      <c r="E187" s="103" t="str">
        <f>IF(ISERROR(VLOOKUP(A187,'[1]Z07 一般公共预算财政拨款收入支出决算表(财决07表)'!$A$10:$T$500,12,FALSE)),"",VLOOKUP(A187,'[1]Z07 一般公共预算财政拨款收入支出决算表(财决07表)'!$A$10:$T$500,12,FALSE))</f>
        <v/>
      </c>
      <c r="F187" s="103" t="str">
        <f>IF(ISERROR(VLOOKUP(A187,'[1]Z07 一般公共预算财政拨款收入支出决算表(财决07表)'!$A$10:$T$500,15,FALSE)),"",VLOOKUP(A187,'[1]Z07 一般公共预算财政拨款收入支出决算表(财决07表)'!$A$10:$T$500,15,FALSE))</f>
        <v/>
      </c>
      <c r="G187" s="89">
        <f>'[1]Z07 一般公共预算财政拨款收入支出决算表(财决07表)'!A185</f>
        <v>0</v>
      </c>
      <c r="H187" s="99">
        <f>'[1]Z07 一般公共预算财政拨款收入支出决算表(财决07表)'!$K185</f>
        <v>0</v>
      </c>
      <c r="I187" s="89" t="str">
        <f t="shared" si="8"/>
        <v>2</v>
      </c>
      <c r="J187" s="89" t="str">
        <f t="shared" si="9"/>
        <v>2</v>
      </c>
      <c r="K187" s="89">
        <f t="shared" si="10"/>
        <v>4</v>
      </c>
      <c r="L187" s="89" t="str">
        <f t="shared" si="11"/>
        <v/>
      </c>
      <c r="O187" s="4"/>
      <c r="P187" s="4"/>
      <c r="Q187" s="4"/>
      <c r="R187" s="4"/>
      <c r="S187" s="4"/>
      <c r="T187" s="4"/>
      <c r="U187" s="4"/>
      <c r="V187" s="4"/>
      <c r="W187" s="4"/>
      <c r="X187" s="4"/>
    </row>
    <row r="188" spans="1:24" ht="20.100000000000001" customHeight="1">
      <c r="A188" s="19" t="str">
        <f t="array" ref="A188">INDEX(G:G,SMALL(IF($K$12:$K$500=2,ROW($12:$500),4^8),ROW(G177)))&amp;""</f>
        <v/>
      </c>
      <c r="B188" s="98"/>
      <c r="C188" s="20" t="str">
        <f>IF(ISERROR(VLOOKUP(A188,'[1]Z07 一般公共预算财政拨款收入支出决算表(财决07表)'!$A$10:$T$500,4,FALSE)),"",VLOOKUP(A188,'[1]Z07 一般公共预算财政拨款收入支出决算表(财决07表)'!$A$10:$T$500,4,FALSE))</f>
        <v/>
      </c>
      <c r="D188" s="103" t="str">
        <f>IF(ISERROR(VLOOKUP(A188,'[1]Z07 一般公共预算财政拨款收入支出决算表(财决07表)'!$A$10:$T$500,11,FALSE)),"",VLOOKUP(A188,'[1]Z07 一般公共预算财政拨款收入支出决算表(财决07表)'!$A$10:$T$500,11,FALSE))</f>
        <v/>
      </c>
      <c r="E188" s="103" t="str">
        <f>IF(ISERROR(VLOOKUP(A188,'[1]Z07 一般公共预算财政拨款收入支出决算表(财决07表)'!$A$10:$T$500,12,FALSE)),"",VLOOKUP(A188,'[1]Z07 一般公共预算财政拨款收入支出决算表(财决07表)'!$A$10:$T$500,12,FALSE))</f>
        <v/>
      </c>
      <c r="F188" s="103" t="str">
        <f>IF(ISERROR(VLOOKUP(A188,'[1]Z07 一般公共预算财政拨款收入支出决算表(财决07表)'!$A$10:$T$500,15,FALSE)),"",VLOOKUP(A188,'[1]Z07 一般公共预算财政拨款收入支出决算表(财决07表)'!$A$10:$T$500,15,FALSE))</f>
        <v/>
      </c>
      <c r="G188" s="89">
        <f>'[1]Z07 一般公共预算财政拨款收入支出决算表(财决07表)'!A186</f>
        <v>0</v>
      </c>
      <c r="H188" s="99">
        <f>'[1]Z07 一般公共预算财政拨款收入支出决算表(财决07表)'!$K186</f>
        <v>0</v>
      </c>
      <c r="I188" s="89" t="str">
        <f t="shared" si="8"/>
        <v>2</v>
      </c>
      <c r="J188" s="89" t="str">
        <f t="shared" si="9"/>
        <v>2</v>
      </c>
      <c r="K188" s="89">
        <f t="shared" si="10"/>
        <v>4</v>
      </c>
      <c r="L188" s="89" t="str">
        <f t="shared" si="11"/>
        <v/>
      </c>
      <c r="O188" s="4"/>
      <c r="P188" s="4"/>
      <c r="Q188" s="4"/>
      <c r="R188" s="4"/>
      <c r="S188" s="4"/>
      <c r="T188" s="4"/>
      <c r="U188" s="4"/>
      <c r="V188" s="4"/>
      <c r="W188" s="4"/>
      <c r="X188" s="4"/>
    </row>
    <row r="189" spans="1:24" ht="20.100000000000001" customHeight="1">
      <c r="A189" s="19" t="str">
        <f t="array" ref="A189">INDEX(G:G,SMALL(IF($K$12:$K$500=2,ROW($12:$500),4^8),ROW(G178)))&amp;""</f>
        <v/>
      </c>
      <c r="B189" s="98"/>
      <c r="C189" s="20" t="str">
        <f>IF(ISERROR(VLOOKUP(A189,'[1]Z07 一般公共预算财政拨款收入支出决算表(财决07表)'!$A$10:$T$500,4,FALSE)),"",VLOOKUP(A189,'[1]Z07 一般公共预算财政拨款收入支出决算表(财决07表)'!$A$10:$T$500,4,FALSE))</f>
        <v/>
      </c>
      <c r="D189" s="103" t="str">
        <f>IF(ISERROR(VLOOKUP(A189,'[1]Z07 一般公共预算财政拨款收入支出决算表(财决07表)'!$A$10:$T$500,11,FALSE)),"",VLOOKUP(A189,'[1]Z07 一般公共预算财政拨款收入支出决算表(财决07表)'!$A$10:$T$500,11,FALSE))</f>
        <v/>
      </c>
      <c r="E189" s="103" t="str">
        <f>IF(ISERROR(VLOOKUP(A189,'[1]Z07 一般公共预算财政拨款收入支出决算表(财决07表)'!$A$10:$T$500,12,FALSE)),"",VLOOKUP(A189,'[1]Z07 一般公共预算财政拨款收入支出决算表(财决07表)'!$A$10:$T$500,12,FALSE))</f>
        <v/>
      </c>
      <c r="F189" s="103" t="str">
        <f>IF(ISERROR(VLOOKUP(A189,'[1]Z07 一般公共预算财政拨款收入支出决算表(财决07表)'!$A$10:$T$500,15,FALSE)),"",VLOOKUP(A189,'[1]Z07 一般公共预算财政拨款收入支出决算表(财决07表)'!$A$10:$T$500,15,FALSE))</f>
        <v/>
      </c>
      <c r="G189" s="89">
        <f>'[1]Z07 一般公共预算财政拨款收入支出决算表(财决07表)'!A187</f>
        <v>0</v>
      </c>
      <c r="H189" s="99">
        <f>'[1]Z07 一般公共预算财政拨款收入支出决算表(财决07表)'!$K187</f>
        <v>0</v>
      </c>
      <c r="I189" s="89" t="str">
        <f t="shared" si="8"/>
        <v>2</v>
      </c>
      <c r="J189" s="89" t="str">
        <f t="shared" si="9"/>
        <v>2</v>
      </c>
      <c r="K189" s="89">
        <f t="shared" si="10"/>
        <v>4</v>
      </c>
      <c r="L189" s="89" t="str">
        <f t="shared" si="11"/>
        <v/>
      </c>
      <c r="O189" s="4"/>
      <c r="P189" s="4"/>
      <c r="Q189" s="4"/>
      <c r="R189" s="4"/>
      <c r="S189" s="4"/>
      <c r="T189" s="4"/>
      <c r="U189" s="4"/>
      <c r="V189" s="4"/>
      <c r="W189" s="4"/>
      <c r="X189" s="4"/>
    </row>
    <row r="190" spans="1:24" ht="20.100000000000001" customHeight="1">
      <c r="A190" s="19" t="str">
        <f t="array" ref="A190">INDEX(G:G,SMALL(IF($K$12:$K$500=2,ROW($12:$500),4^8),ROW(G179)))&amp;""</f>
        <v/>
      </c>
      <c r="B190" s="98"/>
      <c r="C190" s="20" t="str">
        <f>IF(ISERROR(VLOOKUP(A190,'[1]Z07 一般公共预算财政拨款收入支出决算表(财决07表)'!$A$10:$T$500,4,FALSE)),"",VLOOKUP(A190,'[1]Z07 一般公共预算财政拨款收入支出决算表(财决07表)'!$A$10:$T$500,4,FALSE))</f>
        <v/>
      </c>
      <c r="D190" s="103" t="str">
        <f>IF(ISERROR(VLOOKUP(A190,'[1]Z07 一般公共预算财政拨款收入支出决算表(财决07表)'!$A$10:$T$500,11,FALSE)),"",VLOOKUP(A190,'[1]Z07 一般公共预算财政拨款收入支出决算表(财决07表)'!$A$10:$T$500,11,FALSE))</f>
        <v/>
      </c>
      <c r="E190" s="103" t="str">
        <f>IF(ISERROR(VLOOKUP(A190,'[1]Z07 一般公共预算财政拨款收入支出决算表(财决07表)'!$A$10:$T$500,12,FALSE)),"",VLOOKUP(A190,'[1]Z07 一般公共预算财政拨款收入支出决算表(财决07表)'!$A$10:$T$500,12,FALSE))</f>
        <v/>
      </c>
      <c r="F190" s="103" t="str">
        <f>IF(ISERROR(VLOOKUP(A190,'[1]Z07 一般公共预算财政拨款收入支出决算表(财决07表)'!$A$10:$T$500,15,FALSE)),"",VLOOKUP(A190,'[1]Z07 一般公共预算财政拨款收入支出决算表(财决07表)'!$A$10:$T$500,15,FALSE))</f>
        <v/>
      </c>
      <c r="G190" s="89">
        <f>'[1]Z07 一般公共预算财政拨款收入支出决算表(财决07表)'!A188</f>
        <v>0</v>
      </c>
      <c r="H190" s="99">
        <f>'[1]Z07 一般公共预算财政拨款收入支出决算表(财决07表)'!$K188</f>
        <v>0</v>
      </c>
      <c r="I190" s="89" t="str">
        <f t="shared" si="8"/>
        <v>2</v>
      </c>
      <c r="J190" s="89" t="str">
        <f t="shared" si="9"/>
        <v>2</v>
      </c>
      <c r="K190" s="89">
        <f t="shared" si="10"/>
        <v>4</v>
      </c>
      <c r="L190" s="89" t="str">
        <f t="shared" si="11"/>
        <v/>
      </c>
      <c r="O190" s="4"/>
      <c r="P190" s="4"/>
      <c r="Q190" s="4"/>
      <c r="R190" s="4"/>
      <c r="S190" s="4"/>
      <c r="T190" s="4"/>
      <c r="U190" s="4"/>
      <c r="V190" s="4"/>
      <c r="W190" s="4"/>
      <c r="X190" s="4"/>
    </row>
    <row r="191" spans="1:24" ht="20.100000000000001" customHeight="1">
      <c r="A191" s="19" t="str">
        <f t="array" ref="A191">INDEX(G:G,SMALL(IF($K$12:$K$500=2,ROW($12:$500),4^8),ROW(G180)))&amp;""</f>
        <v/>
      </c>
      <c r="B191" s="98"/>
      <c r="C191" s="20" t="str">
        <f>IF(ISERROR(VLOOKUP(A191,'[1]Z07 一般公共预算财政拨款收入支出决算表(财决07表)'!$A$10:$T$500,4,FALSE)),"",VLOOKUP(A191,'[1]Z07 一般公共预算财政拨款收入支出决算表(财决07表)'!$A$10:$T$500,4,FALSE))</f>
        <v/>
      </c>
      <c r="D191" s="103" t="str">
        <f>IF(ISERROR(VLOOKUP(A191,'[1]Z07 一般公共预算财政拨款收入支出决算表(财决07表)'!$A$10:$T$500,11,FALSE)),"",VLOOKUP(A191,'[1]Z07 一般公共预算财政拨款收入支出决算表(财决07表)'!$A$10:$T$500,11,FALSE))</f>
        <v/>
      </c>
      <c r="E191" s="103" t="str">
        <f>IF(ISERROR(VLOOKUP(A191,'[1]Z07 一般公共预算财政拨款收入支出决算表(财决07表)'!$A$10:$T$500,12,FALSE)),"",VLOOKUP(A191,'[1]Z07 一般公共预算财政拨款收入支出决算表(财决07表)'!$A$10:$T$500,12,FALSE))</f>
        <v/>
      </c>
      <c r="F191" s="103" t="str">
        <f>IF(ISERROR(VLOOKUP(A191,'[1]Z07 一般公共预算财政拨款收入支出决算表(财决07表)'!$A$10:$T$500,15,FALSE)),"",VLOOKUP(A191,'[1]Z07 一般公共预算财政拨款收入支出决算表(财决07表)'!$A$10:$T$500,15,FALSE))</f>
        <v/>
      </c>
      <c r="G191" s="89">
        <f>'[1]Z07 一般公共预算财政拨款收入支出决算表(财决07表)'!A189</f>
        <v>0</v>
      </c>
      <c r="H191" s="99">
        <f>'[1]Z07 一般公共预算财政拨款收入支出决算表(财决07表)'!$K189</f>
        <v>0</v>
      </c>
      <c r="I191" s="89" t="str">
        <f t="shared" si="8"/>
        <v>2</v>
      </c>
      <c r="J191" s="89" t="str">
        <f t="shared" si="9"/>
        <v>2</v>
      </c>
      <c r="K191" s="89">
        <f t="shared" si="10"/>
        <v>4</v>
      </c>
      <c r="L191" s="89" t="str">
        <f t="shared" si="11"/>
        <v/>
      </c>
      <c r="O191" s="4"/>
      <c r="P191" s="4"/>
      <c r="Q191" s="4"/>
      <c r="R191" s="4"/>
      <c r="S191" s="4"/>
      <c r="T191" s="4"/>
      <c r="U191" s="4"/>
      <c r="V191" s="4"/>
      <c r="W191" s="4"/>
      <c r="X191" s="4"/>
    </row>
    <row r="192" spans="1:24" ht="20.100000000000001" customHeight="1">
      <c r="A192" s="19" t="str">
        <f t="array" ref="A192">INDEX(G:G,SMALL(IF($K$12:$K$500=2,ROW($12:$500),4^8),ROW(G181)))&amp;""</f>
        <v/>
      </c>
      <c r="B192" s="98"/>
      <c r="C192" s="20" t="str">
        <f>IF(ISERROR(VLOOKUP(A192,'[1]Z07 一般公共预算财政拨款收入支出决算表(财决07表)'!$A$10:$T$500,4,FALSE)),"",VLOOKUP(A192,'[1]Z07 一般公共预算财政拨款收入支出决算表(财决07表)'!$A$10:$T$500,4,FALSE))</f>
        <v/>
      </c>
      <c r="D192" s="103" t="str">
        <f>IF(ISERROR(VLOOKUP(A192,'[1]Z07 一般公共预算财政拨款收入支出决算表(财决07表)'!$A$10:$T$500,11,FALSE)),"",VLOOKUP(A192,'[1]Z07 一般公共预算财政拨款收入支出决算表(财决07表)'!$A$10:$T$500,11,FALSE))</f>
        <v/>
      </c>
      <c r="E192" s="103" t="str">
        <f>IF(ISERROR(VLOOKUP(A192,'[1]Z07 一般公共预算财政拨款收入支出决算表(财决07表)'!$A$10:$T$500,12,FALSE)),"",VLOOKUP(A192,'[1]Z07 一般公共预算财政拨款收入支出决算表(财决07表)'!$A$10:$T$500,12,FALSE))</f>
        <v/>
      </c>
      <c r="F192" s="103" t="str">
        <f>IF(ISERROR(VLOOKUP(A192,'[1]Z07 一般公共预算财政拨款收入支出决算表(财决07表)'!$A$10:$T$500,15,FALSE)),"",VLOOKUP(A192,'[1]Z07 一般公共预算财政拨款收入支出决算表(财决07表)'!$A$10:$T$500,15,FALSE))</f>
        <v/>
      </c>
      <c r="G192" s="89">
        <f>'[1]Z07 一般公共预算财政拨款收入支出决算表(财决07表)'!A190</f>
        <v>0</v>
      </c>
      <c r="H192" s="99">
        <f>'[1]Z07 一般公共预算财政拨款收入支出决算表(财决07表)'!$K190</f>
        <v>0</v>
      </c>
      <c r="I192" s="89" t="str">
        <f t="shared" si="8"/>
        <v>2</v>
      </c>
      <c r="J192" s="89" t="str">
        <f t="shared" si="9"/>
        <v>2</v>
      </c>
      <c r="K192" s="89">
        <f t="shared" si="10"/>
        <v>4</v>
      </c>
      <c r="L192" s="89" t="str">
        <f t="shared" si="11"/>
        <v/>
      </c>
      <c r="O192" s="4"/>
      <c r="P192" s="4"/>
      <c r="Q192" s="4"/>
      <c r="R192" s="4"/>
      <c r="S192" s="4"/>
      <c r="T192" s="4"/>
      <c r="U192" s="4"/>
      <c r="V192" s="4"/>
      <c r="W192" s="4"/>
      <c r="X192" s="4"/>
    </row>
    <row r="193" spans="1:24" ht="20.100000000000001" customHeight="1">
      <c r="A193" s="19" t="str">
        <f t="array" ref="A193">INDEX(G:G,SMALL(IF($K$12:$K$500=2,ROW($12:$500),4^8),ROW(G182)))&amp;""</f>
        <v/>
      </c>
      <c r="B193" s="98"/>
      <c r="C193" s="20" t="str">
        <f>IF(ISERROR(VLOOKUP(A193,'[1]Z07 一般公共预算财政拨款收入支出决算表(财决07表)'!$A$10:$T$500,4,FALSE)),"",VLOOKUP(A193,'[1]Z07 一般公共预算财政拨款收入支出决算表(财决07表)'!$A$10:$T$500,4,FALSE))</f>
        <v/>
      </c>
      <c r="D193" s="103" t="str">
        <f>IF(ISERROR(VLOOKUP(A193,'[1]Z07 一般公共预算财政拨款收入支出决算表(财决07表)'!$A$10:$T$500,11,FALSE)),"",VLOOKUP(A193,'[1]Z07 一般公共预算财政拨款收入支出决算表(财决07表)'!$A$10:$T$500,11,FALSE))</f>
        <v/>
      </c>
      <c r="E193" s="103" t="str">
        <f>IF(ISERROR(VLOOKUP(A193,'[1]Z07 一般公共预算财政拨款收入支出决算表(财决07表)'!$A$10:$T$500,12,FALSE)),"",VLOOKUP(A193,'[1]Z07 一般公共预算财政拨款收入支出决算表(财决07表)'!$A$10:$T$500,12,FALSE))</f>
        <v/>
      </c>
      <c r="F193" s="103" t="str">
        <f>IF(ISERROR(VLOOKUP(A193,'[1]Z07 一般公共预算财政拨款收入支出决算表(财决07表)'!$A$10:$T$500,15,FALSE)),"",VLOOKUP(A193,'[1]Z07 一般公共预算财政拨款收入支出决算表(财决07表)'!$A$10:$T$500,15,FALSE))</f>
        <v/>
      </c>
      <c r="G193" s="89">
        <f>'[1]Z07 一般公共预算财政拨款收入支出决算表(财决07表)'!A191</f>
        <v>0</v>
      </c>
      <c r="H193" s="99">
        <f>'[1]Z07 一般公共预算财政拨款收入支出决算表(财决07表)'!$K191</f>
        <v>0</v>
      </c>
      <c r="I193" s="89" t="str">
        <f t="shared" si="8"/>
        <v>2</v>
      </c>
      <c r="J193" s="89" t="str">
        <f t="shared" si="9"/>
        <v>2</v>
      </c>
      <c r="K193" s="89">
        <f t="shared" si="10"/>
        <v>4</v>
      </c>
      <c r="L193" s="89" t="str">
        <f t="shared" si="11"/>
        <v/>
      </c>
      <c r="O193" s="4"/>
      <c r="P193" s="4"/>
      <c r="Q193" s="4"/>
      <c r="R193" s="4"/>
      <c r="S193" s="4"/>
      <c r="T193" s="4"/>
      <c r="U193" s="4"/>
      <c r="V193" s="4"/>
      <c r="W193" s="4"/>
      <c r="X193" s="4"/>
    </row>
    <row r="194" spans="1:24" ht="20.100000000000001" customHeight="1">
      <c r="A194" s="19" t="str">
        <f t="array" ref="A194">INDEX(G:G,SMALL(IF($K$12:$K$500=2,ROW($12:$500),4^8),ROW(G183)))&amp;""</f>
        <v/>
      </c>
      <c r="B194" s="98"/>
      <c r="C194" s="20" t="str">
        <f>IF(ISERROR(VLOOKUP(A194,'[1]Z07 一般公共预算财政拨款收入支出决算表(财决07表)'!$A$10:$T$500,4,FALSE)),"",VLOOKUP(A194,'[1]Z07 一般公共预算财政拨款收入支出决算表(财决07表)'!$A$10:$T$500,4,FALSE))</f>
        <v/>
      </c>
      <c r="D194" s="103" t="str">
        <f>IF(ISERROR(VLOOKUP(A194,'[1]Z07 一般公共预算财政拨款收入支出决算表(财决07表)'!$A$10:$T$500,11,FALSE)),"",VLOOKUP(A194,'[1]Z07 一般公共预算财政拨款收入支出决算表(财决07表)'!$A$10:$T$500,11,FALSE))</f>
        <v/>
      </c>
      <c r="E194" s="103" t="str">
        <f>IF(ISERROR(VLOOKUP(A194,'[1]Z07 一般公共预算财政拨款收入支出决算表(财决07表)'!$A$10:$T$500,12,FALSE)),"",VLOOKUP(A194,'[1]Z07 一般公共预算财政拨款收入支出决算表(财决07表)'!$A$10:$T$500,12,FALSE))</f>
        <v/>
      </c>
      <c r="F194" s="103" t="str">
        <f>IF(ISERROR(VLOOKUP(A194,'[1]Z07 一般公共预算财政拨款收入支出决算表(财决07表)'!$A$10:$T$500,15,FALSE)),"",VLOOKUP(A194,'[1]Z07 一般公共预算财政拨款收入支出决算表(财决07表)'!$A$10:$T$500,15,FALSE))</f>
        <v/>
      </c>
      <c r="G194" s="89">
        <f>'[1]Z07 一般公共预算财政拨款收入支出决算表(财决07表)'!A192</f>
        <v>0</v>
      </c>
      <c r="H194" s="99">
        <f>'[1]Z07 一般公共预算财政拨款收入支出决算表(财决07表)'!$K192</f>
        <v>0</v>
      </c>
      <c r="I194" s="89" t="str">
        <f t="shared" si="8"/>
        <v>2</v>
      </c>
      <c r="J194" s="89" t="str">
        <f t="shared" si="9"/>
        <v>2</v>
      </c>
      <c r="K194" s="89">
        <f t="shared" si="10"/>
        <v>4</v>
      </c>
      <c r="L194" s="89" t="str">
        <f t="shared" si="11"/>
        <v/>
      </c>
      <c r="O194" s="4"/>
      <c r="P194" s="4"/>
      <c r="Q194" s="4"/>
      <c r="R194" s="4"/>
      <c r="S194" s="4"/>
      <c r="T194" s="4"/>
      <c r="U194" s="4"/>
      <c r="V194" s="4"/>
      <c r="W194" s="4"/>
      <c r="X194" s="4"/>
    </row>
    <row r="195" spans="1:24" ht="20.100000000000001" customHeight="1">
      <c r="A195" s="19" t="str">
        <f t="array" ref="A195">INDEX(G:G,SMALL(IF($K$12:$K$500=2,ROW($12:$500),4^8),ROW(G184)))&amp;""</f>
        <v/>
      </c>
      <c r="B195" s="98"/>
      <c r="C195" s="20" t="str">
        <f>IF(ISERROR(VLOOKUP(A195,'[1]Z07 一般公共预算财政拨款收入支出决算表(财决07表)'!$A$10:$T$500,4,FALSE)),"",VLOOKUP(A195,'[1]Z07 一般公共预算财政拨款收入支出决算表(财决07表)'!$A$10:$T$500,4,FALSE))</f>
        <v/>
      </c>
      <c r="D195" s="103" t="str">
        <f>IF(ISERROR(VLOOKUP(A195,'[1]Z07 一般公共预算财政拨款收入支出决算表(财决07表)'!$A$10:$T$500,11,FALSE)),"",VLOOKUP(A195,'[1]Z07 一般公共预算财政拨款收入支出决算表(财决07表)'!$A$10:$T$500,11,FALSE))</f>
        <v/>
      </c>
      <c r="E195" s="103" t="str">
        <f>IF(ISERROR(VLOOKUP(A195,'[1]Z07 一般公共预算财政拨款收入支出决算表(财决07表)'!$A$10:$T$500,12,FALSE)),"",VLOOKUP(A195,'[1]Z07 一般公共预算财政拨款收入支出决算表(财决07表)'!$A$10:$T$500,12,FALSE))</f>
        <v/>
      </c>
      <c r="F195" s="103" t="str">
        <f>IF(ISERROR(VLOOKUP(A195,'[1]Z07 一般公共预算财政拨款收入支出决算表(财决07表)'!$A$10:$T$500,15,FALSE)),"",VLOOKUP(A195,'[1]Z07 一般公共预算财政拨款收入支出决算表(财决07表)'!$A$10:$T$500,15,FALSE))</f>
        <v/>
      </c>
      <c r="G195" s="89">
        <f>'[1]Z07 一般公共预算财政拨款收入支出决算表(财决07表)'!A193</f>
        <v>0</v>
      </c>
      <c r="H195" s="99">
        <f>'[1]Z07 一般公共预算财政拨款收入支出决算表(财决07表)'!$K193</f>
        <v>0</v>
      </c>
      <c r="I195" s="89" t="str">
        <f t="shared" si="8"/>
        <v>2</v>
      </c>
      <c r="J195" s="89" t="str">
        <f t="shared" si="9"/>
        <v>2</v>
      </c>
      <c r="K195" s="89">
        <f t="shared" si="10"/>
        <v>4</v>
      </c>
      <c r="L195" s="89" t="str">
        <f t="shared" si="11"/>
        <v/>
      </c>
      <c r="O195" s="4"/>
      <c r="P195" s="4"/>
      <c r="Q195" s="4"/>
      <c r="R195" s="4"/>
      <c r="S195" s="4"/>
      <c r="T195" s="4"/>
      <c r="U195" s="4"/>
      <c r="V195" s="4"/>
      <c r="W195" s="4"/>
      <c r="X195" s="4"/>
    </row>
    <row r="196" spans="1:24" ht="20.100000000000001" customHeight="1">
      <c r="A196" s="19" t="str">
        <f t="array" ref="A196">INDEX(G:G,SMALL(IF($K$12:$K$500=2,ROW($12:$500),4^8),ROW(G185)))&amp;""</f>
        <v/>
      </c>
      <c r="B196" s="98"/>
      <c r="C196" s="20" t="str">
        <f>IF(ISERROR(VLOOKUP(A196,'[1]Z07 一般公共预算财政拨款收入支出决算表(财决07表)'!$A$10:$T$500,4,FALSE)),"",VLOOKUP(A196,'[1]Z07 一般公共预算财政拨款收入支出决算表(财决07表)'!$A$10:$T$500,4,FALSE))</f>
        <v/>
      </c>
      <c r="D196" s="103" t="str">
        <f>IF(ISERROR(VLOOKUP(A196,'[1]Z07 一般公共预算财政拨款收入支出决算表(财决07表)'!$A$10:$T$500,11,FALSE)),"",VLOOKUP(A196,'[1]Z07 一般公共预算财政拨款收入支出决算表(财决07表)'!$A$10:$T$500,11,FALSE))</f>
        <v/>
      </c>
      <c r="E196" s="103" t="str">
        <f>IF(ISERROR(VLOOKUP(A196,'[1]Z07 一般公共预算财政拨款收入支出决算表(财决07表)'!$A$10:$T$500,12,FALSE)),"",VLOOKUP(A196,'[1]Z07 一般公共预算财政拨款收入支出决算表(财决07表)'!$A$10:$T$500,12,FALSE))</f>
        <v/>
      </c>
      <c r="F196" s="103" t="str">
        <f>IF(ISERROR(VLOOKUP(A196,'[1]Z07 一般公共预算财政拨款收入支出决算表(财决07表)'!$A$10:$T$500,15,FALSE)),"",VLOOKUP(A196,'[1]Z07 一般公共预算财政拨款收入支出决算表(财决07表)'!$A$10:$T$500,15,FALSE))</f>
        <v/>
      </c>
      <c r="G196" s="89">
        <f>'[1]Z07 一般公共预算财政拨款收入支出决算表(财决07表)'!A194</f>
        <v>0</v>
      </c>
      <c r="H196" s="99">
        <f>'[1]Z07 一般公共预算财政拨款收入支出决算表(财决07表)'!$K194</f>
        <v>0</v>
      </c>
      <c r="I196" s="89" t="str">
        <f t="shared" si="8"/>
        <v>2</v>
      </c>
      <c r="J196" s="89" t="str">
        <f t="shared" si="9"/>
        <v>2</v>
      </c>
      <c r="K196" s="89">
        <f t="shared" si="10"/>
        <v>4</v>
      </c>
      <c r="L196" s="89" t="str">
        <f t="shared" si="11"/>
        <v/>
      </c>
      <c r="O196" s="4"/>
      <c r="P196" s="4"/>
      <c r="Q196" s="4"/>
      <c r="R196" s="4"/>
      <c r="S196" s="4"/>
      <c r="T196" s="4"/>
      <c r="U196" s="4"/>
      <c r="V196" s="4"/>
      <c r="W196" s="4"/>
      <c r="X196" s="4"/>
    </row>
    <row r="197" spans="1:24" ht="20.100000000000001" customHeight="1">
      <c r="A197" s="19" t="str">
        <f t="array" ref="A197">INDEX(G:G,SMALL(IF($K$12:$K$500=2,ROW($12:$500),4^8),ROW(G186)))&amp;""</f>
        <v/>
      </c>
      <c r="B197" s="98"/>
      <c r="C197" s="20" t="str">
        <f>IF(ISERROR(VLOOKUP(A197,'[1]Z07 一般公共预算财政拨款收入支出决算表(财决07表)'!$A$10:$T$500,4,FALSE)),"",VLOOKUP(A197,'[1]Z07 一般公共预算财政拨款收入支出决算表(财决07表)'!$A$10:$T$500,4,FALSE))</f>
        <v/>
      </c>
      <c r="D197" s="103" t="str">
        <f>IF(ISERROR(VLOOKUP(A197,'[1]Z07 一般公共预算财政拨款收入支出决算表(财决07表)'!$A$10:$T$500,11,FALSE)),"",VLOOKUP(A197,'[1]Z07 一般公共预算财政拨款收入支出决算表(财决07表)'!$A$10:$T$500,11,FALSE))</f>
        <v/>
      </c>
      <c r="E197" s="103" t="str">
        <f>IF(ISERROR(VLOOKUP(A197,'[1]Z07 一般公共预算财政拨款收入支出决算表(财决07表)'!$A$10:$T$500,12,FALSE)),"",VLOOKUP(A197,'[1]Z07 一般公共预算财政拨款收入支出决算表(财决07表)'!$A$10:$T$500,12,FALSE))</f>
        <v/>
      </c>
      <c r="F197" s="103" t="str">
        <f>IF(ISERROR(VLOOKUP(A197,'[1]Z07 一般公共预算财政拨款收入支出决算表(财决07表)'!$A$10:$T$500,15,FALSE)),"",VLOOKUP(A197,'[1]Z07 一般公共预算财政拨款收入支出决算表(财决07表)'!$A$10:$T$500,15,FALSE))</f>
        <v/>
      </c>
      <c r="G197" s="89">
        <f>'[1]Z07 一般公共预算财政拨款收入支出决算表(财决07表)'!A195</f>
        <v>0</v>
      </c>
      <c r="H197" s="99">
        <f>'[1]Z07 一般公共预算财政拨款收入支出决算表(财决07表)'!$K195</f>
        <v>0</v>
      </c>
      <c r="I197" s="89" t="str">
        <f t="shared" si="8"/>
        <v>2</v>
      </c>
      <c r="J197" s="89" t="str">
        <f t="shared" si="9"/>
        <v>2</v>
      </c>
      <c r="K197" s="89">
        <f t="shared" si="10"/>
        <v>4</v>
      </c>
      <c r="L197" s="89" t="str">
        <f t="shared" si="11"/>
        <v/>
      </c>
      <c r="O197" s="4"/>
      <c r="P197" s="4"/>
      <c r="Q197" s="4"/>
      <c r="R197" s="4"/>
      <c r="S197" s="4"/>
      <c r="T197" s="4"/>
      <c r="U197" s="4"/>
      <c r="V197" s="4"/>
      <c r="W197" s="4"/>
      <c r="X197" s="4"/>
    </row>
    <row r="198" spans="1:24" ht="20.100000000000001" customHeight="1">
      <c r="A198" s="19" t="str">
        <f t="array" ref="A198">INDEX(G:G,SMALL(IF($K$12:$K$500=2,ROW($12:$500),4^8),ROW(G187)))&amp;""</f>
        <v/>
      </c>
      <c r="B198" s="98"/>
      <c r="C198" s="20" t="str">
        <f>IF(ISERROR(VLOOKUP(A198,'[1]Z07 一般公共预算财政拨款收入支出决算表(财决07表)'!$A$10:$T$500,4,FALSE)),"",VLOOKUP(A198,'[1]Z07 一般公共预算财政拨款收入支出决算表(财决07表)'!$A$10:$T$500,4,FALSE))</f>
        <v/>
      </c>
      <c r="D198" s="103" t="str">
        <f>IF(ISERROR(VLOOKUP(A198,'[1]Z07 一般公共预算财政拨款收入支出决算表(财决07表)'!$A$10:$T$500,11,FALSE)),"",VLOOKUP(A198,'[1]Z07 一般公共预算财政拨款收入支出决算表(财决07表)'!$A$10:$T$500,11,FALSE))</f>
        <v/>
      </c>
      <c r="E198" s="103" t="str">
        <f>IF(ISERROR(VLOOKUP(A198,'[1]Z07 一般公共预算财政拨款收入支出决算表(财决07表)'!$A$10:$T$500,12,FALSE)),"",VLOOKUP(A198,'[1]Z07 一般公共预算财政拨款收入支出决算表(财决07表)'!$A$10:$T$500,12,FALSE))</f>
        <v/>
      </c>
      <c r="F198" s="103" t="str">
        <f>IF(ISERROR(VLOOKUP(A198,'[1]Z07 一般公共预算财政拨款收入支出决算表(财决07表)'!$A$10:$T$500,15,FALSE)),"",VLOOKUP(A198,'[1]Z07 一般公共预算财政拨款收入支出决算表(财决07表)'!$A$10:$T$500,15,FALSE))</f>
        <v/>
      </c>
      <c r="G198" s="89">
        <f>'[1]Z07 一般公共预算财政拨款收入支出决算表(财决07表)'!A196</f>
        <v>0</v>
      </c>
      <c r="H198" s="99">
        <f>'[1]Z07 一般公共预算财政拨款收入支出决算表(财决07表)'!$K196</f>
        <v>0</v>
      </c>
      <c r="I198" s="89" t="str">
        <f t="shared" si="8"/>
        <v>2</v>
      </c>
      <c r="J198" s="89" t="str">
        <f t="shared" si="9"/>
        <v>2</v>
      </c>
      <c r="K198" s="89">
        <f t="shared" si="10"/>
        <v>4</v>
      </c>
      <c r="L198" s="89" t="str">
        <f t="shared" si="11"/>
        <v/>
      </c>
      <c r="O198" s="4"/>
      <c r="P198" s="4"/>
      <c r="Q198" s="4"/>
      <c r="R198" s="4"/>
      <c r="S198" s="4"/>
      <c r="T198" s="4"/>
      <c r="U198" s="4"/>
      <c r="V198" s="4"/>
      <c r="W198" s="4"/>
      <c r="X198" s="4"/>
    </row>
    <row r="199" spans="1:24" ht="20.100000000000001" customHeight="1">
      <c r="A199" s="19" t="str">
        <f t="array" ref="A199">INDEX(G:G,SMALL(IF($K$12:$K$500=2,ROW($12:$500),4^8),ROW(G188)))&amp;""</f>
        <v/>
      </c>
      <c r="B199" s="98"/>
      <c r="C199" s="20" t="str">
        <f>IF(ISERROR(VLOOKUP(A199,'[1]Z07 一般公共预算财政拨款收入支出决算表(财决07表)'!$A$10:$T$500,4,FALSE)),"",VLOOKUP(A199,'[1]Z07 一般公共预算财政拨款收入支出决算表(财决07表)'!$A$10:$T$500,4,FALSE))</f>
        <v/>
      </c>
      <c r="D199" s="103" t="str">
        <f>IF(ISERROR(VLOOKUP(A199,'[1]Z07 一般公共预算财政拨款收入支出决算表(财决07表)'!$A$10:$T$500,11,FALSE)),"",VLOOKUP(A199,'[1]Z07 一般公共预算财政拨款收入支出决算表(财决07表)'!$A$10:$T$500,11,FALSE))</f>
        <v/>
      </c>
      <c r="E199" s="103" t="str">
        <f>IF(ISERROR(VLOOKUP(A199,'[1]Z07 一般公共预算财政拨款收入支出决算表(财决07表)'!$A$10:$T$500,12,FALSE)),"",VLOOKUP(A199,'[1]Z07 一般公共预算财政拨款收入支出决算表(财决07表)'!$A$10:$T$500,12,FALSE))</f>
        <v/>
      </c>
      <c r="F199" s="103" t="str">
        <f>IF(ISERROR(VLOOKUP(A199,'[1]Z07 一般公共预算财政拨款收入支出决算表(财决07表)'!$A$10:$T$500,15,FALSE)),"",VLOOKUP(A199,'[1]Z07 一般公共预算财政拨款收入支出决算表(财决07表)'!$A$10:$T$500,15,FALSE))</f>
        <v/>
      </c>
      <c r="G199" s="89">
        <f>'[1]Z07 一般公共预算财政拨款收入支出决算表(财决07表)'!A197</f>
        <v>0</v>
      </c>
      <c r="H199" s="99">
        <f>'[1]Z07 一般公共预算财政拨款收入支出决算表(财决07表)'!$K197</f>
        <v>0</v>
      </c>
      <c r="I199" s="89" t="str">
        <f t="shared" si="8"/>
        <v>2</v>
      </c>
      <c r="J199" s="89" t="str">
        <f t="shared" si="9"/>
        <v>2</v>
      </c>
      <c r="K199" s="89">
        <f t="shared" si="10"/>
        <v>4</v>
      </c>
      <c r="L199" s="89" t="str">
        <f t="shared" si="11"/>
        <v/>
      </c>
      <c r="O199" s="4"/>
      <c r="P199" s="4"/>
      <c r="Q199" s="4"/>
      <c r="R199" s="4"/>
      <c r="S199" s="4"/>
      <c r="T199" s="4"/>
      <c r="U199" s="4"/>
      <c r="V199" s="4"/>
      <c r="W199" s="4"/>
      <c r="X199" s="4"/>
    </row>
    <row r="200" spans="1:24" ht="20.100000000000001" customHeight="1">
      <c r="A200" s="19" t="str">
        <f t="array" ref="A200">INDEX(G:G,SMALL(IF($K$12:$K$500=2,ROW($12:$500),4^8),ROW(G189)))&amp;""</f>
        <v/>
      </c>
      <c r="B200" s="98"/>
      <c r="C200" s="20" t="str">
        <f>IF(ISERROR(VLOOKUP(A200,'[1]Z07 一般公共预算财政拨款收入支出决算表(财决07表)'!$A$10:$T$500,4,FALSE)),"",VLOOKUP(A200,'[1]Z07 一般公共预算财政拨款收入支出决算表(财决07表)'!$A$10:$T$500,4,FALSE))</f>
        <v/>
      </c>
      <c r="D200" s="103" t="str">
        <f>IF(ISERROR(VLOOKUP(A200,'[1]Z07 一般公共预算财政拨款收入支出决算表(财决07表)'!$A$10:$T$500,11,FALSE)),"",VLOOKUP(A200,'[1]Z07 一般公共预算财政拨款收入支出决算表(财决07表)'!$A$10:$T$500,11,FALSE))</f>
        <v/>
      </c>
      <c r="E200" s="103" t="str">
        <f>IF(ISERROR(VLOOKUP(A200,'[1]Z07 一般公共预算财政拨款收入支出决算表(财决07表)'!$A$10:$T$500,12,FALSE)),"",VLOOKUP(A200,'[1]Z07 一般公共预算财政拨款收入支出决算表(财决07表)'!$A$10:$T$500,12,FALSE))</f>
        <v/>
      </c>
      <c r="F200" s="103" t="str">
        <f>IF(ISERROR(VLOOKUP(A200,'[1]Z07 一般公共预算财政拨款收入支出决算表(财决07表)'!$A$10:$T$500,15,FALSE)),"",VLOOKUP(A200,'[1]Z07 一般公共预算财政拨款收入支出决算表(财决07表)'!$A$10:$T$500,15,FALSE))</f>
        <v/>
      </c>
      <c r="G200" s="89">
        <f>'[1]Z07 一般公共预算财政拨款收入支出决算表(财决07表)'!A198</f>
        <v>0</v>
      </c>
      <c r="H200" s="99">
        <f>'[1]Z07 一般公共预算财政拨款收入支出决算表(财决07表)'!$K198</f>
        <v>0</v>
      </c>
      <c r="I200" s="89" t="str">
        <f t="shared" si="8"/>
        <v>2</v>
      </c>
      <c r="J200" s="89" t="str">
        <f t="shared" si="9"/>
        <v>2</v>
      </c>
      <c r="K200" s="89">
        <f t="shared" si="10"/>
        <v>4</v>
      </c>
      <c r="L200" s="89" t="str">
        <f t="shared" si="11"/>
        <v/>
      </c>
      <c r="O200" s="4"/>
      <c r="P200" s="4"/>
      <c r="Q200" s="4"/>
      <c r="R200" s="4"/>
      <c r="S200" s="4"/>
      <c r="T200" s="4"/>
      <c r="U200" s="4"/>
      <c r="V200" s="4"/>
      <c r="W200" s="4"/>
      <c r="X200" s="4"/>
    </row>
    <row r="201" spans="1:24" ht="20.100000000000001" customHeight="1">
      <c r="A201" s="19" t="str">
        <f t="array" ref="A201">INDEX(G:G,SMALL(IF($K$12:$K$500=2,ROW($12:$500),4^8),ROW(G190)))&amp;""</f>
        <v/>
      </c>
      <c r="B201" s="98"/>
      <c r="C201" s="20" t="str">
        <f>IF(ISERROR(VLOOKUP(A201,'[1]Z07 一般公共预算财政拨款收入支出决算表(财决07表)'!$A$10:$T$500,4,FALSE)),"",VLOOKUP(A201,'[1]Z07 一般公共预算财政拨款收入支出决算表(财决07表)'!$A$10:$T$500,4,FALSE))</f>
        <v/>
      </c>
      <c r="D201" s="103" t="str">
        <f>IF(ISERROR(VLOOKUP(A201,'[1]Z07 一般公共预算财政拨款收入支出决算表(财决07表)'!$A$10:$T$500,11,FALSE)),"",VLOOKUP(A201,'[1]Z07 一般公共预算财政拨款收入支出决算表(财决07表)'!$A$10:$T$500,11,FALSE))</f>
        <v/>
      </c>
      <c r="E201" s="103" t="str">
        <f>IF(ISERROR(VLOOKUP(A201,'[1]Z07 一般公共预算财政拨款收入支出决算表(财决07表)'!$A$10:$T$500,12,FALSE)),"",VLOOKUP(A201,'[1]Z07 一般公共预算财政拨款收入支出决算表(财决07表)'!$A$10:$T$500,12,FALSE))</f>
        <v/>
      </c>
      <c r="F201" s="103" t="str">
        <f>IF(ISERROR(VLOOKUP(A201,'[1]Z07 一般公共预算财政拨款收入支出决算表(财决07表)'!$A$10:$T$500,15,FALSE)),"",VLOOKUP(A201,'[1]Z07 一般公共预算财政拨款收入支出决算表(财决07表)'!$A$10:$T$500,15,FALSE))</f>
        <v/>
      </c>
      <c r="G201" s="89">
        <f>'[1]Z07 一般公共预算财政拨款收入支出决算表(财决07表)'!A199</f>
        <v>0</v>
      </c>
      <c r="H201" s="99">
        <f>'[1]Z07 一般公共预算财政拨款收入支出决算表(财决07表)'!$K199</f>
        <v>0</v>
      </c>
      <c r="I201" s="89" t="str">
        <f t="shared" si="8"/>
        <v>2</v>
      </c>
      <c r="J201" s="89" t="str">
        <f t="shared" si="9"/>
        <v>2</v>
      </c>
      <c r="K201" s="89">
        <f t="shared" si="10"/>
        <v>4</v>
      </c>
      <c r="L201" s="89" t="str">
        <f t="shared" si="11"/>
        <v/>
      </c>
      <c r="O201" s="4"/>
      <c r="P201" s="4"/>
      <c r="Q201" s="4"/>
      <c r="R201" s="4"/>
      <c r="S201" s="4"/>
      <c r="T201" s="4"/>
      <c r="U201" s="4"/>
      <c r="V201" s="4"/>
      <c r="W201" s="4"/>
      <c r="X201" s="4"/>
    </row>
    <row r="202" spans="1:24" ht="20.100000000000001" customHeight="1">
      <c r="A202" s="19" t="str">
        <f t="array" ref="A202">INDEX(G:G,SMALL(IF($K$12:$K$500=2,ROW($12:$500),4^8),ROW(G191)))&amp;""</f>
        <v/>
      </c>
      <c r="B202" s="98"/>
      <c r="C202" s="20" t="str">
        <f>IF(ISERROR(VLOOKUP(A202,'[1]Z07 一般公共预算财政拨款收入支出决算表(财决07表)'!$A$10:$T$500,4,FALSE)),"",VLOOKUP(A202,'[1]Z07 一般公共预算财政拨款收入支出决算表(财决07表)'!$A$10:$T$500,4,FALSE))</f>
        <v/>
      </c>
      <c r="D202" s="103" t="str">
        <f>IF(ISERROR(VLOOKUP(A202,'[1]Z07 一般公共预算财政拨款收入支出决算表(财决07表)'!$A$10:$T$500,11,FALSE)),"",VLOOKUP(A202,'[1]Z07 一般公共预算财政拨款收入支出决算表(财决07表)'!$A$10:$T$500,11,FALSE))</f>
        <v/>
      </c>
      <c r="E202" s="103" t="str">
        <f>IF(ISERROR(VLOOKUP(A202,'[1]Z07 一般公共预算财政拨款收入支出决算表(财决07表)'!$A$10:$T$500,12,FALSE)),"",VLOOKUP(A202,'[1]Z07 一般公共预算财政拨款收入支出决算表(财决07表)'!$A$10:$T$500,12,FALSE))</f>
        <v/>
      </c>
      <c r="F202" s="103" t="str">
        <f>IF(ISERROR(VLOOKUP(A202,'[1]Z07 一般公共预算财政拨款收入支出决算表(财决07表)'!$A$10:$T$500,15,FALSE)),"",VLOOKUP(A202,'[1]Z07 一般公共预算财政拨款收入支出决算表(财决07表)'!$A$10:$T$500,15,FALSE))</f>
        <v/>
      </c>
      <c r="G202" s="89">
        <f>'[1]Z07 一般公共预算财政拨款收入支出决算表(财决07表)'!A200</f>
        <v>0</v>
      </c>
      <c r="H202" s="99">
        <f>'[1]Z07 一般公共预算财政拨款收入支出决算表(财决07表)'!$K200</f>
        <v>0</v>
      </c>
      <c r="I202" s="89" t="str">
        <f t="shared" si="8"/>
        <v>2</v>
      </c>
      <c r="J202" s="89" t="str">
        <f t="shared" si="9"/>
        <v>2</v>
      </c>
      <c r="K202" s="89">
        <f t="shared" si="10"/>
        <v>4</v>
      </c>
      <c r="L202" s="89" t="str">
        <f t="shared" si="11"/>
        <v/>
      </c>
      <c r="O202" s="4"/>
      <c r="P202" s="4"/>
      <c r="Q202" s="4"/>
      <c r="R202" s="4"/>
      <c r="S202" s="4"/>
      <c r="T202" s="4"/>
      <c r="U202" s="4"/>
      <c r="V202" s="4"/>
      <c r="W202" s="4"/>
      <c r="X202" s="4"/>
    </row>
    <row r="203" spans="1:24" ht="20.100000000000001" customHeight="1">
      <c r="A203" s="19" t="str">
        <f t="array" ref="A203">INDEX(G:G,SMALL(IF($K$12:$K$500=2,ROW($12:$500),4^8),ROW(G192)))&amp;""</f>
        <v/>
      </c>
      <c r="B203" s="98"/>
      <c r="C203" s="20" t="str">
        <f>IF(ISERROR(VLOOKUP(A203,'[1]Z07 一般公共预算财政拨款收入支出决算表(财决07表)'!$A$10:$T$500,4,FALSE)),"",VLOOKUP(A203,'[1]Z07 一般公共预算财政拨款收入支出决算表(财决07表)'!$A$10:$T$500,4,FALSE))</f>
        <v/>
      </c>
      <c r="D203" s="103" t="str">
        <f>IF(ISERROR(VLOOKUP(A203,'[1]Z07 一般公共预算财政拨款收入支出决算表(财决07表)'!$A$10:$T$500,11,FALSE)),"",VLOOKUP(A203,'[1]Z07 一般公共预算财政拨款收入支出决算表(财决07表)'!$A$10:$T$500,11,FALSE))</f>
        <v/>
      </c>
      <c r="E203" s="103" t="str">
        <f>IF(ISERROR(VLOOKUP(A203,'[1]Z07 一般公共预算财政拨款收入支出决算表(财决07表)'!$A$10:$T$500,12,FALSE)),"",VLOOKUP(A203,'[1]Z07 一般公共预算财政拨款收入支出决算表(财决07表)'!$A$10:$T$500,12,FALSE))</f>
        <v/>
      </c>
      <c r="F203" s="103" t="str">
        <f>IF(ISERROR(VLOOKUP(A203,'[1]Z07 一般公共预算财政拨款收入支出决算表(财决07表)'!$A$10:$T$500,15,FALSE)),"",VLOOKUP(A203,'[1]Z07 一般公共预算财政拨款收入支出决算表(财决07表)'!$A$10:$T$500,15,FALSE))</f>
        <v/>
      </c>
      <c r="G203" s="89">
        <f>'[1]Z07 一般公共预算财政拨款收入支出决算表(财决07表)'!A201</f>
        <v>0</v>
      </c>
      <c r="H203" s="99">
        <f>'[1]Z07 一般公共预算财政拨款收入支出决算表(财决07表)'!$K201</f>
        <v>0</v>
      </c>
      <c r="I203" s="89" t="str">
        <f t="shared" si="8"/>
        <v>2</v>
      </c>
      <c r="J203" s="89" t="str">
        <f t="shared" si="9"/>
        <v>2</v>
      </c>
      <c r="K203" s="89">
        <f t="shared" si="10"/>
        <v>4</v>
      </c>
      <c r="L203" s="89" t="str">
        <f t="shared" si="11"/>
        <v/>
      </c>
      <c r="O203" s="4"/>
      <c r="P203" s="4"/>
      <c r="Q203" s="4"/>
      <c r="R203" s="4"/>
      <c r="S203" s="4"/>
      <c r="T203" s="4"/>
      <c r="U203" s="4"/>
      <c r="V203" s="4"/>
      <c r="W203" s="4"/>
      <c r="X203" s="4"/>
    </row>
    <row r="204" spans="1:24" ht="20.100000000000001" customHeight="1">
      <c r="A204" s="19" t="str">
        <f t="array" ref="A204">INDEX(G:G,SMALL(IF($K$12:$K$500=2,ROW($12:$500),4^8),ROW(G193)))&amp;""</f>
        <v/>
      </c>
      <c r="B204" s="98"/>
      <c r="C204" s="20" t="str">
        <f>IF(ISERROR(VLOOKUP(A204,'[1]Z07 一般公共预算财政拨款收入支出决算表(财决07表)'!$A$10:$T$500,4,FALSE)),"",VLOOKUP(A204,'[1]Z07 一般公共预算财政拨款收入支出决算表(财决07表)'!$A$10:$T$500,4,FALSE))</f>
        <v/>
      </c>
      <c r="D204" s="103" t="str">
        <f>IF(ISERROR(VLOOKUP(A204,'[1]Z07 一般公共预算财政拨款收入支出决算表(财决07表)'!$A$10:$T$500,11,FALSE)),"",VLOOKUP(A204,'[1]Z07 一般公共预算财政拨款收入支出决算表(财决07表)'!$A$10:$T$500,11,FALSE))</f>
        <v/>
      </c>
      <c r="E204" s="103" t="str">
        <f>IF(ISERROR(VLOOKUP(A204,'[1]Z07 一般公共预算财政拨款收入支出决算表(财决07表)'!$A$10:$T$500,12,FALSE)),"",VLOOKUP(A204,'[1]Z07 一般公共预算财政拨款收入支出决算表(财决07表)'!$A$10:$T$500,12,FALSE))</f>
        <v/>
      </c>
      <c r="F204" s="103" t="str">
        <f>IF(ISERROR(VLOOKUP(A204,'[1]Z07 一般公共预算财政拨款收入支出决算表(财决07表)'!$A$10:$T$500,15,FALSE)),"",VLOOKUP(A204,'[1]Z07 一般公共预算财政拨款收入支出决算表(财决07表)'!$A$10:$T$500,15,FALSE))</f>
        <v/>
      </c>
      <c r="G204" s="89">
        <f>'[1]Z07 一般公共预算财政拨款收入支出决算表(财决07表)'!A202</f>
        <v>0</v>
      </c>
      <c r="H204" s="99">
        <f>'[1]Z07 一般公共预算财政拨款收入支出决算表(财决07表)'!$K202</f>
        <v>0</v>
      </c>
      <c r="I204" s="89" t="str">
        <f t="shared" si="8"/>
        <v>2</v>
      </c>
      <c r="J204" s="89" t="str">
        <f t="shared" si="9"/>
        <v>2</v>
      </c>
      <c r="K204" s="89">
        <f t="shared" si="10"/>
        <v>4</v>
      </c>
      <c r="L204" s="89" t="str">
        <f t="shared" si="11"/>
        <v/>
      </c>
      <c r="O204" s="4"/>
      <c r="P204" s="4"/>
      <c r="Q204" s="4"/>
      <c r="R204" s="4"/>
      <c r="S204" s="4"/>
      <c r="T204" s="4"/>
      <c r="U204" s="4"/>
      <c r="V204" s="4"/>
      <c r="W204" s="4"/>
      <c r="X204" s="4"/>
    </row>
    <row r="205" spans="1:24" ht="20.100000000000001" customHeight="1">
      <c r="A205" s="19" t="str">
        <f t="array" ref="A205">INDEX(G:G,SMALL(IF($K$12:$K$500=2,ROW($12:$500),4^8),ROW(G194)))&amp;""</f>
        <v/>
      </c>
      <c r="B205" s="98"/>
      <c r="C205" s="20" t="str">
        <f>IF(ISERROR(VLOOKUP(A205,'[1]Z07 一般公共预算财政拨款收入支出决算表(财决07表)'!$A$10:$T$500,4,FALSE)),"",VLOOKUP(A205,'[1]Z07 一般公共预算财政拨款收入支出决算表(财决07表)'!$A$10:$T$500,4,FALSE))</f>
        <v/>
      </c>
      <c r="D205" s="103" t="str">
        <f>IF(ISERROR(VLOOKUP(A205,'[1]Z07 一般公共预算财政拨款收入支出决算表(财决07表)'!$A$10:$T$500,11,FALSE)),"",VLOOKUP(A205,'[1]Z07 一般公共预算财政拨款收入支出决算表(财决07表)'!$A$10:$T$500,11,FALSE))</f>
        <v/>
      </c>
      <c r="E205" s="103" t="str">
        <f>IF(ISERROR(VLOOKUP(A205,'[1]Z07 一般公共预算财政拨款收入支出决算表(财决07表)'!$A$10:$T$500,12,FALSE)),"",VLOOKUP(A205,'[1]Z07 一般公共预算财政拨款收入支出决算表(财决07表)'!$A$10:$T$500,12,FALSE))</f>
        <v/>
      </c>
      <c r="F205" s="103" t="str">
        <f>IF(ISERROR(VLOOKUP(A205,'[1]Z07 一般公共预算财政拨款收入支出决算表(财决07表)'!$A$10:$T$500,15,FALSE)),"",VLOOKUP(A205,'[1]Z07 一般公共预算财政拨款收入支出决算表(财决07表)'!$A$10:$T$500,15,FALSE))</f>
        <v/>
      </c>
      <c r="G205" s="89">
        <f>'[1]Z07 一般公共预算财政拨款收入支出决算表(财决07表)'!A203</f>
        <v>0</v>
      </c>
      <c r="H205" s="99">
        <f>'[1]Z07 一般公共预算财政拨款收入支出决算表(财决07表)'!$K203</f>
        <v>0</v>
      </c>
      <c r="I205" s="89" t="str">
        <f t="shared" ref="I205:I268" si="12">IF(G205&gt;0,"1","2")</f>
        <v>2</v>
      </c>
      <c r="J205" s="89" t="str">
        <f t="shared" ref="J205:J268" si="13">IF(H205&gt;0,"1","2")</f>
        <v>2</v>
      </c>
      <c r="K205" s="89">
        <f t="shared" ref="K205:K268" si="14">I205+J205</f>
        <v>4</v>
      </c>
      <c r="L205" s="89" t="str">
        <f t="shared" ref="L205:L268" si="15">IF(C205&lt;&gt;"",ROW(),"")</f>
        <v/>
      </c>
      <c r="O205" s="4"/>
      <c r="P205" s="4"/>
      <c r="Q205" s="4"/>
      <c r="R205" s="4"/>
      <c r="S205" s="4"/>
      <c r="T205" s="4"/>
      <c r="U205" s="4"/>
      <c r="V205" s="4"/>
      <c r="W205" s="4"/>
      <c r="X205" s="4"/>
    </row>
    <row r="206" spans="1:24" ht="20.100000000000001" customHeight="1">
      <c r="A206" s="19" t="str">
        <f t="array" ref="A206">INDEX(G:G,SMALL(IF($K$12:$K$500=2,ROW($12:$500),4^8),ROW(G195)))&amp;""</f>
        <v/>
      </c>
      <c r="B206" s="98"/>
      <c r="C206" s="20" t="str">
        <f>IF(ISERROR(VLOOKUP(A206,'[1]Z07 一般公共预算财政拨款收入支出决算表(财决07表)'!$A$10:$T$500,4,FALSE)),"",VLOOKUP(A206,'[1]Z07 一般公共预算财政拨款收入支出决算表(财决07表)'!$A$10:$T$500,4,FALSE))</f>
        <v/>
      </c>
      <c r="D206" s="103" t="str">
        <f>IF(ISERROR(VLOOKUP(A206,'[1]Z07 一般公共预算财政拨款收入支出决算表(财决07表)'!$A$10:$T$500,11,FALSE)),"",VLOOKUP(A206,'[1]Z07 一般公共预算财政拨款收入支出决算表(财决07表)'!$A$10:$T$500,11,FALSE))</f>
        <v/>
      </c>
      <c r="E206" s="103" t="str">
        <f>IF(ISERROR(VLOOKUP(A206,'[1]Z07 一般公共预算财政拨款收入支出决算表(财决07表)'!$A$10:$T$500,12,FALSE)),"",VLOOKUP(A206,'[1]Z07 一般公共预算财政拨款收入支出决算表(财决07表)'!$A$10:$T$500,12,FALSE))</f>
        <v/>
      </c>
      <c r="F206" s="103" t="str">
        <f>IF(ISERROR(VLOOKUP(A206,'[1]Z07 一般公共预算财政拨款收入支出决算表(财决07表)'!$A$10:$T$500,15,FALSE)),"",VLOOKUP(A206,'[1]Z07 一般公共预算财政拨款收入支出决算表(财决07表)'!$A$10:$T$500,15,FALSE))</f>
        <v/>
      </c>
      <c r="G206" s="89">
        <f>'[1]Z07 一般公共预算财政拨款收入支出决算表(财决07表)'!A204</f>
        <v>0</v>
      </c>
      <c r="H206" s="99">
        <f>'[1]Z07 一般公共预算财政拨款收入支出决算表(财决07表)'!$K204</f>
        <v>0</v>
      </c>
      <c r="I206" s="89" t="str">
        <f t="shared" si="12"/>
        <v>2</v>
      </c>
      <c r="J206" s="89" t="str">
        <f t="shared" si="13"/>
        <v>2</v>
      </c>
      <c r="K206" s="89">
        <f t="shared" si="14"/>
        <v>4</v>
      </c>
      <c r="L206" s="89" t="str">
        <f t="shared" si="15"/>
        <v/>
      </c>
      <c r="O206" s="4"/>
      <c r="P206" s="4"/>
      <c r="Q206" s="4"/>
      <c r="R206" s="4"/>
      <c r="S206" s="4"/>
      <c r="T206" s="4"/>
      <c r="U206" s="4"/>
      <c r="V206" s="4"/>
      <c r="W206" s="4"/>
      <c r="X206" s="4"/>
    </row>
    <row r="207" spans="1:24" ht="20.100000000000001" customHeight="1">
      <c r="A207" s="19" t="str">
        <f t="array" ref="A207">INDEX(G:G,SMALL(IF($K$12:$K$500=2,ROW($12:$500),4^8),ROW(G196)))&amp;""</f>
        <v/>
      </c>
      <c r="B207" s="98"/>
      <c r="C207" s="20" t="str">
        <f>IF(ISERROR(VLOOKUP(A207,'[1]Z07 一般公共预算财政拨款收入支出决算表(财决07表)'!$A$10:$T$500,4,FALSE)),"",VLOOKUP(A207,'[1]Z07 一般公共预算财政拨款收入支出决算表(财决07表)'!$A$10:$T$500,4,FALSE))</f>
        <v/>
      </c>
      <c r="D207" s="103" t="str">
        <f>IF(ISERROR(VLOOKUP(A207,'[1]Z07 一般公共预算财政拨款收入支出决算表(财决07表)'!$A$10:$T$500,11,FALSE)),"",VLOOKUP(A207,'[1]Z07 一般公共预算财政拨款收入支出决算表(财决07表)'!$A$10:$T$500,11,FALSE))</f>
        <v/>
      </c>
      <c r="E207" s="103" t="str">
        <f>IF(ISERROR(VLOOKUP(A207,'[1]Z07 一般公共预算财政拨款收入支出决算表(财决07表)'!$A$10:$T$500,12,FALSE)),"",VLOOKUP(A207,'[1]Z07 一般公共预算财政拨款收入支出决算表(财决07表)'!$A$10:$T$500,12,FALSE))</f>
        <v/>
      </c>
      <c r="F207" s="103" t="str">
        <f>IF(ISERROR(VLOOKUP(A207,'[1]Z07 一般公共预算财政拨款收入支出决算表(财决07表)'!$A$10:$T$500,15,FALSE)),"",VLOOKUP(A207,'[1]Z07 一般公共预算财政拨款收入支出决算表(财决07表)'!$A$10:$T$500,15,FALSE))</f>
        <v/>
      </c>
      <c r="G207" s="89">
        <f>'[1]Z07 一般公共预算财政拨款收入支出决算表(财决07表)'!A205</f>
        <v>0</v>
      </c>
      <c r="H207" s="99">
        <f>'[1]Z07 一般公共预算财政拨款收入支出决算表(财决07表)'!$K205</f>
        <v>0</v>
      </c>
      <c r="I207" s="89" t="str">
        <f t="shared" si="12"/>
        <v>2</v>
      </c>
      <c r="J207" s="89" t="str">
        <f t="shared" si="13"/>
        <v>2</v>
      </c>
      <c r="K207" s="89">
        <f t="shared" si="14"/>
        <v>4</v>
      </c>
      <c r="L207" s="89" t="str">
        <f t="shared" si="15"/>
        <v/>
      </c>
      <c r="O207" s="4"/>
      <c r="P207" s="4"/>
      <c r="Q207" s="4"/>
      <c r="R207" s="4"/>
      <c r="S207" s="4"/>
      <c r="T207" s="4"/>
      <c r="U207" s="4"/>
      <c r="V207" s="4"/>
      <c r="W207" s="4"/>
      <c r="X207" s="4"/>
    </row>
    <row r="208" spans="1:24" ht="20.100000000000001" customHeight="1">
      <c r="A208" s="19" t="str">
        <f t="array" ref="A208">INDEX(G:G,SMALL(IF($K$12:$K$500=2,ROW($12:$500),4^8),ROW(G197)))&amp;""</f>
        <v/>
      </c>
      <c r="B208" s="98"/>
      <c r="C208" s="20" t="str">
        <f>IF(ISERROR(VLOOKUP(A208,'[1]Z07 一般公共预算财政拨款收入支出决算表(财决07表)'!$A$10:$T$500,4,FALSE)),"",VLOOKUP(A208,'[1]Z07 一般公共预算财政拨款收入支出决算表(财决07表)'!$A$10:$T$500,4,FALSE))</f>
        <v/>
      </c>
      <c r="D208" s="103" t="str">
        <f>IF(ISERROR(VLOOKUP(A208,'[1]Z07 一般公共预算财政拨款收入支出决算表(财决07表)'!$A$10:$T$500,11,FALSE)),"",VLOOKUP(A208,'[1]Z07 一般公共预算财政拨款收入支出决算表(财决07表)'!$A$10:$T$500,11,FALSE))</f>
        <v/>
      </c>
      <c r="E208" s="103" t="str">
        <f>IF(ISERROR(VLOOKUP(A208,'[1]Z07 一般公共预算财政拨款收入支出决算表(财决07表)'!$A$10:$T$500,12,FALSE)),"",VLOOKUP(A208,'[1]Z07 一般公共预算财政拨款收入支出决算表(财决07表)'!$A$10:$T$500,12,FALSE))</f>
        <v/>
      </c>
      <c r="F208" s="103" t="str">
        <f>IF(ISERROR(VLOOKUP(A208,'[1]Z07 一般公共预算财政拨款收入支出决算表(财决07表)'!$A$10:$T$500,15,FALSE)),"",VLOOKUP(A208,'[1]Z07 一般公共预算财政拨款收入支出决算表(财决07表)'!$A$10:$T$500,15,FALSE))</f>
        <v/>
      </c>
      <c r="G208" s="89">
        <f>'[1]Z07 一般公共预算财政拨款收入支出决算表(财决07表)'!A206</f>
        <v>0</v>
      </c>
      <c r="H208" s="99">
        <f>'[1]Z07 一般公共预算财政拨款收入支出决算表(财决07表)'!$K206</f>
        <v>0</v>
      </c>
      <c r="I208" s="89" t="str">
        <f t="shared" si="12"/>
        <v>2</v>
      </c>
      <c r="J208" s="89" t="str">
        <f t="shared" si="13"/>
        <v>2</v>
      </c>
      <c r="K208" s="89">
        <f t="shared" si="14"/>
        <v>4</v>
      </c>
      <c r="L208" s="89" t="str">
        <f t="shared" si="15"/>
        <v/>
      </c>
      <c r="O208" s="4"/>
      <c r="P208" s="4"/>
      <c r="Q208" s="4"/>
      <c r="R208" s="4"/>
      <c r="S208" s="4"/>
      <c r="T208" s="4"/>
      <c r="U208" s="4"/>
      <c r="V208" s="4"/>
      <c r="W208" s="4"/>
      <c r="X208" s="4"/>
    </row>
    <row r="209" spans="1:24" ht="20.100000000000001" customHeight="1">
      <c r="A209" s="19" t="str">
        <f t="array" ref="A209">INDEX(G:G,SMALL(IF($K$12:$K$500=2,ROW($12:$500),4^8),ROW(G198)))&amp;""</f>
        <v/>
      </c>
      <c r="B209" s="98"/>
      <c r="C209" s="20" t="str">
        <f>IF(ISERROR(VLOOKUP(A209,'[1]Z07 一般公共预算财政拨款收入支出决算表(财决07表)'!$A$10:$T$500,4,FALSE)),"",VLOOKUP(A209,'[1]Z07 一般公共预算财政拨款收入支出决算表(财决07表)'!$A$10:$T$500,4,FALSE))</f>
        <v/>
      </c>
      <c r="D209" s="103" t="str">
        <f>IF(ISERROR(VLOOKUP(A209,'[1]Z07 一般公共预算财政拨款收入支出决算表(财决07表)'!$A$10:$T$500,11,FALSE)),"",VLOOKUP(A209,'[1]Z07 一般公共预算财政拨款收入支出决算表(财决07表)'!$A$10:$T$500,11,FALSE))</f>
        <v/>
      </c>
      <c r="E209" s="103" t="str">
        <f>IF(ISERROR(VLOOKUP(A209,'[1]Z07 一般公共预算财政拨款收入支出决算表(财决07表)'!$A$10:$T$500,12,FALSE)),"",VLOOKUP(A209,'[1]Z07 一般公共预算财政拨款收入支出决算表(财决07表)'!$A$10:$T$500,12,FALSE))</f>
        <v/>
      </c>
      <c r="F209" s="103" t="str">
        <f>IF(ISERROR(VLOOKUP(A209,'[1]Z07 一般公共预算财政拨款收入支出决算表(财决07表)'!$A$10:$T$500,15,FALSE)),"",VLOOKUP(A209,'[1]Z07 一般公共预算财政拨款收入支出决算表(财决07表)'!$A$10:$T$500,15,FALSE))</f>
        <v/>
      </c>
      <c r="G209" s="89">
        <f>'[1]Z07 一般公共预算财政拨款收入支出决算表(财决07表)'!A207</f>
        <v>0</v>
      </c>
      <c r="H209" s="99">
        <f>'[1]Z07 一般公共预算财政拨款收入支出决算表(财决07表)'!$K207</f>
        <v>0</v>
      </c>
      <c r="I209" s="89" t="str">
        <f t="shared" si="12"/>
        <v>2</v>
      </c>
      <c r="J209" s="89" t="str">
        <f t="shared" si="13"/>
        <v>2</v>
      </c>
      <c r="K209" s="89">
        <f t="shared" si="14"/>
        <v>4</v>
      </c>
      <c r="L209" s="89" t="str">
        <f t="shared" si="15"/>
        <v/>
      </c>
      <c r="O209" s="4"/>
      <c r="P209" s="4"/>
      <c r="Q209" s="4"/>
      <c r="R209" s="4"/>
      <c r="S209" s="4"/>
      <c r="T209" s="4"/>
      <c r="U209" s="4"/>
      <c r="V209" s="4"/>
      <c r="W209" s="4"/>
      <c r="X209" s="4"/>
    </row>
    <row r="210" spans="1:24" ht="20.100000000000001" customHeight="1">
      <c r="A210" s="19" t="str">
        <f t="array" ref="A210">INDEX(G:G,SMALL(IF($K$12:$K$500=2,ROW($12:$500),4^8),ROW(G199)))&amp;""</f>
        <v/>
      </c>
      <c r="B210" s="98"/>
      <c r="C210" s="20" t="str">
        <f>IF(ISERROR(VLOOKUP(A210,'[1]Z07 一般公共预算财政拨款收入支出决算表(财决07表)'!$A$10:$T$500,4,FALSE)),"",VLOOKUP(A210,'[1]Z07 一般公共预算财政拨款收入支出决算表(财决07表)'!$A$10:$T$500,4,FALSE))</f>
        <v/>
      </c>
      <c r="D210" s="103" t="str">
        <f>IF(ISERROR(VLOOKUP(A210,'[1]Z07 一般公共预算财政拨款收入支出决算表(财决07表)'!$A$10:$T$500,11,FALSE)),"",VLOOKUP(A210,'[1]Z07 一般公共预算财政拨款收入支出决算表(财决07表)'!$A$10:$T$500,11,FALSE))</f>
        <v/>
      </c>
      <c r="E210" s="103" t="str">
        <f>IF(ISERROR(VLOOKUP(A210,'[1]Z07 一般公共预算财政拨款收入支出决算表(财决07表)'!$A$10:$T$500,12,FALSE)),"",VLOOKUP(A210,'[1]Z07 一般公共预算财政拨款收入支出决算表(财决07表)'!$A$10:$T$500,12,FALSE))</f>
        <v/>
      </c>
      <c r="F210" s="103" t="str">
        <f>IF(ISERROR(VLOOKUP(A210,'[1]Z07 一般公共预算财政拨款收入支出决算表(财决07表)'!$A$10:$T$500,15,FALSE)),"",VLOOKUP(A210,'[1]Z07 一般公共预算财政拨款收入支出决算表(财决07表)'!$A$10:$T$500,15,FALSE))</f>
        <v/>
      </c>
      <c r="G210" s="89">
        <f>'[1]Z07 一般公共预算财政拨款收入支出决算表(财决07表)'!A208</f>
        <v>0</v>
      </c>
      <c r="H210" s="99">
        <f>'[1]Z07 一般公共预算财政拨款收入支出决算表(财决07表)'!$K208</f>
        <v>0</v>
      </c>
      <c r="I210" s="89" t="str">
        <f t="shared" si="12"/>
        <v>2</v>
      </c>
      <c r="J210" s="89" t="str">
        <f t="shared" si="13"/>
        <v>2</v>
      </c>
      <c r="K210" s="89">
        <f t="shared" si="14"/>
        <v>4</v>
      </c>
      <c r="L210" s="89" t="str">
        <f t="shared" si="15"/>
        <v/>
      </c>
      <c r="O210" s="4"/>
      <c r="P210" s="4"/>
      <c r="Q210" s="4"/>
      <c r="R210" s="4"/>
      <c r="S210" s="4"/>
      <c r="T210" s="4"/>
      <c r="U210" s="4"/>
      <c r="V210" s="4"/>
      <c r="W210" s="4"/>
      <c r="X210" s="4"/>
    </row>
    <row r="211" spans="1:24" ht="20.100000000000001" customHeight="1">
      <c r="A211" s="19" t="str">
        <f t="array" ref="A211">INDEX(G:G,SMALL(IF($K$12:$K$500=2,ROW($12:$500),4^8),ROW(G200)))&amp;""</f>
        <v/>
      </c>
      <c r="B211" s="98"/>
      <c r="C211" s="20" t="str">
        <f>IF(ISERROR(VLOOKUP(A211,'[1]Z07 一般公共预算财政拨款收入支出决算表(财决07表)'!$A$10:$T$500,4,FALSE)),"",VLOOKUP(A211,'[1]Z07 一般公共预算财政拨款收入支出决算表(财决07表)'!$A$10:$T$500,4,FALSE))</f>
        <v/>
      </c>
      <c r="D211" s="103" t="str">
        <f>IF(ISERROR(VLOOKUP(A211,'[1]Z07 一般公共预算财政拨款收入支出决算表(财决07表)'!$A$10:$T$500,11,FALSE)),"",VLOOKUP(A211,'[1]Z07 一般公共预算财政拨款收入支出决算表(财决07表)'!$A$10:$T$500,11,FALSE))</f>
        <v/>
      </c>
      <c r="E211" s="103" t="str">
        <f>IF(ISERROR(VLOOKUP(A211,'[1]Z07 一般公共预算财政拨款收入支出决算表(财决07表)'!$A$10:$T$500,12,FALSE)),"",VLOOKUP(A211,'[1]Z07 一般公共预算财政拨款收入支出决算表(财决07表)'!$A$10:$T$500,12,FALSE))</f>
        <v/>
      </c>
      <c r="F211" s="103" t="str">
        <f>IF(ISERROR(VLOOKUP(A211,'[1]Z07 一般公共预算财政拨款收入支出决算表(财决07表)'!$A$10:$T$500,15,FALSE)),"",VLOOKUP(A211,'[1]Z07 一般公共预算财政拨款收入支出决算表(财决07表)'!$A$10:$T$500,15,FALSE))</f>
        <v/>
      </c>
      <c r="G211" s="89">
        <f>'[1]Z07 一般公共预算财政拨款收入支出决算表(财决07表)'!A209</f>
        <v>0</v>
      </c>
      <c r="H211" s="99">
        <f>'[1]Z07 一般公共预算财政拨款收入支出决算表(财决07表)'!$K209</f>
        <v>0</v>
      </c>
      <c r="I211" s="89" t="str">
        <f t="shared" si="12"/>
        <v>2</v>
      </c>
      <c r="J211" s="89" t="str">
        <f t="shared" si="13"/>
        <v>2</v>
      </c>
      <c r="K211" s="89">
        <f t="shared" si="14"/>
        <v>4</v>
      </c>
      <c r="L211" s="89" t="str">
        <f t="shared" si="15"/>
        <v/>
      </c>
      <c r="O211" s="4"/>
      <c r="P211" s="4"/>
      <c r="Q211" s="4"/>
      <c r="R211" s="4"/>
      <c r="S211" s="4"/>
      <c r="T211" s="4"/>
      <c r="U211" s="4"/>
      <c r="V211" s="4"/>
      <c r="W211" s="4"/>
      <c r="X211" s="4"/>
    </row>
    <row r="212" spans="1:24" ht="20.100000000000001" customHeight="1">
      <c r="A212" s="19" t="str">
        <f t="array" ref="A212">INDEX(G:G,SMALL(IF($K$12:$K$500=2,ROW($12:$500),4^8),ROW(G201)))&amp;""</f>
        <v/>
      </c>
      <c r="B212" s="98"/>
      <c r="C212" s="20" t="str">
        <f>IF(ISERROR(VLOOKUP(A212,'[1]Z07 一般公共预算财政拨款收入支出决算表(财决07表)'!$A$10:$T$500,4,FALSE)),"",VLOOKUP(A212,'[1]Z07 一般公共预算财政拨款收入支出决算表(财决07表)'!$A$10:$T$500,4,FALSE))</f>
        <v/>
      </c>
      <c r="D212" s="103" t="str">
        <f>IF(ISERROR(VLOOKUP(A212,'[1]Z07 一般公共预算财政拨款收入支出决算表(财决07表)'!$A$10:$T$500,11,FALSE)),"",VLOOKUP(A212,'[1]Z07 一般公共预算财政拨款收入支出决算表(财决07表)'!$A$10:$T$500,11,FALSE))</f>
        <v/>
      </c>
      <c r="E212" s="103" t="str">
        <f>IF(ISERROR(VLOOKUP(A212,'[1]Z07 一般公共预算财政拨款收入支出决算表(财决07表)'!$A$10:$T$500,12,FALSE)),"",VLOOKUP(A212,'[1]Z07 一般公共预算财政拨款收入支出决算表(财决07表)'!$A$10:$T$500,12,FALSE))</f>
        <v/>
      </c>
      <c r="F212" s="103" t="str">
        <f>IF(ISERROR(VLOOKUP(A212,'[1]Z07 一般公共预算财政拨款收入支出决算表(财决07表)'!$A$10:$T$500,15,FALSE)),"",VLOOKUP(A212,'[1]Z07 一般公共预算财政拨款收入支出决算表(财决07表)'!$A$10:$T$500,15,FALSE))</f>
        <v/>
      </c>
      <c r="G212" s="89">
        <f>'[1]Z07 一般公共预算财政拨款收入支出决算表(财决07表)'!A210</f>
        <v>0</v>
      </c>
      <c r="H212" s="99">
        <f>'[1]Z07 一般公共预算财政拨款收入支出决算表(财决07表)'!$K210</f>
        <v>0</v>
      </c>
      <c r="I212" s="89" t="str">
        <f t="shared" si="12"/>
        <v>2</v>
      </c>
      <c r="J212" s="89" t="str">
        <f t="shared" si="13"/>
        <v>2</v>
      </c>
      <c r="K212" s="89">
        <f t="shared" si="14"/>
        <v>4</v>
      </c>
      <c r="L212" s="89" t="str">
        <f t="shared" si="15"/>
        <v/>
      </c>
      <c r="O212" s="4"/>
      <c r="P212" s="4"/>
      <c r="Q212" s="4"/>
      <c r="R212" s="4"/>
      <c r="S212" s="4"/>
      <c r="T212" s="4"/>
      <c r="U212" s="4"/>
      <c r="V212" s="4"/>
      <c r="W212" s="4"/>
      <c r="X212" s="4"/>
    </row>
    <row r="213" spans="1:24" ht="20.100000000000001" customHeight="1">
      <c r="A213" s="19" t="str">
        <f t="array" ref="A213">INDEX(G:G,SMALL(IF($K$12:$K$500=2,ROW($12:$500),4^8),ROW(G202)))&amp;""</f>
        <v/>
      </c>
      <c r="B213" s="98"/>
      <c r="C213" s="20" t="str">
        <f>IF(ISERROR(VLOOKUP(A213,'[1]Z07 一般公共预算财政拨款收入支出决算表(财决07表)'!$A$10:$T$500,4,FALSE)),"",VLOOKUP(A213,'[1]Z07 一般公共预算财政拨款收入支出决算表(财决07表)'!$A$10:$T$500,4,FALSE))</f>
        <v/>
      </c>
      <c r="D213" s="103" t="str">
        <f>IF(ISERROR(VLOOKUP(A213,'[1]Z07 一般公共预算财政拨款收入支出决算表(财决07表)'!$A$10:$T$500,11,FALSE)),"",VLOOKUP(A213,'[1]Z07 一般公共预算财政拨款收入支出决算表(财决07表)'!$A$10:$T$500,11,FALSE))</f>
        <v/>
      </c>
      <c r="E213" s="103" t="str">
        <f>IF(ISERROR(VLOOKUP(A213,'[1]Z07 一般公共预算财政拨款收入支出决算表(财决07表)'!$A$10:$T$500,12,FALSE)),"",VLOOKUP(A213,'[1]Z07 一般公共预算财政拨款收入支出决算表(财决07表)'!$A$10:$T$500,12,FALSE))</f>
        <v/>
      </c>
      <c r="F213" s="103" t="str">
        <f>IF(ISERROR(VLOOKUP(A213,'[1]Z07 一般公共预算财政拨款收入支出决算表(财决07表)'!$A$10:$T$500,15,FALSE)),"",VLOOKUP(A213,'[1]Z07 一般公共预算财政拨款收入支出决算表(财决07表)'!$A$10:$T$500,15,FALSE))</f>
        <v/>
      </c>
      <c r="G213" s="89">
        <f>'[1]Z07 一般公共预算财政拨款收入支出决算表(财决07表)'!A211</f>
        <v>0</v>
      </c>
      <c r="H213" s="99">
        <f>'[1]Z07 一般公共预算财政拨款收入支出决算表(财决07表)'!$K211</f>
        <v>0</v>
      </c>
      <c r="I213" s="89" t="str">
        <f t="shared" si="12"/>
        <v>2</v>
      </c>
      <c r="J213" s="89" t="str">
        <f t="shared" si="13"/>
        <v>2</v>
      </c>
      <c r="K213" s="89">
        <f t="shared" si="14"/>
        <v>4</v>
      </c>
      <c r="L213" s="89" t="str">
        <f t="shared" si="15"/>
        <v/>
      </c>
      <c r="O213" s="4"/>
      <c r="P213" s="4"/>
      <c r="Q213" s="4"/>
      <c r="R213" s="4"/>
      <c r="S213" s="4"/>
      <c r="T213" s="4"/>
      <c r="U213" s="4"/>
      <c r="V213" s="4"/>
      <c r="W213" s="4"/>
      <c r="X213" s="4"/>
    </row>
    <row r="214" spans="1:24" ht="20.100000000000001" customHeight="1">
      <c r="A214" s="19" t="str">
        <f t="array" ref="A214">INDEX(G:G,SMALL(IF($K$12:$K$500=2,ROW($12:$500),4^8),ROW(G203)))&amp;""</f>
        <v/>
      </c>
      <c r="B214" s="98"/>
      <c r="C214" s="20" t="str">
        <f>IF(ISERROR(VLOOKUP(A214,'[1]Z07 一般公共预算财政拨款收入支出决算表(财决07表)'!$A$10:$T$500,4,FALSE)),"",VLOOKUP(A214,'[1]Z07 一般公共预算财政拨款收入支出决算表(财决07表)'!$A$10:$T$500,4,FALSE))</f>
        <v/>
      </c>
      <c r="D214" s="103" t="str">
        <f>IF(ISERROR(VLOOKUP(A214,'[1]Z07 一般公共预算财政拨款收入支出决算表(财决07表)'!$A$10:$T$500,11,FALSE)),"",VLOOKUP(A214,'[1]Z07 一般公共预算财政拨款收入支出决算表(财决07表)'!$A$10:$T$500,11,FALSE))</f>
        <v/>
      </c>
      <c r="E214" s="103" t="str">
        <f>IF(ISERROR(VLOOKUP(A214,'[1]Z07 一般公共预算财政拨款收入支出决算表(财决07表)'!$A$10:$T$500,12,FALSE)),"",VLOOKUP(A214,'[1]Z07 一般公共预算财政拨款收入支出决算表(财决07表)'!$A$10:$T$500,12,FALSE))</f>
        <v/>
      </c>
      <c r="F214" s="103" t="str">
        <f>IF(ISERROR(VLOOKUP(A214,'[1]Z07 一般公共预算财政拨款收入支出决算表(财决07表)'!$A$10:$T$500,15,FALSE)),"",VLOOKUP(A214,'[1]Z07 一般公共预算财政拨款收入支出决算表(财决07表)'!$A$10:$T$500,15,FALSE))</f>
        <v/>
      </c>
      <c r="G214" s="89">
        <f>'[1]Z07 一般公共预算财政拨款收入支出决算表(财决07表)'!A212</f>
        <v>0</v>
      </c>
      <c r="H214" s="99">
        <f>'[1]Z07 一般公共预算财政拨款收入支出决算表(财决07表)'!$K212</f>
        <v>0</v>
      </c>
      <c r="I214" s="89" t="str">
        <f t="shared" si="12"/>
        <v>2</v>
      </c>
      <c r="J214" s="89" t="str">
        <f t="shared" si="13"/>
        <v>2</v>
      </c>
      <c r="K214" s="89">
        <f t="shared" si="14"/>
        <v>4</v>
      </c>
      <c r="L214" s="89" t="str">
        <f t="shared" si="15"/>
        <v/>
      </c>
      <c r="O214" s="4"/>
      <c r="P214" s="4"/>
      <c r="Q214" s="4"/>
      <c r="R214" s="4"/>
      <c r="S214" s="4"/>
      <c r="T214" s="4"/>
      <c r="U214" s="4"/>
      <c r="V214" s="4"/>
      <c r="W214" s="4"/>
      <c r="X214" s="4"/>
    </row>
    <row r="215" spans="1:24" ht="20.100000000000001" customHeight="1">
      <c r="A215" s="19" t="str">
        <f t="array" ref="A215">INDEX(G:G,SMALL(IF($K$12:$K$500=2,ROW($12:$500),4^8),ROW(G204)))&amp;""</f>
        <v/>
      </c>
      <c r="B215" s="98"/>
      <c r="C215" s="20" t="str">
        <f>IF(ISERROR(VLOOKUP(A215,'[1]Z07 一般公共预算财政拨款收入支出决算表(财决07表)'!$A$10:$T$500,4,FALSE)),"",VLOOKUP(A215,'[1]Z07 一般公共预算财政拨款收入支出决算表(财决07表)'!$A$10:$T$500,4,FALSE))</f>
        <v/>
      </c>
      <c r="D215" s="103" t="str">
        <f>IF(ISERROR(VLOOKUP(A215,'[1]Z07 一般公共预算财政拨款收入支出决算表(财决07表)'!$A$10:$T$500,11,FALSE)),"",VLOOKUP(A215,'[1]Z07 一般公共预算财政拨款收入支出决算表(财决07表)'!$A$10:$T$500,11,FALSE))</f>
        <v/>
      </c>
      <c r="E215" s="103" t="str">
        <f>IF(ISERROR(VLOOKUP(A215,'[1]Z07 一般公共预算财政拨款收入支出决算表(财决07表)'!$A$10:$T$500,12,FALSE)),"",VLOOKUP(A215,'[1]Z07 一般公共预算财政拨款收入支出决算表(财决07表)'!$A$10:$T$500,12,FALSE))</f>
        <v/>
      </c>
      <c r="F215" s="103" t="str">
        <f>IF(ISERROR(VLOOKUP(A215,'[1]Z07 一般公共预算财政拨款收入支出决算表(财决07表)'!$A$10:$T$500,15,FALSE)),"",VLOOKUP(A215,'[1]Z07 一般公共预算财政拨款收入支出决算表(财决07表)'!$A$10:$T$500,15,FALSE))</f>
        <v/>
      </c>
      <c r="G215" s="89">
        <f>'[1]Z07 一般公共预算财政拨款收入支出决算表(财决07表)'!A213</f>
        <v>0</v>
      </c>
      <c r="H215" s="99">
        <f>'[1]Z07 一般公共预算财政拨款收入支出决算表(财决07表)'!$K213</f>
        <v>0</v>
      </c>
      <c r="I215" s="89" t="str">
        <f t="shared" si="12"/>
        <v>2</v>
      </c>
      <c r="J215" s="89" t="str">
        <f t="shared" si="13"/>
        <v>2</v>
      </c>
      <c r="K215" s="89">
        <f t="shared" si="14"/>
        <v>4</v>
      </c>
      <c r="L215" s="89" t="str">
        <f t="shared" si="15"/>
        <v/>
      </c>
      <c r="O215" s="4"/>
      <c r="P215" s="4"/>
      <c r="Q215" s="4"/>
      <c r="R215" s="4"/>
      <c r="S215" s="4"/>
      <c r="T215" s="4"/>
      <c r="U215" s="4"/>
      <c r="V215" s="4"/>
      <c r="W215" s="4"/>
      <c r="X215" s="4"/>
    </row>
    <row r="216" spans="1:24" ht="20.100000000000001" customHeight="1">
      <c r="A216" s="19" t="str">
        <f t="array" ref="A216">INDEX(G:G,SMALL(IF($K$12:$K$500=2,ROW($12:$500),4^8),ROW(G205)))&amp;""</f>
        <v/>
      </c>
      <c r="B216" s="98"/>
      <c r="C216" s="20" t="str">
        <f>IF(ISERROR(VLOOKUP(A216,'[1]Z07 一般公共预算财政拨款收入支出决算表(财决07表)'!$A$10:$T$500,4,FALSE)),"",VLOOKUP(A216,'[1]Z07 一般公共预算财政拨款收入支出决算表(财决07表)'!$A$10:$T$500,4,FALSE))</f>
        <v/>
      </c>
      <c r="D216" s="103" t="str">
        <f>IF(ISERROR(VLOOKUP(A216,'[1]Z07 一般公共预算财政拨款收入支出决算表(财决07表)'!$A$10:$T$500,11,FALSE)),"",VLOOKUP(A216,'[1]Z07 一般公共预算财政拨款收入支出决算表(财决07表)'!$A$10:$T$500,11,FALSE))</f>
        <v/>
      </c>
      <c r="E216" s="103" t="str">
        <f>IF(ISERROR(VLOOKUP(A216,'[1]Z07 一般公共预算财政拨款收入支出决算表(财决07表)'!$A$10:$T$500,12,FALSE)),"",VLOOKUP(A216,'[1]Z07 一般公共预算财政拨款收入支出决算表(财决07表)'!$A$10:$T$500,12,FALSE))</f>
        <v/>
      </c>
      <c r="F216" s="103" t="str">
        <f>IF(ISERROR(VLOOKUP(A216,'[1]Z07 一般公共预算财政拨款收入支出决算表(财决07表)'!$A$10:$T$500,15,FALSE)),"",VLOOKUP(A216,'[1]Z07 一般公共预算财政拨款收入支出决算表(财决07表)'!$A$10:$T$500,15,FALSE))</f>
        <v/>
      </c>
      <c r="G216" s="89">
        <f>'[1]Z07 一般公共预算财政拨款收入支出决算表(财决07表)'!A214</f>
        <v>0</v>
      </c>
      <c r="H216" s="99">
        <f>'[1]Z07 一般公共预算财政拨款收入支出决算表(财决07表)'!$K214</f>
        <v>0</v>
      </c>
      <c r="I216" s="89" t="str">
        <f t="shared" si="12"/>
        <v>2</v>
      </c>
      <c r="J216" s="89" t="str">
        <f t="shared" si="13"/>
        <v>2</v>
      </c>
      <c r="K216" s="89">
        <f t="shared" si="14"/>
        <v>4</v>
      </c>
      <c r="L216" s="89" t="str">
        <f t="shared" si="15"/>
        <v/>
      </c>
      <c r="O216" s="4"/>
      <c r="P216" s="4"/>
      <c r="Q216" s="4"/>
      <c r="R216" s="4"/>
      <c r="S216" s="4"/>
      <c r="T216" s="4"/>
      <c r="U216" s="4"/>
      <c r="V216" s="4"/>
      <c r="W216" s="4"/>
      <c r="X216" s="4"/>
    </row>
    <row r="217" spans="1:24" ht="20.100000000000001" customHeight="1">
      <c r="A217" s="19" t="str">
        <f t="array" ref="A217">INDEX(G:G,SMALL(IF($K$12:$K$500=2,ROW($12:$500),4^8),ROW(G206)))&amp;""</f>
        <v/>
      </c>
      <c r="B217" s="98"/>
      <c r="C217" s="20" t="str">
        <f>IF(ISERROR(VLOOKUP(A217,'[1]Z07 一般公共预算财政拨款收入支出决算表(财决07表)'!$A$10:$T$500,4,FALSE)),"",VLOOKUP(A217,'[1]Z07 一般公共预算财政拨款收入支出决算表(财决07表)'!$A$10:$T$500,4,FALSE))</f>
        <v/>
      </c>
      <c r="D217" s="103" t="str">
        <f>IF(ISERROR(VLOOKUP(A217,'[1]Z07 一般公共预算财政拨款收入支出决算表(财决07表)'!$A$10:$T$500,11,FALSE)),"",VLOOKUP(A217,'[1]Z07 一般公共预算财政拨款收入支出决算表(财决07表)'!$A$10:$T$500,11,FALSE))</f>
        <v/>
      </c>
      <c r="E217" s="103" t="str">
        <f>IF(ISERROR(VLOOKUP(A217,'[1]Z07 一般公共预算财政拨款收入支出决算表(财决07表)'!$A$10:$T$500,12,FALSE)),"",VLOOKUP(A217,'[1]Z07 一般公共预算财政拨款收入支出决算表(财决07表)'!$A$10:$T$500,12,FALSE))</f>
        <v/>
      </c>
      <c r="F217" s="103" t="str">
        <f>IF(ISERROR(VLOOKUP(A217,'[1]Z07 一般公共预算财政拨款收入支出决算表(财决07表)'!$A$10:$T$500,15,FALSE)),"",VLOOKUP(A217,'[1]Z07 一般公共预算财政拨款收入支出决算表(财决07表)'!$A$10:$T$500,15,FALSE))</f>
        <v/>
      </c>
      <c r="G217" s="89">
        <f>'[1]Z07 一般公共预算财政拨款收入支出决算表(财决07表)'!A215</f>
        <v>0</v>
      </c>
      <c r="H217" s="99">
        <f>'[1]Z07 一般公共预算财政拨款收入支出决算表(财决07表)'!$K215</f>
        <v>0</v>
      </c>
      <c r="I217" s="89" t="str">
        <f t="shared" si="12"/>
        <v>2</v>
      </c>
      <c r="J217" s="89" t="str">
        <f t="shared" si="13"/>
        <v>2</v>
      </c>
      <c r="K217" s="89">
        <f t="shared" si="14"/>
        <v>4</v>
      </c>
      <c r="L217" s="89" t="str">
        <f t="shared" si="15"/>
        <v/>
      </c>
      <c r="O217" s="4"/>
      <c r="P217" s="4"/>
      <c r="Q217" s="4"/>
      <c r="R217" s="4"/>
      <c r="S217" s="4"/>
      <c r="T217" s="4"/>
      <c r="U217" s="4"/>
      <c r="V217" s="4"/>
      <c r="W217" s="4"/>
      <c r="X217" s="4"/>
    </row>
    <row r="218" spans="1:24" ht="20.100000000000001" customHeight="1">
      <c r="A218" s="19" t="str">
        <f t="array" ref="A218">INDEX(G:G,SMALL(IF($K$12:$K$500=2,ROW($12:$500),4^8),ROW(G207)))&amp;""</f>
        <v/>
      </c>
      <c r="B218" s="98"/>
      <c r="C218" s="20" t="str">
        <f>IF(ISERROR(VLOOKUP(A218,'[1]Z07 一般公共预算财政拨款收入支出决算表(财决07表)'!$A$10:$T$500,4,FALSE)),"",VLOOKUP(A218,'[1]Z07 一般公共预算财政拨款收入支出决算表(财决07表)'!$A$10:$T$500,4,FALSE))</f>
        <v/>
      </c>
      <c r="D218" s="103" t="str">
        <f>IF(ISERROR(VLOOKUP(A218,'[1]Z07 一般公共预算财政拨款收入支出决算表(财决07表)'!$A$10:$T$500,11,FALSE)),"",VLOOKUP(A218,'[1]Z07 一般公共预算财政拨款收入支出决算表(财决07表)'!$A$10:$T$500,11,FALSE))</f>
        <v/>
      </c>
      <c r="E218" s="103" t="str">
        <f>IF(ISERROR(VLOOKUP(A218,'[1]Z07 一般公共预算财政拨款收入支出决算表(财决07表)'!$A$10:$T$500,12,FALSE)),"",VLOOKUP(A218,'[1]Z07 一般公共预算财政拨款收入支出决算表(财决07表)'!$A$10:$T$500,12,FALSE))</f>
        <v/>
      </c>
      <c r="F218" s="103" t="str">
        <f>IF(ISERROR(VLOOKUP(A218,'[1]Z07 一般公共预算财政拨款收入支出决算表(财决07表)'!$A$10:$T$500,15,FALSE)),"",VLOOKUP(A218,'[1]Z07 一般公共预算财政拨款收入支出决算表(财决07表)'!$A$10:$T$500,15,FALSE))</f>
        <v/>
      </c>
      <c r="G218" s="89">
        <f>'[1]Z07 一般公共预算财政拨款收入支出决算表(财决07表)'!A216</f>
        <v>0</v>
      </c>
      <c r="H218" s="99">
        <f>'[1]Z07 一般公共预算财政拨款收入支出决算表(财决07表)'!$K216</f>
        <v>0</v>
      </c>
      <c r="I218" s="89" t="str">
        <f t="shared" si="12"/>
        <v>2</v>
      </c>
      <c r="J218" s="89" t="str">
        <f t="shared" si="13"/>
        <v>2</v>
      </c>
      <c r="K218" s="89">
        <f t="shared" si="14"/>
        <v>4</v>
      </c>
      <c r="L218" s="89" t="str">
        <f t="shared" si="15"/>
        <v/>
      </c>
      <c r="O218" s="4"/>
      <c r="P218" s="4"/>
      <c r="Q218" s="4"/>
      <c r="R218" s="4"/>
      <c r="S218" s="4"/>
      <c r="T218" s="4"/>
      <c r="U218" s="4"/>
      <c r="V218" s="4"/>
      <c r="W218" s="4"/>
      <c r="X218" s="4"/>
    </row>
    <row r="219" spans="1:24" ht="20.100000000000001" customHeight="1">
      <c r="A219" s="19" t="str">
        <f t="array" ref="A219">INDEX(G:G,SMALL(IF($K$12:$K$500=2,ROW($12:$500),4^8),ROW(G208)))&amp;""</f>
        <v/>
      </c>
      <c r="B219" s="98"/>
      <c r="C219" s="20" t="str">
        <f>IF(ISERROR(VLOOKUP(A219,'[1]Z07 一般公共预算财政拨款收入支出决算表(财决07表)'!$A$10:$T$500,4,FALSE)),"",VLOOKUP(A219,'[1]Z07 一般公共预算财政拨款收入支出决算表(财决07表)'!$A$10:$T$500,4,FALSE))</f>
        <v/>
      </c>
      <c r="D219" s="103" t="str">
        <f>IF(ISERROR(VLOOKUP(A219,'[1]Z07 一般公共预算财政拨款收入支出决算表(财决07表)'!$A$10:$T$500,11,FALSE)),"",VLOOKUP(A219,'[1]Z07 一般公共预算财政拨款收入支出决算表(财决07表)'!$A$10:$T$500,11,FALSE))</f>
        <v/>
      </c>
      <c r="E219" s="103" t="str">
        <f>IF(ISERROR(VLOOKUP(A219,'[1]Z07 一般公共预算财政拨款收入支出决算表(财决07表)'!$A$10:$T$500,12,FALSE)),"",VLOOKUP(A219,'[1]Z07 一般公共预算财政拨款收入支出决算表(财决07表)'!$A$10:$T$500,12,FALSE))</f>
        <v/>
      </c>
      <c r="F219" s="103" t="str">
        <f>IF(ISERROR(VLOOKUP(A219,'[1]Z07 一般公共预算财政拨款收入支出决算表(财决07表)'!$A$10:$T$500,15,FALSE)),"",VLOOKUP(A219,'[1]Z07 一般公共预算财政拨款收入支出决算表(财决07表)'!$A$10:$T$500,15,FALSE))</f>
        <v/>
      </c>
      <c r="G219" s="89">
        <f>'[1]Z07 一般公共预算财政拨款收入支出决算表(财决07表)'!A217</f>
        <v>0</v>
      </c>
      <c r="H219" s="99">
        <f>'[1]Z07 一般公共预算财政拨款收入支出决算表(财决07表)'!$K217</f>
        <v>0</v>
      </c>
      <c r="I219" s="89" t="str">
        <f t="shared" si="12"/>
        <v>2</v>
      </c>
      <c r="J219" s="89" t="str">
        <f t="shared" si="13"/>
        <v>2</v>
      </c>
      <c r="K219" s="89">
        <f t="shared" si="14"/>
        <v>4</v>
      </c>
      <c r="L219" s="89" t="str">
        <f t="shared" si="15"/>
        <v/>
      </c>
      <c r="O219" s="4"/>
      <c r="P219" s="4"/>
      <c r="Q219" s="4"/>
      <c r="R219" s="4"/>
      <c r="S219" s="4"/>
      <c r="T219" s="4"/>
      <c r="U219" s="4"/>
      <c r="V219" s="4"/>
      <c r="W219" s="4"/>
      <c r="X219" s="4"/>
    </row>
    <row r="220" spans="1:24" ht="20.100000000000001" customHeight="1">
      <c r="A220" s="19" t="str">
        <f t="array" ref="A220">INDEX(G:G,SMALL(IF($K$12:$K$500=2,ROW($12:$500),4^8),ROW(G209)))&amp;""</f>
        <v/>
      </c>
      <c r="B220" s="98"/>
      <c r="C220" s="20" t="str">
        <f>IF(ISERROR(VLOOKUP(A220,'[1]Z07 一般公共预算财政拨款收入支出决算表(财决07表)'!$A$10:$T$500,4,FALSE)),"",VLOOKUP(A220,'[1]Z07 一般公共预算财政拨款收入支出决算表(财决07表)'!$A$10:$T$500,4,FALSE))</f>
        <v/>
      </c>
      <c r="D220" s="103" t="str">
        <f>IF(ISERROR(VLOOKUP(A220,'[1]Z07 一般公共预算财政拨款收入支出决算表(财决07表)'!$A$10:$T$500,11,FALSE)),"",VLOOKUP(A220,'[1]Z07 一般公共预算财政拨款收入支出决算表(财决07表)'!$A$10:$T$500,11,FALSE))</f>
        <v/>
      </c>
      <c r="E220" s="103" t="str">
        <f>IF(ISERROR(VLOOKUP(A220,'[1]Z07 一般公共预算财政拨款收入支出决算表(财决07表)'!$A$10:$T$500,12,FALSE)),"",VLOOKUP(A220,'[1]Z07 一般公共预算财政拨款收入支出决算表(财决07表)'!$A$10:$T$500,12,FALSE))</f>
        <v/>
      </c>
      <c r="F220" s="103" t="str">
        <f>IF(ISERROR(VLOOKUP(A220,'[1]Z07 一般公共预算财政拨款收入支出决算表(财决07表)'!$A$10:$T$500,15,FALSE)),"",VLOOKUP(A220,'[1]Z07 一般公共预算财政拨款收入支出决算表(财决07表)'!$A$10:$T$500,15,FALSE))</f>
        <v/>
      </c>
      <c r="G220" s="89">
        <f>'[1]Z07 一般公共预算财政拨款收入支出决算表(财决07表)'!A218</f>
        <v>0</v>
      </c>
      <c r="H220" s="99">
        <f>'[1]Z07 一般公共预算财政拨款收入支出决算表(财决07表)'!$K218</f>
        <v>0</v>
      </c>
      <c r="I220" s="89" t="str">
        <f t="shared" si="12"/>
        <v>2</v>
      </c>
      <c r="J220" s="89" t="str">
        <f t="shared" si="13"/>
        <v>2</v>
      </c>
      <c r="K220" s="89">
        <f t="shared" si="14"/>
        <v>4</v>
      </c>
      <c r="L220" s="89" t="str">
        <f t="shared" si="15"/>
        <v/>
      </c>
      <c r="O220" s="4"/>
      <c r="P220" s="4"/>
      <c r="Q220" s="4"/>
      <c r="R220" s="4"/>
      <c r="S220" s="4"/>
      <c r="T220" s="4"/>
      <c r="U220" s="4"/>
      <c r="V220" s="4"/>
      <c r="W220" s="4"/>
      <c r="X220" s="4"/>
    </row>
    <row r="221" spans="1:24" ht="20.100000000000001" customHeight="1">
      <c r="A221" s="19" t="str">
        <f t="array" ref="A221">INDEX(G:G,SMALL(IF($K$12:$K$500=2,ROW($12:$500),4^8),ROW(G210)))&amp;""</f>
        <v/>
      </c>
      <c r="B221" s="98"/>
      <c r="C221" s="20" t="str">
        <f>IF(ISERROR(VLOOKUP(A221,'[1]Z07 一般公共预算财政拨款收入支出决算表(财决07表)'!$A$10:$T$500,4,FALSE)),"",VLOOKUP(A221,'[1]Z07 一般公共预算财政拨款收入支出决算表(财决07表)'!$A$10:$T$500,4,FALSE))</f>
        <v/>
      </c>
      <c r="D221" s="103" t="str">
        <f>IF(ISERROR(VLOOKUP(A221,'[1]Z07 一般公共预算财政拨款收入支出决算表(财决07表)'!$A$10:$T$500,11,FALSE)),"",VLOOKUP(A221,'[1]Z07 一般公共预算财政拨款收入支出决算表(财决07表)'!$A$10:$T$500,11,FALSE))</f>
        <v/>
      </c>
      <c r="E221" s="103" t="str">
        <f>IF(ISERROR(VLOOKUP(A221,'[1]Z07 一般公共预算财政拨款收入支出决算表(财决07表)'!$A$10:$T$500,12,FALSE)),"",VLOOKUP(A221,'[1]Z07 一般公共预算财政拨款收入支出决算表(财决07表)'!$A$10:$T$500,12,FALSE))</f>
        <v/>
      </c>
      <c r="F221" s="103" t="str">
        <f>IF(ISERROR(VLOOKUP(A221,'[1]Z07 一般公共预算财政拨款收入支出决算表(财决07表)'!$A$10:$T$500,15,FALSE)),"",VLOOKUP(A221,'[1]Z07 一般公共预算财政拨款收入支出决算表(财决07表)'!$A$10:$T$500,15,FALSE))</f>
        <v/>
      </c>
      <c r="G221" s="89">
        <f>'[1]Z07 一般公共预算财政拨款收入支出决算表(财决07表)'!A219</f>
        <v>0</v>
      </c>
      <c r="H221" s="99">
        <f>'[1]Z07 一般公共预算财政拨款收入支出决算表(财决07表)'!$K219</f>
        <v>0</v>
      </c>
      <c r="I221" s="89" t="str">
        <f t="shared" si="12"/>
        <v>2</v>
      </c>
      <c r="J221" s="89" t="str">
        <f t="shared" si="13"/>
        <v>2</v>
      </c>
      <c r="K221" s="89">
        <f t="shared" si="14"/>
        <v>4</v>
      </c>
      <c r="L221" s="89" t="str">
        <f t="shared" si="15"/>
        <v/>
      </c>
      <c r="O221" s="4"/>
      <c r="P221" s="4"/>
      <c r="Q221" s="4"/>
      <c r="R221" s="4"/>
      <c r="S221" s="4"/>
      <c r="T221" s="4"/>
      <c r="U221" s="4"/>
      <c r="V221" s="4"/>
      <c r="W221" s="4"/>
      <c r="X221" s="4"/>
    </row>
    <row r="222" spans="1:24" ht="20.100000000000001" customHeight="1">
      <c r="A222" s="19" t="str">
        <f t="array" ref="A222">INDEX(G:G,SMALL(IF($K$12:$K$500=2,ROW($12:$500),4^8),ROW(G211)))&amp;""</f>
        <v/>
      </c>
      <c r="B222" s="98"/>
      <c r="C222" s="20" t="str">
        <f>IF(ISERROR(VLOOKUP(A222,'[1]Z07 一般公共预算财政拨款收入支出决算表(财决07表)'!$A$10:$T$500,4,FALSE)),"",VLOOKUP(A222,'[1]Z07 一般公共预算财政拨款收入支出决算表(财决07表)'!$A$10:$T$500,4,FALSE))</f>
        <v/>
      </c>
      <c r="D222" s="103" t="str">
        <f>IF(ISERROR(VLOOKUP(A222,'[1]Z07 一般公共预算财政拨款收入支出决算表(财决07表)'!$A$10:$T$500,11,FALSE)),"",VLOOKUP(A222,'[1]Z07 一般公共预算财政拨款收入支出决算表(财决07表)'!$A$10:$T$500,11,FALSE))</f>
        <v/>
      </c>
      <c r="E222" s="103" t="str">
        <f>IF(ISERROR(VLOOKUP(A222,'[1]Z07 一般公共预算财政拨款收入支出决算表(财决07表)'!$A$10:$T$500,12,FALSE)),"",VLOOKUP(A222,'[1]Z07 一般公共预算财政拨款收入支出决算表(财决07表)'!$A$10:$T$500,12,FALSE))</f>
        <v/>
      </c>
      <c r="F222" s="103" t="str">
        <f>IF(ISERROR(VLOOKUP(A222,'[1]Z07 一般公共预算财政拨款收入支出决算表(财决07表)'!$A$10:$T$500,15,FALSE)),"",VLOOKUP(A222,'[1]Z07 一般公共预算财政拨款收入支出决算表(财决07表)'!$A$10:$T$500,15,FALSE))</f>
        <v/>
      </c>
      <c r="G222" s="89">
        <f>'[1]Z07 一般公共预算财政拨款收入支出决算表(财决07表)'!A220</f>
        <v>0</v>
      </c>
      <c r="H222" s="99">
        <f>'[1]Z07 一般公共预算财政拨款收入支出决算表(财决07表)'!$K220</f>
        <v>0</v>
      </c>
      <c r="I222" s="89" t="str">
        <f t="shared" si="12"/>
        <v>2</v>
      </c>
      <c r="J222" s="89" t="str">
        <f t="shared" si="13"/>
        <v>2</v>
      </c>
      <c r="K222" s="89">
        <f t="shared" si="14"/>
        <v>4</v>
      </c>
      <c r="L222" s="89" t="str">
        <f t="shared" si="15"/>
        <v/>
      </c>
      <c r="O222" s="4"/>
      <c r="P222" s="4"/>
      <c r="Q222" s="4"/>
      <c r="R222" s="4"/>
      <c r="S222" s="4"/>
      <c r="T222" s="4"/>
      <c r="U222" s="4"/>
      <c r="V222" s="4"/>
      <c r="W222" s="4"/>
      <c r="X222" s="4"/>
    </row>
    <row r="223" spans="1:24" ht="20.100000000000001" customHeight="1">
      <c r="A223" s="19" t="str">
        <f t="array" ref="A223">INDEX(G:G,SMALL(IF($K$12:$K$500=2,ROW($12:$500),4^8),ROW(G212)))&amp;""</f>
        <v/>
      </c>
      <c r="B223" s="98"/>
      <c r="C223" s="20" t="str">
        <f>IF(ISERROR(VLOOKUP(A223,'[1]Z07 一般公共预算财政拨款收入支出决算表(财决07表)'!$A$10:$T$500,4,FALSE)),"",VLOOKUP(A223,'[1]Z07 一般公共预算财政拨款收入支出决算表(财决07表)'!$A$10:$T$500,4,FALSE))</f>
        <v/>
      </c>
      <c r="D223" s="103" t="str">
        <f>IF(ISERROR(VLOOKUP(A223,'[1]Z07 一般公共预算财政拨款收入支出决算表(财决07表)'!$A$10:$T$500,11,FALSE)),"",VLOOKUP(A223,'[1]Z07 一般公共预算财政拨款收入支出决算表(财决07表)'!$A$10:$T$500,11,FALSE))</f>
        <v/>
      </c>
      <c r="E223" s="103" t="str">
        <f>IF(ISERROR(VLOOKUP(A223,'[1]Z07 一般公共预算财政拨款收入支出决算表(财决07表)'!$A$10:$T$500,12,FALSE)),"",VLOOKUP(A223,'[1]Z07 一般公共预算财政拨款收入支出决算表(财决07表)'!$A$10:$T$500,12,FALSE))</f>
        <v/>
      </c>
      <c r="F223" s="103" t="str">
        <f>IF(ISERROR(VLOOKUP(A223,'[1]Z07 一般公共预算财政拨款收入支出决算表(财决07表)'!$A$10:$T$500,15,FALSE)),"",VLOOKUP(A223,'[1]Z07 一般公共预算财政拨款收入支出决算表(财决07表)'!$A$10:$T$500,15,FALSE))</f>
        <v/>
      </c>
      <c r="G223" s="89">
        <f>'[1]Z07 一般公共预算财政拨款收入支出决算表(财决07表)'!A221</f>
        <v>0</v>
      </c>
      <c r="H223" s="99">
        <f>'[1]Z07 一般公共预算财政拨款收入支出决算表(财决07表)'!$K221</f>
        <v>0</v>
      </c>
      <c r="I223" s="89" t="str">
        <f t="shared" si="12"/>
        <v>2</v>
      </c>
      <c r="J223" s="89" t="str">
        <f t="shared" si="13"/>
        <v>2</v>
      </c>
      <c r="K223" s="89">
        <f t="shared" si="14"/>
        <v>4</v>
      </c>
      <c r="L223" s="89" t="str">
        <f t="shared" si="15"/>
        <v/>
      </c>
      <c r="O223" s="4"/>
      <c r="P223" s="4"/>
      <c r="Q223" s="4"/>
      <c r="R223" s="4"/>
      <c r="S223" s="4"/>
      <c r="T223" s="4"/>
      <c r="U223" s="4"/>
      <c r="V223" s="4"/>
      <c r="W223" s="4"/>
      <c r="X223" s="4"/>
    </row>
    <row r="224" spans="1:24" ht="20.100000000000001" customHeight="1">
      <c r="A224" s="19" t="str">
        <f t="array" ref="A224">INDEX(G:G,SMALL(IF($K$12:$K$500=2,ROW($12:$500),4^8),ROW(G213)))&amp;""</f>
        <v/>
      </c>
      <c r="B224" s="98"/>
      <c r="C224" s="20" t="str">
        <f>IF(ISERROR(VLOOKUP(A224,'[1]Z07 一般公共预算财政拨款收入支出决算表(财决07表)'!$A$10:$T$500,4,FALSE)),"",VLOOKUP(A224,'[1]Z07 一般公共预算财政拨款收入支出决算表(财决07表)'!$A$10:$T$500,4,FALSE))</f>
        <v/>
      </c>
      <c r="D224" s="103" t="str">
        <f>IF(ISERROR(VLOOKUP(A224,'[1]Z07 一般公共预算财政拨款收入支出决算表(财决07表)'!$A$10:$T$500,11,FALSE)),"",VLOOKUP(A224,'[1]Z07 一般公共预算财政拨款收入支出决算表(财决07表)'!$A$10:$T$500,11,FALSE))</f>
        <v/>
      </c>
      <c r="E224" s="103" t="str">
        <f>IF(ISERROR(VLOOKUP(A224,'[1]Z07 一般公共预算财政拨款收入支出决算表(财决07表)'!$A$10:$T$500,12,FALSE)),"",VLOOKUP(A224,'[1]Z07 一般公共预算财政拨款收入支出决算表(财决07表)'!$A$10:$T$500,12,FALSE))</f>
        <v/>
      </c>
      <c r="F224" s="103" t="str">
        <f>IF(ISERROR(VLOOKUP(A224,'[1]Z07 一般公共预算财政拨款收入支出决算表(财决07表)'!$A$10:$T$500,15,FALSE)),"",VLOOKUP(A224,'[1]Z07 一般公共预算财政拨款收入支出决算表(财决07表)'!$A$10:$T$500,15,FALSE))</f>
        <v/>
      </c>
      <c r="G224" s="89">
        <f>'[1]Z07 一般公共预算财政拨款收入支出决算表(财决07表)'!A222</f>
        <v>0</v>
      </c>
      <c r="H224" s="99">
        <f>'[1]Z07 一般公共预算财政拨款收入支出决算表(财决07表)'!$K222</f>
        <v>0</v>
      </c>
      <c r="I224" s="89" t="str">
        <f t="shared" si="12"/>
        <v>2</v>
      </c>
      <c r="J224" s="89" t="str">
        <f t="shared" si="13"/>
        <v>2</v>
      </c>
      <c r="K224" s="89">
        <f t="shared" si="14"/>
        <v>4</v>
      </c>
      <c r="L224" s="89" t="str">
        <f t="shared" si="15"/>
        <v/>
      </c>
      <c r="O224" s="4"/>
      <c r="P224" s="4"/>
      <c r="Q224" s="4"/>
      <c r="R224" s="4"/>
      <c r="S224" s="4"/>
      <c r="T224" s="4"/>
      <c r="U224" s="4"/>
      <c r="V224" s="4"/>
      <c r="W224" s="4"/>
      <c r="X224" s="4"/>
    </row>
    <row r="225" spans="1:24" ht="20.100000000000001" customHeight="1">
      <c r="A225" s="19" t="str">
        <f t="array" ref="A225">INDEX(G:G,SMALL(IF($K$12:$K$500=2,ROW($12:$500),4^8),ROW(G214)))&amp;""</f>
        <v/>
      </c>
      <c r="B225" s="98"/>
      <c r="C225" s="20" t="str">
        <f>IF(ISERROR(VLOOKUP(A225,'[1]Z07 一般公共预算财政拨款收入支出决算表(财决07表)'!$A$10:$T$500,4,FALSE)),"",VLOOKUP(A225,'[1]Z07 一般公共预算财政拨款收入支出决算表(财决07表)'!$A$10:$T$500,4,FALSE))</f>
        <v/>
      </c>
      <c r="D225" s="103" t="str">
        <f>IF(ISERROR(VLOOKUP(A225,'[1]Z07 一般公共预算财政拨款收入支出决算表(财决07表)'!$A$10:$T$500,11,FALSE)),"",VLOOKUP(A225,'[1]Z07 一般公共预算财政拨款收入支出决算表(财决07表)'!$A$10:$T$500,11,FALSE))</f>
        <v/>
      </c>
      <c r="E225" s="103" t="str">
        <f>IF(ISERROR(VLOOKUP(A225,'[1]Z07 一般公共预算财政拨款收入支出决算表(财决07表)'!$A$10:$T$500,12,FALSE)),"",VLOOKUP(A225,'[1]Z07 一般公共预算财政拨款收入支出决算表(财决07表)'!$A$10:$T$500,12,FALSE))</f>
        <v/>
      </c>
      <c r="F225" s="103" t="str">
        <f>IF(ISERROR(VLOOKUP(A225,'[1]Z07 一般公共预算财政拨款收入支出决算表(财决07表)'!$A$10:$T$500,15,FALSE)),"",VLOOKUP(A225,'[1]Z07 一般公共预算财政拨款收入支出决算表(财决07表)'!$A$10:$T$500,15,FALSE))</f>
        <v/>
      </c>
      <c r="G225" s="89">
        <f>'[1]Z07 一般公共预算财政拨款收入支出决算表(财决07表)'!A223</f>
        <v>0</v>
      </c>
      <c r="H225" s="99">
        <f>'[1]Z07 一般公共预算财政拨款收入支出决算表(财决07表)'!$K223</f>
        <v>0</v>
      </c>
      <c r="I225" s="89" t="str">
        <f t="shared" si="12"/>
        <v>2</v>
      </c>
      <c r="J225" s="89" t="str">
        <f t="shared" si="13"/>
        <v>2</v>
      </c>
      <c r="K225" s="89">
        <f t="shared" si="14"/>
        <v>4</v>
      </c>
      <c r="L225" s="89" t="str">
        <f t="shared" si="15"/>
        <v/>
      </c>
      <c r="O225" s="4"/>
      <c r="P225" s="4"/>
      <c r="Q225" s="4"/>
      <c r="R225" s="4"/>
      <c r="S225" s="4"/>
      <c r="T225" s="4"/>
      <c r="U225" s="4"/>
      <c r="V225" s="4"/>
      <c r="W225" s="4"/>
      <c r="X225" s="4"/>
    </row>
    <row r="226" spans="1:24" ht="20.100000000000001" customHeight="1">
      <c r="A226" s="19" t="str">
        <f t="array" ref="A226">INDEX(G:G,SMALL(IF($K$12:$K$500=2,ROW($12:$500),4^8),ROW(G215)))&amp;""</f>
        <v/>
      </c>
      <c r="B226" s="98"/>
      <c r="C226" s="20" t="str">
        <f>IF(ISERROR(VLOOKUP(A226,'[1]Z07 一般公共预算财政拨款收入支出决算表(财决07表)'!$A$10:$T$500,4,FALSE)),"",VLOOKUP(A226,'[1]Z07 一般公共预算财政拨款收入支出决算表(财决07表)'!$A$10:$T$500,4,FALSE))</f>
        <v/>
      </c>
      <c r="D226" s="103" t="str">
        <f>IF(ISERROR(VLOOKUP(A226,'[1]Z07 一般公共预算财政拨款收入支出决算表(财决07表)'!$A$10:$T$500,11,FALSE)),"",VLOOKUP(A226,'[1]Z07 一般公共预算财政拨款收入支出决算表(财决07表)'!$A$10:$T$500,11,FALSE))</f>
        <v/>
      </c>
      <c r="E226" s="103" t="str">
        <f>IF(ISERROR(VLOOKUP(A226,'[1]Z07 一般公共预算财政拨款收入支出决算表(财决07表)'!$A$10:$T$500,12,FALSE)),"",VLOOKUP(A226,'[1]Z07 一般公共预算财政拨款收入支出决算表(财决07表)'!$A$10:$T$500,12,FALSE))</f>
        <v/>
      </c>
      <c r="F226" s="103" t="str">
        <f>IF(ISERROR(VLOOKUP(A226,'[1]Z07 一般公共预算财政拨款收入支出决算表(财决07表)'!$A$10:$T$500,15,FALSE)),"",VLOOKUP(A226,'[1]Z07 一般公共预算财政拨款收入支出决算表(财决07表)'!$A$10:$T$500,15,FALSE))</f>
        <v/>
      </c>
      <c r="G226" s="89">
        <f>'[1]Z07 一般公共预算财政拨款收入支出决算表(财决07表)'!A224</f>
        <v>0</v>
      </c>
      <c r="H226" s="99">
        <f>'[1]Z07 一般公共预算财政拨款收入支出决算表(财决07表)'!$K224</f>
        <v>0</v>
      </c>
      <c r="I226" s="89" t="str">
        <f t="shared" si="12"/>
        <v>2</v>
      </c>
      <c r="J226" s="89" t="str">
        <f t="shared" si="13"/>
        <v>2</v>
      </c>
      <c r="K226" s="89">
        <f t="shared" si="14"/>
        <v>4</v>
      </c>
      <c r="L226" s="89" t="str">
        <f t="shared" si="15"/>
        <v/>
      </c>
      <c r="O226" s="4"/>
      <c r="P226" s="4"/>
      <c r="Q226" s="4"/>
      <c r="R226" s="4"/>
      <c r="S226" s="4"/>
      <c r="T226" s="4"/>
      <c r="U226" s="4"/>
      <c r="V226" s="4"/>
      <c r="W226" s="4"/>
      <c r="X226" s="4"/>
    </row>
    <row r="227" spans="1:24" ht="20.100000000000001" customHeight="1">
      <c r="A227" s="19" t="str">
        <f t="array" ref="A227">INDEX(G:G,SMALL(IF($K$12:$K$500=2,ROW($12:$500),4^8),ROW(G216)))&amp;""</f>
        <v/>
      </c>
      <c r="B227" s="98"/>
      <c r="C227" s="20" t="str">
        <f>IF(ISERROR(VLOOKUP(A227,'[1]Z07 一般公共预算财政拨款收入支出决算表(财决07表)'!$A$10:$T$500,4,FALSE)),"",VLOOKUP(A227,'[1]Z07 一般公共预算财政拨款收入支出决算表(财决07表)'!$A$10:$T$500,4,FALSE))</f>
        <v/>
      </c>
      <c r="D227" s="103" t="str">
        <f>IF(ISERROR(VLOOKUP(A227,'[1]Z07 一般公共预算财政拨款收入支出决算表(财决07表)'!$A$10:$T$500,11,FALSE)),"",VLOOKUP(A227,'[1]Z07 一般公共预算财政拨款收入支出决算表(财决07表)'!$A$10:$T$500,11,FALSE))</f>
        <v/>
      </c>
      <c r="E227" s="103" t="str">
        <f>IF(ISERROR(VLOOKUP(A227,'[1]Z07 一般公共预算财政拨款收入支出决算表(财决07表)'!$A$10:$T$500,12,FALSE)),"",VLOOKUP(A227,'[1]Z07 一般公共预算财政拨款收入支出决算表(财决07表)'!$A$10:$T$500,12,FALSE))</f>
        <v/>
      </c>
      <c r="F227" s="103" t="str">
        <f>IF(ISERROR(VLOOKUP(A227,'[1]Z07 一般公共预算财政拨款收入支出决算表(财决07表)'!$A$10:$T$500,15,FALSE)),"",VLOOKUP(A227,'[1]Z07 一般公共预算财政拨款收入支出决算表(财决07表)'!$A$10:$T$500,15,FALSE))</f>
        <v/>
      </c>
      <c r="G227" s="89">
        <f>'[1]Z07 一般公共预算财政拨款收入支出决算表(财决07表)'!A225</f>
        <v>0</v>
      </c>
      <c r="H227" s="99">
        <f>'[1]Z07 一般公共预算财政拨款收入支出决算表(财决07表)'!$K225</f>
        <v>0</v>
      </c>
      <c r="I227" s="89" t="str">
        <f t="shared" si="12"/>
        <v>2</v>
      </c>
      <c r="J227" s="89" t="str">
        <f t="shared" si="13"/>
        <v>2</v>
      </c>
      <c r="K227" s="89">
        <f t="shared" si="14"/>
        <v>4</v>
      </c>
      <c r="L227" s="89" t="str">
        <f t="shared" si="15"/>
        <v/>
      </c>
      <c r="O227" s="4"/>
      <c r="P227" s="4"/>
      <c r="Q227" s="4"/>
      <c r="R227" s="4"/>
      <c r="S227" s="4"/>
      <c r="T227" s="4"/>
      <c r="U227" s="4"/>
      <c r="V227" s="4"/>
      <c r="W227" s="4"/>
      <c r="X227" s="4"/>
    </row>
    <row r="228" spans="1:24" ht="20.100000000000001" customHeight="1">
      <c r="A228" s="19" t="str">
        <f t="array" ref="A228">INDEX(G:G,SMALL(IF($K$12:$K$500=2,ROW($12:$500),4^8),ROW(G217)))&amp;""</f>
        <v/>
      </c>
      <c r="B228" s="98"/>
      <c r="C228" s="20" t="str">
        <f>IF(ISERROR(VLOOKUP(A228,'[1]Z07 一般公共预算财政拨款收入支出决算表(财决07表)'!$A$10:$T$500,4,FALSE)),"",VLOOKUP(A228,'[1]Z07 一般公共预算财政拨款收入支出决算表(财决07表)'!$A$10:$T$500,4,FALSE))</f>
        <v/>
      </c>
      <c r="D228" s="103" t="str">
        <f>IF(ISERROR(VLOOKUP(A228,'[1]Z07 一般公共预算财政拨款收入支出决算表(财决07表)'!$A$10:$T$500,11,FALSE)),"",VLOOKUP(A228,'[1]Z07 一般公共预算财政拨款收入支出决算表(财决07表)'!$A$10:$T$500,11,FALSE))</f>
        <v/>
      </c>
      <c r="E228" s="103" t="str">
        <f>IF(ISERROR(VLOOKUP(A228,'[1]Z07 一般公共预算财政拨款收入支出决算表(财决07表)'!$A$10:$T$500,12,FALSE)),"",VLOOKUP(A228,'[1]Z07 一般公共预算财政拨款收入支出决算表(财决07表)'!$A$10:$T$500,12,FALSE))</f>
        <v/>
      </c>
      <c r="F228" s="103" t="str">
        <f>IF(ISERROR(VLOOKUP(A228,'[1]Z07 一般公共预算财政拨款收入支出决算表(财决07表)'!$A$10:$T$500,15,FALSE)),"",VLOOKUP(A228,'[1]Z07 一般公共预算财政拨款收入支出决算表(财决07表)'!$A$10:$T$500,15,FALSE))</f>
        <v/>
      </c>
      <c r="G228" s="89">
        <f>'[1]Z07 一般公共预算财政拨款收入支出决算表(财决07表)'!A226</f>
        <v>0</v>
      </c>
      <c r="H228" s="99">
        <f>'[1]Z07 一般公共预算财政拨款收入支出决算表(财决07表)'!$K226</f>
        <v>0</v>
      </c>
      <c r="I228" s="89" t="str">
        <f t="shared" si="12"/>
        <v>2</v>
      </c>
      <c r="J228" s="89" t="str">
        <f t="shared" si="13"/>
        <v>2</v>
      </c>
      <c r="K228" s="89">
        <f t="shared" si="14"/>
        <v>4</v>
      </c>
      <c r="L228" s="89" t="str">
        <f t="shared" si="15"/>
        <v/>
      </c>
      <c r="O228" s="4"/>
      <c r="P228" s="4"/>
      <c r="Q228" s="4"/>
      <c r="R228" s="4"/>
      <c r="S228" s="4"/>
      <c r="T228" s="4"/>
      <c r="U228" s="4"/>
      <c r="V228" s="4"/>
      <c r="W228" s="4"/>
      <c r="X228" s="4"/>
    </row>
    <row r="229" spans="1:24" ht="20.100000000000001" customHeight="1">
      <c r="A229" s="19" t="str">
        <f t="array" ref="A229">INDEX(G:G,SMALL(IF($K$12:$K$500=2,ROW($12:$500),4^8),ROW(G218)))&amp;""</f>
        <v/>
      </c>
      <c r="B229" s="98"/>
      <c r="C229" s="20" t="str">
        <f>IF(ISERROR(VLOOKUP(A229,'[1]Z07 一般公共预算财政拨款收入支出决算表(财决07表)'!$A$10:$T$500,4,FALSE)),"",VLOOKUP(A229,'[1]Z07 一般公共预算财政拨款收入支出决算表(财决07表)'!$A$10:$T$500,4,FALSE))</f>
        <v/>
      </c>
      <c r="D229" s="103" t="str">
        <f>IF(ISERROR(VLOOKUP(A229,'[1]Z07 一般公共预算财政拨款收入支出决算表(财决07表)'!$A$10:$T$500,11,FALSE)),"",VLOOKUP(A229,'[1]Z07 一般公共预算财政拨款收入支出决算表(财决07表)'!$A$10:$T$500,11,FALSE))</f>
        <v/>
      </c>
      <c r="E229" s="103" t="str">
        <f>IF(ISERROR(VLOOKUP(A229,'[1]Z07 一般公共预算财政拨款收入支出决算表(财决07表)'!$A$10:$T$500,12,FALSE)),"",VLOOKUP(A229,'[1]Z07 一般公共预算财政拨款收入支出决算表(财决07表)'!$A$10:$T$500,12,FALSE))</f>
        <v/>
      </c>
      <c r="F229" s="103" t="str">
        <f>IF(ISERROR(VLOOKUP(A229,'[1]Z07 一般公共预算财政拨款收入支出决算表(财决07表)'!$A$10:$T$500,15,FALSE)),"",VLOOKUP(A229,'[1]Z07 一般公共预算财政拨款收入支出决算表(财决07表)'!$A$10:$T$500,15,FALSE))</f>
        <v/>
      </c>
      <c r="G229" s="89">
        <f>'[1]Z07 一般公共预算财政拨款收入支出决算表(财决07表)'!A227</f>
        <v>0</v>
      </c>
      <c r="H229" s="99">
        <f>'[1]Z07 一般公共预算财政拨款收入支出决算表(财决07表)'!$K227</f>
        <v>0</v>
      </c>
      <c r="I229" s="89" t="str">
        <f t="shared" si="12"/>
        <v>2</v>
      </c>
      <c r="J229" s="89" t="str">
        <f t="shared" si="13"/>
        <v>2</v>
      </c>
      <c r="K229" s="89">
        <f t="shared" si="14"/>
        <v>4</v>
      </c>
      <c r="L229" s="89" t="str">
        <f t="shared" si="15"/>
        <v/>
      </c>
      <c r="O229" s="4"/>
      <c r="P229" s="4"/>
      <c r="Q229" s="4"/>
      <c r="R229" s="4"/>
      <c r="S229" s="4"/>
      <c r="T229" s="4"/>
      <c r="U229" s="4"/>
      <c r="V229" s="4"/>
      <c r="W229" s="4"/>
      <c r="X229" s="4"/>
    </row>
    <row r="230" spans="1:24" ht="20.100000000000001" customHeight="1">
      <c r="A230" s="19" t="str">
        <f t="array" ref="A230">INDEX(G:G,SMALL(IF($K$12:$K$500=2,ROW($12:$500),4^8),ROW(G219)))&amp;""</f>
        <v/>
      </c>
      <c r="B230" s="98"/>
      <c r="C230" s="20" t="str">
        <f>IF(ISERROR(VLOOKUP(A230,'[1]Z07 一般公共预算财政拨款收入支出决算表(财决07表)'!$A$10:$T$500,4,FALSE)),"",VLOOKUP(A230,'[1]Z07 一般公共预算财政拨款收入支出决算表(财决07表)'!$A$10:$T$500,4,FALSE))</f>
        <v/>
      </c>
      <c r="D230" s="103" t="str">
        <f>IF(ISERROR(VLOOKUP(A230,'[1]Z07 一般公共预算财政拨款收入支出决算表(财决07表)'!$A$10:$T$500,11,FALSE)),"",VLOOKUP(A230,'[1]Z07 一般公共预算财政拨款收入支出决算表(财决07表)'!$A$10:$T$500,11,FALSE))</f>
        <v/>
      </c>
      <c r="E230" s="103" t="str">
        <f>IF(ISERROR(VLOOKUP(A230,'[1]Z07 一般公共预算财政拨款收入支出决算表(财决07表)'!$A$10:$T$500,12,FALSE)),"",VLOOKUP(A230,'[1]Z07 一般公共预算财政拨款收入支出决算表(财决07表)'!$A$10:$T$500,12,FALSE))</f>
        <v/>
      </c>
      <c r="F230" s="103" t="str">
        <f>IF(ISERROR(VLOOKUP(A230,'[1]Z07 一般公共预算财政拨款收入支出决算表(财决07表)'!$A$10:$T$500,15,FALSE)),"",VLOOKUP(A230,'[1]Z07 一般公共预算财政拨款收入支出决算表(财决07表)'!$A$10:$T$500,15,FALSE))</f>
        <v/>
      </c>
      <c r="G230" s="89">
        <f>'[1]Z07 一般公共预算财政拨款收入支出决算表(财决07表)'!A228</f>
        <v>0</v>
      </c>
      <c r="H230" s="99">
        <f>'[1]Z07 一般公共预算财政拨款收入支出决算表(财决07表)'!$K228</f>
        <v>0</v>
      </c>
      <c r="I230" s="89" t="str">
        <f t="shared" si="12"/>
        <v>2</v>
      </c>
      <c r="J230" s="89" t="str">
        <f t="shared" si="13"/>
        <v>2</v>
      </c>
      <c r="K230" s="89">
        <f t="shared" si="14"/>
        <v>4</v>
      </c>
      <c r="L230" s="89" t="str">
        <f t="shared" si="15"/>
        <v/>
      </c>
      <c r="O230" s="4"/>
      <c r="P230" s="4"/>
      <c r="Q230" s="4"/>
      <c r="R230" s="4"/>
      <c r="S230" s="4"/>
      <c r="T230" s="4"/>
      <c r="U230" s="4"/>
      <c r="V230" s="4"/>
      <c r="W230" s="4"/>
      <c r="X230" s="4"/>
    </row>
    <row r="231" spans="1:24" ht="20.100000000000001" customHeight="1">
      <c r="A231" s="19" t="str">
        <f t="array" ref="A231">INDEX(G:G,SMALL(IF($K$12:$K$500=2,ROW($12:$500),4^8),ROW(G220)))&amp;""</f>
        <v/>
      </c>
      <c r="B231" s="98"/>
      <c r="C231" s="20" t="str">
        <f>IF(ISERROR(VLOOKUP(A231,'[1]Z07 一般公共预算财政拨款收入支出决算表(财决07表)'!$A$10:$T$500,4,FALSE)),"",VLOOKUP(A231,'[1]Z07 一般公共预算财政拨款收入支出决算表(财决07表)'!$A$10:$T$500,4,FALSE))</f>
        <v/>
      </c>
      <c r="D231" s="103" t="str">
        <f>IF(ISERROR(VLOOKUP(A231,'[1]Z07 一般公共预算财政拨款收入支出决算表(财决07表)'!$A$10:$T$500,11,FALSE)),"",VLOOKUP(A231,'[1]Z07 一般公共预算财政拨款收入支出决算表(财决07表)'!$A$10:$T$500,11,FALSE))</f>
        <v/>
      </c>
      <c r="E231" s="103" t="str">
        <f>IF(ISERROR(VLOOKUP(A231,'[1]Z07 一般公共预算财政拨款收入支出决算表(财决07表)'!$A$10:$T$500,12,FALSE)),"",VLOOKUP(A231,'[1]Z07 一般公共预算财政拨款收入支出决算表(财决07表)'!$A$10:$T$500,12,FALSE))</f>
        <v/>
      </c>
      <c r="F231" s="103" t="str">
        <f>IF(ISERROR(VLOOKUP(A231,'[1]Z07 一般公共预算财政拨款收入支出决算表(财决07表)'!$A$10:$T$500,15,FALSE)),"",VLOOKUP(A231,'[1]Z07 一般公共预算财政拨款收入支出决算表(财决07表)'!$A$10:$T$500,15,FALSE))</f>
        <v/>
      </c>
      <c r="G231" s="89">
        <f>'[1]Z07 一般公共预算财政拨款收入支出决算表(财决07表)'!A229</f>
        <v>0</v>
      </c>
      <c r="H231" s="99">
        <f>'[1]Z07 一般公共预算财政拨款收入支出决算表(财决07表)'!$K229</f>
        <v>0</v>
      </c>
      <c r="I231" s="89" t="str">
        <f t="shared" si="12"/>
        <v>2</v>
      </c>
      <c r="J231" s="89" t="str">
        <f t="shared" si="13"/>
        <v>2</v>
      </c>
      <c r="K231" s="89">
        <f t="shared" si="14"/>
        <v>4</v>
      </c>
      <c r="L231" s="89" t="str">
        <f t="shared" si="15"/>
        <v/>
      </c>
      <c r="O231" s="4"/>
      <c r="P231" s="4"/>
      <c r="Q231" s="4"/>
      <c r="R231" s="4"/>
      <c r="S231" s="4"/>
      <c r="T231" s="4"/>
      <c r="U231" s="4"/>
      <c r="V231" s="4"/>
      <c r="W231" s="4"/>
      <c r="X231" s="4"/>
    </row>
    <row r="232" spans="1:24" ht="20.100000000000001" customHeight="1">
      <c r="A232" s="19" t="str">
        <f t="array" ref="A232">INDEX(G:G,SMALL(IF($K$12:$K$500=2,ROW($12:$500),4^8),ROW(G221)))&amp;""</f>
        <v/>
      </c>
      <c r="B232" s="98"/>
      <c r="C232" s="20" t="str">
        <f>IF(ISERROR(VLOOKUP(A232,'[1]Z07 一般公共预算财政拨款收入支出决算表(财决07表)'!$A$10:$T$500,4,FALSE)),"",VLOOKUP(A232,'[1]Z07 一般公共预算财政拨款收入支出决算表(财决07表)'!$A$10:$T$500,4,FALSE))</f>
        <v/>
      </c>
      <c r="D232" s="103" t="str">
        <f>IF(ISERROR(VLOOKUP(A232,'[1]Z07 一般公共预算财政拨款收入支出决算表(财决07表)'!$A$10:$T$500,11,FALSE)),"",VLOOKUP(A232,'[1]Z07 一般公共预算财政拨款收入支出决算表(财决07表)'!$A$10:$T$500,11,FALSE))</f>
        <v/>
      </c>
      <c r="E232" s="103" t="str">
        <f>IF(ISERROR(VLOOKUP(A232,'[1]Z07 一般公共预算财政拨款收入支出决算表(财决07表)'!$A$10:$T$500,12,FALSE)),"",VLOOKUP(A232,'[1]Z07 一般公共预算财政拨款收入支出决算表(财决07表)'!$A$10:$T$500,12,FALSE))</f>
        <v/>
      </c>
      <c r="F232" s="103" t="str">
        <f>IF(ISERROR(VLOOKUP(A232,'[1]Z07 一般公共预算财政拨款收入支出决算表(财决07表)'!$A$10:$T$500,15,FALSE)),"",VLOOKUP(A232,'[1]Z07 一般公共预算财政拨款收入支出决算表(财决07表)'!$A$10:$T$500,15,FALSE))</f>
        <v/>
      </c>
      <c r="G232" s="89">
        <f>'[1]Z07 一般公共预算财政拨款收入支出决算表(财决07表)'!A230</f>
        <v>0</v>
      </c>
      <c r="H232" s="99">
        <f>'[1]Z07 一般公共预算财政拨款收入支出决算表(财决07表)'!$K230</f>
        <v>0</v>
      </c>
      <c r="I232" s="89" t="str">
        <f t="shared" si="12"/>
        <v>2</v>
      </c>
      <c r="J232" s="89" t="str">
        <f t="shared" si="13"/>
        <v>2</v>
      </c>
      <c r="K232" s="89">
        <f t="shared" si="14"/>
        <v>4</v>
      </c>
      <c r="L232" s="89" t="str">
        <f t="shared" si="15"/>
        <v/>
      </c>
      <c r="O232" s="4"/>
      <c r="P232" s="4"/>
      <c r="Q232" s="4"/>
      <c r="R232" s="4"/>
      <c r="S232" s="4"/>
      <c r="T232" s="4"/>
      <c r="U232" s="4"/>
      <c r="V232" s="4"/>
      <c r="W232" s="4"/>
      <c r="X232" s="4"/>
    </row>
    <row r="233" spans="1:24" ht="20.100000000000001" customHeight="1">
      <c r="A233" s="19" t="str">
        <f t="array" ref="A233">INDEX(G:G,SMALL(IF($K$12:$K$500=2,ROW($12:$500),4^8),ROW(G222)))&amp;""</f>
        <v/>
      </c>
      <c r="B233" s="98"/>
      <c r="C233" s="20" t="str">
        <f>IF(ISERROR(VLOOKUP(A233,'[1]Z07 一般公共预算财政拨款收入支出决算表(财决07表)'!$A$10:$T$500,4,FALSE)),"",VLOOKUP(A233,'[1]Z07 一般公共预算财政拨款收入支出决算表(财决07表)'!$A$10:$T$500,4,FALSE))</f>
        <v/>
      </c>
      <c r="D233" s="103" t="str">
        <f>IF(ISERROR(VLOOKUP(A233,'[1]Z07 一般公共预算财政拨款收入支出决算表(财决07表)'!$A$10:$T$500,11,FALSE)),"",VLOOKUP(A233,'[1]Z07 一般公共预算财政拨款收入支出决算表(财决07表)'!$A$10:$T$500,11,FALSE))</f>
        <v/>
      </c>
      <c r="E233" s="103" t="str">
        <f>IF(ISERROR(VLOOKUP(A233,'[1]Z07 一般公共预算财政拨款收入支出决算表(财决07表)'!$A$10:$T$500,12,FALSE)),"",VLOOKUP(A233,'[1]Z07 一般公共预算财政拨款收入支出决算表(财决07表)'!$A$10:$T$500,12,FALSE))</f>
        <v/>
      </c>
      <c r="F233" s="103" t="str">
        <f>IF(ISERROR(VLOOKUP(A233,'[1]Z07 一般公共预算财政拨款收入支出决算表(财决07表)'!$A$10:$T$500,15,FALSE)),"",VLOOKUP(A233,'[1]Z07 一般公共预算财政拨款收入支出决算表(财决07表)'!$A$10:$T$500,15,FALSE))</f>
        <v/>
      </c>
      <c r="G233" s="89">
        <f>'[1]Z07 一般公共预算财政拨款收入支出决算表(财决07表)'!A231</f>
        <v>0</v>
      </c>
      <c r="H233" s="99">
        <f>'[1]Z07 一般公共预算财政拨款收入支出决算表(财决07表)'!$K231</f>
        <v>0</v>
      </c>
      <c r="I233" s="89" t="str">
        <f t="shared" si="12"/>
        <v>2</v>
      </c>
      <c r="J233" s="89" t="str">
        <f t="shared" si="13"/>
        <v>2</v>
      </c>
      <c r="K233" s="89">
        <f t="shared" si="14"/>
        <v>4</v>
      </c>
      <c r="L233" s="89" t="str">
        <f t="shared" si="15"/>
        <v/>
      </c>
      <c r="O233" s="4"/>
      <c r="P233" s="4"/>
      <c r="Q233" s="4"/>
      <c r="R233" s="4"/>
      <c r="S233" s="4"/>
      <c r="T233" s="4"/>
      <c r="U233" s="4"/>
      <c r="V233" s="4"/>
      <c r="W233" s="4"/>
      <c r="X233" s="4"/>
    </row>
    <row r="234" spans="1:24" ht="20.100000000000001" customHeight="1">
      <c r="A234" s="19" t="str">
        <f t="array" ref="A234">INDEX(G:G,SMALL(IF($K$12:$K$500=2,ROW($12:$500),4^8),ROW(G223)))&amp;""</f>
        <v/>
      </c>
      <c r="B234" s="98"/>
      <c r="C234" s="20" t="str">
        <f>IF(ISERROR(VLOOKUP(A234,'[1]Z07 一般公共预算财政拨款收入支出决算表(财决07表)'!$A$10:$T$500,4,FALSE)),"",VLOOKUP(A234,'[1]Z07 一般公共预算财政拨款收入支出决算表(财决07表)'!$A$10:$T$500,4,FALSE))</f>
        <v/>
      </c>
      <c r="D234" s="103" t="str">
        <f>IF(ISERROR(VLOOKUP(A234,'[1]Z07 一般公共预算财政拨款收入支出决算表(财决07表)'!$A$10:$T$500,11,FALSE)),"",VLOOKUP(A234,'[1]Z07 一般公共预算财政拨款收入支出决算表(财决07表)'!$A$10:$T$500,11,FALSE))</f>
        <v/>
      </c>
      <c r="E234" s="103" t="str">
        <f>IF(ISERROR(VLOOKUP(A234,'[1]Z07 一般公共预算财政拨款收入支出决算表(财决07表)'!$A$10:$T$500,12,FALSE)),"",VLOOKUP(A234,'[1]Z07 一般公共预算财政拨款收入支出决算表(财决07表)'!$A$10:$T$500,12,FALSE))</f>
        <v/>
      </c>
      <c r="F234" s="103" t="str">
        <f>IF(ISERROR(VLOOKUP(A234,'[1]Z07 一般公共预算财政拨款收入支出决算表(财决07表)'!$A$10:$T$500,15,FALSE)),"",VLOOKUP(A234,'[1]Z07 一般公共预算财政拨款收入支出决算表(财决07表)'!$A$10:$T$500,15,FALSE))</f>
        <v/>
      </c>
      <c r="G234" s="89">
        <f>'[1]Z07 一般公共预算财政拨款收入支出决算表(财决07表)'!A232</f>
        <v>0</v>
      </c>
      <c r="H234" s="99">
        <f>'[1]Z07 一般公共预算财政拨款收入支出决算表(财决07表)'!$K232</f>
        <v>0</v>
      </c>
      <c r="I234" s="89" t="str">
        <f t="shared" si="12"/>
        <v>2</v>
      </c>
      <c r="J234" s="89" t="str">
        <f t="shared" si="13"/>
        <v>2</v>
      </c>
      <c r="K234" s="89">
        <f t="shared" si="14"/>
        <v>4</v>
      </c>
      <c r="L234" s="89" t="str">
        <f t="shared" si="15"/>
        <v/>
      </c>
      <c r="O234" s="4"/>
      <c r="P234" s="4"/>
      <c r="Q234" s="4"/>
      <c r="R234" s="4"/>
      <c r="S234" s="4"/>
      <c r="T234" s="4"/>
      <c r="U234" s="4"/>
      <c r="V234" s="4"/>
      <c r="W234" s="4"/>
      <c r="X234" s="4"/>
    </row>
    <row r="235" spans="1:24" ht="20.100000000000001" customHeight="1">
      <c r="A235" s="19" t="str">
        <f t="array" ref="A235">INDEX(G:G,SMALL(IF($K$12:$K$500=2,ROW($12:$500),4^8),ROW(G224)))&amp;""</f>
        <v/>
      </c>
      <c r="B235" s="98"/>
      <c r="C235" s="20" t="str">
        <f>IF(ISERROR(VLOOKUP(A235,'[1]Z07 一般公共预算财政拨款收入支出决算表(财决07表)'!$A$10:$T$500,4,FALSE)),"",VLOOKUP(A235,'[1]Z07 一般公共预算财政拨款收入支出决算表(财决07表)'!$A$10:$T$500,4,FALSE))</f>
        <v/>
      </c>
      <c r="D235" s="103" t="str">
        <f>IF(ISERROR(VLOOKUP(A235,'[1]Z07 一般公共预算财政拨款收入支出决算表(财决07表)'!$A$10:$T$500,11,FALSE)),"",VLOOKUP(A235,'[1]Z07 一般公共预算财政拨款收入支出决算表(财决07表)'!$A$10:$T$500,11,FALSE))</f>
        <v/>
      </c>
      <c r="E235" s="103" t="str">
        <f>IF(ISERROR(VLOOKUP(A235,'[1]Z07 一般公共预算财政拨款收入支出决算表(财决07表)'!$A$10:$T$500,12,FALSE)),"",VLOOKUP(A235,'[1]Z07 一般公共预算财政拨款收入支出决算表(财决07表)'!$A$10:$T$500,12,FALSE))</f>
        <v/>
      </c>
      <c r="F235" s="103" t="str">
        <f>IF(ISERROR(VLOOKUP(A235,'[1]Z07 一般公共预算财政拨款收入支出决算表(财决07表)'!$A$10:$T$500,15,FALSE)),"",VLOOKUP(A235,'[1]Z07 一般公共预算财政拨款收入支出决算表(财决07表)'!$A$10:$T$500,15,FALSE))</f>
        <v/>
      </c>
      <c r="G235" s="89">
        <f>'[1]Z07 一般公共预算财政拨款收入支出决算表(财决07表)'!A233</f>
        <v>0</v>
      </c>
      <c r="H235" s="99">
        <f>'[1]Z07 一般公共预算财政拨款收入支出决算表(财决07表)'!$K233</f>
        <v>0</v>
      </c>
      <c r="I235" s="89" t="str">
        <f t="shared" si="12"/>
        <v>2</v>
      </c>
      <c r="J235" s="89" t="str">
        <f t="shared" si="13"/>
        <v>2</v>
      </c>
      <c r="K235" s="89">
        <f t="shared" si="14"/>
        <v>4</v>
      </c>
      <c r="L235" s="89" t="str">
        <f t="shared" si="15"/>
        <v/>
      </c>
      <c r="O235" s="4"/>
      <c r="P235" s="4"/>
      <c r="Q235" s="4"/>
      <c r="R235" s="4"/>
      <c r="S235" s="4"/>
      <c r="T235" s="4"/>
      <c r="U235" s="4"/>
      <c r="V235" s="4"/>
      <c r="W235" s="4"/>
      <c r="X235" s="4"/>
    </row>
    <row r="236" spans="1:24" ht="20.100000000000001" customHeight="1">
      <c r="A236" s="19" t="str">
        <f t="array" ref="A236">INDEX(G:G,SMALL(IF($K$12:$K$500=2,ROW($12:$500),4^8),ROW(G225)))&amp;""</f>
        <v/>
      </c>
      <c r="B236" s="98"/>
      <c r="C236" s="20" t="str">
        <f>IF(ISERROR(VLOOKUP(A236,'[1]Z07 一般公共预算财政拨款收入支出决算表(财决07表)'!$A$10:$T$500,4,FALSE)),"",VLOOKUP(A236,'[1]Z07 一般公共预算财政拨款收入支出决算表(财决07表)'!$A$10:$T$500,4,FALSE))</f>
        <v/>
      </c>
      <c r="D236" s="103" t="str">
        <f>IF(ISERROR(VLOOKUP(A236,'[1]Z07 一般公共预算财政拨款收入支出决算表(财决07表)'!$A$10:$T$500,11,FALSE)),"",VLOOKUP(A236,'[1]Z07 一般公共预算财政拨款收入支出决算表(财决07表)'!$A$10:$T$500,11,FALSE))</f>
        <v/>
      </c>
      <c r="E236" s="103" t="str">
        <f>IF(ISERROR(VLOOKUP(A236,'[1]Z07 一般公共预算财政拨款收入支出决算表(财决07表)'!$A$10:$T$500,12,FALSE)),"",VLOOKUP(A236,'[1]Z07 一般公共预算财政拨款收入支出决算表(财决07表)'!$A$10:$T$500,12,FALSE))</f>
        <v/>
      </c>
      <c r="F236" s="103" t="str">
        <f>IF(ISERROR(VLOOKUP(A236,'[1]Z07 一般公共预算财政拨款收入支出决算表(财决07表)'!$A$10:$T$500,15,FALSE)),"",VLOOKUP(A236,'[1]Z07 一般公共预算财政拨款收入支出决算表(财决07表)'!$A$10:$T$500,15,FALSE))</f>
        <v/>
      </c>
      <c r="G236" s="89">
        <f>'[1]Z07 一般公共预算财政拨款收入支出决算表(财决07表)'!A234</f>
        <v>0</v>
      </c>
      <c r="H236" s="99">
        <f>'[1]Z07 一般公共预算财政拨款收入支出决算表(财决07表)'!$K234</f>
        <v>0</v>
      </c>
      <c r="I236" s="89" t="str">
        <f t="shared" si="12"/>
        <v>2</v>
      </c>
      <c r="J236" s="89" t="str">
        <f t="shared" si="13"/>
        <v>2</v>
      </c>
      <c r="K236" s="89">
        <f t="shared" si="14"/>
        <v>4</v>
      </c>
      <c r="L236" s="89" t="str">
        <f t="shared" si="15"/>
        <v/>
      </c>
      <c r="O236" s="4"/>
      <c r="P236" s="4"/>
      <c r="Q236" s="4"/>
      <c r="R236" s="4"/>
      <c r="S236" s="4"/>
      <c r="T236" s="4"/>
      <c r="U236" s="4"/>
      <c r="V236" s="4"/>
      <c r="W236" s="4"/>
      <c r="X236" s="4"/>
    </row>
    <row r="237" spans="1:24" ht="20.100000000000001" customHeight="1">
      <c r="A237" s="19" t="str">
        <f t="array" ref="A237">INDEX(G:G,SMALL(IF($K$12:$K$500=2,ROW($12:$500),4^8),ROW(G226)))&amp;""</f>
        <v/>
      </c>
      <c r="B237" s="98"/>
      <c r="C237" s="20" t="str">
        <f>IF(ISERROR(VLOOKUP(A237,'[1]Z07 一般公共预算财政拨款收入支出决算表(财决07表)'!$A$10:$T$500,4,FALSE)),"",VLOOKUP(A237,'[1]Z07 一般公共预算财政拨款收入支出决算表(财决07表)'!$A$10:$T$500,4,FALSE))</f>
        <v/>
      </c>
      <c r="D237" s="103" t="str">
        <f>IF(ISERROR(VLOOKUP(A237,'[1]Z07 一般公共预算财政拨款收入支出决算表(财决07表)'!$A$10:$T$500,11,FALSE)),"",VLOOKUP(A237,'[1]Z07 一般公共预算财政拨款收入支出决算表(财决07表)'!$A$10:$T$500,11,FALSE))</f>
        <v/>
      </c>
      <c r="E237" s="103" t="str">
        <f>IF(ISERROR(VLOOKUP(A237,'[1]Z07 一般公共预算财政拨款收入支出决算表(财决07表)'!$A$10:$T$500,12,FALSE)),"",VLOOKUP(A237,'[1]Z07 一般公共预算财政拨款收入支出决算表(财决07表)'!$A$10:$T$500,12,FALSE))</f>
        <v/>
      </c>
      <c r="F237" s="103" t="str">
        <f>IF(ISERROR(VLOOKUP(A237,'[1]Z07 一般公共预算财政拨款收入支出决算表(财决07表)'!$A$10:$T$500,15,FALSE)),"",VLOOKUP(A237,'[1]Z07 一般公共预算财政拨款收入支出决算表(财决07表)'!$A$10:$T$500,15,FALSE))</f>
        <v/>
      </c>
      <c r="G237" s="89">
        <f>'[1]Z07 一般公共预算财政拨款收入支出决算表(财决07表)'!A235</f>
        <v>0</v>
      </c>
      <c r="H237" s="99">
        <f>'[1]Z07 一般公共预算财政拨款收入支出决算表(财决07表)'!$K235</f>
        <v>0</v>
      </c>
      <c r="I237" s="89" t="str">
        <f t="shared" si="12"/>
        <v>2</v>
      </c>
      <c r="J237" s="89" t="str">
        <f t="shared" si="13"/>
        <v>2</v>
      </c>
      <c r="K237" s="89">
        <f t="shared" si="14"/>
        <v>4</v>
      </c>
      <c r="L237" s="89" t="str">
        <f t="shared" si="15"/>
        <v/>
      </c>
      <c r="O237" s="4"/>
      <c r="P237" s="4"/>
      <c r="Q237" s="4"/>
      <c r="R237" s="4"/>
      <c r="S237" s="4"/>
      <c r="T237" s="4"/>
      <c r="U237" s="4"/>
      <c r="V237" s="4"/>
      <c r="W237" s="4"/>
      <c r="X237" s="4"/>
    </row>
    <row r="238" spans="1:24" ht="20.100000000000001" customHeight="1">
      <c r="A238" s="19" t="str">
        <f t="array" ref="A238">INDEX(G:G,SMALL(IF($K$12:$K$500=2,ROW($12:$500),4^8),ROW(G227)))&amp;""</f>
        <v/>
      </c>
      <c r="B238" s="98"/>
      <c r="C238" s="20" t="str">
        <f>IF(ISERROR(VLOOKUP(A238,'[1]Z07 一般公共预算财政拨款收入支出决算表(财决07表)'!$A$10:$T$500,4,FALSE)),"",VLOOKUP(A238,'[1]Z07 一般公共预算财政拨款收入支出决算表(财决07表)'!$A$10:$T$500,4,FALSE))</f>
        <v/>
      </c>
      <c r="D238" s="103" t="str">
        <f>IF(ISERROR(VLOOKUP(A238,'[1]Z07 一般公共预算财政拨款收入支出决算表(财决07表)'!$A$10:$T$500,11,FALSE)),"",VLOOKUP(A238,'[1]Z07 一般公共预算财政拨款收入支出决算表(财决07表)'!$A$10:$T$500,11,FALSE))</f>
        <v/>
      </c>
      <c r="E238" s="103" t="str">
        <f>IF(ISERROR(VLOOKUP(A238,'[1]Z07 一般公共预算财政拨款收入支出决算表(财决07表)'!$A$10:$T$500,12,FALSE)),"",VLOOKUP(A238,'[1]Z07 一般公共预算财政拨款收入支出决算表(财决07表)'!$A$10:$T$500,12,FALSE))</f>
        <v/>
      </c>
      <c r="F238" s="103" t="str">
        <f>IF(ISERROR(VLOOKUP(A238,'[1]Z07 一般公共预算财政拨款收入支出决算表(财决07表)'!$A$10:$T$500,15,FALSE)),"",VLOOKUP(A238,'[1]Z07 一般公共预算财政拨款收入支出决算表(财决07表)'!$A$10:$T$500,15,FALSE))</f>
        <v/>
      </c>
      <c r="G238" s="89">
        <f>'[1]Z07 一般公共预算财政拨款收入支出决算表(财决07表)'!A236</f>
        <v>0</v>
      </c>
      <c r="H238" s="99">
        <f>'[1]Z07 一般公共预算财政拨款收入支出决算表(财决07表)'!$K236</f>
        <v>0</v>
      </c>
      <c r="I238" s="89" t="str">
        <f t="shared" si="12"/>
        <v>2</v>
      </c>
      <c r="J238" s="89" t="str">
        <f t="shared" si="13"/>
        <v>2</v>
      </c>
      <c r="K238" s="89">
        <f t="shared" si="14"/>
        <v>4</v>
      </c>
      <c r="L238" s="89" t="str">
        <f t="shared" si="15"/>
        <v/>
      </c>
      <c r="O238" s="4"/>
      <c r="P238" s="4"/>
      <c r="Q238" s="4"/>
      <c r="R238" s="4"/>
      <c r="S238" s="4"/>
      <c r="T238" s="4"/>
      <c r="U238" s="4"/>
      <c r="V238" s="4"/>
      <c r="W238" s="4"/>
      <c r="X238" s="4"/>
    </row>
    <row r="239" spans="1:24" ht="20.100000000000001" customHeight="1">
      <c r="A239" s="19" t="str">
        <f t="array" ref="A239">INDEX(G:G,SMALL(IF($K$12:$K$500=2,ROW($12:$500),4^8),ROW(G228)))&amp;""</f>
        <v/>
      </c>
      <c r="B239" s="98"/>
      <c r="C239" s="20" t="str">
        <f>IF(ISERROR(VLOOKUP(A239,'[1]Z07 一般公共预算财政拨款收入支出决算表(财决07表)'!$A$10:$T$500,4,FALSE)),"",VLOOKUP(A239,'[1]Z07 一般公共预算财政拨款收入支出决算表(财决07表)'!$A$10:$T$500,4,FALSE))</f>
        <v/>
      </c>
      <c r="D239" s="103" t="str">
        <f>IF(ISERROR(VLOOKUP(A239,'[1]Z07 一般公共预算财政拨款收入支出决算表(财决07表)'!$A$10:$T$500,11,FALSE)),"",VLOOKUP(A239,'[1]Z07 一般公共预算财政拨款收入支出决算表(财决07表)'!$A$10:$T$500,11,FALSE))</f>
        <v/>
      </c>
      <c r="E239" s="103" t="str">
        <f>IF(ISERROR(VLOOKUP(A239,'[1]Z07 一般公共预算财政拨款收入支出决算表(财决07表)'!$A$10:$T$500,12,FALSE)),"",VLOOKUP(A239,'[1]Z07 一般公共预算财政拨款收入支出决算表(财决07表)'!$A$10:$T$500,12,FALSE))</f>
        <v/>
      </c>
      <c r="F239" s="103" t="str">
        <f>IF(ISERROR(VLOOKUP(A239,'[1]Z07 一般公共预算财政拨款收入支出决算表(财决07表)'!$A$10:$T$500,15,FALSE)),"",VLOOKUP(A239,'[1]Z07 一般公共预算财政拨款收入支出决算表(财决07表)'!$A$10:$T$500,15,FALSE))</f>
        <v/>
      </c>
      <c r="G239" s="89">
        <f>'[1]Z07 一般公共预算财政拨款收入支出决算表(财决07表)'!A237</f>
        <v>0</v>
      </c>
      <c r="H239" s="99">
        <f>'[1]Z07 一般公共预算财政拨款收入支出决算表(财决07表)'!$K237</f>
        <v>0</v>
      </c>
      <c r="I239" s="89" t="str">
        <f t="shared" si="12"/>
        <v>2</v>
      </c>
      <c r="J239" s="89" t="str">
        <f t="shared" si="13"/>
        <v>2</v>
      </c>
      <c r="K239" s="89">
        <f t="shared" si="14"/>
        <v>4</v>
      </c>
      <c r="L239" s="89" t="str">
        <f t="shared" si="15"/>
        <v/>
      </c>
      <c r="O239" s="4"/>
      <c r="P239" s="4"/>
      <c r="Q239" s="4"/>
      <c r="R239" s="4"/>
      <c r="S239" s="4"/>
      <c r="T239" s="4"/>
      <c r="U239" s="4"/>
      <c r="V239" s="4"/>
      <c r="W239" s="4"/>
      <c r="X239" s="4"/>
    </row>
    <row r="240" spans="1:24" ht="20.100000000000001" customHeight="1">
      <c r="A240" s="19" t="str">
        <f t="array" ref="A240">INDEX(G:G,SMALL(IF($K$12:$K$500=2,ROW($12:$500),4^8),ROW(G229)))&amp;""</f>
        <v/>
      </c>
      <c r="B240" s="98"/>
      <c r="C240" s="20" t="str">
        <f>IF(ISERROR(VLOOKUP(A240,'[1]Z07 一般公共预算财政拨款收入支出决算表(财决07表)'!$A$10:$T$500,4,FALSE)),"",VLOOKUP(A240,'[1]Z07 一般公共预算财政拨款收入支出决算表(财决07表)'!$A$10:$T$500,4,FALSE))</f>
        <v/>
      </c>
      <c r="D240" s="103" t="str">
        <f>IF(ISERROR(VLOOKUP(A240,'[1]Z07 一般公共预算财政拨款收入支出决算表(财决07表)'!$A$10:$T$500,11,FALSE)),"",VLOOKUP(A240,'[1]Z07 一般公共预算财政拨款收入支出决算表(财决07表)'!$A$10:$T$500,11,FALSE))</f>
        <v/>
      </c>
      <c r="E240" s="103" t="str">
        <f>IF(ISERROR(VLOOKUP(A240,'[1]Z07 一般公共预算财政拨款收入支出决算表(财决07表)'!$A$10:$T$500,12,FALSE)),"",VLOOKUP(A240,'[1]Z07 一般公共预算财政拨款收入支出决算表(财决07表)'!$A$10:$T$500,12,FALSE))</f>
        <v/>
      </c>
      <c r="F240" s="103" t="str">
        <f>IF(ISERROR(VLOOKUP(A240,'[1]Z07 一般公共预算财政拨款收入支出决算表(财决07表)'!$A$10:$T$500,15,FALSE)),"",VLOOKUP(A240,'[1]Z07 一般公共预算财政拨款收入支出决算表(财决07表)'!$A$10:$T$500,15,FALSE))</f>
        <v/>
      </c>
      <c r="G240" s="89">
        <f>'[1]Z07 一般公共预算财政拨款收入支出决算表(财决07表)'!A238</f>
        <v>0</v>
      </c>
      <c r="H240" s="99">
        <f>'[1]Z07 一般公共预算财政拨款收入支出决算表(财决07表)'!$K238</f>
        <v>0</v>
      </c>
      <c r="I240" s="89" t="str">
        <f t="shared" si="12"/>
        <v>2</v>
      </c>
      <c r="J240" s="89" t="str">
        <f t="shared" si="13"/>
        <v>2</v>
      </c>
      <c r="K240" s="89">
        <f t="shared" si="14"/>
        <v>4</v>
      </c>
      <c r="L240" s="89" t="str">
        <f t="shared" si="15"/>
        <v/>
      </c>
      <c r="O240" s="4"/>
      <c r="P240" s="4"/>
      <c r="Q240" s="4"/>
      <c r="R240" s="4"/>
      <c r="S240" s="4"/>
      <c r="T240" s="4"/>
      <c r="U240" s="4"/>
      <c r="V240" s="4"/>
      <c r="W240" s="4"/>
      <c r="X240" s="4"/>
    </row>
    <row r="241" spans="1:24" ht="20.100000000000001" customHeight="1">
      <c r="A241" s="19" t="str">
        <f t="array" ref="A241">INDEX(G:G,SMALL(IF($K$12:$K$500=2,ROW($12:$500),4^8),ROW(G230)))&amp;""</f>
        <v/>
      </c>
      <c r="B241" s="98"/>
      <c r="C241" s="20" t="str">
        <f>IF(ISERROR(VLOOKUP(A241,'[1]Z07 一般公共预算财政拨款收入支出决算表(财决07表)'!$A$10:$T$500,4,FALSE)),"",VLOOKUP(A241,'[1]Z07 一般公共预算财政拨款收入支出决算表(财决07表)'!$A$10:$T$500,4,FALSE))</f>
        <v/>
      </c>
      <c r="D241" s="103" t="str">
        <f>IF(ISERROR(VLOOKUP(A241,'[1]Z07 一般公共预算财政拨款收入支出决算表(财决07表)'!$A$10:$T$500,11,FALSE)),"",VLOOKUP(A241,'[1]Z07 一般公共预算财政拨款收入支出决算表(财决07表)'!$A$10:$T$500,11,FALSE))</f>
        <v/>
      </c>
      <c r="E241" s="103" t="str">
        <f>IF(ISERROR(VLOOKUP(A241,'[1]Z07 一般公共预算财政拨款收入支出决算表(财决07表)'!$A$10:$T$500,12,FALSE)),"",VLOOKUP(A241,'[1]Z07 一般公共预算财政拨款收入支出决算表(财决07表)'!$A$10:$T$500,12,FALSE))</f>
        <v/>
      </c>
      <c r="F241" s="103" t="str">
        <f>IF(ISERROR(VLOOKUP(A241,'[1]Z07 一般公共预算财政拨款收入支出决算表(财决07表)'!$A$10:$T$500,15,FALSE)),"",VLOOKUP(A241,'[1]Z07 一般公共预算财政拨款收入支出决算表(财决07表)'!$A$10:$T$500,15,FALSE))</f>
        <v/>
      </c>
      <c r="G241" s="89">
        <f>'[1]Z07 一般公共预算财政拨款收入支出决算表(财决07表)'!A239</f>
        <v>0</v>
      </c>
      <c r="H241" s="99">
        <f>'[1]Z07 一般公共预算财政拨款收入支出决算表(财决07表)'!$K239</f>
        <v>0</v>
      </c>
      <c r="I241" s="89" t="str">
        <f t="shared" si="12"/>
        <v>2</v>
      </c>
      <c r="J241" s="89" t="str">
        <f t="shared" si="13"/>
        <v>2</v>
      </c>
      <c r="K241" s="89">
        <f t="shared" si="14"/>
        <v>4</v>
      </c>
      <c r="L241" s="89" t="str">
        <f t="shared" si="15"/>
        <v/>
      </c>
      <c r="O241" s="4"/>
      <c r="P241" s="4"/>
      <c r="Q241" s="4"/>
      <c r="R241" s="4"/>
      <c r="S241" s="4"/>
      <c r="T241" s="4"/>
      <c r="U241" s="4"/>
      <c r="V241" s="4"/>
      <c r="W241" s="4"/>
      <c r="X241" s="4"/>
    </row>
    <row r="242" spans="1:24" ht="20.100000000000001" customHeight="1">
      <c r="A242" s="19" t="str">
        <f t="array" ref="A242">INDEX(G:G,SMALL(IF($K$12:$K$500=2,ROW($12:$500),4^8),ROW(G231)))&amp;""</f>
        <v/>
      </c>
      <c r="B242" s="98"/>
      <c r="C242" s="20" t="str">
        <f>IF(ISERROR(VLOOKUP(A242,'[1]Z07 一般公共预算财政拨款收入支出决算表(财决07表)'!$A$10:$T$500,4,FALSE)),"",VLOOKUP(A242,'[1]Z07 一般公共预算财政拨款收入支出决算表(财决07表)'!$A$10:$T$500,4,FALSE))</f>
        <v/>
      </c>
      <c r="D242" s="103" t="str">
        <f>IF(ISERROR(VLOOKUP(A242,'[1]Z07 一般公共预算财政拨款收入支出决算表(财决07表)'!$A$10:$T$500,11,FALSE)),"",VLOOKUP(A242,'[1]Z07 一般公共预算财政拨款收入支出决算表(财决07表)'!$A$10:$T$500,11,FALSE))</f>
        <v/>
      </c>
      <c r="E242" s="103" t="str">
        <f>IF(ISERROR(VLOOKUP(A242,'[1]Z07 一般公共预算财政拨款收入支出决算表(财决07表)'!$A$10:$T$500,12,FALSE)),"",VLOOKUP(A242,'[1]Z07 一般公共预算财政拨款收入支出决算表(财决07表)'!$A$10:$T$500,12,FALSE))</f>
        <v/>
      </c>
      <c r="F242" s="103" t="str">
        <f>IF(ISERROR(VLOOKUP(A242,'[1]Z07 一般公共预算财政拨款收入支出决算表(财决07表)'!$A$10:$T$500,15,FALSE)),"",VLOOKUP(A242,'[1]Z07 一般公共预算财政拨款收入支出决算表(财决07表)'!$A$10:$T$500,15,FALSE))</f>
        <v/>
      </c>
      <c r="G242" s="89">
        <f>'[1]Z07 一般公共预算财政拨款收入支出决算表(财决07表)'!A240</f>
        <v>0</v>
      </c>
      <c r="H242" s="99">
        <f>'[1]Z07 一般公共预算财政拨款收入支出决算表(财决07表)'!$K240</f>
        <v>0</v>
      </c>
      <c r="I242" s="89" t="str">
        <f t="shared" si="12"/>
        <v>2</v>
      </c>
      <c r="J242" s="89" t="str">
        <f t="shared" si="13"/>
        <v>2</v>
      </c>
      <c r="K242" s="89">
        <f t="shared" si="14"/>
        <v>4</v>
      </c>
      <c r="L242" s="89" t="str">
        <f t="shared" si="15"/>
        <v/>
      </c>
      <c r="O242" s="4"/>
      <c r="P242" s="4"/>
      <c r="Q242" s="4"/>
      <c r="R242" s="4"/>
      <c r="S242" s="4"/>
      <c r="T242" s="4"/>
      <c r="U242" s="4"/>
      <c r="V242" s="4"/>
      <c r="W242" s="4"/>
      <c r="X242" s="4"/>
    </row>
    <row r="243" spans="1:24" ht="20.100000000000001" customHeight="1">
      <c r="A243" s="19" t="str">
        <f t="array" ref="A243">INDEX(G:G,SMALL(IF($K$12:$K$500=2,ROW($12:$500),4^8),ROW(G232)))&amp;""</f>
        <v/>
      </c>
      <c r="B243" s="98"/>
      <c r="C243" s="20" t="str">
        <f>IF(ISERROR(VLOOKUP(A243,'[1]Z07 一般公共预算财政拨款收入支出决算表(财决07表)'!$A$10:$T$500,4,FALSE)),"",VLOOKUP(A243,'[1]Z07 一般公共预算财政拨款收入支出决算表(财决07表)'!$A$10:$T$500,4,FALSE))</f>
        <v/>
      </c>
      <c r="D243" s="103" t="str">
        <f>IF(ISERROR(VLOOKUP(A243,'[1]Z07 一般公共预算财政拨款收入支出决算表(财决07表)'!$A$10:$T$500,11,FALSE)),"",VLOOKUP(A243,'[1]Z07 一般公共预算财政拨款收入支出决算表(财决07表)'!$A$10:$T$500,11,FALSE))</f>
        <v/>
      </c>
      <c r="E243" s="103" t="str">
        <f>IF(ISERROR(VLOOKUP(A243,'[1]Z07 一般公共预算财政拨款收入支出决算表(财决07表)'!$A$10:$T$500,12,FALSE)),"",VLOOKUP(A243,'[1]Z07 一般公共预算财政拨款收入支出决算表(财决07表)'!$A$10:$T$500,12,FALSE))</f>
        <v/>
      </c>
      <c r="F243" s="103" t="str">
        <f>IF(ISERROR(VLOOKUP(A243,'[1]Z07 一般公共预算财政拨款收入支出决算表(财决07表)'!$A$10:$T$500,15,FALSE)),"",VLOOKUP(A243,'[1]Z07 一般公共预算财政拨款收入支出决算表(财决07表)'!$A$10:$T$500,15,FALSE))</f>
        <v/>
      </c>
      <c r="G243" s="89">
        <f>'[1]Z07 一般公共预算财政拨款收入支出决算表(财决07表)'!A241</f>
        <v>0</v>
      </c>
      <c r="H243" s="99">
        <f>'[1]Z07 一般公共预算财政拨款收入支出决算表(财决07表)'!$K241</f>
        <v>0</v>
      </c>
      <c r="I243" s="89" t="str">
        <f t="shared" si="12"/>
        <v>2</v>
      </c>
      <c r="J243" s="89" t="str">
        <f t="shared" si="13"/>
        <v>2</v>
      </c>
      <c r="K243" s="89">
        <f t="shared" si="14"/>
        <v>4</v>
      </c>
      <c r="L243" s="89" t="str">
        <f t="shared" si="15"/>
        <v/>
      </c>
      <c r="O243" s="4"/>
      <c r="P243" s="4"/>
      <c r="Q243" s="4"/>
      <c r="R243" s="4"/>
      <c r="S243" s="4"/>
      <c r="T243" s="4"/>
      <c r="U243" s="4"/>
      <c r="V243" s="4"/>
      <c r="W243" s="4"/>
      <c r="X243" s="4"/>
    </row>
    <row r="244" spans="1:24" ht="20.100000000000001" customHeight="1">
      <c r="A244" s="19" t="str">
        <f t="array" ref="A244">INDEX(G:G,SMALL(IF($K$12:$K$500=2,ROW($12:$500),4^8),ROW(G233)))&amp;""</f>
        <v/>
      </c>
      <c r="B244" s="98"/>
      <c r="C244" s="20" t="str">
        <f>IF(ISERROR(VLOOKUP(A244,'[1]Z07 一般公共预算财政拨款收入支出决算表(财决07表)'!$A$10:$T$500,4,FALSE)),"",VLOOKUP(A244,'[1]Z07 一般公共预算财政拨款收入支出决算表(财决07表)'!$A$10:$T$500,4,FALSE))</f>
        <v/>
      </c>
      <c r="D244" s="103" t="str">
        <f>IF(ISERROR(VLOOKUP(A244,'[1]Z07 一般公共预算财政拨款收入支出决算表(财决07表)'!$A$10:$T$500,11,FALSE)),"",VLOOKUP(A244,'[1]Z07 一般公共预算财政拨款收入支出决算表(财决07表)'!$A$10:$T$500,11,FALSE))</f>
        <v/>
      </c>
      <c r="E244" s="103" t="str">
        <f>IF(ISERROR(VLOOKUP(A244,'[1]Z07 一般公共预算财政拨款收入支出决算表(财决07表)'!$A$10:$T$500,12,FALSE)),"",VLOOKUP(A244,'[1]Z07 一般公共预算财政拨款收入支出决算表(财决07表)'!$A$10:$T$500,12,FALSE))</f>
        <v/>
      </c>
      <c r="F244" s="103" t="str">
        <f>IF(ISERROR(VLOOKUP(A244,'[1]Z07 一般公共预算财政拨款收入支出决算表(财决07表)'!$A$10:$T$500,15,FALSE)),"",VLOOKUP(A244,'[1]Z07 一般公共预算财政拨款收入支出决算表(财决07表)'!$A$10:$T$500,15,FALSE))</f>
        <v/>
      </c>
      <c r="G244" s="89">
        <f>'[1]Z07 一般公共预算财政拨款收入支出决算表(财决07表)'!A242</f>
        <v>0</v>
      </c>
      <c r="H244" s="99">
        <f>'[1]Z07 一般公共预算财政拨款收入支出决算表(财决07表)'!$K242</f>
        <v>0</v>
      </c>
      <c r="I244" s="89" t="str">
        <f t="shared" si="12"/>
        <v>2</v>
      </c>
      <c r="J244" s="89" t="str">
        <f t="shared" si="13"/>
        <v>2</v>
      </c>
      <c r="K244" s="89">
        <f t="shared" si="14"/>
        <v>4</v>
      </c>
      <c r="L244" s="89" t="str">
        <f t="shared" si="15"/>
        <v/>
      </c>
      <c r="O244" s="4"/>
      <c r="P244" s="4"/>
      <c r="Q244" s="4"/>
      <c r="R244" s="4"/>
      <c r="S244" s="4"/>
      <c r="T244" s="4"/>
      <c r="U244" s="4"/>
      <c r="V244" s="4"/>
      <c r="W244" s="4"/>
      <c r="X244" s="4"/>
    </row>
    <row r="245" spans="1:24" ht="20.100000000000001" customHeight="1">
      <c r="A245" s="19" t="str">
        <f t="array" ref="A245">INDEX(G:G,SMALL(IF($K$12:$K$500=2,ROW($12:$500),4^8),ROW(G234)))&amp;""</f>
        <v/>
      </c>
      <c r="B245" s="98"/>
      <c r="C245" s="20" t="str">
        <f>IF(ISERROR(VLOOKUP(A245,'[1]Z07 一般公共预算财政拨款收入支出决算表(财决07表)'!$A$10:$T$500,4,FALSE)),"",VLOOKUP(A245,'[1]Z07 一般公共预算财政拨款收入支出决算表(财决07表)'!$A$10:$T$500,4,FALSE))</f>
        <v/>
      </c>
      <c r="D245" s="103" t="str">
        <f>IF(ISERROR(VLOOKUP(A245,'[1]Z07 一般公共预算财政拨款收入支出决算表(财决07表)'!$A$10:$T$500,11,FALSE)),"",VLOOKUP(A245,'[1]Z07 一般公共预算财政拨款收入支出决算表(财决07表)'!$A$10:$T$500,11,FALSE))</f>
        <v/>
      </c>
      <c r="E245" s="103" t="str">
        <f>IF(ISERROR(VLOOKUP(A245,'[1]Z07 一般公共预算财政拨款收入支出决算表(财决07表)'!$A$10:$T$500,12,FALSE)),"",VLOOKUP(A245,'[1]Z07 一般公共预算财政拨款收入支出决算表(财决07表)'!$A$10:$T$500,12,FALSE))</f>
        <v/>
      </c>
      <c r="F245" s="103" t="str">
        <f>IF(ISERROR(VLOOKUP(A245,'[1]Z07 一般公共预算财政拨款收入支出决算表(财决07表)'!$A$10:$T$500,15,FALSE)),"",VLOOKUP(A245,'[1]Z07 一般公共预算财政拨款收入支出决算表(财决07表)'!$A$10:$T$500,15,FALSE))</f>
        <v/>
      </c>
      <c r="G245" s="89">
        <f>'[1]Z07 一般公共预算财政拨款收入支出决算表(财决07表)'!A243</f>
        <v>0</v>
      </c>
      <c r="H245" s="99">
        <f>'[1]Z07 一般公共预算财政拨款收入支出决算表(财决07表)'!$K243</f>
        <v>0</v>
      </c>
      <c r="I245" s="89" t="str">
        <f t="shared" si="12"/>
        <v>2</v>
      </c>
      <c r="J245" s="89" t="str">
        <f t="shared" si="13"/>
        <v>2</v>
      </c>
      <c r="K245" s="89">
        <f t="shared" si="14"/>
        <v>4</v>
      </c>
      <c r="L245" s="89" t="str">
        <f t="shared" si="15"/>
        <v/>
      </c>
      <c r="O245" s="4"/>
      <c r="P245" s="4"/>
      <c r="Q245" s="4"/>
      <c r="R245" s="4"/>
      <c r="S245" s="4"/>
      <c r="T245" s="4"/>
      <c r="U245" s="4"/>
      <c r="V245" s="4"/>
      <c r="W245" s="4"/>
      <c r="X245" s="4"/>
    </row>
    <row r="246" spans="1:24" ht="20.100000000000001" customHeight="1">
      <c r="A246" s="19" t="str">
        <f t="array" ref="A246">INDEX(G:G,SMALL(IF($K$12:$K$500=2,ROW($12:$500),4^8),ROW(G235)))&amp;""</f>
        <v/>
      </c>
      <c r="B246" s="98"/>
      <c r="C246" s="20" t="str">
        <f>IF(ISERROR(VLOOKUP(A246,'[1]Z07 一般公共预算财政拨款收入支出决算表(财决07表)'!$A$10:$T$500,4,FALSE)),"",VLOOKUP(A246,'[1]Z07 一般公共预算财政拨款收入支出决算表(财决07表)'!$A$10:$T$500,4,FALSE))</f>
        <v/>
      </c>
      <c r="D246" s="103" t="str">
        <f>IF(ISERROR(VLOOKUP(A246,'[1]Z07 一般公共预算财政拨款收入支出决算表(财决07表)'!$A$10:$T$500,11,FALSE)),"",VLOOKUP(A246,'[1]Z07 一般公共预算财政拨款收入支出决算表(财决07表)'!$A$10:$T$500,11,FALSE))</f>
        <v/>
      </c>
      <c r="E246" s="103" t="str">
        <f>IF(ISERROR(VLOOKUP(A246,'[1]Z07 一般公共预算财政拨款收入支出决算表(财决07表)'!$A$10:$T$500,12,FALSE)),"",VLOOKUP(A246,'[1]Z07 一般公共预算财政拨款收入支出决算表(财决07表)'!$A$10:$T$500,12,FALSE))</f>
        <v/>
      </c>
      <c r="F246" s="103" t="str">
        <f>IF(ISERROR(VLOOKUP(A246,'[1]Z07 一般公共预算财政拨款收入支出决算表(财决07表)'!$A$10:$T$500,15,FALSE)),"",VLOOKUP(A246,'[1]Z07 一般公共预算财政拨款收入支出决算表(财决07表)'!$A$10:$T$500,15,FALSE))</f>
        <v/>
      </c>
      <c r="G246" s="89">
        <f>'[1]Z07 一般公共预算财政拨款收入支出决算表(财决07表)'!A244</f>
        <v>0</v>
      </c>
      <c r="H246" s="99">
        <f>'[1]Z07 一般公共预算财政拨款收入支出决算表(财决07表)'!$K244</f>
        <v>0</v>
      </c>
      <c r="I246" s="89" t="str">
        <f t="shared" si="12"/>
        <v>2</v>
      </c>
      <c r="J246" s="89" t="str">
        <f t="shared" si="13"/>
        <v>2</v>
      </c>
      <c r="K246" s="89">
        <f t="shared" si="14"/>
        <v>4</v>
      </c>
      <c r="L246" s="89" t="str">
        <f t="shared" si="15"/>
        <v/>
      </c>
      <c r="O246" s="4"/>
      <c r="P246" s="4"/>
      <c r="Q246" s="4"/>
      <c r="R246" s="4"/>
      <c r="S246" s="4"/>
      <c r="T246" s="4"/>
      <c r="U246" s="4"/>
      <c r="V246" s="4"/>
      <c r="W246" s="4"/>
      <c r="X246" s="4"/>
    </row>
    <row r="247" spans="1:24" ht="20.100000000000001" customHeight="1">
      <c r="A247" s="19" t="str">
        <f t="array" ref="A247">INDEX(G:G,SMALL(IF($K$12:$K$500=2,ROW($12:$500),4^8),ROW(G236)))&amp;""</f>
        <v/>
      </c>
      <c r="B247" s="98"/>
      <c r="C247" s="20" t="str">
        <f>IF(ISERROR(VLOOKUP(A247,'[1]Z07 一般公共预算财政拨款收入支出决算表(财决07表)'!$A$10:$T$500,4,FALSE)),"",VLOOKUP(A247,'[1]Z07 一般公共预算财政拨款收入支出决算表(财决07表)'!$A$10:$T$500,4,FALSE))</f>
        <v/>
      </c>
      <c r="D247" s="103" t="str">
        <f>IF(ISERROR(VLOOKUP(A247,'[1]Z07 一般公共预算财政拨款收入支出决算表(财决07表)'!$A$10:$T$500,11,FALSE)),"",VLOOKUP(A247,'[1]Z07 一般公共预算财政拨款收入支出决算表(财决07表)'!$A$10:$T$500,11,FALSE))</f>
        <v/>
      </c>
      <c r="E247" s="103" t="str">
        <f>IF(ISERROR(VLOOKUP(A247,'[1]Z07 一般公共预算财政拨款收入支出决算表(财决07表)'!$A$10:$T$500,12,FALSE)),"",VLOOKUP(A247,'[1]Z07 一般公共预算财政拨款收入支出决算表(财决07表)'!$A$10:$T$500,12,FALSE))</f>
        <v/>
      </c>
      <c r="F247" s="103" t="str">
        <f>IF(ISERROR(VLOOKUP(A247,'[1]Z07 一般公共预算财政拨款收入支出决算表(财决07表)'!$A$10:$T$500,15,FALSE)),"",VLOOKUP(A247,'[1]Z07 一般公共预算财政拨款收入支出决算表(财决07表)'!$A$10:$T$500,15,FALSE))</f>
        <v/>
      </c>
      <c r="G247" s="89">
        <f>'[1]Z07 一般公共预算财政拨款收入支出决算表(财决07表)'!A245</f>
        <v>0</v>
      </c>
      <c r="H247" s="99">
        <f>'[1]Z07 一般公共预算财政拨款收入支出决算表(财决07表)'!$K245</f>
        <v>0</v>
      </c>
      <c r="I247" s="89" t="str">
        <f t="shared" si="12"/>
        <v>2</v>
      </c>
      <c r="J247" s="89" t="str">
        <f t="shared" si="13"/>
        <v>2</v>
      </c>
      <c r="K247" s="89">
        <f t="shared" si="14"/>
        <v>4</v>
      </c>
      <c r="L247" s="89" t="str">
        <f t="shared" si="15"/>
        <v/>
      </c>
      <c r="O247" s="4"/>
      <c r="P247" s="4"/>
      <c r="Q247" s="4"/>
      <c r="R247" s="4"/>
      <c r="S247" s="4"/>
      <c r="T247" s="4"/>
      <c r="U247" s="4"/>
      <c r="V247" s="4"/>
      <c r="W247" s="4"/>
      <c r="X247" s="4"/>
    </row>
    <row r="248" spans="1:24" ht="20.100000000000001" customHeight="1">
      <c r="A248" s="19" t="str">
        <f t="array" ref="A248">INDEX(G:G,SMALL(IF($K$12:$K$500=2,ROW($12:$500),4^8),ROW(G237)))&amp;""</f>
        <v/>
      </c>
      <c r="B248" s="98"/>
      <c r="C248" s="20" t="str">
        <f>IF(ISERROR(VLOOKUP(A248,'[1]Z07 一般公共预算财政拨款收入支出决算表(财决07表)'!$A$10:$T$500,4,FALSE)),"",VLOOKUP(A248,'[1]Z07 一般公共预算财政拨款收入支出决算表(财决07表)'!$A$10:$T$500,4,FALSE))</f>
        <v/>
      </c>
      <c r="D248" s="103" t="str">
        <f>IF(ISERROR(VLOOKUP(A248,'[1]Z07 一般公共预算财政拨款收入支出决算表(财决07表)'!$A$10:$T$500,11,FALSE)),"",VLOOKUP(A248,'[1]Z07 一般公共预算财政拨款收入支出决算表(财决07表)'!$A$10:$T$500,11,FALSE))</f>
        <v/>
      </c>
      <c r="E248" s="103" t="str">
        <f>IF(ISERROR(VLOOKUP(A248,'[1]Z07 一般公共预算财政拨款收入支出决算表(财决07表)'!$A$10:$T$500,12,FALSE)),"",VLOOKUP(A248,'[1]Z07 一般公共预算财政拨款收入支出决算表(财决07表)'!$A$10:$T$500,12,FALSE))</f>
        <v/>
      </c>
      <c r="F248" s="103" t="str">
        <f>IF(ISERROR(VLOOKUP(A248,'[1]Z07 一般公共预算财政拨款收入支出决算表(财决07表)'!$A$10:$T$500,15,FALSE)),"",VLOOKUP(A248,'[1]Z07 一般公共预算财政拨款收入支出决算表(财决07表)'!$A$10:$T$500,15,FALSE))</f>
        <v/>
      </c>
      <c r="G248" s="89">
        <f>'[1]Z07 一般公共预算财政拨款收入支出决算表(财决07表)'!A246</f>
        <v>0</v>
      </c>
      <c r="H248" s="99">
        <f>'[1]Z07 一般公共预算财政拨款收入支出决算表(财决07表)'!$K246</f>
        <v>0</v>
      </c>
      <c r="I248" s="89" t="str">
        <f t="shared" si="12"/>
        <v>2</v>
      </c>
      <c r="J248" s="89" t="str">
        <f t="shared" si="13"/>
        <v>2</v>
      </c>
      <c r="K248" s="89">
        <f t="shared" si="14"/>
        <v>4</v>
      </c>
      <c r="L248" s="89" t="str">
        <f t="shared" si="15"/>
        <v/>
      </c>
      <c r="O248" s="4"/>
      <c r="P248" s="4"/>
      <c r="Q248" s="4"/>
      <c r="R248" s="4"/>
      <c r="S248" s="4"/>
      <c r="T248" s="4"/>
      <c r="U248" s="4"/>
      <c r="V248" s="4"/>
      <c r="W248" s="4"/>
      <c r="X248" s="4"/>
    </row>
    <row r="249" spans="1:24" ht="20.100000000000001" customHeight="1">
      <c r="A249" s="19" t="str">
        <f t="array" ref="A249">INDEX(G:G,SMALL(IF($K$12:$K$500=2,ROW($12:$500),4^8),ROW(G238)))&amp;""</f>
        <v/>
      </c>
      <c r="B249" s="98"/>
      <c r="C249" s="20" t="str">
        <f>IF(ISERROR(VLOOKUP(A249,'[1]Z07 一般公共预算财政拨款收入支出决算表(财决07表)'!$A$10:$T$500,4,FALSE)),"",VLOOKUP(A249,'[1]Z07 一般公共预算财政拨款收入支出决算表(财决07表)'!$A$10:$T$500,4,FALSE))</f>
        <v/>
      </c>
      <c r="D249" s="103" t="str">
        <f>IF(ISERROR(VLOOKUP(A249,'[1]Z07 一般公共预算财政拨款收入支出决算表(财决07表)'!$A$10:$T$500,11,FALSE)),"",VLOOKUP(A249,'[1]Z07 一般公共预算财政拨款收入支出决算表(财决07表)'!$A$10:$T$500,11,FALSE))</f>
        <v/>
      </c>
      <c r="E249" s="103" t="str">
        <f>IF(ISERROR(VLOOKUP(A249,'[1]Z07 一般公共预算财政拨款收入支出决算表(财决07表)'!$A$10:$T$500,12,FALSE)),"",VLOOKUP(A249,'[1]Z07 一般公共预算财政拨款收入支出决算表(财决07表)'!$A$10:$T$500,12,FALSE))</f>
        <v/>
      </c>
      <c r="F249" s="103" t="str">
        <f>IF(ISERROR(VLOOKUP(A249,'[1]Z07 一般公共预算财政拨款收入支出决算表(财决07表)'!$A$10:$T$500,15,FALSE)),"",VLOOKUP(A249,'[1]Z07 一般公共预算财政拨款收入支出决算表(财决07表)'!$A$10:$T$500,15,FALSE))</f>
        <v/>
      </c>
      <c r="G249" s="89">
        <f>'[1]Z07 一般公共预算财政拨款收入支出决算表(财决07表)'!A247</f>
        <v>0</v>
      </c>
      <c r="H249" s="99">
        <f>'[1]Z07 一般公共预算财政拨款收入支出决算表(财决07表)'!$K247</f>
        <v>0</v>
      </c>
      <c r="I249" s="89" t="str">
        <f t="shared" si="12"/>
        <v>2</v>
      </c>
      <c r="J249" s="89" t="str">
        <f t="shared" si="13"/>
        <v>2</v>
      </c>
      <c r="K249" s="89">
        <f t="shared" si="14"/>
        <v>4</v>
      </c>
      <c r="L249" s="89" t="str">
        <f t="shared" si="15"/>
        <v/>
      </c>
      <c r="O249" s="4"/>
      <c r="P249" s="4"/>
      <c r="Q249" s="4"/>
      <c r="R249" s="4"/>
      <c r="S249" s="4"/>
      <c r="T249" s="4"/>
      <c r="U249" s="4"/>
      <c r="V249" s="4"/>
      <c r="W249" s="4"/>
      <c r="X249" s="4"/>
    </row>
    <row r="250" spans="1:24" ht="20.100000000000001" customHeight="1">
      <c r="A250" s="19" t="str">
        <f t="array" ref="A250">INDEX(G:G,SMALL(IF($K$12:$K$500=2,ROW($12:$500),4^8),ROW(G239)))&amp;""</f>
        <v/>
      </c>
      <c r="B250" s="98"/>
      <c r="C250" s="20" t="str">
        <f>IF(ISERROR(VLOOKUP(A250,'[1]Z07 一般公共预算财政拨款收入支出决算表(财决07表)'!$A$10:$T$500,4,FALSE)),"",VLOOKUP(A250,'[1]Z07 一般公共预算财政拨款收入支出决算表(财决07表)'!$A$10:$T$500,4,FALSE))</f>
        <v/>
      </c>
      <c r="D250" s="103" t="str">
        <f>IF(ISERROR(VLOOKUP(A250,'[1]Z07 一般公共预算财政拨款收入支出决算表(财决07表)'!$A$10:$T$500,11,FALSE)),"",VLOOKUP(A250,'[1]Z07 一般公共预算财政拨款收入支出决算表(财决07表)'!$A$10:$T$500,11,FALSE))</f>
        <v/>
      </c>
      <c r="E250" s="103" t="str">
        <f>IF(ISERROR(VLOOKUP(A250,'[1]Z07 一般公共预算财政拨款收入支出决算表(财决07表)'!$A$10:$T$500,12,FALSE)),"",VLOOKUP(A250,'[1]Z07 一般公共预算财政拨款收入支出决算表(财决07表)'!$A$10:$T$500,12,FALSE))</f>
        <v/>
      </c>
      <c r="F250" s="103" t="str">
        <f>IF(ISERROR(VLOOKUP(A250,'[1]Z07 一般公共预算财政拨款收入支出决算表(财决07表)'!$A$10:$T$500,15,FALSE)),"",VLOOKUP(A250,'[1]Z07 一般公共预算财政拨款收入支出决算表(财决07表)'!$A$10:$T$500,15,FALSE))</f>
        <v/>
      </c>
      <c r="G250" s="89">
        <f>'[1]Z07 一般公共预算财政拨款收入支出决算表(财决07表)'!A248</f>
        <v>0</v>
      </c>
      <c r="H250" s="99">
        <f>'[1]Z07 一般公共预算财政拨款收入支出决算表(财决07表)'!$K248</f>
        <v>0</v>
      </c>
      <c r="I250" s="89" t="str">
        <f t="shared" si="12"/>
        <v>2</v>
      </c>
      <c r="J250" s="89" t="str">
        <f t="shared" si="13"/>
        <v>2</v>
      </c>
      <c r="K250" s="89">
        <f t="shared" si="14"/>
        <v>4</v>
      </c>
      <c r="L250" s="89" t="str">
        <f t="shared" si="15"/>
        <v/>
      </c>
      <c r="O250" s="4"/>
      <c r="P250" s="4"/>
      <c r="Q250" s="4"/>
      <c r="R250" s="4"/>
      <c r="S250" s="4"/>
      <c r="T250" s="4"/>
      <c r="U250" s="4"/>
      <c r="V250" s="4"/>
      <c r="W250" s="4"/>
      <c r="X250" s="4"/>
    </row>
    <row r="251" spans="1:24" ht="20.100000000000001" customHeight="1">
      <c r="A251" s="19" t="str">
        <f t="array" ref="A251">INDEX(G:G,SMALL(IF($K$12:$K$500=2,ROW($12:$500),4^8),ROW(G240)))&amp;""</f>
        <v/>
      </c>
      <c r="B251" s="98"/>
      <c r="C251" s="20" t="str">
        <f>IF(ISERROR(VLOOKUP(A251,'[1]Z07 一般公共预算财政拨款收入支出决算表(财决07表)'!$A$10:$T$500,4,FALSE)),"",VLOOKUP(A251,'[1]Z07 一般公共预算财政拨款收入支出决算表(财决07表)'!$A$10:$T$500,4,FALSE))</f>
        <v/>
      </c>
      <c r="D251" s="103" t="str">
        <f>IF(ISERROR(VLOOKUP(A251,'[1]Z07 一般公共预算财政拨款收入支出决算表(财决07表)'!$A$10:$T$500,11,FALSE)),"",VLOOKUP(A251,'[1]Z07 一般公共预算财政拨款收入支出决算表(财决07表)'!$A$10:$T$500,11,FALSE))</f>
        <v/>
      </c>
      <c r="E251" s="103" t="str">
        <f>IF(ISERROR(VLOOKUP(A251,'[1]Z07 一般公共预算财政拨款收入支出决算表(财决07表)'!$A$10:$T$500,12,FALSE)),"",VLOOKUP(A251,'[1]Z07 一般公共预算财政拨款收入支出决算表(财决07表)'!$A$10:$T$500,12,FALSE))</f>
        <v/>
      </c>
      <c r="F251" s="103" t="str">
        <f>IF(ISERROR(VLOOKUP(A251,'[1]Z07 一般公共预算财政拨款收入支出决算表(财决07表)'!$A$10:$T$500,15,FALSE)),"",VLOOKUP(A251,'[1]Z07 一般公共预算财政拨款收入支出决算表(财决07表)'!$A$10:$T$500,15,FALSE))</f>
        <v/>
      </c>
      <c r="G251" s="89">
        <f>'[1]Z07 一般公共预算财政拨款收入支出决算表(财决07表)'!A249</f>
        <v>0</v>
      </c>
      <c r="H251" s="99">
        <f>'[1]Z07 一般公共预算财政拨款收入支出决算表(财决07表)'!$K249</f>
        <v>0</v>
      </c>
      <c r="I251" s="89" t="str">
        <f t="shared" si="12"/>
        <v>2</v>
      </c>
      <c r="J251" s="89" t="str">
        <f t="shared" si="13"/>
        <v>2</v>
      </c>
      <c r="K251" s="89">
        <f t="shared" si="14"/>
        <v>4</v>
      </c>
      <c r="L251" s="89" t="str">
        <f t="shared" si="15"/>
        <v/>
      </c>
      <c r="O251" s="4"/>
      <c r="P251" s="4"/>
      <c r="Q251" s="4"/>
      <c r="R251" s="4"/>
      <c r="S251" s="4"/>
      <c r="T251" s="4"/>
      <c r="U251" s="4"/>
      <c r="V251" s="4"/>
      <c r="W251" s="4"/>
      <c r="X251" s="4"/>
    </row>
    <row r="252" spans="1:24" ht="20.100000000000001" customHeight="1">
      <c r="A252" s="19" t="str">
        <f t="array" ref="A252">INDEX(G:G,SMALL(IF($K$12:$K$500=2,ROW($12:$500),4^8),ROW(G241)))&amp;""</f>
        <v/>
      </c>
      <c r="B252" s="98"/>
      <c r="C252" s="20" t="str">
        <f>IF(ISERROR(VLOOKUP(A252,'[1]Z07 一般公共预算财政拨款收入支出决算表(财决07表)'!$A$10:$T$500,4,FALSE)),"",VLOOKUP(A252,'[1]Z07 一般公共预算财政拨款收入支出决算表(财决07表)'!$A$10:$T$500,4,FALSE))</f>
        <v/>
      </c>
      <c r="D252" s="103" t="str">
        <f>IF(ISERROR(VLOOKUP(A252,'[1]Z07 一般公共预算财政拨款收入支出决算表(财决07表)'!$A$10:$T$500,11,FALSE)),"",VLOOKUP(A252,'[1]Z07 一般公共预算财政拨款收入支出决算表(财决07表)'!$A$10:$T$500,11,FALSE))</f>
        <v/>
      </c>
      <c r="E252" s="103" t="str">
        <f>IF(ISERROR(VLOOKUP(A252,'[1]Z07 一般公共预算财政拨款收入支出决算表(财决07表)'!$A$10:$T$500,12,FALSE)),"",VLOOKUP(A252,'[1]Z07 一般公共预算财政拨款收入支出决算表(财决07表)'!$A$10:$T$500,12,FALSE))</f>
        <v/>
      </c>
      <c r="F252" s="103" t="str">
        <f>IF(ISERROR(VLOOKUP(A252,'[1]Z07 一般公共预算财政拨款收入支出决算表(财决07表)'!$A$10:$T$500,15,FALSE)),"",VLOOKUP(A252,'[1]Z07 一般公共预算财政拨款收入支出决算表(财决07表)'!$A$10:$T$500,15,FALSE))</f>
        <v/>
      </c>
      <c r="G252" s="89">
        <f>'[1]Z07 一般公共预算财政拨款收入支出决算表(财决07表)'!A250</f>
        <v>0</v>
      </c>
      <c r="H252" s="99">
        <f>'[1]Z07 一般公共预算财政拨款收入支出决算表(财决07表)'!$K250</f>
        <v>0</v>
      </c>
      <c r="I252" s="89" t="str">
        <f t="shared" si="12"/>
        <v>2</v>
      </c>
      <c r="J252" s="89" t="str">
        <f t="shared" si="13"/>
        <v>2</v>
      </c>
      <c r="K252" s="89">
        <f t="shared" si="14"/>
        <v>4</v>
      </c>
      <c r="L252" s="89" t="str">
        <f t="shared" si="15"/>
        <v/>
      </c>
      <c r="O252" s="4"/>
      <c r="P252" s="4"/>
      <c r="Q252" s="4"/>
      <c r="R252" s="4"/>
      <c r="S252" s="4"/>
      <c r="T252" s="4"/>
      <c r="U252" s="4"/>
      <c r="V252" s="4"/>
      <c r="W252" s="4"/>
      <c r="X252" s="4"/>
    </row>
    <row r="253" spans="1:24" ht="20.100000000000001" customHeight="1">
      <c r="A253" s="19" t="str">
        <f t="array" ref="A253">INDEX(G:G,SMALL(IF($K$12:$K$500=2,ROW($12:$500),4^8),ROW(G242)))&amp;""</f>
        <v/>
      </c>
      <c r="B253" s="98"/>
      <c r="C253" s="20" t="str">
        <f>IF(ISERROR(VLOOKUP(A253,'[1]Z07 一般公共预算财政拨款收入支出决算表(财决07表)'!$A$10:$T$500,4,FALSE)),"",VLOOKUP(A253,'[1]Z07 一般公共预算财政拨款收入支出决算表(财决07表)'!$A$10:$T$500,4,FALSE))</f>
        <v/>
      </c>
      <c r="D253" s="103" t="str">
        <f>IF(ISERROR(VLOOKUP(A253,'[1]Z07 一般公共预算财政拨款收入支出决算表(财决07表)'!$A$10:$T$500,11,FALSE)),"",VLOOKUP(A253,'[1]Z07 一般公共预算财政拨款收入支出决算表(财决07表)'!$A$10:$T$500,11,FALSE))</f>
        <v/>
      </c>
      <c r="E253" s="103" t="str">
        <f>IF(ISERROR(VLOOKUP(A253,'[1]Z07 一般公共预算财政拨款收入支出决算表(财决07表)'!$A$10:$T$500,12,FALSE)),"",VLOOKUP(A253,'[1]Z07 一般公共预算财政拨款收入支出决算表(财决07表)'!$A$10:$T$500,12,FALSE))</f>
        <v/>
      </c>
      <c r="F253" s="103" t="str">
        <f>IF(ISERROR(VLOOKUP(A253,'[1]Z07 一般公共预算财政拨款收入支出决算表(财决07表)'!$A$10:$T$500,15,FALSE)),"",VLOOKUP(A253,'[1]Z07 一般公共预算财政拨款收入支出决算表(财决07表)'!$A$10:$T$500,15,FALSE))</f>
        <v/>
      </c>
      <c r="G253" s="89">
        <f>'[1]Z07 一般公共预算财政拨款收入支出决算表(财决07表)'!A251</f>
        <v>0</v>
      </c>
      <c r="H253" s="99">
        <f>'[1]Z07 一般公共预算财政拨款收入支出决算表(财决07表)'!$K251</f>
        <v>0</v>
      </c>
      <c r="I253" s="89" t="str">
        <f t="shared" si="12"/>
        <v>2</v>
      </c>
      <c r="J253" s="89" t="str">
        <f t="shared" si="13"/>
        <v>2</v>
      </c>
      <c r="K253" s="89">
        <f t="shared" si="14"/>
        <v>4</v>
      </c>
      <c r="L253" s="89" t="str">
        <f t="shared" si="15"/>
        <v/>
      </c>
      <c r="O253" s="4"/>
      <c r="P253" s="4"/>
      <c r="Q253" s="4"/>
      <c r="R253" s="4"/>
      <c r="S253" s="4"/>
      <c r="T253" s="4"/>
      <c r="U253" s="4"/>
      <c r="V253" s="4"/>
      <c r="W253" s="4"/>
      <c r="X253" s="4"/>
    </row>
    <row r="254" spans="1:24" ht="20.100000000000001" customHeight="1">
      <c r="A254" s="19" t="str">
        <f t="array" ref="A254">INDEX(G:G,SMALL(IF($K$12:$K$500=2,ROW($12:$500),4^8),ROW(G243)))&amp;""</f>
        <v/>
      </c>
      <c r="B254" s="98"/>
      <c r="C254" s="20" t="str">
        <f>IF(ISERROR(VLOOKUP(A254,'[1]Z07 一般公共预算财政拨款收入支出决算表(财决07表)'!$A$10:$T$500,4,FALSE)),"",VLOOKUP(A254,'[1]Z07 一般公共预算财政拨款收入支出决算表(财决07表)'!$A$10:$T$500,4,FALSE))</f>
        <v/>
      </c>
      <c r="D254" s="103" t="str">
        <f>IF(ISERROR(VLOOKUP(A254,'[1]Z07 一般公共预算财政拨款收入支出决算表(财决07表)'!$A$10:$T$500,11,FALSE)),"",VLOOKUP(A254,'[1]Z07 一般公共预算财政拨款收入支出决算表(财决07表)'!$A$10:$T$500,11,FALSE))</f>
        <v/>
      </c>
      <c r="E254" s="103" t="str">
        <f>IF(ISERROR(VLOOKUP(A254,'[1]Z07 一般公共预算财政拨款收入支出决算表(财决07表)'!$A$10:$T$500,12,FALSE)),"",VLOOKUP(A254,'[1]Z07 一般公共预算财政拨款收入支出决算表(财决07表)'!$A$10:$T$500,12,FALSE))</f>
        <v/>
      </c>
      <c r="F254" s="103" t="str">
        <f>IF(ISERROR(VLOOKUP(A254,'[1]Z07 一般公共预算财政拨款收入支出决算表(财决07表)'!$A$10:$T$500,15,FALSE)),"",VLOOKUP(A254,'[1]Z07 一般公共预算财政拨款收入支出决算表(财决07表)'!$A$10:$T$500,15,FALSE))</f>
        <v/>
      </c>
      <c r="G254" s="89">
        <f>'[1]Z07 一般公共预算财政拨款收入支出决算表(财决07表)'!A252</f>
        <v>0</v>
      </c>
      <c r="H254" s="99">
        <f>'[1]Z07 一般公共预算财政拨款收入支出决算表(财决07表)'!$K252</f>
        <v>0</v>
      </c>
      <c r="I254" s="89" t="str">
        <f t="shared" si="12"/>
        <v>2</v>
      </c>
      <c r="J254" s="89" t="str">
        <f t="shared" si="13"/>
        <v>2</v>
      </c>
      <c r="K254" s="89">
        <f t="shared" si="14"/>
        <v>4</v>
      </c>
      <c r="L254" s="89" t="str">
        <f t="shared" si="15"/>
        <v/>
      </c>
      <c r="O254" s="4"/>
      <c r="P254" s="4"/>
      <c r="Q254" s="4"/>
      <c r="R254" s="4"/>
      <c r="S254" s="4"/>
      <c r="T254" s="4"/>
      <c r="U254" s="4"/>
      <c r="V254" s="4"/>
      <c r="W254" s="4"/>
      <c r="X254" s="4"/>
    </row>
    <row r="255" spans="1:24" ht="20.100000000000001" customHeight="1">
      <c r="A255" s="19" t="str">
        <f t="array" ref="A255">INDEX(G:G,SMALL(IF($K$12:$K$500=2,ROW($12:$500),4^8),ROW(G244)))&amp;""</f>
        <v/>
      </c>
      <c r="B255" s="98"/>
      <c r="C255" s="20" t="str">
        <f>IF(ISERROR(VLOOKUP(A255,'[1]Z07 一般公共预算财政拨款收入支出决算表(财决07表)'!$A$10:$T$500,4,FALSE)),"",VLOOKUP(A255,'[1]Z07 一般公共预算财政拨款收入支出决算表(财决07表)'!$A$10:$T$500,4,FALSE))</f>
        <v/>
      </c>
      <c r="D255" s="103" t="str">
        <f>IF(ISERROR(VLOOKUP(A255,'[1]Z07 一般公共预算财政拨款收入支出决算表(财决07表)'!$A$10:$T$500,11,FALSE)),"",VLOOKUP(A255,'[1]Z07 一般公共预算财政拨款收入支出决算表(财决07表)'!$A$10:$T$500,11,FALSE))</f>
        <v/>
      </c>
      <c r="E255" s="103" t="str">
        <f>IF(ISERROR(VLOOKUP(A255,'[1]Z07 一般公共预算财政拨款收入支出决算表(财决07表)'!$A$10:$T$500,12,FALSE)),"",VLOOKUP(A255,'[1]Z07 一般公共预算财政拨款收入支出决算表(财决07表)'!$A$10:$T$500,12,FALSE))</f>
        <v/>
      </c>
      <c r="F255" s="103" t="str">
        <f>IF(ISERROR(VLOOKUP(A255,'[1]Z07 一般公共预算财政拨款收入支出决算表(财决07表)'!$A$10:$T$500,15,FALSE)),"",VLOOKUP(A255,'[1]Z07 一般公共预算财政拨款收入支出决算表(财决07表)'!$A$10:$T$500,15,FALSE))</f>
        <v/>
      </c>
      <c r="G255" s="89">
        <f>'[1]Z07 一般公共预算财政拨款收入支出决算表(财决07表)'!A253</f>
        <v>0</v>
      </c>
      <c r="H255" s="99">
        <f>'[1]Z07 一般公共预算财政拨款收入支出决算表(财决07表)'!$K253</f>
        <v>0</v>
      </c>
      <c r="I255" s="89" t="str">
        <f t="shared" si="12"/>
        <v>2</v>
      </c>
      <c r="J255" s="89" t="str">
        <f t="shared" si="13"/>
        <v>2</v>
      </c>
      <c r="K255" s="89">
        <f t="shared" si="14"/>
        <v>4</v>
      </c>
      <c r="L255" s="89" t="str">
        <f t="shared" si="15"/>
        <v/>
      </c>
      <c r="O255" s="4"/>
      <c r="P255" s="4"/>
      <c r="Q255" s="4"/>
      <c r="R255" s="4"/>
      <c r="S255" s="4"/>
      <c r="T255" s="4"/>
      <c r="U255" s="4"/>
      <c r="V255" s="4"/>
      <c r="W255" s="4"/>
      <c r="X255" s="4"/>
    </row>
    <row r="256" spans="1:24" ht="20.100000000000001" customHeight="1">
      <c r="A256" s="19" t="str">
        <f t="array" ref="A256">INDEX(G:G,SMALL(IF($K$12:$K$500=2,ROW($12:$500),4^8),ROW(G245)))&amp;""</f>
        <v/>
      </c>
      <c r="B256" s="98"/>
      <c r="C256" s="20" t="str">
        <f>IF(ISERROR(VLOOKUP(A256,'[1]Z07 一般公共预算财政拨款收入支出决算表(财决07表)'!$A$10:$T$500,4,FALSE)),"",VLOOKUP(A256,'[1]Z07 一般公共预算财政拨款收入支出决算表(财决07表)'!$A$10:$T$500,4,FALSE))</f>
        <v/>
      </c>
      <c r="D256" s="103" t="str">
        <f>IF(ISERROR(VLOOKUP(A256,'[1]Z07 一般公共预算财政拨款收入支出决算表(财决07表)'!$A$10:$T$500,11,FALSE)),"",VLOOKUP(A256,'[1]Z07 一般公共预算财政拨款收入支出决算表(财决07表)'!$A$10:$T$500,11,FALSE))</f>
        <v/>
      </c>
      <c r="E256" s="103" t="str">
        <f>IF(ISERROR(VLOOKUP(A256,'[1]Z07 一般公共预算财政拨款收入支出决算表(财决07表)'!$A$10:$T$500,12,FALSE)),"",VLOOKUP(A256,'[1]Z07 一般公共预算财政拨款收入支出决算表(财决07表)'!$A$10:$T$500,12,FALSE))</f>
        <v/>
      </c>
      <c r="F256" s="103" t="str">
        <f>IF(ISERROR(VLOOKUP(A256,'[1]Z07 一般公共预算财政拨款收入支出决算表(财决07表)'!$A$10:$T$500,15,FALSE)),"",VLOOKUP(A256,'[1]Z07 一般公共预算财政拨款收入支出决算表(财决07表)'!$A$10:$T$500,15,FALSE))</f>
        <v/>
      </c>
      <c r="G256" s="89">
        <f>'[1]Z07 一般公共预算财政拨款收入支出决算表(财决07表)'!A254</f>
        <v>0</v>
      </c>
      <c r="H256" s="99">
        <f>'[1]Z07 一般公共预算财政拨款收入支出决算表(财决07表)'!$K254</f>
        <v>0</v>
      </c>
      <c r="I256" s="89" t="str">
        <f t="shared" si="12"/>
        <v>2</v>
      </c>
      <c r="J256" s="89" t="str">
        <f t="shared" si="13"/>
        <v>2</v>
      </c>
      <c r="K256" s="89">
        <f t="shared" si="14"/>
        <v>4</v>
      </c>
      <c r="L256" s="89" t="str">
        <f t="shared" si="15"/>
        <v/>
      </c>
      <c r="O256" s="4"/>
      <c r="P256" s="4"/>
      <c r="Q256" s="4"/>
      <c r="R256" s="4"/>
      <c r="S256" s="4"/>
      <c r="T256" s="4"/>
      <c r="U256" s="4"/>
      <c r="V256" s="4"/>
      <c r="W256" s="4"/>
      <c r="X256" s="4"/>
    </row>
    <row r="257" spans="1:24" ht="20.100000000000001" customHeight="1">
      <c r="A257" s="19" t="str">
        <f t="array" ref="A257">INDEX(G:G,SMALL(IF($K$12:$K$500=2,ROW($12:$500),4^8),ROW(G246)))&amp;""</f>
        <v/>
      </c>
      <c r="B257" s="98"/>
      <c r="C257" s="20" t="str">
        <f>IF(ISERROR(VLOOKUP(A257,'[1]Z07 一般公共预算财政拨款收入支出决算表(财决07表)'!$A$10:$T$500,4,FALSE)),"",VLOOKUP(A257,'[1]Z07 一般公共预算财政拨款收入支出决算表(财决07表)'!$A$10:$T$500,4,FALSE))</f>
        <v/>
      </c>
      <c r="D257" s="103" t="str">
        <f>IF(ISERROR(VLOOKUP(A257,'[1]Z07 一般公共预算财政拨款收入支出决算表(财决07表)'!$A$10:$T$500,11,FALSE)),"",VLOOKUP(A257,'[1]Z07 一般公共预算财政拨款收入支出决算表(财决07表)'!$A$10:$T$500,11,FALSE))</f>
        <v/>
      </c>
      <c r="E257" s="103" t="str">
        <f>IF(ISERROR(VLOOKUP(A257,'[1]Z07 一般公共预算财政拨款收入支出决算表(财决07表)'!$A$10:$T$500,12,FALSE)),"",VLOOKUP(A257,'[1]Z07 一般公共预算财政拨款收入支出决算表(财决07表)'!$A$10:$T$500,12,FALSE))</f>
        <v/>
      </c>
      <c r="F257" s="103" t="str">
        <f>IF(ISERROR(VLOOKUP(A257,'[1]Z07 一般公共预算财政拨款收入支出决算表(财决07表)'!$A$10:$T$500,15,FALSE)),"",VLOOKUP(A257,'[1]Z07 一般公共预算财政拨款收入支出决算表(财决07表)'!$A$10:$T$500,15,FALSE))</f>
        <v/>
      </c>
      <c r="G257" s="89">
        <f>'[1]Z07 一般公共预算财政拨款收入支出决算表(财决07表)'!A255</f>
        <v>0</v>
      </c>
      <c r="H257" s="99">
        <f>'[1]Z07 一般公共预算财政拨款收入支出决算表(财决07表)'!$K255</f>
        <v>0</v>
      </c>
      <c r="I257" s="89" t="str">
        <f t="shared" si="12"/>
        <v>2</v>
      </c>
      <c r="J257" s="89" t="str">
        <f t="shared" si="13"/>
        <v>2</v>
      </c>
      <c r="K257" s="89">
        <f t="shared" si="14"/>
        <v>4</v>
      </c>
      <c r="L257" s="89" t="str">
        <f t="shared" si="15"/>
        <v/>
      </c>
      <c r="O257" s="4"/>
      <c r="P257" s="4"/>
      <c r="Q257" s="4"/>
      <c r="R257" s="4"/>
      <c r="S257" s="4"/>
      <c r="T257" s="4"/>
      <c r="U257" s="4"/>
      <c r="V257" s="4"/>
      <c r="W257" s="4"/>
      <c r="X257" s="4"/>
    </row>
    <row r="258" spans="1:24" ht="20.100000000000001" customHeight="1">
      <c r="A258" s="19" t="str">
        <f t="array" ref="A258">INDEX(G:G,SMALL(IF($K$12:$K$500=2,ROW($12:$500),4^8),ROW(G247)))&amp;""</f>
        <v/>
      </c>
      <c r="B258" s="98"/>
      <c r="C258" s="20" t="str">
        <f>IF(ISERROR(VLOOKUP(A258,'[1]Z07 一般公共预算财政拨款收入支出决算表(财决07表)'!$A$10:$T$500,4,FALSE)),"",VLOOKUP(A258,'[1]Z07 一般公共预算财政拨款收入支出决算表(财决07表)'!$A$10:$T$500,4,FALSE))</f>
        <v/>
      </c>
      <c r="D258" s="103" t="str">
        <f>IF(ISERROR(VLOOKUP(A258,'[1]Z07 一般公共预算财政拨款收入支出决算表(财决07表)'!$A$10:$T$500,11,FALSE)),"",VLOOKUP(A258,'[1]Z07 一般公共预算财政拨款收入支出决算表(财决07表)'!$A$10:$T$500,11,FALSE))</f>
        <v/>
      </c>
      <c r="E258" s="103" t="str">
        <f>IF(ISERROR(VLOOKUP(A258,'[1]Z07 一般公共预算财政拨款收入支出决算表(财决07表)'!$A$10:$T$500,12,FALSE)),"",VLOOKUP(A258,'[1]Z07 一般公共预算财政拨款收入支出决算表(财决07表)'!$A$10:$T$500,12,FALSE))</f>
        <v/>
      </c>
      <c r="F258" s="103" t="str">
        <f>IF(ISERROR(VLOOKUP(A258,'[1]Z07 一般公共预算财政拨款收入支出决算表(财决07表)'!$A$10:$T$500,15,FALSE)),"",VLOOKUP(A258,'[1]Z07 一般公共预算财政拨款收入支出决算表(财决07表)'!$A$10:$T$500,15,FALSE))</f>
        <v/>
      </c>
      <c r="G258" s="89">
        <f>'[1]Z07 一般公共预算财政拨款收入支出决算表(财决07表)'!A256</f>
        <v>0</v>
      </c>
      <c r="H258" s="99">
        <f>'[1]Z07 一般公共预算财政拨款收入支出决算表(财决07表)'!$K256</f>
        <v>0</v>
      </c>
      <c r="I258" s="89" t="str">
        <f t="shared" si="12"/>
        <v>2</v>
      </c>
      <c r="J258" s="89" t="str">
        <f t="shared" si="13"/>
        <v>2</v>
      </c>
      <c r="K258" s="89">
        <f t="shared" si="14"/>
        <v>4</v>
      </c>
      <c r="L258" s="89" t="str">
        <f t="shared" si="15"/>
        <v/>
      </c>
      <c r="O258" s="4"/>
      <c r="P258" s="4"/>
      <c r="Q258" s="4"/>
      <c r="R258" s="4"/>
      <c r="S258" s="4"/>
      <c r="T258" s="4"/>
      <c r="U258" s="4"/>
      <c r="V258" s="4"/>
      <c r="W258" s="4"/>
      <c r="X258" s="4"/>
    </row>
    <row r="259" spans="1:24" ht="20.100000000000001" customHeight="1">
      <c r="A259" s="19" t="str">
        <f t="array" ref="A259">INDEX(G:G,SMALL(IF($K$12:$K$500=2,ROW($12:$500),4^8),ROW(G248)))&amp;""</f>
        <v/>
      </c>
      <c r="B259" s="98"/>
      <c r="C259" s="20" t="str">
        <f>IF(ISERROR(VLOOKUP(A259,'[1]Z07 一般公共预算财政拨款收入支出决算表(财决07表)'!$A$10:$T$500,4,FALSE)),"",VLOOKUP(A259,'[1]Z07 一般公共预算财政拨款收入支出决算表(财决07表)'!$A$10:$T$500,4,FALSE))</f>
        <v/>
      </c>
      <c r="D259" s="103" t="str">
        <f>IF(ISERROR(VLOOKUP(A259,'[1]Z07 一般公共预算财政拨款收入支出决算表(财决07表)'!$A$10:$T$500,11,FALSE)),"",VLOOKUP(A259,'[1]Z07 一般公共预算财政拨款收入支出决算表(财决07表)'!$A$10:$T$500,11,FALSE))</f>
        <v/>
      </c>
      <c r="E259" s="103" t="str">
        <f>IF(ISERROR(VLOOKUP(A259,'[1]Z07 一般公共预算财政拨款收入支出决算表(财决07表)'!$A$10:$T$500,12,FALSE)),"",VLOOKUP(A259,'[1]Z07 一般公共预算财政拨款收入支出决算表(财决07表)'!$A$10:$T$500,12,FALSE))</f>
        <v/>
      </c>
      <c r="F259" s="103" t="str">
        <f>IF(ISERROR(VLOOKUP(A259,'[1]Z07 一般公共预算财政拨款收入支出决算表(财决07表)'!$A$10:$T$500,15,FALSE)),"",VLOOKUP(A259,'[1]Z07 一般公共预算财政拨款收入支出决算表(财决07表)'!$A$10:$T$500,15,FALSE))</f>
        <v/>
      </c>
      <c r="G259" s="89">
        <f>'[1]Z07 一般公共预算财政拨款收入支出决算表(财决07表)'!A257</f>
        <v>0</v>
      </c>
      <c r="H259" s="99">
        <f>'[1]Z07 一般公共预算财政拨款收入支出决算表(财决07表)'!$K257</f>
        <v>0</v>
      </c>
      <c r="I259" s="89" t="str">
        <f t="shared" si="12"/>
        <v>2</v>
      </c>
      <c r="J259" s="89" t="str">
        <f t="shared" si="13"/>
        <v>2</v>
      </c>
      <c r="K259" s="89">
        <f t="shared" si="14"/>
        <v>4</v>
      </c>
      <c r="L259" s="89" t="str">
        <f t="shared" si="15"/>
        <v/>
      </c>
      <c r="O259" s="4"/>
      <c r="P259" s="4"/>
      <c r="Q259" s="4"/>
      <c r="R259" s="4"/>
      <c r="S259" s="4"/>
      <c r="T259" s="4"/>
      <c r="U259" s="4"/>
      <c r="V259" s="4"/>
      <c r="W259" s="4"/>
      <c r="X259" s="4"/>
    </row>
    <row r="260" spans="1:24" ht="20.100000000000001" customHeight="1">
      <c r="A260" s="19" t="str">
        <f t="array" ref="A260">INDEX(G:G,SMALL(IF($K$12:$K$500=2,ROW($12:$500),4^8),ROW(G249)))&amp;""</f>
        <v/>
      </c>
      <c r="B260" s="98"/>
      <c r="C260" s="20" t="str">
        <f>IF(ISERROR(VLOOKUP(A260,'[1]Z07 一般公共预算财政拨款收入支出决算表(财决07表)'!$A$10:$T$500,4,FALSE)),"",VLOOKUP(A260,'[1]Z07 一般公共预算财政拨款收入支出决算表(财决07表)'!$A$10:$T$500,4,FALSE))</f>
        <v/>
      </c>
      <c r="D260" s="103" t="str">
        <f>IF(ISERROR(VLOOKUP(A260,'[1]Z07 一般公共预算财政拨款收入支出决算表(财决07表)'!$A$10:$T$500,11,FALSE)),"",VLOOKUP(A260,'[1]Z07 一般公共预算财政拨款收入支出决算表(财决07表)'!$A$10:$T$500,11,FALSE))</f>
        <v/>
      </c>
      <c r="E260" s="103" t="str">
        <f>IF(ISERROR(VLOOKUP(A260,'[1]Z07 一般公共预算财政拨款收入支出决算表(财决07表)'!$A$10:$T$500,12,FALSE)),"",VLOOKUP(A260,'[1]Z07 一般公共预算财政拨款收入支出决算表(财决07表)'!$A$10:$T$500,12,FALSE))</f>
        <v/>
      </c>
      <c r="F260" s="103" t="str">
        <f>IF(ISERROR(VLOOKUP(A260,'[1]Z07 一般公共预算财政拨款收入支出决算表(财决07表)'!$A$10:$T$500,15,FALSE)),"",VLOOKUP(A260,'[1]Z07 一般公共预算财政拨款收入支出决算表(财决07表)'!$A$10:$T$500,15,FALSE))</f>
        <v/>
      </c>
      <c r="G260" s="89">
        <f>'[1]Z07 一般公共预算财政拨款收入支出决算表(财决07表)'!A258</f>
        <v>0</v>
      </c>
      <c r="H260" s="99">
        <f>'[1]Z07 一般公共预算财政拨款收入支出决算表(财决07表)'!$K258</f>
        <v>0</v>
      </c>
      <c r="I260" s="89" t="str">
        <f t="shared" si="12"/>
        <v>2</v>
      </c>
      <c r="J260" s="89" t="str">
        <f t="shared" si="13"/>
        <v>2</v>
      </c>
      <c r="K260" s="89">
        <f t="shared" si="14"/>
        <v>4</v>
      </c>
      <c r="L260" s="89" t="str">
        <f t="shared" si="15"/>
        <v/>
      </c>
      <c r="O260" s="4"/>
      <c r="P260" s="4"/>
      <c r="Q260" s="4"/>
      <c r="R260" s="4"/>
      <c r="S260" s="4"/>
      <c r="T260" s="4"/>
      <c r="U260" s="4"/>
      <c r="V260" s="4"/>
      <c r="W260" s="4"/>
      <c r="X260" s="4"/>
    </row>
    <row r="261" spans="1:24" ht="20.100000000000001" customHeight="1">
      <c r="A261" s="19" t="str">
        <f t="array" ref="A261">INDEX(G:G,SMALL(IF($K$12:$K$500=2,ROW($12:$500),4^8),ROW(G250)))&amp;""</f>
        <v/>
      </c>
      <c r="B261" s="98"/>
      <c r="C261" s="20" t="str">
        <f>IF(ISERROR(VLOOKUP(A261,'[1]Z07 一般公共预算财政拨款收入支出决算表(财决07表)'!$A$10:$T$500,4,FALSE)),"",VLOOKUP(A261,'[1]Z07 一般公共预算财政拨款收入支出决算表(财决07表)'!$A$10:$T$500,4,FALSE))</f>
        <v/>
      </c>
      <c r="D261" s="103" t="str">
        <f>IF(ISERROR(VLOOKUP(A261,'[1]Z07 一般公共预算财政拨款收入支出决算表(财决07表)'!$A$10:$T$500,11,FALSE)),"",VLOOKUP(A261,'[1]Z07 一般公共预算财政拨款收入支出决算表(财决07表)'!$A$10:$T$500,11,FALSE))</f>
        <v/>
      </c>
      <c r="E261" s="103" t="str">
        <f>IF(ISERROR(VLOOKUP(A261,'[1]Z07 一般公共预算财政拨款收入支出决算表(财决07表)'!$A$10:$T$500,12,FALSE)),"",VLOOKUP(A261,'[1]Z07 一般公共预算财政拨款收入支出决算表(财决07表)'!$A$10:$T$500,12,FALSE))</f>
        <v/>
      </c>
      <c r="F261" s="103" t="str">
        <f>IF(ISERROR(VLOOKUP(A261,'[1]Z07 一般公共预算财政拨款收入支出决算表(财决07表)'!$A$10:$T$500,15,FALSE)),"",VLOOKUP(A261,'[1]Z07 一般公共预算财政拨款收入支出决算表(财决07表)'!$A$10:$T$500,15,FALSE))</f>
        <v/>
      </c>
      <c r="G261" s="89">
        <f>'[1]Z07 一般公共预算财政拨款收入支出决算表(财决07表)'!A259</f>
        <v>0</v>
      </c>
      <c r="H261" s="99">
        <f>'[1]Z07 一般公共预算财政拨款收入支出决算表(财决07表)'!$K259</f>
        <v>0</v>
      </c>
      <c r="I261" s="89" t="str">
        <f t="shared" si="12"/>
        <v>2</v>
      </c>
      <c r="J261" s="89" t="str">
        <f t="shared" si="13"/>
        <v>2</v>
      </c>
      <c r="K261" s="89">
        <f t="shared" si="14"/>
        <v>4</v>
      </c>
      <c r="L261" s="89" t="str">
        <f t="shared" si="15"/>
        <v/>
      </c>
      <c r="O261" s="4"/>
      <c r="P261" s="4"/>
      <c r="Q261" s="4"/>
      <c r="R261" s="4"/>
      <c r="S261" s="4"/>
      <c r="T261" s="4"/>
      <c r="U261" s="4"/>
      <c r="V261" s="4"/>
      <c r="W261" s="4"/>
      <c r="X261" s="4"/>
    </row>
    <row r="262" spans="1:24" ht="20.100000000000001" customHeight="1">
      <c r="A262" s="19" t="str">
        <f t="array" ref="A262">INDEX(G:G,SMALL(IF($K$12:$K$500=2,ROW($12:$500),4^8),ROW(G251)))&amp;""</f>
        <v/>
      </c>
      <c r="B262" s="98"/>
      <c r="C262" s="20" t="str">
        <f>IF(ISERROR(VLOOKUP(A262,'[1]Z07 一般公共预算财政拨款收入支出决算表(财决07表)'!$A$10:$T$500,4,FALSE)),"",VLOOKUP(A262,'[1]Z07 一般公共预算财政拨款收入支出决算表(财决07表)'!$A$10:$T$500,4,FALSE))</f>
        <v/>
      </c>
      <c r="D262" s="103" t="str">
        <f>IF(ISERROR(VLOOKUP(A262,'[1]Z07 一般公共预算财政拨款收入支出决算表(财决07表)'!$A$10:$T$500,11,FALSE)),"",VLOOKUP(A262,'[1]Z07 一般公共预算财政拨款收入支出决算表(财决07表)'!$A$10:$T$500,11,FALSE))</f>
        <v/>
      </c>
      <c r="E262" s="103" t="str">
        <f>IF(ISERROR(VLOOKUP(A262,'[1]Z07 一般公共预算财政拨款收入支出决算表(财决07表)'!$A$10:$T$500,12,FALSE)),"",VLOOKUP(A262,'[1]Z07 一般公共预算财政拨款收入支出决算表(财决07表)'!$A$10:$T$500,12,FALSE))</f>
        <v/>
      </c>
      <c r="F262" s="103" t="str">
        <f>IF(ISERROR(VLOOKUP(A262,'[1]Z07 一般公共预算财政拨款收入支出决算表(财决07表)'!$A$10:$T$500,15,FALSE)),"",VLOOKUP(A262,'[1]Z07 一般公共预算财政拨款收入支出决算表(财决07表)'!$A$10:$T$500,15,FALSE))</f>
        <v/>
      </c>
      <c r="G262" s="89">
        <f>'[1]Z07 一般公共预算财政拨款收入支出决算表(财决07表)'!A260</f>
        <v>0</v>
      </c>
      <c r="H262" s="99">
        <f>'[1]Z07 一般公共预算财政拨款收入支出决算表(财决07表)'!$K260</f>
        <v>0</v>
      </c>
      <c r="I262" s="89" t="str">
        <f t="shared" si="12"/>
        <v>2</v>
      </c>
      <c r="J262" s="89" t="str">
        <f t="shared" si="13"/>
        <v>2</v>
      </c>
      <c r="K262" s="89">
        <f t="shared" si="14"/>
        <v>4</v>
      </c>
      <c r="L262" s="89" t="str">
        <f t="shared" si="15"/>
        <v/>
      </c>
      <c r="O262" s="4"/>
      <c r="P262" s="4"/>
      <c r="Q262" s="4"/>
      <c r="R262" s="4"/>
      <c r="S262" s="4"/>
      <c r="T262" s="4"/>
      <c r="U262" s="4"/>
      <c r="V262" s="4"/>
      <c r="W262" s="4"/>
      <c r="X262" s="4"/>
    </row>
    <row r="263" spans="1:24" ht="20.100000000000001" customHeight="1">
      <c r="A263" s="19" t="str">
        <f t="array" ref="A263">INDEX(G:G,SMALL(IF($K$12:$K$500=2,ROW($12:$500),4^8),ROW(G252)))&amp;""</f>
        <v/>
      </c>
      <c r="B263" s="98"/>
      <c r="C263" s="20" t="str">
        <f>IF(ISERROR(VLOOKUP(A263,'[1]Z07 一般公共预算财政拨款收入支出决算表(财决07表)'!$A$10:$T$500,4,FALSE)),"",VLOOKUP(A263,'[1]Z07 一般公共预算财政拨款收入支出决算表(财决07表)'!$A$10:$T$500,4,FALSE))</f>
        <v/>
      </c>
      <c r="D263" s="103" t="str">
        <f>IF(ISERROR(VLOOKUP(A263,'[1]Z07 一般公共预算财政拨款收入支出决算表(财决07表)'!$A$10:$T$500,11,FALSE)),"",VLOOKUP(A263,'[1]Z07 一般公共预算财政拨款收入支出决算表(财决07表)'!$A$10:$T$500,11,FALSE))</f>
        <v/>
      </c>
      <c r="E263" s="103" t="str">
        <f>IF(ISERROR(VLOOKUP(A263,'[1]Z07 一般公共预算财政拨款收入支出决算表(财决07表)'!$A$10:$T$500,12,FALSE)),"",VLOOKUP(A263,'[1]Z07 一般公共预算财政拨款收入支出决算表(财决07表)'!$A$10:$T$500,12,FALSE))</f>
        <v/>
      </c>
      <c r="F263" s="103" t="str">
        <f>IF(ISERROR(VLOOKUP(A263,'[1]Z07 一般公共预算财政拨款收入支出决算表(财决07表)'!$A$10:$T$500,15,FALSE)),"",VLOOKUP(A263,'[1]Z07 一般公共预算财政拨款收入支出决算表(财决07表)'!$A$10:$T$500,15,FALSE))</f>
        <v/>
      </c>
      <c r="G263" s="89">
        <f>'[1]Z07 一般公共预算财政拨款收入支出决算表(财决07表)'!A261</f>
        <v>0</v>
      </c>
      <c r="H263" s="99">
        <f>'[1]Z07 一般公共预算财政拨款收入支出决算表(财决07表)'!$K261</f>
        <v>0</v>
      </c>
      <c r="I263" s="89" t="str">
        <f t="shared" si="12"/>
        <v>2</v>
      </c>
      <c r="J263" s="89" t="str">
        <f t="shared" si="13"/>
        <v>2</v>
      </c>
      <c r="K263" s="89">
        <f t="shared" si="14"/>
        <v>4</v>
      </c>
      <c r="L263" s="89" t="str">
        <f t="shared" si="15"/>
        <v/>
      </c>
      <c r="O263" s="4"/>
      <c r="P263" s="4"/>
      <c r="Q263" s="4"/>
      <c r="R263" s="4"/>
      <c r="S263" s="4"/>
      <c r="T263" s="4"/>
      <c r="U263" s="4"/>
      <c r="V263" s="4"/>
      <c r="W263" s="4"/>
      <c r="X263" s="4"/>
    </row>
    <row r="264" spans="1:24" ht="20.100000000000001" customHeight="1">
      <c r="A264" s="19" t="str">
        <f t="array" ref="A264">INDEX(G:G,SMALL(IF($K$12:$K$500=2,ROW($12:$500),4^8),ROW(G253)))&amp;""</f>
        <v/>
      </c>
      <c r="B264" s="98"/>
      <c r="C264" s="20" t="str">
        <f>IF(ISERROR(VLOOKUP(A264,'[1]Z07 一般公共预算财政拨款收入支出决算表(财决07表)'!$A$10:$T$500,4,FALSE)),"",VLOOKUP(A264,'[1]Z07 一般公共预算财政拨款收入支出决算表(财决07表)'!$A$10:$T$500,4,FALSE))</f>
        <v/>
      </c>
      <c r="D264" s="103" t="str">
        <f>IF(ISERROR(VLOOKUP(A264,'[1]Z07 一般公共预算财政拨款收入支出决算表(财决07表)'!$A$10:$T$500,11,FALSE)),"",VLOOKUP(A264,'[1]Z07 一般公共预算财政拨款收入支出决算表(财决07表)'!$A$10:$T$500,11,FALSE))</f>
        <v/>
      </c>
      <c r="E264" s="103" t="str">
        <f>IF(ISERROR(VLOOKUP(A264,'[1]Z07 一般公共预算财政拨款收入支出决算表(财决07表)'!$A$10:$T$500,12,FALSE)),"",VLOOKUP(A264,'[1]Z07 一般公共预算财政拨款收入支出决算表(财决07表)'!$A$10:$T$500,12,FALSE))</f>
        <v/>
      </c>
      <c r="F264" s="103" t="str">
        <f>IF(ISERROR(VLOOKUP(A264,'[1]Z07 一般公共预算财政拨款收入支出决算表(财决07表)'!$A$10:$T$500,15,FALSE)),"",VLOOKUP(A264,'[1]Z07 一般公共预算财政拨款收入支出决算表(财决07表)'!$A$10:$T$500,15,FALSE))</f>
        <v/>
      </c>
      <c r="G264" s="89">
        <f>'[1]Z07 一般公共预算财政拨款收入支出决算表(财决07表)'!A262</f>
        <v>0</v>
      </c>
      <c r="H264" s="99">
        <f>'[1]Z07 一般公共预算财政拨款收入支出决算表(财决07表)'!$K262</f>
        <v>0</v>
      </c>
      <c r="I264" s="89" t="str">
        <f t="shared" si="12"/>
        <v>2</v>
      </c>
      <c r="J264" s="89" t="str">
        <f t="shared" si="13"/>
        <v>2</v>
      </c>
      <c r="K264" s="89">
        <f t="shared" si="14"/>
        <v>4</v>
      </c>
      <c r="L264" s="89" t="str">
        <f t="shared" si="15"/>
        <v/>
      </c>
      <c r="O264" s="4"/>
      <c r="P264" s="4"/>
      <c r="Q264" s="4"/>
      <c r="R264" s="4"/>
      <c r="S264" s="4"/>
      <c r="T264" s="4"/>
      <c r="U264" s="4"/>
      <c r="V264" s="4"/>
      <c r="W264" s="4"/>
      <c r="X264" s="4"/>
    </row>
    <row r="265" spans="1:24" ht="20.100000000000001" customHeight="1">
      <c r="A265" s="19" t="str">
        <f t="array" ref="A265">INDEX(G:G,SMALL(IF($K$12:$K$500=2,ROW($12:$500),4^8),ROW(G254)))&amp;""</f>
        <v/>
      </c>
      <c r="B265" s="98"/>
      <c r="C265" s="20" t="str">
        <f>IF(ISERROR(VLOOKUP(A265,'[1]Z07 一般公共预算财政拨款收入支出决算表(财决07表)'!$A$10:$T$500,4,FALSE)),"",VLOOKUP(A265,'[1]Z07 一般公共预算财政拨款收入支出决算表(财决07表)'!$A$10:$T$500,4,FALSE))</f>
        <v/>
      </c>
      <c r="D265" s="103" t="str">
        <f>IF(ISERROR(VLOOKUP(A265,'[1]Z07 一般公共预算财政拨款收入支出决算表(财决07表)'!$A$10:$T$500,11,FALSE)),"",VLOOKUP(A265,'[1]Z07 一般公共预算财政拨款收入支出决算表(财决07表)'!$A$10:$T$500,11,FALSE))</f>
        <v/>
      </c>
      <c r="E265" s="103" t="str">
        <f>IF(ISERROR(VLOOKUP(A265,'[1]Z07 一般公共预算财政拨款收入支出决算表(财决07表)'!$A$10:$T$500,12,FALSE)),"",VLOOKUP(A265,'[1]Z07 一般公共预算财政拨款收入支出决算表(财决07表)'!$A$10:$T$500,12,FALSE))</f>
        <v/>
      </c>
      <c r="F265" s="103" t="str">
        <f>IF(ISERROR(VLOOKUP(A265,'[1]Z07 一般公共预算财政拨款收入支出决算表(财决07表)'!$A$10:$T$500,15,FALSE)),"",VLOOKUP(A265,'[1]Z07 一般公共预算财政拨款收入支出决算表(财决07表)'!$A$10:$T$500,15,FALSE))</f>
        <v/>
      </c>
      <c r="G265" s="89">
        <f>'[1]Z07 一般公共预算财政拨款收入支出决算表(财决07表)'!A263</f>
        <v>0</v>
      </c>
      <c r="H265" s="99">
        <f>'[1]Z07 一般公共预算财政拨款收入支出决算表(财决07表)'!$K263</f>
        <v>0</v>
      </c>
      <c r="I265" s="89" t="str">
        <f t="shared" si="12"/>
        <v>2</v>
      </c>
      <c r="J265" s="89" t="str">
        <f t="shared" si="13"/>
        <v>2</v>
      </c>
      <c r="K265" s="89">
        <f t="shared" si="14"/>
        <v>4</v>
      </c>
      <c r="L265" s="89" t="str">
        <f t="shared" si="15"/>
        <v/>
      </c>
      <c r="O265" s="4"/>
      <c r="P265" s="4"/>
      <c r="Q265" s="4"/>
      <c r="R265" s="4"/>
      <c r="S265" s="4"/>
      <c r="T265" s="4"/>
      <c r="U265" s="4"/>
      <c r="V265" s="4"/>
      <c r="W265" s="4"/>
      <c r="X265" s="4"/>
    </row>
    <row r="266" spans="1:24" ht="20.100000000000001" customHeight="1">
      <c r="A266" s="19" t="str">
        <f t="array" ref="A266">INDEX(G:G,SMALL(IF($K$12:$K$500=2,ROW($12:$500),4^8),ROW(G255)))&amp;""</f>
        <v/>
      </c>
      <c r="B266" s="98"/>
      <c r="C266" s="20" t="str">
        <f>IF(ISERROR(VLOOKUP(A266,'[1]Z07 一般公共预算财政拨款收入支出决算表(财决07表)'!$A$10:$T$500,4,FALSE)),"",VLOOKUP(A266,'[1]Z07 一般公共预算财政拨款收入支出决算表(财决07表)'!$A$10:$T$500,4,FALSE))</f>
        <v/>
      </c>
      <c r="D266" s="103" t="str">
        <f>IF(ISERROR(VLOOKUP(A266,'[1]Z07 一般公共预算财政拨款收入支出决算表(财决07表)'!$A$10:$T$500,11,FALSE)),"",VLOOKUP(A266,'[1]Z07 一般公共预算财政拨款收入支出决算表(财决07表)'!$A$10:$T$500,11,FALSE))</f>
        <v/>
      </c>
      <c r="E266" s="103" t="str">
        <f>IF(ISERROR(VLOOKUP(A266,'[1]Z07 一般公共预算财政拨款收入支出决算表(财决07表)'!$A$10:$T$500,12,FALSE)),"",VLOOKUP(A266,'[1]Z07 一般公共预算财政拨款收入支出决算表(财决07表)'!$A$10:$T$500,12,FALSE))</f>
        <v/>
      </c>
      <c r="F266" s="103" t="str">
        <f>IF(ISERROR(VLOOKUP(A266,'[1]Z07 一般公共预算财政拨款收入支出决算表(财决07表)'!$A$10:$T$500,15,FALSE)),"",VLOOKUP(A266,'[1]Z07 一般公共预算财政拨款收入支出决算表(财决07表)'!$A$10:$T$500,15,FALSE))</f>
        <v/>
      </c>
      <c r="G266" s="89">
        <f>'[1]Z07 一般公共预算财政拨款收入支出决算表(财决07表)'!A264</f>
        <v>0</v>
      </c>
      <c r="H266" s="99">
        <f>'[1]Z07 一般公共预算财政拨款收入支出决算表(财决07表)'!$K264</f>
        <v>0</v>
      </c>
      <c r="I266" s="89" t="str">
        <f t="shared" si="12"/>
        <v>2</v>
      </c>
      <c r="J266" s="89" t="str">
        <f t="shared" si="13"/>
        <v>2</v>
      </c>
      <c r="K266" s="89">
        <f t="shared" si="14"/>
        <v>4</v>
      </c>
      <c r="L266" s="89" t="str">
        <f t="shared" si="15"/>
        <v/>
      </c>
      <c r="O266" s="4"/>
      <c r="P266" s="4"/>
      <c r="Q266" s="4"/>
      <c r="R266" s="4"/>
      <c r="S266" s="4"/>
      <c r="T266" s="4"/>
      <c r="U266" s="4"/>
      <c r="V266" s="4"/>
      <c r="W266" s="4"/>
      <c r="X266" s="4"/>
    </row>
    <row r="267" spans="1:24" ht="20.100000000000001" customHeight="1">
      <c r="A267" s="19" t="str">
        <f t="array" ref="A267">INDEX(G:G,SMALL(IF($K$12:$K$500=2,ROW($12:$500),4^8),ROW(G256)))&amp;""</f>
        <v/>
      </c>
      <c r="B267" s="98"/>
      <c r="C267" s="20" t="str">
        <f>IF(ISERROR(VLOOKUP(A267,'[1]Z07 一般公共预算财政拨款收入支出决算表(财决07表)'!$A$10:$T$500,4,FALSE)),"",VLOOKUP(A267,'[1]Z07 一般公共预算财政拨款收入支出决算表(财决07表)'!$A$10:$T$500,4,FALSE))</f>
        <v/>
      </c>
      <c r="D267" s="103" t="str">
        <f>IF(ISERROR(VLOOKUP(A267,'[1]Z07 一般公共预算财政拨款收入支出决算表(财决07表)'!$A$10:$T$500,11,FALSE)),"",VLOOKUP(A267,'[1]Z07 一般公共预算财政拨款收入支出决算表(财决07表)'!$A$10:$T$500,11,FALSE))</f>
        <v/>
      </c>
      <c r="E267" s="103" t="str">
        <f>IF(ISERROR(VLOOKUP(A267,'[1]Z07 一般公共预算财政拨款收入支出决算表(财决07表)'!$A$10:$T$500,12,FALSE)),"",VLOOKUP(A267,'[1]Z07 一般公共预算财政拨款收入支出决算表(财决07表)'!$A$10:$T$500,12,FALSE))</f>
        <v/>
      </c>
      <c r="F267" s="103" t="str">
        <f>IF(ISERROR(VLOOKUP(A267,'[1]Z07 一般公共预算财政拨款收入支出决算表(财决07表)'!$A$10:$T$500,15,FALSE)),"",VLOOKUP(A267,'[1]Z07 一般公共预算财政拨款收入支出决算表(财决07表)'!$A$10:$T$500,15,FALSE))</f>
        <v/>
      </c>
      <c r="G267" s="89">
        <f>'[1]Z07 一般公共预算财政拨款收入支出决算表(财决07表)'!A265</f>
        <v>0</v>
      </c>
      <c r="H267" s="99">
        <f>'[1]Z07 一般公共预算财政拨款收入支出决算表(财决07表)'!$K265</f>
        <v>0</v>
      </c>
      <c r="I267" s="89" t="str">
        <f t="shared" si="12"/>
        <v>2</v>
      </c>
      <c r="J267" s="89" t="str">
        <f t="shared" si="13"/>
        <v>2</v>
      </c>
      <c r="K267" s="89">
        <f t="shared" si="14"/>
        <v>4</v>
      </c>
      <c r="L267" s="89" t="str">
        <f t="shared" si="15"/>
        <v/>
      </c>
      <c r="O267" s="4"/>
      <c r="P267" s="4"/>
      <c r="Q267" s="4"/>
      <c r="R267" s="4"/>
      <c r="S267" s="4"/>
      <c r="T267" s="4"/>
      <c r="U267" s="4"/>
      <c r="V267" s="4"/>
      <c r="W267" s="4"/>
      <c r="X267" s="4"/>
    </row>
    <row r="268" spans="1:24" ht="20.100000000000001" customHeight="1">
      <c r="A268" s="19" t="str">
        <f t="array" ref="A268">INDEX(G:G,SMALL(IF($K$12:$K$500=2,ROW($12:$500),4^8),ROW(G257)))&amp;""</f>
        <v/>
      </c>
      <c r="B268" s="98"/>
      <c r="C268" s="20" t="str">
        <f>IF(ISERROR(VLOOKUP(A268,'[1]Z07 一般公共预算财政拨款收入支出决算表(财决07表)'!$A$10:$T$500,4,FALSE)),"",VLOOKUP(A268,'[1]Z07 一般公共预算财政拨款收入支出决算表(财决07表)'!$A$10:$T$500,4,FALSE))</f>
        <v/>
      </c>
      <c r="D268" s="103" t="str">
        <f>IF(ISERROR(VLOOKUP(A268,'[1]Z07 一般公共预算财政拨款收入支出决算表(财决07表)'!$A$10:$T$500,11,FALSE)),"",VLOOKUP(A268,'[1]Z07 一般公共预算财政拨款收入支出决算表(财决07表)'!$A$10:$T$500,11,FALSE))</f>
        <v/>
      </c>
      <c r="E268" s="103" t="str">
        <f>IF(ISERROR(VLOOKUP(A268,'[1]Z07 一般公共预算财政拨款收入支出决算表(财决07表)'!$A$10:$T$500,12,FALSE)),"",VLOOKUP(A268,'[1]Z07 一般公共预算财政拨款收入支出决算表(财决07表)'!$A$10:$T$500,12,FALSE))</f>
        <v/>
      </c>
      <c r="F268" s="103" t="str">
        <f>IF(ISERROR(VLOOKUP(A268,'[1]Z07 一般公共预算财政拨款收入支出决算表(财决07表)'!$A$10:$T$500,15,FALSE)),"",VLOOKUP(A268,'[1]Z07 一般公共预算财政拨款收入支出决算表(财决07表)'!$A$10:$T$500,15,FALSE))</f>
        <v/>
      </c>
      <c r="G268" s="89">
        <f>'[1]Z07 一般公共预算财政拨款收入支出决算表(财决07表)'!A266</f>
        <v>0</v>
      </c>
      <c r="H268" s="99">
        <f>'[1]Z07 一般公共预算财政拨款收入支出决算表(财决07表)'!$K266</f>
        <v>0</v>
      </c>
      <c r="I268" s="89" t="str">
        <f t="shared" si="12"/>
        <v>2</v>
      </c>
      <c r="J268" s="89" t="str">
        <f t="shared" si="13"/>
        <v>2</v>
      </c>
      <c r="K268" s="89">
        <f t="shared" si="14"/>
        <v>4</v>
      </c>
      <c r="L268" s="89" t="str">
        <f t="shared" si="15"/>
        <v/>
      </c>
      <c r="O268" s="4"/>
      <c r="P268" s="4"/>
      <c r="Q268" s="4"/>
      <c r="R268" s="4"/>
      <c r="S268" s="4"/>
      <c r="T268" s="4"/>
      <c r="U268" s="4"/>
      <c r="V268" s="4"/>
      <c r="W268" s="4"/>
      <c r="X268" s="4"/>
    </row>
    <row r="269" spans="1:24" ht="20.100000000000001" customHeight="1">
      <c r="A269" s="19" t="str">
        <f t="array" ref="A269">INDEX(G:G,SMALL(IF($K$12:$K$500=2,ROW($12:$500),4^8),ROW(G258)))&amp;""</f>
        <v/>
      </c>
      <c r="B269" s="98"/>
      <c r="C269" s="20" t="str">
        <f>IF(ISERROR(VLOOKUP(A269,'[1]Z07 一般公共预算财政拨款收入支出决算表(财决07表)'!$A$10:$T$500,4,FALSE)),"",VLOOKUP(A269,'[1]Z07 一般公共预算财政拨款收入支出决算表(财决07表)'!$A$10:$T$500,4,FALSE))</f>
        <v/>
      </c>
      <c r="D269" s="103" t="str">
        <f>IF(ISERROR(VLOOKUP(A269,'[1]Z07 一般公共预算财政拨款收入支出决算表(财决07表)'!$A$10:$T$500,11,FALSE)),"",VLOOKUP(A269,'[1]Z07 一般公共预算财政拨款收入支出决算表(财决07表)'!$A$10:$T$500,11,FALSE))</f>
        <v/>
      </c>
      <c r="E269" s="103" t="str">
        <f>IF(ISERROR(VLOOKUP(A269,'[1]Z07 一般公共预算财政拨款收入支出决算表(财决07表)'!$A$10:$T$500,12,FALSE)),"",VLOOKUP(A269,'[1]Z07 一般公共预算财政拨款收入支出决算表(财决07表)'!$A$10:$T$500,12,FALSE))</f>
        <v/>
      </c>
      <c r="F269" s="103" t="str">
        <f>IF(ISERROR(VLOOKUP(A269,'[1]Z07 一般公共预算财政拨款收入支出决算表(财决07表)'!$A$10:$T$500,15,FALSE)),"",VLOOKUP(A269,'[1]Z07 一般公共预算财政拨款收入支出决算表(财决07表)'!$A$10:$T$500,15,FALSE))</f>
        <v/>
      </c>
      <c r="G269" s="89">
        <f>'[1]Z07 一般公共预算财政拨款收入支出决算表(财决07表)'!A267</f>
        <v>0</v>
      </c>
      <c r="H269" s="99">
        <f>'[1]Z07 一般公共预算财政拨款收入支出决算表(财决07表)'!$K267</f>
        <v>0</v>
      </c>
      <c r="I269" s="89" t="str">
        <f t="shared" ref="I269:I332" si="16">IF(G269&gt;0,"1","2")</f>
        <v>2</v>
      </c>
      <c r="J269" s="89" t="str">
        <f t="shared" ref="J269:J332" si="17">IF(H269&gt;0,"1","2")</f>
        <v>2</v>
      </c>
      <c r="K269" s="89">
        <f t="shared" ref="K269:K332" si="18">I269+J269</f>
        <v>4</v>
      </c>
      <c r="L269" s="89" t="str">
        <f t="shared" ref="L269:L332" si="19">IF(C269&lt;&gt;"",ROW(),"")</f>
        <v/>
      </c>
      <c r="O269" s="4"/>
      <c r="P269" s="4"/>
      <c r="Q269" s="4"/>
      <c r="R269" s="4"/>
      <c r="S269" s="4"/>
      <c r="T269" s="4"/>
      <c r="U269" s="4"/>
      <c r="V269" s="4"/>
      <c r="W269" s="4"/>
      <c r="X269" s="4"/>
    </row>
    <row r="270" spans="1:24" ht="20.100000000000001" customHeight="1">
      <c r="A270" s="19" t="str">
        <f t="array" ref="A270">INDEX(G:G,SMALL(IF($K$12:$K$500=2,ROW($12:$500),4^8),ROW(G259)))&amp;""</f>
        <v/>
      </c>
      <c r="B270" s="98"/>
      <c r="C270" s="20" t="str">
        <f>IF(ISERROR(VLOOKUP(A270,'[1]Z07 一般公共预算财政拨款收入支出决算表(财决07表)'!$A$10:$T$500,4,FALSE)),"",VLOOKUP(A270,'[1]Z07 一般公共预算财政拨款收入支出决算表(财决07表)'!$A$10:$T$500,4,FALSE))</f>
        <v/>
      </c>
      <c r="D270" s="103" t="str">
        <f>IF(ISERROR(VLOOKUP(A270,'[1]Z07 一般公共预算财政拨款收入支出决算表(财决07表)'!$A$10:$T$500,11,FALSE)),"",VLOOKUP(A270,'[1]Z07 一般公共预算财政拨款收入支出决算表(财决07表)'!$A$10:$T$500,11,FALSE))</f>
        <v/>
      </c>
      <c r="E270" s="103" t="str">
        <f>IF(ISERROR(VLOOKUP(A270,'[1]Z07 一般公共预算财政拨款收入支出决算表(财决07表)'!$A$10:$T$500,12,FALSE)),"",VLOOKUP(A270,'[1]Z07 一般公共预算财政拨款收入支出决算表(财决07表)'!$A$10:$T$500,12,FALSE))</f>
        <v/>
      </c>
      <c r="F270" s="103" t="str">
        <f>IF(ISERROR(VLOOKUP(A270,'[1]Z07 一般公共预算财政拨款收入支出决算表(财决07表)'!$A$10:$T$500,15,FALSE)),"",VLOOKUP(A270,'[1]Z07 一般公共预算财政拨款收入支出决算表(财决07表)'!$A$10:$T$500,15,FALSE))</f>
        <v/>
      </c>
      <c r="G270" s="89">
        <f>'[1]Z07 一般公共预算财政拨款收入支出决算表(财决07表)'!A268</f>
        <v>0</v>
      </c>
      <c r="H270" s="99">
        <f>'[1]Z07 一般公共预算财政拨款收入支出决算表(财决07表)'!$K268</f>
        <v>0</v>
      </c>
      <c r="I270" s="89" t="str">
        <f t="shared" si="16"/>
        <v>2</v>
      </c>
      <c r="J270" s="89" t="str">
        <f t="shared" si="17"/>
        <v>2</v>
      </c>
      <c r="K270" s="89">
        <f t="shared" si="18"/>
        <v>4</v>
      </c>
      <c r="L270" s="89" t="str">
        <f t="shared" si="19"/>
        <v/>
      </c>
      <c r="O270" s="4"/>
      <c r="P270" s="4"/>
      <c r="Q270" s="4"/>
      <c r="R270" s="4"/>
      <c r="S270" s="4"/>
      <c r="T270" s="4"/>
      <c r="U270" s="4"/>
      <c r="V270" s="4"/>
      <c r="W270" s="4"/>
      <c r="X270" s="4"/>
    </row>
    <row r="271" spans="1:24" ht="20.100000000000001" customHeight="1">
      <c r="A271" s="19" t="str">
        <f t="array" ref="A271">INDEX(G:G,SMALL(IF($K$12:$K$500=2,ROW($12:$500),4^8),ROW(G260)))&amp;""</f>
        <v/>
      </c>
      <c r="B271" s="98"/>
      <c r="C271" s="20" t="str">
        <f>IF(ISERROR(VLOOKUP(A271,'[1]Z07 一般公共预算财政拨款收入支出决算表(财决07表)'!$A$10:$T$500,4,FALSE)),"",VLOOKUP(A271,'[1]Z07 一般公共预算财政拨款收入支出决算表(财决07表)'!$A$10:$T$500,4,FALSE))</f>
        <v/>
      </c>
      <c r="D271" s="103" t="str">
        <f>IF(ISERROR(VLOOKUP(A271,'[1]Z07 一般公共预算财政拨款收入支出决算表(财决07表)'!$A$10:$T$500,11,FALSE)),"",VLOOKUP(A271,'[1]Z07 一般公共预算财政拨款收入支出决算表(财决07表)'!$A$10:$T$500,11,FALSE))</f>
        <v/>
      </c>
      <c r="E271" s="103" t="str">
        <f>IF(ISERROR(VLOOKUP(A271,'[1]Z07 一般公共预算财政拨款收入支出决算表(财决07表)'!$A$10:$T$500,12,FALSE)),"",VLOOKUP(A271,'[1]Z07 一般公共预算财政拨款收入支出决算表(财决07表)'!$A$10:$T$500,12,FALSE))</f>
        <v/>
      </c>
      <c r="F271" s="103" t="str">
        <f>IF(ISERROR(VLOOKUP(A271,'[1]Z07 一般公共预算财政拨款收入支出决算表(财决07表)'!$A$10:$T$500,15,FALSE)),"",VLOOKUP(A271,'[1]Z07 一般公共预算财政拨款收入支出决算表(财决07表)'!$A$10:$T$500,15,FALSE))</f>
        <v/>
      </c>
      <c r="G271" s="89">
        <f>'[1]Z07 一般公共预算财政拨款收入支出决算表(财决07表)'!A269</f>
        <v>0</v>
      </c>
      <c r="H271" s="99">
        <f>'[1]Z07 一般公共预算财政拨款收入支出决算表(财决07表)'!$K269</f>
        <v>0</v>
      </c>
      <c r="I271" s="89" t="str">
        <f t="shared" si="16"/>
        <v>2</v>
      </c>
      <c r="J271" s="89" t="str">
        <f t="shared" si="17"/>
        <v>2</v>
      </c>
      <c r="K271" s="89">
        <f t="shared" si="18"/>
        <v>4</v>
      </c>
      <c r="L271" s="89" t="str">
        <f t="shared" si="19"/>
        <v/>
      </c>
      <c r="O271" s="4"/>
      <c r="P271" s="4"/>
      <c r="Q271" s="4"/>
      <c r="R271" s="4"/>
      <c r="S271" s="4"/>
      <c r="T271" s="4"/>
      <c r="U271" s="4"/>
      <c r="V271" s="4"/>
      <c r="W271" s="4"/>
      <c r="X271" s="4"/>
    </row>
    <row r="272" spans="1:24" ht="20.100000000000001" customHeight="1">
      <c r="A272" s="19" t="str">
        <f t="array" ref="A272">INDEX(G:G,SMALL(IF($K$12:$K$500=2,ROW($12:$500),4^8),ROW(G261)))&amp;""</f>
        <v/>
      </c>
      <c r="B272" s="98"/>
      <c r="C272" s="20" t="str">
        <f>IF(ISERROR(VLOOKUP(A272,'[1]Z07 一般公共预算财政拨款收入支出决算表(财决07表)'!$A$10:$T$500,4,FALSE)),"",VLOOKUP(A272,'[1]Z07 一般公共预算财政拨款收入支出决算表(财决07表)'!$A$10:$T$500,4,FALSE))</f>
        <v/>
      </c>
      <c r="D272" s="103" t="str">
        <f>IF(ISERROR(VLOOKUP(A272,'[1]Z07 一般公共预算财政拨款收入支出决算表(财决07表)'!$A$10:$T$500,11,FALSE)),"",VLOOKUP(A272,'[1]Z07 一般公共预算财政拨款收入支出决算表(财决07表)'!$A$10:$T$500,11,FALSE))</f>
        <v/>
      </c>
      <c r="E272" s="103" t="str">
        <f>IF(ISERROR(VLOOKUP(A272,'[1]Z07 一般公共预算财政拨款收入支出决算表(财决07表)'!$A$10:$T$500,12,FALSE)),"",VLOOKUP(A272,'[1]Z07 一般公共预算财政拨款收入支出决算表(财决07表)'!$A$10:$T$500,12,FALSE))</f>
        <v/>
      </c>
      <c r="F272" s="103" t="str">
        <f>IF(ISERROR(VLOOKUP(A272,'[1]Z07 一般公共预算财政拨款收入支出决算表(财决07表)'!$A$10:$T$500,15,FALSE)),"",VLOOKUP(A272,'[1]Z07 一般公共预算财政拨款收入支出决算表(财决07表)'!$A$10:$T$500,15,FALSE))</f>
        <v/>
      </c>
      <c r="G272" s="89">
        <f>'[1]Z07 一般公共预算财政拨款收入支出决算表(财决07表)'!A270</f>
        <v>0</v>
      </c>
      <c r="H272" s="99">
        <f>'[1]Z07 一般公共预算财政拨款收入支出决算表(财决07表)'!$K270</f>
        <v>0</v>
      </c>
      <c r="I272" s="89" t="str">
        <f t="shared" si="16"/>
        <v>2</v>
      </c>
      <c r="J272" s="89" t="str">
        <f t="shared" si="17"/>
        <v>2</v>
      </c>
      <c r="K272" s="89">
        <f t="shared" si="18"/>
        <v>4</v>
      </c>
      <c r="L272" s="89" t="str">
        <f t="shared" si="19"/>
        <v/>
      </c>
      <c r="O272" s="4"/>
      <c r="P272" s="4"/>
      <c r="Q272" s="4"/>
      <c r="R272" s="4"/>
      <c r="S272" s="4"/>
      <c r="T272" s="4"/>
      <c r="U272" s="4"/>
      <c r="V272" s="4"/>
      <c r="W272" s="4"/>
      <c r="X272" s="4"/>
    </row>
    <row r="273" spans="1:24" ht="20.100000000000001" customHeight="1">
      <c r="A273" s="19" t="str">
        <f t="array" ref="A273">INDEX(G:G,SMALL(IF($K$12:$K$500=2,ROW($12:$500),4^8),ROW(G262)))&amp;""</f>
        <v/>
      </c>
      <c r="B273" s="98"/>
      <c r="C273" s="20" t="str">
        <f>IF(ISERROR(VLOOKUP(A273,'[1]Z07 一般公共预算财政拨款收入支出决算表(财决07表)'!$A$10:$T$500,4,FALSE)),"",VLOOKUP(A273,'[1]Z07 一般公共预算财政拨款收入支出决算表(财决07表)'!$A$10:$T$500,4,FALSE))</f>
        <v/>
      </c>
      <c r="D273" s="103" t="str">
        <f>IF(ISERROR(VLOOKUP(A273,'[1]Z07 一般公共预算财政拨款收入支出决算表(财决07表)'!$A$10:$T$500,11,FALSE)),"",VLOOKUP(A273,'[1]Z07 一般公共预算财政拨款收入支出决算表(财决07表)'!$A$10:$T$500,11,FALSE))</f>
        <v/>
      </c>
      <c r="E273" s="103" t="str">
        <f>IF(ISERROR(VLOOKUP(A273,'[1]Z07 一般公共预算财政拨款收入支出决算表(财决07表)'!$A$10:$T$500,12,FALSE)),"",VLOOKUP(A273,'[1]Z07 一般公共预算财政拨款收入支出决算表(财决07表)'!$A$10:$T$500,12,FALSE))</f>
        <v/>
      </c>
      <c r="F273" s="103" t="str">
        <f>IF(ISERROR(VLOOKUP(A273,'[1]Z07 一般公共预算财政拨款收入支出决算表(财决07表)'!$A$10:$T$500,15,FALSE)),"",VLOOKUP(A273,'[1]Z07 一般公共预算财政拨款收入支出决算表(财决07表)'!$A$10:$T$500,15,FALSE))</f>
        <v/>
      </c>
      <c r="G273" s="89">
        <f>'[1]Z07 一般公共预算财政拨款收入支出决算表(财决07表)'!A271</f>
        <v>0</v>
      </c>
      <c r="H273" s="99">
        <f>'[1]Z07 一般公共预算财政拨款收入支出决算表(财决07表)'!$K271</f>
        <v>0</v>
      </c>
      <c r="I273" s="89" t="str">
        <f t="shared" si="16"/>
        <v>2</v>
      </c>
      <c r="J273" s="89" t="str">
        <f t="shared" si="17"/>
        <v>2</v>
      </c>
      <c r="K273" s="89">
        <f t="shared" si="18"/>
        <v>4</v>
      </c>
      <c r="L273" s="89" t="str">
        <f t="shared" si="19"/>
        <v/>
      </c>
      <c r="O273" s="4"/>
      <c r="P273" s="4"/>
      <c r="Q273" s="4"/>
      <c r="R273" s="4"/>
      <c r="S273" s="4"/>
      <c r="T273" s="4"/>
      <c r="U273" s="4"/>
      <c r="V273" s="4"/>
      <c r="W273" s="4"/>
      <c r="X273" s="4"/>
    </row>
    <row r="274" spans="1:24" ht="20.100000000000001" customHeight="1">
      <c r="A274" s="19" t="str">
        <f t="array" ref="A274">INDEX(G:G,SMALL(IF($K$12:$K$500=2,ROW($12:$500),4^8),ROW(G263)))&amp;""</f>
        <v/>
      </c>
      <c r="B274" s="98"/>
      <c r="C274" s="20" t="str">
        <f>IF(ISERROR(VLOOKUP(A274,'[1]Z07 一般公共预算财政拨款收入支出决算表(财决07表)'!$A$10:$T$500,4,FALSE)),"",VLOOKUP(A274,'[1]Z07 一般公共预算财政拨款收入支出决算表(财决07表)'!$A$10:$T$500,4,FALSE))</f>
        <v/>
      </c>
      <c r="D274" s="103" t="str">
        <f>IF(ISERROR(VLOOKUP(A274,'[1]Z07 一般公共预算财政拨款收入支出决算表(财决07表)'!$A$10:$T$500,11,FALSE)),"",VLOOKUP(A274,'[1]Z07 一般公共预算财政拨款收入支出决算表(财决07表)'!$A$10:$T$500,11,FALSE))</f>
        <v/>
      </c>
      <c r="E274" s="103" t="str">
        <f>IF(ISERROR(VLOOKUP(A274,'[1]Z07 一般公共预算财政拨款收入支出决算表(财决07表)'!$A$10:$T$500,12,FALSE)),"",VLOOKUP(A274,'[1]Z07 一般公共预算财政拨款收入支出决算表(财决07表)'!$A$10:$T$500,12,FALSE))</f>
        <v/>
      </c>
      <c r="F274" s="103" t="str">
        <f>IF(ISERROR(VLOOKUP(A274,'[1]Z07 一般公共预算财政拨款收入支出决算表(财决07表)'!$A$10:$T$500,15,FALSE)),"",VLOOKUP(A274,'[1]Z07 一般公共预算财政拨款收入支出决算表(财决07表)'!$A$10:$T$500,15,FALSE))</f>
        <v/>
      </c>
      <c r="G274" s="89">
        <f>'[1]Z07 一般公共预算财政拨款收入支出决算表(财决07表)'!A272</f>
        <v>0</v>
      </c>
      <c r="H274" s="99">
        <f>'[1]Z07 一般公共预算财政拨款收入支出决算表(财决07表)'!$K272</f>
        <v>0</v>
      </c>
      <c r="I274" s="89" t="str">
        <f t="shared" si="16"/>
        <v>2</v>
      </c>
      <c r="J274" s="89" t="str">
        <f t="shared" si="17"/>
        <v>2</v>
      </c>
      <c r="K274" s="89">
        <f t="shared" si="18"/>
        <v>4</v>
      </c>
      <c r="L274" s="89" t="str">
        <f t="shared" si="19"/>
        <v/>
      </c>
      <c r="O274" s="4"/>
      <c r="P274" s="4"/>
      <c r="Q274" s="4"/>
      <c r="R274" s="4"/>
      <c r="S274" s="4"/>
      <c r="T274" s="4"/>
      <c r="U274" s="4"/>
      <c r="V274" s="4"/>
      <c r="W274" s="4"/>
      <c r="X274" s="4"/>
    </row>
    <row r="275" spans="1:24" ht="20.100000000000001" customHeight="1">
      <c r="A275" s="19" t="str">
        <f t="array" ref="A275">INDEX(G:G,SMALL(IF($K$12:$K$500=2,ROW($12:$500),4^8),ROW(G264)))&amp;""</f>
        <v/>
      </c>
      <c r="B275" s="98"/>
      <c r="C275" s="20" t="str">
        <f>IF(ISERROR(VLOOKUP(A275,'[1]Z07 一般公共预算财政拨款收入支出决算表(财决07表)'!$A$10:$T$500,4,FALSE)),"",VLOOKUP(A275,'[1]Z07 一般公共预算财政拨款收入支出决算表(财决07表)'!$A$10:$T$500,4,FALSE))</f>
        <v/>
      </c>
      <c r="D275" s="103" t="str">
        <f>IF(ISERROR(VLOOKUP(A275,'[1]Z07 一般公共预算财政拨款收入支出决算表(财决07表)'!$A$10:$T$500,11,FALSE)),"",VLOOKUP(A275,'[1]Z07 一般公共预算财政拨款收入支出决算表(财决07表)'!$A$10:$T$500,11,FALSE))</f>
        <v/>
      </c>
      <c r="E275" s="103" t="str">
        <f>IF(ISERROR(VLOOKUP(A275,'[1]Z07 一般公共预算财政拨款收入支出决算表(财决07表)'!$A$10:$T$500,12,FALSE)),"",VLOOKUP(A275,'[1]Z07 一般公共预算财政拨款收入支出决算表(财决07表)'!$A$10:$T$500,12,FALSE))</f>
        <v/>
      </c>
      <c r="F275" s="103" t="str">
        <f>IF(ISERROR(VLOOKUP(A275,'[1]Z07 一般公共预算财政拨款收入支出决算表(财决07表)'!$A$10:$T$500,15,FALSE)),"",VLOOKUP(A275,'[1]Z07 一般公共预算财政拨款收入支出决算表(财决07表)'!$A$10:$T$500,15,FALSE))</f>
        <v/>
      </c>
      <c r="G275" s="89">
        <f>'[1]Z07 一般公共预算财政拨款收入支出决算表(财决07表)'!A273</f>
        <v>0</v>
      </c>
      <c r="H275" s="99">
        <f>'[1]Z07 一般公共预算财政拨款收入支出决算表(财决07表)'!$K273</f>
        <v>0</v>
      </c>
      <c r="I275" s="89" t="str">
        <f t="shared" si="16"/>
        <v>2</v>
      </c>
      <c r="J275" s="89" t="str">
        <f t="shared" si="17"/>
        <v>2</v>
      </c>
      <c r="K275" s="89">
        <f t="shared" si="18"/>
        <v>4</v>
      </c>
      <c r="L275" s="89" t="str">
        <f t="shared" si="19"/>
        <v/>
      </c>
      <c r="O275" s="4"/>
      <c r="P275" s="4"/>
      <c r="Q275" s="4"/>
      <c r="R275" s="4"/>
      <c r="S275" s="4"/>
      <c r="T275" s="4"/>
      <c r="U275" s="4"/>
      <c r="V275" s="4"/>
      <c r="W275" s="4"/>
      <c r="X275" s="4"/>
    </row>
    <row r="276" spans="1:24" ht="20.100000000000001" customHeight="1">
      <c r="A276" s="19" t="str">
        <f t="array" ref="A276">INDEX(G:G,SMALL(IF($K$12:$K$500=2,ROW($12:$500),4^8),ROW(G265)))&amp;""</f>
        <v/>
      </c>
      <c r="B276" s="98"/>
      <c r="C276" s="20" t="str">
        <f>IF(ISERROR(VLOOKUP(A276,'[1]Z07 一般公共预算财政拨款收入支出决算表(财决07表)'!$A$10:$T$500,4,FALSE)),"",VLOOKUP(A276,'[1]Z07 一般公共预算财政拨款收入支出决算表(财决07表)'!$A$10:$T$500,4,FALSE))</f>
        <v/>
      </c>
      <c r="D276" s="103" t="str">
        <f>IF(ISERROR(VLOOKUP(A276,'[1]Z07 一般公共预算财政拨款收入支出决算表(财决07表)'!$A$10:$T$500,11,FALSE)),"",VLOOKUP(A276,'[1]Z07 一般公共预算财政拨款收入支出决算表(财决07表)'!$A$10:$T$500,11,FALSE))</f>
        <v/>
      </c>
      <c r="E276" s="103" t="str">
        <f>IF(ISERROR(VLOOKUP(A276,'[1]Z07 一般公共预算财政拨款收入支出决算表(财决07表)'!$A$10:$T$500,12,FALSE)),"",VLOOKUP(A276,'[1]Z07 一般公共预算财政拨款收入支出决算表(财决07表)'!$A$10:$T$500,12,FALSE))</f>
        <v/>
      </c>
      <c r="F276" s="103" t="str">
        <f>IF(ISERROR(VLOOKUP(A276,'[1]Z07 一般公共预算财政拨款收入支出决算表(财决07表)'!$A$10:$T$500,15,FALSE)),"",VLOOKUP(A276,'[1]Z07 一般公共预算财政拨款收入支出决算表(财决07表)'!$A$10:$T$500,15,FALSE))</f>
        <v/>
      </c>
      <c r="G276" s="89">
        <f>'[1]Z07 一般公共预算财政拨款收入支出决算表(财决07表)'!A274</f>
        <v>0</v>
      </c>
      <c r="H276" s="99">
        <f>'[1]Z07 一般公共预算财政拨款收入支出决算表(财决07表)'!$K274</f>
        <v>0</v>
      </c>
      <c r="I276" s="89" t="str">
        <f t="shared" si="16"/>
        <v>2</v>
      </c>
      <c r="J276" s="89" t="str">
        <f t="shared" si="17"/>
        <v>2</v>
      </c>
      <c r="K276" s="89">
        <f t="shared" si="18"/>
        <v>4</v>
      </c>
      <c r="L276" s="89" t="str">
        <f t="shared" si="19"/>
        <v/>
      </c>
      <c r="O276" s="4"/>
      <c r="P276" s="4"/>
      <c r="Q276" s="4"/>
      <c r="R276" s="4"/>
      <c r="S276" s="4"/>
      <c r="T276" s="4"/>
      <c r="U276" s="4"/>
      <c r="V276" s="4"/>
      <c r="W276" s="4"/>
      <c r="X276" s="4"/>
    </row>
    <row r="277" spans="1:24" ht="20.100000000000001" customHeight="1">
      <c r="A277" s="19" t="str">
        <f t="array" ref="A277">INDEX(G:G,SMALL(IF($K$12:$K$500=2,ROW($12:$500),4^8),ROW(G266)))&amp;""</f>
        <v/>
      </c>
      <c r="B277" s="98"/>
      <c r="C277" s="20" t="str">
        <f>IF(ISERROR(VLOOKUP(A277,'[1]Z07 一般公共预算财政拨款收入支出决算表(财决07表)'!$A$10:$T$500,4,FALSE)),"",VLOOKUP(A277,'[1]Z07 一般公共预算财政拨款收入支出决算表(财决07表)'!$A$10:$T$500,4,FALSE))</f>
        <v/>
      </c>
      <c r="D277" s="103" t="str">
        <f>IF(ISERROR(VLOOKUP(A277,'[1]Z07 一般公共预算财政拨款收入支出决算表(财决07表)'!$A$10:$T$500,11,FALSE)),"",VLOOKUP(A277,'[1]Z07 一般公共预算财政拨款收入支出决算表(财决07表)'!$A$10:$T$500,11,FALSE))</f>
        <v/>
      </c>
      <c r="E277" s="103" t="str">
        <f>IF(ISERROR(VLOOKUP(A277,'[1]Z07 一般公共预算财政拨款收入支出决算表(财决07表)'!$A$10:$T$500,12,FALSE)),"",VLOOKUP(A277,'[1]Z07 一般公共预算财政拨款收入支出决算表(财决07表)'!$A$10:$T$500,12,FALSE))</f>
        <v/>
      </c>
      <c r="F277" s="103" t="str">
        <f>IF(ISERROR(VLOOKUP(A277,'[1]Z07 一般公共预算财政拨款收入支出决算表(财决07表)'!$A$10:$T$500,15,FALSE)),"",VLOOKUP(A277,'[1]Z07 一般公共预算财政拨款收入支出决算表(财决07表)'!$A$10:$T$500,15,FALSE))</f>
        <v/>
      </c>
      <c r="G277" s="89">
        <f>'[1]Z07 一般公共预算财政拨款收入支出决算表(财决07表)'!A275</f>
        <v>0</v>
      </c>
      <c r="H277" s="99">
        <f>'[1]Z07 一般公共预算财政拨款收入支出决算表(财决07表)'!$K275</f>
        <v>0</v>
      </c>
      <c r="I277" s="89" t="str">
        <f t="shared" si="16"/>
        <v>2</v>
      </c>
      <c r="J277" s="89" t="str">
        <f t="shared" si="17"/>
        <v>2</v>
      </c>
      <c r="K277" s="89">
        <f t="shared" si="18"/>
        <v>4</v>
      </c>
      <c r="L277" s="89" t="str">
        <f t="shared" si="19"/>
        <v/>
      </c>
      <c r="O277" s="4"/>
      <c r="P277" s="4"/>
      <c r="Q277" s="4"/>
      <c r="R277" s="4"/>
      <c r="S277" s="4"/>
      <c r="T277" s="4"/>
      <c r="U277" s="4"/>
      <c r="V277" s="4"/>
      <c r="W277" s="4"/>
      <c r="X277" s="4"/>
    </row>
    <row r="278" spans="1:24" ht="20.100000000000001" customHeight="1">
      <c r="A278" s="19" t="str">
        <f t="array" ref="A278">INDEX(G:G,SMALL(IF($K$12:$K$500=2,ROW($12:$500),4^8),ROW(G267)))&amp;""</f>
        <v/>
      </c>
      <c r="B278" s="98"/>
      <c r="C278" s="20" t="str">
        <f>IF(ISERROR(VLOOKUP(A278,'[1]Z07 一般公共预算财政拨款收入支出决算表(财决07表)'!$A$10:$T$500,4,FALSE)),"",VLOOKUP(A278,'[1]Z07 一般公共预算财政拨款收入支出决算表(财决07表)'!$A$10:$T$500,4,FALSE))</f>
        <v/>
      </c>
      <c r="D278" s="103" t="str">
        <f>IF(ISERROR(VLOOKUP(A278,'[1]Z07 一般公共预算财政拨款收入支出决算表(财决07表)'!$A$10:$T$500,11,FALSE)),"",VLOOKUP(A278,'[1]Z07 一般公共预算财政拨款收入支出决算表(财决07表)'!$A$10:$T$500,11,FALSE))</f>
        <v/>
      </c>
      <c r="E278" s="103" t="str">
        <f>IF(ISERROR(VLOOKUP(A278,'[1]Z07 一般公共预算财政拨款收入支出决算表(财决07表)'!$A$10:$T$500,12,FALSE)),"",VLOOKUP(A278,'[1]Z07 一般公共预算财政拨款收入支出决算表(财决07表)'!$A$10:$T$500,12,FALSE))</f>
        <v/>
      </c>
      <c r="F278" s="103" t="str">
        <f>IF(ISERROR(VLOOKUP(A278,'[1]Z07 一般公共预算财政拨款收入支出决算表(财决07表)'!$A$10:$T$500,15,FALSE)),"",VLOOKUP(A278,'[1]Z07 一般公共预算财政拨款收入支出决算表(财决07表)'!$A$10:$T$500,15,FALSE))</f>
        <v/>
      </c>
      <c r="G278" s="89">
        <f>'[1]Z07 一般公共预算财政拨款收入支出决算表(财决07表)'!A276</f>
        <v>0</v>
      </c>
      <c r="H278" s="99">
        <f>'[1]Z07 一般公共预算财政拨款收入支出决算表(财决07表)'!$K276</f>
        <v>0</v>
      </c>
      <c r="I278" s="89" t="str">
        <f t="shared" si="16"/>
        <v>2</v>
      </c>
      <c r="J278" s="89" t="str">
        <f t="shared" si="17"/>
        <v>2</v>
      </c>
      <c r="K278" s="89">
        <f t="shared" si="18"/>
        <v>4</v>
      </c>
      <c r="L278" s="89" t="str">
        <f t="shared" si="19"/>
        <v/>
      </c>
      <c r="O278" s="4"/>
      <c r="P278" s="4"/>
      <c r="Q278" s="4"/>
      <c r="R278" s="4"/>
      <c r="S278" s="4"/>
      <c r="T278" s="4"/>
      <c r="U278" s="4"/>
      <c r="V278" s="4"/>
      <c r="W278" s="4"/>
      <c r="X278" s="4"/>
    </row>
    <row r="279" spans="1:24" ht="20.100000000000001" customHeight="1">
      <c r="A279" s="19" t="str">
        <f t="array" ref="A279">INDEX(G:G,SMALL(IF($K$12:$K$500=2,ROW($12:$500),4^8),ROW(G268)))&amp;""</f>
        <v/>
      </c>
      <c r="B279" s="98"/>
      <c r="C279" s="20" t="str">
        <f>IF(ISERROR(VLOOKUP(A279,'[1]Z07 一般公共预算财政拨款收入支出决算表(财决07表)'!$A$10:$T$500,4,FALSE)),"",VLOOKUP(A279,'[1]Z07 一般公共预算财政拨款收入支出决算表(财决07表)'!$A$10:$T$500,4,FALSE))</f>
        <v/>
      </c>
      <c r="D279" s="103" t="str">
        <f>IF(ISERROR(VLOOKUP(A279,'[1]Z07 一般公共预算财政拨款收入支出决算表(财决07表)'!$A$10:$T$500,11,FALSE)),"",VLOOKUP(A279,'[1]Z07 一般公共预算财政拨款收入支出决算表(财决07表)'!$A$10:$T$500,11,FALSE))</f>
        <v/>
      </c>
      <c r="E279" s="103" t="str">
        <f>IF(ISERROR(VLOOKUP(A279,'[1]Z07 一般公共预算财政拨款收入支出决算表(财决07表)'!$A$10:$T$500,12,FALSE)),"",VLOOKUP(A279,'[1]Z07 一般公共预算财政拨款收入支出决算表(财决07表)'!$A$10:$T$500,12,FALSE))</f>
        <v/>
      </c>
      <c r="F279" s="103" t="str">
        <f>IF(ISERROR(VLOOKUP(A279,'[1]Z07 一般公共预算财政拨款收入支出决算表(财决07表)'!$A$10:$T$500,15,FALSE)),"",VLOOKUP(A279,'[1]Z07 一般公共预算财政拨款收入支出决算表(财决07表)'!$A$10:$T$500,15,FALSE))</f>
        <v/>
      </c>
      <c r="G279" s="89">
        <f>'[1]Z07 一般公共预算财政拨款收入支出决算表(财决07表)'!A277</f>
        <v>0</v>
      </c>
      <c r="H279" s="99">
        <f>'[1]Z07 一般公共预算财政拨款收入支出决算表(财决07表)'!$K277</f>
        <v>0</v>
      </c>
      <c r="I279" s="89" t="str">
        <f t="shared" si="16"/>
        <v>2</v>
      </c>
      <c r="J279" s="89" t="str">
        <f t="shared" si="17"/>
        <v>2</v>
      </c>
      <c r="K279" s="89">
        <f t="shared" si="18"/>
        <v>4</v>
      </c>
      <c r="L279" s="89" t="str">
        <f t="shared" si="19"/>
        <v/>
      </c>
      <c r="O279" s="4"/>
      <c r="P279" s="4"/>
      <c r="Q279" s="4"/>
      <c r="R279" s="4"/>
      <c r="S279" s="4"/>
      <c r="T279" s="4"/>
      <c r="U279" s="4"/>
      <c r="V279" s="4"/>
      <c r="W279" s="4"/>
      <c r="X279" s="4"/>
    </row>
    <row r="280" spans="1:24" ht="20.100000000000001" customHeight="1">
      <c r="A280" s="19" t="str">
        <f t="array" ref="A280">INDEX(G:G,SMALL(IF($K$12:$K$500=2,ROW($12:$500),4^8),ROW(G269)))&amp;""</f>
        <v/>
      </c>
      <c r="B280" s="98"/>
      <c r="C280" s="20" t="str">
        <f>IF(ISERROR(VLOOKUP(A280,'[1]Z07 一般公共预算财政拨款收入支出决算表(财决07表)'!$A$10:$T$500,4,FALSE)),"",VLOOKUP(A280,'[1]Z07 一般公共预算财政拨款收入支出决算表(财决07表)'!$A$10:$T$500,4,FALSE))</f>
        <v/>
      </c>
      <c r="D280" s="103" t="str">
        <f>IF(ISERROR(VLOOKUP(A280,'[1]Z07 一般公共预算财政拨款收入支出决算表(财决07表)'!$A$10:$T$500,11,FALSE)),"",VLOOKUP(A280,'[1]Z07 一般公共预算财政拨款收入支出决算表(财决07表)'!$A$10:$T$500,11,FALSE))</f>
        <v/>
      </c>
      <c r="E280" s="103" t="str">
        <f>IF(ISERROR(VLOOKUP(A280,'[1]Z07 一般公共预算财政拨款收入支出决算表(财决07表)'!$A$10:$T$500,12,FALSE)),"",VLOOKUP(A280,'[1]Z07 一般公共预算财政拨款收入支出决算表(财决07表)'!$A$10:$T$500,12,FALSE))</f>
        <v/>
      </c>
      <c r="F280" s="103" t="str">
        <f>IF(ISERROR(VLOOKUP(A280,'[1]Z07 一般公共预算财政拨款收入支出决算表(财决07表)'!$A$10:$T$500,15,FALSE)),"",VLOOKUP(A280,'[1]Z07 一般公共预算财政拨款收入支出决算表(财决07表)'!$A$10:$T$500,15,FALSE))</f>
        <v/>
      </c>
      <c r="G280" s="89">
        <f>'[1]Z07 一般公共预算财政拨款收入支出决算表(财决07表)'!A278</f>
        <v>0</v>
      </c>
      <c r="H280" s="99">
        <f>'[1]Z07 一般公共预算财政拨款收入支出决算表(财决07表)'!$K278</f>
        <v>0</v>
      </c>
      <c r="I280" s="89" t="str">
        <f t="shared" si="16"/>
        <v>2</v>
      </c>
      <c r="J280" s="89" t="str">
        <f t="shared" si="17"/>
        <v>2</v>
      </c>
      <c r="K280" s="89">
        <f t="shared" si="18"/>
        <v>4</v>
      </c>
      <c r="L280" s="89" t="str">
        <f t="shared" si="19"/>
        <v/>
      </c>
      <c r="O280" s="4"/>
      <c r="P280" s="4"/>
      <c r="Q280" s="4"/>
      <c r="R280" s="4"/>
      <c r="S280" s="4"/>
      <c r="T280" s="4"/>
      <c r="U280" s="4"/>
      <c r="V280" s="4"/>
      <c r="W280" s="4"/>
      <c r="X280" s="4"/>
    </row>
    <row r="281" spans="1:24" ht="20.100000000000001" customHeight="1">
      <c r="A281" s="19" t="str">
        <f t="array" ref="A281">INDEX(G:G,SMALL(IF($K$12:$K$500=2,ROW($12:$500),4^8),ROW(G270)))&amp;""</f>
        <v/>
      </c>
      <c r="B281" s="98"/>
      <c r="C281" s="20" t="str">
        <f>IF(ISERROR(VLOOKUP(A281,'[1]Z07 一般公共预算财政拨款收入支出决算表(财决07表)'!$A$10:$T$500,4,FALSE)),"",VLOOKUP(A281,'[1]Z07 一般公共预算财政拨款收入支出决算表(财决07表)'!$A$10:$T$500,4,FALSE))</f>
        <v/>
      </c>
      <c r="D281" s="103" t="str">
        <f>IF(ISERROR(VLOOKUP(A281,'[1]Z07 一般公共预算财政拨款收入支出决算表(财决07表)'!$A$10:$T$500,11,FALSE)),"",VLOOKUP(A281,'[1]Z07 一般公共预算财政拨款收入支出决算表(财决07表)'!$A$10:$T$500,11,FALSE))</f>
        <v/>
      </c>
      <c r="E281" s="103" t="str">
        <f>IF(ISERROR(VLOOKUP(A281,'[1]Z07 一般公共预算财政拨款收入支出决算表(财决07表)'!$A$10:$T$500,12,FALSE)),"",VLOOKUP(A281,'[1]Z07 一般公共预算财政拨款收入支出决算表(财决07表)'!$A$10:$T$500,12,FALSE))</f>
        <v/>
      </c>
      <c r="F281" s="103" t="str">
        <f>IF(ISERROR(VLOOKUP(A281,'[1]Z07 一般公共预算财政拨款收入支出决算表(财决07表)'!$A$10:$T$500,15,FALSE)),"",VLOOKUP(A281,'[1]Z07 一般公共预算财政拨款收入支出决算表(财决07表)'!$A$10:$T$500,15,FALSE))</f>
        <v/>
      </c>
      <c r="G281" s="89">
        <f>'[1]Z07 一般公共预算财政拨款收入支出决算表(财决07表)'!A279</f>
        <v>0</v>
      </c>
      <c r="H281" s="99">
        <f>'[1]Z07 一般公共预算财政拨款收入支出决算表(财决07表)'!$K279</f>
        <v>0</v>
      </c>
      <c r="I281" s="89" t="str">
        <f t="shared" si="16"/>
        <v>2</v>
      </c>
      <c r="J281" s="89" t="str">
        <f t="shared" si="17"/>
        <v>2</v>
      </c>
      <c r="K281" s="89">
        <f t="shared" si="18"/>
        <v>4</v>
      </c>
      <c r="L281" s="89" t="str">
        <f t="shared" si="19"/>
        <v/>
      </c>
      <c r="O281" s="4"/>
      <c r="P281" s="4"/>
      <c r="Q281" s="4"/>
      <c r="R281" s="4"/>
      <c r="S281" s="4"/>
      <c r="T281" s="4"/>
      <c r="U281" s="4"/>
      <c r="V281" s="4"/>
      <c r="W281" s="4"/>
      <c r="X281" s="4"/>
    </row>
    <row r="282" spans="1:24" ht="20.100000000000001" customHeight="1">
      <c r="A282" s="19" t="str">
        <f t="array" ref="A282">INDEX(G:G,SMALL(IF($K$12:$K$500=2,ROW($12:$500),4^8),ROW(G271)))&amp;""</f>
        <v/>
      </c>
      <c r="B282" s="98"/>
      <c r="C282" s="20" t="str">
        <f>IF(ISERROR(VLOOKUP(A282,'[1]Z07 一般公共预算财政拨款收入支出决算表(财决07表)'!$A$10:$T$500,4,FALSE)),"",VLOOKUP(A282,'[1]Z07 一般公共预算财政拨款收入支出决算表(财决07表)'!$A$10:$T$500,4,FALSE))</f>
        <v/>
      </c>
      <c r="D282" s="103" t="str">
        <f>IF(ISERROR(VLOOKUP(A282,'[1]Z07 一般公共预算财政拨款收入支出决算表(财决07表)'!$A$10:$T$500,11,FALSE)),"",VLOOKUP(A282,'[1]Z07 一般公共预算财政拨款收入支出决算表(财决07表)'!$A$10:$T$500,11,FALSE))</f>
        <v/>
      </c>
      <c r="E282" s="103" t="str">
        <f>IF(ISERROR(VLOOKUP(A282,'[1]Z07 一般公共预算财政拨款收入支出决算表(财决07表)'!$A$10:$T$500,12,FALSE)),"",VLOOKUP(A282,'[1]Z07 一般公共预算财政拨款收入支出决算表(财决07表)'!$A$10:$T$500,12,FALSE))</f>
        <v/>
      </c>
      <c r="F282" s="103" t="str">
        <f>IF(ISERROR(VLOOKUP(A282,'[1]Z07 一般公共预算财政拨款收入支出决算表(财决07表)'!$A$10:$T$500,15,FALSE)),"",VLOOKUP(A282,'[1]Z07 一般公共预算财政拨款收入支出决算表(财决07表)'!$A$10:$T$500,15,FALSE))</f>
        <v/>
      </c>
      <c r="G282" s="89">
        <f>'[1]Z07 一般公共预算财政拨款收入支出决算表(财决07表)'!A280</f>
        <v>0</v>
      </c>
      <c r="H282" s="99">
        <f>'[1]Z07 一般公共预算财政拨款收入支出决算表(财决07表)'!$K280</f>
        <v>0</v>
      </c>
      <c r="I282" s="89" t="str">
        <f t="shared" si="16"/>
        <v>2</v>
      </c>
      <c r="J282" s="89" t="str">
        <f t="shared" si="17"/>
        <v>2</v>
      </c>
      <c r="K282" s="89">
        <f t="shared" si="18"/>
        <v>4</v>
      </c>
      <c r="L282" s="89" t="str">
        <f t="shared" si="19"/>
        <v/>
      </c>
      <c r="O282" s="4"/>
      <c r="P282" s="4"/>
      <c r="Q282" s="4"/>
      <c r="R282" s="4"/>
      <c r="S282" s="4"/>
      <c r="T282" s="4"/>
      <c r="U282" s="4"/>
      <c r="V282" s="4"/>
      <c r="W282" s="4"/>
      <c r="X282" s="4"/>
    </row>
    <row r="283" spans="1:24" ht="20.100000000000001" customHeight="1">
      <c r="A283" s="19" t="str">
        <f t="array" ref="A283">INDEX(G:G,SMALL(IF($K$12:$K$500=2,ROW($12:$500),4^8),ROW(G272)))&amp;""</f>
        <v/>
      </c>
      <c r="B283" s="98"/>
      <c r="C283" s="20" t="str">
        <f>IF(ISERROR(VLOOKUP(A283,'[1]Z07 一般公共预算财政拨款收入支出决算表(财决07表)'!$A$10:$T$500,4,FALSE)),"",VLOOKUP(A283,'[1]Z07 一般公共预算财政拨款收入支出决算表(财决07表)'!$A$10:$T$500,4,FALSE))</f>
        <v/>
      </c>
      <c r="D283" s="103" t="str">
        <f>IF(ISERROR(VLOOKUP(A283,'[1]Z07 一般公共预算财政拨款收入支出决算表(财决07表)'!$A$10:$T$500,11,FALSE)),"",VLOOKUP(A283,'[1]Z07 一般公共预算财政拨款收入支出决算表(财决07表)'!$A$10:$T$500,11,FALSE))</f>
        <v/>
      </c>
      <c r="E283" s="103" t="str">
        <f>IF(ISERROR(VLOOKUP(A283,'[1]Z07 一般公共预算财政拨款收入支出决算表(财决07表)'!$A$10:$T$500,12,FALSE)),"",VLOOKUP(A283,'[1]Z07 一般公共预算财政拨款收入支出决算表(财决07表)'!$A$10:$T$500,12,FALSE))</f>
        <v/>
      </c>
      <c r="F283" s="103" t="str">
        <f>IF(ISERROR(VLOOKUP(A283,'[1]Z07 一般公共预算财政拨款收入支出决算表(财决07表)'!$A$10:$T$500,15,FALSE)),"",VLOOKUP(A283,'[1]Z07 一般公共预算财政拨款收入支出决算表(财决07表)'!$A$10:$T$500,15,FALSE))</f>
        <v/>
      </c>
      <c r="G283" s="89">
        <f>'[1]Z07 一般公共预算财政拨款收入支出决算表(财决07表)'!A281</f>
        <v>0</v>
      </c>
      <c r="H283" s="99">
        <f>'[1]Z07 一般公共预算财政拨款收入支出决算表(财决07表)'!$K281</f>
        <v>0</v>
      </c>
      <c r="I283" s="89" t="str">
        <f t="shared" si="16"/>
        <v>2</v>
      </c>
      <c r="J283" s="89" t="str">
        <f t="shared" si="17"/>
        <v>2</v>
      </c>
      <c r="K283" s="89">
        <f t="shared" si="18"/>
        <v>4</v>
      </c>
      <c r="L283" s="89" t="str">
        <f t="shared" si="19"/>
        <v/>
      </c>
      <c r="O283" s="4"/>
      <c r="P283" s="4"/>
      <c r="Q283" s="4"/>
      <c r="R283" s="4"/>
      <c r="S283" s="4"/>
      <c r="T283" s="4"/>
      <c r="U283" s="4"/>
      <c r="V283" s="4"/>
      <c r="W283" s="4"/>
      <c r="X283" s="4"/>
    </row>
    <row r="284" spans="1:24" ht="20.100000000000001" customHeight="1">
      <c r="A284" s="19" t="str">
        <f t="array" ref="A284">INDEX(G:G,SMALL(IF($K$12:$K$500=2,ROW($12:$500),4^8),ROW(G273)))&amp;""</f>
        <v/>
      </c>
      <c r="B284" s="98"/>
      <c r="C284" s="20" t="str">
        <f>IF(ISERROR(VLOOKUP(A284,'[1]Z07 一般公共预算财政拨款收入支出决算表(财决07表)'!$A$10:$T$500,4,FALSE)),"",VLOOKUP(A284,'[1]Z07 一般公共预算财政拨款收入支出决算表(财决07表)'!$A$10:$T$500,4,FALSE))</f>
        <v/>
      </c>
      <c r="D284" s="103" t="str">
        <f>IF(ISERROR(VLOOKUP(A284,'[1]Z07 一般公共预算财政拨款收入支出决算表(财决07表)'!$A$10:$T$500,11,FALSE)),"",VLOOKUP(A284,'[1]Z07 一般公共预算财政拨款收入支出决算表(财决07表)'!$A$10:$T$500,11,FALSE))</f>
        <v/>
      </c>
      <c r="E284" s="103" t="str">
        <f>IF(ISERROR(VLOOKUP(A284,'[1]Z07 一般公共预算财政拨款收入支出决算表(财决07表)'!$A$10:$T$500,12,FALSE)),"",VLOOKUP(A284,'[1]Z07 一般公共预算财政拨款收入支出决算表(财决07表)'!$A$10:$T$500,12,FALSE))</f>
        <v/>
      </c>
      <c r="F284" s="103" t="str">
        <f>IF(ISERROR(VLOOKUP(A284,'[1]Z07 一般公共预算财政拨款收入支出决算表(财决07表)'!$A$10:$T$500,15,FALSE)),"",VLOOKUP(A284,'[1]Z07 一般公共预算财政拨款收入支出决算表(财决07表)'!$A$10:$T$500,15,FALSE))</f>
        <v/>
      </c>
      <c r="G284" s="89">
        <f>'[1]Z07 一般公共预算财政拨款收入支出决算表(财决07表)'!A282</f>
        <v>0</v>
      </c>
      <c r="H284" s="99">
        <f>'[1]Z07 一般公共预算财政拨款收入支出决算表(财决07表)'!$K282</f>
        <v>0</v>
      </c>
      <c r="I284" s="89" t="str">
        <f t="shared" si="16"/>
        <v>2</v>
      </c>
      <c r="J284" s="89" t="str">
        <f t="shared" si="17"/>
        <v>2</v>
      </c>
      <c r="K284" s="89">
        <f t="shared" si="18"/>
        <v>4</v>
      </c>
      <c r="L284" s="89" t="str">
        <f t="shared" si="19"/>
        <v/>
      </c>
      <c r="O284" s="4"/>
      <c r="P284" s="4"/>
      <c r="Q284" s="4"/>
      <c r="R284" s="4"/>
      <c r="S284" s="4"/>
      <c r="T284" s="4"/>
      <c r="U284" s="4"/>
      <c r="V284" s="4"/>
      <c r="W284" s="4"/>
      <c r="X284" s="4"/>
    </row>
    <row r="285" spans="1:24" ht="20.100000000000001" customHeight="1">
      <c r="A285" s="19" t="str">
        <f t="array" ref="A285">INDEX(G:G,SMALL(IF($K$12:$K$500=2,ROW($12:$500),4^8),ROW(G274)))&amp;""</f>
        <v/>
      </c>
      <c r="B285" s="98"/>
      <c r="C285" s="20" t="str">
        <f>IF(ISERROR(VLOOKUP(A285,'[1]Z07 一般公共预算财政拨款收入支出决算表(财决07表)'!$A$10:$T$500,4,FALSE)),"",VLOOKUP(A285,'[1]Z07 一般公共预算财政拨款收入支出决算表(财决07表)'!$A$10:$T$500,4,FALSE))</f>
        <v/>
      </c>
      <c r="D285" s="103" t="str">
        <f>IF(ISERROR(VLOOKUP(A285,'[1]Z07 一般公共预算财政拨款收入支出决算表(财决07表)'!$A$10:$T$500,11,FALSE)),"",VLOOKUP(A285,'[1]Z07 一般公共预算财政拨款收入支出决算表(财决07表)'!$A$10:$T$500,11,FALSE))</f>
        <v/>
      </c>
      <c r="E285" s="103" t="str">
        <f>IF(ISERROR(VLOOKUP(A285,'[1]Z07 一般公共预算财政拨款收入支出决算表(财决07表)'!$A$10:$T$500,12,FALSE)),"",VLOOKUP(A285,'[1]Z07 一般公共预算财政拨款收入支出决算表(财决07表)'!$A$10:$T$500,12,FALSE))</f>
        <v/>
      </c>
      <c r="F285" s="103" t="str">
        <f>IF(ISERROR(VLOOKUP(A285,'[1]Z07 一般公共预算财政拨款收入支出决算表(财决07表)'!$A$10:$T$500,15,FALSE)),"",VLOOKUP(A285,'[1]Z07 一般公共预算财政拨款收入支出决算表(财决07表)'!$A$10:$T$500,15,FALSE))</f>
        <v/>
      </c>
      <c r="G285" s="89">
        <f>'[1]Z07 一般公共预算财政拨款收入支出决算表(财决07表)'!A283</f>
        <v>0</v>
      </c>
      <c r="H285" s="99">
        <f>'[1]Z07 一般公共预算财政拨款收入支出决算表(财决07表)'!$K283</f>
        <v>0</v>
      </c>
      <c r="I285" s="89" t="str">
        <f t="shared" si="16"/>
        <v>2</v>
      </c>
      <c r="J285" s="89" t="str">
        <f t="shared" si="17"/>
        <v>2</v>
      </c>
      <c r="K285" s="89">
        <f t="shared" si="18"/>
        <v>4</v>
      </c>
      <c r="L285" s="89" t="str">
        <f t="shared" si="19"/>
        <v/>
      </c>
      <c r="O285" s="4"/>
      <c r="P285" s="4"/>
      <c r="Q285" s="4"/>
      <c r="R285" s="4"/>
      <c r="S285" s="4"/>
      <c r="T285" s="4"/>
      <c r="U285" s="4"/>
      <c r="V285" s="4"/>
      <c r="W285" s="4"/>
      <c r="X285" s="4"/>
    </row>
    <row r="286" spans="1:24" ht="20.100000000000001" customHeight="1">
      <c r="A286" s="19" t="str">
        <f t="array" ref="A286">INDEX(G:G,SMALL(IF($K$12:$K$500=2,ROW($12:$500),4^8),ROW(G275)))&amp;""</f>
        <v/>
      </c>
      <c r="B286" s="98"/>
      <c r="C286" s="20" t="str">
        <f>IF(ISERROR(VLOOKUP(A286,'[1]Z07 一般公共预算财政拨款收入支出决算表(财决07表)'!$A$10:$T$500,4,FALSE)),"",VLOOKUP(A286,'[1]Z07 一般公共预算财政拨款收入支出决算表(财决07表)'!$A$10:$T$500,4,FALSE))</f>
        <v/>
      </c>
      <c r="D286" s="103" t="str">
        <f>IF(ISERROR(VLOOKUP(A286,'[1]Z07 一般公共预算财政拨款收入支出决算表(财决07表)'!$A$10:$T$500,11,FALSE)),"",VLOOKUP(A286,'[1]Z07 一般公共预算财政拨款收入支出决算表(财决07表)'!$A$10:$T$500,11,FALSE))</f>
        <v/>
      </c>
      <c r="E286" s="103" t="str">
        <f>IF(ISERROR(VLOOKUP(A286,'[1]Z07 一般公共预算财政拨款收入支出决算表(财决07表)'!$A$10:$T$500,12,FALSE)),"",VLOOKUP(A286,'[1]Z07 一般公共预算财政拨款收入支出决算表(财决07表)'!$A$10:$T$500,12,FALSE))</f>
        <v/>
      </c>
      <c r="F286" s="103" t="str">
        <f>IF(ISERROR(VLOOKUP(A286,'[1]Z07 一般公共预算财政拨款收入支出决算表(财决07表)'!$A$10:$T$500,15,FALSE)),"",VLOOKUP(A286,'[1]Z07 一般公共预算财政拨款收入支出决算表(财决07表)'!$A$10:$T$500,15,FALSE))</f>
        <v/>
      </c>
      <c r="G286" s="89">
        <f>'[1]Z07 一般公共预算财政拨款收入支出决算表(财决07表)'!A284</f>
        <v>0</v>
      </c>
      <c r="H286" s="99">
        <f>'[1]Z07 一般公共预算财政拨款收入支出决算表(财决07表)'!$K284</f>
        <v>0</v>
      </c>
      <c r="I286" s="89" t="str">
        <f t="shared" si="16"/>
        <v>2</v>
      </c>
      <c r="J286" s="89" t="str">
        <f t="shared" si="17"/>
        <v>2</v>
      </c>
      <c r="K286" s="89">
        <f t="shared" si="18"/>
        <v>4</v>
      </c>
      <c r="L286" s="89" t="str">
        <f t="shared" si="19"/>
        <v/>
      </c>
      <c r="O286" s="4"/>
      <c r="P286" s="4"/>
      <c r="Q286" s="4"/>
      <c r="R286" s="4"/>
      <c r="S286" s="4"/>
      <c r="T286" s="4"/>
      <c r="U286" s="4"/>
      <c r="V286" s="4"/>
      <c r="W286" s="4"/>
      <c r="X286" s="4"/>
    </row>
    <row r="287" spans="1:24" ht="20.100000000000001" customHeight="1">
      <c r="A287" s="19" t="str">
        <f t="array" ref="A287">INDEX(G:G,SMALL(IF($K$12:$K$500=2,ROW($12:$500),4^8),ROW(G276)))&amp;""</f>
        <v/>
      </c>
      <c r="B287" s="98"/>
      <c r="C287" s="20" t="str">
        <f>IF(ISERROR(VLOOKUP(A287,'[1]Z07 一般公共预算财政拨款收入支出决算表(财决07表)'!$A$10:$T$500,4,FALSE)),"",VLOOKUP(A287,'[1]Z07 一般公共预算财政拨款收入支出决算表(财决07表)'!$A$10:$T$500,4,FALSE))</f>
        <v/>
      </c>
      <c r="D287" s="103" t="str">
        <f>IF(ISERROR(VLOOKUP(A287,'[1]Z07 一般公共预算财政拨款收入支出决算表(财决07表)'!$A$10:$T$500,11,FALSE)),"",VLOOKUP(A287,'[1]Z07 一般公共预算财政拨款收入支出决算表(财决07表)'!$A$10:$T$500,11,FALSE))</f>
        <v/>
      </c>
      <c r="E287" s="103" t="str">
        <f>IF(ISERROR(VLOOKUP(A287,'[1]Z07 一般公共预算财政拨款收入支出决算表(财决07表)'!$A$10:$T$500,12,FALSE)),"",VLOOKUP(A287,'[1]Z07 一般公共预算财政拨款收入支出决算表(财决07表)'!$A$10:$T$500,12,FALSE))</f>
        <v/>
      </c>
      <c r="F287" s="103" t="str">
        <f>IF(ISERROR(VLOOKUP(A287,'[1]Z07 一般公共预算财政拨款收入支出决算表(财决07表)'!$A$10:$T$500,15,FALSE)),"",VLOOKUP(A287,'[1]Z07 一般公共预算财政拨款收入支出决算表(财决07表)'!$A$10:$T$500,15,FALSE))</f>
        <v/>
      </c>
      <c r="G287" s="89">
        <f>'[1]Z07 一般公共预算财政拨款收入支出决算表(财决07表)'!A285</f>
        <v>0</v>
      </c>
      <c r="H287" s="99">
        <f>'[1]Z07 一般公共预算财政拨款收入支出决算表(财决07表)'!$K285</f>
        <v>0</v>
      </c>
      <c r="I287" s="89" t="str">
        <f t="shared" si="16"/>
        <v>2</v>
      </c>
      <c r="J287" s="89" t="str">
        <f t="shared" si="17"/>
        <v>2</v>
      </c>
      <c r="K287" s="89">
        <f t="shared" si="18"/>
        <v>4</v>
      </c>
      <c r="L287" s="89" t="str">
        <f t="shared" si="19"/>
        <v/>
      </c>
      <c r="O287" s="4"/>
      <c r="P287" s="4"/>
      <c r="Q287" s="4"/>
      <c r="R287" s="4"/>
      <c r="S287" s="4"/>
      <c r="T287" s="4"/>
      <c r="U287" s="4"/>
      <c r="V287" s="4"/>
      <c r="W287" s="4"/>
      <c r="X287" s="4"/>
    </row>
    <row r="288" spans="1:24" ht="20.100000000000001" customHeight="1">
      <c r="A288" s="19" t="str">
        <f t="array" ref="A288">INDEX(G:G,SMALL(IF($K$12:$K$500=2,ROW($12:$500),4^8),ROW(G277)))&amp;""</f>
        <v/>
      </c>
      <c r="B288" s="98"/>
      <c r="C288" s="20" t="str">
        <f>IF(ISERROR(VLOOKUP(A288,'[1]Z07 一般公共预算财政拨款收入支出决算表(财决07表)'!$A$10:$T$500,4,FALSE)),"",VLOOKUP(A288,'[1]Z07 一般公共预算财政拨款收入支出决算表(财决07表)'!$A$10:$T$500,4,FALSE))</f>
        <v/>
      </c>
      <c r="D288" s="103" t="str">
        <f>IF(ISERROR(VLOOKUP(A288,'[1]Z07 一般公共预算财政拨款收入支出决算表(财决07表)'!$A$10:$T$500,11,FALSE)),"",VLOOKUP(A288,'[1]Z07 一般公共预算财政拨款收入支出决算表(财决07表)'!$A$10:$T$500,11,FALSE))</f>
        <v/>
      </c>
      <c r="E288" s="103" t="str">
        <f>IF(ISERROR(VLOOKUP(A288,'[1]Z07 一般公共预算财政拨款收入支出决算表(财决07表)'!$A$10:$T$500,12,FALSE)),"",VLOOKUP(A288,'[1]Z07 一般公共预算财政拨款收入支出决算表(财决07表)'!$A$10:$T$500,12,FALSE))</f>
        <v/>
      </c>
      <c r="F288" s="103" t="str">
        <f>IF(ISERROR(VLOOKUP(A288,'[1]Z07 一般公共预算财政拨款收入支出决算表(财决07表)'!$A$10:$T$500,15,FALSE)),"",VLOOKUP(A288,'[1]Z07 一般公共预算财政拨款收入支出决算表(财决07表)'!$A$10:$T$500,15,FALSE))</f>
        <v/>
      </c>
      <c r="G288" s="89">
        <f>'[1]Z07 一般公共预算财政拨款收入支出决算表(财决07表)'!A286</f>
        <v>0</v>
      </c>
      <c r="H288" s="99">
        <f>'[1]Z07 一般公共预算财政拨款收入支出决算表(财决07表)'!$K286</f>
        <v>0</v>
      </c>
      <c r="I288" s="89" t="str">
        <f t="shared" si="16"/>
        <v>2</v>
      </c>
      <c r="J288" s="89" t="str">
        <f t="shared" si="17"/>
        <v>2</v>
      </c>
      <c r="K288" s="89">
        <f t="shared" si="18"/>
        <v>4</v>
      </c>
      <c r="L288" s="89" t="str">
        <f t="shared" si="19"/>
        <v/>
      </c>
      <c r="O288" s="4"/>
      <c r="P288" s="4"/>
      <c r="Q288" s="4"/>
      <c r="R288" s="4"/>
      <c r="S288" s="4"/>
      <c r="T288" s="4"/>
      <c r="U288" s="4"/>
      <c r="V288" s="4"/>
      <c r="W288" s="4"/>
      <c r="X288" s="4"/>
    </row>
    <row r="289" spans="1:24" ht="20.100000000000001" customHeight="1">
      <c r="A289" s="19" t="str">
        <f t="array" ref="A289">INDEX(G:G,SMALL(IF($K$12:$K$500=2,ROW($12:$500),4^8),ROW(G278)))&amp;""</f>
        <v/>
      </c>
      <c r="B289" s="98"/>
      <c r="C289" s="20" t="str">
        <f>IF(ISERROR(VLOOKUP(A289,'[1]Z07 一般公共预算财政拨款收入支出决算表(财决07表)'!$A$10:$T$500,4,FALSE)),"",VLOOKUP(A289,'[1]Z07 一般公共预算财政拨款收入支出决算表(财决07表)'!$A$10:$T$500,4,FALSE))</f>
        <v/>
      </c>
      <c r="D289" s="103" t="str">
        <f>IF(ISERROR(VLOOKUP(A289,'[1]Z07 一般公共预算财政拨款收入支出决算表(财决07表)'!$A$10:$T$500,11,FALSE)),"",VLOOKUP(A289,'[1]Z07 一般公共预算财政拨款收入支出决算表(财决07表)'!$A$10:$T$500,11,FALSE))</f>
        <v/>
      </c>
      <c r="E289" s="103" t="str">
        <f>IF(ISERROR(VLOOKUP(A289,'[1]Z07 一般公共预算财政拨款收入支出决算表(财决07表)'!$A$10:$T$500,12,FALSE)),"",VLOOKUP(A289,'[1]Z07 一般公共预算财政拨款收入支出决算表(财决07表)'!$A$10:$T$500,12,FALSE))</f>
        <v/>
      </c>
      <c r="F289" s="103" t="str">
        <f>IF(ISERROR(VLOOKUP(A289,'[1]Z07 一般公共预算财政拨款收入支出决算表(财决07表)'!$A$10:$T$500,15,FALSE)),"",VLOOKUP(A289,'[1]Z07 一般公共预算财政拨款收入支出决算表(财决07表)'!$A$10:$T$500,15,FALSE))</f>
        <v/>
      </c>
      <c r="G289" s="89">
        <f>'[1]Z07 一般公共预算财政拨款收入支出决算表(财决07表)'!A287</f>
        <v>0</v>
      </c>
      <c r="H289" s="99">
        <f>'[1]Z07 一般公共预算财政拨款收入支出决算表(财决07表)'!$K287</f>
        <v>0</v>
      </c>
      <c r="I289" s="89" t="str">
        <f t="shared" si="16"/>
        <v>2</v>
      </c>
      <c r="J289" s="89" t="str">
        <f t="shared" si="17"/>
        <v>2</v>
      </c>
      <c r="K289" s="89">
        <f t="shared" si="18"/>
        <v>4</v>
      </c>
      <c r="L289" s="89" t="str">
        <f t="shared" si="19"/>
        <v/>
      </c>
      <c r="O289" s="4"/>
      <c r="P289" s="4"/>
      <c r="Q289" s="4"/>
      <c r="R289" s="4"/>
      <c r="S289" s="4"/>
      <c r="T289" s="4"/>
      <c r="U289" s="4"/>
      <c r="V289" s="4"/>
      <c r="W289" s="4"/>
      <c r="X289" s="4"/>
    </row>
    <row r="290" spans="1:24" ht="20.100000000000001" customHeight="1">
      <c r="A290" s="19" t="str">
        <f t="array" ref="A290">INDEX(G:G,SMALL(IF($K$12:$K$500=2,ROW($12:$500),4^8),ROW(G279)))&amp;""</f>
        <v/>
      </c>
      <c r="B290" s="98"/>
      <c r="C290" s="20" t="str">
        <f>IF(ISERROR(VLOOKUP(A290,'[1]Z07 一般公共预算财政拨款收入支出决算表(财决07表)'!$A$10:$T$500,4,FALSE)),"",VLOOKUP(A290,'[1]Z07 一般公共预算财政拨款收入支出决算表(财决07表)'!$A$10:$T$500,4,FALSE))</f>
        <v/>
      </c>
      <c r="D290" s="103" t="str">
        <f>IF(ISERROR(VLOOKUP(A290,'[1]Z07 一般公共预算财政拨款收入支出决算表(财决07表)'!$A$10:$T$500,11,FALSE)),"",VLOOKUP(A290,'[1]Z07 一般公共预算财政拨款收入支出决算表(财决07表)'!$A$10:$T$500,11,FALSE))</f>
        <v/>
      </c>
      <c r="E290" s="103" t="str">
        <f>IF(ISERROR(VLOOKUP(A290,'[1]Z07 一般公共预算财政拨款收入支出决算表(财决07表)'!$A$10:$T$500,12,FALSE)),"",VLOOKUP(A290,'[1]Z07 一般公共预算财政拨款收入支出决算表(财决07表)'!$A$10:$T$500,12,FALSE))</f>
        <v/>
      </c>
      <c r="F290" s="103" t="str">
        <f>IF(ISERROR(VLOOKUP(A290,'[1]Z07 一般公共预算财政拨款收入支出决算表(财决07表)'!$A$10:$T$500,15,FALSE)),"",VLOOKUP(A290,'[1]Z07 一般公共预算财政拨款收入支出决算表(财决07表)'!$A$10:$T$500,15,FALSE))</f>
        <v/>
      </c>
      <c r="G290" s="89">
        <f>'[1]Z07 一般公共预算财政拨款收入支出决算表(财决07表)'!A288</f>
        <v>0</v>
      </c>
      <c r="H290" s="99">
        <f>'[1]Z07 一般公共预算财政拨款收入支出决算表(财决07表)'!$K288</f>
        <v>0</v>
      </c>
      <c r="I290" s="89" t="str">
        <f t="shared" si="16"/>
        <v>2</v>
      </c>
      <c r="J290" s="89" t="str">
        <f t="shared" si="17"/>
        <v>2</v>
      </c>
      <c r="K290" s="89">
        <f t="shared" si="18"/>
        <v>4</v>
      </c>
      <c r="L290" s="89" t="str">
        <f t="shared" si="19"/>
        <v/>
      </c>
      <c r="O290" s="4"/>
      <c r="P290" s="4"/>
      <c r="Q290" s="4"/>
      <c r="R290" s="4"/>
      <c r="S290" s="4"/>
      <c r="T290" s="4"/>
      <c r="U290" s="4"/>
      <c r="V290" s="4"/>
      <c r="W290" s="4"/>
      <c r="X290" s="4"/>
    </row>
    <row r="291" spans="1:24" ht="20.100000000000001" customHeight="1">
      <c r="A291" s="19" t="str">
        <f t="array" ref="A291">INDEX(G:G,SMALL(IF($K$12:$K$500=2,ROW($12:$500),4^8),ROW(G280)))&amp;""</f>
        <v/>
      </c>
      <c r="B291" s="98"/>
      <c r="C291" s="20" t="str">
        <f>IF(ISERROR(VLOOKUP(A291,'[1]Z07 一般公共预算财政拨款收入支出决算表(财决07表)'!$A$10:$T$500,4,FALSE)),"",VLOOKUP(A291,'[1]Z07 一般公共预算财政拨款收入支出决算表(财决07表)'!$A$10:$T$500,4,FALSE))</f>
        <v/>
      </c>
      <c r="D291" s="103" t="str">
        <f>IF(ISERROR(VLOOKUP(A291,'[1]Z07 一般公共预算财政拨款收入支出决算表(财决07表)'!$A$10:$T$500,11,FALSE)),"",VLOOKUP(A291,'[1]Z07 一般公共预算财政拨款收入支出决算表(财决07表)'!$A$10:$T$500,11,FALSE))</f>
        <v/>
      </c>
      <c r="E291" s="103" t="str">
        <f>IF(ISERROR(VLOOKUP(A291,'[1]Z07 一般公共预算财政拨款收入支出决算表(财决07表)'!$A$10:$T$500,12,FALSE)),"",VLOOKUP(A291,'[1]Z07 一般公共预算财政拨款收入支出决算表(财决07表)'!$A$10:$T$500,12,FALSE))</f>
        <v/>
      </c>
      <c r="F291" s="103" t="str">
        <f>IF(ISERROR(VLOOKUP(A291,'[1]Z07 一般公共预算财政拨款收入支出决算表(财决07表)'!$A$10:$T$500,15,FALSE)),"",VLOOKUP(A291,'[1]Z07 一般公共预算财政拨款收入支出决算表(财决07表)'!$A$10:$T$500,15,FALSE))</f>
        <v/>
      </c>
      <c r="G291" s="89">
        <f>'[1]Z07 一般公共预算财政拨款收入支出决算表(财决07表)'!A289</f>
        <v>0</v>
      </c>
      <c r="H291" s="99">
        <f>'[1]Z07 一般公共预算财政拨款收入支出决算表(财决07表)'!$K289</f>
        <v>0</v>
      </c>
      <c r="I291" s="89" t="str">
        <f t="shared" si="16"/>
        <v>2</v>
      </c>
      <c r="J291" s="89" t="str">
        <f t="shared" si="17"/>
        <v>2</v>
      </c>
      <c r="K291" s="89">
        <f t="shared" si="18"/>
        <v>4</v>
      </c>
      <c r="L291" s="89" t="str">
        <f t="shared" si="19"/>
        <v/>
      </c>
      <c r="O291" s="4"/>
      <c r="P291" s="4"/>
      <c r="Q291" s="4"/>
      <c r="R291" s="4"/>
      <c r="S291" s="4"/>
      <c r="T291" s="4"/>
      <c r="U291" s="4"/>
      <c r="V291" s="4"/>
      <c r="W291" s="4"/>
      <c r="X291" s="4"/>
    </row>
    <row r="292" spans="1:24" ht="20.100000000000001" customHeight="1">
      <c r="A292" s="19" t="str">
        <f t="array" ref="A292">INDEX(G:G,SMALL(IF($K$12:$K$500=2,ROW($12:$500),4^8),ROW(G281)))&amp;""</f>
        <v/>
      </c>
      <c r="B292" s="98"/>
      <c r="C292" s="20" t="str">
        <f>IF(ISERROR(VLOOKUP(A292,'[1]Z07 一般公共预算财政拨款收入支出决算表(财决07表)'!$A$10:$T$500,4,FALSE)),"",VLOOKUP(A292,'[1]Z07 一般公共预算财政拨款收入支出决算表(财决07表)'!$A$10:$T$500,4,FALSE))</f>
        <v/>
      </c>
      <c r="D292" s="103" t="str">
        <f>IF(ISERROR(VLOOKUP(A292,'[1]Z07 一般公共预算财政拨款收入支出决算表(财决07表)'!$A$10:$T$500,11,FALSE)),"",VLOOKUP(A292,'[1]Z07 一般公共预算财政拨款收入支出决算表(财决07表)'!$A$10:$T$500,11,FALSE))</f>
        <v/>
      </c>
      <c r="E292" s="103" t="str">
        <f>IF(ISERROR(VLOOKUP(A292,'[1]Z07 一般公共预算财政拨款收入支出决算表(财决07表)'!$A$10:$T$500,12,FALSE)),"",VLOOKUP(A292,'[1]Z07 一般公共预算财政拨款收入支出决算表(财决07表)'!$A$10:$T$500,12,FALSE))</f>
        <v/>
      </c>
      <c r="F292" s="103" t="str">
        <f>IF(ISERROR(VLOOKUP(A292,'[1]Z07 一般公共预算财政拨款收入支出决算表(财决07表)'!$A$10:$T$500,15,FALSE)),"",VLOOKUP(A292,'[1]Z07 一般公共预算财政拨款收入支出决算表(财决07表)'!$A$10:$T$500,15,FALSE))</f>
        <v/>
      </c>
      <c r="G292" s="89">
        <f>'[1]Z07 一般公共预算财政拨款收入支出决算表(财决07表)'!A290</f>
        <v>0</v>
      </c>
      <c r="H292" s="99">
        <f>'[1]Z07 一般公共预算财政拨款收入支出决算表(财决07表)'!$K290</f>
        <v>0</v>
      </c>
      <c r="I292" s="89" t="str">
        <f t="shared" si="16"/>
        <v>2</v>
      </c>
      <c r="J292" s="89" t="str">
        <f t="shared" si="17"/>
        <v>2</v>
      </c>
      <c r="K292" s="89">
        <f t="shared" si="18"/>
        <v>4</v>
      </c>
      <c r="L292" s="89" t="str">
        <f t="shared" si="19"/>
        <v/>
      </c>
      <c r="O292" s="4"/>
      <c r="P292" s="4"/>
      <c r="Q292" s="4"/>
      <c r="R292" s="4"/>
      <c r="S292" s="4"/>
      <c r="T292" s="4"/>
      <c r="U292" s="4"/>
      <c r="V292" s="4"/>
      <c r="W292" s="4"/>
      <c r="X292" s="4"/>
    </row>
    <row r="293" spans="1:24" ht="20.100000000000001" customHeight="1">
      <c r="A293" s="19" t="str">
        <f t="array" ref="A293">INDEX(G:G,SMALL(IF($K$12:$K$500=2,ROW($12:$500),4^8),ROW(G282)))&amp;""</f>
        <v/>
      </c>
      <c r="B293" s="98"/>
      <c r="C293" s="20" t="str">
        <f>IF(ISERROR(VLOOKUP(A293,'[1]Z07 一般公共预算财政拨款收入支出决算表(财决07表)'!$A$10:$T$500,4,FALSE)),"",VLOOKUP(A293,'[1]Z07 一般公共预算财政拨款收入支出决算表(财决07表)'!$A$10:$T$500,4,FALSE))</f>
        <v/>
      </c>
      <c r="D293" s="103" t="str">
        <f>IF(ISERROR(VLOOKUP(A293,'[1]Z07 一般公共预算财政拨款收入支出决算表(财决07表)'!$A$10:$T$500,11,FALSE)),"",VLOOKUP(A293,'[1]Z07 一般公共预算财政拨款收入支出决算表(财决07表)'!$A$10:$T$500,11,FALSE))</f>
        <v/>
      </c>
      <c r="E293" s="103" t="str">
        <f>IF(ISERROR(VLOOKUP(A293,'[1]Z07 一般公共预算财政拨款收入支出决算表(财决07表)'!$A$10:$T$500,12,FALSE)),"",VLOOKUP(A293,'[1]Z07 一般公共预算财政拨款收入支出决算表(财决07表)'!$A$10:$T$500,12,FALSE))</f>
        <v/>
      </c>
      <c r="F293" s="103" t="str">
        <f>IF(ISERROR(VLOOKUP(A293,'[1]Z07 一般公共预算财政拨款收入支出决算表(财决07表)'!$A$10:$T$500,15,FALSE)),"",VLOOKUP(A293,'[1]Z07 一般公共预算财政拨款收入支出决算表(财决07表)'!$A$10:$T$500,15,FALSE))</f>
        <v/>
      </c>
      <c r="G293" s="89">
        <f>'[1]Z07 一般公共预算财政拨款收入支出决算表(财决07表)'!A291</f>
        <v>0</v>
      </c>
      <c r="H293" s="99">
        <f>'[1]Z07 一般公共预算财政拨款收入支出决算表(财决07表)'!$K291</f>
        <v>0</v>
      </c>
      <c r="I293" s="89" t="str">
        <f t="shared" si="16"/>
        <v>2</v>
      </c>
      <c r="J293" s="89" t="str">
        <f t="shared" si="17"/>
        <v>2</v>
      </c>
      <c r="K293" s="89">
        <f t="shared" si="18"/>
        <v>4</v>
      </c>
      <c r="L293" s="89" t="str">
        <f t="shared" si="19"/>
        <v/>
      </c>
      <c r="O293" s="4"/>
      <c r="P293" s="4"/>
      <c r="Q293" s="4"/>
      <c r="R293" s="4"/>
      <c r="S293" s="4"/>
      <c r="T293" s="4"/>
      <c r="U293" s="4"/>
      <c r="V293" s="4"/>
      <c r="W293" s="4"/>
      <c r="X293" s="4"/>
    </row>
    <row r="294" spans="1:24" ht="20.100000000000001" customHeight="1">
      <c r="A294" s="19" t="str">
        <f t="array" ref="A294">INDEX(G:G,SMALL(IF($K$12:$K$500=2,ROW($12:$500),4^8),ROW(G283)))&amp;""</f>
        <v/>
      </c>
      <c r="B294" s="98"/>
      <c r="C294" s="20" t="str">
        <f>IF(ISERROR(VLOOKUP(A294,'[1]Z07 一般公共预算财政拨款收入支出决算表(财决07表)'!$A$10:$T$500,4,FALSE)),"",VLOOKUP(A294,'[1]Z07 一般公共预算财政拨款收入支出决算表(财决07表)'!$A$10:$T$500,4,FALSE))</f>
        <v/>
      </c>
      <c r="D294" s="103" t="str">
        <f>IF(ISERROR(VLOOKUP(A294,'[1]Z07 一般公共预算财政拨款收入支出决算表(财决07表)'!$A$10:$T$500,11,FALSE)),"",VLOOKUP(A294,'[1]Z07 一般公共预算财政拨款收入支出决算表(财决07表)'!$A$10:$T$500,11,FALSE))</f>
        <v/>
      </c>
      <c r="E294" s="103" t="str">
        <f>IF(ISERROR(VLOOKUP(A294,'[1]Z07 一般公共预算财政拨款收入支出决算表(财决07表)'!$A$10:$T$500,12,FALSE)),"",VLOOKUP(A294,'[1]Z07 一般公共预算财政拨款收入支出决算表(财决07表)'!$A$10:$T$500,12,FALSE))</f>
        <v/>
      </c>
      <c r="F294" s="103" t="str">
        <f>IF(ISERROR(VLOOKUP(A294,'[1]Z07 一般公共预算财政拨款收入支出决算表(财决07表)'!$A$10:$T$500,15,FALSE)),"",VLOOKUP(A294,'[1]Z07 一般公共预算财政拨款收入支出决算表(财决07表)'!$A$10:$T$500,15,FALSE))</f>
        <v/>
      </c>
      <c r="G294" s="89">
        <f>'[1]Z07 一般公共预算财政拨款收入支出决算表(财决07表)'!A292</f>
        <v>0</v>
      </c>
      <c r="H294" s="99">
        <f>'[1]Z07 一般公共预算财政拨款收入支出决算表(财决07表)'!$K292</f>
        <v>0</v>
      </c>
      <c r="I294" s="89" t="str">
        <f t="shared" si="16"/>
        <v>2</v>
      </c>
      <c r="J294" s="89" t="str">
        <f t="shared" si="17"/>
        <v>2</v>
      </c>
      <c r="K294" s="89">
        <f t="shared" si="18"/>
        <v>4</v>
      </c>
      <c r="L294" s="89" t="str">
        <f t="shared" si="19"/>
        <v/>
      </c>
      <c r="O294" s="4"/>
      <c r="P294" s="4"/>
      <c r="Q294" s="4"/>
      <c r="R294" s="4"/>
      <c r="S294" s="4"/>
      <c r="T294" s="4"/>
      <c r="U294" s="4"/>
      <c r="V294" s="4"/>
      <c r="W294" s="4"/>
      <c r="X294" s="4"/>
    </row>
    <row r="295" spans="1:24" ht="20.100000000000001" customHeight="1">
      <c r="A295" s="19" t="str">
        <f t="array" ref="A295">INDEX(G:G,SMALL(IF($K$12:$K$500=2,ROW($12:$500),4^8),ROW(G284)))&amp;""</f>
        <v/>
      </c>
      <c r="B295" s="98"/>
      <c r="C295" s="20" t="str">
        <f>IF(ISERROR(VLOOKUP(A295,'[1]Z07 一般公共预算财政拨款收入支出决算表(财决07表)'!$A$10:$T$500,4,FALSE)),"",VLOOKUP(A295,'[1]Z07 一般公共预算财政拨款收入支出决算表(财决07表)'!$A$10:$T$500,4,FALSE))</f>
        <v/>
      </c>
      <c r="D295" s="103" t="str">
        <f>IF(ISERROR(VLOOKUP(A295,'[1]Z07 一般公共预算财政拨款收入支出决算表(财决07表)'!$A$10:$T$500,11,FALSE)),"",VLOOKUP(A295,'[1]Z07 一般公共预算财政拨款收入支出决算表(财决07表)'!$A$10:$T$500,11,FALSE))</f>
        <v/>
      </c>
      <c r="E295" s="103" t="str">
        <f>IF(ISERROR(VLOOKUP(A295,'[1]Z07 一般公共预算财政拨款收入支出决算表(财决07表)'!$A$10:$T$500,12,FALSE)),"",VLOOKUP(A295,'[1]Z07 一般公共预算财政拨款收入支出决算表(财决07表)'!$A$10:$T$500,12,FALSE))</f>
        <v/>
      </c>
      <c r="F295" s="103" t="str">
        <f>IF(ISERROR(VLOOKUP(A295,'[1]Z07 一般公共预算财政拨款收入支出决算表(财决07表)'!$A$10:$T$500,15,FALSE)),"",VLOOKUP(A295,'[1]Z07 一般公共预算财政拨款收入支出决算表(财决07表)'!$A$10:$T$500,15,FALSE))</f>
        <v/>
      </c>
      <c r="G295" s="89">
        <f>'[1]Z07 一般公共预算财政拨款收入支出决算表(财决07表)'!A293</f>
        <v>0</v>
      </c>
      <c r="H295" s="99">
        <f>'[1]Z07 一般公共预算财政拨款收入支出决算表(财决07表)'!$K293</f>
        <v>0</v>
      </c>
      <c r="I295" s="89" t="str">
        <f t="shared" si="16"/>
        <v>2</v>
      </c>
      <c r="J295" s="89" t="str">
        <f t="shared" si="17"/>
        <v>2</v>
      </c>
      <c r="K295" s="89">
        <f t="shared" si="18"/>
        <v>4</v>
      </c>
      <c r="L295" s="89" t="str">
        <f t="shared" si="19"/>
        <v/>
      </c>
      <c r="O295" s="4"/>
      <c r="P295" s="4"/>
      <c r="Q295" s="4"/>
      <c r="R295" s="4"/>
      <c r="S295" s="4"/>
      <c r="T295" s="4"/>
      <c r="U295" s="4"/>
      <c r="V295" s="4"/>
      <c r="W295" s="4"/>
      <c r="X295" s="4"/>
    </row>
    <row r="296" spans="1:24" ht="20.100000000000001" customHeight="1">
      <c r="A296" s="19" t="str">
        <f t="array" ref="A296">INDEX(G:G,SMALL(IF($K$12:$K$500=2,ROW($12:$500),4^8),ROW(G285)))&amp;""</f>
        <v/>
      </c>
      <c r="B296" s="98"/>
      <c r="C296" s="20" t="str">
        <f>IF(ISERROR(VLOOKUP(A296,'[1]Z07 一般公共预算财政拨款收入支出决算表(财决07表)'!$A$10:$T$500,4,FALSE)),"",VLOOKUP(A296,'[1]Z07 一般公共预算财政拨款收入支出决算表(财决07表)'!$A$10:$T$500,4,FALSE))</f>
        <v/>
      </c>
      <c r="D296" s="103" t="str">
        <f>IF(ISERROR(VLOOKUP(A296,'[1]Z07 一般公共预算财政拨款收入支出决算表(财决07表)'!$A$10:$T$500,11,FALSE)),"",VLOOKUP(A296,'[1]Z07 一般公共预算财政拨款收入支出决算表(财决07表)'!$A$10:$T$500,11,FALSE))</f>
        <v/>
      </c>
      <c r="E296" s="103" t="str">
        <f>IF(ISERROR(VLOOKUP(A296,'[1]Z07 一般公共预算财政拨款收入支出决算表(财决07表)'!$A$10:$T$500,12,FALSE)),"",VLOOKUP(A296,'[1]Z07 一般公共预算财政拨款收入支出决算表(财决07表)'!$A$10:$T$500,12,FALSE))</f>
        <v/>
      </c>
      <c r="F296" s="103" t="str">
        <f>IF(ISERROR(VLOOKUP(A296,'[1]Z07 一般公共预算财政拨款收入支出决算表(财决07表)'!$A$10:$T$500,15,FALSE)),"",VLOOKUP(A296,'[1]Z07 一般公共预算财政拨款收入支出决算表(财决07表)'!$A$10:$T$500,15,FALSE))</f>
        <v/>
      </c>
      <c r="G296" s="89">
        <f>'[1]Z07 一般公共预算财政拨款收入支出决算表(财决07表)'!A294</f>
        <v>0</v>
      </c>
      <c r="H296" s="99">
        <f>'[1]Z07 一般公共预算财政拨款收入支出决算表(财决07表)'!$K294</f>
        <v>0</v>
      </c>
      <c r="I296" s="89" t="str">
        <f t="shared" si="16"/>
        <v>2</v>
      </c>
      <c r="J296" s="89" t="str">
        <f t="shared" si="17"/>
        <v>2</v>
      </c>
      <c r="K296" s="89">
        <f t="shared" si="18"/>
        <v>4</v>
      </c>
      <c r="L296" s="89" t="str">
        <f t="shared" si="19"/>
        <v/>
      </c>
      <c r="O296" s="4"/>
      <c r="P296" s="4"/>
      <c r="Q296" s="4"/>
      <c r="R296" s="4"/>
      <c r="S296" s="4"/>
      <c r="T296" s="4"/>
      <c r="U296" s="4"/>
      <c r="V296" s="4"/>
      <c r="W296" s="4"/>
      <c r="X296" s="4"/>
    </row>
    <row r="297" spans="1:24" ht="20.100000000000001" customHeight="1">
      <c r="A297" s="19" t="str">
        <f t="array" ref="A297">INDEX(G:G,SMALL(IF($K$12:$K$500=2,ROW($12:$500),4^8),ROW(G286)))&amp;""</f>
        <v/>
      </c>
      <c r="B297" s="98"/>
      <c r="C297" s="20" t="str">
        <f>IF(ISERROR(VLOOKUP(A297,'[1]Z07 一般公共预算财政拨款收入支出决算表(财决07表)'!$A$10:$T$500,4,FALSE)),"",VLOOKUP(A297,'[1]Z07 一般公共预算财政拨款收入支出决算表(财决07表)'!$A$10:$T$500,4,FALSE))</f>
        <v/>
      </c>
      <c r="D297" s="103" t="str">
        <f>IF(ISERROR(VLOOKUP(A297,'[1]Z07 一般公共预算财政拨款收入支出决算表(财决07表)'!$A$10:$T$500,11,FALSE)),"",VLOOKUP(A297,'[1]Z07 一般公共预算财政拨款收入支出决算表(财决07表)'!$A$10:$T$500,11,FALSE))</f>
        <v/>
      </c>
      <c r="E297" s="103" t="str">
        <f>IF(ISERROR(VLOOKUP(A297,'[1]Z07 一般公共预算财政拨款收入支出决算表(财决07表)'!$A$10:$T$500,12,FALSE)),"",VLOOKUP(A297,'[1]Z07 一般公共预算财政拨款收入支出决算表(财决07表)'!$A$10:$T$500,12,FALSE))</f>
        <v/>
      </c>
      <c r="F297" s="103" t="str">
        <f>IF(ISERROR(VLOOKUP(A297,'[1]Z07 一般公共预算财政拨款收入支出决算表(财决07表)'!$A$10:$T$500,15,FALSE)),"",VLOOKUP(A297,'[1]Z07 一般公共预算财政拨款收入支出决算表(财决07表)'!$A$10:$T$500,15,FALSE))</f>
        <v/>
      </c>
      <c r="G297" s="89">
        <f>'[1]Z07 一般公共预算财政拨款收入支出决算表(财决07表)'!A295</f>
        <v>0</v>
      </c>
      <c r="H297" s="99">
        <f>'[1]Z07 一般公共预算财政拨款收入支出决算表(财决07表)'!$K295</f>
        <v>0</v>
      </c>
      <c r="I297" s="89" t="str">
        <f t="shared" si="16"/>
        <v>2</v>
      </c>
      <c r="J297" s="89" t="str">
        <f t="shared" si="17"/>
        <v>2</v>
      </c>
      <c r="K297" s="89">
        <f t="shared" si="18"/>
        <v>4</v>
      </c>
      <c r="L297" s="89" t="str">
        <f t="shared" si="19"/>
        <v/>
      </c>
      <c r="O297" s="4"/>
      <c r="P297" s="4"/>
      <c r="Q297" s="4"/>
      <c r="R297" s="4"/>
      <c r="S297" s="4"/>
      <c r="T297" s="4"/>
      <c r="U297" s="4"/>
      <c r="V297" s="4"/>
      <c r="W297" s="4"/>
      <c r="X297" s="4"/>
    </row>
    <row r="298" spans="1:24" ht="20.100000000000001" customHeight="1">
      <c r="A298" s="19" t="str">
        <f t="array" ref="A298">INDEX(G:G,SMALL(IF($K$12:$K$500=2,ROW($12:$500),4^8),ROW(G287)))&amp;""</f>
        <v/>
      </c>
      <c r="B298" s="98"/>
      <c r="C298" s="20" t="str">
        <f>IF(ISERROR(VLOOKUP(A298,'[1]Z07 一般公共预算财政拨款收入支出决算表(财决07表)'!$A$10:$T$500,4,FALSE)),"",VLOOKUP(A298,'[1]Z07 一般公共预算财政拨款收入支出决算表(财决07表)'!$A$10:$T$500,4,FALSE))</f>
        <v/>
      </c>
      <c r="D298" s="103" t="str">
        <f>IF(ISERROR(VLOOKUP(A298,'[1]Z07 一般公共预算财政拨款收入支出决算表(财决07表)'!$A$10:$T$500,11,FALSE)),"",VLOOKUP(A298,'[1]Z07 一般公共预算财政拨款收入支出决算表(财决07表)'!$A$10:$T$500,11,FALSE))</f>
        <v/>
      </c>
      <c r="E298" s="103" t="str">
        <f>IF(ISERROR(VLOOKUP(A298,'[1]Z07 一般公共预算财政拨款收入支出决算表(财决07表)'!$A$10:$T$500,12,FALSE)),"",VLOOKUP(A298,'[1]Z07 一般公共预算财政拨款收入支出决算表(财决07表)'!$A$10:$T$500,12,FALSE))</f>
        <v/>
      </c>
      <c r="F298" s="103" t="str">
        <f>IF(ISERROR(VLOOKUP(A298,'[1]Z07 一般公共预算财政拨款收入支出决算表(财决07表)'!$A$10:$T$500,15,FALSE)),"",VLOOKUP(A298,'[1]Z07 一般公共预算财政拨款收入支出决算表(财决07表)'!$A$10:$T$500,15,FALSE))</f>
        <v/>
      </c>
      <c r="G298" s="89">
        <f>'[1]Z07 一般公共预算财政拨款收入支出决算表(财决07表)'!A296</f>
        <v>0</v>
      </c>
      <c r="H298" s="99">
        <f>'[1]Z07 一般公共预算财政拨款收入支出决算表(财决07表)'!$K296</f>
        <v>0</v>
      </c>
      <c r="I298" s="89" t="str">
        <f t="shared" si="16"/>
        <v>2</v>
      </c>
      <c r="J298" s="89" t="str">
        <f t="shared" si="17"/>
        <v>2</v>
      </c>
      <c r="K298" s="89">
        <f t="shared" si="18"/>
        <v>4</v>
      </c>
      <c r="L298" s="89" t="str">
        <f t="shared" si="19"/>
        <v/>
      </c>
      <c r="O298" s="4"/>
      <c r="P298" s="4"/>
      <c r="Q298" s="4"/>
      <c r="R298" s="4"/>
      <c r="S298" s="4"/>
      <c r="T298" s="4"/>
      <c r="U298" s="4"/>
      <c r="V298" s="4"/>
      <c r="W298" s="4"/>
      <c r="X298" s="4"/>
    </row>
    <row r="299" spans="1:24" ht="20.100000000000001" customHeight="1">
      <c r="A299" s="19" t="str">
        <f t="array" ref="A299">INDEX(G:G,SMALL(IF($K$12:$K$500=2,ROW($12:$500),4^8),ROW(G288)))&amp;""</f>
        <v/>
      </c>
      <c r="B299" s="98"/>
      <c r="C299" s="20" t="str">
        <f>IF(ISERROR(VLOOKUP(A299,'[1]Z07 一般公共预算财政拨款收入支出决算表(财决07表)'!$A$10:$T$500,4,FALSE)),"",VLOOKUP(A299,'[1]Z07 一般公共预算财政拨款收入支出决算表(财决07表)'!$A$10:$T$500,4,FALSE))</f>
        <v/>
      </c>
      <c r="D299" s="103" t="str">
        <f>IF(ISERROR(VLOOKUP(A299,'[1]Z07 一般公共预算财政拨款收入支出决算表(财决07表)'!$A$10:$T$500,11,FALSE)),"",VLOOKUP(A299,'[1]Z07 一般公共预算财政拨款收入支出决算表(财决07表)'!$A$10:$T$500,11,FALSE))</f>
        <v/>
      </c>
      <c r="E299" s="103" t="str">
        <f>IF(ISERROR(VLOOKUP(A299,'[1]Z07 一般公共预算财政拨款收入支出决算表(财决07表)'!$A$10:$T$500,12,FALSE)),"",VLOOKUP(A299,'[1]Z07 一般公共预算财政拨款收入支出决算表(财决07表)'!$A$10:$T$500,12,FALSE))</f>
        <v/>
      </c>
      <c r="F299" s="103" t="str">
        <f>IF(ISERROR(VLOOKUP(A299,'[1]Z07 一般公共预算财政拨款收入支出决算表(财决07表)'!$A$10:$T$500,15,FALSE)),"",VLOOKUP(A299,'[1]Z07 一般公共预算财政拨款收入支出决算表(财决07表)'!$A$10:$T$500,15,FALSE))</f>
        <v/>
      </c>
      <c r="G299" s="89">
        <f>'[1]Z07 一般公共预算财政拨款收入支出决算表(财决07表)'!A297</f>
        <v>0</v>
      </c>
      <c r="H299" s="99">
        <f>'[1]Z07 一般公共预算财政拨款收入支出决算表(财决07表)'!$K297</f>
        <v>0</v>
      </c>
      <c r="I299" s="89" t="str">
        <f t="shared" si="16"/>
        <v>2</v>
      </c>
      <c r="J299" s="89" t="str">
        <f t="shared" si="17"/>
        <v>2</v>
      </c>
      <c r="K299" s="89">
        <f t="shared" si="18"/>
        <v>4</v>
      </c>
      <c r="L299" s="89" t="str">
        <f t="shared" si="19"/>
        <v/>
      </c>
      <c r="O299" s="4"/>
      <c r="P299" s="4"/>
      <c r="Q299" s="4"/>
      <c r="R299" s="4"/>
      <c r="S299" s="4"/>
      <c r="T299" s="4"/>
      <c r="U299" s="4"/>
      <c r="V299" s="4"/>
      <c r="W299" s="4"/>
      <c r="X299" s="4"/>
    </row>
    <row r="300" spans="1:24" ht="20.100000000000001" customHeight="1">
      <c r="A300" s="19" t="str">
        <f t="array" ref="A300">INDEX(G:G,SMALL(IF($K$12:$K$500=2,ROW($12:$500),4^8),ROW(G289)))&amp;""</f>
        <v/>
      </c>
      <c r="B300" s="98"/>
      <c r="C300" s="20" t="str">
        <f>IF(ISERROR(VLOOKUP(A300,'[1]Z07 一般公共预算财政拨款收入支出决算表(财决07表)'!$A$10:$T$500,4,FALSE)),"",VLOOKUP(A300,'[1]Z07 一般公共预算财政拨款收入支出决算表(财决07表)'!$A$10:$T$500,4,FALSE))</f>
        <v/>
      </c>
      <c r="D300" s="103" t="str">
        <f>IF(ISERROR(VLOOKUP(A300,'[1]Z07 一般公共预算财政拨款收入支出决算表(财决07表)'!$A$10:$T$500,11,FALSE)),"",VLOOKUP(A300,'[1]Z07 一般公共预算财政拨款收入支出决算表(财决07表)'!$A$10:$T$500,11,FALSE))</f>
        <v/>
      </c>
      <c r="E300" s="103" t="str">
        <f>IF(ISERROR(VLOOKUP(A300,'[1]Z07 一般公共预算财政拨款收入支出决算表(财决07表)'!$A$10:$T$500,12,FALSE)),"",VLOOKUP(A300,'[1]Z07 一般公共预算财政拨款收入支出决算表(财决07表)'!$A$10:$T$500,12,FALSE))</f>
        <v/>
      </c>
      <c r="F300" s="103" t="str">
        <f>IF(ISERROR(VLOOKUP(A300,'[1]Z07 一般公共预算财政拨款收入支出决算表(财决07表)'!$A$10:$T$500,15,FALSE)),"",VLOOKUP(A300,'[1]Z07 一般公共预算财政拨款收入支出决算表(财决07表)'!$A$10:$T$500,15,FALSE))</f>
        <v/>
      </c>
      <c r="G300" s="89">
        <f>'[1]Z07 一般公共预算财政拨款收入支出决算表(财决07表)'!A298</f>
        <v>0</v>
      </c>
      <c r="H300" s="99">
        <f>'[1]Z07 一般公共预算财政拨款收入支出决算表(财决07表)'!$K298</f>
        <v>0</v>
      </c>
      <c r="I300" s="89" t="str">
        <f t="shared" si="16"/>
        <v>2</v>
      </c>
      <c r="J300" s="89" t="str">
        <f t="shared" si="17"/>
        <v>2</v>
      </c>
      <c r="K300" s="89">
        <f t="shared" si="18"/>
        <v>4</v>
      </c>
      <c r="L300" s="89" t="str">
        <f t="shared" si="19"/>
        <v/>
      </c>
      <c r="O300" s="4"/>
      <c r="P300" s="4"/>
      <c r="Q300" s="4"/>
      <c r="R300" s="4"/>
      <c r="S300" s="4"/>
      <c r="T300" s="4"/>
      <c r="U300" s="4"/>
      <c r="V300" s="4"/>
      <c r="W300" s="4"/>
      <c r="X300" s="4"/>
    </row>
    <row r="301" spans="1:24">
      <c r="A301" s="4"/>
      <c r="B301" s="4"/>
      <c r="D301" s="4"/>
      <c r="E301" s="4"/>
      <c r="F301" s="4"/>
      <c r="G301" s="89">
        <f>'[1]Z07 一般公共预算财政拨款收入支出决算表(财决07表)'!A299</f>
        <v>0</v>
      </c>
      <c r="H301" s="99">
        <f>'[1]Z07 一般公共预算财政拨款收入支出决算表(财决07表)'!$K299</f>
        <v>0</v>
      </c>
      <c r="I301" s="89" t="str">
        <f t="shared" si="16"/>
        <v>2</v>
      </c>
      <c r="J301" s="89" t="str">
        <f t="shared" si="17"/>
        <v>2</v>
      </c>
      <c r="K301" s="89">
        <f t="shared" si="18"/>
        <v>4</v>
      </c>
      <c r="L301" s="89" t="str">
        <f t="shared" si="19"/>
        <v/>
      </c>
      <c r="O301" s="4"/>
      <c r="P301" s="4"/>
      <c r="Q301" s="4"/>
      <c r="R301" s="4"/>
      <c r="S301" s="4"/>
      <c r="T301" s="4"/>
      <c r="U301" s="4"/>
      <c r="V301" s="4"/>
      <c r="W301" s="4"/>
      <c r="X301" s="4"/>
    </row>
    <row r="302" spans="1:24">
      <c r="A302" s="4"/>
      <c r="B302" s="4"/>
      <c r="D302" s="4"/>
      <c r="E302" s="4"/>
      <c r="F302" s="4"/>
      <c r="G302" s="89">
        <f>'[1]Z07 一般公共预算财政拨款收入支出决算表(财决07表)'!A300</f>
        <v>0</v>
      </c>
      <c r="H302" s="99">
        <f>'[1]Z07 一般公共预算财政拨款收入支出决算表(财决07表)'!$K300</f>
        <v>0</v>
      </c>
      <c r="I302" s="89" t="str">
        <f t="shared" si="16"/>
        <v>2</v>
      </c>
      <c r="J302" s="89" t="str">
        <f t="shared" si="17"/>
        <v>2</v>
      </c>
      <c r="K302" s="89">
        <f t="shared" si="18"/>
        <v>4</v>
      </c>
      <c r="L302" s="89" t="str">
        <f t="shared" si="19"/>
        <v/>
      </c>
      <c r="O302" s="4"/>
      <c r="P302" s="4"/>
      <c r="Q302" s="4"/>
      <c r="R302" s="4"/>
      <c r="S302" s="4"/>
      <c r="T302" s="4"/>
      <c r="U302" s="4"/>
      <c r="V302" s="4"/>
      <c r="W302" s="4"/>
      <c r="X302" s="4"/>
    </row>
    <row r="303" spans="1:24">
      <c r="A303" s="4"/>
      <c r="B303" s="4"/>
      <c r="D303" s="4"/>
      <c r="E303" s="4"/>
      <c r="F303" s="4"/>
      <c r="G303" s="89">
        <f>'[1]Z07 一般公共预算财政拨款收入支出决算表(财决07表)'!A301</f>
        <v>0</v>
      </c>
      <c r="H303" s="99">
        <f>'[1]Z07 一般公共预算财政拨款收入支出决算表(财决07表)'!$K301</f>
        <v>0</v>
      </c>
      <c r="I303" s="89" t="str">
        <f t="shared" si="16"/>
        <v>2</v>
      </c>
      <c r="J303" s="89" t="str">
        <f t="shared" si="17"/>
        <v>2</v>
      </c>
      <c r="K303" s="89">
        <f t="shared" si="18"/>
        <v>4</v>
      </c>
      <c r="L303" s="89" t="str">
        <f t="shared" si="19"/>
        <v/>
      </c>
      <c r="O303" s="4"/>
      <c r="P303" s="4"/>
      <c r="Q303" s="4"/>
      <c r="R303" s="4"/>
      <c r="S303" s="4"/>
      <c r="T303" s="4"/>
      <c r="U303" s="4"/>
      <c r="V303" s="4"/>
      <c r="W303" s="4"/>
      <c r="X303" s="4"/>
    </row>
    <row r="304" spans="1:24">
      <c r="A304" s="4"/>
      <c r="B304" s="4"/>
      <c r="D304" s="4"/>
      <c r="E304" s="4"/>
      <c r="F304" s="4"/>
      <c r="G304" s="89">
        <f>'[1]Z07 一般公共预算财政拨款收入支出决算表(财决07表)'!A302</f>
        <v>0</v>
      </c>
      <c r="H304" s="99">
        <f>'[1]Z07 一般公共预算财政拨款收入支出决算表(财决07表)'!$K302</f>
        <v>0</v>
      </c>
      <c r="I304" s="89" t="str">
        <f t="shared" si="16"/>
        <v>2</v>
      </c>
      <c r="J304" s="89" t="str">
        <f t="shared" si="17"/>
        <v>2</v>
      </c>
      <c r="K304" s="89">
        <f t="shared" si="18"/>
        <v>4</v>
      </c>
      <c r="L304" s="89" t="str">
        <f t="shared" si="19"/>
        <v/>
      </c>
      <c r="O304" s="4"/>
      <c r="P304" s="4"/>
      <c r="Q304" s="4"/>
      <c r="R304" s="4"/>
      <c r="S304" s="4"/>
      <c r="T304" s="4"/>
      <c r="U304" s="4"/>
      <c r="V304" s="4"/>
      <c r="W304" s="4"/>
      <c r="X304" s="4"/>
    </row>
    <row r="305" spans="1:24">
      <c r="A305" s="4"/>
      <c r="B305" s="4"/>
      <c r="D305" s="4"/>
      <c r="E305" s="4"/>
      <c r="F305" s="4"/>
      <c r="G305" s="89">
        <f>'[1]Z07 一般公共预算财政拨款收入支出决算表(财决07表)'!A303</f>
        <v>0</v>
      </c>
      <c r="H305" s="99">
        <f>'[1]Z07 一般公共预算财政拨款收入支出决算表(财决07表)'!$K303</f>
        <v>0</v>
      </c>
      <c r="I305" s="89" t="str">
        <f t="shared" si="16"/>
        <v>2</v>
      </c>
      <c r="J305" s="89" t="str">
        <f t="shared" si="17"/>
        <v>2</v>
      </c>
      <c r="K305" s="89">
        <f t="shared" si="18"/>
        <v>4</v>
      </c>
      <c r="L305" s="89" t="str">
        <f t="shared" si="19"/>
        <v/>
      </c>
      <c r="O305" s="4"/>
      <c r="P305" s="4"/>
      <c r="Q305" s="4"/>
      <c r="R305" s="4"/>
      <c r="S305" s="4"/>
      <c r="T305" s="4"/>
      <c r="U305" s="4"/>
      <c r="V305" s="4"/>
      <c r="W305" s="4"/>
      <c r="X305" s="4"/>
    </row>
    <row r="306" spans="1:24">
      <c r="A306" s="4"/>
      <c r="B306" s="4"/>
      <c r="D306" s="4"/>
      <c r="E306" s="4"/>
      <c r="F306" s="4"/>
      <c r="G306" s="89">
        <f>'[1]Z07 一般公共预算财政拨款收入支出决算表(财决07表)'!A304</f>
        <v>0</v>
      </c>
      <c r="H306" s="99">
        <f>'[1]Z07 一般公共预算财政拨款收入支出决算表(财决07表)'!$K304</f>
        <v>0</v>
      </c>
      <c r="I306" s="89" t="str">
        <f t="shared" si="16"/>
        <v>2</v>
      </c>
      <c r="J306" s="89" t="str">
        <f t="shared" si="17"/>
        <v>2</v>
      </c>
      <c r="K306" s="89">
        <f t="shared" si="18"/>
        <v>4</v>
      </c>
      <c r="L306" s="89" t="str">
        <f t="shared" si="19"/>
        <v/>
      </c>
      <c r="O306" s="4"/>
      <c r="P306" s="4"/>
      <c r="Q306" s="4"/>
      <c r="R306" s="4"/>
      <c r="S306" s="4"/>
      <c r="T306" s="4"/>
      <c r="U306" s="4"/>
      <c r="V306" s="4"/>
      <c r="W306" s="4"/>
      <c r="X306" s="4"/>
    </row>
    <row r="307" spans="1:24">
      <c r="A307" s="4"/>
      <c r="B307" s="4"/>
      <c r="D307" s="4"/>
      <c r="E307" s="4"/>
      <c r="F307" s="4"/>
      <c r="G307" s="89">
        <f>'[1]Z07 一般公共预算财政拨款收入支出决算表(财决07表)'!A305</f>
        <v>0</v>
      </c>
      <c r="H307" s="99">
        <f>'[1]Z07 一般公共预算财政拨款收入支出决算表(财决07表)'!$K305</f>
        <v>0</v>
      </c>
      <c r="I307" s="89" t="str">
        <f t="shared" si="16"/>
        <v>2</v>
      </c>
      <c r="J307" s="89" t="str">
        <f t="shared" si="17"/>
        <v>2</v>
      </c>
      <c r="K307" s="89">
        <f t="shared" si="18"/>
        <v>4</v>
      </c>
      <c r="L307" s="89" t="str">
        <f t="shared" si="19"/>
        <v/>
      </c>
      <c r="O307" s="4"/>
      <c r="P307" s="4"/>
      <c r="Q307" s="4"/>
      <c r="R307" s="4"/>
      <c r="S307" s="4"/>
      <c r="T307" s="4"/>
      <c r="U307" s="4"/>
      <c r="V307" s="4"/>
      <c r="W307" s="4"/>
      <c r="X307" s="4"/>
    </row>
    <row r="308" spans="1:24">
      <c r="A308" s="4"/>
      <c r="B308" s="4"/>
      <c r="D308" s="4"/>
      <c r="E308" s="4"/>
      <c r="F308" s="4"/>
      <c r="G308" s="89">
        <f>'[1]Z07 一般公共预算财政拨款收入支出决算表(财决07表)'!A306</f>
        <v>0</v>
      </c>
      <c r="H308" s="99">
        <f>'[1]Z07 一般公共预算财政拨款收入支出决算表(财决07表)'!$K306</f>
        <v>0</v>
      </c>
      <c r="I308" s="89" t="str">
        <f t="shared" si="16"/>
        <v>2</v>
      </c>
      <c r="J308" s="89" t="str">
        <f t="shared" si="17"/>
        <v>2</v>
      </c>
      <c r="K308" s="89">
        <f t="shared" si="18"/>
        <v>4</v>
      </c>
      <c r="L308" s="89" t="str">
        <f t="shared" si="19"/>
        <v/>
      </c>
      <c r="O308" s="4"/>
      <c r="P308" s="4"/>
      <c r="Q308" s="4"/>
      <c r="R308" s="4"/>
      <c r="S308" s="4"/>
      <c r="T308" s="4"/>
      <c r="U308" s="4"/>
      <c r="V308" s="4"/>
      <c r="W308" s="4"/>
      <c r="X308" s="4"/>
    </row>
    <row r="309" spans="1:24">
      <c r="A309" s="4"/>
      <c r="B309" s="4"/>
      <c r="D309" s="4"/>
      <c r="E309" s="4"/>
      <c r="F309" s="4"/>
      <c r="G309" s="89">
        <f>'[1]Z07 一般公共预算财政拨款收入支出决算表(财决07表)'!A307</f>
        <v>0</v>
      </c>
      <c r="H309" s="99">
        <f>'[1]Z07 一般公共预算财政拨款收入支出决算表(财决07表)'!$K307</f>
        <v>0</v>
      </c>
      <c r="I309" s="89" t="str">
        <f t="shared" si="16"/>
        <v>2</v>
      </c>
      <c r="J309" s="89" t="str">
        <f t="shared" si="17"/>
        <v>2</v>
      </c>
      <c r="K309" s="89">
        <f t="shared" si="18"/>
        <v>4</v>
      </c>
      <c r="L309" s="89" t="str">
        <f t="shared" si="19"/>
        <v/>
      </c>
      <c r="O309" s="4"/>
      <c r="P309" s="4"/>
      <c r="Q309" s="4"/>
      <c r="R309" s="4"/>
      <c r="S309" s="4"/>
      <c r="T309" s="4"/>
      <c r="U309" s="4"/>
      <c r="V309" s="4"/>
      <c r="W309" s="4"/>
      <c r="X309" s="4"/>
    </row>
    <row r="310" spans="1:24">
      <c r="A310" s="4"/>
      <c r="B310" s="4"/>
      <c r="D310" s="4"/>
      <c r="E310" s="4"/>
      <c r="F310" s="4"/>
      <c r="G310" s="89">
        <f>'[1]Z07 一般公共预算财政拨款收入支出决算表(财决07表)'!A308</f>
        <v>0</v>
      </c>
      <c r="H310" s="99">
        <f>'[1]Z07 一般公共预算财政拨款收入支出决算表(财决07表)'!$K308</f>
        <v>0</v>
      </c>
      <c r="I310" s="89" t="str">
        <f t="shared" si="16"/>
        <v>2</v>
      </c>
      <c r="J310" s="89" t="str">
        <f t="shared" si="17"/>
        <v>2</v>
      </c>
      <c r="K310" s="89">
        <f t="shared" si="18"/>
        <v>4</v>
      </c>
      <c r="L310" s="89" t="str">
        <f t="shared" si="19"/>
        <v/>
      </c>
      <c r="O310" s="4"/>
      <c r="P310" s="4"/>
      <c r="Q310" s="4"/>
      <c r="R310" s="4"/>
      <c r="S310" s="4"/>
      <c r="T310" s="4"/>
      <c r="U310" s="4"/>
      <c r="V310" s="4"/>
      <c r="W310" s="4"/>
      <c r="X310" s="4"/>
    </row>
    <row r="311" spans="1:24">
      <c r="A311" s="4"/>
      <c r="B311" s="4"/>
      <c r="D311" s="4"/>
      <c r="E311" s="4"/>
      <c r="F311" s="4"/>
      <c r="G311" s="89">
        <f>'[1]Z07 一般公共预算财政拨款收入支出决算表(财决07表)'!A309</f>
        <v>0</v>
      </c>
      <c r="H311" s="99">
        <f>'[1]Z07 一般公共预算财政拨款收入支出决算表(财决07表)'!$K309</f>
        <v>0</v>
      </c>
      <c r="I311" s="89" t="str">
        <f t="shared" si="16"/>
        <v>2</v>
      </c>
      <c r="J311" s="89" t="str">
        <f t="shared" si="17"/>
        <v>2</v>
      </c>
      <c r="K311" s="89">
        <f t="shared" si="18"/>
        <v>4</v>
      </c>
      <c r="L311" s="89" t="str">
        <f t="shared" si="19"/>
        <v/>
      </c>
      <c r="O311" s="4"/>
      <c r="P311" s="4"/>
      <c r="Q311" s="4"/>
      <c r="R311" s="4"/>
      <c r="S311" s="4"/>
      <c r="T311" s="4"/>
      <c r="U311" s="4"/>
      <c r="V311" s="4"/>
      <c r="W311" s="4"/>
      <c r="X311" s="4"/>
    </row>
    <row r="312" spans="1:24">
      <c r="A312" s="4"/>
      <c r="B312" s="4"/>
      <c r="D312" s="4"/>
      <c r="E312" s="4"/>
      <c r="F312" s="4"/>
      <c r="G312" s="89">
        <f>'[1]Z07 一般公共预算财政拨款收入支出决算表(财决07表)'!A310</f>
        <v>0</v>
      </c>
      <c r="H312" s="99">
        <f>'[1]Z07 一般公共预算财政拨款收入支出决算表(财决07表)'!$K310</f>
        <v>0</v>
      </c>
      <c r="I312" s="89" t="str">
        <f t="shared" si="16"/>
        <v>2</v>
      </c>
      <c r="J312" s="89" t="str">
        <f t="shared" si="17"/>
        <v>2</v>
      </c>
      <c r="K312" s="89">
        <f t="shared" si="18"/>
        <v>4</v>
      </c>
      <c r="L312" s="89" t="str">
        <f t="shared" si="19"/>
        <v/>
      </c>
      <c r="O312" s="4"/>
      <c r="P312" s="4"/>
      <c r="Q312" s="4"/>
      <c r="R312" s="4"/>
      <c r="S312" s="4"/>
      <c r="T312" s="4"/>
      <c r="U312" s="4"/>
      <c r="V312" s="4"/>
      <c r="W312" s="4"/>
      <c r="X312" s="4"/>
    </row>
    <row r="313" spans="1:24">
      <c r="A313" s="4"/>
      <c r="B313" s="4"/>
      <c r="D313" s="4"/>
      <c r="E313" s="4"/>
      <c r="F313" s="4"/>
      <c r="G313" s="89">
        <f>'[1]Z07 一般公共预算财政拨款收入支出决算表(财决07表)'!A311</f>
        <v>0</v>
      </c>
      <c r="H313" s="99">
        <f>'[1]Z07 一般公共预算财政拨款收入支出决算表(财决07表)'!$K311</f>
        <v>0</v>
      </c>
      <c r="I313" s="89" t="str">
        <f t="shared" si="16"/>
        <v>2</v>
      </c>
      <c r="J313" s="89" t="str">
        <f t="shared" si="17"/>
        <v>2</v>
      </c>
      <c r="K313" s="89">
        <f t="shared" si="18"/>
        <v>4</v>
      </c>
      <c r="L313" s="89" t="str">
        <f t="shared" si="19"/>
        <v/>
      </c>
      <c r="O313" s="4"/>
      <c r="P313" s="4"/>
      <c r="Q313" s="4"/>
      <c r="R313" s="4"/>
      <c r="S313" s="4"/>
      <c r="T313" s="4"/>
      <c r="U313" s="4"/>
      <c r="V313" s="4"/>
      <c r="W313" s="4"/>
      <c r="X313" s="4"/>
    </row>
    <row r="314" spans="1:24">
      <c r="A314" s="4"/>
      <c r="B314" s="4"/>
      <c r="D314" s="4"/>
      <c r="E314" s="4"/>
      <c r="F314" s="4"/>
      <c r="G314" s="89">
        <f>'[1]Z07 一般公共预算财政拨款收入支出决算表(财决07表)'!A312</f>
        <v>0</v>
      </c>
      <c r="H314" s="99">
        <f>'[1]Z07 一般公共预算财政拨款收入支出决算表(财决07表)'!$K312</f>
        <v>0</v>
      </c>
      <c r="I314" s="89" t="str">
        <f t="shared" si="16"/>
        <v>2</v>
      </c>
      <c r="J314" s="89" t="str">
        <f t="shared" si="17"/>
        <v>2</v>
      </c>
      <c r="K314" s="89">
        <f t="shared" si="18"/>
        <v>4</v>
      </c>
      <c r="L314" s="89" t="str">
        <f t="shared" si="19"/>
        <v/>
      </c>
      <c r="O314" s="4"/>
      <c r="P314" s="4"/>
      <c r="Q314" s="4"/>
      <c r="R314" s="4"/>
      <c r="S314" s="4"/>
      <c r="T314" s="4"/>
      <c r="U314" s="4"/>
      <c r="V314" s="4"/>
      <c r="W314" s="4"/>
      <c r="X314" s="4"/>
    </row>
    <row r="315" spans="1:24">
      <c r="A315" s="4"/>
      <c r="B315" s="4"/>
      <c r="D315" s="4"/>
      <c r="E315" s="4"/>
      <c r="F315" s="4"/>
      <c r="G315" s="89">
        <f>'[1]Z07 一般公共预算财政拨款收入支出决算表(财决07表)'!A313</f>
        <v>0</v>
      </c>
      <c r="H315" s="99">
        <f>'[1]Z07 一般公共预算财政拨款收入支出决算表(财决07表)'!$K313</f>
        <v>0</v>
      </c>
      <c r="I315" s="89" t="str">
        <f t="shared" si="16"/>
        <v>2</v>
      </c>
      <c r="J315" s="89" t="str">
        <f t="shared" si="17"/>
        <v>2</v>
      </c>
      <c r="K315" s="89">
        <f t="shared" si="18"/>
        <v>4</v>
      </c>
      <c r="L315" s="89" t="str">
        <f t="shared" si="19"/>
        <v/>
      </c>
      <c r="O315" s="4"/>
      <c r="P315" s="4"/>
      <c r="Q315" s="4"/>
      <c r="R315" s="4"/>
      <c r="S315" s="4"/>
      <c r="T315" s="4"/>
      <c r="U315" s="4"/>
      <c r="V315" s="4"/>
      <c r="W315" s="4"/>
      <c r="X315" s="4"/>
    </row>
    <row r="316" spans="1:24">
      <c r="A316" s="4"/>
      <c r="B316" s="4"/>
      <c r="D316" s="4"/>
      <c r="E316" s="4"/>
      <c r="F316" s="4"/>
      <c r="G316" s="89">
        <f>'[1]Z07 一般公共预算财政拨款收入支出决算表(财决07表)'!A314</f>
        <v>0</v>
      </c>
      <c r="H316" s="99">
        <f>'[1]Z07 一般公共预算财政拨款收入支出决算表(财决07表)'!$K314</f>
        <v>0</v>
      </c>
      <c r="I316" s="89" t="str">
        <f t="shared" si="16"/>
        <v>2</v>
      </c>
      <c r="J316" s="89" t="str">
        <f t="shared" si="17"/>
        <v>2</v>
      </c>
      <c r="K316" s="89">
        <f t="shared" si="18"/>
        <v>4</v>
      </c>
      <c r="L316" s="89" t="str">
        <f t="shared" si="19"/>
        <v/>
      </c>
      <c r="O316" s="4"/>
      <c r="P316" s="4"/>
      <c r="Q316" s="4"/>
      <c r="R316" s="4"/>
      <c r="S316" s="4"/>
      <c r="T316" s="4"/>
      <c r="U316" s="4"/>
      <c r="V316" s="4"/>
      <c r="W316" s="4"/>
      <c r="X316" s="4"/>
    </row>
    <row r="317" spans="1:24">
      <c r="A317" s="4"/>
      <c r="B317" s="4"/>
      <c r="D317" s="4"/>
      <c r="E317" s="4"/>
      <c r="F317" s="4"/>
      <c r="G317" s="89">
        <f>'[1]Z07 一般公共预算财政拨款收入支出决算表(财决07表)'!A315</f>
        <v>0</v>
      </c>
      <c r="H317" s="99">
        <f>'[1]Z07 一般公共预算财政拨款收入支出决算表(财决07表)'!$K315</f>
        <v>0</v>
      </c>
      <c r="I317" s="89" t="str">
        <f t="shared" si="16"/>
        <v>2</v>
      </c>
      <c r="J317" s="89" t="str">
        <f t="shared" si="17"/>
        <v>2</v>
      </c>
      <c r="K317" s="89">
        <f t="shared" si="18"/>
        <v>4</v>
      </c>
      <c r="L317" s="89" t="str">
        <f t="shared" si="19"/>
        <v/>
      </c>
      <c r="O317" s="4"/>
      <c r="P317" s="4"/>
      <c r="Q317" s="4"/>
      <c r="R317" s="4"/>
      <c r="S317" s="4"/>
      <c r="T317" s="4"/>
      <c r="U317" s="4"/>
      <c r="V317" s="4"/>
      <c r="W317" s="4"/>
      <c r="X317" s="4"/>
    </row>
    <row r="318" spans="1:24">
      <c r="A318" s="4"/>
      <c r="B318" s="4"/>
      <c r="D318" s="4"/>
      <c r="E318" s="4"/>
      <c r="F318" s="4"/>
      <c r="G318" s="89">
        <f>'[1]Z07 一般公共预算财政拨款收入支出决算表(财决07表)'!A316</f>
        <v>0</v>
      </c>
      <c r="H318" s="99">
        <f>'[1]Z07 一般公共预算财政拨款收入支出决算表(财决07表)'!$K316</f>
        <v>0</v>
      </c>
      <c r="I318" s="89" t="str">
        <f t="shared" si="16"/>
        <v>2</v>
      </c>
      <c r="J318" s="89" t="str">
        <f t="shared" si="17"/>
        <v>2</v>
      </c>
      <c r="K318" s="89">
        <f t="shared" si="18"/>
        <v>4</v>
      </c>
      <c r="L318" s="89" t="str">
        <f t="shared" si="19"/>
        <v/>
      </c>
      <c r="O318" s="4"/>
      <c r="P318" s="4"/>
      <c r="Q318" s="4"/>
      <c r="R318" s="4"/>
      <c r="S318" s="4"/>
      <c r="T318" s="4"/>
      <c r="U318" s="4"/>
      <c r="V318" s="4"/>
      <c r="W318" s="4"/>
      <c r="X318" s="4"/>
    </row>
    <row r="319" spans="1:24">
      <c r="A319" s="4"/>
      <c r="B319" s="4"/>
      <c r="D319" s="4"/>
      <c r="E319" s="4"/>
      <c r="F319" s="4"/>
      <c r="G319" s="89">
        <f>'[1]Z07 一般公共预算财政拨款收入支出决算表(财决07表)'!A317</f>
        <v>0</v>
      </c>
      <c r="H319" s="99">
        <f>'[1]Z07 一般公共预算财政拨款收入支出决算表(财决07表)'!$K317</f>
        <v>0</v>
      </c>
      <c r="I319" s="89" t="str">
        <f t="shared" si="16"/>
        <v>2</v>
      </c>
      <c r="J319" s="89" t="str">
        <f t="shared" si="17"/>
        <v>2</v>
      </c>
      <c r="K319" s="89">
        <f t="shared" si="18"/>
        <v>4</v>
      </c>
      <c r="L319" s="89" t="str">
        <f t="shared" si="19"/>
        <v/>
      </c>
      <c r="O319" s="4"/>
      <c r="P319" s="4"/>
      <c r="Q319" s="4"/>
      <c r="R319" s="4"/>
      <c r="S319" s="4"/>
      <c r="T319" s="4"/>
      <c r="U319" s="4"/>
      <c r="V319" s="4"/>
      <c r="W319" s="4"/>
      <c r="X319" s="4"/>
    </row>
    <row r="320" spans="1:24">
      <c r="A320" s="4"/>
      <c r="B320" s="4"/>
      <c r="D320" s="4"/>
      <c r="E320" s="4"/>
      <c r="F320" s="4"/>
      <c r="G320" s="89">
        <f>'[1]Z07 一般公共预算财政拨款收入支出决算表(财决07表)'!A318</f>
        <v>0</v>
      </c>
      <c r="H320" s="99">
        <f>'[1]Z07 一般公共预算财政拨款收入支出决算表(财决07表)'!$K318</f>
        <v>0</v>
      </c>
      <c r="I320" s="89" t="str">
        <f t="shared" si="16"/>
        <v>2</v>
      </c>
      <c r="J320" s="89" t="str">
        <f t="shared" si="17"/>
        <v>2</v>
      </c>
      <c r="K320" s="89">
        <f t="shared" si="18"/>
        <v>4</v>
      </c>
      <c r="L320" s="89" t="str">
        <f t="shared" si="19"/>
        <v/>
      </c>
      <c r="O320" s="4"/>
      <c r="P320" s="4"/>
      <c r="Q320" s="4"/>
      <c r="R320" s="4"/>
      <c r="S320" s="4"/>
      <c r="T320" s="4"/>
      <c r="U320" s="4"/>
      <c r="V320" s="4"/>
      <c r="W320" s="4"/>
      <c r="X320" s="4"/>
    </row>
    <row r="321" spans="1:24">
      <c r="A321" s="4"/>
      <c r="B321" s="4"/>
      <c r="D321" s="4"/>
      <c r="E321" s="4"/>
      <c r="F321" s="4"/>
      <c r="G321" s="89">
        <f>'[1]Z07 一般公共预算财政拨款收入支出决算表(财决07表)'!A319</f>
        <v>0</v>
      </c>
      <c r="H321" s="99">
        <f>'[1]Z07 一般公共预算财政拨款收入支出决算表(财决07表)'!$K319</f>
        <v>0</v>
      </c>
      <c r="I321" s="89" t="str">
        <f t="shared" si="16"/>
        <v>2</v>
      </c>
      <c r="J321" s="89" t="str">
        <f t="shared" si="17"/>
        <v>2</v>
      </c>
      <c r="K321" s="89">
        <f t="shared" si="18"/>
        <v>4</v>
      </c>
      <c r="L321" s="89" t="str">
        <f t="shared" si="19"/>
        <v/>
      </c>
      <c r="O321" s="4"/>
      <c r="P321" s="4"/>
      <c r="Q321" s="4"/>
      <c r="R321" s="4"/>
      <c r="S321" s="4"/>
      <c r="T321" s="4"/>
      <c r="U321" s="4"/>
      <c r="V321" s="4"/>
      <c r="W321" s="4"/>
      <c r="X321" s="4"/>
    </row>
    <row r="322" spans="1:24">
      <c r="A322" s="4"/>
      <c r="B322" s="4"/>
      <c r="D322" s="4"/>
      <c r="E322" s="4"/>
      <c r="F322" s="4"/>
      <c r="G322" s="89">
        <f>'[1]Z07 一般公共预算财政拨款收入支出决算表(财决07表)'!A320</f>
        <v>0</v>
      </c>
      <c r="H322" s="99">
        <f>'[1]Z07 一般公共预算财政拨款收入支出决算表(财决07表)'!$K320</f>
        <v>0</v>
      </c>
      <c r="I322" s="89" t="str">
        <f t="shared" si="16"/>
        <v>2</v>
      </c>
      <c r="J322" s="89" t="str">
        <f t="shared" si="17"/>
        <v>2</v>
      </c>
      <c r="K322" s="89">
        <f t="shared" si="18"/>
        <v>4</v>
      </c>
      <c r="L322" s="89" t="str">
        <f t="shared" si="19"/>
        <v/>
      </c>
      <c r="O322" s="4"/>
      <c r="P322" s="4"/>
      <c r="Q322" s="4"/>
      <c r="R322" s="4"/>
      <c r="S322" s="4"/>
      <c r="T322" s="4"/>
      <c r="U322" s="4"/>
      <c r="V322" s="4"/>
      <c r="W322" s="4"/>
      <c r="X322" s="4"/>
    </row>
    <row r="323" spans="1:24">
      <c r="A323" s="4"/>
      <c r="B323" s="4"/>
      <c r="D323" s="4"/>
      <c r="E323" s="4"/>
      <c r="F323" s="4"/>
      <c r="G323" s="89">
        <f>'[1]Z07 一般公共预算财政拨款收入支出决算表(财决07表)'!A321</f>
        <v>0</v>
      </c>
      <c r="H323" s="99">
        <f>'[1]Z07 一般公共预算财政拨款收入支出决算表(财决07表)'!$K321</f>
        <v>0</v>
      </c>
      <c r="I323" s="89" t="str">
        <f t="shared" si="16"/>
        <v>2</v>
      </c>
      <c r="J323" s="89" t="str">
        <f t="shared" si="17"/>
        <v>2</v>
      </c>
      <c r="K323" s="89">
        <f t="shared" si="18"/>
        <v>4</v>
      </c>
      <c r="L323" s="89" t="str">
        <f t="shared" si="19"/>
        <v/>
      </c>
      <c r="O323" s="4"/>
      <c r="P323" s="4"/>
      <c r="Q323" s="4"/>
      <c r="R323" s="4"/>
      <c r="S323" s="4"/>
      <c r="T323" s="4"/>
      <c r="U323" s="4"/>
      <c r="V323" s="4"/>
      <c r="W323" s="4"/>
      <c r="X323" s="4"/>
    </row>
    <row r="324" spans="1:24">
      <c r="A324" s="4"/>
      <c r="B324" s="4"/>
      <c r="D324" s="4"/>
      <c r="E324" s="4"/>
      <c r="F324" s="4"/>
      <c r="G324" s="89">
        <f>'[1]Z07 一般公共预算财政拨款收入支出决算表(财决07表)'!A322</f>
        <v>0</v>
      </c>
      <c r="H324" s="99">
        <f>'[1]Z07 一般公共预算财政拨款收入支出决算表(财决07表)'!$K322</f>
        <v>0</v>
      </c>
      <c r="I324" s="89" t="str">
        <f t="shared" si="16"/>
        <v>2</v>
      </c>
      <c r="J324" s="89" t="str">
        <f t="shared" si="17"/>
        <v>2</v>
      </c>
      <c r="K324" s="89">
        <f t="shared" si="18"/>
        <v>4</v>
      </c>
      <c r="L324" s="89" t="str">
        <f t="shared" si="19"/>
        <v/>
      </c>
      <c r="O324" s="4"/>
      <c r="P324" s="4"/>
      <c r="Q324" s="4"/>
      <c r="R324" s="4"/>
      <c r="S324" s="4"/>
      <c r="T324" s="4"/>
      <c r="U324" s="4"/>
      <c r="V324" s="4"/>
      <c r="W324" s="4"/>
      <c r="X324" s="4"/>
    </row>
    <row r="325" spans="1:24">
      <c r="A325" s="4"/>
      <c r="B325" s="4"/>
      <c r="D325" s="4"/>
      <c r="E325" s="4"/>
      <c r="F325" s="4"/>
      <c r="G325" s="89">
        <f>'[1]Z07 一般公共预算财政拨款收入支出决算表(财决07表)'!A323</f>
        <v>0</v>
      </c>
      <c r="H325" s="99">
        <f>'[1]Z07 一般公共预算财政拨款收入支出决算表(财决07表)'!$K323</f>
        <v>0</v>
      </c>
      <c r="I325" s="89" t="str">
        <f t="shared" si="16"/>
        <v>2</v>
      </c>
      <c r="J325" s="89" t="str">
        <f t="shared" si="17"/>
        <v>2</v>
      </c>
      <c r="K325" s="89">
        <f t="shared" si="18"/>
        <v>4</v>
      </c>
      <c r="L325" s="89" t="str">
        <f t="shared" si="19"/>
        <v/>
      </c>
      <c r="O325" s="4"/>
      <c r="P325" s="4"/>
      <c r="Q325" s="4"/>
      <c r="R325" s="4"/>
      <c r="S325" s="4"/>
      <c r="T325" s="4"/>
      <c r="U325" s="4"/>
      <c r="V325" s="4"/>
      <c r="W325" s="4"/>
      <c r="X325" s="4"/>
    </row>
    <row r="326" spans="1:24">
      <c r="A326" s="4"/>
      <c r="B326" s="4"/>
      <c r="D326" s="4"/>
      <c r="E326" s="4"/>
      <c r="F326" s="4"/>
      <c r="G326" s="89">
        <f>'[1]Z07 一般公共预算财政拨款收入支出决算表(财决07表)'!A324</f>
        <v>0</v>
      </c>
      <c r="H326" s="99">
        <f>'[1]Z07 一般公共预算财政拨款收入支出决算表(财决07表)'!$K324</f>
        <v>0</v>
      </c>
      <c r="I326" s="89" t="str">
        <f t="shared" si="16"/>
        <v>2</v>
      </c>
      <c r="J326" s="89" t="str">
        <f t="shared" si="17"/>
        <v>2</v>
      </c>
      <c r="K326" s="89">
        <f t="shared" si="18"/>
        <v>4</v>
      </c>
      <c r="L326" s="89" t="str">
        <f t="shared" si="19"/>
        <v/>
      </c>
      <c r="O326" s="4"/>
      <c r="P326" s="4"/>
      <c r="Q326" s="4"/>
      <c r="R326" s="4"/>
      <c r="S326" s="4"/>
      <c r="T326" s="4"/>
      <c r="U326" s="4"/>
      <c r="V326" s="4"/>
      <c r="W326" s="4"/>
      <c r="X326" s="4"/>
    </row>
    <row r="327" spans="1:24">
      <c r="A327" s="4"/>
      <c r="B327" s="4"/>
      <c r="D327" s="4"/>
      <c r="E327" s="4"/>
      <c r="F327" s="4"/>
      <c r="G327" s="89">
        <f>'[1]Z07 一般公共预算财政拨款收入支出决算表(财决07表)'!A325</f>
        <v>0</v>
      </c>
      <c r="H327" s="99">
        <f>'[1]Z07 一般公共预算财政拨款收入支出决算表(财决07表)'!$K325</f>
        <v>0</v>
      </c>
      <c r="I327" s="89" t="str">
        <f t="shared" si="16"/>
        <v>2</v>
      </c>
      <c r="J327" s="89" t="str">
        <f t="shared" si="17"/>
        <v>2</v>
      </c>
      <c r="K327" s="89">
        <f t="shared" si="18"/>
        <v>4</v>
      </c>
      <c r="L327" s="89" t="str">
        <f t="shared" si="19"/>
        <v/>
      </c>
      <c r="O327" s="4"/>
      <c r="P327" s="4"/>
      <c r="Q327" s="4"/>
      <c r="R327" s="4"/>
      <c r="S327" s="4"/>
      <c r="T327" s="4"/>
      <c r="U327" s="4"/>
      <c r="V327" s="4"/>
      <c r="W327" s="4"/>
      <c r="X327" s="4"/>
    </row>
    <row r="328" spans="1:24">
      <c r="A328" s="4"/>
      <c r="B328" s="4"/>
      <c r="D328" s="4"/>
      <c r="E328" s="4"/>
      <c r="F328" s="4"/>
      <c r="G328" s="89">
        <f>'[1]Z07 一般公共预算财政拨款收入支出决算表(财决07表)'!A326</f>
        <v>0</v>
      </c>
      <c r="H328" s="99">
        <f>'[1]Z07 一般公共预算财政拨款收入支出决算表(财决07表)'!$K326</f>
        <v>0</v>
      </c>
      <c r="I328" s="89" t="str">
        <f t="shared" si="16"/>
        <v>2</v>
      </c>
      <c r="J328" s="89" t="str">
        <f t="shared" si="17"/>
        <v>2</v>
      </c>
      <c r="K328" s="89">
        <f t="shared" si="18"/>
        <v>4</v>
      </c>
      <c r="L328" s="89" t="str">
        <f t="shared" si="19"/>
        <v/>
      </c>
      <c r="O328" s="4"/>
      <c r="P328" s="4"/>
      <c r="Q328" s="4"/>
      <c r="R328" s="4"/>
      <c r="S328" s="4"/>
      <c r="T328" s="4"/>
      <c r="U328" s="4"/>
      <c r="V328" s="4"/>
      <c r="W328" s="4"/>
      <c r="X328" s="4"/>
    </row>
    <row r="329" spans="1:24">
      <c r="A329" s="4"/>
      <c r="B329" s="4"/>
      <c r="D329" s="4"/>
      <c r="E329" s="4"/>
      <c r="F329" s="4"/>
      <c r="G329" s="89">
        <f>'[1]Z07 一般公共预算财政拨款收入支出决算表(财决07表)'!A327</f>
        <v>0</v>
      </c>
      <c r="H329" s="99">
        <f>'[1]Z07 一般公共预算财政拨款收入支出决算表(财决07表)'!$K327</f>
        <v>0</v>
      </c>
      <c r="I329" s="89" t="str">
        <f t="shared" si="16"/>
        <v>2</v>
      </c>
      <c r="J329" s="89" t="str">
        <f t="shared" si="17"/>
        <v>2</v>
      </c>
      <c r="K329" s="89">
        <f t="shared" si="18"/>
        <v>4</v>
      </c>
      <c r="L329" s="89" t="str">
        <f t="shared" si="19"/>
        <v/>
      </c>
      <c r="O329" s="4"/>
      <c r="P329" s="4"/>
      <c r="Q329" s="4"/>
      <c r="R329" s="4"/>
      <c r="S329" s="4"/>
      <c r="T329" s="4"/>
      <c r="U329" s="4"/>
      <c r="V329" s="4"/>
      <c r="W329" s="4"/>
      <c r="X329" s="4"/>
    </row>
    <row r="330" spans="1:24">
      <c r="A330" s="4"/>
      <c r="B330" s="4"/>
      <c r="D330" s="4"/>
      <c r="E330" s="4"/>
      <c r="F330" s="4"/>
      <c r="G330" s="89">
        <f>'[1]Z07 一般公共预算财政拨款收入支出决算表(财决07表)'!A328</f>
        <v>0</v>
      </c>
      <c r="H330" s="99">
        <f>'[1]Z07 一般公共预算财政拨款收入支出决算表(财决07表)'!$K328</f>
        <v>0</v>
      </c>
      <c r="I330" s="89" t="str">
        <f t="shared" si="16"/>
        <v>2</v>
      </c>
      <c r="J330" s="89" t="str">
        <f t="shared" si="17"/>
        <v>2</v>
      </c>
      <c r="K330" s="89">
        <f t="shared" si="18"/>
        <v>4</v>
      </c>
      <c r="L330" s="89" t="str">
        <f t="shared" si="19"/>
        <v/>
      </c>
      <c r="O330" s="4"/>
      <c r="P330" s="4"/>
      <c r="Q330" s="4"/>
      <c r="R330" s="4"/>
      <c r="S330" s="4"/>
      <c r="T330" s="4"/>
      <c r="U330" s="4"/>
      <c r="V330" s="4"/>
      <c r="W330" s="4"/>
      <c r="X330" s="4"/>
    </row>
    <row r="331" spans="1:24">
      <c r="A331" s="4"/>
      <c r="B331" s="4"/>
      <c r="D331" s="4"/>
      <c r="E331" s="4"/>
      <c r="F331" s="4"/>
      <c r="G331" s="89">
        <f>'[1]Z07 一般公共预算财政拨款收入支出决算表(财决07表)'!A329</f>
        <v>0</v>
      </c>
      <c r="H331" s="99">
        <f>'[1]Z07 一般公共预算财政拨款收入支出决算表(财决07表)'!$K329</f>
        <v>0</v>
      </c>
      <c r="I331" s="89" t="str">
        <f t="shared" si="16"/>
        <v>2</v>
      </c>
      <c r="J331" s="89" t="str">
        <f t="shared" si="17"/>
        <v>2</v>
      </c>
      <c r="K331" s="89">
        <f t="shared" si="18"/>
        <v>4</v>
      </c>
      <c r="L331" s="89" t="str">
        <f t="shared" si="19"/>
        <v/>
      </c>
      <c r="O331" s="4"/>
      <c r="P331" s="4"/>
      <c r="Q331" s="4"/>
      <c r="R331" s="4"/>
      <c r="S331" s="4"/>
      <c r="T331" s="4"/>
      <c r="U331" s="4"/>
      <c r="V331" s="4"/>
      <c r="W331" s="4"/>
      <c r="X331" s="4"/>
    </row>
    <row r="332" spans="1:24">
      <c r="A332" s="4"/>
      <c r="B332" s="4"/>
      <c r="D332" s="4"/>
      <c r="E332" s="4"/>
      <c r="F332" s="4"/>
      <c r="G332" s="89">
        <f>'[1]Z07 一般公共预算财政拨款收入支出决算表(财决07表)'!A330</f>
        <v>0</v>
      </c>
      <c r="H332" s="99">
        <f>'[1]Z07 一般公共预算财政拨款收入支出决算表(财决07表)'!$K330</f>
        <v>0</v>
      </c>
      <c r="I332" s="89" t="str">
        <f t="shared" si="16"/>
        <v>2</v>
      </c>
      <c r="J332" s="89" t="str">
        <f t="shared" si="17"/>
        <v>2</v>
      </c>
      <c r="K332" s="89">
        <f t="shared" si="18"/>
        <v>4</v>
      </c>
      <c r="L332" s="89" t="str">
        <f t="shared" si="19"/>
        <v/>
      </c>
      <c r="O332" s="4"/>
      <c r="P332" s="4"/>
      <c r="Q332" s="4"/>
      <c r="R332" s="4"/>
      <c r="S332" s="4"/>
      <c r="T332" s="4"/>
      <c r="U332" s="4"/>
      <c r="V332" s="4"/>
      <c r="W332" s="4"/>
      <c r="X332" s="4"/>
    </row>
    <row r="333" spans="1:24">
      <c r="A333" s="4"/>
      <c r="B333" s="4"/>
      <c r="D333" s="4"/>
      <c r="E333" s="4"/>
      <c r="F333" s="4"/>
      <c r="G333" s="89">
        <f>'[1]Z07 一般公共预算财政拨款收入支出决算表(财决07表)'!A331</f>
        <v>0</v>
      </c>
      <c r="H333" s="99">
        <f>'[1]Z07 一般公共预算财政拨款收入支出决算表(财决07表)'!$K331</f>
        <v>0</v>
      </c>
      <c r="I333" s="89" t="str">
        <f t="shared" ref="I333:I396" si="20">IF(G333&gt;0,"1","2")</f>
        <v>2</v>
      </c>
      <c r="J333" s="89" t="str">
        <f t="shared" ref="J333:J396" si="21">IF(H333&gt;0,"1","2")</f>
        <v>2</v>
      </c>
      <c r="K333" s="89">
        <f t="shared" ref="K333:K396" si="22">I333+J333</f>
        <v>4</v>
      </c>
      <c r="L333" s="89" t="str">
        <f t="shared" ref="L333:L396" si="23">IF(C333&lt;&gt;"",ROW(),"")</f>
        <v/>
      </c>
      <c r="O333" s="4"/>
      <c r="P333" s="4"/>
      <c r="Q333" s="4"/>
      <c r="R333" s="4"/>
      <c r="S333" s="4"/>
      <c r="T333" s="4"/>
      <c r="U333" s="4"/>
      <c r="V333" s="4"/>
      <c r="W333" s="4"/>
      <c r="X333" s="4"/>
    </row>
    <row r="334" spans="1:24">
      <c r="A334" s="4"/>
      <c r="B334" s="4"/>
      <c r="D334" s="4"/>
      <c r="E334" s="4"/>
      <c r="F334" s="4"/>
      <c r="G334" s="89">
        <f>'[1]Z07 一般公共预算财政拨款收入支出决算表(财决07表)'!A332</f>
        <v>0</v>
      </c>
      <c r="H334" s="99">
        <f>'[1]Z07 一般公共预算财政拨款收入支出决算表(财决07表)'!$K332</f>
        <v>0</v>
      </c>
      <c r="I334" s="89" t="str">
        <f t="shared" si="20"/>
        <v>2</v>
      </c>
      <c r="J334" s="89" t="str">
        <f t="shared" si="21"/>
        <v>2</v>
      </c>
      <c r="K334" s="89">
        <f t="shared" si="22"/>
        <v>4</v>
      </c>
      <c r="L334" s="89" t="str">
        <f t="shared" si="23"/>
        <v/>
      </c>
      <c r="O334" s="4"/>
      <c r="P334" s="4"/>
      <c r="Q334" s="4"/>
      <c r="R334" s="4"/>
      <c r="S334" s="4"/>
      <c r="T334" s="4"/>
      <c r="U334" s="4"/>
      <c r="V334" s="4"/>
      <c r="W334" s="4"/>
      <c r="X334" s="4"/>
    </row>
    <row r="335" spans="1:24">
      <c r="A335" s="4"/>
      <c r="B335" s="4"/>
      <c r="D335" s="4"/>
      <c r="E335" s="4"/>
      <c r="F335" s="4"/>
      <c r="G335" s="89">
        <f>'[1]Z07 一般公共预算财政拨款收入支出决算表(财决07表)'!A333</f>
        <v>0</v>
      </c>
      <c r="H335" s="99">
        <f>'[1]Z07 一般公共预算财政拨款收入支出决算表(财决07表)'!$K333</f>
        <v>0</v>
      </c>
      <c r="I335" s="89" t="str">
        <f t="shared" si="20"/>
        <v>2</v>
      </c>
      <c r="J335" s="89" t="str">
        <f t="shared" si="21"/>
        <v>2</v>
      </c>
      <c r="K335" s="89">
        <f t="shared" si="22"/>
        <v>4</v>
      </c>
      <c r="L335" s="89" t="str">
        <f t="shared" si="23"/>
        <v/>
      </c>
      <c r="O335" s="4"/>
      <c r="P335" s="4"/>
      <c r="Q335" s="4"/>
      <c r="R335" s="4"/>
      <c r="S335" s="4"/>
      <c r="T335" s="4"/>
      <c r="U335" s="4"/>
      <c r="V335" s="4"/>
      <c r="W335" s="4"/>
      <c r="X335" s="4"/>
    </row>
    <row r="336" spans="1:24">
      <c r="A336" s="4"/>
      <c r="B336" s="4"/>
      <c r="D336" s="4"/>
      <c r="E336" s="4"/>
      <c r="F336" s="4"/>
      <c r="G336" s="89">
        <f>'[1]Z07 一般公共预算财政拨款收入支出决算表(财决07表)'!A334</f>
        <v>0</v>
      </c>
      <c r="H336" s="99">
        <f>'[1]Z07 一般公共预算财政拨款收入支出决算表(财决07表)'!$K334</f>
        <v>0</v>
      </c>
      <c r="I336" s="89" t="str">
        <f t="shared" si="20"/>
        <v>2</v>
      </c>
      <c r="J336" s="89" t="str">
        <f t="shared" si="21"/>
        <v>2</v>
      </c>
      <c r="K336" s="89">
        <f t="shared" si="22"/>
        <v>4</v>
      </c>
      <c r="L336" s="89" t="str">
        <f t="shared" si="23"/>
        <v/>
      </c>
      <c r="O336" s="4"/>
      <c r="P336" s="4"/>
      <c r="Q336" s="4"/>
      <c r="R336" s="4"/>
      <c r="S336" s="4"/>
      <c r="T336" s="4"/>
      <c r="U336" s="4"/>
      <c r="V336" s="4"/>
      <c r="W336" s="4"/>
      <c r="X336" s="4"/>
    </row>
    <row r="337" spans="1:24">
      <c r="A337" s="4"/>
      <c r="B337" s="4"/>
      <c r="D337" s="4"/>
      <c r="E337" s="4"/>
      <c r="F337" s="4"/>
      <c r="G337" s="89">
        <f>'[1]Z07 一般公共预算财政拨款收入支出决算表(财决07表)'!A335</f>
        <v>0</v>
      </c>
      <c r="H337" s="99">
        <f>'[1]Z07 一般公共预算财政拨款收入支出决算表(财决07表)'!$K335</f>
        <v>0</v>
      </c>
      <c r="I337" s="89" t="str">
        <f t="shared" si="20"/>
        <v>2</v>
      </c>
      <c r="J337" s="89" t="str">
        <f t="shared" si="21"/>
        <v>2</v>
      </c>
      <c r="K337" s="89">
        <f t="shared" si="22"/>
        <v>4</v>
      </c>
      <c r="L337" s="89" t="str">
        <f t="shared" si="23"/>
        <v/>
      </c>
      <c r="O337" s="4"/>
      <c r="P337" s="4"/>
      <c r="Q337" s="4"/>
      <c r="R337" s="4"/>
      <c r="S337" s="4"/>
      <c r="T337" s="4"/>
      <c r="U337" s="4"/>
      <c r="V337" s="4"/>
      <c r="W337" s="4"/>
      <c r="X337" s="4"/>
    </row>
    <row r="338" spans="1:24">
      <c r="A338" s="4"/>
      <c r="B338" s="4"/>
      <c r="D338" s="4"/>
      <c r="E338" s="4"/>
      <c r="F338" s="4"/>
      <c r="G338" s="89">
        <f>'[1]Z07 一般公共预算财政拨款收入支出决算表(财决07表)'!A336</f>
        <v>0</v>
      </c>
      <c r="H338" s="99">
        <f>'[1]Z07 一般公共预算财政拨款收入支出决算表(财决07表)'!$K336</f>
        <v>0</v>
      </c>
      <c r="I338" s="89" t="str">
        <f t="shared" si="20"/>
        <v>2</v>
      </c>
      <c r="J338" s="89" t="str">
        <f t="shared" si="21"/>
        <v>2</v>
      </c>
      <c r="K338" s="89">
        <f t="shared" si="22"/>
        <v>4</v>
      </c>
      <c r="L338" s="89" t="str">
        <f t="shared" si="23"/>
        <v/>
      </c>
      <c r="O338" s="4"/>
      <c r="P338" s="4"/>
      <c r="Q338" s="4"/>
      <c r="R338" s="4"/>
      <c r="S338" s="4"/>
      <c r="T338" s="4"/>
      <c r="U338" s="4"/>
      <c r="V338" s="4"/>
      <c r="W338" s="4"/>
      <c r="X338" s="4"/>
    </row>
    <row r="339" spans="1:24">
      <c r="A339" s="4"/>
      <c r="B339" s="4"/>
      <c r="D339" s="4"/>
      <c r="E339" s="4"/>
      <c r="F339" s="4"/>
      <c r="G339" s="89">
        <f>'[1]Z07 一般公共预算财政拨款收入支出决算表(财决07表)'!A337</f>
        <v>0</v>
      </c>
      <c r="H339" s="99">
        <f>'[1]Z07 一般公共预算财政拨款收入支出决算表(财决07表)'!$K337</f>
        <v>0</v>
      </c>
      <c r="I339" s="89" t="str">
        <f t="shared" si="20"/>
        <v>2</v>
      </c>
      <c r="J339" s="89" t="str">
        <f t="shared" si="21"/>
        <v>2</v>
      </c>
      <c r="K339" s="89">
        <f t="shared" si="22"/>
        <v>4</v>
      </c>
      <c r="L339" s="89" t="str">
        <f t="shared" si="23"/>
        <v/>
      </c>
      <c r="O339" s="4"/>
      <c r="P339" s="4"/>
      <c r="Q339" s="4"/>
      <c r="R339" s="4"/>
      <c r="S339" s="4"/>
      <c r="T339" s="4"/>
      <c r="U339" s="4"/>
      <c r="V339" s="4"/>
      <c r="W339" s="4"/>
      <c r="X339" s="4"/>
    </row>
    <row r="340" spans="1:24">
      <c r="A340" s="4"/>
      <c r="B340" s="4"/>
      <c r="D340" s="4"/>
      <c r="E340" s="4"/>
      <c r="F340" s="4"/>
      <c r="G340" s="89">
        <f>'[1]Z07 一般公共预算财政拨款收入支出决算表(财决07表)'!A338</f>
        <v>0</v>
      </c>
      <c r="H340" s="99">
        <f>'[1]Z07 一般公共预算财政拨款收入支出决算表(财决07表)'!$K338</f>
        <v>0</v>
      </c>
      <c r="I340" s="89" t="str">
        <f t="shared" si="20"/>
        <v>2</v>
      </c>
      <c r="J340" s="89" t="str">
        <f t="shared" si="21"/>
        <v>2</v>
      </c>
      <c r="K340" s="89">
        <f t="shared" si="22"/>
        <v>4</v>
      </c>
      <c r="L340" s="89" t="str">
        <f t="shared" si="23"/>
        <v/>
      </c>
      <c r="O340" s="4"/>
      <c r="P340" s="4"/>
      <c r="Q340" s="4"/>
      <c r="R340" s="4"/>
      <c r="S340" s="4"/>
      <c r="T340" s="4"/>
      <c r="U340" s="4"/>
      <c r="V340" s="4"/>
      <c r="W340" s="4"/>
      <c r="X340" s="4"/>
    </row>
    <row r="341" spans="1:24">
      <c r="A341" s="4"/>
      <c r="B341" s="4"/>
      <c r="D341" s="4"/>
      <c r="E341" s="4"/>
      <c r="F341" s="4"/>
      <c r="G341" s="89">
        <f>'[1]Z07 一般公共预算财政拨款收入支出决算表(财决07表)'!A339</f>
        <v>0</v>
      </c>
      <c r="H341" s="99">
        <f>'[1]Z07 一般公共预算财政拨款收入支出决算表(财决07表)'!$K339</f>
        <v>0</v>
      </c>
      <c r="I341" s="89" t="str">
        <f t="shared" si="20"/>
        <v>2</v>
      </c>
      <c r="J341" s="89" t="str">
        <f t="shared" si="21"/>
        <v>2</v>
      </c>
      <c r="K341" s="89">
        <f t="shared" si="22"/>
        <v>4</v>
      </c>
      <c r="L341" s="89" t="str">
        <f t="shared" si="23"/>
        <v/>
      </c>
      <c r="O341" s="4"/>
      <c r="P341" s="4"/>
      <c r="Q341" s="4"/>
      <c r="R341" s="4"/>
      <c r="S341" s="4"/>
      <c r="T341" s="4"/>
      <c r="U341" s="4"/>
      <c r="V341" s="4"/>
      <c r="W341" s="4"/>
      <c r="X341" s="4"/>
    </row>
    <row r="342" spans="1:24">
      <c r="A342" s="4"/>
      <c r="B342" s="4"/>
      <c r="D342" s="4"/>
      <c r="E342" s="4"/>
      <c r="F342" s="4"/>
      <c r="G342" s="89">
        <f>'[1]Z07 一般公共预算财政拨款收入支出决算表(财决07表)'!A340</f>
        <v>0</v>
      </c>
      <c r="H342" s="99">
        <f>'[1]Z07 一般公共预算财政拨款收入支出决算表(财决07表)'!$K340</f>
        <v>0</v>
      </c>
      <c r="I342" s="89" t="str">
        <f t="shared" si="20"/>
        <v>2</v>
      </c>
      <c r="J342" s="89" t="str">
        <f t="shared" si="21"/>
        <v>2</v>
      </c>
      <c r="K342" s="89">
        <f t="shared" si="22"/>
        <v>4</v>
      </c>
      <c r="L342" s="89" t="str">
        <f t="shared" si="23"/>
        <v/>
      </c>
      <c r="O342" s="4"/>
      <c r="P342" s="4"/>
      <c r="Q342" s="4"/>
      <c r="R342" s="4"/>
      <c r="S342" s="4"/>
      <c r="T342" s="4"/>
      <c r="U342" s="4"/>
      <c r="V342" s="4"/>
      <c r="W342" s="4"/>
      <c r="X342" s="4"/>
    </row>
    <row r="343" spans="1:24">
      <c r="A343" s="4"/>
      <c r="B343" s="4"/>
      <c r="D343" s="4"/>
      <c r="E343" s="4"/>
      <c r="F343" s="4"/>
      <c r="G343" s="89">
        <f>'[1]Z07 一般公共预算财政拨款收入支出决算表(财决07表)'!A341</f>
        <v>0</v>
      </c>
      <c r="H343" s="99">
        <f>'[1]Z07 一般公共预算财政拨款收入支出决算表(财决07表)'!$K341</f>
        <v>0</v>
      </c>
      <c r="I343" s="89" t="str">
        <f t="shared" si="20"/>
        <v>2</v>
      </c>
      <c r="J343" s="89" t="str">
        <f t="shared" si="21"/>
        <v>2</v>
      </c>
      <c r="K343" s="89">
        <f t="shared" si="22"/>
        <v>4</v>
      </c>
      <c r="L343" s="89" t="str">
        <f t="shared" si="23"/>
        <v/>
      </c>
      <c r="O343" s="4"/>
      <c r="P343" s="4"/>
      <c r="Q343" s="4"/>
      <c r="R343" s="4"/>
      <c r="S343" s="4"/>
      <c r="T343" s="4"/>
      <c r="U343" s="4"/>
      <c r="V343" s="4"/>
      <c r="W343" s="4"/>
      <c r="X343" s="4"/>
    </row>
    <row r="344" spans="1:24">
      <c r="A344" s="4"/>
      <c r="B344" s="4"/>
      <c r="D344" s="4"/>
      <c r="E344" s="4"/>
      <c r="F344" s="4"/>
      <c r="G344" s="89">
        <f>'[1]Z07 一般公共预算财政拨款收入支出决算表(财决07表)'!A342</f>
        <v>0</v>
      </c>
      <c r="H344" s="99">
        <f>'[1]Z07 一般公共预算财政拨款收入支出决算表(财决07表)'!$K342</f>
        <v>0</v>
      </c>
      <c r="I344" s="89" t="str">
        <f t="shared" si="20"/>
        <v>2</v>
      </c>
      <c r="J344" s="89" t="str">
        <f t="shared" si="21"/>
        <v>2</v>
      </c>
      <c r="K344" s="89">
        <f t="shared" si="22"/>
        <v>4</v>
      </c>
      <c r="L344" s="89" t="str">
        <f t="shared" si="23"/>
        <v/>
      </c>
      <c r="O344" s="4"/>
      <c r="P344" s="4"/>
      <c r="Q344" s="4"/>
      <c r="R344" s="4"/>
      <c r="S344" s="4"/>
      <c r="T344" s="4"/>
      <c r="U344" s="4"/>
      <c r="V344" s="4"/>
      <c r="W344" s="4"/>
      <c r="X344" s="4"/>
    </row>
    <row r="345" spans="1:24">
      <c r="A345" s="4"/>
      <c r="B345" s="4"/>
      <c r="D345" s="4"/>
      <c r="E345" s="4"/>
      <c r="F345" s="4"/>
      <c r="G345" s="89">
        <f>'[1]Z07 一般公共预算财政拨款收入支出决算表(财决07表)'!A343</f>
        <v>0</v>
      </c>
      <c r="H345" s="99">
        <f>'[1]Z07 一般公共预算财政拨款收入支出决算表(财决07表)'!$K343</f>
        <v>0</v>
      </c>
      <c r="I345" s="89" t="str">
        <f t="shared" si="20"/>
        <v>2</v>
      </c>
      <c r="J345" s="89" t="str">
        <f t="shared" si="21"/>
        <v>2</v>
      </c>
      <c r="K345" s="89">
        <f t="shared" si="22"/>
        <v>4</v>
      </c>
      <c r="L345" s="89" t="str">
        <f t="shared" si="23"/>
        <v/>
      </c>
      <c r="O345" s="4"/>
      <c r="P345" s="4"/>
      <c r="Q345" s="4"/>
      <c r="R345" s="4"/>
      <c r="S345" s="4"/>
      <c r="T345" s="4"/>
      <c r="U345" s="4"/>
      <c r="V345" s="4"/>
      <c r="W345" s="4"/>
      <c r="X345" s="4"/>
    </row>
    <row r="346" spans="1:24">
      <c r="A346" s="4"/>
      <c r="B346" s="4"/>
      <c r="D346" s="4"/>
      <c r="E346" s="4"/>
      <c r="F346" s="4"/>
      <c r="G346" s="89">
        <f>'[1]Z07 一般公共预算财政拨款收入支出决算表(财决07表)'!A344</f>
        <v>0</v>
      </c>
      <c r="H346" s="99">
        <f>'[1]Z07 一般公共预算财政拨款收入支出决算表(财决07表)'!$K344</f>
        <v>0</v>
      </c>
      <c r="I346" s="89" t="str">
        <f t="shared" si="20"/>
        <v>2</v>
      </c>
      <c r="J346" s="89" t="str">
        <f t="shared" si="21"/>
        <v>2</v>
      </c>
      <c r="K346" s="89">
        <f t="shared" si="22"/>
        <v>4</v>
      </c>
      <c r="L346" s="89" t="str">
        <f t="shared" si="23"/>
        <v/>
      </c>
      <c r="O346" s="4"/>
      <c r="P346" s="4"/>
      <c r="Q346" s="4"/>
      <c r="R346" s="4"/>
      <c r="S346" s="4"/>
      <c r="T346" s="4"/>
      <c r="U346" s="4"/>
      <c r="V346" s="4"/>
      <c r="W346" s="4"/>
      <c r="X346" s="4"/>
    </row>
    <row r="347" spans="1:24">
      <c r="A347" s="4"/>
      <c r="B347" s="4"/>
      <c r="D347" s="4"/>
      <c r="E347" s="4"/>
      <c r="F347" s="4"/>
      <c r="G347" s="89">
        <f>'[1]Z07 一般公共预算财政拨款收入支出决算表(财决07表)'!A345</f>
        <v>0</v>
      </c>
      <c r="H347" s="99">
        <f>'[1]Z07 一般公共预算财政拨款收入支出决算表(财决07表)'!$K345</f>
        <v>0</v>
      </c>
      <c r="I347" s="89" t="str">
        <f t="shared" si="20"/>
        <v>2</v>
      </c>
      <c r="J347" s="89" t="str">
        <f t="shared" si="21"/>
        <v>2</v>
      </c>
      <c r="K347" s="89">
        <f t="shared" si="22"/>
        <v>4</v>
      </c>
      <c r="L347" s="89" t="str">
        <f t="shared" si="23"/>
        <v/>
      </c>
      <c r="O347" s="4"/>
      <c r="P347" s="4"/>
      <c r="Q347" s="4"/>
      <c r="R347" s="4"/>
      <c r="S347" s="4"/>
      <c r="T347" s="4"/>
      <c r="U347" s="4"/>
      <c r="V347" s="4"/>
      <c r="W347" s="4"/>
      <c r="X347" s="4"/>
    </row>
    <row r="348" spans="1:24">
      <c r="A348" s="4"/>
      <c r="B348" s="4"/>
      <c r="D348" s="4"/>
      <c r="E348" s="4"/>
      <c r="F348" s="4"/>
      <c r="G348" s="89">
        <f>'[1]Z07 一般公共预算财政拨款收入支出决算表(财决07表)'!A346</f>
        <v>0</v>
      </c>
      <c r="H348" s="99">
        <f>'[1]Z07 一般公共预算财政拨款收入支出决算表(财决07表)'!$K346</f>
        <v>0</v>
      </c>
      <c r="I348" s="89" t="str">
        <f t="shared" si="20"/>
        <v>2</v>
      </c>
      <c r="J348" s="89" t="str">
        <f t="shared" si="21"/>
        <v>2</v>
      </c>
      <c r="K348" s="89">
        <f t="shared" si="22"/>
        <v>4</v>
      </c>
      <c r="L348" s="89" t="str">
        <f t="shared" si="23"/>
        <v/>
      </c>
      <c r="O348" s="4"/>
      <c r="P348" s="4"/>
      <c r="Q348" s="4"/>
      <c r="R348" s="4"/>
      <c r="S348" s="4"/>
      <c r="T348" s="4"/>
      <c r="U348" s="4"/>
      <c r="V348" s="4"/>
      <c r="W348" s="4"/>
      <c r="X348" s="4"/>
    </row>
    <row r="349" spans="1:24">
      <c r="A349" s="4"/>
      <c r="B349" s="4"/>
      <c r="D349" s="4"/>
      <c r="E349" s="4"/>
      <c r="F349" s="4"/>
      <c r="G349" s="89">
        <f>'[1]Z07 一般公共预算财政拨款收入支出决算表(财决07表)'!A347</f>
        <v>0</v>
      </c>
      <c r="H349" s="99">
        <f>'[1]Z07 一般公共预算财政拨款收入支出决算表(财决07表)'!$K347</f>
        <v>0</v>
      </c>
      <c r="I349" s="89" t="str">
        <f t="shared" si="20"/>
        <v>2</v>
      </c>
      <c r="J349" s="89" t="str">
        <f t="shared" si="21"/>
        <v>2</v>
      </c>
      <c r="K349" s="89">
        <f t="shared" si="22"/>
        <v>4</v>
      </c>
      <c r="L349" s="89" t="str">
        <f t="shared" si="23"/>
        <v/>
      </c>
      <c r="O349" s="4"/>
      <c r="P349" s="4"/>
      <c r="Q349" s="4"/>
      <c r="R349" s="4"/>
      <c r="S349" s="4"/>
      <c r="T349" s="4"/>
      <c r="U349" s="4"/>
      <c r="V349" s="4"/>
      <c r="W349" s="4"/>
      <c r="X349" s="4"/>
    </row>
    <row r="350" spans="1:24">
      <c r="A350" s="4"/>
      <c r="B350" s="4"/>
      <c r="D350" s="4"/>
      <c r="E350" s="4"/>
      <c r="F350" s="4"/>
      <c r="G350" s="89">
        <f>'[1]Z07 一般公共预算财政拨款收入支出决算表(财决07表)'!A348</f>
        <v>0</v>
      </c>
      <c r="H350" s="99">
        <f>'[1]Z07 一般公共预算财政拨款收入支出决算表(财决07表)'!$K348</f>
        <v>0</v>
      </c>
      <c r="I350" s="89" t="str">
        <f t="shared" si="20"/>
        <v>2</v>
      </c>
      <c r="J350" s="89" t="str">
        <f t="shared" si="21"/>
        <v>2</v>
      </c>
      <c r="K350" s="89">
        <f t="shared" si="22"/>
        <v>4</v>
      </c>
      <c r="L350" s="89" t="str">
        <f t="shared" si="23"/>
        <v/>
      </c>
      <c r="O350" s="4"/>
      <c r="P350" s="4"/>
      <c r="Q350" s="4"/>
      <c r="R350" s="4"/>
      <c r="S350" s="4"/>
      <c r="T350" s="4"/>
      <c r="U350" s="4"/>
      <c r="V350" s="4"/>
      <c r="W350" s="4"/>
      <c r="X350" s="4"/>
    </row>
    <row r="351" spans="1:24">
      <c r="A351" s="4"/>
      <c r="B351" s="4"/>
      <c r="D351" s="4"/>
      <c r="E351" s="4"/>
      <c r="F351" s="4"/>
      <c r="G351" s="89">
        <f>'[1]Z07 一般公共预算财政拨款收入支出决算表(财决07表)'!A349</f>
        <v>0</v>
      </c>
      <c r="H351" s="99">
        <f>'[1]Z07 一般公共预算财政拨款收入支出决算表(财决07表)'!$K349</f>
        <v>0</v>
      </c>
      <c r="I351" s="89" t="str">
        <f t="shared" si="20"/>
        <v>2</v>
      </c>
      <c r="J351" s="89" t="str">
        <f t="shared" si="21"/>
        <v>2</v>
      </c>
      <c r="K351" s="89">
        <f t="shared" si="22"/>
        <v>4</v>
      </c>
      <c r="L351" s="89" t="str">
        <f t="shared" si="23"/>
        <v/>
      </c>
      <c r="O351" s="4"/>
      <c r="P351" s="4"/>
      <c r="Q351" s="4"/>
      <c r="R351" s="4"/>
      <c r="S351" s="4"/>
      <c r="T351" s="4"/>
      <c r="U351" s="4"/>
      <c r="V351" s="4"/>
      <c r="W351" s="4"/>
      <c r="X351" s="4"/>
    </row>
    <row r="352" spans="1:24">
      <c r="A352" s="4"/>
      <c r="B352" s="4"/>
      <c r="D352" s="4"/>
      <c r="E352" s="4"/>
      <c r="F352" s="4"/>
      <c r="G352" s="89">
        <f>'[1]Z07 一般公共预算财政拨款收入支出决算表(财决07表)'!A350</f>
        <v>0</v>
      </c>
      <c r="H352" s="99">
        <f>'[1]Z07 一般公共预算财政拨款收入支出决算表(财决07表)'!$K350</f>
        <v>0</v>
      </c>
      <c r="I352" s="89" t="str">
        <f t="shared" si="20"/>
        <v>2</v>
      </c>
      <c r="J352" s="89" t="str">
        <f t="shared" si="21"/>
        <v>2</v>
      </c>
      <c r="K352" s="89">
        <f t="shared" si="22"/>
        <v>4</v>
      </c>
      <c r="L352" s="89" t="str">
        <f t="shared" si="23"/>
        <v/>
      </c>
      <c r="O352" s="4"/>
      <c r="P352" s="4"/>
      <c r="Q352" s="4"/>
      <c r="R352" s="4"/>
      <c r="S352" s="4"/>
      <c r="T352" s="4"/>
      <c r="U352" s="4"/>
      <c r="V352" s="4"/>
      <c r="W352" s="4"/>
      <c r="X352" s="4"/>
    </row>
    <row r="353" spans="1:24">
      <c r="A353" s="4"/>
      <c r="B353" s="4"/>
      <c r="D353" s="4"/>
      <c r="E353" s="4"/>
      <c r="F353" s="4"/>
      <c r="G353" s="89">
        <f>'[1]Z07 一般公共预算财政拨款收入支出决算表(财决07表)'!A351</f>
        <v>0</v>
      </c>
      <c r="H353" s="99">
        <f>'[1]Z07 一般公共预算财政拨款收入支出决算表(财决07表)'!$K351</f>
        <v>0</v>
      </c>
      <c r="I353" s="89" t="str">
        <f t="shared" si="20"/>
        <v>2</v>
      </c>
      <c r="J353" s="89" t="str">
        <f t="shared" si="21"/>
        <v>2</v>
      </c>
      <c r="K353" s="89">
        <f t="shared" si="22"/>
        <v>4</v>
      </c>
      <c r="L353" s="89" t="str">
        <f t="shared" si="23"/>
        <v/>
      </c>
      <c r="O353" s="4"/>
      <c r="P353" s="4"/>
      <c r="Q353" s="4"/>
      <c r="R353" s="4"/>
      <c r="S353" s="4"/>
      <c r="T353" s="4"/>
      <c r="U353" s="4"/>
      <c r="V353" s="4"/>
      <c r="W353" s="4"/>
      <c r="X353" s="4"/>
    </row>
    <row r="354" spans="1:24">
      <c r="A354" s="4"/>
      <c r="B354" s="4"/>
      <c r="D354" s="4"/>
      <c r="E354" s="4"/>
      <c r="F354" s="4"/>
      <c r="G354" s="89">
        <f>'[1]Z07 一般公共预算财政拨款收入支出决算表(财决07表)'!A352</f>
        <v>0</v>
      </c>
      <c r="H354" s="99">
        <f>'[1]Z07 一般公共预算财政拨款收入支出决算表(财决07表)'!$K352</f>
        <v>0</v>
      </c>
      <c r="I354" s="89" t="str">
        <f t="shared" si="20"/>
        <v>2</v>
      </c>
      <c r="J354" s="89" t="str">
        <f t="shared" si="21"/>
        <v>2</v>
      </c>
      <c r="K354" s="89">
        <f t="shared" si="22"/>
        <v>4</v>
      </c>
      <c r="L354" s="89" t="str">
        <f t="shared" si="23"/>
        <v/>
      </c>
      <c r="O354" s="4"/>
      <c r="P354" s="4"/>
      <c r="Q354" s="4"/>
      <c r="R354" s="4"/>
      <c r="S354" s="4"/>
      <c r="T354" s="4"/>
      <c r="U354" s="4"/>
      <c r="V354" s="4"/>
      <c r="W354" s="4"/>
      <c r="X354" s="4"/>
    </row>
    <row r="355" spans="1:24">
      <c r="A355" s="4"/>
      <c r="B355" s="4"/>
      <c r="D355" s="4"/>
      <c r="E355" s="4"/>
      <c r="F355" s="4"/>
      <c r="G355" s="89">
        <f>'[1]Z07 一般公共预算财政拨款收入支出决算表(财决07表)'!A353</f>
        <v>0</v>
      </c>
      <c r="H355" s="99">
        <f>'[1]Z07 一般公共预算财政拨款收入支出决算表(财决07表)'!$K353</f>
        <v>0</v>
      </c>
      <c r="I355" s="89" t="str">
        <f t="shared" si="20"/>
        <v>2</v>
      </c>
      <c r="J355" s="89" t="str">
        <f t="shared" si="21"/>
        <v>2</v>
      </c>
      <c r="K355" s="89">
        <f t="shared" si="22"/>
        <v>4</v>
      </c>
      <c r="L355" s="89" t="str">
        <f t="shared" si="23"/>
        <v/>
      </c>
      <c r="O355" s="4"/>
      <c r="P355" s="4"/>
      <c r="Q355" s="4"/>
      <c r="R355" s="4"/>
      <c r="S355" s="4"/>
      <c r="T355" s="4"/>
      <c r="U355" s="4"/>
      <c r="V355" s="4"/>
      <c r="W355" s="4"/>
      <c r="X355" s="4"/>
    </row>
    <row r="356" spans="1:24">
      <c r="A356" s="4"/>
      <c r="B356" s="4"/>
      <c r="D356" s="4"/>
      <c r="E356" s="4"/>
      <c r="F356" s="4"/>
      <c r="G356" s="89">
        <f>'[1]Z07 一般公共预算财政拨款收入支出决算表(财决07表)'!A354</f>
        <v>0</v>
      </c>
      <c r="H356" s="99">
        <f>'[1]Z07 一般公共预算财政拨款收入支出决算表(财决07表)'!$K354</f>
        <v>0</v>
      </c>
      <c r="I356" s="89" t="str">
        <f t="shared" si="20"/>
        <v>2</v>
      </c>
      <c r="J356" s="89" t="str">
        <f t="shared" si="21"/>
        <v>2</v>
      </c>
      <c r="K356" s="89">
        <f t="shared" si="22"/>
        <v>4</v>
      </c>
      <c r="L356" s="89" t="str">
        <f t="shared" si="23"/>
        <v/>
      </c>
      <c r="O356" s="4"/>
      <c r="P356" s="4"/>
      <c r="Q356" s="4"/>
      <c r="R356" s="4"/>
      <c r="S356" s="4"/>
      <c r="T356" s="4"/>
      <c r="U356" s="4"/>
      <c r="V356" s="4"/>
      <c r="W356" s="4"/>
      <c r="X356" s="4"/>
    </row>
    <row r="357" spans="1:24">
      <c r="A357" s="4"/>
      <c r="B357" s="4"/>
      <c r="D357" s="4"/>
      <c r="E357" s="4"/>
      <c r="F357" s="4"/>
      <c r="G357" s="89">
        <f>'[1]Z07 一般公共预算财政拨款收入支出决算表(财决07表)'!A355</f>
        <v>0</v>
      </c>
      <c r="H357" s="99">
        <f>'[1]Z07 一般公共预算财政拨款收入支出决算表(财决07表)'!$K355</f>
        <v>0</v>
      </c>
      <c r="I357" s="89" t="str">
        <f t="shared" si="20"/>
        <v>2</v>
      </c>
      <c r="J357" s="89" t="str">
        <f t="shared" si="21"/>
        <v>2</v>
      </c>
      <c r="K357" s="89">
        <f t="shared" si="22"/>
        <v>4</v>
      </c>
      <c r="L357" s="89" t="str">
        <f t="shared" si="23"/>
        <v/>
      </c>
      <c r="O357" s="4"/>
      <c r="P357" s="4"/>
      <c r="Q357" s="4"/>
      <c r="R357" s="4"/>
      <c r="S357" s="4"/>
      <c r="T357" s="4"/>
      <c r="U357" s="4"/>
      <c r="V357" s="4"/>
      <c r="W357" s="4"/>
      <c r="X357" s="4"/>
    </row>
    <row r="358" spans="1:24">
      <c r="A358" s="4"/>
      <c r="B358" s="4"/>
      <c r="D358" s="4"/>
      <c r="E358" s="4"/>
      <c r="F358" s="4"/>
      <c r="G358" s="89">
        <f>'[1]Z07 一般公共预算财政拨款收入支出决算表(财决07表)'!A356</f>
        <v>0</v>
      </c>
      <c r="H358" s="99">
        <f>'[1]Z07 一般公共预算财政拨款收入支出决算表(财决07表)'!$K356</f>
        <v>0</v>
      </c>
      <c r="I358" s="89" t="str">
        <f t="shared" si="20"/>
        <v>2</v>
      </c>
      <c r="J358" s="89" t="str">
        <f t="shared" si="21"/>
        <v>2</v>
      </c>
      <c r="K358" s="89">
        <f t="shared" si="22"/>
        <v>4</v>
      </c>
      <c r="L358" s="89" t="str">
        <f t="shared" si="23"/>
        <v/>
      </c>
      <c r="O358" s="4"/>
      <c r="P358" s="4"/>
      <c r="Q358" s="4"/>
      <c r="R358" s="4"/>
      <c r="S358" s="4"/>
      <c r="T358" s="4"/>
      <c r="U358" s="4"/>
      <c r="V358" s="4"/>
      <c r="W358" s="4"/>
      <c r="X358" s="4"/>
    </row>
    <row r="359" spans="1:24">
      <c r="A359" s="4"/>
      <c r="B359" s="4"/>
      <c r="D359" s="4"/>
      <c r="E359" s="4"/>
      <c r="F359" s="4"/>
      <c r="G359" s="89">
        <f>'[1]Z07 一般公共预算财政拨款收入支出决算表(财决07表)'!A357</f>
        <v>0</v>
      </c>
      <c r="H359" s="99">
        <f>'[1]Z07 一般公共预算财政拨款收入支出决算表(财决07表)'!$K357</f>
        <v>0</v>
      </c>
      <c r="I359" s="89" t="str">
        <f t="shared" si="20"/>
        <v>2</v>
      </c>
      <c r="J359" s="89" t="str">
        <f t="shared" si="21"/>
        <v>2</v>
      </c>
      <c r="K359" s="89">
        <f t="shared" si="22"/>
        <v>4</v>
      </c>
      <c r="L359" s="89" t="str">
        <f t="shared" si="23"/>
        <v/>
      </c>
      <c r="O359" s="4"/>
      <c r="P359" s="4"/>
      <c r="Q359" s="4"/>
      <c r="R359" s="4"/>
      <c r="S359" s="4"/>
      <c r="T359" s="4"/>
      <c r="U359" s="4"/>
      <c r="V359" s="4"/>
      <c r="W359" s="4"/>
      <c r="X359" s="4"/>
    </row>
    <row r="360" spans="1:24">
      <c r="A360" s="4"/>
      <c r="B360" s="4"/>
      <c r="D360" s="4"/>
      <c r="E360" s="4"/>
      <c r="F360" s="4"/>
      <c r="G360" s="89">
        <f>'[1]Z07 一般公共预算财政拨款收入支出决算表(财决07表)'!A358</f>
        <v>0</v>
      </c>
      <c r="H360" s="99">
        <f>'[1]Z07 一般公共预算财政拨款收入支出决算表(财决07表)'!$K358</f>
        <v>0</v>
      </c>
      <c r="I360" s="89" t="str">
        <f t="shared" si="20"/>
        <v>2</v>
      </c>
      <c r="J360" s="89" t="str">
        <f t="shared" si="21"/>
        <v>2</v>
      </c>
      <c r="K360" s="89">
        <f t="shared" si="22"/>
        <v>4</v>
      </c>
      <c r="L360" s="89" t="str">
        <f t="shared" si="23"/>
        <v/>
      </c>
      <c r="O360" s="4"/>
      <c r="P360" s="4"/>
      <c r="Q360" s="4"/>
      <c r="R360" s="4"/>
      <c r="S360" s="4"/>
      <c r="T360" s="4"/>
      <c r="U360" s="4"/>
      <c r="V360" s="4"/>
      <c r="W360" s="4"/>
      <c r="X360" s="4"/>
    </row>
    <row r="361" spans="1:24">
      <c r="A361" s="4"/>
      <c r="B361" s="4"/>
      <c r="D361" s="4"/>
      <c r="E361" s="4"/>
      <c r="F361" s="4"/>
      <c r="G361" s="89">
        <f>'[1]Z07 一般公共预算财政拨款收入支出决算表(财决07表)'!A359</f>
        <v>0</v>
      </c>
      <c r="H361" s="99">
        <f>'[1]Z07 一般公共预算财政拨款收入支出决算表(财决07表)'!$K359</f>
        <v>0</v>
      </c>
      <c r="I361" s="89" t="str">
        <f t="shared" si="20"/>
        <v>2</v>
      </c>
      <c r="J361" s="89" t="str">
        <f t="shared" si="21"/>
        <v>2</v>
      </c>
      <c r="K361" s="89">
        <f t="shared" si="22"/>
        <v>4</v>
      </c>
      <c r="L361" s="89" t="str">
        <f t="shared" si="23"/>
        <v/>
      </c>
      <c r="O361" s="4"/>
      <c r="P361" s="4"/>
      <c r="Q361" s="4"/>
      <c r="R361" s="4"/>
      <c r="S361" s="4"/>
      <c r="T361" s="4"/>
      <c r="U361" s="4"/>
      <c r="V361" s="4"/>
      <c r="W361" s="4"/>
      <c r="X361" s="4"/>
    </row>
    <row r="362" spans="1:24">
      <c r="A362" s="4"/>
      <c r="B362" s="4"/>
      <c r="D362" s="4"/>
      <c r="E362" s="4"/>
      <c r="F362" s="4"/>
      <c r="G362" s="89">
        <f>'[1]Z07 一般公共预算财政拨款收入支出决算表(财决07表)'!A360</f>
        <v>0</v>
      </c>
      <c r="H362" s="99">
        <f>'[1]Z07 一般公共预算财政拨款收入支出决算表(财决07表)'!$K360</f>
        <v>0</v>
      </c>
      <c r="I362" s="89" t="str">
        <f t="shared" si="20"/>
        <v>2</v>
      </c>
      <c r="J362" s="89" t="str">
        <f t="shared" si="21"/>
        <v>2</v>
      </c>
      <c r="K362" s="89">
        <f t="shared" si="22"/>
        <v>4</v>
      </c>
      <c r="L362" s="89" t="str">
        <f t="shared" si="23"/>
        <v/>
      </c>
      <c r="O362" s="4"/>
      <c r="P362" s="4"/>
      <c r="Q362" s="4"/>
      <c r="R362" s="4"/>
      <c r="S362" s="4"/>
      <c r="T362" s="4"/>
      <c r="U362" s="4"/>
      <c r="V362" s="4"/>
      <c r="W362" s="4"/>
      <c r="X362" s="4"/>
    </row>
    <row r="363" spans="1:24">
      <c r="A363" s="4"/>
      <c r="B363" s="4"/>
      <c r="D363" s="4"/>
      <c r="E363" s="4"/>
      <c r="F363" s="4"/>
      <c r="G363" s="89">
        <f>'[1]Z07 一般公共预算财政拨款收入支出决算表(财决07表)'!A361</f>
        <v>0</v>
      </c>
      <c r="H363" s="99">
        <f>'[1]Z07 一般公共预算财政拨款收入支出决算表(财决07表)'!$K361</f>
        <v>0</v>
      </c>
      <c r="I363" s="89" t="str">
        <f t="shared" si="20"/>
        <v>2</v>
      </c>
      <c r="J363" s="89" t="str">
        <f t="shared" si="21"/>
        <v>2</v>
      </c>
      <c r="K363" s="89">
        <f t="shared" si="22"/>
        <v>4</v>
      </c>
      <c r="L363" s="89" t="str">
        <f t="shared" si="23"/>
        <v/>
      </c>
      <c r="O363" s="4"/>
      <c r="P363" s="4"/>
      <c r="Q363" s="4"/>
      <c r="R363" s="4"/>
      <c r="S363" s="4"/>
      <c r="T363" s="4"/>
      <c r="U363" s="4"/>
      <c r="V363" s="4"/>
      <c r="W363" s="4"/>
      <c r="X363" s="4"/>
    </row>
    <row r="364" spans="1:24">
      <c r="A364" s="4"/>
      <c r="B364" s="4"/>
      <c r="D364" s="4"/>
      <c r="E364" s="4"/>
      <c r="F364" s="4"/>
      <c r="G364" s="89">
        <f>'[1]Z07 一般公共预算财政拨款收入支出决算表(财决07表)'!A362</f>
        <v>0</v>
      </c>
      <c r="H364" s="99">
        <f>'[1]Z07 一般公共预算财政拨款收入支出决算表(财决07表)'!$K362</f>
        <v>0</v>
      </c>
      <c r="I364" s="89" t="str">
        <f t="shared" si="20"/>
        <v>2</v>
      </c>
      <c r="J364" s="89" t="str">
        <f t="shared" si="21"/>
        <v>2</v>
      </c>
      <c r="K364" s="89">
        <f t="shared" si="22"/>
        <v>4</v>
      </c>
      <c r="L364" s="89" t="str">
        <f t="shared" si="23"/>
        <v/>
      </c>
      <c r="O364" s="4"/>
      <c r="P364" s="4"/>
      <c r="Q364" s="4"/>
      <c r="R364" s="4"/>
      <c r="S364" s="4"/>
      <c r="T364" s="4"/>
      <c r="U364" s="4"/>
      <c r="V364" s="4"/>
      <c r="W364" s="4"/>
      <c r="X364" s="4"/>
    </row>
    <row r="365" spans="1:24">
      <c r="A365" s="4"/>
      <c r="B365" s="4"/>
      <c r="D365" s="4"/>
      <c r="E365" s="4"/>
      <c r="F365" s="4"/>
      <c r="G365" s="89">
        <f>'[1]Z07 一般公共预算财政拨款收入支出决算表(财决07表)'!A363</f>
        <v>0</v>
      </c>
      <c r="H365" s="99">
        <f>'[1]Z07 一般公共预算财政拨款收入支出决算表(财决07表)'!$K363</f>
        <v>0</v>
      </c>
      <c r="I365" s="89" t="str">
        <f t="shared" si="20"/>
        <v>2</v>
      </c>
      <c r="J365" s="89" t="str">
        <f t="shared" si="21"/>
        <v>2</v>
      </c>
      <c r="K365" s="89">
        <f t="shared" si="22"/>
        <v>4</v>
      </c>
      <c r="L365" s="89" t="str">
        <f t="shared" si="23"/>
        <v/>
      </c>
      <c r="O365" s="4"/>
      <c r="P365" s="4"/>
      <c r="Q365" s="4"/>
      <c r="R365" s="4"/>
      <c r="S365" s="4"/>
      <c r="T365" s="4"/>
      <c r="U365" s="4"/>
      <c r="V365" s="4"/>
      <c r="W365" s="4"/>
      <c r="X365" s="4"/>
    </row>
    <row r="366" spans="1:24">
      <c r="A366" s="4"/>
      <c r="B366" s="4"/>
      <c r="D366" s="4"/>
      <c r="E366" s="4"/>
      <c r="F366" s="4"/>
      <c r="G366" s="89">
        <f>'[1]Z07 一般公共预算财政拨款收入支出决算表(财决07表)'!A364</f>
        <v>0</v>
      </c>
      <c r="H366" s="99">
        <f>'[1]Z07 一般公共预算财政拨款收入支出决算表(财决07表)'!$K364</f>
        <v>0</v>
      </c>
      <c r="I366" s="89" t="str">
        <f t="shared" si="20"/>
        <v>2</v>
      </c>
      <c r="J366" s="89" t="str">
        <f t="shared" si="21"/>
        <v>2</v>
      </c>
      <c r="K366" s="89">
        <f t="shared" si="22"/>
        <v>4</v>
      </c>
      <c r="L366" s="89" t="str">
        <f t="shared" si="23"/>
        <v/>
      </c>
      <c r="O366" s="4"/>
      <c r="P366" s="4"/>
      <c r="Q366" s="4"/>
      <c r="R366" s="4"/>
      <c r="S366" s="4"/>
      <c r="T366" s="4"/>
      <c r="U366" s="4"/>
      <c r="V366" s="4"/>
      <c r="W366" s="4"/>
      <c r="X366" s="4"/>
    </row>
    <row r="367" spans="1:24">
      <c r="A367" s="4"/>
      <c r="B367" s="4"/>
      <c r="D367" s="4"/>
      <c r="E367" s="4"/>
      <c r="F367" s="4"/>
      <c r="G367" s="89">
        <f>'[1]Z07 一般公共预算财政拨款收入支出决算表(财决07表)'!A365</f>
        <v>0</v>
      </c>
      <c r="H367" s="99">
        <f>'[1]Z07 一般公共预算财政拨款收入支出决算表(财决07表)'!$K365</f>
        <v>0</v>
      </c>
      <c r="I367" s="89" t="str">
        <f t="shared" si="20"/>
        <v>2</v>
      </c>
      <c r="J367" s="89" t="str">
        <f t="shared" si="21"/>
        <v>2</v>
      </c>
      <c r="K367" s="89">
        <f t="shared" si="22"/>
        <v>4</v>
      </c>
      <c r="L367" s="89" t="str">
        <f t="shared" si="23"/>
        <v/>
      </c>
      <c r="O367" s="4"/>
      <c r="P367" s="4"/>
      <c r="Q367" s="4"/>
      <c r="R367" s="4"/>
      <c r="S367" s="4"/>
      <c r="T367" s="4"/>
      <c r="U367" s="4"/>
      <c r="V367" s="4"/>
      <c r="W367" s="4"/>
      <c r="X367" s="4"/>
    </row>
    <row r="368" spans="1:24">
      <c r="A368" s="4"/>
      <c r="B368" s="4"/>
      <c r="D368" s="4"/>
      <c r="E368" s="4"/>
      <c r="F368" s="4"/>
      <c r="G368" s="89">
        <f>'[1]Z07 一般公共预算财政拨款收入支出决算表(财决07表)'!A366</f>
        <v>0</v>
      </c>
      <c r="H368" s="99">
        <f>'[1]Z07 一般公共预算财政拨款收入支出决算表(财决07表)'!$K366</f>
        <v>0</v>
      </c>
      <c r="I368" s="89" t="str">
        <f t="shared" si="20"/>
        <v>2</v>
      </c>
      <c r="J368" s="89" t="str">
        <f t="shared" si="21"/>
        <v>2</v>
      </c>
      <c r="K368" s="89">
        <f t="shared" si="22"/>
        <v>4</v>
      </c>
      <c r="L368" s="89" t="str">
        <f t="shared" si="23"/>
        <v/>
      </c>
      <c r="O368" s="4"/>
      <c r="P368" s="4"/>
      <c r="Q368" s="4"/>
      <c r="R368" s="4"/>
      <c r="S368" s="4"/>
      <c r="T368" s="4"/>
      <c r="U368" s="4"/>
      <c r="V368" s="4"/>
      <c r="W368" s="4"/>
      <c r="X368" s="4"/>
    </row>
    <row r="369" spans="1:24">
      <c r="A369" s="4"/>
      <c r="B369" s="4"/>
      <c r="D369" s="4"/>
      <c r="E369" s="4"/>
      <c r="F369" s="4"/>
      <c r="G369" s="89">
        <f>'[1]Z07 一般公共预算财政拨款收入支出决算表(财决07表)'!A367</f>
        <v>0</v>
      </c>
      <c r="H369" s="99">
        <f>'[1]Z07 一般公共预算财政拨款收入支出决算表(财决07表)'!$K367</f>
        <v>0</v>
      </c>
      <c r="I369" s="89" t="str">
        <f t="shared" si="20"/>
        <v>2</v>
      </c>
      <c r="J369" s="89" t="str">
        <f t="shared" si="21"/>
        <v>2</v>
      </c>
      <c r="K369" s="89">
        <f t="shared" si="22"/>
        <v>4</v>
      </c>
      <c r="L369" s="89" t="str">
        <f t="shared" si="23"/>
        <v/>
      </c>
      <c r="O369" s="4"/>
      <c r="P369" s="4"/>
      <c r="Q369" s="4"/>
      <c r="R369" s="4"/>
      <c r="S369" s="4"/>
      <c r="T369" s="4"/>
      <c r="U369" s="4"/>
      <c r="V369" s="4"/>
      <c r="W369" s="4"/>
      <c r="X369" s="4"/>
    </row>
    <row r="370" spans="1:24">
      <c r="A370" s="4"/>
      <c r="B370" s="4"/>
      <c r="D370" s="4"/>
      <c r="E370" s="4"/>
      <c r="F370" s="4"/>
      <c r="G370" s="89">
        <f>'[1]Z07 一般公共预算财政拨款收入支出决算表(财决07表)'!A368</f>
        <v>0</v>
      </c>
      <c r="H370" s="99">
        <f>'[1]Z07 一般公共预算财政拨款收入支出决算表(财决07表)'!$K368</f>
        <v>0</v>
      </c>
      <c r="I370" s="89" t="str">
        <f t="shared" si="20"/>
        <v>2</v>
      </c>
      <c r="J370" s="89" t="str">
        <f t="shared" si="21"/>
        <v>2</v>
      </c>
      <c r="K370" s="89">
        <f t="shared" si="22"/>
        <v>4</v>
      </c>
      <c r="L370" s="89" t="str">
        <f t="shared" si="23"/>
        <v/>
      </c>
      <c r="O370" s="4"/>
      <c r="P370" s="4"/>
      <c r="Q370" s="4"/>
      <c r="R370" s="4"/>
      <c r="S370" s="4"/>
      <c r="T370" s="4"/>
      <c r="U370" s="4"/>
      <c r="V370" s="4"/>
      <c r="W370" s="4"/>
      <c r="X370" s="4"/>
    </row>
    <row r="371" spans="1:24">
      <c r="A371" s="4"/>
      <c r="B371" s="4"/>
      <c r="D371" s="4"/>
      <c r="E371" s="4"/>
      <c r="F371" s="4"/>
      <c r="G371" s="89">
        <f>'[1]Z07 一般公共预算财政拨款收入支出决算表(财决07表)'!A369</f>
        <v>0</v>
      </c>
      <c r="H371" s="99">
        <f>'[1]Z07 一般公共预算财政拨款收入支出决算表(财决07表)'!$K369</f>
        <v>0</v>
      </c>
      <c r="I371" s="89" t="str">
        <f t="shared" si="20"/>
        <v>2</v>
      </c>
      <c r="J371" s="89" t="str">
        <f t="shared" si="21"/>
        <v>2</v>
      </c>
      <c r="K371" s="89">
        <f t="shared" si="22"/>
        <v>4</v>
      </c>
      <c r="L371" s="89" t="str">
        <f t="shared" si="23"/>
        <v/>
      </c>
      <c r="O371" s="4"/>
      <c r="P371" s="4"/>
      <c r="Q371" s="4"/>
      <c r="R371" s="4"/>
      <c r="S371" s="4"/>
      <c r="T371" s="4"/>
      <c r="U371" s="4"/>
      <c r="V371" s="4"/>
      <c r="W371" s="4"/>
      <c r="X371" s="4"/>
    </row>
    <row r="372" spans="1:24">
      <c r="A372" s="4"/>
      <c r="B372" s="4"/>
      <c r="D372" s="4"/>
      <c r="E372" s="4"/>
      <c r="F372" s="4"/>
      <c r="G372" s="89">
        <f>'[1]Z07 一般公共预算财政拨款收入支出决算表(财决07表)'!A370</f>
        <v>0</v>
      </c>
      <c r="H372" s="99">
        <f>'[1]Z07 一般公共预算财政拨款收入支出决算表(财决07表)'!$K370</f>
        <v>0</v>
      </c>
      <c r="I372" s="89" t="str">
        <f t="shared" si="20"/>
        <v>2</v>
      </c>
      <c r="J372" s="89" t="str">
        <f t="shared" si="21"/>
        <v>2</v>
      </c>
      <c r="K372" s="89">
        <f t="shared" si="22"/>
        <v>4</v>
      </c>
      <c r="L372" s="89" t="str">
        <f t="shared" si="23"/>
        <v/>
      </c>
      <c r="O372" s="4"/>
      <c r="P372" s="4"/>
      <c r="Q372" s="4"/>
      <c r="R372" s="4"/>
      <c r="S372" s="4"/>
      <c r="T372" s="4"/>
      <c r="U372" s="4"/>
      <c r="V372" s="4"/>
      <c r="W372" s="4"/>
      <c r="X372" s="4"/>
    </row>
    <row r="373" spans="1:24">
      <c r="A373" s="4"/>
      <c r="B373" s="4"/>
      <c r="D373" s="4"/>
      <c r="E373" s="4"/>
      <c r="F373" s="4"/>
      <c r="G373" s="89">
        <f>'[1]Z07 一般公共预算财政拨款收入支出决算表(财决07表)'!A371</f>
        <v>0</v>
      </c>
      <c r="H373" s="99">
        <f>'[1]Z07 一般公共预算财政拨款收入支出决算表(财决07表)'!$K371</f>
        <v>0</v>
      </c>
      <c r="I373" s="89" t="str">
        <f t="shared" si="20"/>
        <v>2</v>
      </c>
      <c r="J373" s="89" t="str">
        <f t="shared" si="21"/>
        <v>2</v>
      </c>
      <c r="K373" s="89">
        <f t="shared" si="22"/>
        <v>4</v>
      </c>
      <c r="L373" s="89" t="str">
        <f t="shared" si="23"/>
        <v/>
      </c>
      <c r="O373" s="4"/>
      <c r="P373" s="4"/>
      <c r="Q373" s="4"/>
      <c r="R373" s="4"/>
      <c r="S373" s="4"/>
      <c r="T373" s="4"/>
      <c r="U373" s="4"/>
      <c r="V373" s="4"/>
      <c r="W373" s="4"/>
      <c r="X373" s="4"/>
    </row>
    <row r="374" spans="1:24">
      <c r="A374" s="4"/>
      <c r="B374" s="4"/>
      <c r="D374" s="4"/>
      <c r="E374" s="4"/>
      <c r="F374" s="4"/>
      <c r="G374" s="89">
        <f>'[1]Z07 一般公共预算财政拨款收入支出决算表(财决07表)'!A372</f>
        <v>0</v>
      </c>
      <c r="H374" s="99">
        <f>'[1]Z07 一般公共预算财政拨款收入支出决算表(财决07表)'!$K372</f>
        <v>0</v>
      </c>
      <c r="I374" s="89" t="str">
        <f t="shared" si="20"/>
        <v>2</v>
      </c>
      <c r="J374" s="89" t="str">
        <f t="shared" si="21"/>
        <v>2</v>
      </c>
      <c r="K374" s="89">
        <f t="shared" si="22"/>
        <v>4</v>
      </c>
      <c r="L374" s="89" t="str">
        <f t="shared" si="23"/>
        <v/>
      </c>
      <c r="O374" s="4"/>
      <c r="P374" s="4"/>
      <c r="Q374" s="4"/>
      <c r="R374" s="4"/>
      <c r="S374" s="4"/>
      <c r="T374" s="4"/>
      <c r="U374" s="4"/>
      <c r="V374" s="4"/>
      <c r="W374" s="4"/>
      <c r="X374" s="4"/>
    </row>
    <row r="375" spans="1:24">
      <c r="A375" s="4"/>
      <c r="B375" s="4"/>
      <c r="D375" s="4"/>
      <c r="E375" s="4"/>
      <c r="F375" s="4"/>
      <c r="G375" s="89">
        <f>'[1]Z07 一般公共预算财政拨款收入支出决算表(财决07表)'!A373</f>
        <v>0</v>
      </c>
      <c r="H375" s="99">
        <f>'[1]Z07 一般公共预算财政拨款收入支出决算表(财决07表)'!$K373</f>
        <v>0</v>
      </c>
      <c r="I375" s="89" t="str">
        <f t="shared" si="20"/>
        <v>2</v>
      </c>
      <c r="J375" s="89" t="str">
        <f t="shared" si="21"/>
        <v>2</v>
      </c>
      <c r="K375" s="89">
        <f t="shared" si="22"/>
        <v>4</v>
      </c>
      <c r="L375" s="89" t="str">
        <f t="shared" si="23"/>
        <v/>
      </c>
      <c r="O375" s="4"/>
      <c r="P375" s="4"/>
      <c r="Q375" s="4"/>
      <c r="R375" s="4"/>
      <c r="S375" s="4"/>
      <c r="T375" s="4"/>
      <c r="U375" s="4"/>
      <c r="V375" s="4"/>
      <c r="W375" s="4"/>
      <c r="X375" s="4"/>
    </row>
    <row r="376" spans="1:24">
      <c r="A376" s="4"/>
      <c r="B376" s="4"/>
      <c r="D376" s="4"/>
      <c r="E376" s="4"/>
      <c r="F376" s="4"/>
      <c r="G376" s="89">
        <f>'[1]Z07 一般公共预算财政拨款收入支出决算表(财决07表)'!A374</f>
        <v>0</v>
      </c>
      <c r="H376" s="99">
        <f>'[1]Z07 一般公共预算财政拨款收入支出决算表(财决07表)'!$K374</f>
        <v>0</v>
      </c>
      <c r="I376" s="89" t="str">
        <f t="shared" si="20"/>
        <v>2</v>
      </c>
      <c r="J376" s="89" t="str">
        <f t="shared" si="21"/>
        <v>2</v>
      </c>
      <c r="K376" s="89">
        <f t="shared" si="22"/>
        <v>4</v>
      </c>
      <c r="L376" s="89" t="str">
        <f t="shared" si="23"/>
        <v/>
      </c>
      <c r="O376" s="4"/>
      <c r="P376" s="4"/>
      <c r="Q376" s="4"/>
      <c r="R376" s="4"/>
      <c r="S376" s="4"/>
      <c r="T376" s="4"/>
      <c r="U376" s="4"/>
      <c r="V376" s="4"/>
      <c r="W376" s="4"/>
      <c r="X376" s="4"/>
    </row>
    <row r="377" spans="1:24">
      <c r="A377" s="4"/>
      <c r="B377" s="4"/>
      <c r="D377" s="4"/>
      <c r="E377" s="4"/>
      <c r="F377" s="4"/>
      <c r="G377" s="89">
        <f>'[1]Z07 一般公共预算财政拨款收入支出决算表(财决07表)'!A375</f>
        <v>0</v>
      </c>
      <c r="H377" s="99">
        <f>'[1]Z07 一般公共预算财政拨款收入支出决算表(财决07表)'!$K375</f>
        <v>0</v>
      </c>
      <c r="I377" s="89" t="str">
        <f t="shared" si="20"/>
        <v>2</v>
      </c>
      <c r="J377" s="89" t="str">
        <f t="shared" si="21"/>
        <v>2</v>
      </c>
      <c r="K377" s="89">
        <f t="shared" si="22"/>
        <v>4</v>
      </c>
      <c r="L377" s="89" t="str">
        <f t="shared" si="23"/>
        <v/>
      </c>
      <c r="O377" s="4"/>
      <c r="P377" s="4"/>
      <c r="Q377" s="4"/>
      <c r="R377" s="4"/>
      <c r="S377" s="4"/>
      <c r="T377" s="4"/>
      <c r="U377" s="4"/>
      <c r="V377" s="4"/>
      <c r="W377" s="4"/>
      <c r="X377" s="4"/>
    </row>
    <row r="378" spans="1:24">
      <c r="A378" s="4"/>
      <c r="B378" s="4"/>
      <c r="D378" s="4"/>
      <c r="E378" s="4"/>
      <c r="F378" s="4"/>
      <c r="G378" s="89">
        <f>'[1]Z07 一般公共预算财政拨款收入支出决算表(财决07表)'!A376</f>
        <v>0</v>
      </c>
      <c r="H378" s="99">
        <f>'[1]Z07 一般公共预算财政拨款收入支出决算表(财决07表)'!$K376</f>
        <v>0</v>
      </c>
      <c r="I378" s="89" t="str">
        <f t="shared" si="20"/>
        <v>2</v>
      </c>
      <c r="J378" s="89" t="str">
        <f t="shared" si="21"/>
        <v>2</v>
      </c>
      <c r="K378" s="89">
        <f t="shared" si="22"/>
        <v>4</v>
      </c>
      <c r="L378" s="89" t="str">
        <f t="shared" si="23"/>
        <v/>
      </c>
      <c r="O378" s="4"/>
      <c r="P378" s="4"/>
      <c r="Q378" s="4"/>
      <c r="R378" s="4"/>
      <c r="S378" s="4"/>
      <c r="T378" s="4"/>
      <c r="U378" s="4"/>
      <c r="V378" s="4"/>
      <c r="W378" s="4"/>
      <c r="X378" s="4"/>
    </row>
    <row r="379" spans="1:24">
      <c r="A379" s="4"/>
      <c r="B379" s="4"/>
      <c r="D379" s="4"/>
      <c r="E379" s="4"/>
      <c r="F379" s="4"/>
      <c r="G379" s="89">
        <f>'[1]Z07 一般公共预算财政拨款收入支出决算表(财决07表)'!A377</f>
        <v>0</v>
      </c>
      <c r="H379" s="99">
        <f>'[1]Z07 一般公共预算财政拨款收入支出决算表(财决07表)'!$K377</f>
        <v>0</v>
      </c>
      <c r="I379" s="89" t="str">
        <f t="shared" si="20"/>
        <v>2</v>
      </c>
      <c r="J379" s="89" t="str">
        <f t="shared" si="21"/>
        <v>2</v>
      </c>
      <c r="K379" s="89">
        <f t="shared" si="22"/>
        <v>4</v>
      </c>
      <c r="L379" s="89" t="str">
        <f t="shared" si="23"/>
        <v/>
      </c>
      <c r="O379" s="4"/>
      <c r="P379" s="4"/>
      <c r="Q379" s="4"/>
      <c r="R379" s="4"/>
      <c r="S379" s="4"/>
      <c r="T379" s="4"/>
      <c r="U379" s="4"/>
      <c r="V379" s="4"/>
      <c r="W379" s="4"/>
      <c r="X379" s="4"/>
    </row>
    <row r="380" spans="1:24">
      <c r="A380" s="4"/>
      <c r="B380" s="4"/>
      <c r="D380" s="4"/>
      <c r="E380" s="4"/>
      <c r="F380" s="4"/>
      <c r="G380" s="89">
        <f>'[1]Z07 一般公共预算财政拨款收入支出决算表(财决07表)'!A378</f>
        <v>0</v>
      </c>
      <c r="H380" s="99">
        <f>'[1]Z07 一般公共预算财政拨款收入支出决算表(财决07表)'!$K378</f>
        <v>0</v>
      </c>
      <c r="I380" s="89" t="str">
        <f t="shared" si="20"/>
        <v>2</v>
      </c>
      <c r="J380" s="89" t="str">
        <f t="shared" si="21"/>
        <v>2</v>
      </c>
      <c r="K380" s="89">
        <f t="shared" si="22"/>
        <v>4</v>
      </c>
      <c r="L380" s="89" t="str">
        <f t="shared" si="23"/>
        <v/>
      </c>
      <c r="O380" s="4"/>
      <c r="P380" s="4"/>
      <c r="Q380" s="4"/>
      <c r="R380" s="4"/>
      <c r="S380" s="4"/>
      <c r="T380" s="4"/>
      <c r="U380" s="4"/>
      <c r="V380" s="4"/>
      <c r="W380" s="4"/>
      <c r="X380" s="4"/>
    </row>
    <row r="381" spans="1:24">
      <c r="A381" s="4"/>
      <c r="B381" s="4"/>
      <c r="D381" s="4"/>
      <c r="E381" s="4"/>
      <c r="F381" s="4"/>
      <c r="G381" s="89">
        <f>'[1]Z07 一般公共预算财政拨款收入支出决算表(财决07表)'!A379</f>
        <v>0</v>
      </c>
      <c r="H381" s="99">
        <f>'[1]Z07 一般公共预算财政拨款收入支出决算表(财决07表)'!$K379</f>
        <v>0</v>
      </c>
      <c r="I381" s="89" t="str">
        <f t="shared" si="20"/>
        <v>2</v>
      </c>
      <c r="J381" s="89" t="str">
        <f t="shared" si="21"/>
        <v>2</v>
      </c>
      <c r="K381" s="89">
        <f t="shared" si="22"/>
        <v>4</v>
      </c>
      <c r="L381" s="89" t="str">
        <f t="shared" si="23"/>
        <v/>
      </c>
      <c r="O381" s="4"/>
      <c r="P381" s="4"/>
      <c r="Q381" s="4"/>
      <c r="R381" s="4"/>
      <c r="S381" s="4"/>
      <c r="T381" s="4"/>
      <c r="U381" s="4"/>
      <c r="V381" s="4"/>
      <c r="W381" s="4"/>
      <c r="X381" s="4"/>
    </row>
    <row r="382" spans="1:24">
      <c r="A382" s="4"/>
      <c r="B382" s="4"/>
      <c r="D382" s="4"/>
      <c r="E382" s="4"/>
      <c r="F382" s="4"/>
      <c r="G382" s="89">
        <f>'[1]Z07 一般公共预算财政拨款收入支出决算表(财决07表)'!A380</f>
        <v>0</v>
      </c>
      <c r="H382" s="99">
        <f>'[1]Z07 一般公共预算财政拨款收入支出决算表(财决07表)'!$K380</f>
        <v>0</v>
      </c>
      <c r="I382" s="89" t="str">
        <f t="shared" si="20"/>
        <v>2</v>
      </c>
      <c r="J382" s="89" t="str">
        <f t="shared" si="21"/>
        <v>2</v>
      </c>
      <c r="K382" s="89">
        <f t="shared" si="22"/>
        <v>4</v>
      </c>
      <c r="L382" s="89" t="str">
        <f t="shared" si="23"/>
        <v/>
      </c>
      <c r="O382" s="4"/>
      <c r="P382" s="4"/>
      <c r="Q382" s="4"/>
      <c r="R382" s="4"/>
      <c r="S382" s="4"/>
      <c r="T382" s="4"/>
      <c r="U382" s="4"/>
      <c r="V382" s="4"/>
      <c r="W382" s="4"/>
      <c r="X382" s="4"/>
    </row>
    <row r="383" spans="1:24">
      <c r="A383" s="4"/>
      <c r="B383" s="4"/>
      <c r="D383" s="4"/>
      <c r="E383" s="4"/>
      <c r="F383" s="4"/>
      <c r="G383" s="89">
        <f>'[1]Z07 一般公共预算财政拨款收入支出决算表(财决07表)'!A381</f>
        <v>0</v>
      </c>
      <c r="H383" s="99">
        <f>'[1]Z07 一般公共预算财政拨款收入支出决算表(财决07表)'!$K381</f>
        <v>0</v>
      </c>
      <c r="I383" s="89" t="str">
        <f t="shared" si="20"/>
        <v>2</v>
      </c>
      <c r="J383" s="89" t="str">
        <f t="shared" si="21"/>
        <v>2</v>
      </c>
      <c r="K383" s="89">
        <f t="shared" si="22"/>
        <v>4</v>
      </c>
      <c r="L383" s="89" t="str">
        <f t="shared" si="23"/>
        <v/>
      </c>
      <c r="O383" s="4"/>
      <c r="P383" s="4"/>
      <c r="Q383" s="4"/>
      <c r="R383" s="4"/>
      <c r="S383" s="4"/>
      <c r="T383" s="4"/>
      <c r="U383" s="4"/>
      <c r="V383" s="4"/>
      <c r="W383" s="4"/>
      <c r="X383" s="4"/>
    </row>
    <row r="384" spans="1:24">
      <c r="A384" s="4"/>
      <c r="B384" s="4"/>
      <c r="D384" s="4"/>
      <c r="E384" s="4"/>
      <c r="F384" s="4"/>
      <c r="G384" s="89">
        <f>'[1]Z07 一般公共预算财政拨款收入支出决算表(财决07表)'!A382</f>
        <v>0</v>
      </c>
      <c r="H384" s="99">
        <f>'[1]Z07 一般公共预算财政拨款收入支出决算表(财决07表)'!$K382</f>
        <v>0</v>
      </c>
      <c r="I384" s="89" t="str">
        <f t="shared" si="20"/>
        <v>2</v>
      </c>
      <c r="J384" s="89" t="str">
        <f t="shared" si="21"/>
        <v>2</v>
      </c>
      <c r="K384" s="89">
        <f t="shared" si="22"/>
        <v>4</v>
      </c>
      <c r="L384" s="89" t="str">
        <f t="shared" si="23"/>
        <v/>
      </c>
      <c r="O384" s="4"/>
      <c r="P384" s="4"/>
      <c r="Q384" s="4"/>
      <c r="R384" s="4"/>
      <c r="S384" s="4"/>
      <c r="T384" s="4"/>
      <c r="U384" s="4"/>
      <c r="V384" s="4"/>
      <c r="W384" s="4"/>
      <c r="X384" s="4"/>
    </row>
    <row r="385" spans="1:24">
      <c r="A385" s="4"/>
      <c r="B385" s="4"/>
      <c r="D385" s="4"/>
      <c r="E385" s="4"/>
      <c r="F385" s="4"/>
      <c r="G385" s="89">
        <f>'[1]Z07 一般公共预算财政拨款收入支出决算表(财决07表)'!A383</f>
        <v>0</v>
      </c>
      <c r="H385" s="99">
        <f>'[1]Z07 一般公共预算财政拨款收入支出决算表(财决07表)'!$K383</f>
        <v>0</v>
      </c>
      <c r="I385" s="89" t="str">
        <f t="shared" si="20"/>
        <v>2</v>
      </c>
      <c r="J385" s="89" t="str">
        <f t="shared" si="21"/>
        <v>2</v>
      </c>
      <c r="K385" s="89">
        <f t="shared" si="22"/>
        <v>4</v>
      </c>
      <c r="L385" s="89" t="str">
        <f t="shared" si="23"/>
        <v/>
      </c>
      <c r="O385" s="4"/>
      <c r="P385" s="4"/>
      <c r="Q385" s="4"/>
      <c r="R385" s="4"/>
      <c r="S385" s="4"/>
      <c r="T385" s="4"/>
      <c r="U385" s="4"/>
      <c r="V385" s="4"/>
      <c r="W385" s="4"/>
      <c r="X385" s="4"/>
    </row>
    <row r="386" spans="1:24">
      <c r="A386" s="4"/>
      <c r="B386" s="4"/>
      <c r="D386" s="4"/>
      <c r="E386" s="4"/>
      <c r="F386" s="4"/>
      <c r="G386" s="89">
        <f>'[1]Z07 一般公共预算财政拨款收入支出决算表(财决07表)'!A384</f>
        <v>0</v>
      </c>
      <c r="H386" s="99">
        <f>'[1]Z07 一般公共预算财政拨款收入支出决算表(财决07表)'!$K384</f>
        <v>0</v>
      </c>
      <c r="I386" s="89" t="str">
        <f t="shared" si="20"/>
        <v>2</v>
      </c>
      <c r="J386" s="89" t="str">
        <f t="shared" si="21"/>
        <v>2</v>
      </c>
      <c r="K386" s="89">
        <f t="shared" si="22"/>
        <v>4</v>
      </c>
      <c r="L386" s="89" t="str">
        <f t="shared" si="23"/>
        <v/>
      </c>
      <c r="O386" s="4"/>
      <c r="P386" s="4"/>
      <c r="Q386" s="4"/>
      <c r="R386" s="4"/>
      <c r="S386" s="4"/>
      <c r="T386" s="4"/>
      <c r="U386" s="4"/>
      <c r="V386" s="4"/>
      <c r="W386" s="4"/>
      <c r="X386" s="4"/>
    </row>
    <row r="387" spans="1:24">
      <c r="A387" s="4"/>
      <c r="B387" s="4"/>
      <c r="D387" s="4"/>
      <c r="E387" s="4"/>
      <c r="F387" s="4"/>
      <c r="G387" s="89">
        <f>'[1]Z07 一般公共预算财政拨款收入支出决算表(财决07表)'!A385</f>
        <v>0</v>
      </c>
      <c r="H387" s="99">
        <f>'[1]Z07 一般公共预算财政拨款收入支出决算表(财决07表)'!$K385</f>
        <v>0</v>
      </c>
      <c r="I387" s="89" t="str">
        <f t="shared" si="20"/>
        <v>2</v>
      </c>
      <c r="J387" s="89" t="str">
        <f t="shared" si="21"/>
        <v>2</v>
      </c>
      <c r="K387" s="89">
        <f t="shared" si="22"/>
        <v>4</v>
      </c>
      <c r="L387" s="89" t="str">
        <f t="shared" si="23"/>
        <v/>
      </c>
      <c r="O387" s="4"/>
      <c r="P387" s="4"/>
      <c r="Q387" s="4"/>
      <c r="R387" s="4"/>
      <c r="S387" s="4"/>
      <c r="T387" s="4"/>
      <c r="U387" s="4"/>
      <c r="V387" s="4"/>
      <c r="W387" s="4"/>
      <c r="X387" s="4"/>
    </row>
    <row r="388" spans="1:24">
      <c r="A388" s="4"/>
      <c r="B388" s="4"/>
      <c r="D388" s="4"/>
      <c r="E388" s="4"/>
      <c r="F388" s="4"/>
      <c r="G388" s="89">
        <f>'[1]Z07 一般公共预算财政拨款收入支出决算表(财决07表)'!A386</f>
        <v>0</v>
      </c>
      <c r="H388" s="99">
        <f>'[1]Z07 一般公共预算财政拨款收入支出决算表(财决07表)'!$K386</f>
        <v>0</v>
      </c>
      <c r="I388" s="89" t="str">
        <f t="shared" si="20"/>
        <v>2</v>
      </c>
      <c r="J388" s="89" t="str">
        <f t="shared" si="21"/>
        <v>2</v>
      </c>
      <c r="K388" s="89">
        <f t="shared" si="22"/>
        <v>4</v>
      </c>
      <c r="L388" s="89" t="str">
        <f t="shared" si="23"/>
        <v/>
      </c>
      <c r="O388" s="4"/>
      <c r="P388" s="4"/>
      <c r="Q388" s="4"/>
      <c r="R388" s="4"/>
      <c r="S388" s="4"/>
      <c r="T388" s="4"/>
      <c r="U388" s="4"/>
      <c r="V388" s="4"/>
      <c r="W388" s="4"/>
      <c r="X388" s="4"/>
    </row>
    <row r="389" spans="1:24">
      <c r="A389" s="4"/>
      <c r="B389" s="4"/>
      <c r="D389" s="4"/>
      <c r="E389" s="4"/>
      <c r="F389" s="4"/>
      <c r="G389" s="89">
        <f>'[1]Z07 一般公共预算财政拨款收入支出决算表(财决07表)'!A387</f>
        <v>0</v>
      </c>
      <c r="H389" s="99">
        <f>'[1]Z07 一般公共预算财政拨款收入支出决算表(财决07表)'!$K387</f>
        <v>0</v>
      </c>
      <c r="I389" s="89" t="str">
        <f t="shared" si="20"/>
        <v>2</v>
      </c>
      <c r="J389" s="89" t="str">
        <f t="shared" si="21"/>
        <v>2</v>
      </c>
      <c r="K389" s="89">
        <f t="shared" si="22"/>
        <v>4</v>
      </c>
      <c r="L389" s="89" t="str">
        <f t="shared" si="23"/>
        <v/>
      </c>
      <c r="O389" s="4"/>
      <c r="P389" s="4"/>
      <c r="Q389" s="4"/>
      <c r="R389" s="4"/>
      <c r="S389" s="4"/>
      <c r="T389" s="4"/>
      <c r="U389" s="4"/>
      <c r="V389" s="4"/>
      <c r="W389" s="4"/>
      <c r="X389" s="4"/>
    </row>
    <row r="390" spans="1:24">
      <c r="A390" s="4"/>
      <c r="B390" s="4"/>
      <c r="D390" s="4"/>
      <c r="E390" s="4"/>
      <c r="F390" s="4"/>
      <c r="G390" s="89">
        <f>'[1]Z07 一般公共预算财政拨款收入支出决算表(财决07表)'!A388</f>
        <v>0</v>
      </c>
      <c r="H390" s="99">
        <f>'[1]Z07 一般公共预算财政拨款收入支出决算表(财决07表)'!$K388</f>
        <v>0</v>
      </c>
      <c r="I390" s="89" t="str">
        <f t="shared" si="20"/>
        <v>2</v>
      </c>
      <c r="J390" s="89" t="str">
        <f t="shared" si="21"/>
        <v>2</v>
      </c>
      <c r="K390" s="89">
        <f t="shared" si="22"/>
        <v>4</v>
      </c>
      <c r="L390" s="89" t="str">
        <f t="shared" si="23"/>
        <v/>
      </c>
      <c r="O390" s="4"/>
      <c r="P390" s="4"/>
      <c r="Q390" s="4"/>
      <c r="R390" s="4"/>
      <c r="S390" s="4"/>
      <c r="T390" s="4"/>
      <c r="U390" s="4"/>
      <c r="V390" s="4"/>
      <c r="W390" s="4"/>
      <c r="X390" s="4"/>
    </row>
    <row r="391" spans="1:24">
      <c r="A391" s="4"/>
      <c r="B391" s="4"/>
      <c r="D391" s="4"/>
      <c r="E391" s="4"/>
      <c r="F391" s="4"/>
      <c r="G391" s="89">
        <f>'[1]Z07 一般公共预算财政拨款收入支出决算表(财决07表)'!A389</f>
        <v>0</v>
      </c>
      <c r="H391" s="99">
        <f>'[1]Z07 一般公共预算财政拨款收入支出决算表(财决07表)'!$K389</f>
        <v>0</v>
      </c>
      <c r="I391" s="89" t="str">
        <f t="shared" si="20"/>
        <v>2</v>
      </c>
      <c r="J391" s="89" t="str">
        <f t="shared" si="21"/>
        <v>2</v>
      </c>
      <c r="K391" s="89">
        <f t="shared" si="22"/>
        <v>4</v>
      </c>
      <c r="L391" s="89" t="str">
        <f t="shared" si="23"/>
        <v/>
      </c>
      <c r="O391" s="4"/>
      <c r="P391" s="4"/>
      <c r="Q391" s="4"/>
      <c r="R391" s="4"/>
      <c r="S391" s="4"/>
      <c r="T391" s="4"/>
      <c r="U391" s="4"/>
      <c r="V391" s="4"/>
      <c r="W391" s="4"/>
      <c r="X391" s="4"/>
    </row>
    <row r="392" spans="1:24">
      <c r="A392" s="4"/>
      <c r="B392" s="4"/>
      <c r="D392" s="4"/>
      <c r="E392" s="4"/>
      <c r="F392" s="4"/>
      <c r="G392" s="89">
        <f>'[1]Z07 一般公共预算财政拨款收入支出决算表(财决07表)'!A390</f>
        <v>0</v>
      </c>
      <c r="H392" s="99">
        <f>'[1]Z07 一般公共预算财政拨款收入支出决算表(财决07表)'!$K390</f>
        <v>0</v>
      </c>
      <c r="I392" s="89" t="str">
        <f t="shared" si="20"/>
        <v>2</v>
      </c>
      <c r="J392" s="89" t="str">
        <f t="shared" si="21"/>
        <v>2</v>
      </c>
      <c r="K392" s="89">
        <f t="shared" si="22"/>
        <v>4</v>
      </c>
      <c r="L392" s="89" t="str">
        <f t="shared" si="23"/>
        <v/>
      </c>
      <c r="O392" s="4"/>
      <c r="P392" s="4"/>
      <c r="Q392" s="4"/>
      <c r="R392" s="4"/>
      <c r="S392" s="4"/>
      <c r="T392" s="4"/>
      <c r="U392" s="4"/>
      <c r="V392" s="4"/>
      <c r="W392" s="4"/>
      <c r="X392" s="4"/>
    </row>
    <row r="393" spans="1:24">
      <c r="A393" s="4"/>
      <c r="B393" s="4"/>
      <c r="D393" s="4"/>
      <c r="E393" s="4"/>
      <c r="F393" s="4"/>
      <c r="G393" s="89">
        <f>'[1]Z07 一般公共预算财政拨款收入支出决算表(财决07表)'!A391</f>
        <v>0</v>
      </c>
      <c r="H393" s="99">
        <f>'[1]Z07 一般公共预算财政拨款收入支出决算表(财决07表)'!$K391</f>
        <v>0</v>
      </c>
      <c r="I393" s="89" t="str">
        <f t="shared" si="20"/>
        <v>2</v>
      </c>
      <c r="J393" s="89" t="str">
        <f t="shared" si="21"/>
        <v>2</v>
      </c>
      <c r="K393" s="89">
        <f t="shared" si="22"/>
        <v>4</v>
      </c>
      <c r="L393" s="89" t="str">
        <f t="shared" si="23"/>
        <v/>
      </c>
      <c r="O393" s="4"/>
      <c r="P393" s="4"/>
      <c r="Q393" s="4"/>
      <c r="R393" s="4"/>
      <c r="S393" s="4"/>
      <c r="T393" s="4"/>
      <c r="U393" s="4"/>
      <c r="V393" s="4"/>
      <c r="W393" s="4"/>
      <c r="X393" s="4"/>
    </row>
    <row r="394" spans="1:24">
      <c r="A394" s="4"/>
      <c r="B394" s="4"/>
      <c r="D394" s="4"/>
      <c r="E394" s="4"/>
      <c r="F394" s="4"/>
      <c r="G394" s="89">
        <f>'[1]Z07 一般公共预算财政拨款收入支出决算表(财决07表)'!A392</f>
        <v>0</v>
      </c>
      <c r="H394" s="99">
        <f>'[1]Z07 一般公共预算财政拨款收入支出决算表(财决07表)'!$K392</f>
        <v>0</v>
      </c>
      <c r="I394" s="89" t="str">
        <f t="shared" si="20"/>
        <v>2</v>
      </c>
      <c r="J394" s="89" t="str">
        <f t="shared" si="21"/>
        <v>2</v>
      </c>
      <c r="K394" s="89">
        <f t="shared" si="22"/>
        <v>4</v>
      </c>
      <c r="L394" s="89" t="str">
        <f t="shared" si="23"/>
        <v/>
      </c>
      <c r="O394" s="4"/>
      <c r="P394" s="4"/>
      <c r="Q394" s="4"/>
      <c r="R394" s="4"/>
      <c r="S394" s="4"/>
      <c r="T394" s="4"/>
      <c r="U394" s="4"/>
      <c r="V394" s="4"/>
      <c r="W394" s="4"/>
      <c r="X394" s="4"/>
    </row>
    <row r="395" spans="1:24">
      <c r="A395" s="4"/>
      <c r="B395" s="4"/>
      <c r="D395" s="4"/>
      <c r="E395" s="4"/>
      <c r="F395" s="4"/>
      <c r="G395" s="89">
        <f>'[1]Z07 一般公共预算财政拨款收入支出决算表(财决07表)'!A393</f>
        <v>0</v>
      </c>
      <c r="H395" s="99">
        <f>'[1]Z07 一般公共预算财政拨款收入支出决算表(财决07表)'!$K393</f>
        <v>0</v>
      </c>
      <c r="I395" s="89" t="str">
        <f t="shared" si="20"/>
        <v>2</v>
      </c>
      <c r="J395" s="89" t="str">
        <f t="shared" si="21"/>
        <v>2</v>
      </c>
      <c r="K395" s="89">
        <f t="shared" si="22"/>
        <v>4</v>
      </c>
      <c r="L395" s="89" t="str">
        <f t="shared" si="23"/>
        <v/>
      </c>
      <c r="O395" s="4"/>
      <c r="P395" s="4"/>
      <c r="Q395" s="4"/>
      <c r="R395" s="4"/>
      <c r="S395" s="4"/>
      <c r="T395" s="4"/>
      <c r="U395" s="4"/>
      <c r="V395" s="4"/>
      <c r="W395" s="4"/>
      <c r="X395" s="4"/>
    </row>
    <row r="396" spans="1:24">
      <c r="A396" s="4"/>
      <c r="B396" s="4"/>
      <c r="D396" s="4"/>
      <c r="E396" s="4"/>
      <c r="F396" s="4"/>
      <c r="G396" s="89">
        <f>'[1]Z07 一般公共预算财政拨款收入支出决算表(财决07表)'!A394</f>
        <v>0</v>
      </c>
      <c r="H396" s="99">
        <f>'[1]Z07 一般公共预算财政拨款收入支出决算表(财决07表)'!$K394</f>
        <v>0</v>
      </c>
      <c r="I396" s="89" t="str">
        <f t="shared" si="20"/>
        <v>2</v>
      </c>
      <c r="J396" s="89" t="str">
        <f t="shared" si="21"/>
        <v>2</v>
      </c>
      <c r="K396" s="89">
        <f t="shared" si="22"/>
        <v>4</v>
      </c>
      <c r="L396" s="89" t="str">
        <f t="shared" si="23"/>
        <v/>
      </c>
      <c r="O396" s="4"/>
      <c r="P396" s="4"/>
      <c r="Q396" s="4"/>
      <c r="R396" s="4"/>
      <c r="S396" s="4"/>
      <c r="T396" s="4"/>
      <c r="U396" s="4"/>
      <c r="V396" s="4"/>
      <c r="W396" s="4"/>
      <c r="X396" s="4"/>
    </row>
    <row r="397" spans="1:24">
      <c r="A397" s="4"/>
      <c r="B397" s="4"/>
      <c r="D397" s="4"/>
      <c r="E397" s="4"/>
      <c r="F397" s="4"/>
      <c r="G397" s="89">
        <f>'[1]Z07 一般公共预算财政拨款收入支出决算表(财决07表)'!A395</f>
        <v>0</v>
      </c>
      <c r="H397" s="99">
        <f>'[1]Z07 一般公共预算财政拨款收入支出决算表(财决07表)'!$K395</f>
        <v>0</v>
      </c>
      <c r="I397" s="89" t="str">
        <f t="shared" ref="I397:I460" si="24">IF(G397&gt;0,"1","2")</f>
        <v>2</v>
      </c>
      <c r="J397" s="89" t="str">
        <f t="shared" ref="J397:J460" si="25">IF(H397&gt;0,"1","2")</f>
        <v>2</v>
      </c>
      <c r="K397" s="89">
        <f t="shared" ref="K397:K460" si="26">I397+J397</f>
        <v>4</v>
      </c>
      <c r="L397" s="89" t="str">
        <f t="shared" ref="L397:L460" si="27">IF(C397&lt;&gt;"",ROW(),"")</f>
        <v/>
      </c>
      <c r="O397" s="4"/>
      <c r="P397" s="4"/>
      <c r="Q397" s="4"/>
      <c r="R397" s="4"/>
      <c r="S397" s="4"/>
      <c r="T397" s="4"/>
      <c r="U397" s="4"/>
      <c r="V397" s="4"/>
      <c r="W397" s="4"/>
      <c r="X397" s="4"/>
    </row>
    <row r="398" spans="1:24">
      <c r="A398" s="4"/>
      <c r="B398" s="4"/>
      <c r="D398" s="4"/>
      <c r="E398" s="4"/>
      <c r="F398" s="4"/>
      <c r="G398" s="89">
        <f>'[1]Z07 一般公共预算财政拨款收入支出决算表(财决07表)'!A396</f>
        <v>0</v>
      </c>
      <c r="H398" s="99">
        <f>'[1]Z07 一般公共预算财政拨款收入支出决算表(财决07表)'!$K396</f>
        <v>0</v>
      </c>
      <c r="I398" s="89" t="str">
        <f t="shared" si="24"/>
        <v>2</v>
      </c>
      <c r="J398" s="89" t="str">
        <f t="shared" si="25"/>
        <v>2</v>
      </c>
      <c r="K398" s="89">
        <f t="shared" si="26"/>
        <v>4</v>
      </c>
      <c r="L398" s="89" t="str">
        <f t="shared" si="27"/>
        <v/>
      </c>
      <c r="O398" s="4"/>
      <c r="P398" s="4"/>
      <c r="Q398" s="4"/>
      <c r="R398" s="4"/>
      <c r="S398" s="4"/>
      <c r="T398" s="4"/>
      <c r="U398" s="4"/>
      <c r="V398" s="4"/>
      <c r="W398" s="4"/>
      <c r="X398" s="4"/>
    </row>
    <row r="399" spans="1:24">
      <c r="A399" s="4"/>
      <c r="B399" s="4"/>
      <c r="D399" s="4"/>
      <c r="E399" s="4"/>
      <c r="F399" s="4"/>
      <c r="G399" s="89">
        <f>'[1]Z07 一般公共预算财政拨款收入支出决算表(财决07表)'!A397</f>
        <v>0</v>
      </c>
      <c r="H399" s="99">
        <f>'[1]Z07 一般公共预算财政拨款收入支出决算表(财决07表)'!$K397</f>
        <v>0</v>
      </c>
      <c r="I399" s="89" t="str">
        <f t="shared" si="24"/>
        <v>2</v>
      </c>
      <c r="J399" s="89" t="str">
        <f t="shared" si="25"/>
        <v>2</v>
      </c>
      <c r="K399" s="89">
        <f t="shared" si="26"/>
        <v>4</v>
      </c>
      <c r="L399" s="89" t="str">
        <f t="shared" si="27"/>
        <v/>
      </c>
      <c r="O399" s="4"/>
      <c r="P399" s="4"/>
      <c r="Q399" s="4"/>
      <c r="R399" s="4"/>
      <c r="S399" s="4"/>
      <c r="T399" s="4"/>
      <c r="U399" s="4"/>
      <c r="V399" s="4"/>
      <c r="W399" s="4"/>
      <c r="X399" s="4"/>
    </row>
    <row r="400" spans="1:24">
      <c r="A400" s="4"/>
      <c r="B400" s="4"/>
      <c r="D400" s="4"/>
      <c r="E400" s="4"/>
      <c r="F400" s="4"/>
      <c r="G400" s="89">
        <f>'[1]Z07 一般公共预算财政拨款收入支出决算表(财决07表)'!A398</f>
        <v>0</v>
      </c>
      <c r="H400" s="99">
        <f>'[1]Z07 一般公共预算财政拨款收入支出决算表(财决07表)'!$K398</f>
        <v>0</v>
      </c>
      <c r="I400" s="89" t="str">
        <f t="shared" si="24"/>
        <v>2</v>
      </c>
      <c r="J400" s="89" t="str">
        <f t="shared" si="25"/>
        <v>2</v>
      </c>
      <c r="K400" s="89">
        <f t="shared" si="26"/>
        <v>4</v>
      </c>
      <c r="L400" s="89" t="str">
        <f t="shared" si="27"/>
        <v/>
      </c>
      <c r="O400" s="4"/>
      <c r="P400" s="4"/>
      <c r="Q400" s="4"/>
      <c r="R400" s="4"/>
      <c r="S400" s="4"/>
      <c r="T400" s="4"/>
      <c r="U400" s="4"/>
      <c r="V400" s="4"/>
      <c r="W400" s="4"/>
      <c r="X400" s="4"/>
    </row>
    <row r="401" spans="1:24">
      <c r="A401" s="4"/>
      <c r="B401" s="4"/>
      <c r="D401" s="4"/>
      <c r="E401" s="4"/>
      <c r="F401" s="4"/>
      <c r="G401" s="89">
        <f>'[1]Z07 一般公共预算财政拨款收入支出决算表(财决07表)'!A399</f>
        <v>0</v>
      </c>
      <c r="H401" s="99">
        <f>'[1]Z07 一般公共预算财政拨款收入支出决算表(财决07表)'!$K399</f>
        <v>0</v>
      </c>
      <c r="I401" s="89" t="str">
        <f t="shared" si="24"/>
        <v>2</v>
      </c>
      <c r="J401" s="89" t="str">
        <f t="shared" si="25"/>
        <v>2</v>
      </c>
      <c r="K401" s="89">
        <f t="shared" si="26"/>
        <v>4</v>
      </c>
      <c r="L401" s="89" t="str">
        <f t="shared" si="27"/>
        <v/>
      </c>
      <c r="O401" s="4"/>
      <c r="P401" s="4"/>
      <c r="Q401" s="4"/>
      <c r="R401" s="4"/>
      <c r="S401" s="4"/>
      <c r="T401" s="4"/>
      <c r="U401" s="4"/>
      <c r="V401" s="4"/>
      <c r="W401" s="4"/>
      <c r="X401" s="4"/>
    </row>
    <row r="402" spans="1:24">
      <c r="A402" s="4"/>
      <c r="B402" s="4"/>
      <c r="D402" s="4"/>
      <c r="E402" s="4"/>
      <c r="F402" s="4"/>
      <c r="G402" s="89">
        <f>'[1]Z07 一般公共预算财政拨款收入支出决算表(财决07表)'!A400</f>
        <v>0</v>
      </c>
      <c r="H402" s="99">
        <f>'[1]Z07 一般公共预算财政拨款收入支出决算表(财决07表)'!$K400</f>
        <v>0</v>
      </c>
      <c r="I402" s="89" t="str">
        <f t="shared" si="24"/>
        <v>2</v>
      </c>
      <c r="J402" s="89" t="str">
        <f t="shared" si="25"/>
        <v>2</v>
      </c>
      <c r="K402" s="89">
        <f t="shared" si="26"/>
        <v>4</v>
      </c>
      <c r="L402" s="89" t="str">
        <f t="shared" si="27"/>
        <v/>
      </c>
      <c r="O402" s="4"/>
      <c r="P402" s="4"/>
      <c r="Q402" s="4"/>
      <c r="R402" s="4"/>
      <c r="S402" s="4"/>
      <c r="T402" s="4"/>
      <c r="U402" s="4"/>
      <c r="V402" s="4"/>
      <c r="W402" s="4"/>
      <c r="X402" s="4"/>
    </row>
    <row r="403" spans="1:24">
      <c r="A403" s="4"/>
      <c r="B403" s="4"/>
      <c r="D403" s="4"/>
      <c r="E403" s="4"/>
      <c r="F403" s="4"/>
      <c r="G403" s="89">
        <f>'[1]Z07 一般公共预算财政拨款收入支出决算表(财决07表)'!A401</f>
        <v>0</v>
      </c>
      <c r="H403" s="99">
        <f>'[1]Z07 一般公共预算财政拨款收入支出决算表(财决07表)'!$K401</f>
        <v>0</v>
      </c>
      <c r="I403" s="89" t="str">
        <f t="shared" si="24"/>
        <v>2</v>
      </c>
      <c r="J403" s="89" t="str">
        <f t="shared" si="25"/>
        <v>2</v>
      </c>
      <c r="K403" s="89">
        <f t="shared" si="26"/>
        <v>4</v>
      </c>
      <c r="L403" s="89" t="str">
        <f t="shared" si="27"/>
        <v/>
      </c>
      <c r="O403" s="4"/>
      <c r="P403" s="4"/>
      <c r="Q403" s="4"/>
      <c r="R403" s="4"/>
      <c r="S403" s="4"/>
      <c r="T403" s="4"/>
      <c r="U403" s="4"/>
      <c r="V403" s="4"/>
      <c r="W403" s="4"/>
      <c r="X403" s="4"/>
    </row>
    <row r="404" spans="1:24">
      <c r="A404" s="4"/>
      <c r="B404" s="4"/>
      <c r="D404" s="4"/>
      <c r="E404" s="4"/>
      <c r="F404" s="4"/>
      <c r="G404" s="89">
        <f>'[1]Z07 一般公共预算财政拨款收入支出决算表(财决07表)'!A402</f>
        <v>0</v>
      </c>
      <c r="H404" s="99">
        <f>'[1]Z07 一般公共预算财政拨款收入支出决算表(财决07表)'!$K402</f>
        <v>0</v>
      </c>
      <c r="I404" s="89" t="str">
        <f t="shared" si="24"/>
        <v>2</v>
      </c>
      <c r="J404" s="89" t="str">
        <f t="shared" si="25"/>
        <v>2</v>
      </c>
      <c r="K404" s="89">
        <f t="shared" si="26"/>
        <v>4</v>
      </c>
      <c r="L404" s="89" t="str">
        <f t="shared" si="27"/>
        <v/>
      </c>
      <c r="O404" s="4"/>
      <c r="P404" s="4"/>
      <c r="Q404" s="4"/>
      <c r="R404" s="4"/>
      <c r="S404" s="4"/>
      <c r="T404" s="4"/>
      <c r="U404" s="4"/>
      <c r="V404" s="4"/>
      <c r="W404" s="4"/>
      <c r="X404" s="4"/>
    </row>
    <row r="405" spans="1:24">
      <c r="A405" s="4"/>
      <c r="B405" s="4"/>
      <c r="D405" s="4"/>
      <c r="E405" s="4"/>
      <c r="F405" s="4"/>
      <c r="G405" s="89">
        <f>'[1]Z07 一般公共预算财政拨款收入支出决算表(财决07表)'!A403</f>
        <v>0</v>
      </c>
      <c r="H405" s="99">
        <f>'[1]Z07 一般公共预算财政拨款收入支出决算表(财决07表)'!$K403</f>
        <v>0</v>
      </c>
      <c r="I405" s="89" t="str">
        <f t="shared" si="24"/>
        <v>2</v>
      </c>
      <c r="J405" s="89" t="str">
        <f t="shared" si="25"/>
        <v>2</v>
      </c>
      <c r="K405" s="89">
        <f t="shared" si="26"/>
        <v>4</v>
      </c>
      <c r="L405" s="89" t="str">
        <f t="shared" si="27"/>
        <v/>
      </c>
      <c r="O405" s="4"/>
      <c r="P405" s="4"/>
      <c r="Q405" s="4"/>
      <c r="R405" s="4"/>
      <c r="S405" s="4"/>
      <c r="T405" s="4"/>
      <c r="U405" s="4"/>
      <c r="V405" s="4"/>
      <c r="W405" s="4"/>
      <c r="X405" s="4"/>
    </row>
    <row r="406" spans="1:24">
      <c r="A406" s="4"/>
      <c r="B406" s="4"/>
      <c r="D406" s="4"/>
      <c r="E406" s="4"/>
      <c r="F406" s="4"/>
      <c r="G406" s="89">
        <f>'[1]Z07 一般公共预算财政拨款收入支出决算表(财决07表)'!A404</f>
        <v>0</v>
      </c>
      <c r="H406" s="99">
        <f>'[1]Z07 一般公共预算财政拨款收入支出决算表(财决07表)'!$K404</f>
        <v>0</v>
      </c>
      <c r="I406" s="89" t="str">
        <f t="shared" si="24"/>
        <v>2</v>
      </c>
      <c r="J406" s="89" t="str">
        <f t="shared" si="25"/>
        <v>2</v>
      </c>
      <c r="K406" s="89">
        <f t="shared" si="26"/>
        <v>4</v>
      </c>
      <c r="L406" s="89" t="str">
        <f t="shared" si="27"/>
        <v/>
      </c>
      <c r="O406" s="4"/>
      <c r="P406" s="4"/>
      <c r="Q406" s="4"/>
      <c r="R406" s="4"/>
      <c r="S406" s="4"/>
      <c r="T406" s="4"/>
      <c r="U406" s="4"/>
      <c r="V406" s="4"/>
      <c r="W406" s="4"/>
      <c r="X406" s="4"/>
    </row>
    <row r="407" spans="1:24">
      <c r="A407" s="4"/>
      <c r="B407" s="4"/>
      <c r="D407" s="4"/>
      <c r="E407" s="4"/>
      <c r="F407" s="4"/>
      <c r="G407" s="89">
        <f>'[1]Z07 一般公共预算财政拨款收入支出决算表(财决07表)'!A405</f>
        <v>0</v>
      </c>
      <c r="H407" s="99">
        <f>'[1]Z07 一般公共预算财政拨款收入支出决算表(财决07表)'!$K405</f>
        <v>0</v>
      </c>
      <c r="I407" s="89" t="str">
        <f t="shared" si="24"/>
        <v>2</v>
      </c>
      <c r="J407" s="89" t="str">
        <f t="shared" si="25"/>
        <v>2</v>
      </c>
      <c r="K407" s="89">
        <f t="shared" si="26"/>
        <v>4</v>
      </c>
      <c r="L407" s="89" t="str">
        <f t="shared" si="27"/>
        <v/>
      </c>
      <c r="O407" s="4"/>
      <c r="P407" s="4"/>
      <c r="Q407" s="4"/>
      <c r="R407" s="4"/>
      <c r="S407" s="4"/>
      <c r="T407" s="4"/>
      <c r="U407" s="4"/>
      <c r="V407" s="4"/>
      <c r="W407" s="4"/>
      <c r="X407" s="4"/>
    </row>
    <row r="408" spans="1:24">
      <c r="A408" s="4"/>
      <c r="B408" s="4"/>
      <c r="D408" s="4"/>
      <c r="E408" s="4"/>
      <c r="F408" s="4"/>
      <c r="G408" s="89">
        <f>'[1]Z07 一般公共预算财政拨款收入支出决算表(财决07表)'!A406</f>
        <v>0</v>
      </c>
      <c r="H408" s="99">
        <f>'[1]Z07 一般公共预算财政拨款收入支出决算表(财决07表)'!$K406</f>
        <v>0</v>
      </c>
      <c r="I408" s="89" t="str">
        <f t="shared" si="24"/>
        <v>2</v>
      </c>
      <c r="J408" s="89" t="str">
        <f t="shared" si="25"/>
        <v>2</v>
      </c>
      <c r="K408" s="89">
        <f t="shared" si="26"/>
        <v>4</v>
      </c>
      <c r="L408" s="89" t="str">
        <f t="shared" si="27"/>
        <v/>
      </c>
      <c r="O408" s="4"/>
      <c r="P408" s="4"/>
      <c r="Q408" s="4"/>
      <c r="R408" s="4"/>
      <c r="S408" s="4"/>
      <c r="T408" s="4"/>
      <c r="U408" s="4"/>
      <c r="V408" s="4"/>
      <c r="W408" s="4"/>
      <c r="X408" s="4"/>
    </row>
    <row r="409" spans="1:24">
      <c r="A409" s="4"/>
      <c r="B409" s="4"/>
      <c r="D409" s="4"/>
      <c r="E409" s="4"/>
      <c r="F409" s="4"/>
      <c r="G409" s="89">
        <f>'[1]Z07 一般公共预算财政拨款收入支出决算表(财决07表)'!A407</f>
        <v>0</v>
      </c>
      <c r="H409" s="99">
        <f>'[1]Z07 一般公共预算财政拨款收入支出决算表(财决07表)'!$K407</f>
        <v>0</v>
      </c>
      <c r="I409" s="89" t="str">
        <f t="shared" si="24"/>
        <v>2</v>
      </c>
      <c r="J409" s="89" t="str">
        <f t="shared" si="25"/>
        <v>2</v>
      </c>
      <c r="K409" s="89">
        <f t="shared" si="26"/>
        <v>4</v>
      </c>
      <c r="L409" s="89" t="str">
        <f t="shared" si="27"/>
        <v/>
      </c>
      <c r="O409" s="4"/>
      <c r="P409" s="4"/>
      <c r="Q409" s="4"/>
      <c r="R409" s="4"/>
      <c r="S409" s="4"/>
      <c r="T409" s="4"/>
      <c r="U409" s="4"/>
      <c r="V409" s="4"/>
      <c r="W409" s="4"/>
      <c r="X409" s="4"/>
    </row>
    <row r="410" spans="1:24">
      <c r="A410" s="4"/>
      <c r="B410" s="4"/>
      <c r="D410" s="4"/>
      <c r="E410" s="4"/>
      <c r="F410" s="4"/>
      <c r="G410" s="89">
        <f>'[1]Z07 一般公共预算财政拨款收入支出决算表(财决07表)'!A408</f>
        <v>0</v>
      </c>
      <c r="H410" s="99">
        <f>'[1]Z07 一般公共预算财政拨款收入支出决算表(财决07表)'!$K408</f>
        <v>0</v>
      </c>
      <c r="I410" s="89" t="str">
        <f t="shared" si="24"/>
        <v>2</v>
      </c>
      <c r="J410" s="89" t="str">
        <f t="shared" si="25"/>
        <v>2</v>
      </c>
      <c r="K410" s="89">
        <f t="shared" si="26"/>
        <v>4</v>
      </c>
      <c r="L410" s="89" t="str">
        <f t="shared" si="27"/>
        <v/>
      </c>
      <c r="O410" s="4"/>
      <c r="P410" s="4"/>
      <c r="Q410" s="4"/>
      <c r="R410" s="4"/>
      <c r="S410" s="4"/>
      <c r="T410" s="4"/>
      <c r="U410" s="4"/>
      <c r="V410" s="4"/>
      <c r="W410" s="4"/>
      <c r="X410" s="4"/>
    </row>
    <row r="411" spans="1:24">
      <c r="A411" s="4"/>
      <c r="B411" s="4"/>
      <c r="D411" s="4"/>
      <c r="E411" s="4"/>
      <c r="F411" s="4"/>
      <c r="G411" s="89">
        <f>'[1]Z07 一般公共预算财政拨款收入支出决算表(财决07表)'!A409</f>
        <v>0</v>
      </c>
      <c r="H411" s="99">
        <f>'[1]Z07 一般公共预算财政拨款收入支出决算表(财决07表)'!$K409</f>
        <v>0</v>
      </c>
      <c r="I411" s="89" t="str">
        <f t="shared" si="24"/>
        <v>2</v>
      </c>
      <c r="J411" s="89" t="str">
        <f t="shared" si="25"/>
        <v>2</v>
      </c>
      <c r="K411" s="89">
        <f t="shared" si="26"/>
        <v>4</v>
      </c>
      <c r="L411" s="89" t="str">
        <f t="shared" si="27"/>
        <v/>
      </c>
      <c r="O411" s="4"/>
      <c r="P411" s="4"/>
      <c r="Q411" s="4"/>
      <c r="R411" s="4"/>
      <c r="S411" s="4"/>
      <c r="T411" s="4"/>
      <c r="U411" s="4"/>
      <c r="V411" s="4"/>
      <c r="W411" s="4"/>
      <c r="X411" s="4"/>
    </row>
    <row r="412" spans="1:24">
      <c r="A412" s="4"/>
      <c r="B412" s="4"/>
      <c r="D412" s="4"/>
      <c r="E412" s="4"/>
      <c r="F412" s="4"/>
      <c r="G412" s="89">
        <f>'[1]Z07 一般公共预算财政拨款收入支出决算表(财决07表)'!A410</f>
        <v>0</v>
      </c>
      <c r="H412" s="99">
        <f>'[1]Z07 一般公共预算财政拨款收入支出决算表(财决07表)'!$K410</f>
        <v>0</v>
      </c>
      <c r="I412" s="89" t="str">
        <f t="shared" si="24"/>
        <v>2</v>
      </c>
      <c r="J412" s="89" t="str">
        <f t="shared" si="25"/>
        <v>2</v>
      </c>
      <c r="K412" s="89">
        <f t="shared" si="26"/>
        <v>4</v>
      </c>
      <c r="L412" s="89" t="str">
        <f t="shared" si="27"/>
        <v/>
      </c>
      <c r="O412" s="4"/>
      <c r="P412" s="4"/>
      <c r="Q412" s="4"/>
      <c r="R412" s="4"/>
      <c r="S412" s="4"/>
      <c r="T412" s="4"/>
      <c r="U412" s="4"/>
      <c r="V412" s="4"/>
      <c r="W412" s="4"/>
      <c r="X412" s="4"/>
    </row>
    <row r="413" spans="1:24">
      <c r="A413" s="4"/>
      <c r="B413" s="4"/>
      <c r="D413" s="4"/>
      <c r="E413" s="4"/>
      <c r="F413" s="4"/>
      <c r="G413" s="89">
        <f>'[1]Z07 一般公共预算财政拨款收入支出决算表(财决07表)'!A411</f>
        <v>0</v>
      </c>
      <c r="H413" s="99">
        <f>'[1]Z07 一般公共预算财政拨款收入支出决算表(财决07表)'!$K411</f>
        <v>0</v>
      </c>
      <c r="I413" s="89" t="str">
        <f t="shared" si="24"/>
        <v>2</v>
      </c>
      <c r="J413" s="89" t="str">
        <f t="shared" si="25"/>
        <v>2</v>
      </c>
      <c r="K413" s="89">
        <f t="shared" si="26"/>
        <v>4</v>
      </c>
      <c r="L413" s="89" t="str">
        <f t="shared" si="27"/>
        <v/>
      </c>
      <c r="O413" s="4"/>
      <c r="P413" s="4"/>
      <c r="Q413" s="4"/>
      <c r="R413" s="4"/>
      <c r="S413" s="4"/>
      <c r="T413" s="4"/>
      <c r="U413" s="4"/>
      <c r="V413" s="4"/>
      <c r="W413" s="4"/>
      <c r="X413" s="4"/>
    </row>
    <row r="414" spans="1:24">
      <c r="A414" s="4"/>
      <c r="B414" s="4"/>
      <c r="D414" s="4"/>
      <c r="E414" s="4"/>
      <c r="F414" s="4"/>
      <c r="G414" s="89">
        <f>'[1]Z07 一般公共预算财政拨款收入支出决算表(财决07表)'!A412</f>
        <v>0</v>
      </c>
      <c r="H414" s="99">
        <f>'[1]Z07 一般公共预算财政拨款收入支出决算表(财决07表)'!$K412</f>
        <v>0</v>
      </c>
      <c r="I414" s="89" t="str">
        <f t="shared" si="24"/>
        <v>2</v>
      </c>
      <c r="J414" s="89" t="str">
        <f t="shared" si="25"/>
        <v>2</v>
      </c>
      <c r="K414" s="89">
        <f t="shared" si="26"/>
        <v>4</v>
      </c>
      <c r="L414" s="89" t="str">
        <f t="shared" si="27"/>
        <v/>
      </c>
      <c r="O414" s="4"/>
      <c r="P414" s="4"/>
      <c r="Q414" s="4"/>
      <c r="R414" s="4"/>
      <c r="S414" s="4"/>
      <c r="T414" s="4"/>
      <c r="U414" s="4"/>
      <c r="V414" s="4"/>
      <c r="W414" s="4"/>
      <c r="X414" s="4"/>
    </row>
    <row r="415" spans="1:24">
      <c r="A415" s="4"/>
      <c r="B415" s="4"/>
      <c r="D415" s="4"/>
      <c r="E415" s="4"/>
      <c r="F415" s="4"/>
      <c r="G415" s="89">
        <f>'[1]Z07 一般公共预算财政拨款收入支出决算表(财决07表)'!A413</f>
        <v>0</v>
      </c>
      <c r="H415" s="99">
        <f>'[1]Z07 一般公共预算财政拨款收入支出决算表(财决07表)'!$K413</f>
        <v>0</v>
      </c>
      <c r="I415" s="89" t="str">
        <f t="shared" si="24"/>
        <v>2</v>
      </c>
      <c r="J415" s="89" t="str">
        <f t="shared" si="25"/>
        <v>2</v>
      </c>
      <c r="K415" s="89">
        <f t="shared" si="26"/>
        <v>4</v>
      </c>
      <c r="L415" s="89" t="str">
        <f t="shared" si="27"/>
        <v/>
      </c>
      <c r="O415" s="4"/>
      <c r="P415" s="4"/>
      <c r="Q415" s="4"/>
      <c r="R415" s="4"/>
      <c r="S415" s="4"/>
      <c r="T415" s="4"/>
      <c r="U415" s="4"/>
      <c r="V415" s="4"/>
      <c r="W415" s="4"/>
      <c r="X415" s="4"/>
    </row>
    <row r="416" spans="1:24">
      <c r="A416" s="4"/>
      <c r="B416" s="4"/>
      <c r="D416" s="4"/>
      <c r="E416" s="4"/>
      <c r="F416" s="4"/>
      <c r="G416" s="89">
        <f>'[1]Z07 一般公共预算财政拨款收入支出决算表(财决07表)'!A414</f>
        <v>0</v>
      </c>
      <c r="H416" s="99">
        <f>'[1]Z07 一般公共预算财政拨款收入支出决算表(财决07表)'!$K414</f>
        <v>0</v>
      </c>
      <c r="I416" s="89" t="str">
        <f t="shared" si="24"/>
        <v>2</v>
      </c>
      <c r="J416" s="89" t="str">
        <f t="shared" si="25"/>
        <v>2</v>
      </c>
      <c r="K416" s="89">
        <f t="shared" si="26"/>
        <v>4</v>
      </c>
      <c r="L416" s="89" t="str">
        <f t="shared" si="27"/>
        <v/>
      </c>
      <c r="O416" s="4"/>
      <c r="P416" s="4"/>
      <c r="Q416" s="4"/>
      <c r="R416" s="4"/>
      <c r="S416" s="4"/>
      <c r="T416" s="4"/>
      <c r="U416" s="4"/>
      <c r="V416" s="4"/>
      <c r="W416" s="4"/>
      <c r="X416" s="4"/>
    </row>
    <row r="417" spans="1:24">
      <c r="A417" s="4"/>
      <c r="B417" s="4"/>
      <c r="D417" s="4"/>
      <c r="E417" s="4"/>
      <c r="F417" s="4"/>
      <c r="G417" s="89">
        <f>'[1]Z07 一般公共预算财政拨款收入支出决算表(财决07表)'!A415</f>
        <v>0</v>
      </c>
      <c r="H417" s="99">
        <f>'[1]Z07 一般公共预算财政拨款收入支出决算表(财决07表)'!$K415</f>
        <v>0</v>
      </c>
      <c r="I417" s="89" t="str">
        <f t="shared" si="24"/>
        <v>2</v>
      </c>
      <c r="J417" s="89" t="str">
        <f t="shared" si="25"/>
        <v>2</v>
      </c>
      <c r="K417" s="89">
        <f t="shared" si="26"/>
        <v>4</v>
      </c>
      <c r="L417" s="89" t="str">
        <f t="shared" si="27"/>
        <v/>
      </c>
      <c r="O417" s="4"/>
      <c r="P417" s="4"/>
      <c r="Q417" s="4"/>
      <c r="R417" s="4"/>
      <c r="S417" s="4"/>
      <c r="T417" s="4"/>
      <c r="U417" s="4"/>
      <c r="V417" s="4"/>
      <c r="W417" s="4"/>
      <c r="X417" s="4"/>
    </row>
    <row r="418" spans="1:24">
      <c r="A418" s="4"/>
      <c r="B418" s="4"/>
      <c r="D418" s="4"/>
      <c r="E418" s="4"/>
      <c r="F418" s="4"/>
      <c r="G418" s="89">
        <f>'[1]Z07 一般公共预算财政拨款收入支出决算表(财决07表)'!A416</f>
        <v>0</v>
      </c>
      <c r="H418" s="99">
        <f>'[1]Z07 一般公共预算财政拨款收入支出决算表(财决07表)'!$K416</f>
        <v>0</v>
      </c>
      <c r="I418" s="89" t="str">
        <f t="shared" si="24"/>
        <v>2</v>
      </c>
      <c r="J418" s="89" t="str">
        <f t="shared" si="25"/>
        <v>2</v>
      </c>
      <c r="K418" s="89">
        <f t="shared" si="26"/>
        <v>4</v>
      </c>
      <c r="L418" s="89" t="str">
        <f t="shared" si="27"/>
        <v/>
      </c>
      <c r="O418" s="4"/>
      <c r="P418" s="4"/>
      <c r="Q418" s="4"/>
      <c r="R418" s="4"/>
      <c r="S418" s="4"/>
      <c r="T418" s="4"/>
      <c r="U418" s="4"/>
      <c r="V418" s="4"/>
      <c r="W418" s="4"/>
      <c r="X418" s="4"/>
    </row>
    <row r="419" spans="1:24">
      <c r="A419" s="4"/>
      <c r="B419" s="4"/>
      <c r="D419" s="4"/>
      <c r="E419" s="4"/>
      <c r="F419" s="4"/>
      <c r="G419" s="89">
        <f>'[1]Z07 一般公共预算财政拨款收入支出决算表(财决07表)'!A417</f>
        <v>0</v>
      </c>
      <c r="H419" s="99">
        <f>'[1]Z07 一般公共预算财政拨款收入支出决算表(财决07表)'!$K417</f>
        <v>0</v>
      </c>
      <c r="I419" s="89" t="str">
        <f t="shared" si="24"/>
        <v>2</v>
      </c>
      <c r="J419" s="89" t="str">
        <f t="shared" si="25"/>
        <v>2</v>
      </c>
      <c r="K419" s="89">
        <f t="shared" si="26"/>
        <v>4</v>
      </c>
      <c r="L419" s="89" t="str">
        <f t="shared" si="27"/>
        <v/>
      </c>
      <c r="O419" s="4"/>
      <c r="P419" s="4"/>
      <c r="Q419" s="4"/>
      <c r="R419" s="4"/>
      <c r="S419" s="4"/>
      <c r="T419" s="4"/>
      <c r="U419" s="4"/>
      <c r="V419" s="4"/>
      <c r="W419" s="4"/>
      <c r="X419" s="4"/>
    </row>
    <row r="420" spans="1:24">
      <c r="A420" s="4"/>
      <c r="B420" s="4"/>
      <c r="D420" s="4"/>
      <c r="E420" s="4"/>
      <c r="F420" s="4"/>
      <c r="G420" s="89">
        <f>'[1]Z07 一般公共预算财政拨款收入支出决算表(财决07表)'!A418</f>
        <v>0</v>
      </c>
      <c r="H420" s="99">
        <f>'[1]Z07 一般公共预算财政拨款收入支出决算表(财决07表)'!$K418</f>
        <v>0</v>
      </c>
      <c r="I420" s="89" t="str">
        <f t="shared" si="24"/>
        <v>2</v>
      </c>
      <c r="J420" s="89" t="str">
        <f t="shared" si="25"/>
        <v>2</v>
      </c>
      <c r="K420" s="89">
        <f t="shared" si="26"/>
        <v>4</v>
      </c>
      <c r="L420" s="89" t="str">
        <f t="shared" si="27"/>
        <v/>
      </c>
      <c r="O420" s="4"/>
      <c r="P420" s="4"/>
      <c r="Q420" s="4"/>
      <c r="R420" s="4"/>
      <c r="S420" s="4"/>
      <c r="T420" s="4"/>
      <c r="U420" s="4"/>
      <c r="V420" s="4"/>
      <c r="W420" s="4"/>
      <c r="X420" s="4"/>
    </row>
    <row r="421" spans="1:24">
      <c r="A421" s="4"/>
      <c r="B421" s="4"/>
      <c r="D421" s="4"/>
      <c r="E421" s="4"/>
      <c r="F421" s="4"/>
      <c r="G421" s="89">
        <f>'[1]Z07 一般公共预算财政拨款收入支出决算表(财决07表)'!A419</f>
        <v>0</v>
      </c>
      <c r="H421" s="99">
        <f>'[1]Z07 一般公共预算财政拨款收入支出决算表(财决07表)'!$K419</f>
        <v>0</v>
      </c>
      <c r="I421" s="89" t="str">
        <f t="shared" si="24"/>
        <v>2</v>
      </c>
      <c r="J421" s="89" t="str">
        <f t="shared" si="25"/>
        <v>2</v>
      </c>
      <c r="K421" s="89">
        <f t="shared" si="26"/>
        <v>4</v>
      </c>
      <c r="L421" s="89" t="str">
        <f t="shared" si="27"/>
        <v/>
      </c>
      <c r="O421" s="4"/>
      <c r="P421" s="4"/>
      <c r="Q421" s="4"/>
      <c r="R421" s="4"/>
      <c r="S421" s="4"/>
      <c r="T421" s="4"/>
      <c r="U421" s="4"/>
      <c r="V421" s="4"/>
      <c r="W421" s="4"/>
      <c r="X421" s="4"/>
    </row>
    <row r="422" spans="1:24">
      <c r="A422" s="4"/>
      <c r="B422" s="4"/>
      <c r="D422" s="4"/>
      <c r="E422" s="4"/>
      <c r="F422" s="4"/>
      <c r="G422" s="89">
        <f>'[1]Z07 一般公共预算财政拨款收入支出决算表(财决07表)'!A420</f>
        <v>0</v>
      </c>
      <c r="H422" s="99">
        <f>'[1]Z07 一般公共预算财政拨款收入支出决算表(财决07表)'!$K420</f>
        <v>0</v>
      </c>
      <c r="I422" s="89" t="str">
        <f t="shared" si="24"/>
        <v>2</v>
      </c>
      <c r="J422" s="89" t="str">
        <f t="shared" si="25"/>
        <v>2</v>
      </c>
      <c r="K422" s="89">
        <f t="shared" si="26"/>
        <v>4</v>
      </c>
      <c r="L422" s="89" t="str">
        <f t="shared" si="27"/>
        <v/>
      </c>
      <c r="O422" s="4"/>
      <c r="P422" s="4"/>
      <c r="Q422" s="4"/>
      <c r="R422" s="4"/>
      <c r="S422" s="4"/>
      <c r="T422" s="4"/>
      <c r="U422" s="4"/>
      <c r="V422" s="4"/>
      <c r="W422" s="4"/>
      <c r="X422" s="4"/>
    </row>
    <row r="423" spans="1:24">
      <c r="A423" s="4"/>
      <c r="B423" s="4"/>
      <c r="D423" s="4"/>
      <c r="E423" s="4"/>
      <c r="F423" s="4"/>
      <c r="G423" s="89">
        <f>'[1]Z07 一般公共预算财政拨款收入支出决算表(财决07表)'!A421</f>
        <v>0</v>
      </c>
      <c r="H423" s="99">
        <f>'[1]Z07 一般公共预算财政拨款收入支出决算表(财决07表)'!$K421</f>
        <v>0</v>
      </c>
      <c r="I423" s="89" t="str">
        <f t="shared" si="24"/>
        <v>2</v>
      </c>
      <c r="J423" s="89" t="str">
        <f t="shared" si="25"/>
        <v>2</v>
      </c>
      <c r="K423" s="89">
        <f t="shared" si="26"/>
        <v>4</v>
      </c>
      <c r="L423" s="89" t="str">
        <f t="shared" si="27"/>
        <v/>
      </c>
      <c r="O423" s="4"/>
      <c r="P423" s="4"/>
      <c r="Q423" s="4"/>
      <c r="R423" s="4"/>
      <c r="S423" s="4"/>
      <c r="T423" s="4"/>
      <c r="U423" s="4"/>
      <c r="V423" s="4"/>
      <c r="W423" s="4"/>
      <c r="X423" s="4"/>
    </row>
    <row r="424" spans="1:24">
      <c r="A424" s="4"/>
      <c r="B424" s="4"/>
      <c r="D424" s="4"/>
      <c r="E424" s="4"/>
      <c r="F424" s="4"/>
      <c r="G424" s="89">
        <f>'[1]Z07 一般公共预算财政拨款收入支出决算表(财决07表)'!A422</f>
        <v>0</v>
      </c>
      <c r="H424" s="99">
        <f>'[1]Z07 一般公共预算财政拨款收入支出决算表(财决07表)'!$K422</f>
        <v>0</v>
      </c>
      <c r="I424" s="89" t="str">
        <f t="shared" si="24"/>
        <v>2</v>
      </c>
      <c r="J424" s="89" t="str">
        <f t="shared" si="25"/>
        <v>2</v>
      </c>
      <c r="K424" s="89">
        <f t="shared" si="26"/>
        <v>4</v>
      </c>
      <c r="L424" s="89" t="str">
        <f t="shared" si="27"/>
        <v/>
      </c>
      <c r="O424" s="4"/>
      <c r="P424" s="4"/>
      <c r="Q424" s="4"/>
      <c r="R424" s="4"/>
      <c r="S424" s="4"/>
      <c r="T424" s="4"/>
      <c r="U424" s="4"/>
      <c r="V424" s="4"/>
      <c r="W424" s="4"/>
      <c r="X424" s="4"/>
    </row>
    <row r="425" spans="1:24">
      <c r="A425" s="4"/>
      <c r="B425" s="4"/>
      <c r="D425" s="4"/>
      <c r="E425" s="4"/>
      <c r="F425" s="4"/>
      <c r="G425" s="89">
        <f>'[1]Z07 一般公共预算财政拨款收入支出决算表(财决07表)'!A423</f>
        <v>0</v>
      </c>
      <c r="H425" s="99">
        <f>'[1]Z07 一般公共预算财政拨款收入支出决算表(财决07表)'!$K423</f>
        <v>0</v>
      </c>
      <c r="I425" s="89" t="str">
        <f t="shared" si="24"/>
        <v>2</v>
      </c>
      <c r="J425" s="89" t="str">
        <f t="shared" si="25"/>
        <v>2</v>
      </c>
      <c r="K425" s="89">
        <f t="shared" si="26"/>
        <v>4</v>
      </c>
      <c r="L425" s="89" t="str">
        <f t="shared" si="27"/>
        <v/>
      </c>
      <c r="O425" s="4"/>
      <c r="P425" s="4"/>
      <c r="Q425" s="4"/>
      <c r="R425" s="4"/>
      <c r="S425" s="4"/>
      <c r="T425" s="4"/>
      <c r="U425" s="4"/>
      <c r="V425" s="4"/>
      <c r="W425" s="4"/>
      <c r="X425" s="4"/>
    </row>
    <row r="426" spans="1:24">
      <c r="A426" s="4"/>
      <c r="B426" s="4"/>
      <c r="D426" s="4"/>
      <c r="E426" s="4"/>
      <c r="F426" s="4"/>
      <c r="G426" s="89">
        <f>'[1]Z07 一般公共预算财政拨款收入支出决算表(财决07表)'!A424</f>
        <v>0</v>
      </c>
      <c r="H426" s="99">
        <f>'[1]Z07 一般公共预算财政拨款收入支出决算表(财决07表)'!$K424</f>
        <v>0</v>
      </c>
      <c r="I426" s="89" t="str">
        <f t="shared" si="24"/>
        <v>2</v>
      </c>
      <c r="J426" s="89" t="str">
        <f t="shared" si="25"/>
        <v>2</v>
      </c>
      <c r="K426" s="89">
        <f t="shared" si="26"/>
        <v>4</v>
      </c>
      <c r="L426" s="89" t="str">
        <f t="shared" si="27"/>
        <v/>
      </c>
      <c r="O426" s="4"/>
      <c r="P426" s="4"/>
      <c r="Q426" s="4"/>
      <c r="R426" s="4"/>
      <c r="S426" s="4"/>
      <c r="T426" s="4"/>
      <c r="U426" s="4"/>
      <c r="V426" s="4"/>
      <c r="W426" s="4"/>
      <c r="X426" s="4"/>
    </row>
    <row r="427" spans="1:24">
      <c r="A427" s="4"/>
      <c r="B427" s="4"/>
      <c r="D427" s="4"/>
      <c r="E427" s="4"/>
      <c r="F427" s="4"/>
      <c r="G427" s="89">
        <f>'[1]Z07 一般公共预算财政拨款收入支出决算表(财决07表)'!A425</f>
        <v>0</v>
      </c>
      <c r="H427" s="99">
        <f>'[1]Z07 一般公共预算财政拨款收入支出决算表(财决07表)'!$K425</f>
        <v>0</v>
      </c>
      <c r="I427" s="89" t="str">
        <f t="shared" si="24"/>
        <v>2</v>
      </c>
      <c r="J427" s="89" t="str">
        <f t="shared" si="25"/>
        <v>2</v>
      </c>
      <c r="K427" s="89">
        <f t="shared" si="26"/>
        <v>4</v>
      </c>
      <c r="L427" s="89" t="str">
        <f t="shared" si="27"/>
        <v/>
      </c>
      <c r="O427" s="4"/>
      <c r="P427" s="4"/>
      <c r="Q427" s="4"/>
      <c r="R427" s="4"/>
      <c r="S427" s="4"/>
      <c r="T427" s="4"/>
      <c r="U427" s="4"/>
      <c r="V427" s="4"/>
      <c r="W427" s="4"/>
      <c r="X427" s="4"/>
    </row>
    <row r="428" spans="1:24">
      <c r="A428" s="4"/>
      <c r="B428" s="4"/>
      <c r="D428" s="4"/>
      <c r="E428" s="4"/>
      <c r="F428" s="4"/>
      <c r="G428" s="89">
        <f>'[1]Z07 一般公共预算财政拨款收入支出决算表(财决07表)'!A426</f>
        <v>0</v>
      </c>
      <c r="H428" s="99">
        <f>'[1]Z07 一般公共预算财政拨款收入支出决算表(财决07表)'!$K426</f>
        <v>0</v>
      </c>
      <c r="I428" s="89" t="str">
        <f t="shared" si="24"/>
        <v>2</v>
      </c>
      <c r="J428" s="89" t="str">
        <f t="shared" si="25"/>
        <v>2</v>
      </c>
      <c r="K428" s="89">
        <f t="shared" si="26"/>
        <v>4</v>
      </c>
      <c r="L428" s="89" t="str">
        <f t="shared" si="27"/>
        <v/>
      </c>
      <c r="O428" s="4"/>
      <c r="P428" s="4"/>
      <c r="Q428" s="4"/>
      <c r="R428" s="4"/>
      <c r="S428" s="4"/>
      <c r="T428" s="4"/>
      <c r="U428" s="4"/>
      <c r="V428" s="4"/>
      <c r="W428" s="4"/>
      <c r="X428" s="4"/>
    </row>
    <row r="429" spans="1:24">
      <c r="A429" s="4"/>
      <c r="B429" s="4"/>
      <c r="D429" s="4"/>
      <c r="E429" s="4"/>
      <c r="F429" s="4"/>
      <c r="G429" s="89">
        <f>'[1]Z07 一般公共预算财政拨款收入支出决算表(财决07表)'!A427</f>
        <v>0</v>
      </c>
      <c r="H429" s="99">
        <f>'[1]Z07 一般公共预算财政拨款收入支出决算表(财决07表)'!$K427</f>
        <v>0</v>
      </c>
      <c r="I429" s="89" t="str">
        <f t="shared" si="24"/>
        <v>2</v>
      </c>
      <c r="J429" s="89" t="str">
        <f t="shared" si="25"/>
        <v>2</v>
      </c>
      <c r="K429" s="89">
        <f t="shared" si="26"/>
        <v>4</v>
      </c>
      <c r="L429" s="89" t="str">
        <f t="shared" si="27"/>
        <v/>
      </c>
      <c r="O429" s="4"/>
      <c r="P429" s="4"/>
      <c r="Q429" s="4"/>
      <c r="R429" s="4"/>
      <c r="S429" s="4"/>
      <c r="T429" s="4"/>
      <c r="U429" s="4"/>
      <c r="V429" s="4"/>
      <c r="W429" s="4"/>
      <c r="X429" s="4"/>
    </row>
    <row r="430" spans="1:24">
      <c r="A430" s="4"/>
      <c r="B430" s="4"/>
      <c r="D430" s="4"/>
      <c r="E430" s="4"/>
      <c r="F430" s="4"/>
      <c r="G430" s="89">
        <f>'[1]Z07 一般公共预算财政拨款收入支出决算表(财决07表)'!A428</f>
        <v>0</v>
      </c>
      <c r="H430" s="99">
        <f>'[1]Z07 一般公共预算财政拨款收入支出决算表(财决07表)'!$K428</f>
        <v>0</v>
      </c>
      <c r="I430" s="89" t="str">
        <f t="shared" si="24"/>
        <v>2</v>
      </c>
      <c r="J430" s="89" t="str">
        <f t="shared" si="25"/>
        <v>2</v>
      </c>
      <c r="K430" s="89">
        <f t="shared" si="26"/>
        <v>4</v>
      </c>
      <c r="L430" s="89" t="str">
        <f t="shared" si="27"/>
        <v/>
      </c>
      <c r="O430" s="4"/>
      <c r="P430" s="4"/>
      <c r="Q430" s="4"/>
      <c r="R430" s="4"/>
      <c r="S430" s="4"/>
      <c r="T430" s="4"/>
      <c r="U430" s="4"/>
      <c r="V430" s="4"/>
      <c r="W430" s="4"/>
      <c r="X430" s="4"/>
    </row>
    <row r="431" spans="1:24">
      <c r="A431" s="4"/>
      <c r="B431" s="4"/>
      <c r="D431" s="4"/>
      <c r="E431" s="4"/>
      <c r="F431" s="4"/>
      <c r="G431" s="89">
        <f>'[1]Z07 一般公共预算财政拨款收入支出决算表(财决07表)'!A429</f>
        <v>0</v>
      </c>
      <c r="H431" s="99">
        <f>'[1]Z07 一般公共预算财政拨款收入支出决算表(财决07表)'!$K429</f>
        <v>0</v>
      </c>
      <c r="I431" s="89" t="str">
        <f t="shared" si="24"/>
        <v>2</v>
      </c>
      <c r="J431" s="89" t="str">
        <f t="shared" si="25"/>
        <v>2</v>
      </c>
      <c r="K431" s="89">
        <f t="shared" si="26"/>
        <v>4</v>
      </c>
      <c r="L431" s="89" t="str">
        <f t="shared" si="27"/>
        <v/>
      </c>
      <c r="O431" s="4"/>
      <c r="P431" s="4"/>
      <c r="Q431" s="4"/>
      <c r="R431" s="4"/>
      <c r="S431" s="4"/>
      <c r="T431" s="4"/>
      <c r="U431" s="4"/>
      <c r="V431" s="4"/>
      <c r="W431" s="4"/>
      <c r="X431" s="4"/>
    </row>
    <row r="432" spans="1:24">
      <c r="A432" s="4"/>
      <c r="B432" s="4"/>
      <c r="D432" s="4"/>
      <c r="E432" s="4"/>
      <c r="F432" s="4"/>
      <c r="G432" s="89">
        <f>'[1]Z07 一般公共预算财政拨款收入支出决算表(财决07表)'!A430</f>
        <v>0</v>
      </c>
      <c r="H432" s="99">
        <f>'[1]Z07 一般公共预算财政拨款收入支出决算表(财决07表)'!$K430</f>
        <v>0</v>
      </c>
      <c r="I432" s="89" t="str">
        <f t="shared" si="24"/>
        <v>2</v>
      </c>
      <c r="J432" s="89" t="str">
        <f t="shared" si="25"/>
        <v>2</v>
      </c>
      <c r="K432" s="89">
        <f t="shared" si="26"/>
        <v>4</v>
      </c>
      <c r="L432" s="89" t="str">
        <f t="shared" si="27"/>
        <v/>
      </c>
      <c r="O432" s="4"/>
      <c r="P432" s="4"/>
      <c r="Q432" s="4"/>
      <c r="R432" s="4"/>
      <c r="S432" s="4"/>
      <c r="T432" s="4"/>
      <c r="U432" s="4"/>
      <c r="V432" s="4"/>
      <c r="W432" s="4"/>
      <c r="X432" s="4"/>
    </row>
    <row r="433" spans="1:24">
      <c r="A433" s="4"/>
      <c r="B433" s="4"/>
      <c r="D433" s="4"/>
      <c r="E433" s="4"/>
      <c r="F433" s="4"/>
      <c r="G433" s="89">
        <f>'[1]Z07 一般公共预算财政拨款收入支出决算表(财决07表)'!A431</f>
        <v>0</v>
      </c>
      <c r="H433" s="99">
        <f>'[1]Z07 一般公共预算财政拨款收入支出决算表(财决07表)'!$K431</f>
        <v>0</v>
      </c>
      <c r="I433" s="89" t="str">
        <f t="shared" si="24"/>
        <v>2</v>
      </c>
      <c r="J433" s="89" t="str">
        <f t="shared" si="25"/>
        <v>2</v>
      </c>
      <c r="K433" s="89">
        <f t="shared" si="26"/>
        <v>4</v>
      </c>
      <c r="L433" s="89" t="str">
        <f t="shared" si="27"/>
        <v/>
      </c>
      <c r="O433" s="4"/>
      <c r="P433" s="4"/>
      <c r="Q433" s="4"/>
      <c r="R433" s="4"/>
      <c r="S433" s="4"/>
      <c r="T433" s="4"/>
      <c r="U433" s="4"/>
      <c r="V433" s="4"/>
      <c r="W433" s="4"/>
      <c r="X433" s="4"/>
    </row>
    <row r="434" spans="1:24">
      <c r="A434" s="4"/>
      <c r="B434" s="4"/>
      <c r="D434" s="4"/>
      <c r="E434" s="4"/>
      <c r="F434" s="4"/>
      <c r="G434" s="89">
        <f>'[1]Z07 一般公共预算财政拨款收入支出决算表(财决07表)'!A432</f>
        <v>0</v>
      </c>
      <c r="H434" s="99">
        <f>'[1]Z07 一般公共预算财政拨款收入支出决算表(财决07表)'!$K432</f>
        <v>0</v>
      </c>
      <c r="I434" s="89" t="str">
        <f t="shared" si="24"/>
        <v>2</v>
      </c>
      <c r="J434" s="89" t="str">
        <f t="shared" si="25"/>
        <v>2</v>
      </c>
      <c r="K434" s="89">
        <f t="shared" si="26"/>
        <v>4</v>
      </c>
      <c r="L434" s="89" t="str">
        <f t="shared" si="27"/>
        <v/>
      </c>
      <c r="O434" s="4"/>
      <c r="P434" s="4"/>
      <c r="Q434" s="4"/>
      <c r="R434" s="4"/>
      <c r="S434" s="4"/>
      <c r="T434" s="4"/>
      <c r="U434" s="4"/>
      <c r="V434" s="4"/>
      <c r="W434" s="4"/>
      <c r="X434" s="4"/>
    </row>
    <row r="435" spans="1:24">
      <c r="A435" s="4"/>
      <c r="B435" s="4"/>
      <c r="D435" s="4"/>
      <c r="E435" s="4"/>
      <c r="F435" s="4"/>
      <c r="G435" s="89">
        <f>'[1]Z07 一般公共预算财政拨款收入支出决算表(财决07表)'!A433</f>
        <v>0</v>
      </c>
      <c r="H435" s="99">
        <f>'[1]Z07 一般公共预算财政拨款收入支出决算表(财决07表)'!$K433</f>
        <v>0</v>
      </c>
      <c r="I435" s="89" t="str">
        <f t="shared" si="24"/>
        <v>2</v>
      </c>
      <c r="J435" s="89" t="str">
        <f t="shared" si="25"/>
        <v>2</v>
      </c>
      <c r="K435" s="89">
        <f t="shared" si="26"/>
        <v>4</v>
      </c>
      <c r="L435" s="89" t="str">
        <f t="shared" si="27"/>
        <v/>
      </c>
      <c r="O435" s="4"/>
      <c r="P435" s="4"/>
      <c r="Q435" s="4"/>
      <c r="R435" s="4"/>
      <c r="S435" s="4"/>
      <c r="T435" s="4"/>
      <c r="U435" s="4"/>
      <c r="V435" s="4"/>
      <c r="W435" s="4"/>
      <c r="X435" s="4"/>
    </row>
    <row r="436" spans="1:24">
      <c r="A436" s="4"/>
      <c r="B436" s="4"/>
      <c r="D436" s="4"/>
      <c r="E436" s="4"/>
      <c r="F436" s="4"/>
      <c r="G436" s="89">
        <f>'[1]Z07 一般公共预算财政拨款收入支出决算表(财决07表)'!A434</f>
        <v>0</v>
      </c>
      <c r="H436" s="99">
        <f>'[1]Z07 一般公共预算财政拨款收入支出决算表(财决07表)'!$K434</f>
        <v>0</v>
      </c>
      <c r="I436" s="89" t="str">
        <f t="shared" si="24"/>
        <v>2</v>
      </c>
      <c r="J436" s="89" t="str">
        <f t="shared" si="25"/>
        <v>2</v>
      </c>
      <c r="K436" s="89">
        <f t="shared" si="26"/>
        <v>4</v>
      </c>
      <c r="L436" s="89" t="str">
        <f t="shared" si="27"/>
        <v/>
      </c>
      <c r="O436" s="4"/>
      <c r="P436" s="4"/>
      <c r="Q436" s="4"/>
      <c r="R436" s="4"/>
      <c r="S436" s="4"/>
      <c r="T436" s="4"/>
      <c r="U436" s="4"/>
      <c r="V436" s="4"/>
      <c r="W436" s="4"/>
      <c r="X436" s="4"/>
    </row>
    <row r="437" spans="1:24">
      <c r="A437" s="4"/>
      <c r="B437" s="4"/>
      <c r="D437" s="4"/>
      <c r="E437" s="4"/>
      <c r="F437" s="4"/>
      <c r="G437" s="89">
        <f>'[1]Z07 一般公共预算财政拨款收入支出决算表(财决07表)'!A435</f>
        <v>0</v>
      </c>
      <c r="H437" s="99">
        <f>'[1]Z07 一般公共预算财政拨款收入支出决算表(财决07表)'!$K435</f>
        <v>0</v>
      </c>
      <c r="I437" s="89" t="str">
        <f t="shared" si="24"/>
        <v>2</v>
      </c>
      <c r="J437" s="89" t="str">
        <f t="shared" si="25"/>
        <v>2</v>
      </c>
      <c r="K437" s="89">
        <f t="shared" si="26"/>
        <v>4</v>
      </c>
      <c r="L437" s="89" t="str">
        <f t="shared" si="27"/>
        <v/>
      </c>
      <c r="O437" s="4"/>
      <c r="P437" s="4"/>
      <c r="Q437" s="4"/>
      <c r="R437" s="4"/>
      <c r="S437" s="4"/>
      <c r="T437" s="4"/>
      <c r="U437" s="4"/>
      <c r="V437" s="4"/>
      <c r="W437" s="4"/>
      <c r="X437" s="4"/>
    </row>
    <row r="438" spans="1:24">
      <c r="A438" s="4"/>
      <c r="B438" s="4"/>
      <c r="D438" s="4"/>
      <c r="E438" s="4"/>
      <c r="F438" s="4"/>
      <c r="G438" s="89">
        <f>'[1]Z07 一般公共预算财政拨款收入支出决算表(财决07表)'!A436</f>
        <v>0</v>
      </c>
      <c r="H438" s="99">
        <f>'[1]Z07 一般公共预算财政拨款收入支出决算表(财决07表)'!$K436</f>
        <v>0</v>
      </c>
      <c r="I438" s="89" t="str">
        <f t="shared" si="24"/>
        <v>2</v>
      </c>
      <c r="J438" s="89" t="str">
        <f t="shared" si="25"/>
        <v>2</v>
      </c>
      <c r="K438" s="89">
        <f t="shared" si="26"/>
        <v>4</v>
      </c>
      <c r="L438" s="89" t="str">
        <f t="shared" si="27"/>
        <v/>
      </c>
      <c r="O438" s="4"/>
      <c r="P438" s="4"/>
      <c r="Q438" s="4"/>
      <c r="R438" s="4"/>
      <c r="S438" s="4"/>
      <c r="T438" s="4"/>
      <c r="U438" s="4"/>
      <c r="V438" s="4"/>
      <c r="W438" s="4"/>
      <c r="X438" s="4"/>
    </row>
    <row r="439" spans="1:24">
      <c r="A439" s="4"/>
      <c r="B439" s="4"/>
      <c r="D439" s="4"/>
      <c r="E439" s="4"/>
      <c r="F439" s="4"/>
      <c r="G439" s="89">
        <f>'[1]Z07 一般公共预算财政拨款收入支出决算表(财决07表)'!A437</f>
        <v>0</v>
      </c>
      <c r="H439" s="99">
        <f>'[1]Z07 一般公共预算财政拨款收入支出决算表(财决07表)'!$K437</f>
        <v>0</v>
      </c>
      <c r="I439" s="89" t="str">
        <f t="shared" si="24"/>
        <v>2</v>
      </c>
      <c r="J439" s="89" t="str">
        <f t="shared" si="25"/>
        <v>2</v>
      </c>
      <c r="K439" s="89">
        <f t="shared" si="26"/>
        <v>4</v>
      </c>
      <c r="L439" s="89" t="str">
        <f t="shared" si="27"/>
        <v/>
      </c>
      <c r="O439" s="4"/>
      <c r="P439" s="4"/>
      <c r="Q439" s="4"/>
      <c r="R439" s="4"/>
      <c r="S439" s="4"/>
      <c r="T439" s="4"/>
      <c r="U439" s="4"/>
      <c r="V439" s="4"/>
      <c r="W439" s="4"/>
      <c r="X439" s="4"/>
    </row>
    <row r="440" spans="1:24">
      <c r="A440" s="4"/>
      <c r="B440" s="4"/>
      <c r="D440" s="4"/>
      <c r="E440" s="4"/>
      <c r="F440" s="4"/>
      <c r="G440" s="89">
        <f>'[1]Z07 一般公共预算财政拨款收入支出决算表(财决07表)'!A438</f>
        <v>0</v>
      </c>
      <c r="H440" s="99">
        <f>'[1]Z07 一般公共预算财政拨款收入支出决算表(财决07表)'!$K438</f>
        <v>0</v>
      </c>
      <c r="I440" s="89" t="str">
        <f t="shared" si="24"/>
        <v>2</v>
      </c>
      <c r="J440" s="89" t="str">
        <f t="shared" si="25"/>
        <v>2</v>
      </c>
      <c r="K440" s="89">
        <f t="shared" si="26"/>
        <v>4</v>
      </c>
      <c r="L440" s="89" t="str">
        <f t="shared" si="27"/>
        <v/>
      </c>
      <c r="O440" s="4"/>
      <c r="P440" s="4"/>
      <c r="Q440" s="4"/>
      <c r="R440" s="4"/>
      <c r="S440" s="4"/>
      <c r="T440" s="4"/>
      <c r="U440" s="4"/>
      <c r="V440" s="4"/>
      <c r="W440" s="4"/>
      <c r="X440" s="4"/>
    </row>
    <row r="441" spans="1:24">
      <c r="A441" s="4"/>
      <c r="B441" s="4"/>
      <c r="D441" s="4"/>
      <c r="E441" s="4"/>
      <c r="F441" s="4"/>
      <c r="G441" s="89">
        <f>'[1]Z07 一般公共预算财政拨款收入支出决算表(财决07表)'!A439</f>
        <v>0</v>
      </c>
      <c r="H441" s="99">
        <f>'[1]Z07 一般公共预算财政拨款收入支出决算表(财决07表)'!$K439</f>
        <v>0</v>
      </c>
      <c r="I441" s="89" t="str">
        <f t="shared" si="24"/>
        <v>2</v>
      </c>
      <c r="J441" s="89" t="str">
        <f t="shared" si="25"/>
        <v>2</v>
      </c>
      <c r="K441" s="89">
        <f t="shared" si="26"/>
        <v>4</v>
      </c>
      <c r="L441" s="89" t="str">
        <f t="shared" si="27"/>
        <v/>
      </c>
      <c r="O441" s="4"/>
      <c r="P441" s="4"/>
      <c r="Q441" s="4"/>
      <c r="R441" s="4"/>
      <c r="S441" s="4"/>
      <c r="T441" s="4"/>
      <c r="U441" s="4"/>
      <c r="V441" s="4"/>
      <c r="W441" s="4"/>
      <c r="X441" s="4"/>
    </row>
    <row r="442" spans="1:24">
      <c r="A442" s="4"/>
      <c r="B442" s="4"/>
      <c r="D442" s="4"/>
      <c r="E442" s="4"/>
      <c r="F442" s="4"/>
      <c r="G442" s="89">
        <f>'[1]Z07 一般公共预算财政拨款收入支出决算表(财决07表)'!A440</f>
        <v>0</v>
      </c>
      <c r="H442" s="99">
        <f>'[1]Z07 一般公共预算财政拨款收入支出决算表(财决07表)'!$K440</f>
        <v>0</v>
      </c>
      <c r="I442" s="89" t="str">
        <f t="shared" si="24"/>
        <v>2</v>
      </c>
      <c r="J442" s="89" t="str">
        <f t="shared" si="25"/>
        <v>2</v>
      </c>
      <c r="K442" s="89">
        <f t="shared" si="26"/>
        <v>4</v>
      </c>
      <c r="L442" s="89" t="str">
        <f t="shared" si="27"/>
        <v/>
      </c>
      <c r="O442" s="4"/>
      <c r="P442" s="4"/>
      <c r="Q442" s="4"/>
      <c r="R442" s="4"/>
      <c r="S442" s="4"/>
      <c r="T442" s="4"/>
      <c r="U442" s="4"/>
      <c r="V442" s="4"/>
      <c r="W442" s="4"/>
      <c r="X442" s="4"/>
    </row>
    <row r="443" spans="1:24">
      <c r="A443" s="4"/>
      <c r="B443" s="4"/>
      <c r="D443" s="4"/>
      <c r="E443" s="4"/>
      <c r="F443" s="4"/>
      <c r="G443" s="89">
        <f>'[1]Z07 一般公共预算财政拨款收入支出决算表(财决07表)'!A441</f>
        <v>0</v>
      </c>
      <c r="H443" s="99">
        <f>'[1]Z07 一般公共预算财政拨款收入支出决算表(财决07表)'!$K441</f>
        <v>0</v>
      </c>
      <c r="I443" s="89" t="str">
        <f t="shared" si="24"/>
        <v>2</v>
      </c>
      <c r="J443" s="89" t="str">
        <f t="shared" si="25"/>
        <v>2</v>
      </c>
      <c r="K443" s="89">
        <f t="shared" si="26"/>
        <v>4</v>
      </c>
      <c r="L443" s="89" t="str">
        <f t="shared" si="27"/>
        <v/>
      </c>
      <c r="O443" s="4"/>
      <c r="P443" s="4"/>
      <c r="Q443" s="4"/>
      <c r="R443" s="4"/>
      <c r="S443" s="4"/>
      <c r="T443" s="4"/>
      <c r="U443" s="4"/>
      <c r="V443" s="4"/>
      <c r="W443" s="4"/>
      <c r="X443" s="4"/>
    </row>
    <row r="444" spans="1:24">
      <c r="A444" s="4"/>
      <c r="B444" s="4"/>
      <c r="D444" s="4"/>
      <c r="E444" s="4"/>
      <c r="F444" s="4"/>
      <c r="G444" s="89">
        <f>'[1]Z07 一般公共预算财政拨款收入支出决算表(财决07表)'!A442</f>
        <v>0</v>
      </c>
      <c r="H444" s="99">
        <f>'[1]Z07 一般公共预算财政拨款收入支出决算表(财决07表)'!$K442</f>
        <v>0</v>
      </c>
      <c r="I444" s="89" t="str">
        <f t="shared" si="24"/>
        <v>2</v>
      </c>
      <c r="J444" s="89" t="str">
        <f t="shared" si="25"/>
        <v>2</v>
      </c>
      <c r="K444" s="89">
        <f t="shared" si="26"/>
        <v>4</v>
      </c>
      <c r="L444" s="89" t="str">
        <f t="shared" si="27"/>
        <v/>
      </c>
      <c r="O444" s="4"/>
      <c r="P444" s="4"/>
      <c r="Q444" s="4"/>
      <c r="R444" s="4"/>
      <c r="S444" s="4"/>
      <c r="T444" s="4"/>
      <c r="U444" s="4"/>
      <c r="V444" s="4"/>
      <c r="W444" s="4"/>
      <c r="X444" s="4"/>
    </row>
    <row r="445" spans="1:24">
      <c r="A445" s="4"/>
      <c r="B445" s="4"/>
      <c r="D445" s="4"/>
      <c r="E445" s="4"/>
      <c r="F445" s="4"/>
      <c r="G445" s="89">
        <f>'[1]Z07 一般公共预算财政拨款收入支出决算表(财决07表)'!A443</f>
        <v>0</v>
      </c>
      <c r="H445" s="99">
        <f>'[1]Z07 一般公共预算财政拨款收入支出决算表(财决07表)'!$K443</f>
        <v>0</v>
      </c>
      <c r="I445" s="89" t="str">
        <f t="shared" si="24"/>
        <v>2</v>
      </c>
      <c r="J445" s="89" t="str">
        <f t="shared" si="25"/>
        <v>2</v>
      </c>
      <c r="K445" s="89">
        <f t="shared" si="26"/>
        <v>4</v>
      </c>
      <c r="L445" s="89" t="str">
        <f t="shared" si="27"/>
        <v/>
      </c>
      <c r="O445" s="4"/>
      <c r="P445" s="4"/>
      <c r="Q445" s="4"/>
      <c r="R445" s="4"/>
      <c r="S445" s="4"/>
      <c r="T445" s="4"/>
      <c r="U445" s="4"/>
      <c r="V445" s="4"/>
      <c r="W445" s="4"/>
      <c r="X445" s="4"/>
    </row>
    <row r="446" spans="1:24">
      <c r="A446" s="4"/>
      <c r="B446" s="4"/>
      <c r="D446" s="4"/>
      <c r="E446" s="4"/>
      <c r="F446" s="4"/>
      <c r="G446" s="89">
        <f>'[1]Z07 一般公共预算财政拨款收入支出决算表(财决07表)'!A444</f>
        <v>0</v>
      </c>
      <c r="H446" s="99">
        <f>'[1]Z07 一般公共预算财政拨款收入支出决算表(财决07表)'!$K444</f>
        <v>0</v>
      </c>
      <c r="I446" s="89" t="str">
        <f t="shared" si="24"/>
        <v>2</v>
      </c>
      <c r="J446" s="89" t="str">
        <f t="shared" si="25"/>
        <v>2</v>
      </c>
      <c r="K446" s="89">
        <f t="shared" si="26"/>
        <v>4</v>
      </c>
      <c r="L446" s="89" t="str">
        <f t="shared" si="27"/>
        <v/>
      </c>
      <c r="O446" s="4"/>
      <c r="P446" s="4"/>
      <c r="Q446" s="4"/>
      <c r="R446" s="4"/>
      <c r="S446" s="4"/>
      <c r="T446" s="4"/>
      <c r="U446" s="4"/>
      <c r="V446" s="4"/>
      <c r="W446" s="4"/>
      <c r="X446" s="4"/>
    </row>
    <row r="447" spans="1:24">
      <c r="A447" s="4"/>
      <c r="B447" s="4"/>
      <c r="D447" s="4"/>
      <c r="E447" s="4"/>
      <c r="F447" s="4"/>
      <c r="G447" s="89">
        <f>'[1]Z07 一般公共预算财政拨款收入支出决算表(财决07表)'!A445</f>
        <v>0</v>
      </c>
      <c r="H447" s="99">
        <f>'[1]Z07 一般公共预算财政拨款收入支出决算表(财决07表)'!$K445</f>
        <v>0</v>
      </c>
      <c r="I447" s="89" t="str">
        <f t="shared" si="24"/>
        <v>2</v>
      </c>
      <c r="J447" s="89" t="str">
        <f t="shared" si="25"/>
        <v>2</v>
      </c>
      <c r="K447" s="89">
        <f t="shared" si="26"/>
        <v>4</v>
      </c>
      <c r="L447" s="89" t="str">
        <f t="shared" si="27"/>
        <v/>
      </c>
      <c r="O447" s="4"/>
      <c r="P447" s="4"/>
      <c r="Q447" s="4"/>
      <c r="R447" s="4"/>
      <c r="S447" s="4"/>
      <c r="T447" s="4"/>
      <c r="U447" s="4"/>
      <c r="V447" s="4"/>
      <c r="W447" s="4"/>
      <c r="X447" s="4"/>
    </row>
    <row r="448" spans="1:24">
      <c r="A448" s="4"/>
      <c r="B448" s="4"/>
      <c r="D448" s="4"/>
      <c r="E448" s="4"/>
      <c r="F448" s="4"/>
      <c r="G448" s="89">
        <f>'[1]Z07 一般公共预算财政拨款收入支出决算表(财决07表)'!A446</f>
        <v>0</v>
      </c>
      <c r="H448" s="99">
        <f>'[1]Z07 一般公共预算财政拨款收入支出决算表(财决07表)'!$K446</f>
        <v>0</v>
      </c>
      <c r="I448" s="89" t="str">
        <f t="shared" si="24"/>
        <v>2</v>
      </c>
      <c r="J448" s="89" t="str">
        <f t="shared" si="25"/>
        <v>2</v>
      </c>
      <c r="K448" s="89">
        <f t="shared" si="26"/>
        <v>4</v>
      </c>
      <c r="L448" s="89" t="str">
        <f t="shared" si="27"/>
        <v/>
      </c>
      <c r="O448" s="4"/>
      <c r="P448" s="4"/>
      <c r="Q448" s="4"/>
      <c r="R448" s="4"/>
      <c r="S448" s="4"/>
      <c r="T448" s="4"/>
      <c r="U448" s="4"/>
      <c r="V448" s="4"/>
      <c r="W448" s="4"/>
      <c r="X448" s="4"/>
    </row>
    <row r="449" spans="1:24">
      <c r="A449" s="4"/>
      <c r="B449" s="4"/>
      <c r="D449" s="4"/>
      <c r="E449" s="4"/>
      <c r="F449" s="4"/>
      <c r="G449" s="89">
        <f>'[1]Z07 一般公共预算财政拨款收入支出决算表(财决07表)'!A447</f>
        <v>0</v>
      </c>
      <c r="H449" s="99">
        <f>'[1]Z07 一般公共预算财政拨款收入支出决算表(财决07表)'!$K447</f>
        <v>0</v>
      </c>
      <c r="I449" s="89" t="str">
        <f t="shared" si="24"/>
        <v>2</v>
      </c>
      <c r="J449" s="89" t="str">
        <f t="shared" si="25"/>
        <v>2</v>
      </c>
      <c r="K449" s="89">
        <f t="shared" si="26"/>
        <v>4</v>
      </c>
      <c r="L449" s="89" t="str">
        <f t="shared" si="27"/>
        <v/>
      </c>
      <c r="O449" s="4"/>
      <c r="P449" s="4"/>
      <c r="Q449" s="4"/>
      <c r="R449" s="4"/>
      <c r="S449" s="4"/>
      <c r="T449" s="4"/>
      <c r="U449" s="4"/>
      <c r="V449" s="4"/>
      <c r="W449" s="4"/>
      <c r="X449" s="4"/>
    </row>
    <row r="450" spans="1:24">
      <c r="A450" s="4"/>
      <c r="B450" s="4"/>
      <c r="D450" s="4"/>
      <c r="E450" s="4"/>
      <c r="F450" s="4"/>
      <c r="G450" s="89">
        <f>'[1]Z07 一般公共预算财政拨款收入支出决算表(财决07表)'!A448</f>
        <v>0</v>
      </c>
      <c r="H450" s="99">
        <f>'[1]Z07 一般公共预算财政拨款收入支出决算表(财决07表)'!$K448</f>
        <v>0</v>
      </c>
      <c r="I450" s="89" t="str">
        <f t="shared" si="24"/>
        <v>2</v>
      </c>
      <c r="J450" s="89" t="str">
        <f t="shared" si="25"/>
        <v>2</v>
      </c>
      <c r="K450" s="89">
        <f t="shared" si="26"/>
        <v>4</v>
      </c>
      <c r="L450" s="89" t="str">
        <f t="shared" si="27"/>
        <v/>
      </c>
      <c r="O450" s="4"/>
      <c r="P450" s="4"/>
      <c r="Q450" s="4"/>
      <c r="R450" s="4"/>
      <c r="S450" s="4"/>
      <c r="T450" s="4"/>
      <c r="U450" s="4"/>
      <c r="V450" s="4"/>
      <c r="W450" s="4"/>
      <c r="X450" s="4"/>
    </row>
    <row r="451" spans="1:24">
      <c r="A451" s="4"/>
      <c r="B451" s="4"/>
      <c r="D451" s="4"/>
      <c r="E451" s="4"/>
      <c r="F451" s="4"/>
      <c r="G451" s="89">
        <f>'[1]Z07 一般公共预算财政拨款收入支出决算表(财决07表)'!A449</f>
        <v>0</v>
      </c>
      <c r="H451" s="99">
        <f>'[1]Z07 一般公共预算财政拨款收入支出决算表(财决07表)'!$K449</f>
        <v>0</v>
      </c>
      <c r="I451" s="89" t="str">
        <f t="shared" si="24"/>
        <v>2</v>
      </c>
      <c r="J451" s="89" t="str">
        <f t="shared" si="25"/>
        <v>2</v>
      </c>
      <c r="K451" s="89">
        <f t="shared" si="26"/>
        <v>4</v>
      </c>
      <c r="L451" s="89" t="str">
        <f t="shared" si="27"/>
        <v/>
      </c>
      <c r="O451" s="4"/>
      <c r="P451" s="4"/>
      <c r="Q451" s="4"/>
      <c r="R451" s="4"/>
      <c r="S451" s="4"/>
      <c r="T451" s="4"/>
      <c r="U451" s="4"/>
      <c r="V451" s="4"/>
      <c r="W451" s="4"/>
      <c r="X451" s="4"/>
    </row>
    <row r="452" spans="1:24">
      <c r="A452" s="4"/>
      <c r="B452" s="4"/>
      <c r="D452" s="4"/>
      <c r="E452" s="4"/>
      <c r="F452" s="4"/>
      <c r="G452" s="89">
        <f>'[1]Z07 一般公共预算财政拨款收入支出决算表(财决07表)'!A450</f>
        <v>0</v>
      </c>
      <c r="H452" s="99">
        <f>'[1]Z07 一般公共预算财政拨款收入支出决算表(财决07表)'!$K450</f>
        <v>0</v>
      </c>
      <c r="I452" s="89" t="str">
        <f t="shared" si="24"/>
        <v>2</v>
      </c>
      <c r="J452" s="89" t="str">
        <f t="shared" si="25"/>
        <v>2</v>
      </c>
      <c r="K452" s="89">
        <f t="shared" si="26"/>
        <v>4</v>
      </c>
      <c r="L452" s="89" t="str">
        <f t="shared" si="27"/>
        <v/>
      </c>
      <c r="O452" s="4"/>
      <c r="P452" s="4"/>
      <c r="Q452" s="4"/>
      <c r="R452" s="4"/>
      <c r="S452" s="4"/>
      <c r="T452" s="4"/>
      <c r="U452" s="4"/>
      <c r="V452" s="4"/>
      <c r="W452" s="4"/>
      <c r="X452" s="4"/>
    </row>
    <row r="453" spans="1:24">
      <c r="A453" s="4"/>
      <c r="B453" s="4"/>
      <c r="D453" s="4"/>
      <c r="E453" s="4"/>
      <c r="F453" s="4"/>
      <c r="G453" s="89">
        <f>'[1]Z07 一般公共预算财政拨款收入支出决算表(财决07表)'!A451</f>
        <v>0</v>
      </c>
      <c r="H453" s="99">
        <f>'[1]Z07 一般公共预算财政拨款收入支出决算表(财决07表)'!$K451</f>
        <v>0</v>
      </c>
      <c r="I453" s="89" t="str">
        <f t="shared" si="24"/>
        <v>2</v>
      </c>
      <c r="J453" s="89" t="str">
        <f t="shared" si="25"/>
        <v>2</v>
      </c>
      <c r="K453" s="89">
        <f t="shared" si="26"/>
        <v>4</v>
      </c>
      <c r="L453" s="89" t="str">
        <f t="shared" si="27"/>
        <v/>
      </c>
      <c r="O453" s="4"/>
      <c r="P453" s="4"/>
      <c r="Q453" s="4"/>
      <c r="R453" s="4"/>
      <c r="S453" s="4"/>
      <c r="T453" s="4"/>
      <c r="U453" s="4"/>
      <c r="V453" s="4"/>
      <c r="W453" s="4"/>
      <c r="X453" s="4"/>
    </row>
    <row r="454" spans="1:24">
      <c r="A454" s="4"/>
      <c r="B454" s="4"/>
      <c r="D454" s="4"/>
      <c r="E454" s="4"/>
      <c r="F454" s="4"/>
      <c r="G454" s="89">
        <f>'[1]Z07 一般公共预算财政拨款收入支出决算表(财决07表)'!A452</f>
        <v>0</v>
      </c>
      <c r="H454" s="99">
        <f>'[1]Z07 一般公共预算财政拨款收入支出决算表(财决07表)'!$K452</f>
        <v>0</v>
      </c>
      <c r="I454" s="89" t="str">
        <f t="shared" si="24"/>
        <v>2</v>
      </c>
      <c r="J454" s="89" t="str">
        <f t="shared" si="25"/>
        <v>2</v>
      </c>
      <c r="K454" s="89">
        <f t="shared" si="26"/>
        <v>4</v>
      </c>
      <c r="L454" s="89" t="str">
        <f t="shared" si="27"/>
        <v/>
      </c>
      <c r="O454" s="4"/>
      <c r="P454" s="4"/>
      <c r="Q454" s="4"/>
      <c r="R454" s="4"/>
      <c r="S454" s="4"/>
      <c r="T454" s="4"/>
      <c r="U454" s="4"/>
      <c r="V454" s="4"/>
      <c r="W454" s="4"/>
      <c r="X454" s="4"/>
    </row>
    <row r="455" spans="1:24">
      <c r="A455" s="4"/>
      <c r="B455" s="4"/>
      <c r="D455" s="4"/>
      <c r="E455" s="4"/>
      <c r="F455" s="4"/>
      <c r="G455" s="89">
        <f>'[1]Z07 一般公共预算财政拨款收入支出决算表(财决07表)'!A453</f>
        <v>0</v>
      </c>
      <c r="H455" s="99">
        <f>'[1]Z07 一般公共预算财政拨款收入支出决算表(财决07表)'!$K453</f>
        <v>0</v>
      </c>
      <c r="I455" s="89" t="str">
        <f t="shared" si="24"/>
        <v>2</v>
      </c>
      <c r="J455" s="89" t="str">
        <f t="shared" si="25"/>
        <v>2</v>
      </c>
      <c r="K455" s="89">
        <f t="shared" si="26"/>
        <v>4</v>
      </c>
      <c r="L455" s="89" t="str">
        <f t="shared" si="27"/>
        <v/>
      </c>
      <c r="O455" s="4"/>
      <c r="P455" s="4"/>
      <c r="Q455" s="4"/>
      <c r="R455" s="4"/>
      <c r="S455" s="4"/>
      <c r="T455" s="4"/>
      <c r="U455" s="4"/>
      <c r="V455" s="4"/>
      <c r="W455" s="4"/>
      <c r="X455" s="4"/>
    </row>
    <row r="456" spans="1:24">
      <c r="A456" s="4"/>
      <c r="B456" s="4"/>
      <c r="D456" s="4"/>
      <c r="E456" s="4"/>
      <c r="F456" s="4"/>
      <c r="G456" s="89">
        <f>'[1]Z07 一般公共预算财政拨款收入支出决算表(财决07表)'!A454</f>
        <v>0</v>
      </c>
      <c r="H456" s="99">
        <f>'[1]Z07 一般公共预算财政拨款收入支出决算表(财决07表)'!$K454</f>
        <v>0</v>
      </c>
      <c r="I456" s="89" t="str">
        <f t="shared" si="24"/>
        <v>2</v>
      </c>
      <c r="J456" s="89" t="str">
        <f t="shared" si="25"/>
        <v>2</v>
      </c>
      <c r="K456" s="89">
        <f t="shared" si="26"/>
        <v>4</v>
      </c>
      <c r="L456" s="89" t="str">
        <f t="shared" si="27"/>
        <v/>
      </c>
      <c r="O456" s="4"/>
      <c r="P456" s="4"/>
      <c r="Q456" s="4"/>
      <c r="R456" s="4"/>
      <c r="S456" s="4"/>
      <c r="T456" s="4"/>
      <c r="U456" s="4"/>
      <c r="V456" s="4"/>
      <c r="W456" s="4"/>
      <c r="X456" s="4"/>
    </row>
    <row r="457" spans="1:24">
      <c r="A457" s="4"/>
      <c r="B457" s="4"/>
      <c r="D457" s="4"/>
      <c r="E457" s="4"/>
      <c r="F457" s="4"/>
      <c r="G457" s="89">
        <f>'[1]Z07 一般公共预算财政拨款收入支出决算表(财决07表)'!A455</f>
        <v>0</v>
      </c>
      <c r="H457" s="99">
        <f>'[1]Z07 一般公共预算财政拨款收入支出决算表(财决07表)'!$K455</f>
        <v>0</v>
      </c>
      <c r="I457" s="89" t="str">
        <f t="shared" si="24"/>
        <v>2</v>
      </c>
      <c r="J457" s="89" t="str">
        <f t="shared" si="25"/>
        <v>2</v>
      </c>
      <c r="K457" s="89">
        <f t="shared" si="26"/>
        <v>4</v>
      </c>
      <c r="L457" s="89" t="str">
        <f t="shared" si="27"/>
        <v/>
      </c>
      <c r="O457" s="4"/>
      <c r="P457" s="4"/>
      <c r="Q457" s="4"/>
      <c r="R457" s="4"/>
      <c r="S457" s="4"/>
      <c r="T457" s="4"/>
      <c r="U457" s="4"/>
      <c r="V457" s="4"/>
      <c r="W457" s="4"/>
      <c r="X457" s="4"/>
    </row>
    <row r="458" spans="1:24">
      <c r="A458" s="4"/>
      <c r="B458" s="4"/>
      <c r="D458" s="4"/>
      <c r="E458" s="4"/>
      <c r="F458" s="4"/>
      <c r="G458" s="89">
        <f>'[1]Z07 一般公共预算财政拨款收入支出决算表(财决07表)'!A456</f>
        <v>0</v>
      </c>
      <c r="H458" s="99">
        <f>'[1]Z07 一般公共预算财政拨款收入支出决算表(财决07表)'!$K456</f>
        <v>0</v>
      </c>
      <c r="I458" s="89" t="str">
        <f t="shared" si="24"/>
        <v>2</v>
      </c>
      <c r="J458" s="89" t="str">
        <f t="shared" si="25"/>
        <v>2</v>
      </c>
      <c r="K458" s="89">
        <f t="shared" si="26"/>
        <v>4</v>
      </c>
      <c r="L458" s="89" t="str">
        <f t="shared" si="27"/>
        <v/>
      </c>
      <c r="O458" s="4"/>
      <c r="P458" s="4"/>
      <c r="Q458" s="4"/>
      <c r="R458" s="4"/>
      <c r="S458" s="4"/>
      <c r="T458" s="4"/>
      <c r="U458" s="4"/>
      <c r="V458" s="4"/>
      <c r="W458" s="4"/>
      <c r="X458" s="4"/>
    </row>
    <row r="459" spans="1:24">
      <c r="A459" s="4"/>
      <c r="B459" s="4"/>
      <c r="D459" s="4"/>
      <c r="E459" s="4"/>
      <c r="F459" s="4"/>
      <c r="G459" s="89">
        <f>'[1]Z07 一般公共预算财政拨款收入支出决算表(财决07表)'!A457</f>
        <v>0</v>
      </c>
      <c r="H459" s="99">
        <f>'[1]Z07 一般公共预算财政拨款收入支出决算表(财决07表)'!$K457</f>
        <v>0</v>
      </c>
      <c r="I459" s="89" t="str">
        <f t="shared" si="24"/>
        <v>2</v>
      </c>
      <c r="J459" s="89" t="str">
        <f t="shared" si="25"/>
        <v>2</v>
      </c>
      <c r="K459" s="89">
        <f t="shared" si="26"/>
        <v>4</v>
      </c>
      <c r="L459" s="89" t="str">
        <f t="shared" si="27"/>
        <v/>
      </c>
      <c r="O459" s="4"/>
      <c r="P459" s="4"/>
      <c r="Q459" s="4"/>
      <c r="R459" s="4"/>
      <c r="S459" s="4"/>
      <c r="T459" s="4"/>
      <c r="U459" s="4"/>
      <c r="V459" s="4"/>
      <c r="W459" s="4"/>
      <c r="X459" s="4"/>
    </row>
    <row r="460" spans="1:24">
      <c r="A460" s="4"/>
      <c r="B460" s="4"/>
      <c r="D460" s="4"/>
      <c r="E460" s="4"/>
      <c r="F460" s="4"/>
      <c r="G460" s="89">
        <f>'[1]Z07 一般公共预算财政拨款收入支出决算表(财决07表)'!A458</f>
        <v>0</v>
      </c>
      <c r="H460" s="99">
        <f>'[1]Z07 一般公共预算财政拨款收入支出决算表(财决07表)'!$K458</f>
        <v>0</v>
      </c>
      <c r="I460" s="89" t="str">
        <f t="shared" si="24"/>
        <v>2</v>
      </c>
      <c r="J460" s="89" t="str">
        <f t="shared" si="25"/>
        <v>2</v>
      </c>
      <c r="K460" s="89">
        <f t="shared" si="26"/>
        <v>4</v>
      </c>
      <c r="L460" s="89" t="str">
        <f t="shared" si="27"/>
        <v/>
      </c>
      <c r="O460" s="4"/>
      <c r="P460" s="4"/>
      <c r="Q460" s="4"/>
      <c r="R460" s="4"/>
      <c r="S460" s="4"/>
      <c r="T460" s="4"/>
      <c r="U460" s="4"/>
      <c r="V460" s="4"/>
      <c r="W460" s="4"/>
      <c r="X460" s="4"/>
    </row>
    <row r="461" spans="1:24">
      <c r="A461" s="4"/>
      <c r="B461" s="4"/>
      <c r="D461" s="4"/>
      <c r="E461" s="4"/>
      <c r="F461" s="4"/>
      <c r="G461" s="89">
        <f>'[1]Z07 一般公共预算财政拨款收入支出决算表(财决07表)'!A459</f>
        <v>0</v>
      </c>
      <c r="H461" s="99">
        <f>'[1]Z07 一般公共预算财政拨款收入支出决算表(财决07表)'!$K459</f>
        <v>0</v>
      </c>
      <c r="I461" s="89" t="str">
        <f t="shared" ref="I461:I500" si="28">IF(G461&gt;0,"1","2")</f>
        <v>2</v>
      </c>
      <c r="J461" s="89" t="str">
        <f t="shared" ref="J461:J500" si="29">IF(H461&gt;0,"1","2")</f>
        <v>2</v>
      </c>
      <c r="K461" s="89">
        <f t="shared" ref="K461:K500" si="30">I461+J461</f>
        <v>4</v>
      </c>
      <c r="L461" s="89" t="str">
        <f t="shared" ref="L461:L504" si="31">IF(C461&lt;&gt;"",ROW(),"")</f>
        <v/>
      </c>
      <c r="O461" s="4"/>
      <c r="P461" s="4"/>
      <c r="Q461" s="4"/>
      <c r="R461" s="4"/>
      <c r="S461" s="4"/>
      <c r="T461" s="4"/>
      <c r="U461" s="4"/>
      <c r="V461" s="4"/>
      <c r="W461" s="4"/>
      <c r="X461" s="4"/>
    </row>
    <row r="462" spans="1:24">
      <c r="A462" s="4"/>
      <c r="B462" s="4"/>
      <c r="D462" s="4"/>
      <c r="E462" s="4"/>
      <c r="F462" s="4"/>
      <c r="G462" s="89">
        <f>'[1]Z07 一般公共预算财政拨款收入支出决算表(财决07表)'!A460</f>
        <v>0</v>
      </c>
      <c r="H462" s="99">
        <f>'[1]Z07 一般公共预算财政拨款收入支出决算表(财决07表)'!$K460</f>
        <v>0</v>
      </c>
      <c r="I462" s="89" t="str">
        <f t="shared" si="28"/>
        <v>2</v>
      </c>
      <c r="J462" s="89" t="str">
        <f t="shared" si="29"/>
        <v>2</v>
      </c>
      <c r="K462" s="89">
        <f t="shared" si="30"/>
        <v>4</v>
      </c>
      <c r="L462" s="89" t="str">
        <f t="shared" si="31"/>
        <v/>
      </c>
      <c r="O462" s="4"/>
      <c r="P462" s="4"/>
      <c r="Q462" s="4"/>
      <c r="R462" s="4"/>
      <c r="S462" s="4"/>
      <c r="T462" s="4"/>
      <c r="U462" s="4"/>
      <c r="V462" s="4"/>
      <c r="W462" s="4"/>
      <c r="X462" s="4"/>
    </row>
    <row r="463" spans="1:24">
      <c r="A463" s="4"/>
      <c r="B463" s="4"/>
      <c r="D463" s="4"/>
      <c r="E463" s="4"/>
      <c r="F463" s="4"/>
      <c r="G463" s="89">
        <f>'[1]Z07 一般公共预算财政拨款收入支出决算表(财决07表)'!A461</f>
        <v>0</v>
      </c>
      <c r="H463" s="99">
        <f>'[1]Z07 一般公共预算财政拨款收入支出决算表(财决07表)'!$K461</f>
        <v>0</v>
      </c>
      <c r="I463" s="89" t="str">
        <f t="shared" si="28"/>
        <v>2</v>
      </c>
      <c r="J463" s="89" t="str">
        <f t="shared" si="29"/>
        <v>2</v>
      </c>
      <c r="K463" s="89">
        <f t="shared" si="30"/>
        <v>4</v>
      </c>
      <c r="L463" s="89" t="str">
        <f t="shared" si="31"/>
        <v/>
      </c>
      <c r="O463" s="4"/>
      <c r="P463" s="4"/>
      <c r="Q463" s="4"/>
      <c r="R463" s="4"/>
      <c r="S463" s="4"/>
      <c r="T463" s="4"/>
      <c r="U463" s="4"/>
      <c r="V463" s="4"/>
      <c r="W463" s="4"/>
      <c r="X463" s="4"/>
    </row>
    <row r="464" spans="1:24">
      <c r="A464" s="4"/>
      <c r="B464" s="4"/>
      <c r="D464" s="4"/>
      <c r="E464" s="4"/>
      <c r="F464" s="4"/>
      <c r="G464" s="89">
        <f>'[1]Z07 一般公共预算财政拨款收入支出决算表(财决07表)'!A462</f>
        <v>0</v>
      </c>
      <c r="H464" s="99">
        <f>'[1]Z07 一般公共预算财政拨款收入支出决算表(财决07表)'!$K462</f>
        <v>0</v>
      </c>
      <c r="I464" s="89" t="str">
        <f t="shared" si="28"/>
        <v>2</v>
      </c>
      <c r="J464" s="89" t="str">
        <f t="shared" si="29"/>
        <v>2</v>
      </c>
      <c r="K464" s="89">
        <f t="shared" si="30"/>
        <v>4</v>
      </c>
      <c r="L464" s="89" t="str">
        <f t="shared" si="31"/>
        <v/>
      </c>
      <c r="O464" s="4"/>
      <c r="P464" s="4"/>
      <c r="Q464" s="4"/>
      <c r="R464" s="4"/>
      <c r="S464" s="4"/>
      <c r="T464" s="4"/>
      <c r="U464" s="4"/>
      <c r="V464" s="4"/>
      <c r="W464" s="4"/>
      <c r="X464" s="4"/>
    </row>
    <row r="465" spans="1:24">
      <c r="A465" s="4"/>
      <c r="B465" s="4"/>
      <c r="D465" s="4"/>
      <c r="E465" s="4"/>
      <c r="F465" s="4"/>
      <c r="G465" s="89">
        <f>'[1]Z07 一般公共预算财政拨款收入支出决算表(财决07表)'!A463</f>
        <v>0</v>
      </c>
      <c r="H465" s="99">
        <f>'[1]Z07 一般公共预算财政拨款收入支出决算表(财决07表)'!$K463</f>
        <v>0</v>
      </c>
      <c r="I465" s="89" t="str">
        <f t="shared" si="28"/>
        <v>2</v>
      </c>
      <c r="J465" s="89" t="str">
        <f t="shared" si="29"/>
        <v>2</v>
      </c>
      <c r="K465" s="89">
        <f t="shared" si="30"/>
        <v>4</v>
      </c>
      <c r="L465" s="89" t="str">
        <f t="shared" si="31"/>
        <v/>
      </c>
      <c r="O465" s="4"/>
      <c r="P465" s="4"/>
      <c r="Q465" s="4"/>
      <c r="R465" s="4"/>
      <c r="S465" s="4"/>
      <c r="T465" s="4"/>
      <c r="U465" s="4"/>
      <c r="V465" s="4"/>
      <c r="W465" s="4"/>
      <c r="X465" s="4"/>
    </row>
    <row r="466" spans="1:24">
      <c r="A466" s="4"/>
      <c r="B466" s="4"/>
      <c r="D466" s="4"/>
      <c r="E466" s="4"/>
      <c r="F466" s="4"/>
      <c r="G466" s="89">
        <f>'[1]Z07 一般公共预算财政拨款收入支出决算表(财决07表)'!A464</f>
        <v>0</v>
      </c>
      <c r="H466" s="99">
        <f>'[1]Z07 一般公共预算财政拨款收入支出决算表(财决07表)'!$K464</f>
        <v>0</v>
      </c>
      <c r="I466" s="89" t="str">
        <f t="shared" si="28"/>
        <v>2</v>
      </c>
      <c r="J466" s="89" t="str">
        <f t="shared" si="29"/>
        <v>2</v>
      </c>
      <c r="K466" s="89">
        <f t="shared" si="30"/>
        <v>4</v>
      </c>
      <c r="L466" s="89" t="str">
        <f t="shared" si="31"/>
        <v/>
      </c>
      <c r="O466" s="4"/>
      <c r="P466" s="4"/>
      <c r="Q466" s="4"/>
      <c r="R466" s="4"/>
      <c r="S466" s="4"/>
      <c r="T466" s="4"/>
      <c r="U466" s="4"/>
      <c r="V466" s="4"/>
      <c r="W466" s="4"/>
      <c r="X466" s="4"/>
    </row>
    <row r="467" spans="1:24">
      <c r="A467" s="4"/>
      <c r="B467" s="4"/>
      <c r="D467" s="4"/>
      <c r="E467" s="4"/>
      <c r="F467" s="4"/>
      <c r="G467" s="89">
        <f>'[1]Z07 一般公共预算财政拨款收入支出决算表(财决07表)'!A465</f>
        <v>0</v>
      </c>
      <c r="H467" s="99">
        <f>'[1]Z07 一般公共预算财政拨款收入支出决算表(财决07表)'!$K465</f>
        <v>0</v>
      </c>
      <c r="I467" s="89" t="str">
        <f t="shared" si="28"/>
        <v>2</v>
      </c>
      <c r="J467" s="89" t="str">
        <f t="shared" si="29"/>
        <v>2</v>
      </c>
      <c r="K467" s="89">
        <f t="shared" si="30"/>
        <v>4</v>
      </c>
      <c r="L467" s="89" t="str">
        <f t="shared" si="31"/>
        <v/>
      </c>
      <c r="O467" s="4"/>
      <c r="P467" s="4"/>
      <c r="Q467" s="4"/>
      <c r="R467" s="4"/>
      <c r="S467" s="4"/>
      <c r="T467" s="4"/>
      <c r="U467" s="4"/>
      <c r="V467" s="4"/>
      <c r="W467" s="4"/>
      <c r="X467" s="4"/>
    </row>
    <row r="468" spans="1:24">
      <c r="A468" s="4"/>
      <c r="B468" s="4"/>
      <c r="D468" s="4"/>
      <c r="E468" s="4"/>
      <c r="F468" s="4"/>
      <c r="G468" s="89">
        <f>'[1]Z07 一般公共预算财政拨款收入支出决算表(财决07表)'!A466</f>
        <v>0</v>
      </c>
      <c r="H468" s="99">
        <f>'[1]Z07 一般公共预算财政拨款收入支出决算表(财决07表)'!$K466</f>
        <v>0</v>
      </c>
      <c r="I468" s="89" t="str">
        <f t="shared" si="28"/>
        <v>2</v>
      </c>
      <c r="J468" s="89" t="str">
        <f t="shared" si="29"/>
        <v>2</v>
      </c>
      <c r="K468" s="89">
        <f t="shared" si="30"/>
        <v>4</v>
      </c>
      <c r="L468" s="89" t="str">
        <f t="shared" si="31"/>
        <v/>
      </c>
      <c r="O468" s="4"/>
      <c r="P468" s="4"/>
      <c r="Q468" s="4"/>
      <c r="R468" s="4"/>
      <c r="S468" s="4"/>
      <c r="T468" s="4"/>
      <c r="U468" s="4"/>
      <c r="V468" s="4"/>
      <c r="W468" s="4"/>
      <c r="X468" s="4"/>
    </row>
    <row r="469" spans="1:24">
      <c r="A469" s="4"/>
      <c r="B469" s="4"/>
      <c r="D469" s="4"/>
      <c r="E469" s="4"/>
      <c r="F469" s="4"/>
      <c r="G469" s="89">
        <f>'[1]Z07 一般公共预算财政拨款收入支出决算表(财决07表)'!A467</f>
        <v>0</v>
      </c>
      <c r="H469" s="99">
        <f>'[1]Z07 一般公共预算财政拨款收入支出决算表(财决07表)'!$K467</f>
        <v>0</v>
      </c>
      <c r="I469" s="89" t="str">
        <f t="shared" si="28"/>
        <v>2</v>
      </c>
      <c r="J469" s="89" t="str">
        <f t="shared" si="29"/>
        <v>2</v>
      </c>
      <c r="K469" s="89">
        <f t="shared" si="30"/>
        <v>4</v>
      </c>
      <c r="L469" s="89" t="str">
        <f t="shared" si="31"/>
        <v/>
      </c>
      <c r="O469" s="4"/>
      <c r="P469" s="4"/>
      <c r="Q469" s="4"/>
      <c r="R469" s="4"/>
      <c r="S469" s="4"/>
      <c r="T469" s="4"/>
      <c r="U469" s="4"/>
      <c r="V469" s="4"/>
      <c r="W469" s="4"/>
      <c r="X469" s="4"/>
    </row>
    <row r="470" spans="1:24">
      <c r="A470" s="4"/>
      <c r="B470" s="4"/>
      <c r="D470" s="4"/>
      <c r="E470" s="4"/>
      <c r="F470" s="4"/>
      <c r="G470" s="89">
        <f>'[1]Z07 一般公共预算财政拨款收入支出决算表(财决07表)'!A468</f>
        <v>0</v>
      </c>
      <c r="H470" s="99">
        <f>'[1]Z07 一般公共预算财政拨款收入支出决算表(财决07表)'!$K468</f>
        <v>0</v>
      </c>
      <c r="I470" s="89" t="str">
        <f t="shared" si="28"/>
        <v>2</v>
      </c>
      <c r="J470" s="89" t="str">
        <f t="shared" si="29"/>
        <v>2</v>
      </c>
      <c r="K470" s="89">
        <f t="shared" si="30"/>
        <v>4</v>
      </c>
      <c r="L470" s="89" t="str">
        <f t="shared" si="31"/>
        <v/>
      </c>
      <c r="O470" s="4"/>
      <c r="P470" s="4"/>
      <c r="Q470" s="4"/>
      <c r="R470" s="4"/>
      <c r="S470" s="4"/>
      <c r="T470" s="4"/>
      <c r="U470" s="4"/>
      <c r="V470" s="4"/>
      <c r="W470" s="4"/>
      <c r="X470" s="4"/>
    </row>
    <row r="471" spans="1:24">
      <c r="A471" s="4"/>
      <c r="B471" s="4"/>
      <c r="D471" s="4"/>
      <c r="E471" s="4"/>
      <c r="F471" s="4"/>
      <c r="G471" s="89">
        <f>'[1]Z07 一般公共预算财政拨款收入支出决算表(财决07表)'!A469</f>
        <v>0</v>
      </c>
      <c r="H471" s="99">
        <f>'[1]Z07 一般公共预算财政拨款收入支出决算表(财决07表)'!$K469</f>
        <v>0</v>
      </c>
      <c r="I471" s="89" t="str">
        <f t="shared" si="28"/>
        <v>2</v>
      </c>
      <c r="J471" s="89" t="str">
        <f t="shared" si="29"/>
        <v>2</v>
      </c>
      <c r="K471" s="89">
        <f t="shared" si="30"/>
        <v>4</v>
      </c>
      <c r="L471" s="89" t="str">
        <f t="shared" si="31"/>
        <v/>
      </c>
      <c r="O471" s="4"/>
      <c r="P471" s="4"/>
      <c r="Q471" s="4"/>
      <c r="R471" s="4"/>
      <c r="S471" s="4"/>
      <c r="T471" s="4"/>
      <c r="U471" s="4"/>
      <c r="V471" s="4"/>
      <c r="W471" s="4"/>
      <c r="X471" s="4"/>
    </row>
    <row r="472" spans="1:24">
      <c r="A472" s="4"/>
      <c r="B472" s="4"/>
      <c r="D472" s="4"/>
      <c r="E472" s="4"/>
      <c r="F472" s="4"/>
      <c r="G472" s="89">
        <f>'[1]Z07 一般公共预算财政拨款收入支出决算表(财决07表)'!A470</f>
        <v>0</v>
      </c>
      <c r="H472" s="99">
        <f>'[1]Z07 一般公共预算财政拨款收入支出决算表(财决07表)'!$K470</f>
        <v>0</v>
      </c>
      <c r="I472" s="89" t="str">
        <f t="shared" si="28"/>
        <v>2</v>
      </c>
      <c r="J472" s="89" t="str">
        <f t="shared" si="29"/>
        <v>2</v>
      </c>
      <c r="K472" s="89">
        <f t="shared" si="30"/>
        <v>4</v>
      </c>
      <c r="L472" s="89" t="str">
        <f t="shared" si="31"/>
        <v/>
      </c>
      <c r="O472" s="4"/>
      <c r="P472" s="4"/>
      <c r="Q472" s="4"/>
      <c r="R472" s="4"/>
      <c r="S472" s="4"/>
      <c r="T472" s="4"/>
      <c r="U472" s="4"/>
      <c r="V472" s="4"/>
      <c r="W472" s="4"/>
      <c r="X472" s="4"/>
    </row>
    <row r="473" spans="1:24">
      <c r="A473" s="4"/>
      <c r="B473" s="4"/>
      <c r="D473" s="4"/>
      <c r="E473" s="4"/>
      <c r="F473" s="4"/>
      <c r="G473" s="89">
        <f>'[1]Z07 一般公共预算财政拨款收入支出决算表(财决07表)'!A471</f>
        <v>0</v>
      </c>
      <c r="H473" s="99">
        <f>'[1]Z07 一般公共预算财政拨款收入支出决算表(财决07表)'!$K471</f>
        <v>0</v>
      </c>
      <c r="I473" s="89" t="str">
        <f t="shared" si="28"/>
        <v>2</v>
      </c>
      <c r="J473" s="89" t="str">
        <f t="shared" si="29"/>
        <v>2</v>
      </c>
      <c r="K473" s="89">
        <f t="shared" si="30"/>
        <v>4</v>
      </c>
      <c r="L473" s="89" t="str">
        <f t="shared" si="31"/>
        <v/>
      </c>
      <c r="O473" s="4"/>
      <c r="P473" s="4"/>
      <c r="Q473" s="4"/>
      <c r="R473" s="4"/>
      <c r="S473" s="4"/>
      <c r="T473" s="4"/>
      <c r="U473" s="4"/>
      <c r="V473" s="4"/>
      <c r="W473" s="4"/>
      <c r="X473" s="4"/>
    </row>
    <row r="474" spans="1:24">
      <c r="A474" s="4"/>
      <c r="B474" s="4"/>
      <c r="D474" s="4"/>
      <c r="E474" s="4"/>
      <c r="F474" s="4"/>
      <c r="G474" s="89">
        <f>'[1]Z07 一般公共预算财政拨款收入支出决算表(财决07表)'!A472</f>
        <v>0</v>
      </c>
      <c r="H474" s="99">
        <f>'[1]Z07 一般公共预算财政拨款收入支出决算表(财决07表)'!$K472</f>
        <v>0</v>
      </c>
      <c r="I474" s="89" t="str">
        <f t="shared" si="28"/>
        <v>2</v>
      </c>
      <c r="J474" s="89" t="str">
        <f t="shared" si="29"/>
        <v>2</v>
      </c>
      <c r="K474" s="89">
        <f t="shared" si="30"/>
        <v>4</v>
      </c>
      <c r="L474" s="89" t="str">
        <f t="shared" si="31"/>
        <v/>
      </c>
      <c r="O474" s="4"/>
      <c r="P474" s="4"/>
      <c r="Q474" s="4"/>
      <c r="R474" s="4"/>
      <c r="S474" s="4"/>
      <c r="T474" s="4"/>
      <c r="U474" s="4"/>
      <c r="V474" s="4"/>
      <c r="W474" s="4"/>
      <c r="X474" s="4"/>
    </row>
    <row r="475" spans="1:24">
      <c r="A475" s="4"/>
      <c r="B475" s="4"/>
      <c r="D475" s="4"/>
      <c r="E475" s="4"/>
      <c r="F475" s="4"/>
      <c r="G475" s="89">
        <f>'[1]Z07 一般公共预算财政拨款收入支出决算表(财决07表)'!A473</f>
        <v>0</v>
      </c>
      <c r="H475" s="99">
        <f>'[1]Z07 一般公共预算财政拨款收入支出决算表(财决07表)'!$K473</f>
        <v>0</v>
      </c>
      <c r="I475" s="89" t="str">
        <f t="shared" si="28"/>
        <v>2</v>
      </c>
      <c r="J475" s="89" t="str">
        <f t="shared" si="29"/>
        <v>2</v>
      </c>
      <c r="K475" s="89">
        <f t="shared" si="30"/>
        <v>4</v>
      </c>
      <c r="L475" s="89" t="str">
        <f t="shared" si="31"/>
        <v/>
      </c>
      <c r="O475" s="4"/>
      <c r="P475" s="4"/>
      <c r="Q475" s="4"/>
      <c r="R475" s="4"/>
      <c r="S475" s="4"/>
      <c r="T475" s="4"/>
      <c r="U475" s="4"/>
      <c r="V475" s="4"/>
      <c r="W475" s="4"/>
      <c r="X475" s="4"/>
    </row>
    <row r="476" spans="1:24">
      <c r="A476" s="4"/>
      <c r="B476" s="4"/>
      <c r="D476" s="4"/>
      <c r="E476" s="4"/>
      <c r="F476" s="4"/>
      <c r="G476" s="89">
        <f>'[1]Z07 一般公共预算财政拨款收入支出决算表(财决07表)'!A474</f>
        <v>0</v>
      </c>
      <c r="H476" s="99">
        <f>'[1]Z07 一般公共预算财政拨款收入支出决算表(财决07表)'!$K474</f>
        <v>0</v>
      </c>
      <c r="I476" s="89" t="str">
        <f t="shared" si="28"/>
        <v>2</v>
      </c>
      <c r="J476" s="89" t="str">
        <f t="shared" si="29"/>
        <v>2</v>
      </c>
      <c r="K476" s="89">
        <f t="shared" si="30"/>
        <v>4</v>
      </c>
      <c r="L476" s="89" t="str">
        <f t="shared" si="31"/>
        <v/>
      </c>
      <c r="O476" s="4"/>
      <c r="P476" s="4"/>
      <c r="Q476" s="4"/>
      <c r="R476" s="4"/>
      <c r="S476" s="4"/>
      <c r="T476" s="4"/>
      <c r="U476" s="4"/>
      <c r="V476" s="4"/>
      <c r="W476" s="4"/>
      <c r="X476" s="4"/>
    </row>
    <row r="477" spans="1:24">
      <c r="A477" s="4"/>
      <c r="B477" s="4"/>
      <c r="D477" s="4"/>
      <c r="E477" s="4"/>
      <c r="F477" s="4"/>
      <c r="G477" s="89">
        <f>'[1]Z07 一般公共预算财政拨款收入支出决算表(财决07表)'!A475</f>
        <v>0</v>
      </c>
      <c r="H477" s="99">
        <f>'[1]Z07 一般公共预算财政拨款收入支出决算表(财决07表)'!$K475</f>
        <v>0</v>
      </c>
      <c r="I477" s="89" t="str">
        <f t="shared" si="28"/>
        <v>2</v>
      </c>
      <c r="J477" s="89" t="str">
        <f t="shared" si="29"/>
        <v>2</v>
      </c>
      <c r="K477" s="89">
        <f t="shared" si="30"/>
        <v>4</v>
      </c>
      <c r="L477" s="89" t="str">
        <f t="shared" si="31"/>
        <v/>
      </c>
      <c r="O477" s="4"/>
      <c r="P477" s="4"/>
      <c r="Q477" s="4"/>
      <c r="R477" s="4"/>
      <c r="S477" s="4"/>
      <c r="T477" s="4"/>
      <c r="U477" s="4"/>
      <c r="V477" s="4"/>
      <c r="W477" s="4"/>
      <c r="X477" s="4"/>
    </row>
    <row r="478" spans="1:24">
      <c r="A478" s="4"/>
      <c r="B478" s="4"/>
      <c r="D478" s="4"/>
      <c r="E478" s="4"/>
      <c r="F478" s="4"/>
      <c r="G478" s="89">
        <f>'[1]Z07 一般公共预算财政拨款收入支出决算表(财决07表)'!A476</f>
        <v>0</v>
      </c>
      <c r="H478" s="99">
        <f>'[1]Z07 一般公共预算财政拨款收入支出决算表(财决07表)'!$K476</f>
        <v>0</v>
      </c>
      <c r="I478" s="89" t="str">
        <f t="shared" si="28"/>
        <v>2</v>
      </c>
      <c r="J478" s="89" t="str">
        <f t="shared" si="29"/>
        <v>2</v>
      </c>
      <c r="K478" s="89">
        <f t="shared" si="30"/>
        <v>4</v>
      </c>
      <c r="L478" s="89" t="str">
        <f t="shared" si="31"/>
        <v/>
      </c>
      <c r="O478" s="4"/>
      <c r="P478" s="4"/>
      <c r="Q478" s="4"/>
      <c r="R478" s="4"/>
      <c r="S478" s="4"/>
      <c r="T478" s="4"/>
      <c r="U478" s="4"/>
      <c r="V478" s="4"/>
      <c r="W478" s="4"/>
      <c r="X478" s="4"/>
    </row>
    <row r="479" spans="1:24">
      <c r="A479" s="4"/>
      <c r="B479" s="4"/>
      <c r="D479" s="4"/>
      <c r="E479" s="4"/>
      <c r="F479" s="4"/>
      <c r="G479" s="89">
        <f>'[1]Z07 一般公共预算财政拨款收入支出决算表(财决07表)'!A477</f>
        <v>0</v>
      </c>
      <c r="H479" s="99">
        <f>'[1]Z07 一般公共预算财政拨款收入支出决算表(财决07表)'!$K477</f>
        <v>0</v>
      </c>
      <c r="I479" s="89" t="str">
        <f t="shared" si="28"/>
        <v>2</v>
      </c>
      <c r="J479" s="89" t="str">
        <f t="shared" si="29"/>
        <v>2</v>
      </c>
      <c r="K479" s="89">
        <f t="shared" si="30"/>
        <v>4</v>
      </c>
      <c r="L479" s="89" t="str">
        <f t="shared" si="31"/>
        <v/>
      </c>
      <c r="O479" s="4"/>
      <c r="P479" s="4"/>
      <c r="Q479" s="4"/>
      <c r="R479" s="4"/>
      <c r="S479" s="4"/>
      <c r="T479" s="4"/>
      <c r="U479" s="4"/>
      <c r="V479" s="4"/>
      <c r="W479" s="4"/>
      <c r="X479" s="4"/>
    </row>
    <row r="480" spans="1:24">
      <c r="A480" s="4"/>
      <c r="B480" s="4"/>
      <c r="D480" s="4"/>
      <c r="E480" s="4"/>
      <c r="F480" s="4"/>
      <c r="G480" s="89">
        <f>'[1]Z07 一般公共预算财政拨款收入支出决算表(财决07表)'!A478</f>
        <v>0</v>
      </c>
      <c r="H480" s="99">
        <f>'[1]Z07 一般公共预算财政拨款收入支出决算表(财决07表)'!$K478</f>
        <v>0</v>
      </c>
      <c r="I480" s="89" t="str">
        <f t="shared" si="28"/>
        <v>2</v>
      </c>
      <c r="J480" s="89" t="str">
        <f t="shared" si="29"/>
        <v>2</v>
      </c>
      <c r="K480" s="89">
        <f t="shared" si="30"/>
        <v>4</v>
      </c>
      <c r="L480" s="89" t="str">
        <f t="shared" si="31"/>
        <v/>
      </c>
      <c r="O480" s="4"/>
      <c r="P480" s="4"/>
      <c r="Q480" s="4"/>
      <c r="R480" s="4"/>
      <c r="S480" s="4"/>
      <c r="T480" s="4"/>
      <c r="U480" s="4"/>
      <c r="V480" s="4"/>
      <c r="W480" s="4"/>
      <c r="X480" s="4"/>
    </row>
    <row r="481" spans="1:24">
      <c r="A481" s="4"/>
      <c r="B481" s="4"/>
      <c r="D481" s="4"/>
      <c r="E481" s="4"/>
      <c r="F481" s="4"/>
      <c r="G481" s="89">
        <f>'[1]Z07 一般公共预算财政拨款收入支出决算表(财决07表)'!A479</f>
        <v>0</v>
      </c>
      <c r="H481" s="99">
        <f>'[1]Z07 一般公共预算财政拨款收入支出决算表(财决07表)'!$K479</f>
        <v>0</v>
      </c>
      <c r="I481" s="89" t="str">
        <f t="shared" si="28"/>
        <v>2</v>
      </c>
      <c r="J481" s="89" t="str">
        <f t="shared" si="29"/>
        <v>2</v>
      </c>
      <c r="K481" s="89">
        <f t="shared" si="30"/>
        <v>4</v>
      </c>
      <c r="L481" s="89" t="str">
        <f t="shared" si="31"/>
        <v/>
      </c>
      <c r="O481" s="4"/>
      <c r="P481" s="4"/>
      <c r="Q481" s="4"/>
      <c r="R481" s="4"/>
      <c r="S481" s="4"/>
      <c r="T481" s="4"/>
      <c r="U481" s="4"/>
      <c r="V481" s="4"/>
      <c r="W481" s="4"/>
      <c r="X481" s="4"/>
    </row>
    <row r="482" spans="1:24">
      <c r="A482" s="4"/>
      <c r="B482" s="4"/>
      <c r="D482" s="4"/>
      <c r="E482" s="4"/>
      <c r="F482" s="4"/>
      <c r="G482" s="89">
        <f>'[1]Z07 一般公共预算财政拨款收入支出决算表(财决07表)'!A480</f>
        <v>0</v>
      </c>
      <c r="H482" s="99">
        <f>'[1]Z07 一般公共预算财政拨款收入支出决算表(财决07表)'!$K480</f>
        <v>0</v>
      </c>
      <c r="I482" s="89" t="str">
        <f t="shared" si="28"/>
        <v>2</v>
      </c>
      <c r="J482" s="89" t="str">
        <f t="shared" si="29"/>
        <v>2</v>
      </c>
      <c r="K482" s="89">
        <f t="shared" si="30"/>
        <v>4</v>
      </c>
      <c r="L482" s="89" t="str">
        <f t="shared" si="31"/>
        <v/>
      </c>
      <c r="O482" s="4"/>
      <c r="P482" s="4"/>
      <c r="Q482" s="4"/>
      <c r="R482" s="4"/>
      <c r="S482" s="4"/>
      <c r="T482" s="4"/>
      <c r="U482" s="4"/>
      <c r="V482" s="4"/>
      <c r="W482" s="4"/>
      <c r="X482" s="4"/>
    </row>
    <row r="483" spans="1:24">
      <c r="A483" s="4"/>
      <c r="B483" s="4"/>
      <c r="D483" s="4"/>
      <c r="E483" s="4"/>
      <c r="F483" s="4"/>
      <c r="G483" s="89">
        <f>'[1]Z07 一般公共预算财政拨款收入支出决算表(财决07表)'!A481</f>
        <v>0</v>
      </c>
      <c r="H483" s="99">
        <f>'[1]Z07 一般公共预算财政拨款收入支出决算表(财决07表)'!$K481</f>
        <v>0</v>
      </c>
      <c r="I483" s="89" t="str">
        <f t="shared" si="28"/>
        <v>2</v>
      </c>
      <c r="J483" s="89" t="str">
        <f t="shared" si="29"/>
        <v>2</v>
      </c>
      <c r="K483" s="89">
        <f t="shared" si="30"/>
        <v>4</v>
      </c>
      <c r="L483" s="89" t="str">
        <f t="shared" si="31"/>
        <v/>
      </c>
      <c r="O483" s="4"/>
      <c r="P483" s="4"/>
      <c r="Q483" s="4"/>
      <c r="R483" s="4"/>
      <c r="S483" s="4"/>
      <c r="T483" s="4"/>
      <c r="U483" s="4"/>
      <c r="V483" s="4"/>
      <c r="W483" s="4"/>
      <c r="X483" s="4"/>
    </row>
    <row r="484" spans="1:24">
      <c r="A484" s="4"/>
      <c r="B484" s="4"/>
      <c r="D484" s="4"/>
      <c r="E484" s="4"/>
      <c r="F484" s="4"/>
      <c r="G484" s="89">
        <f>'[1]Z07 一般公共预算财政拨款收入支出决算表(财决07表)'!A482</f>
        <v>0</v>
      </c>
      <c r="H484" s="99">
        <f>'[1]Z07 一般公共预算财政拨款收入支出决算表(财决07表)'!$K482</f>
        <v>0</v>
      </c>
      <c r="I484" s="89" t="str">
        <f t="shared" si="28"/>
        <v>2</v>
      </c>
      <c r="J484" s="89" t="str">
        <f t="shared" si="29"/>
        <v>2</v>
      </c>
      <c r="K484" s="89">
        <f t="shared" si="30"/>
        <v>4</v>
      </c>
      <c r="L484" s="89" t="str">
        <f t="shared" si="31"/>
        <v/>
      </c>
      <c r="O484" s="4"/>
      <c r="P484" s="4"/>
      <c r="Q484" s="4"/>
      <c r="R484" s="4"/>
      <c r="S484" s="4"/>
      <c r="T484" s="4"/>
      <c r="U484" s="4"/>
      <c r="V484" s="4"/>
      <c r="W484" s="4"/>
      <c r="X484" s="4"/>
    </row>
    <row r="485" spans="1:24">
      <c r="A485" s="4"/>
      <c r="B485" s="4"/>
      <c r="D485" s="4"/>
      <c r="E485" s="4"/>
      <c r="F485" s="4"/>
      <c r="G485" s="89">
        <f>'[1]Z07 一般公共预算财政拨款收入支出决算表(财决07表)'!A483</f>
        <v>0</v>
      </c>
      <c r="H485" s="99">
        <f>'[1]Z07 一般公共预算财政拨款收入支出决算表(财决07表)'!$K483</f>
        <v>0</v>
      </c>
      <c r="I485" s="89" t="str">
        <f t="shared" si="28"/>
        <v>2</v>
      </c>
      <c r="J485" s="89" t="str">
        <f t="shared" si="29"/>
        <v>2</v>
      </c>
      <c r="K485" s="89">
        <f t="shared" si="30"/>
        <v>4</v>
      </c>
      <c r="L485" s="89" t="str">
        <f t="shared" si="31"/>
        <v/>
      </c>
      <c r="O485" s="4"/>
      <c r="P485" s="4"/>
      <c r="Q485" s="4"/>
      <c r="R485" s="4"/>
      <c r="S485" s="4"/>
      <c r="T485" s="4"/>
      <c r="U485" s="4"/>
      <c r="V485" s="4"/>
      <c r="W485" s="4"/>
      <c r="X485" s="4"/>
    </row>
    <row r="486" spans="1:24">
      <c r="A486" s="4"/>
      <c r="B486" s="4"/>
      <c r="D486" s="4"/>
      <c r="E486" s="4"/>
      <c r="F486" s="4"/>
      <c r="G486" s="89">
        <f>'[1]Z07 一般公共预算财政拨款收入支出决算表(财决07表)'!A484</f>
        <v>0</v>
      </c>
      <c r="H486" s="99">
        <f>'[1]Z07 一般公共预算财政拨款收入支出决算表(财决07表)'!$K484</f>
        <v>0</v>
      </c>
      <c r="I486" s="89" t="str">
        <f t="shared" si="28"/>
        <v>2</v>
      </c>
      <c r="J486" s="89" t="str">
        <f t="shared" si="29"/>
        <v>2</v>
      </c>
      <c r="K486" s="89">
        <f t="shared" si="30"/>
        <v>4</v>
      </c>
      <c r="L486" s="89" t="str">
        <f t="shared" si="31"/>
        <v/>
      </c>
      <c r="O486" s="4"/>
      <c r="P486" s="4"/>
      <c r="Q486" s="4"/>
      <c r="R486" s="4"/>
      <c r="S486" s="4"/>
      <c r="T486" s="4"/>
      <c r="U486" s="4"/>
      <c r="V486" s="4"/>
      <c r="W486" s="4"/>
      <c r="X486" s="4"/>
    </row>
    <row r="487" spans="1:24">
      <c r="A487" s="4"/>
      <c r="B487" s="4"/>
      <c r="D487" s="4"/>
      <c r="E487" s="4"/>
      <c r="F487" s="4"/>
      <c r="G487" s="89">
        <f>'[1]Z07 一般公共预算财政拨款收入支出决算表(财决07表)'!A485</f>
        <v>0</v>
      </c>
      <c r="H487" s="99">
        <f>'[1]Z07 一般公共预算财政拨款收入支出决算表(财决07表)'!$K485</f>
        <v>0</v>
      </c>
      <c r="I487" s="89" t="str">
        <f t="shared" si="28"/>
        <v>2</v>
      </c>
      <c r="J487" s="89" t="str">
        <f t="shared" si="29"/>
        <v>2</v>
      </c>
      <c r="K487" s="89">
        <f t="shared" si="30"/>
        <v>4</v>
      </c>
      <c r="L487" s="89" t="str">
        <f t="shared" si="31"/>
        <v/>
      </c>
      <c r="O487" s="4"/>
      <c r="P487" s="4"/>
      <c r="Q487" s="4"/>
      <c r="R487" s="4"/>
      <c r="S487" s="4"/>
      <c r="T487" s="4"/>
      <c r="U487" s="4"/>
      <c r="V487" s="4"/>
      <c r="W487" s="4"/>
      <c r="X487" s="4"/>
    </row>
    <row r="488" spans="1:24">
      <c r="A488" s="4"/>
      <c r="B488" s="4"/>
      <c r="D488" s="4"/>
      <c r="E488" s="4"/>
      <c r="F488" s="4"/>
      <c r="G488" s="89">
        <f>'[1]Z07 一般公共预算财政拨款收入支出决算表(财决07表)'!A486</f>
        <v>0</v>
      </c>
      <c r="H488" s="99">
        <f>'[1]Z07 一般公共预算财政拨款收入支出决算表(财决07表)'!$K486</f>
        <v>0</v>
      </c>
      <c r="I488" s="89" t="str">
        <f t="shared" si="28"/>
        <v>2</v>
      </c>
      <c r="J488" s="89" t="str">
        <f t="shared" si="29"/>
        <v>2</v>
      </c>
      <c r="K488" s="89">
        <f t="shared" si="30"/>
        <v>4</v>
      </c>
      <c r="L488" s="89" t="str">
        <f t="shared" si="31"/>
        <v/>
      </c>
      <c r="O488" s="4"/>
      <c r="P488" s="4"/>
      <c r="Q488" s="4"/>
      <c r="R488" s="4"/>
      <c r="S488" s="4"/>
      <c r="T488" s="4"/>
      <c r="U488" s="4"/>
      <c r="V488" s="4"/>
      <c r="W488" s="4"/>
      <c r="X488" s="4"/>
    </row>
    <row r="489" spans="1:24">
      <c r="A489" s="4"/>
      <c r="B489" s="4"/>
      <c r="D489" s="4"/>
      <c r="E489" s="4"/>
      <c r="F489" s="4"/>
      <c r="G489" s="89">
        <f>'[1]Z07 一般公共预算财政拨款收入支出决算表(财决07表)'!A487</f>
        <v>0</v>
      </c>
      <c r="H489" s="99">
        <f>'[1]Z07 一般公共预算财政拨款收入支出决算表(财决07表)'!$K487</f>
        <v>0</v>
      </c>
      <c r="I489" s="89" t="str">
        <f t="shared" si="28"/>
        <v>2</v>
      </c>
      <c r="J489" s="89" t="str">
        <f t="shared" si="29"/>
        <v>2</v>
      </c>
      <c r="K489" s="89">
        <f t="shared" si="30"/>
        <v>4</v>
      </c>
      <c r="L489" s="89" t="str">
        <f t="shared" si="31"/>
        <v/>
      </c>
      <c r="O489" s="4"/>
      <c r="P489" s="4"/>
      <c r="Q489" s="4"/>
      <c r="R489" s="4"/>
      <c r="S489" s="4"/>
      <c r="T489" s="4"/>
      <c r="U489" s="4"/>
      <c r="V489" s="4"/>
      <c r="W489" s="4"/>
      <c r="X489" s="4"/>
    </row>
    <row r="490" spans="1:24">
      <c r="A490" s="4"/>
      <c r="B490" s="4"/>
      <c r="D490" s="4"/>
      <c r="E490" s="4"/>
      <c r="F490" s="4"/>
      <c r="G490" s="89">
        <f>'[1]Z07 一般公共预算财政拨款收入支出决算表(财决07表)'!A488</f>
        <v>0</v>
      </c>
      <c r="H490" s="99">
        <f>'[1]Z07 一般公共预算财政拨款收入支出决算表(财决07表)'!$K488</f>
        <v>0</v>
      </c>
      <c r="I490" s="89" t="str">
        <f t="shared" si="28"/>
        <v>2</v>
      </c>
      <c r="J490" s="89" t="str">
        <f t="shared" si="29"/>
        <v>2</v>
      </c>
      <c r="K490" s="89">
        <f t="shared" si="30"/>
        <v>4</v>
      </c>
      <c r="L490" s="89" t="str">
        <f t="shared" si="31"/>
        <v/>
      </c>
      <c r="O490" s="4"/>
      <c r="P490" s="4"/>
      <c r="Q490" s="4"/>
      <c r="R490" s="4"/>
      <c r="S490" s="4"/>
      <c r="T490" s="4"/>
      <c r="U490" s="4"/>
      <c r="V490" s="4"/>
      <c r="W490" s="4"/>
      <c r="X490" s="4"/>
    </row>
    <row r="491" spans="1:24">
      <c r="A491" s="4"/>
      <c r="B491" s="4"/>
      <c r="D491" s="4"/>
      <c r="E491" s="4"/>
      <c r="F491" s="4"/>
      <c r="G491" s="89">
        <f>'[1]Z07 一般公共预算财政拨款收入支出决算表(财决07表)'!A489</f>
        <v>0</v>
      </c>
      <c r="H491" s="99">
        <f>'[1]Z07 一般公共预算财政拨款收入支出决算表(财决07表)'!$K489</f>
        <v>0</v>
      </c>
      <c r="I491" s="89" t="str">
        <f t="shared" si="28"/>
        <v>2</v>
      </c>
      <c r="J491" s="89" t="str">
        <f t="shared" si="29"/>
        <v>2</v>
      </c>
      <c r="K491" s="89">
        <f t="shared" si="30"/>
        <v>4</v>
      </c>
      <c r="L491" s="89" t="str">
        <f t="shared" si="31"/>
        <v/>
      </c>
      <c r="O491" s="4"/>
      <c r="P491" s="4"/>
      <c r="Q491" s="4"/>
      <c r="R491" s="4"/>
      <c r="S491" s="4"/>
      <c r="T491" s="4"/>
      <c r="U491" s="4"/>
      <c r="V491" s="4"/>
      <c r="W491" s="4"/>
      <c r="X491" s="4"/>
    </row>
    <row r="492" spans="1:24">
      <c r="A492" s="4"/>
      <c r="B492" s="4"/>
      <c r="D492" s="4"/>
      <c r="E492" s="4"/>
      <c r="F492" s="4"/>
      <c r="G492" s="89">
        <f>'[1]Z07 一般公共预算财政拨款收入支出决算表(财决07表)'!A490</f>
        <v>0</v>
      </c>
      <c r="H492" s="99">
        <f>'[1]Z07 一般公共预算财政拨款收入支出决算表(财决07表)'!$K490</f>
        <v>0</v>
      </c>
      <c r="I492" s="89" t="str">
        <f t="shared" si="28"/>
        <v>2</v>
      </c>
      <c r="J492" s="89" t="str">
        <f t="shared" si="29"/>
        <v>2</v>
      </c>
      <c r="K492" s="89">
        <f t="shared" si="30"/>
        <v>4</v>
      </c>
      <c r="L492" s="89" t="str">
        <f t="shared" si="31"/>
        <v/>
      </c>
      <c r="O492" s="4"/>
      <c r="P492" s="4"/>
      <c r="Q492" s="4"/>
      <c r="R492" s="4"/>
      <c r="S492" s="4"/>
      <c r="T492" s="4"/>
      <c r="U492" s="4"/>
      <c r="V492" s="4"/>
      <c r="W492" s="4"/>
      <c r="X492" s="4"/>
    </row>
    <row r="493" spans="1:24">
      <c r="A493" s="4"/>
      <c r="B493" s="4"/>
      <c r="D493" s="4"/>
      <c r="E493" s="4"/>
      <c r="F493" s="4"/>
      <c r="G493" s="89">
        <f>'[1]Z07 一般公共预算财政拨款收入支出决算表(财决07表)'!A491</f>
        <v>0</v>
      </c>
      <c r="H493" s="99">
        <f>'[1]Z07 一般公共预算财政拨款收入支出决算表(财决07表)'!$K491</f>
        <v>0</v>
      </c>
      <c r="I493" s="89" t="str">
        <f t="shared" si="28"/>
        <v>2</v>
      </c>
      <c r="J493" s="89" t="str">
        <f t="shared" si="29"/>
        <v>2</v>
      </c>
      <c r="K493" s="89">
        <f t="shared" si="30"/>
        <v>4</v>
      </c>
      <c r="L493" s="89" t="str">
        <f t="shared" si="31"/>
        <v/>
      </c>
      <c r="O493" s="4"/>
      <c r="P493" s="4"/>
      <c r="Q493" s="4"/>
      <c r="R493" s="4"/>
      <c r="S493" s="4"/>
      <c r="T493" s="4"/>
      <c r="U493" s="4"/>
      <c r="V493" s="4"/>
      <c r="W493" s="4"/>
      <c r="X493" s="4"/>
    </row>
    <row r="494" spans="1:24">
      <c r="A494" s="4"/>
      <c r="B494" s="4"/>
      <c r="D494" s="4"/>
      <c r="E494" s="4"/>
      <c r="F494" s="4"/>
      <c r="G494" s="89">
        <f>'[1]Z07 一般公共预算财政拨款收入支出决算表(财决07表)'!A492</f>
        <v>0</v>
      </c>
      <c r="H494" s="99">
        <f>'[1]Z07 一般公共预算财政拨款收入支出决算表(财决07表)'!$K492</f>
        <v>0</v>
      </c>
      <c r="I494" s="89" t="str">
        <f t="shared" si="28"/>
        <v>2</v>
      </c>
      <c r="J494" s="89" t="str">
        <f t="shared" si="29"/>
        <v>2</v>
      </c>
      <c r="K494" s="89">
        <f t="shared" si="30"/>
        <v>4</v>
      </c>
      <c r="L494" s="89" t="str">
        <f t="shared" si="31"/>
        <v/>
      </c>
      <c r="O494" s="4"/>
      <c r="P494" s="4"/>
      <c r="Q494" s="4"/>
      <c r="R494" s="4"/>
      <c r="S494" s="4"/>
      <c r="T494" s="4"/>
      <c r="U494" s="4"/>
      <c r="V494" s="4"/>
      <c r="W494" s="4"/>
      <c r="X494" s="4"/>
    </row>
    <row r="495" spans="1:24">
      <c r="A495" s="4"/>
      <c r="B495" s="4"/>
      <c r="D495" s="4"/>
      <c r="E495" s="4"/>
      <c r="F495" s="4"/>
      <c r="G495" s="89">
        <f>'[1]Z07 一般公共预算财政拨款收入支出决算表(财决07表)'!A493</f>
        <v>0</v>
      </c>
      <c r="H495" s="99">
        <f>'[1]Z07 一般公共预算财政拨款收入支出决算表(财决07表)'!$K493</f>
        <v>0</v>
      </c>
      <c r="I495" s="89" t="str">
        <f t="shared" si="28"/>
        <v>2</v>
      </c>
      <c r="J495" s="89" t="str">
        <f t="shared" si="29"/>
        <v>2</v>
      </c>
      <c r="K495" s="89">
        <f t="shared" si="30"/>
        <v>4</v>
      </c>
      <c r="L495" s="89" t="str">
        <f t="shared" si="31"/>
        <v/>
      </c>
      <c r="O495" s="4"/>
      <c r="P495" s="4"/>
      <c r="Q495" s="4"/>
      <c r="R495" s="4"/>
      <c r="S495" s="4"/>
      <c r="T495" s="4"/>
      <c r="U495" s="4"/>
      <c r="V495" s="4"/>
      <c r="W495" s="4"/>
      <c r="X495" s="4"/>
    </row>
    <row r="496" spans="1:24">
      <c r="A496" s="4"/>
      <c r="B496" s="4"/>
      <c r="D496" s="4"/>
      <c r="E496" s="4"/>
      <c r="F496" s="4"/>
      <c r="G496" s="89">
        <f>'[1]Z07 一般公共预算财政拨款收入支出决算表(财决07表)'!A494</f>
        <v>0</v>
      </c>
      <c r="H496" s="99">
        <f>'[1]Z07 一般公共预算财政拨款收入支出决算表(财决07表)'!$K494</f>
        <v>0</v>
      </c>
      <c r="I496" s="89" t="str">
        <f t="shared" si="28"/>
        <v>2</v>
      </c>
      <c r="J496" s="89" t="str">
        <f t="shared" si="29"/>
        <v>2</v>
      </c>
      <c r="K496" s="89">
        <f t="shared" si="30"/>
        <v>4</v>
      </c>
      <c r="L496" s="89" t="str">
        <f t="shared" si="31"/>
        <v/>
      </c>
      <c r="O496" s="4"/>
      <c r="P496" s="4"/>
      <c r="Q496" s="4"/>
      <c r="R496" s="4"/>
      <c r="S496" s="4"/>
      <c r="T496" s="4"/>
      <c r="U496" s="4"/>
      <c r="V496" s="4"/>
      <c r="W496" s="4"/>
      <c r="X496" s="4"/>
    </row>
    <row r="497" spans="1:24">
      <c r="A497" s="4"/>
      <c r="B497" s="4"/>
      <c r="D497" s="4"/>
      <c r="E497" s="4"/>
      <c r="F497" s="4"/>
      <c r="G497" s="89">
        <f>'[1]Z07 一般公共预算财政拨款收入支出决算表(财决07表)'!A495</f>
        <v>0</v>
      </c>
      <c r="H497" s="99">
        <f>'[1]Z07 一般公共预算财政拨款收入支出决算表(财决07表)'!$K495</f>
        <v>0</v>
      </c>
      <c r="I497" s="89" t="str">
        <f t="shared" si="28"/>
        <v>2</v>
      </c>
      <c r="J497" s="89" t="str">
        <f t="shared" si="29"/>
        <v>2</v>
      </c>
      <c r="K497" s="89">
        <f t="shared" si="30"/>
        <v>4</v>
      </c>
      <c r="L497" s="89" t="str">
        <f t="shared" si="31"/>
        <v/>
      </c>
      <c r="O497" s="4"/>
      <c r="P497" s="4"/>
      <c r="Q497" s="4"/>
      <c r="R497" s="4"/>
      <c r="S497" s="4"/>
      <c r="T497" s="4"/>
      <c r="U497" s="4"/>
      <c r="V497" s="4"/>
      <c r="W497" s="4"/>
      <c r="X497" s="4"/>
    </row>
    <row r="498" spans="1:24">
      <c r="A498" s="4"/>
      <c r="B498" s="4"/>
      <c r="D498" s="4"/>
      <c r="E498" s="4"/>
      <c r="F498" s="4"/>
      <c r="G498" s="89">
        <f>'[1]Z07 一般公共预算财政拨款收入支出决算表(财决07表)'!A496</f>
        <v>0</v>
      </c>
      <c r="H498" s="99">
        <f>'[1]Z07 一般公共预算财政拨款收入支出决算表(财决07表)'!$K496</f>
        <v>0</v>
      </c>
      <c r="I498" s="89" t="str">
        <f t="shared" si="28"/>
        <v>2</v>
      </c>
      <c r="J498" s="89" t="str">
        <f t="shared" si="29"/>
        <v>2</v>
      </c>
      <c r="K498" s="89">
        <f t="shared" si="30"/>
        <v>4</v>
      </c>
      <c r="L498" s="89" t="str">
        <f t="shared" si="31"/>
        <v/>
      </c>
      <c r="O498" s="4"/>
      <c r="P498" s="4"/>
      <c r="Q498" s="4"/>
      <c r="R498" s="4"/>
      <c r="S498" s="4"/>
      <c r="T498" s="4"/>
      <c r="U498" s="4"/>
      <c r="V498" s="4"/>
      <c r="W498" s="4"/>
      <c r="X498" s="4"/>
    </row>
    <row r="499" spans="1:24">
      <c r="A499" s="4"/>
      <c r="B499" s="4"/>
      <c r="D499" s="4"/>
      <c r="E499" s="4"/>
      <c r="F499" s="4"/>
      <c r="G499" s="89">
        <f>'[1]Z07 一般公共预算财政拨款收入支出决算表(财决07表)'!A497</f>
        <v>0</v>
      </c>
      <c r="H499" s="99">
        <f>'[1]Z07 一般公共预算财政拨款收入支出决算表(财决07表)'!$K497</f>
        <v>0</v>
      </c>
      <c r="I499" s="89" t="str">
        <f t="shared" si="28"/>
        <v>2</v>
      </c>
      <c r="J499" s="89" t="str">
        <f t="shared" si="29"/>
        <v>2</v>
      </c>
      <c r="K499" s="89">
        <f t="shared" si="30"/>
        <v>4</v>
      </c>
      <c r="L499" s="89" t="str">
        <f t="shared" si="31"/>
        <v/>
      </c>
      <c r="O499" s="4"/>
      <c r="P499" s="4"/>
      <c r="Q499" s="4"/>
      <c r="R499" s="4"/>
      <c r="S499" s="4"/>
      <c r="T499" s="4"/>
      <c r="U499" s="4"/>
      <c r="V499" s="4"/>
      <c r="W499" s="4"/>
      <c r="X499" s="4"/>
    </row>
    <row r="500" spans="1:24">
      <c r="A500" s="4"/>
      <c r="B500" s="4"/>
      <c r="D500" s="4"/>
      <c r="E500" s="4"/>
      <c r="F500" s="4"/>
      <c r="G500" s="89">
        <f>'[1]Z07 一般公共预算财政拨款收入支出决算表(财决07表)'!A498</f>
        <v>0</v>
      </c>
      <c r="H500" s="99">
        <f>'[1]Z07 一般公共预算财政拨款收入支出决算表(财决07表)'!$K498</f>
        <v>0</v>
      </c>
      <c r="I500" s="89" t="str">
        <f t="shared" si="28"/>
        <v>2</v>
      </c>
      <c r="J500" s="89" t="str">
        <f t="shared" si="29"/>
        <v>2</v>
      </c>
      <c r="K500" s="89">
        <f t="shared" si="30"/>
        <v>4</v>
      </c>
      <c r="L500" s="89" t="str">
        <f t="shared" si="31"/>
        <v/>
      </c>
      <c r="O500" s="4"/>
      <c r="P500" s="4"/>
      <c r="Q500" s="4"/>
      <c r="R500" s="4"/>
      <c r="S500" s="4"/>
      <c r="T500" s="4"/>
      <c r="U500" s="4"/>
      <c r="V500" s="4"/>
      <c r="W500" s="4"/>
      <c r="X500" s="4"/>
    </row>
    <row r="504" spans="1:24">
      <c r="L504" s="89" t="str">
        <f t="shared" si="31"/>
        <v/>
      </c>
    </row>
  </sheetData>
  <sheetProtection password="C71F" sheet="1"/>
  <mergeCells count="10">
    <mergeCell ref="A1:F1"/>
    <mergeCell ref="A6:C6"/>
    <mergeCell ref="M7:X7"/>
    <mergeCell ref="A10:C10"/>
    <mergeCell ref="A11:C11"/>
    <mergeCell ref="C7:C9"/>
    <mergeCell ref="D6:D9"/>
    <mergeCell ref="E6:E9"/>
    <mergeCell ref="F6:F9"/>
    <mergeCell ref="A7:B9"/>
  </mergeCells>
  <phoneticPr fontId="14" type="noConversion"/>
  <conditionalFormatting sqref="A12:A300">
    <cfRule type="expression" dxfId="9" priority="1" stopIfTrue="1">
      <formula>C12&lt;&gt;""</formula>
    </cfRule>
  </conditionalFormatting>
  <conditionalFormatting sqref="B12:B300">
    <cfRule type="expression" dxfId="8" priority="2" stopIfTrue="1">
      <formula>C12&lt;&gt;""</formula>
    </cfRule>
  </conditionalFormatting>
  <conditionalFormatting sqref="C12:F300">
    <cfRule type="expression" dxfId="7" priority="3" stopIfTrue="1">
      <formula>$C12&lt;&gt;""</formula>
    </cfRule>
  </conditionalFormatting>
  <printOptions horizontalCentered="1"/>
  <pageMargins left="0.35433070866141703" right="0.35433070866141703" top="0.78740157480314998" bottom="0.78740157480314998" header="0.511811023622047" footer="0.196850393700787"/>
  <pageSetup paperSize="9" orientation="landscape"/>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sheetPr codeName="Sheet7"/>
  <dimension ref="A1:CU130"/>
  <sheetViews>
    <sheetView showZeros="0" workbookViewId="0">
      <selection activeCell="M3" sqref="M3"/>
    </sheetView>
  </sheetViews>
  <sheetFormatPr defaultColWidth="9" defaultRowHeight="14.25"/>
  <cols>
    <col min="1" max="2" width="4.625" style="48" customWidth="1"/>
    <col min="3" max="3" width="30.625" style="49" customWidth="1"/>
    <col min="4" max="6" width="22.875" style="49" customWidth="1"/>
    <col min="7" max="7" width="9" style="50"/>
    <col min="8" max="8" width="9" style="51"/>
    <col min="9" max="9" width="9.75" style="51" customWidth="1"/>
    <col min="10" max="11" width="9" style="51"/>
    <col min="12" max="12" width="9.125" style="51" customWidth="1"/>
    <col min="13" max="14" width="10.5" style="51" customWidth="1"/>
    <col min="15" max="15" width="127" style="51" customWidth="1"/>
    <col min="16" max="16384" width="9" style="49"/>
  </cols>
  <sheetData>
    <row r="1" spans="1:99" s="44" customFormat="1" ht="30" customHeight="1">
      <c r="A1" s="239" t="s">
        <v>111</v>
      </c>
      <c r="B1" s="239"/>
      <c r="C1" s="239"/>
      <c r="D1" s="239"/>
      <c r="E1" s="239"/>
      <c r="F1" s="239"/>
      <c r="G1" s="52"/>
      <c r="H1" s="53"/>
      <c r="I1" s="53"/>
      <c r="J1" s="53"/>
      <c r="K1" s="53"/>
      <c r="L1" s="71"/>
      <c r="M1" s="71" t="str">
        <f>"a1:"&amp;"f"&amp;MAX(L13:L107)</f>
        <v>a1:f42</v>
      </c>
      <c r="N1" s="71"/>
      <c r="O1" s="71"/>
    </row>
    <row r="2" spans="1:99" s="45" customFormat="1" ht="14.25" customHeight="1">
      <c r="A2" s="54" t="str">
        <f>'01收入支出决算总表'!A3</f>
        <v>部门：沅江市地方海事处</v>
      </c>
      <c r="B2" s="55"/>
      <c r="F2" s="56" t="s">
        <v>112</v>
      </c>
      <c r="G2" s="52"/>
      <c r="H2" s="53"/>
      <c r="I2" s="53"/>
      <c r="J2" s="53"/>
      <c r="K2" s="53"/>
      <c r="L2" s="72"/>
      <c r="M2" s="72"/>
      <c r="N2" s="72"/>
      <c r="O2" s="72"/>
    </row>
    <row r="3" spans="1:99" s="45" customFormat="1" ht="15" customHeight="1">
      <c r="A3" s="54"/>
      <c r="B3" s="55"/>
      <c r="D3" s="57"/>
      <c r="E3" s="57"/>
      <c r="F3" s="56" t="s">
        <v>6</v>
      </c>
      <c r="G3" s="52"/>
      <c r="H3" s="53"/>
      <c r="I3" s="53"/>
      <c r="J3" s="53"/>
      <c r="K3" s="53"/>
      <c r="L3" s="72"/>
      <c r="M3" s="73" t="s">
        <v>113</v>
      </c>
      <c r="N3" s="72"/>
      <c r="O3" s="72"/>
    </row>
    <row r="4" spans="1:99" s="45" customFormat="1" ht="15" customHeight="1">
      <c r="A4" s="58" t="s">
        <v>114</v>
      </c>
      <c r="B4" s="55"/>
      <c r="D4" s="57"/>
      <c r="E4" s="57"/>
      <c r="F4" s="56"/>
      <c r="G4" s="52"/>
      <c r="H4" s="53"/>
      <c r="I4" s="53"/>
      <c r="J4" s="53"/>
      <c r="K4" s="74"/>
      <c r="L4" s="75"/>
      <c r="M4" s="76"/>
      <c r="N4" s="72"/>
      <c r="O4" s="72"/>
    </row>
    <row r="5" spans="1:99" s="45" customFormat="1" ht="15" customHeight="1">
      <c r="A5" s="59" t="s">
        <v>115</v>
      </c>
      <c r="B5" s="55"/>
      <c r="D5" s="57"/>
      <c r="E5" s="57"/>
      <c r="F5" s="56"/>
      <c r="G5" s="52"/>
      <c r="H5" s="53"/>
      <c r="I5" s="53"/>
      <c r="J5" s="53"/>
      <c r="K5" s="77"/>
      <c r="L5" s="78"/>
      <c r="M5" s="79"/>
      <c r="N5" s="72"/>
      <c r="O5" s="72"/>
    </row>
    <row r="6" spans="1:99" s="45" customFormat="1" ht="15" customHeight="1">
      <c r="A6" s="59" t="s">
        <v>54</v>
      </c>
      <c r="B6" s="55"/>
      <c r="D6" s="57"/>
      <c r="E6" s="57"/>
      <c r="F6" s="56"/>
      <c r="G6" s="52"/>
      <c r="H6" s="53"/>
      <c r="I6" s="53"/>
      <c r="J6" s="53"/>
      <c r="K6" s="77"/>
      <c r="L6" s="78"/>
      <c r="M6" s="79"/>
      <c r="N6" s="72"/>
      <c r="O6" s="72"/>
    </row>
    <row r="7" spans="1:99" s="45" customFormat="1" ht="15" customHeight="1">
      <c r="A7" s="59" t="s">
        <v>116</v>
      </c>
      <c r="B7" s="55"/>
      <c r="D7" s="57"/>
      <c r="E7" s="57"/>
      <c r="F7" s="56"/>
      <c r="G7" s="52"/>
      <c r="H7" s="53"/>
      <c r="I7" s="53"/>
      <c r="J7" s="53"/>
      <c r="K7" s="77"/>
      <c r="L7" s="78"/>
      <c r="M7" s="79"/>
      <c r="N7" s="72"/>
      <c r="O7" s="72"/>
    </row>
    <row r="8" spans="1:99" s="46" customFormat="1" ht="20.25" customHeight="1">
      <c r="A8" s="240" t="s">
        <v>117</v>
      </c>
      <c r="B8" s="240"/>
      <c r="C8" s="240"/>
      <c r="D8" s="245" t="s">
        <v>80</v>
      </c>
      <c r="E8" s="245" t="s">
        <v>118</v>
      </c>
      <c r="F8" s="245" t="s">
        <v>119</v>
      </c>
      <c r="G8" s="50"/>
      <c r="H8" s="61"/>
      <c r="I8" s="61"/>
      <c r="J8" s="61"/>
      <c r="K8" s="77"/>
      <c r="L8" s="78"/>
      <c r="M8" s="79"/>
      <c r="N8" s="61"/>
      <c r="O8" s="61"/>
    </row>
    <row r="9" spans="1:99" s="46" customFormat="1" ht="9.9499999999999993" customHeight="1">
      <c r="A9" s="246" t="s">
        <v>120</v>
      </c>
      <c r="B9" s="247"/>
      <c r="C9" s="242" t="s">
        <v>72</v>
      </c>
      <c r="D9" s="245"/>
      <c r="E9" s="245"/>
      <c r="F9" s="245"/>
      <c r="G9" s="50"/>
      <c r="H9" s="61"/>
      <c r="I9" s="61"/>
      <c r="J9" s="61"/>
      <c r="K9" s="61"/>
      <c r="L9" s="61"/>
      <c r="M9" s="61"/>
      <c r="N9" s="61"/>
      <c r="O9" s="61"/>
    </row>
    <row r="10" spans="1:99" s="46" customFormat="1" ht="9.9499999999999993" customHeight="1">
      <c r="A10" s="248"/>
      <c r="B10" s="249"/>
      <c r="C10" s="243"/>
      <c r="D10" s="245"/>
      <c r="E10" s="245"/>
      <c r="F10" s="245"/>
      <c r="G10" s="50"/>
      <c r="H10" s="50"/>
      <c r="I10" s="50"/>
      <c r="J10" s="50"/>
      <c r="K10" s="50"/>
      <c r="L10" s="50"/>
      <c r="M10" s="50"/>
      <c r="N10" s="50"/>
      <c r="O10" s="50"/>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row>
    <row r="11" spans="1:99" s="46" customFormat="1" ht="9.9499999999999993" customHeight="1">
      <c r="A11" s="250"/>
      <c r="B11" s="251"/>
      <c r="C11" s="244"/>
      <c r="D11" s="245"/>
      <c r="E11" s="245"/>
      <c r="F11" s="245"/>
      <c r="G11" s="50"/>
      <c r="H11" s="61"/>
      <c r="I11" s="61"/>
      <c r="J11" s="61"/>
      <c r="K11" s="61"/>
      <c r="L11" s="61"/>
      <c r="M11" s="61"/>
      <c r="N11" s="61"/>
      <c r="O11" s="61"/>
    </row>
    <row r="12" spans="1:99" s="46" customFormat="1" ht="18" customHeight="1">
      <c r="A12" s="240" t="s">
        <v>73</v>
      </c>
      <c r="B12" s="240"/>
      <c r="C12" s="240"/>
      <c r="D12" s="60">
        <v>1</v>
      </c>
      <c r="E12" s="60">
        <v>2</v>
      </c>
      <c r="F12" s="60">
        <v>3</v>
      </c>
      <c r="G12" s="50"/>
      <c r="H12" s="61"/>
      <c r="I12" s="61">
        <v>1</v>
      </c>
      <c r="J12" s="61"/>
      <c r="K12" s="61"/>
      <c r="L12" s="61"/>
      <c r="M12" s="61"/>
      <c r="N12" s="61"/>
      <c r="O12" s="61"/>
    </row>
    <row r="13" spans="1:99" s="46" customFormat="1" ht="18" customHeight="1">
      <c r="A13" s="241" t="s">
        <v>50</v>
      </c>
      <c r="B13" s="241"/>
      <c r="C13" s="241"/>
      <c r="D13" s="62">
        <f>'[1]Z08_1 一般公共预算财政拨款基本支出决算明细表(财决08-'!$E$9</f>
        <v>851.99</v>
      </c>
      <c r="E13" s="62">
        <f>'[1]Z08_1 一般公共预算财政拨款基本支出决算明细表(财决08-'!$F$9+'[1]Z08_1 一般公共预算财政拨款基本支出决算明细表(财决08-'!$AV$9</f>
        <v>658.17</v>
      </c>
      <c r="F13" s="62">
        <f>D13-E13</f>
        <v>193.82</v>
      </c>
      <c r="G13" s="50"/>
      <c r="H13" s="61"/>
      <c r="I13" s="61"/>
      <c r="J13" s="61"/>
      <c r="K13" s="61"/>
      <c r="L13" s="61">
        <f>ROW()</f>
        <v>13</v>
      </c>
      <c r="M13" s="61"/>
      <c r="N13" s="61"/>
      <c r="O13" s="61"/>
    </row>
    <row r="14" spans="1:99" ht="18" customHeight="1">
      <c r="A14" s="63" t="str">
        <f t="array" ref="A14">INDEX(G:G,SMALL(IF($I$14:$I$119&gt;0,ROW($14:$119),4^8),ROW(G1)))&amp;""</f>
        <v>301</v>
      </c>
      <c r="B14" s="64"/>
      <c r="C14" s="65" t="str">
        <f>IF(ISERROR(VLOOKUP(A14,$G$14:$I$119,2,FALSE)),"",VLOOKUP(A14,$G$14:$I$119,2,FALSE))</f>
        <v>工资福利支出</v>
      </c>
      <c r="D14" s="66">
        <f>IF(ISERROR(VLOOKUP(A14,$G$14:$I$119,3,FALSE)),"",VLOOKUP(A14,$G$14:$I$119,3,FALSE))</f>
        <v>653.85</v>
      </c>
      <c r="E14" s="66">
        <f>IF(OR(MID(A14,1,3)="301",MID(A14,1,3)="303"),D14,"")</f>
        <v>653.85</v>
      </c>
      <c r="F14" s="67" t="str">
        <f>IF(AND(MID(A14,1,3)&lt;&gt;"301",MID(A14,1,3)&lt;&gt;"303"),D14,"")</f>
        <v/>
      </c>
      <c r="G14" s="68" t="s">
        <v>121</v>
      </c>
      <c r="H14" s="69" t="s">
        <v>122</v>
      </c>
      <c r="I14" s="61">
        <f>('[1]Z08_1 一般公共预算财政拨款基本支出决算明细表(财决08-'!F$9)*1</f>
        <v>653.85</v>
      </c>
      <c r="L14" s="51">
        <f>IF(C14&lt;&gt;"",ROW(),"")</f>
        <v>14</v>
      </c>
      <c r="N14" s="80"/>
    </row>
    <row r="15" spans="1:99" ht="18" customHeight="1">
      <c r="A15" s="63" t="str">
        <f t="array" ref="A15">INDEX(G:G,SMALL(IF($I$14:$I$119&gt;0,ROW($14:$119),4^8),ROW(G2)))&amp;""</f>
        <v>30101</v>
      </c>
      <c r="B15" s="64"/>
      <c r="C15" s="65" t="str">
        <f t="shared" ref="C15:C78" si="0">IF(ISERROR(VLOOKUP(A15,$G$14:$I$119,2,FALSE)),"",VLOOKUP(A15,$G$14:$I$119,2,FALSE))</f>
        <v>基本工资</v>
      </c>
      <c r="D15" s="66">
        <f t="shared" ref="D15:D78" si="1">IF(ISERROR(VLOOKUP(A15,$G$14:$I$119,3,FALSE)),"",VLOOKUP(A15,$G$14:$I$119,3,FALSE))</f>
        <v>241.72</v>
      </c>
      <c r="E15" s="66">
        <f t="shared" ref="E15:E78" si="2">IF(OR(MID(A15,1,3)="301",MID(A15,1,3)="303"),D15,"")</f>
        <v>241.72</v>
      </c>
      <c r="F15" s="67" t="str">
        <f t="shared" ref="F15:F78" si="3">IF(AND(MID(A15,1,3)&lt;&gt;"301",MID(A15,1,3)&lt;&gt;"303"),D15,"")</f>
        <v/>
      </c>
      <c r="G15" s="68" t="s">
        <v>123</v>
      </c>
      <c r="H15" s="70" t="s">
        <v>124</v>
      </c>
      <c r="I15" s="61">
        <f>('[1]Z08_1 一般公共预算财政拨款基本支出决算明细表(财决08-'!G$9)*1</f>
        <v>241.72</v>
      </c>
      <c r="K15" s="50"/>
      <c r="L15" s="51">
        <f t="shared" ref="L15:L78" si="4">IF(C15&lt;&gt;"",ROW(),"")</f>
        <v>15</v>
      </c>
      <c r="M15" s="50"/>
      <c r="N15" s="80"/>
    </row>
    <row r="16" spans="1:99" ht="18" customHeight="1">
      <c r="A16" s="63" t="str">
        <f t="array" ref="A16">INDEX(G:G,SMALL(IF($I$14:$I$119&gt;0,ROW($14:$119),4^8),ROW(G3)))&amp;""</f>
        <v>30102</v>
      </c>
      <c r="B16" s="64"/>
      <c r="C16" s="65" t="str">
        <f t="shared" si="0"/>
        <v>津贴补贴</v>
      </c>
      <c r="D16" s="66">
        <f t="shared" si="1"/>
        <v>170.07</v>
      </c>
      <c r="E16" s="66">
        <f t="shared" si="2"/>
        <v>170.07</v>
      </c>
      <c r="F16" s="67" t="str">
        <f t="shared" si="3"/>
        <v/>
      </c>
      <c r="G16" s="68" t="s">
        <v>125</v>
      </c>
      <c r="H16" s="70" t="s">
        <v>126</v>
      </c>
      <c r="I16" s="61">
        <f>('[1]Z08_1 一般公共预算财政拨款基本支出决算明细表(财决08-'!H$9)*1</f>
        <v>170.07</v>
      </c>
      <c r="K16" s="50"/>
      <c r="L16" s="51">
        <f t="shared" si="4"/>
        <v>16</v>
      </c>
      <c r="M16" s="81"/>
      <c r="N16" s="80"/>
    </row>
    <row r="17" spans="1:14" ht="18" customHeight="1">
      <c r="A17" s="63" t="str">
        <f t="array" ref="A17">INDEX(G:G,SMALL(IF($I$14:$I$119&gt;0,ROW($14:$119),4^8),ROW(G4)))&amp;""</f>
        <v>30103</v>
      </c>
      <c r="B17" s="64"/>
      <c r="C17" s="65" t="str">
        <f t="shared" si="0"/>
        <v>奖金</v>
      </c>
      <c r="D17" s="66">
        <f t="shared" si="1"/>
        <v>32.18</v>
      </c>
      <c r="E17" s="66">
        <f t="shared" si="2"/>
        <v>32.18</v>
      </c>
      <c r="F17" s="67" t="str">
        <f t="shared" si="3"/>
        <v/>
      </c>
      <c r="G17" s="68" t="s">
        <v>127</v>
      </c>
      <c r="H17" s="70" t="s">
        <v>128</v>
      </c>
      <c r="I17" s="61">
        <f>('[1]Z08_1 一般公共预算财政拨款基本支出决算明细表(财决08-'!I$9)*1</f>
        <v>32.18</v>
      </c>
      <c r="K17" s="50"/>
      <c r="L17" s="51">
        <f t="shared" si="4"/>
        <v>17</v>
      </c>
      <c r="M17" s="50"/>
      <c r="N17" s="80"/>
    </row>
    <row r="18" spans="1:14" ht="18" customHeight="1">
      <c r="A18" s="63" t="str">
        <f t="array" ref="A18">INDEX(G:G,SMALL(IF($I$14:$I$119&gt;0,ROW($14:$119),4^8),ROW(G5)))&amp;""</f>
        <v>30106</v>
      </c>
      <c r="B18" s="64"/>
      <c r="C18" s="65" t="str">
        <f t="shared" si="0"/>
        <v>伙食补助费</v>
      </c>
      <c r="D18" s="66">
        <f t="shared" si="1"/>
        <v>9.6</v>
      </c>
      <c r="E18" s="66">
        <f t="shared" si="2"/>
        <v>9.6</v>
      </c>
      <c r="F18" s="67" t="str">
        <f t="shared" si="3"/>
        <v/>
      </c>
      <c r="G18" s="68" t="s">
        <v>129</v>
      </c>
      <c r="H18" s="70" t="s">
        <v>130</v>
      </c>
      <c r="I18" s="61">
        <f>('[1]Z08_1 一般公共预算财政拨款基本支出决算明细表(财决08-'!J$9)*1</f>
        <v>9.6</v>
      </c>
      <c r="K18" s="50"/>
      <c r="L18" s="51">
        <f t="shared" si="4"/>
        <v>18</v>
      </c>
      <c r="M18" s="50"/>
      <c r="N18" s="80"/>
    </row>
    <row r="19" spans="1:14" ht="18" customHeight="1">
      <c r="A19" s="63" t="str">
        <f t="array" ref="A19">INDEX(G:G,SMALL(IF($I$14:$I$119&gt;0,ROW($14:$119),4^8),ROW(G6)))&amp;""</f>
        <v>30107</v>
      </c>
      <c r="B19" s="64"/>
      <c r="C19" s="65" t="str">
        <f t="shared" si="0"/>
        <v>绩效工资</v>
      </c>
      <c r="D19" s="66">
        <f t="shared" si="1"/>
        <v>22.97</v>
      </c>
      <c r="E19" s="66">
        <f t="shared" si="2"/>
        <v>22.97</v>
      </c>
      <c r="F19" s="67" t="str">
        <f t="shared" si="3"/>
        <v/>
      </c>
      <c r="G19" s="68" t="s">
        <v>131</v>
      </c>
      <c r="H19" s="70" t="s">
        <v>132</v>
      </c>
      <c r="I19" s="61">
        <f>('[1]Z08_1 一般公共预算财政拨款基本支出决算明细表(财决08-'!K$9)*1</f>
        <v>22.97</v>
      </c>
      <c r="K19" s="50"/>
      <c r="L19" s="51">
        <f t="shared" si="4"/>
        <v>19</v>
      </c>
      <c r="M19" s="50"/>
      <c r="N19" s="80"/>
    </row>
    <row r="20" spans="1:14" ht="18" customHeight="1">
      <c r="A20" s="63" t="str">
        <f t="array" ref="A20">INDEX(G:G,SMALL(IF($I$14:$I$119&gt;0,ROW($14:$119),4^8),ROW(G7)))&amp;""</f>
        <v>30108</v>
      </c>
      <c r="B20" s="64"/>
      <c r="C20" s="65" t="str">
        <f t="shared" si="0"/>
        <v>机关事业单位基本养老保险缴费</v>
      </c>
      <c r="D20" s="66">
        <f t="shared" si="1"/>
        <v>77.53</v>
      </c>
      <c r="E20" s="66">
        <f t="shared" si="2"/>
        <v>77.53</v>
      </c>
      <c r="F20" s="67" t="str">
        <f t="shared" si="3"/>
        <v/>
      </c>
      <c r="G20" s="68" t="s">
        <v>133</v>
      </c>
      <c r="H20" s="70" t="s">
        <v>134</v>
      </c>
      <c r="I20" s="61">
        <f>('[1]Z08_1 一般公共预算财政拨款基本支出决算明细表(财决08-'!L$9)*1</f>
        <v>77.53</v>
      </c>
      <c r="K20" s="50"/>
      <c r="L20" s="51">
        <f t="shared" si="4"/>
        <v>20</v>
      </c>
      <c r="M20" s="50"/>
      <c r="N20" s="80"/>
    </row>
    <row r="21" spans="1:14" ht="18" customHeight="1">
      <c r="A21" s="63" t="str">
        <f t="array" ref="A21">INDEX(G:G,SMALL(IF($I$14:$I$119&gt;0,ROW($14:$119),4^8),ROW(G8)))&amp;""</f>
        <v>30110</v>
      </c>
      <c r="B21" s="64"/>
      <c r="C21" s="65" t="str">
        <f t="shared" si="0"/>
        <v>职工基本医疗保险缴费</v>
      </c>
      <c r="D21" s="66">
        <f t="shared" si="1"/>
        <v>27.32</v>
      </c>
      <c r="E21" s="66">
        <f t="shared" si="2"/>
        <v>27.32</v>
      </c>
      <c r="F21" s="67" t="str">
        <f t="shared" si="3"/>
        <v/>
      </c>
      <c r="G21" s="68" t="s">
        <v>135</v>
      </c>
      <c r="H21" s="70" t="s">
        <v>136</v>
      </c>
      <c r="I21" s="61">
        <f>('[1]Z08_1 一般公共预算财政拨款基本支出决算明细表(财决08-'!M$9)*1</f>
        <v>0</v>
      </c>
      <c r="K21" s="50"/>
      <c r="L21" s="51">
        <f t="shared" si="4"/>
        <v>21</v>
      </c>
      <c r="M21" s="50"/>
      <c r="N21" s="80"/>
    </row>
    <row r="22" spans="1:14" ht="18" customHeight="1">
      <c r="A22" s="63" t="str">
        <f t="array" ref="A22">INDEX(G:G,SMALL(IF($I$14:$I$119&gt;0,ROW($14:$119),4^8),ROW(G9)))&amp;""</f>
        <v>30112</v>
      </c>
      <c r="B22" s="64"/>
      <c r="C22" s="65" t="str">
        <f t="shared" si="0"/>
        <v>其他社会保障缴费</v>
      </c>
      <c r="D22" s="66">
        <f t="shared" si="1"/>
        <v>3.4</v>
      </c>
      <c r="E22" s="66">
        <f t="shared" si="2"/>
        <v>3.4</v>
      </c>
      <c r="F22" s="67" t="str">
        <f t="shared" si="3"/>
        <v/>
      </c>
      <c r="G22" s="68" t="s">
        <v>137</v>
      </c>
      <c r="H22" s="70" t="s">
        <v>138</v>
      </c>
      <c r="I22" s="61">
        <f>('[1]Z08_1 一般公共预算财政拨款基本支出决算明细表(财决08-'!N$9)*1</f>
        <v>27.32</v>
      </c>
      <c r="K22" s="50"/>
      <c r="L22" s="51">
        <f t="shared" si="4"/>
        <v>22</v>
      </c>
      <c r="M22" s="50"/>
      <c r="N22" s="80"/>
    </row>
    <row r="23" spans="1:14" ht="18" customHeight="1">
      <c r="A23" s="63" t="str">
        <f t="array" ref="A23">INDEX(G:G,SMALL(IF($I$14:$I$119&gt;0,ROW($14:$119),4^8),ROW(G10)))&amp;""</f>
        <v>30113</v>
      </c>
      <c r="B23" s="64"/>
      <c r="C23" s="65" t="str">
        <f t="shared" si="0"/>
        <v>住房公积金</v>
      </c>
      <c r="D23" s="66">
        <f t="shared" si="1"/>
        <v>69.069999999999993</v>
      </c>
      <c r="E23" s="66">
        <f t="shared" si="2"/>
        <v>69.069999999999993</v>
      </c>
      <c r="F23" s="67" t="str">
        <f t="shared" si="3"/>
        <v/>
      </c>
      <c r="G23" s="68" t="s">
        <v>139</v>
      </c>
      <c r="H23" s="70" t="s">
        <v>140</v>
      </c>
      <c r="I23" s="61">
        <f>('[1]Z08_1 一般公共预算财政拨款基本支出决算明细表(财决08-'!O$9)*1</f>
        <v>0</v>
      </c>
      <c r="K23" s="50"/>
      <c r="L23" s="51">
        <f t="shared" si="4"/>
        <v>23</v>
      </c>
      <c r="M23" s="50"/>
      <c r="N23" s="80"/>
    </row>
    <row r="24" spans="1:14" ht="18" customHeight="1">
      <c r="A24" s="63" t="str">
        <f t="array" ref="A24">INDEX(G:G,SMALL(IF($I$14:$I$119&gt;0,ROW($14:$119),4^8),ROW(G11)))&amp;""</f>
        <v>302</v>
      </c>
      <c r="B24" s="64"/>
      <c r="C24" s="65" t="str">
        <f t="shared" si="0"/>
        <v>商品和服务支出</v>
      </c>
      <c r="D24" s="66">
        <f t="shared" si="1"/>
        <v>192.78</v>
      </c>
      <c r="E24" s="66" t="str">
        <f t="shared" si="2"/>
        <v/>
      </c>
      <c r="F24" s="67">
        <f t="shared" si="3"/>
        <v>192.78</v>
      </c>
      <c r="G24" s="68" t="s">
        <v>141</v>
      </c>
      <c r="H24" s="69" t="s">
        <v>142</v>
      </c>
      <c r="I24" s="61">
        <f>('[1]Z08_1 一般公共预算财政拨款基本支出决算明细表(财决08-'!P$9)*1</f>
        <v>3.4</v>
      </c>
      <c r="K24" s="50"/>
      <c r="L24" s="51">
        <f t="shared" si="4"/>
        <v>24</v>
      </c>
      <c r="M24" s="50"/>
      <c r="N24" s="80"/>
    </row>
    <row r="25" spans="1:14" ht="18" customHeight="1">
      <c r="A25" s="63" t="str">
        <f t="array" ref="A25">INDEX(G:G,SMALL(IF($I$14:$I$119&gt;0,ROW($14:$119),4^8),ROW(G12)))&amp;""</f>
        <v>30201</v>
      </c>
      <c r="B25" s="64"/>
      <c r="C25" s="65" t="str">
        <f t="shared" si="0"/>
        <v>办公费</v>
      </c>
      <c r="D25" s="66">
        <f t="shared" si="1"/>
        <v>8.82</v>
      </c>
      <c r="E25" s="66" t="str">
        <f t="shared" si="2"/>
        <v/>
      </c>
      <c r="F25" s="67">
        <f t="shared" si="3"/>
        <v>8.82</v>
      </c>
      <c r="G25" s="68" t="s">
        <v>143</v>
      </c>
      <c r="H25" s="70" t="s">
        <v>144</v>
      </c>
      <c r="I25" s="61">
        <f>('[1]Z08_1 一般公共预算财政拨款基本支出决算明细表(财决08-'!Q$9)*1</f>
        <v>69.069999999999993</v>
      </c>
      <c r="K25" s="50"/>
      <c r="L25" s="51">
        <f t="shared" si="4"/>
        <v>25</v>
      </c>
      <c r="M25" s="50"/>
      <c r="N25" s="80"/>
    </row>
    <row r="26" spans="1:14" ht="18" customHeight="1">
      <c r="A26" s="63" t="str">
        <f t="array" ref="A26">INDEX(G:G,SMALL(IF($I$14:$I$119&gt;0,ROW($14:$119),4^8),ROW(G13)))&amp;""</f>
        <v>30202</v>
      </c>
      <c r="B26" s="64"/>
      <c r="C26" s="65" t="str">
        <f t="shared" si="0"/>
        <v>印刷费</v>
      </c>
      <c r="D26" s="66">
        <f t="shared" si="1"/>
        <v>0.26</v>
      </c>
      <c r="E26" s="66" t="str">
        <f t="shared" si="2"/>
        <v/>
      </c>
      <c r="F26" s="67">
        <f t="shared" si="3"/>
        <v>0.26</v>
      </c>
      <c r="G26" s="68" t="s">
        <v>145</v>
      </c>
      <c r="H26" s="70" t="s">
        <v>146</v>
      </c>
      <c r="I26" s="61">
        <f>('[1]Z08_1 一般公共预算财政拨款基本支出决算明细表(财决08-'!R$9)*1</f>
        <v>0</v>
      </c>
      <c r="K26" s="50"/>
      <c r="L26" s="51">
        <f t="shared" si="4"/>
        <v>26</v>
      </c>
      <c r="M26" s="50"/>
      <c r="N26" s="80"/>
    </row>
    <row r="27" spans="1:14" ht="18" customHeight="1">
      <c r="A27" s="63" t="str">
        <f t="array" ref="A27">INDEX(G:G,SMALL(IF($I$14:$I$119&gt;0,ROW($14:$119),4^8),ROW(G14)))&amp;""</f>
        <v>30205</v>
      </c>
      <c r="B27" s="64"/>
      <c r="C27" s="65" t="str">
        <f t="shared" si="0"/>
        <v>水费</v>
      </c>
      <c r="D27" s="66">
        <f t="shared" si="1"/>
        <v>1.85</v>
      </c>
      <c r="E27" s="66" t="str">
        <f t="shared" si="2"/>
        <v/>
      </c>
      <c r="F27" s="67">
        <f t="shared" si="3"/>
        <v>1.85</v>
      </c>
      <c r="G27" s="68" t="s">
        <v>147</v>
      </c>
      <c r="H27" s="70" t="s">
        <v>148</v>
      </c>
      <c r="I27" s="61">
        <f>('[1]Z08_1 一般公共预算财政拨款基本支出决算明细表(财决08-'!S$9)*1</f>
        <v>0</v>
      </c>
      <c r="K27" s="50"/>
      <c r="L27" s="51">
        <f t="shared" si="4"/>
        <v>27</v>
      </c>
      <c r="M27" s="50"/>
      <c r="N27" s="80"/>
    </row>
    <row r="28" spans="1:14" ht="18" customHeight="1">
      <c r="A28" s="63" t="str">
        <f t="array" ref="A28">INDEX(G:G,SMALL(IF($I$14:$I$119&gt;0,ROW($14:$119),4^8),ROW(G15)))&amp;""</f>
        <v>30206</v>
      </c>
      <c r="B28" s="64"/>
      <c r="C28" s="65" t="str">
        <f t="shared" si="0"/>
        <v>电费</v>
      </c>
      <c r="D28" s="66">
        <f t="shared" si="1"/>
        <v>6.45</v>
      </c>
      <c r="E28" s="66" t="str">
        <f t="shared" si="2"/>
        <v/>
      </c>
      <c r="F28" s="67">
        <f t="shared" si="3"/>
        <v>6.45</v>
      </c>
      <c r="G28" s="68" t="s">
        <v>149</v>
      </c>
      <c r="H28" s="70" t="s">
        <v>150</v>
      </c>
      <c r="I28" s="61">
        <f>('[1]Z08_1 一般公共预算财政拨款基本支出决算明细表(财决08-'!T$9)*1</f>
        <v>192.78</v>
      </c>
      <c r="K28" s="50"/>
      <c r="L28" s="51">
        <f t="shared" si="4"/>
        <v>28</v>
      </c>
      <c r="M28" s="50"/>
      <c r="N28" s="80"/>
    </row>
    <row r="29" spans="1:14" ht="18" customHeight="1">
      <c r="A29" s="63" t="str">
        <f t="array" ref="A29">INDEX(G:G,SMALL(IF($I$14:$I$119&gt;0,ROW($14:$119),4^8),ROW(G16)))&amp;""</f>
        <v>30207</v>
      </c>
      <c r="B29" s="64"/>
      <c r="C29" s="65" t="str">
        <f t="shared" si="0"/>
        <v>邮电费</v>
      </c>
      <c r="D29" s="66">
        <f t="shared" si="1"/>
        <v>2.65</v>
      </c>
      <c r="E29" s="66" t="str">
        <f t="shared" si="2"/>
        <v/>
      </c>
      <c r="F29" s="67">
        <f t="shared" si="3"/>
        <v>2.65</v>
      </c>
      <c r="G29" s="68" t="s">
        <v>151</v>
      </c>
      <c r="H29" s="70" t="s">
        <v>152</v>
      </c>
      <c r="I29" s="61">
        <f>('[1]Z08_1 一般公共预算财政拨款基本支出决算明细表(财决08-'!U$9)*1</f>
        <v>8.82</v>
      </c>
      <c r="K29" s="50"/>
      <c r="L29" s="51">
        <f t="shared" si="4"/>
        <v>29</v>
      </c>
      <c r="M29" s="50"/>
      <c r="N29" s="80"/>
    </row>
    <row r="30" spans="1:14" ht="18" customHeight="1">
      <c r="A30" s="63" t="str">
        <f t="array" ref="A30">INDEX(G:G,SMALL(IF($I$14:$I$119&gt;0,ROW($14:$119),4^8),ROW(G17)))&amp;""</f>
        <v>30211</v>
      </c>
      <c r="B30" s="64"/>
      <c r="C30" s="65" t="str">
        <f t="shared" si="0"/>
        <v>差旅费</v>
      </c>
      <c r="D30" s="66">
        <f t="shared" si="1"/>
        <v>11.76</v>
      </c>
      <c r="E30" s="66" t="str">
        <f t="shared" si="2"/>
        <v/>
      </c>
      <c r="F30" s="67">
        <f t="shared" si="3"/>
        <v>11.76</v>
      </c>
      <c r="G30" s="68" t="s">
        <v>153</v>
      </c>
      <c r="H30" s="70" t="s">
        <v>154</v>
      </c>
      <c r="I30" s="61">
        <f>('[1]Z08_1 一般公共预算财政拨款基本支出决算明细表(财决08-'!V$9)*1</f>
        <v>0.26</v>
      </c>
      <c r="K30" s="50"/>
      <c r="L30" s="51">
        <f t="shared" si="4"/>
        <v>30</v>
      </c>
      <c r="M30" s="50"/>
      <c r="N30" s="80"/>
    </row>
    <row r="31" spans="1:14" ht="18" customHeight="1">
      <c r="A31" s="63" t="str">
        <f t="array" ref="A31">INDEX(G:G,SMALL(IF($I$14:$I$119&gt;0,ROW($14:$119),4^8),ROW(G18)))&amp;""</f>
        <v>30213</v>
      </c>
      <c r="B31" s="64"/>
      <c r="C31" s="65" t="str">
        <f t="shared" si="0"/>
        <v>维修(护)费</v>
      </c>
      <c r="D31" s="66">
        <f t="shared" si="1"/>
        <v>29.37</v>
      </c>
      <c r="E31" s="66" t="str">
        <f t="shared" si="2"/>
        <v/>
      </c>
      <c r="F31" s="67">
        <f t="shared" si="3"/>
        <v>29.37</v>
      </c>
      <c r="G31" s="68" t="s">
        <v>155</v>
      </c>
      <c r="H31" s="70" t="s">
        <v>156</v>
      </c>
      <c r="I31" s="61">
        <f>('[1]Z08_1 一般公共预算财政拨款基本支出决算明细表(财决08-'!W$9)*1</f>
        <v>0</v>
      </c>
      <c r="K31" s="50"/>
      <c r="L31" s="51">
        <f t="shared" si="4"/>
        <v>31</v>
      </c>
      <c r="M31" s="50"/>
      <c r="N31" s="80"/>
    </row>
    <row r="32" spans="1:14" ht="18" customHeight="1">
      <c r="A32" s="63" t="str">
        <f t="array" ref="A32">INDEX(G:G,SMALL(IF($I$14:$I$119&gt;0,ROW($14:$119),4^8),ROW(G19)))&amp;""</f>
        <v>30214</v>
      </c>
      <c r="B32" s="64"/>
      <c r="C32" s="65" t="str">
        <f t="shared" si="0"/>
        <v>租赁费</v>
      </c>
      <c r="D32" s="66">
        <f t="shared" si="1"/>
        <v>13.03</v>
      </c>
      <c r="E32" s="66" t="str">
        <f t="shared" si="2"/>
        <v/>
      </c>
      <c r="F32" s="67">
        <f t="shared" si="3"/>
        <v>13.03</v>
      </c>
      <c r="G32" s="68" t="s">
        <v>157</v>
      </c>
      <c r="H32" s="70" t="s">
        <v>158</v>
      </c>
      <c r="I32" s="61">
        <f>('[1]Z08_1 一般公共预算财政拨款基本支出决算明细表(财决08-'!X$9)*1</f>
        <v>0</v>
      </c>
      <c r="K32" s="50"/>
      <c r="L32" s="51">
        <f t="shared" si="4"/>
        <v>32</v>
      </c>
      <c r="M32" s="50"/>
      <c r="N32" s="80"/>
    </row>
    <row r="33" spans="1:14" ht="18" customHeight="1">
      <c r="A33" s="63" t="str">
        <f t="array" ref="A33">INDEX(G:G,SMALL(IF($I$14:$I$119&gt;0,ROW($14:$119),4^8),ROW(G20)))&amp;""</f>
        <v>30217</v>
      </c>
      <c r="B33" s="64"/>
      <c r="C33" s="65" t="str">
        <f t="shared" si="0"/>
        <v>公务接待费</v>
      </c>
      <c r="D33" s="66">
        <f t="shared" si="1"/>
        <v>3.51</v>
      </c>
      <c r="E33" s="66" t="str">
        <f t="shared" si="2"/>
        <v/>
      </c>
      <c r="F33" s="67">
        <f t="shared" si="3"/>
        <v>3.51</v>
      </c>
      <c r="G33" s="68" t="s">
        <v>159</v>
      </c>
      <c r="H33" s="70" t="s">
        <v>160</v>
      </c>
      <c r="I33" s="61">
        <f>('[1]Z08_1 一般公共预算财政拨款基本支出决算明细表(财决08-'!Y$9)*1</f>
        <v>1.85</v>
      </c>
      <c r="K33" s="50"/>
      <c r="L33" s="51">
        <f t="shared" si="4"/>
        <v>33</v>
      </c>
      <c r="M33" s="50"/>
      <c r="N33" s="80"/>
    </row>
    <row r="34" spans="1:14" ht="18" customHeight="1">
      <c r="A34" s="63" t="str">
        <f t="array" ref="A34">INDEX(G:G,SMALL(IF($I$14:$I$119&gt;0,ROW($14:$119),4^8),ROW(G21)))&amp;""</f>
        <v>30225</v>
      </c>
      <c r="B34" s="64"/>
      <c r="C34" s="65" t="str">
        <f t="shared" si="0"/>
        <v>专用燃料费</v>
      </c>
      <c r="D34" s="66">
        <f t="shared" si="1"/>
        <v>0.13</v>
      </c>
      <c r="E34" s="66" t="str">
        <f t="shared" si="2"/>
        <v/>
      </c>
      <c r="F34" s="67">
        <f t="shared" si="3"/>
        <v>0.13</v>
      </c>
      <c r="G34" s="68" t="s">
        <v>161</v>
      </c>
      <c r="H34" s="70" t="s">
        <v>162</v>
      </c>
      <c r="I34" s="61">
        <f>('[1]Z08_1 一般公共预算财政拨款基本支出决算明细表(财决08-'!Z$9)*1</f>
        <v>6.45</v>
      </c>
      <c r="K34" s="50"/>
      <c r="L34" s="51">
        <f t="shared" si="4"/>
        <v>34</v>
      </c>
      <c r="M34" s="50"/>
      <c r="N34" s="80"/>
    </row>
    <row r="35" spans="1:14" ht="18" customHeight="1">
      <c r="A35" s="63" t="str">
        <f t="array" ref="A35">INDEX(G:G,SMALL(IF($I$14:$I$119&gt;0,ROW($14:$119),4^8),ROW(G22)))&amp;""</f>
        <v>30227</v>
      </c>
      <c r="B35" s="64"/>
      <c r="C35" s="65" t="str">
        <f t="shared" si="0"/>
        <v>委托业务费</v>
      </c>
      <c r="D35" s="66">
        <f t="shared" si="1"/>
        <v>2</v>
      </c>
      <c r="E35" s="66" t="str">
        <f t="shared" si="2"/>
        <v/>
      </c>
      <c r="F35" s="67">
        <f t="shared" si="3"/>
        <v>2</v>
      </c>
      <c r="G35" s="68" t="s">
        <v>163</v>
      </c>
      <c r="H35" s="70" t="s">
        <v>164</v>
      </c>
      <c r="I35" s="61">
        <f>('[1]Z08_1 一般公共预算财政拨款基本支出决算明细表(财决08-'!AA$9)*1</f>
        <v>2.65</v>
      </c>
      <c r="K35" s="50"/>
      <c r="L35" s="51">
        <f t="shared" si="4"/>
        <v>35</v>
      </c>
      <c r="M35" s="50"/>
      <c r="N35" s="80"/>
    </row>
    <row r="36" spans="1:14" ht="18" customHeight="1">
      <c r="A36" s="63" t="str">
        <f t="array" ref="A36">INDEX(G:G,SMALL(IF($I$14:$I$119&gt;0,ROW($14:$119),4^8),ROW(G23)))&amp;""</f>
        <v>30228</v>
      </c>
      <c r="B36" s="64"/>
      <c r="C36" s="65" t="str">
        <f t="shared" si="0"/>
        <v>工会经费</v>
      </c>
      <c r="D36" s="66">
        <f t="shared" si="1"/>
        <v>51.54</v>
      </c>
      <c r="E36" s="66" t="str">
        <f t="shared" si="2"/>
        <v/>
      </c>
      <c r="F36" s="67">
        <f t="shared" si="3"/>
        <v>51.54</v>
      </c>
      <c r="G36" s="68" t="s">
        <v>165</v>
      </c>
      <c r="H36" s="70" t="s">
        <v>166</v>
      </c>
      <c r="I36" s="61">
        <f>('[1]Z08_1 一般公共预算财政拨款基本支出决算明细表(财决08-'!AB$9)*1</f>
        <v>0</v>
      </c>
      <c r="K36" s="50"/>
      <c r="L36" s="51">
        <f t="shared" si="4"/>
        <v>36</v>
      </c>
      <c r="M36" s="50"/>
      <c r="N36" s="80"/>
    </row>
    <row r="37" spans="1:14" ht="18" customHeight="1">
      <c r="A37" s="63" t="str">
        <f t="array" ref="A37">INDEX(G:G,SMALL(IF($I$14:$I$119&gt;0,ROW($14:$119),4^8),ROW(G24)))&amp;""</f>
        <v>30231</v>
      </c>
      <c r="B37" s="64"/>
      <c r="C37" s="65" t="str">
        <f t="shared" si="0"/>
        <v>公务用车运行维护费</v>
      </c>
      <c r="D37" s="66">
        <f t="shared" si="1"/>
        <v>5.88</v>
      </c>
      <c r="E37" s="66" t="str">
        <f t="shared" si="2"/>
        <v/>
      </c>
      <c r="F37" s="67">
        <f t="shared" si="3"/>
        <v>5.88</v>
      </c>
      <c r="G37" s="68" t="s">
        <v>167</v>
      </c>
      <c r="H37" s="70" t="s">
        <v>168</v>
      </c>
      <c r="I37" s="61">
        <f>('[1]Z08_1 一般公共预算财政拨款基本支出决算明细表(财决08-'!AC$9)*1</f>
        <v>0</v>
      </c>
      <c r="K37" s="50"/>
      <c r="L37" s="51">
        <f t="shared" si="4"/>
        <v>37</v>
      </c>
      <c r="M37" s="50"/>
      <c r="N37" s="80"/>
    </row>
    <row r="38" spans="1:14" ht="18" customHeight="1">
      <c r="A38" s="63" t="str">
        <f t="array" ref="A38">INDEX(G:G,SMALL(IF($I$14:$I$119&gt;0,ROW($14:$119),4^8),ROW(G25)))&amp;""</f>
        <v>30299</v>
      </c>
      <c r="B38" s="64"/>
      <c r="C38" s="65" t="str">
        <f t="shared" si="0"/>
        <v>其他商品和服务支出</v>
      </c>
      <c r="D38" s="66">
        <f t="shared" si="1"/>
        <v>55.54</v>
      </c>
      <c r="E38" s="66" t="str">
        <f t="shared" si="2"/>
        <v/>
      </c>
      <c r="F38" s="67">
        <f t="shared" si="3"/>
        <v>55.54</v>
      </c>
      <c r="G38" s="68" t="s">
        <v>169</v>
      </c>
      <c r="H38" s="70" t="s">
        <v>170</v>
      </c>
      <c r="I38" s="61">
        <f>('[1]Z08_1 一般公共预算财政拨款基本支出决算明细表(财决08-'!AD$9)*1</f>
        <v>11.76</v>
      </c>
      <c r="K38" s="50"/>
      <c r="L38" s="51">
        <f t="shared" si="4"/>
        <v>38</v>
      </c>
      <c r="M38" s="50"/>
      <c r="N38" s="80"/>
    </row>
    <row r="39" spans="1:14" ht="18" customHeight="1">
      <c r="A39" s="63" t="str">
        <f t="array" ref="A39">INDEX(G:G,SMALL(IF($I$14:$I$119&gt;0,ROW($14:$119),4^8),ROW(G26)))&amp;""</f>
        <v>303</v>
      </c>
      <c r="B39" s="64"/>
      <c r="C39" s="65" t="str">
        <f t="shared" si="0"/>
        <v>对个人和家庭的补助</v>
      </c>
      <c r="D39" s="66">
        <f t="shared" si="1"/>
        <v>4.32</v>
      </c>
      <c r="E39" s="66">
        <f t="shared" si="2"/>
        <v>4.32</v>
      </c>
      <c r="F39" s="67" t="str">
        <f t="shared" si="3"/>
        <v/>
      </c>
      <c r="G39" s="68" t="s">
        <v>171</v>
      </c>
      <c r="H39" s="70" t="s">
        <v>172</v>
      </c>
      <c r="I39" s="61">
        <f>('[1]Z08_1 一般公共预算财政拨款基本支出决算明细表(财决08-'!AE$9)*1</f>
        <v>0</v>
      </c>
      <c r="K39" s="50"/>
      <c r="L39" s="51">
        <f t="shared" si="4"/>
        <v>39</v>
      </c>
      <c r="M39" s="50"/>
      <c r="N39" s="80"/>
    </row>
    <row r="40" spans="1:14" ht="18" customHeight="1">
      <c r="A40" s="63" t="str">
        <f t="array" ref="A40">INDEX(G:G,SMALL(IF($I$14:$I$119&gt;0,ROW($14:$119),4^8),ROW(G27)))&amp;""</f>
        <v>30309</v>
      </c>
      <c r="B40" s="64"/>
      <c r="C40" s="65" t="str">
        <f t="shared" si="0"/>
        <v>奖励金</v>
      </c>
      <c r="D40" s="66">
        <f t="shared" si="1"/>
        <v>4.32</v>
      </c>
      <c r="E40" s="66">
        <f t="shared" si="2"/>
        <v>4.32</v>
      </c>
      <c r="F40" s="67" t="str">
        <f t="shared" si="3"/>
        <v/>
      </c>
      <c r="G40" s="68" t="s">
        <v>173</v>
      </c>
      <c r="H40" s="70" t="s">
        <v>174</v>
      </c>
      <c r="I40" s="61">
        <f>('[1]Z08_1 一般公共预算财政拨款基本支出决算明细表(财决08-'!AF$9)*1</f>
        <v>29.37</v>
      </c>
      <c r="K40" s="50"/>
      <c r="L40" s="51">
        <f t="shared" si="4"/>
        <v>40</v>
      </c>
      <c r="M40" s="50"/>
      <c r="N40" s="80"/>
    </row>
    <row r="41" spans="1:14" ht="18" customHeight="1">
      <c r="A41" s="63" t="str">
        <f t="array" ref="A41">INDEX(G:G,SMALL(IF($I$14:$I$119&gt;0,ROW($14:$119),4^8),ROW(G28)))&amp;""</f>
        <v>310</v>
      </c>
      <c r="B41" s="64"/>
      <c r="C41" s="65" t="str">
        <f t="shared" si="0"/>
        <v>资本性支出</v>
      </c>
      <c r="D41" s="66">
        <f t="shared" si="1"/>
        <v>1.03</v>
      </c>
      <c r="E41" s="66" t="str">
        <f t="shared" si="2"/>
        <v/>
      </c>
      <c r="F41" s="67">
        <f t="shared" si="3"/>
        <v>1.03</v>
      </c>
      <c r="G41" s="68" t="s">
        <v>175</v>
      </c>
      <c r="H41" s="70" t="s">
        <v>176</v>
      </c>
      <c r="I41" s="61">
        <f>('[1]Z08_1 一般公共预算财政拨款基本支出决算明细表(财决08-'!AG$9)*1</f>
        <v>13.03</v>
      </c>
      <c r="K41" s="50"/>
      <c r="L41" s="51">
        <f t="shared" si="4"/>
        <v>41</v>
      </c>
      <c r="M41" s="50"/>
      <c r="N41" s="82"/>
    </row>
    <row r="42" spans="1:14" ht="18" customHeight="1">
      <c r="A42" s="63" t="str">
        <f t="array" ref="A42">INDEX(G:G,SMALL(IF($I$14:$I$119&gt;0,ROW($14:$119),4^8),ROW(G29)))&amp;""</f>
        <v>31002</v>
      </c>
      <c r="B42" s="64"/>
      <c r="C42" s="65" t="str">
        <f t="shared" si="0"/>
        <v>办公设备购置</v>
      </c>
      <c r="D42" s="66">
        <f t="shared" si="1"/>
        <v>1.03</v>
      </c>
      <c r="E42" s="66" t="str">
        <f t="shared" si="2"/>
        <v/>
      </c>
      <c r="F42" s="67">
        <f t="shared" si="3"/>
        <v>1.03</v>
      </c>
      <c r="G42" s="68" t="s">
        <v>177</v>
      </c>
      <c r="H42" s="70" t="s">
        <v>178</v>
      </c>
      <c r="I42" s="61">
        <f>('[1]Z08_1 一般公共预算财政拨款基本支出决算明细表(财决08-'!AH$9)*1</f>
        <v>0</v>
      </c>
      <c r="K42" s="50"/>
      <c r="L42" s="51">
        <f t="shared" si="4"/>
        <v>42</v>
      </c>
      <c r="M42" s="50"/>
      <c r="N42" s="80"/>
    </row>
    <row r="43" spans="1:14" ht="18" customHeight="1">
      <c r="A43" s="63" t="str">
        <f t="array" ref="A43">INDEX(G:G,SMALL(IF($I$14:$I$119&gt;0,ROW($14:$119),4^8),ROW(G30)))&amp;""</f>
        <v/>
      </c>
      <c r="B43" s="64"/>
      <c r="C43" s="65" t="str">
        <f t="shared" si="0"/>
        <v/>
      </c>
      <c r="D43" s="66" t="str">
        <f t="shared" si="1"/>
        <v/>
      </c>
      <c r="E43" s="66" t="str">
        <f t="shared" si="2"/>
        <v/>
      </c>
      <c r="F43" s="67" t="str">
        <f t="shared" si="3"/>
        <v/>
      </c>
      <c r="G43" s="68" t="s">
        <v>179</v>
      </c>
      <c r="H43" s="70" t="s">
        <v>180</v>
      </c>
      <c r="I43" s="61">
        <f>('[1]Z08_1 一般公共预算财政拨款基本支出决算明细表(财决08-'!AI$9)*1</f>
        <v>0</v>
      </c>
      <c r="K43" s="50"/>
      <c r="L43" s="51" t="str">
        <f t="shared" si="4"/>
        <v/>
      </c>
      <c r="M43" s="50"/>
      <c r="N43" s="80"/>
    </row>
    <row r="44" spans="1:14" ht="18" customHeight="1">
      <c r="A44" s="63" t="str">
        <f t="array" ref="A44">INDEX(G:G,SMALL(IF($I$14:$I$119&gt;0,ROW($14:$119),4^8),ROW(G31)))&amp;""</f>
        <v/>
      </c>
      <c r="B44" s="64"/>
      <c r="C44" s="65" t="str">
        <f t="shared" si="0"/>
        <v/>
      </c>
      <c r="D44" s="66" t="str">
        <f t="shared" si="1"/>
        <v/>
      </c>
      <c r="E44" s="66" t="str">
        <f t="shared" si="2"/>
        <v/>
      </c>
      <c r="F44" s="67" t="str">
        <f t="shared" si="3"/>
        <v/>
      </c>
      <c r="G44" s="68" t="s">
        <v>181</v>
      </c>
      <c r="H44" s="70" t="s">
        <v>182</v>
      </c>
      <c r="I44" s="61">
        <f>('[1]Z08_1 一般公共预算财政拨款基本支出决算明细表(财决08-'!AJ$9)*1</f>
        <v>3.51</v>
      </c>
      <c r="K44" s="50"/>
      <c r="L44" s="51" t="str">
        <f t="shared" si="4"/>
        <v/>
      </c>
      <c r="M44" s="50"/>
      <c r="N44" s="80"/>
    </row>
    <row r="45" spans="1:14" ht="18" customHeight="1">
      <c r="A45" s="63" t="str">
        <f t="array" ref="A45">INDEX(G:G,SMALL(IF($I$14:$I$119&gt;0,ROW($14:$119),4^8),ROW(G32)))&amp;""</f>
        <v/>
      </c>
      <c r="B45" s="64"/>
      <c r="C45" s="65" t="str">
        <f t="shared" si="0"/>
        <v/>
      </c>
      <c r="D45" s="66" t="str">
        <f t="shared" si="1"/>
        <v/>
      </c>
      <c r="E45" s="66" t="str">
        <f t="shared" si="2"/>
        <v/>
      </c>
      <c r="F45" s="67" t="str">
        <f t="shared" si="3"/>
        <v/>
      </c>
      <c r="G45" s="68" t="s">
        <v>183</v>
      </c>
      <c r="H45" s="70" t="s">
        <v>184</v>
      </c>
      <c r="I45" s="61">
        <f>('[1]Z08_1 一般公共预算财政拨款基本支出决算明细表(财决08-'!AK$9)*1</f>
        <v>0</v>
      </c>
      <c r="K45" s="50"/>
      <c r="L45" s="51" t="str">
        <f t="shared" si="4"/>
        <v/>
      </c>
      <c r="M45" s="50"/>
      <c r="N45" s="80"/>
    </row>
    <row r="46" spans="1:14" ht="18" customHeight="1">
      <c r="A46" s="63" t="str">
        <f t="array" ref="A46">INDEX(G:G,SMALL(IF($I$14:$I$119&gt;0,ROW($14:$119),4^8),ROW(G33)))&amp;""</f>
        <v/>
      </c>
      <c r="B46" s="64"/>
      <c r="C46" s="65" t="str">
        <f t="shared" si="0"/>
        <v/>
      </c>
      <c r="D46" s="66" t="str">
        <f t="shared" si="1"/>
        <v/>
      </c>
      <c r="E46" s="66" t="str">
        <f t="shared" si="2"/>
        <v/>
      </c>
      <c r="F46" s="67" t="str">
        <f t="shared" si="3"/>
        <v/>
      </c>
      <c r="G46" s="68" t="s">
        <v>185</v>
      </c>
      <c r="H46" s="70" t="s">
        <v>186</v>
      </c>
      <c r="I46" s="61">
        <f>('[1]Z08_1 一般公共预算财政拨款基本支出决算明细表(财决08-'!AL$9)*1</f>
        <v>0</v>
      </c>
      <c r="K46" s="50"/>
      <c r="L46" s="51" t="str">
        <f t="shared" si="4"/>
        <v/>
      </c>
      <c r="M46" s="50"/>
      <c r="N46" s="80"/>
    </row>
    <row r="47" spans="1:14" ht="18" customHeight="1">
      <c r="A47" s="63" t="str">
        <f t="array" ref="A47">INDEX(G:G,SMALL(IF($I$14:$I$119&gt;0,ROW($14:$119),4^8),ROW(G34)))&amp;""</f>
        <v/>
      </c>
      <c r="B47" s="64"/>
      <c r="C47" s="65" t="str">
        <f t="shared" si="0"/>
        <v/>
      </c>
      <c r="D47" s="66" t="str">
        <f t="shared" si="1"/>
        <v/>
      </c>
      <c r="E47" s="66" t="str">
        <f t="shared" si="2"/>
        <v/>
      </c>
      <c r="F47" s="67" t="str">
        <f t="shared" si="3"/>
        <v/>
      </c>
      <c r="G47" s="68" t="s">
        <v>187</v>
      </c>
      <c r="H47" s="70" t="s">
        <v>188</v>
      </c>
      <c r="I47" s="61">
        <f>('[1]Z08_1 一般公共预算财政拨款基本支出决算明细表(财决08-'!AM$9)*1</f>
        <v>0.13</v>
      </c>
      <c r="K47" s="50"/>
      <c r="L47" s="51" t="str">
        <f t="shared" si="4"/>
        <v/>
      </c>
      <c r="M47" s="50"/>
      <c r="N47" s="80"/>
    </row>
    <row r="48" spans="1:14" ht="18" customHeight="1">
      <c r="A48" s="63" t="str">
        <f t="array" ref="A48">INDEX(G:G,SMALL(IF($I$14:$I$119&gt;0,ROW($14:$119),4^8),ROW(G35)))&amp;""</f>
        <v/>
      </c>
      <c r="B48" s="64"/>
      <c r="C48" s="65" t="str">
        <f t="shared" si="0"/>
        <v/>
      </c>
      <c r="D48" s="66" t="str">
        <f t="shared" si="1"/>
        <v/>
      </c>
      <c r="E48" s="66" t="str">
        <f t="shared" si="2"/>
        <v/>
      </c>
      <c r="F48" s="67" t="str">
        <f t="shared" si="3"/>
        <v/>
      </c>
      <c r="G48" s="68" t="s">
        <v>189</v>
      </c>
      <c r="H48" s="70" t="s">
        <v>190</v>
      </c>
      <c r="I48" s="61">
        <f>('[1]Z08_1 一般公共预算财政拨款基本支出决算明细表(财决08-'!AN$9)*1</f>
        <v>0</v>
      </c>
      <c r="K48" s="50"/>
      <c r="L48" s="51" t="str">
        <f t="shared" si="4"/>
        <v/>
      </c>
      <c r="M48" s="50"/>
      <c r="N48" s="80"/>
    </row>
    <row r="49" spans="1:15" ht="18" customHeight="1">
      <c r="A49" s="63" t="str">
        <f t="array" ref="A49">INDEX(G:G,SMALL(IF($I$14:$I$119&gt;0,ROW($14:$119),4^8),ROW(G36)))&amp;""</f>
        <v/>
      </c>
      <c r="B49" s="64"/>
      <c r="C49" s="65" t="str">
        <f t="shared" si="0"/>
        <v/>
      </c>
      <c r="D49" s="66" t="str">
        <f t="shared" si="1"/>
        <v/>
      </c>
      <c r="E49" s="66" t="str">
        <f t="shared" si="2"/>
        <v/>
      </c>
      <c r="F49" s="67" t="str">
        <f t="shared" si="3"/>
        <v/>
      </c>
      <c r="G49" s="68" t="s">
        <v>191</v>
      </c>
      <c r="H49" s="70" t="s">
        <v>192</v>
      </c>
      <c r="I49" s="61">
        <f>('[1]Z08_1 一般公共预算财政拨款基本支出决算明细表(财决08-'!AO$9)*1</f>
        <v>2</v>
      </c>
      <c r="K49" s="50"/>
      <c r="L49" s="51" t="str">
        <f t="shared" si="4"/>
        <v/>
      </c>
      <c r="M49" s="50"/>
      <c r="N49" s="80"/>
    </row>
    <row r="50" spans="1:15" ht="18" customHeight="1">
      <c r="A50" s="63" t="str">
        <f t="array" ref="A50">INDEX(G:G,SMALL(IF($I$14:$I$119&gt;0,ROW($14:$119),4^8),ROW(G37)))&amp;""</f>
        <v/>
      </c>
      <c r="B50" s="64"/>
      <c r="C50" s="65" t="str">
        <f t="shared" si="0"/>
        <v/>
      </c>
      <c r="D50" s="66" t="str">
        <f t="shared" si="1"/>
        <v/>
      </c>
      <c r="E50" s="66" t="str">
        <f t="shared" si="2"/>
        <v/>
      </c>
      <c r="F50" s="67" t="str">
        <f t="shared" si="3"/>
        <v/>
      </c>
      <c r="G50" s="68" t="s">
        <v>193</v>
      </c>
      <c r="H50" s="70" t="s">
        <v>194</v>
      </c>
      <c r="I50" s="61">
        <f>('[1]Z08_1 一般公共预算财政拨款基本支出决算明细表(财决08-'!AP$9)*1</f>
        <v>51.54</v>
      </c>
      <c r="K50" s="50"/>
      <c r="L50" s="51" t="str">
        <f t="shared" si="4"/>
        <v/>
      </c>
      <c r="M50" s="50"/>
      <c r="N50" s="80"/>
    </row>
    <row r="51" spans="1:15" ht="18" customHeight="1">
      <c r="A51" s="63" t="str">
        <f t="array" ref="A51">INDEX(G:G,SMALL(IF($I$14:$I$119&gt;0,ROW($14:$119),4^8),ROW(G38)))&amp;""</f>
        <v/>
      </c>
      <c r="B51" s="64"/>
      <c r="C51" s="65" t="str">
        <f t="shared" si="0"/>
        <v/>
      </c>
      <c r="D51" s="66" t="str">
        <f t="shared" si="1"/>
        <v/>
      </c>
      <c r="E51" s="66" t="str">
        <f t="shared" si="2"/>
        <v/>
      </c>
      <c r="F51" s="67" t="str">
        <f t="shared" si="3"/>
        <v/>
      </c>
      <c r="G51" s="68" t="s">
        <v>195</v>
      </c>
      <c r="H51" s="70" t="s">
        <v>196</v>
      </c>
      <c r="I51" s="61">
        <f>('[1]Z08_1 一般公共预算财政拨款基本支出决算明细表(财决08-'!AQ$9)*1</f>
        <v>0</v>
      </c>
      <c r="K51" s="50"/>
      <c r="L51" s="51" t="str">
        <f t="shared" si="4"/>
        <v/>
      </c>
      <c r="M51" s="50"/>
      <c r="N51" s="80"/>
    </row>
    <row r="52" spans="1:15" s="47" customFormat="1" ht="18" customHeight="1">
      <c r="A52" s="63" t="str">
        <f t="array" ref="A52">INDEX(G:G,SMALL(IF($I$14:$I$119&gt;0,ROW($14:$119),4^8),ROW(G39)))&amp;""</f>
        <v/>
      </c>
      <c r="B52" s="64"/>
      <c r="C52" s="65" t="str">
        <f t="shared" si="0"/>
        <v/>
      </c>
      <c r="D52" s="66" t="str">
        <f t="shared" si="1"/>
        <v/>
      </c>
      <c r="E52" s="66" t="str">
        <f t="shared" si="2"/>
        <v/>
      </c>
      <c r="F52" s="67" t="str">
        <f t="shared" si="3"/>
        <v/>
      </c>
      <c r="G52" s="68" t="s">
        <v>197</v>
      </c>
      <c r="H52" s="69" t="s">
        <v>198</v>
      </c>
      <c r="I52" s="61">
        <f>('[1]Z08_1 一般公共预算财政拨款基本支出决算明细表(财决08-'!AR$9)*1</f>
        <v>5.88</v>
      </c>
      <c r="J52" s="51"/>
      <c r="K52" s="50"/>
      <c r="L52" s="51" t="str">
        <f t="shared" si="4"/>
        <v/>
      </c>
      <c r="M52" s="50"/>
      <c r="N52" s="80"/>
      <c r="O52" s="51"/>
    </row>
    <row r="53" spans="1:15" ht="18" customHeight="1">
      <c r="A53" s="63" t="str">
        <f t="array" ref="A53">INDEX(G:G,SMALL(IF($I$14:$I$119&gt;0,ROW($14:$119),4^8),ROW(G40)))&amp;""</f>
        <v/>
      </c>
      <c r="B53" s="64"/>
      <c r="C53" s="65" t="str">
        <f t="shared" si="0"/>
        <v/>
      </c>
      <c r="D53" s="66" t="str">
        <f t="shared" si="1"/>
        <v/>
      </c>
      <c r="E53" s="66" t="str">
        <f t="shared" si="2"/>
        <v/>
      </c>
      <c r="F53" s="67" t="str">
        <f t="shared" si="3"/>
        <v/>
      </c>
      <c r="G53" s="68" t="s">
        <v>199</v>
      </c>
      <c r="H53" s="70" t="s">
        <v>200</v>
      </c>
      <c r="I53" s="61">
        <f>('[1]Z08_1 一般公共预算财政拨款基本支出决算明细表(财决08-'!AS$9)*1</f>
        <v>0</v>
      </c>
      <c r="K53" s="50"/>
      <c r="L53" s="51" t="str">
        <f t="shared" si="4"/>
        <v/>
      </c>
      <c r="M53" s="50"/>
      <c r="N53" s="80"/>
    </row>
    <row r="54" spans="1:15" ht="18" customHeight="1">
      <c r="A54" s="63" t="str">
        <f t="array" ref="A54">INDEX(G:G,SMALL(IF($I$14:$I$119&gt;0,ROW($14:$119),4^8),ROW(G41)))&amp;""</f>
        <v/>
      </c>
      <c r="B54" s="64"/>
      <c r="C54" s="65" t="str">
        <f t="shared" si="0"/>
        <v/>
      </c>
      <c r="D54" s="66" t="str">
        <f t="shared" si="1"/>
        <v/>
      </c>
      <c r="E54" s="66" t="str">
        <f t="shared" si="2"/>
        <v/>
      </c>
      <c r="F54" s="67" t="str">
        <f t="shared" si="3"/>
        <v/>
      </c>
      <c r="G54" s="68" t="s">
        <v>201</v>
      </c>
      <c r="H54" s="70" t="s">
        <v>202</v>
      </c>
      <c r="I54" s="61">
        <f>('[1]Z08_1 一般公共预算财政拨款基本支出决算明细表(财决08-'!AT$9)*1</f>
        <v>0</v>
      </c>
      <c r="K54" s="50"/>
      <c r="L54" s="51" t="str">
        <f t="shared" si="4"/>
        <v/>
      </c>
      <c r="M54" s="50"/>
      <c r="N54" s="80"/>
    </row>
    <row r="55" spans="1:15" ht="18" customHeight="1">
      <c r="A55" s="63" t="str">
        <f t="array" ref="A55">INDEX(G:G,SMALL(IF($I$14:$I$119&gt;0,ROW($14:$119),4^8),ROW(G42)))&amp;""</f>
        <v/>
      </c>
      <c r="B55" s="64"/>
      <c r="C55" s="65" t="str">
        <f t="shared" si="0"/>
        <v/>
      </c>
      <c r="D55" s="66" t="str">
        <f t="shared" si="1"/>
        <v/>
      </c>
      <c r="E55" s="66" t="str">
        <f t="shared" si="2"/>
        <v/>
      </c>
      <c r="F55" s="67" t="str">
        <f t="shared" si="3"/>
        <v/>
      </c>
      <c r="G55" s="68" t="s">
        <v>203</v>
      </c>
      <c r="H55" s="70" t="s">
        <v>204</v>
      </c>
      <c r="I55" s="61">
        <f>('[1]Z08_1 一般公共预算财政拨款基本支出决算明细表(财决08-'!AU$9)*1</f>
        <v>55.54</v>
      </c>
      <c r="K55" s="50"/>
      <c r="L55" s="51" t="str">
        <f t="shared" si="4"/>
        <v/>
      </c>
      <c r="M55" s="50"/>
      <c r="N55" s="80"/>
    </row>
    <row r="56" spans="1:15" ht="18" customHeight="1">
      <c r="A56" s="63" t="str">
        <f t="array" ref="A56">INDEX(G:G,SMALL(IF($I$14:$I$119&gt;0,ROW($14:$119),4^8),ROW(G43)))&amp;""</f>
        <v/>
      </c>
      <c r="B56" s="64"/>
      <c r="C56" s="65" t="str">
        <f t="shared" si="0"/>
        <v/>
      </c>
      <c r="D56" s="66" t="str">
        <f t="shared" si="1"/>
        <v/>
      </c>
      <c r="E56" s="66" t="str">
        <f t="shared" si="2"/>
        <v/>
      </c>
      <c r="F56" s="67" t="str">
        <f t="shared" si="3"/>
        <v/>
      </c>
      <c r="G56" s="68" t="s">
        <v>205</v>
      </c>
      <c r="H56" s="70" t="s">
        <v>206</v>
      </c>
      <c r="I56" s="61">
        <f>('[1]Z08_1 一般公共预算财政拨款基本支出决算明细表(财决08-'!AV$9)*1</f>
        <v>4.32</v>
      </c>
      <c r="K56" s="50"/>
      <c r="L56" s="51" t="str">
        <f t="shared" si="4"/>
        <v/>
      </c>
      <c r="M56" s="50"/>
      <c r="N56" s="80"/>
    </row>
    <row r="57" spans="1:15" ht="18" customHeight="1">
      <c r="A57" s="63" t="str">
        <f t="array" ref="A57">INDEX(G:G,SMALL(IF($I$14:$I$119&gt;0,ROW($14:$119),4^8),ROW(G44)))&amp;""</f>
        <v/>
      </c>
      <c r="B57" s="64"/>
      <c r="C57" s="65" t="str">
        <f t="shared" si="0"/>
        <v/>
      </c>
      <c r="D57" s="66" t="str">
        <f t="shared" si="1"/>
        <v/>
      </c>
      <c r="E57" s="66" t="str">
        <f t="shared" si="2"/>
        <v/>
      </c>
      <c r="F57" s="67" t="str">
        <f t="shared" si="3"/>
        <v/>
      </c>
      <c r="G57" s="68" t="s">
        <v>207</v>
      </c>
      <c r="H57" s="70" t="s">
        <v>208</v>
      </c>
      <c r="I57" s="61">
        <f>('[1]Z08_1 一般公共预算财政拨款基本支出决算明细表(财决08-'!AW$9)*1</f>
        <v>0</v>
      </c>
      <c r="K57" s="50"/>
      <c r="L57" s="51" t="str">
        <f t="shared" si="4"/>
        <v/>
      </c>
      <c r="M57" s="50"/>
      <c r="N57" s="80"/>
    </row>
    <row r="58" spans="1:15" ht="18" customHeight="1">
      <c r="A58" s="63" t="str">
        <f t="array" ref="A58">INDEX(G:G,SMALL(IF($I$14:$I$119&gt;0,ROW($14:$119),4^8),ROW(G45)))&amp;""</f>
        <v/>
      </c>
      <c r="B58" s="64"/>
      <c r="C58" s="65" t="str">
        <f t="shared" si="0"/>
        <v/>
      </c>
      <c r="D58" s="66" t="str">
        <f t="shared" si="1"/>
        <v/>
      </c>
      <c r="E58" s="66" t="str">
        <f t="shared" si="2"/>
        <v/>
      </c>
      <c r="F58" s="67" t="str">
        <f t="shared" si="3"/>
        <v/>
      </c>
      <c r="G58" s="68" t="s">
        <v>209</v>
      </c>
      <c r="H58" s="70" t="s">
        <v>210</v>
      </c>
      <c r="I58" s="61">
        <f>('[1]Z08_1 一般公共预算财政拨款基本支出决算明细表(财决08-'!AX$9)*1</f>
        <v>0</v>
      </c>
      <c r="K58" s="50"/>
      <c r="L58" s="51" t="str">
        <f t="shared" si="4"/>
        <v/>
      </c>
      <c r="M58" s="50"/>
      <c r="N58" s="80"/>
    </row>
    <row r="59" spans="1:15" ht="18" customHeight="1">
      <c r="A59" s="63" t="str">
        <f t="array" ref="A59">INDEX(G:G,SMALL(IF($I$14:$I$119&gt;0,ROW($14:$119),4^8),ROW(G46)))&amp;""</f>
        <v/>
      </c>
      <c r="B59" s="64"/>
      <c r="C59" s="65" t="str">
        <f t="shared" si="0"/>
        <v/>
      </c>
      <c r="D59" s="66" t="str">
        <f t="shared" si="1"/>
        <v/>
      </c>
      <c r="E59" s="66" t="str">
        <f t="shared" si="2"/>
        <v/>
      </c>
      <c r="F59" s="67" t="str">
        <f t="shared" si="3"/>
        <v/>
      </c>
      <c r="G59" s="68" t="s">
        <v>211</v>
      </c>
      <c r="H59" s="70" t="s">
        <v>212</v>
      </c>
      <c r="I59" s="61">
        <f>('[1]Z08_1 一般公共预算财政拨款基本支出决算明细表(财决08-'!AY$9)*1</f>
        <v>0</v>
      </c>
      <c r="K59" s="50"/>
      <c r="L59" s="51" t="str">
        <f t="shared" si="4"/>
        <v/>
      </c>
      <c r="M59" s="50"/>
      <c r="N59" s="80"/>
    </row>
    <row r="60" spans="1:15" ht="18" customHeight="1">
      <c r="A60" s="63" t="str">
        <f t="array" ref="A60">INDEX(G:G,SMALL(IF($I$14:$I$119&gt;0,ROW($14:$119),4^8),ROW(G47)))&amp;""</f>
        <v/>
      </c>
      <c r="B60" s="64"/>
      <c r="C60" s="65" t="str">
        <f t="shared" si="0"/>
        <v/>
      </c>
      <c r="D60" s="66" t="str">
        <f t="shared" si="1"/>
        <v/>
      </c>
      <c r="E60" s="66" t="str">
        <f t="shared" si="2"/>
        <v/>
      </c>
      <c r="F60" s="67" t="str">
        <f t="shared" si="3"/>
        <v/>
      </c>
      <c r="G60" s="68" t="s">
        <v>213</v>
      </c>
      <c r="H60" s="70" t="s">
        <v>214</v>
      </c>
      <c r="I60" s="61">
        <f>('[1]Z08_1 一般公共预算财政拨款基本支出决算明细表(财决08-'!AZ$9)*1</f>
        <v>0</v>
      </c>
      <c r="K60" s="50"/>
      <c r="L60" s="51" t="str">
        <f t="shared" si="4"/>
        <v/>
      </c>
      <c r="M60" s="50"/>
      <c r="N60" s="80"/>
    </row>
    <row r="61" spans="1:15" ht="18" customHeight="1">
      <c r="A61" s="63" t="str">
        <f t="array" ref="A61">INDEX(G:G,SMALL(IF($I$14:$I$119&gt;0,ROW($14:$119),4^8),ROW(G48)))&amp;""</f>
        <v/>
      </c>
      <c r="B61" s="64"/>
      <c r="C61" s="65" t="str">
        <f t="shared" si="0"/>
        <v/>
      </c>
      <c r="D61" s="66" t="str">
        <f t="shared" si="1"/>
        <v/>
      </c>
      <c r="E61" s="66" t="str">
        <f t="shared" si="2"/>
        <v/>
      </c>
      <c r="F61" s="67" t="str">
        <f t="shared" si="3"/>
        <v/>
      </c>
      <c r="G61" s="68" t="s">
        <v>215</v>
      </c>
      <c r="H61" s="70" t="s">
        <v>216</v>
      </c>
      <c r="I61" s="61">
        <f>('[1]Z08_1 一般公共预算财政拨款基本支出决算明细表(财决08-'!BA$9)*1</f>
        <v>0</v>
      </c>
      <c r="K61" s="50"/>
      <c r="L61" s="51" t="str">
        <f t="shared" si="4"/>
        <v/>
      </c>
      <c r="M61" s="50"/>
      <c r="N61" s="80"/>
    </row>
    <row r="62" spans="1:15" ht="18" customHeight="1">
      <c r="A62" s="63" t="str">
        <f t="array" ref="A62">INDEX(G:G,SMALL(IF($I$14:$I$119&gt;0,ROW($14:$119),4^8),ROW(G49)))&amp;""</f>
        <v/>
      </c>
      <c r="B62" s="64"/>
      <c r="C62" s="65" t="str">
        <f t="shared" si="0"/>
        <v/>
      </c>
      <c r="D62" s="66" t="str">
        <f t="shared" si="1"/>
        <v/>
      </c>
      <c r="E62" s="66" t="str">
        <f t="shared" si="2"/>
        <v/>
      </c>
      <c r="F62" s="67" t="str">
        <f t="shared" si="3"/>
        <v/>
      </c>
      <c r="G62" s="68" t="s">
        <v>217</v>
      </c>
      <c r="H62" s="70" t="s">
        <v>218</v>
      </c>
      <c r="I62" s="61">
        <f>('[1]Z08_1 一般公共预算财政拨款基本支出决算明细表(财决08-'!BB$9)*1</f>
        <v>0</v>
      </c>
      <c r="K62" s="50"/>
      <c r="L62" s="51" t="str">
        <f t="shared" si="4"/>
        <v/>
      </c>
      <c r="M62" s="50"/>
      <c r="N62" s="80"/>
    </row>
    <row r="63" spans="1:15" ht="18" customHeight="1">
      <c r="A63" s="63" t="str">
        <f t="array" ref="A63">INDEX(G:G,SMALL(IF($I$14:$I$119&gt;0,ROW($14:$119),4^8),ROW(G50)))&amp;""</f>
        <v/>
      </c>
      <c r="B63" s="64"/>
      <c r="C63" s="65" t="str">
        <f t="shared" si="0"/>
        <v/>
      </c>
      <c r="D63" s="66" t="str">
        <f t="shared" si="1"/>
        <v/>
      </c>
      <c r="E63" s="66" t="str">
        <f t="shared" si="2"/>
        <v/>
      </c>
      <c r="F63" s="67" t="str">
        <f t="shared" si="3"/>
        <v/>
      </c>
      <c r="G63" s="68" t="s">
        <v>219</v>
      </c>
      <c r="H63" s="70" t="s">
        <v>220</v>
      </c>
      <c r="I63" s="61">
        <f>('[1]Z08_1 一般公共预算财政拨款基本支出决算明细表(财决08-'!BC$9)*1</f>
        <v>0</v>
      </c>
      <c r="K63" s="50"/>
      <c r="L63" s="51" t="str">
        <f t="shared" si="4"/>
        <v/>
      </c>
      <c r="M63" s="50"/>
      <c r="N63" s="80"/>
    </row>
    <row r="64" spans="1:15" ht="18" customHeight="1">
      <c r="A64" s="63" t="str">
        <f t="array" ref="A64">INDEX(G:G,SMALL(IF($I$14:$I$119&gt;0,ROW($14:$119),4^8),ROW(G51)))&amp;""</f>
        <v/>
      </c>
      <c r="B64" s="64"/>
      <c r="C64" s="65" t="str">
        <f t="shared" si="0"/>
        <v/>
      </c>
      <c r="D64" s="66" t="str">
        <f t="shared" si="1"/>
        <v/>
      </c>
      <c r="E64" s="66" t="str">
        <f t="shared" si="2"/>
        <v/>
      </c>
      <c r="F64" s="67" t="str">
        <f t="shared" si="3"/>
        <v/>
      </c>
      <c r="G64" s="68" t="s">
        <v>221</v>
      </c>
      <c r="H64" s="70" t="s">
        <v>222</v>
      </c>
      <c r="I64" s="61">
        <f>('[1]Z08_1 一般公共预算财政拨款基本支出决算明细表(财决08-'!BD$9)*1</f>
        <v>0</v>
      </c>
      <c r="K64" s="50"/>
      <c r="L64" s="51" t="str">
        <f t="shared" si="4"/>
        <v/>
      </c>
      <c r="M64" s="50"/>
      <c r="N64" s="80"/>
    </row>
    <row r="65" spans="1:14" ht="18" customHeight="1">
      <c r="A65" s="63" t="str">
        <f t="array" ref="A65">INDEX(G:G,SMALL(IF($I$14:$I$119&gt;0,ROW($14:$119),4^8),ROW(G52)))&amp;""</f>
        <v/>
      </c>
      <c r="B65" s="64"/>
      <c r="C65" s="65" t="str">
        <f t="shared" si="0"/>
        <v/>
      </c>
      <c r="D65" s="66" t="str">
        <f t="shared" si="1"/>
        <v/>
      </c>
      <c r="E65" s="66" t="str">
        <f t="shared" si="2"/>
        <v/>
      </c>
      <c r="F65" s="67" t="str">
        <f t="shared" si="3"/>
        <v/>
      </c>
      <c r="G65" s="68" t="s">
        <v>223</v>
      </c>
      <c r="H65" s="70" t="s">
        <v>224</v>
      </c>
      <c r="I65" s="61">
        <f>('[1]Z08_1 一般公共预算财政拨款基本支出决算明细表(财决08-'!BE$9)*1</f>
        <v>4.32</v>
      </c>
      <c r="K65" s="50"/>
      <c r="L65" s="51" t="str">
        <f t="shared" si="4"/>
        <v/>
      </c>
      <c r="M65" s="50"/>
      <c r="N65" s="80"/>
    </row>
    <row r="66" spans="1:14" ht="18" customHeight="1">
      <c r="A66" s="63" t="str">
        <f t="array" ref="A66">INDEX(G:G,SMALL(IF($I$14:$I$119&gt;0,ROW($14:$119),4^8),ROW(G53)))&amp;""</f>
        <v/>
      </c>
      <c r="B66" s="64"/>
      <c r="C66" s="65" t="str">
        <f t="shared" si="0"/>
        <v/>
      </c>
      <c r="D66" s="66" t="str">
        <f t="shared" si="1"/>
        <v/>
      </c>
      <c r="E66" s="66" t="str">
        <f t="shared" si="2"/>
        <v/>
      </c>
      <c r="F66" s="67" t="str">
        <f t="shared" si="3"/>
        <v/>
      </c>
      <c r="G66" s="68" t="s">
        <v>225</v>
      </c>
      <c r="H66" s="70" t="s">
        <v>226</v>
      </c>
      <c r="I66" s="61">
        <f>('[1]Z08_1 一般公共预算财政拨款基本支出决算明细表(财决08-'!BF$9)*1</f>
        <v>0</v>
      </c>
      <c r="K66" s="50"/>
      <c r="L66" s="51" t="str">
        <f t="shared" si="4"/>
        <v/>
      </c>
      <c r="M66" s="50"/>
      <c r="N66" s="80"/>
    </row>
    <row r="67" spans="1:14" ht="18" customHeight="1">
      <c r="A67" s="63" t="str">
        <f t="array" ref="A67">INDEX(G:G,SMALL(IF($I$14:$I$119&gt;0,ROW($14:$119),4^8),ROW(G54)))&amp;""</f>
        <v/>
      </c>
      <c r="B67" s="64"/>
      <c r="C67" s="65" t="str">
        <f t="shared" si="0"/>
        <v/>
      </c>
      <c r="D67" s="66" t="str">
        <f t="shared" si="1"/>
        <v/>
      </c>
      <c r="E67" s="66" t="str">
        <f t="shared" si="2"/>
        <v/>
      </c>
      <c r="F67" s="67" t="str">
        <f t="shared" si="3"/>
        <v/>
      </c>
      <c r="G67" s="68" t="s">
        <v>227</v>
      </c>
      <c r="H67" s="70" t="s">
        <v>228</v>
      </c>
      <c r="I67" s="61">
        <f>('[1]Z08_1 一般公共预算财政拨款基本支出决算明细表(财决08-'!BG$9)*1</f>
        <v>0</v>
      </c>
      <c r="K67" s="50"/>
      <c r="L67" s="51" t="str">
        <f t="shared" si="4"/>
        <v/>
      </c>
      <c r="M67" s="50"/>
      <c r="N67" s="80"/>
    </row>
    <row r="68" spans="1:14" ht="18" customHeight="1">
      <c r="A68" s="63" t="str">
        <f t="array" ref="A68">INDEX(G:G,SMALL(IF($I$14:$I$119&gt;0,ROW($14:$119),4^8),ROW(G55)))&amp;""</f>
        <v/>
      </c>
      <c r="B68" s="64"/>
      <c r="C68" s="65" t="str">
        <f t="shared" si="0"/>
        <v/>
      </c>
      <c r="D68" s="66" t="str">
        <f t="shared" si="1"/>
        <v/>
      </c>
      <c r="E68" s="66" t="str">
        <f t="shared" si="2"/>
        <v/>
      </c>
      <c r="F68" s="67" t="str">
        <f t="shared" si="3"/>
        <v/>
      </c>
      <c r="G68" s="68" t="s">
        <v>229</v>
      </c>
      <c r="H68" s="70" t="s">
        <v>230</v>
      </c>
      <c r="I68" s="61">
        <f>('[1]Z08_1 一般公共预算财政拨款基本支出决算明细表(财决08-'!BH$9)*1</f>
        <v>0</v>
      </c>
      <c r="K68" s="50"/>
      <c r="L68" s="51" t="str">
        <f t="shared" si="4"/>
        <v/>
      </c>
      <c r="M68" s="50"/>
      <c r="N68" s="80"/>
    </row>
    <row r="69" spans="1:14" ht="18" customHeight="1">
      <c r="A69" s="63" t="str">
        <f t="array" ref="A69">INDEX(G:G,SMALL(IF($I$14:$I$119&gt;0,ROW($14:$119),4^8),ROW(G56)))&amp;""</f>
        <v/>
      </c>
      <c r="B69" s="64"/>
      <c r="C69" s="65" t="str">
        <f t="shared" si="0"/>
        <v/>
      </c>
      <c r="D69" s="66" t="str">
        <f t="shared" si="1"/>
        <v/>
      </c>
      <c r="E69" s="66" t="str">
        <f t="shared" si="2"/>
        <v/>
      </c>
      <c r="F69" s="67" t="str">
        <f t="shared" si="3"/>
        <v/>
      </c>
      <c r="G69" s="68" t="s">
        <v>231</v>
      </c>
      <c r="H69" s="69" t="s">
        <v>232</v>
      </c>
      <c r="I69" s="61">
        <f>('[1]Z08_1 一般公共预算财政拨款基本支出决算明细表(财决08-'!BI$9)*1</f>
        <v>0</v>
      </c>
      <c r="K69" s="50"/>
      <c r="L69" s="51" t="str">
        <f t="shared" si="4"/>
        <v/>
      </c>
      <c r="M69" s="50"/>
      <c r="N69" s="80"/>
    </row>
    <row r="70" spans="1:14" ht="18" customHeight="1">
      <c r="A70" s="63" t="str">
        <f t="array" ref="A70">INDEX(G:G,SMALL(IF($I$14:$I$119&gt;0,ROW($14:$119),4^8),ROW(G57)))&amp;""</f>
        <v/>
      </c>
      <c r="B70" s="64"/>
      <c r="C70" s="65" t="str">
        <f t="shared" si="0"/>
        <v/>
      </c>
      <c r="D70" s="66" t="str">
        <f t="shared" si="1"/>
        <v/>
      </c>
      <c r="E70" s="66" t="str">
        <f t="shared" si="2"/>
        <v/>
      </c>
      <c r="F70" s="67" t="str">
        <f t="shared" si="3"/>
        <v/>
      </c>
      <c r="G70" s="68" t="s">
        <v>233</v>
      </c>
      <c r="H70" s="70" t="s">
        <v>234</v>
      </c>
      <c r="I70" s="61">
        <f>('[1]Z08_1 一般公共预算财政拨款基本支出决算明细表(财决08-'!BJ$9)*1</f>
        <v>0</v>
      </c>
      <c r="K70" s="50"/>
      <c r="L70" s="51" t="str">
        <f t="shared" si="4"/>
        <v/>
      </c>
      <c r="M70" s="50"/>
      <c r="N70" s="80"/>
    </row>
    <row r="71" spans="1:14" ht="18" customHeight="1">
      <c r="A71" s="63" t="str">
        <f t="array" ref="A71">INDEX(G:G,SMALL(IF($I$14:$I$119&gt;0,ROW($14:$119),4^8),ROW(G58)))&amp;""</f>
        <v/>
      </c>
      <c r="B71" s="64"/>
      <c r="C71" s="65" t="str">
        <f t="shared" si="0"/>
        <v/>
      </c>
      <c r="D71" s="66" t="str">
        <f t="shared" si="1"/>
        <v/>
      </c>
      <c r="E71" s="66" t="str">
        <f t="shared" si="2"/>
        <v/>
      </c>
      <c r="F71" s="67" t="str">
        <f t="shared" si="3"/>
        <v/>
      </c>
      <c r="G71" s="68" t="s">
        <v>235</v>
      </c>
      <c r="H71" s="70" t="s">
        <v>236</v>
      </c>
      <c r="I71" s="61">
        <f>('[1]Z08_1 一般公共预算财政拨款基本支出决算明细表(财决08-'!BK$9)*1</f>
        <v>0</v>
      </c>
      <c r="K71" s="50"/>
      <c r="L71" s="51" t="str">
        <f t="shared" si="4"/>
        <v/>
      </c>
      <c r="M71" s="50"/>
      <c r="N71" s="80"/>
    </row>
    <row r="72" spans="1:14" ht="18" customHeight="1">
      <c r="A72" s="63" t="str">
        <f t="array" ref="A72">INDEX(G:G,SMALL(IF($I$14:$I$119&gt;0,ROW($14:$119),4^8),ROW(G59)))&amp;""</f>
        <v/>
      </c>
      <c r="B72" s="64"/>
      <c r="C72" s="65" t="str">
        <f t="shared" si="0"/>
        <v/>
      </c>
      <c r="D72" s="66" t="str">
        <f t="shared" si="1"/>
        <v/>
      </c>
      <c r="E72" s="66" t="str">
        <f t="shared" si="2"/>
        <v/>
      </c>
      <c r="F72" s="67" t="str">
        <f t="shared" si="3"/>
        <v/>
      </c>
      <c r="G72" s="68" t="s">
        <v>237</v>
      </c>
      <c r="H72" s="70" t="s">
        <v>238</v>
      </c>
      <c r="I72" s="61">
        <f>('[1]Z08_1 一般公共预算财政拨款基本支出决算明细表(财决08-'!BL$9)*1</f>
        <v>0</v>
      </c>
      <c r="K72" s="50"/>
      <c r="L72" s="51" t="str">
        <f t="shared" si="4"/>
        <v/>
      </c>
      <c r="M72" s="50"/>
      <c r="N72" s="80"/>
    </row>
    <row r="73" spans="1:14" ht="18" customHeight="1">
      <c r="A73" s="63" t="str">
        <f t="array" ref="A73">INDEX(G:G,SMALL(IF($I$14:$I$119&gt;0,ROW($14:$119),4^8),ROW(G60)))&amp;""</f>
        <v/>
      </c>
      <c r="B73" s="64"/>
      <c r="C73" s="65" t="str">
        <f t="shared" si="0"/>
        <v/>
      </c>
      <c r="D73" s="66" t="str">
        <f t="shared" si="1"/>
        <v/>
      </c>
      <c r="E73" s="66" t="str">
        <f t="shared" si="2"/>
        <v/>
      </c>
      <c r="F73" s="67" t="str">
        <f t="shared" si="3"/>
        <v/>
      </c>
      <c r="G73" s="68" t="s">
        <v>239</v>
      </c>
      <c r="H73" s="70" t="s">
        <v>240</v>
      </c>
      <c r="I73" s="61">
        <v>0</v>
      </c>
      <c r="K73" s="50"/>
      <c r="L73" s="51" t="str">
        <f t="shared" si="4"/>
        <v/>
      </c>
      <c r="M73" s="50"/>
      <c r="N73" s="80"/>
    </row>
    <row r="74" spans="1:14" ht="18" customHeight="1">
      <c r="A74" s="63" t="str">
        <f t="array" ref="A74">INDEX(G:G,SMALL(IF($I$14:$I$119&gt;0,ROW($14:$119),4^8),ROW(G61)))&amp;""</f>
        <v/>
      </c>
      <c r="B74" s="64"/>
      <c r="C74" s="65" t="str">
        <f t="shared" si="0"/>
        <v/>
      </c>
      <c r="D74" s="66" t="str">
        <f t="shared" si="1"/>
        <v/>
      </c>
      <c r="E74" s="66" t="str">
        <f t="shared" si="2"/>
        <v/>
      </c>
      <c r="F74" s="67" t="str">
        <f t="shared" si="3"/>
        <v/>
      </c>
      <c r="G74" s="68" t="s">
        <v>241</v>
      </c>
      <c r="H74" s="70" t="s">
        <v>242</v>
      </c>
      <c r="I74" s="61">
        <v>0</v>
      </c>
      <c r="K74" s="50"/>
      <c r="L74" s="51" t="str">
        <f t="shared" si="4"/>
        <v/>
      </c>
      <c r="M74" s="50"/>
      <c r="N74" s="80"/>
    </row>
    <row r="75" spans="1:14" ht="18" customHeight="1">
      <c r="A75" s="63" t="str">
        <f t="array" ref="A75">INDEX(G:G,SMALL(IF($I$14:$I$119&gt;0,ROW($14:$119),4^8),ROW(G62)))&amp;""</f>
        <v/>
      </c>
      <c r="B75" s="64"/>
      <c r="C75" s="65" t="str">
        <f t="shared" si="0"/>
        <v/>
      </c>
      <c r="D75" s="66" t="str">
        <f t="shared" si="1"/>
        <v/>
      </c>
      <c r="E75" s="66" t="str">
        <f t="shared" si="2"/>
        <v/>
      </c>
      <c r="F75" s="67" t="str">
        <f t="shared" si="3"/>
        <v/>
      </c>
      <c r="G75" s="68" t="s">
        <v>243</v>
      </c>
      <c r="H75" s="70" t="s">
        <v>244</v>
      </c>
      <c r="I75" s="61">
        <v>0</v>
      </c>
      <c r="K75" s="50"/>
      <c r="L75" s="51" t="str">
        <f t="shared" si="4"/>
        <v/>
      </c>
      <c r="M75" s="50"/>
      <c r="N75" s="80"/>
    </row>
    <row r="76" spans="1:14" ht="18" customHeight="1">
      <c r="A76" s="63" t="str">
        <f t="array" ref="A76">INDEX(G:G,SMALL(IF($I$14:$I$119&gt;0,ROW($14:$119),4^8),ROW(G63)))&amp;""</f>
        <v/>
      </c>
      <c r="B76" s="64"/>
      <c r="C76" s="65" t="str">
        <f t="shared" si="0"/>
        <v/>
      </c>
      <c r="D76" s="66" t="str">
        <f t="shared" si="1"/>
        <v/>
      </c>
      <c r="E76" s="66" t="str">
        <f t="shared" si="2"/>
        <v/>
      </c>
      <c r="F76" s="67" t="str">
        <f t="shared" si="3"/>
        <v/>
      </c>
      <c r="G76" s="68" t="s">
        <v>245</v>
      </c>
      <c r="H76" s="70" t="s">
        <v>246</v>
      </c>
      <c r="I76" s="61">
        <v>0</v>
      </c>
      <c r="K76" s="50"/>
      <c r="L76" s="51" t="str">
        <f t="shared" si="4"/>
        <v/>
      </c>
      <c r="M76" s="50"/>
      <c r="N76" s="80"/>
    </row>
    <row r="77" spans="1:14" ht="18" customHeight="1">
      <c r="A77" s="63" t="str">
        <f t="array" ref="A77">INDEX(G:G,SMALL(IF($I$14:$I$119&gt;0,ROW($14:$119),4^8),ROW(G64)))&amp;""</f>
        <v/>
      </c>
      <c r="B77" s="64"/>
      <c r="C77" s="65" t="str">
        <f t="shared" si="0"/>
        <v/>
      </c>
      <c r="D77" s="66" t="str">
        <f t="shared" si="1"/>
        <v/>
      </c>
      <c r="E77" s="66" t="str">
        <f t="shared" si="2"/>
        <v/>
      </c>
      <c r="F77" s="67" t="str">
        <f t="shared" si="3"/>
        <v/>
      </c>
      <c r="G77" s="68" t="s">
        <v>247</v>
      </c>
      <c r="H77" s="70" t="s">
        <v>248</v>
      </c>
      <c r="I77" s="61">
        <v>0</v>
      </c>
      <c r="K77" s="50"/>
      <c r="L77" s="51" t="str">
        <f t="shared" si="4"/>
        <v/>
      </c>
      <c r="M77" s="50"/>
      <c r="N77" s="80"/>
    </row>
    <row r="78" spans="1:14" ht="18" customHeight="1">
      <c r="A78" s="63" t="str">
        <f t="array" ref="A78">INDEX(G:G,SMALL(IF($I$14:$I$119&gt;0,ROW($14:$119),4^8),ROW(G65)))&amp;""</f>
        <v/>
      </c>
      <c r="B78" s="64"/>
      <c r="C78" s="65" t="str">
        <f t="shared" si="0"/>
        <v/>
      </c>
      <c r="D78" s="66" t="str">
        <f t="shared" si="1"/>
        <v/>
      </c>
      <c r="E78" s="66" t="str">
        <f t="shared" si="2"/>
        <v/>
      </c>
      <c r="F78" s="67" t="str">
        <f t="shared" si="3"/>
        <v/>
      </c>
      <c r="G78" s="68" t="s">
        <v>249</v>
      </c>
      <c r="H78" s="70" t="s">
        <v>250</v>
      </c>
      <c r="I78" s="61">
        <v>0</v>
      </c>
      <c r="K78" s="50"/>
      <c r="L78" s="51" t="str">
        <f t="shared" si="4"/>
        <v/>
      </c>
      <c r="M78" s="50"/>
      <c r="N78" s="80"/>
    </row>
    <row r="79" spans="1:14" ht="18" customHeight="1">
      <c r="A79" s="63" t="str">
        <f t="array" ref="A79">INDEX(G:G,SMALL(IF($I$14:$I$119&gt;0,ROW($14:$119),4^8),ROW(G66)))&amp;""</f>
        <v/>
      </c>
      <c r="B79" s="64"/>
      <c r="C79" s="65" t="str">
        <f t="shared" ref="C79:C107" si="5">IF(ISERROR(VLOOKUP(A79,$G$14:$I$119,2,FALSE)),"",VLOOKUP(A79,$G$14:$I$119,2,FALSE))</f>
        <v/>
      </c>
      <c r="D79" s="66" t="str">
        <f t="shared" ref="D79:D107" si="6">IF(ISERROR(VLOOKUP(A79,$G$14:$I$119,3,FALSE)),"",VLOOKUP(A79,$G$14:$I$119,3,FALSE))</f>
        <v/>
      </c>
      <c r="E79" s="66" t="str">
        <f t="shared" ref="E79:E107" si="7">IF(OR(MID(A79,1,3)="301",MID(A79,1,3)="303"),D79,"")</f>
        <v/>
      </c>
      <c r="F79" s="67" t="str">
        <f t="shared" ref="F79:F107" si="8">IF(AND(MID(A79,1,3)&lt;&gt;"301",MID(A79,1,3)&lt;&gt;"303"),D79,"")</f>
        <v/>
      </c>
      <c r="G79" s="68" t="s">
        <v>251</v>
      </c>
      <c r="H79" s="70" t="s">
        <v>252</v>
      </c>
      <c r="I79" s="61">
        <v>0</v>
      </c>
      <c r="K79" s="50"/>
      <c r="L79" s="51" t="str">
        <f t="shared" ref="L79:L107" si="9">IF(C79&lt;&gt;"",ROW(),"")</f>
        <v/>
      </c>
      <c r="M79" s="50"/>
      <c r="N79" s="80"/>
    </row>
    <row r="80" spans="1:14" ht="18" customHeight="1">
      <c r="A80" s="63" t="str">
        <f t="array" ref="A80">INDEX(G:G,SMALL(IF($I$14:$I$119&gt;0,ROW($14:$119),4^8),ROW(G67)))&amp;""</f>
        <v/>
      </c>
      <c r="B80" s="64"/>
      <c r="C80" s="65" t="str">
        <f t="shared" si="5"/>
        <v/>
      </c>
      <c r="D80" s="66" t="str">
        <f t="shared" si="6"/>
        <v/>
      </c>
      <c r="E80" s="66" t="str">
        <f t="shared" si="7"/>
        <v/>
      </c>
      <c r="F80" s="67" t="str">
        <f t="shared" si="8"/>
        <v/>
      </c>
      <c r="G80" s="68" t="s">
        <v>253</v>
      </c>
      <c r="H80" s="69" t="s">
        <v>254</v>
      </c>
      <c r="I80" s="61">
        <v>0</v>
      </c>
      <c r="K80" s="50"/>
      <c r="L80" s="51" t="str">
        <f t="shared" si="9"/>
        <v/>
      </c>
      <c r="M80" s="50"/>
      <c r="N80" s="80"/>
    </row>
    <row r="81" spans="1:14" ht="18" customHeight="1">
      <c r="A81" s="63" t="str">
        <f t="array" ref="A81">INDEX(G:G,SMALL(IF($I$14:$I$119&gt;0,ROW($14:$119),4^8),ROW(G68)))&amp;""</f>
        <v/>
      </c>
      <c r="B81" s="64"/>
      <c r="C81" s="65" t="str">
        <f t="shared" si="5"/>
        <v/>
      </c>
      <c r="D81" s="66" t="str">
        <f t="shared" si="6"/>
        <v/>
      </c>
      <c r="E81" s="66" t="str">
        <f t="shared" si="7"/>
        <v/>
      </c>
      <c r="F81" s="67" t="str">
        <f t="shared" si="8"/>
        <v/>
      </c>
      <c r="G81" s="68" t="s">
        <v>255</v>
      </c>
      <c r="H81" s="70" t="s">
        <v>256</v>
      </c>
      <c r="I81" s="61">
        <v>0</v>
      </c>
      <c r="K81" s="50"/>
      <c r="L81" s="51" t="str">
        <f t="shared" si="9"/>
        <v/>
      </c>
      <c r="M81" s="50"/>
      <c r="N81" s="80"/>
    </row>
    <row r="82" spans="1:14" ht="18" customHeight="1">
      <c r="A82" s="63" t="str">
        <f t="array" ref="A82">INDEX(G:G,SMALL(IF($I$14:$I$119&gt;0,ROW($14:$119),4^8),ROW(G69)))&amp;""</f>
        <v/>
      </c>
      <c r="B82" s="64"/>
      <c r="C82" s="65" t="str">
        <f t="shared" si="5"/>
        <v/>
      </c>
      <c r="D82" s="66" t="str">
        <f t="shared" si="6"/>
        <v/>
      </c>
      <c r="E82" s="66" t="str">
        <f t="shared" si="7"/>
        <v/>
      </c>
      <c r="F82" s="67" t="str">
        <f t="shared" si="8"/>
        <v/>
      </c>
      <c r="G82" s="68" t="s">
        <v>257</v>
      </c>
      <c r="H82" s="70" t="s">
        <v>258</v>
      </c>
      <c r="I82" s="61">
        <v>0</v>
      </c>
      <c r="K82" s="50"/>
      <c r="L82" s="51" t="str">
        <f t="shared" si="9"/>
        <v/>
      </c>
      <c r="M82" s="50"/>
      <c r="N82" s="80"/>
    </row>
    <row r="83" spans="1:14" ht="18" customHeight="1">
      <c r="A83" s="63" t="str">
        <f t="array" ref="A83">INDEX(G:G,SMALL(IF($I$14:$I$119&gt;0,ROW($14:$119),4^8),ROW(G70)))&amp;""</f>
        <v/>
      </c>
      <c r="B83" s="64"/>
      <c r="C83" s="65" t="str">
        <f t="shared" si="5"/>
        <v/>
      </c>
      <c r="D83" s="66" t="str">
        <f t="shared" si="6"/>
        <v/>
      </c>
      <c r="E83" s="66" t="str">
        <f t="shared" si="7"/>
        <v/>
      </c>
      <c r="F83" s="67" t="str">
        <f t="shared" si="8"/>
        <v/>
      </c>
      <c r="G83" s="68" t="s">
        <v>259</v>
      </c>
      <c r="H83" s="70" t="s">
        <v>260</v>
      </c>
      <c r="I83" s="61">
        <v>0</v>
      </c>
      <c r="K83" s="50"/>
      <c r="L83" s="51" t="str">
        <f t="shared" si="9"/>
        <v/>
      </c>
      <c r="M83" s="50"/>
      <c r="N83" s="80"/>
    </row>
    <row r="84" spans="1:14" ht="18" customHeight="1">
      <c r="A84" s="63" t="str">
        <f t="array" ref="A84">INDEX(G:G,SMALL(IF($I$14:$I$119&gt;0,ROW($14:$119),4^8),ROW(G71)))&amp;""</f>
        <v/>
      </c>
      <c r="B84" s="64"/>
      <c r="C84" s="65" t="str">
        <f t="shared" si="5"/>
        <v/>
      </c>
      <c r="D84" s="66" t="str">
        <f t="shared" si="6"/>
        <v/>
      </c>
      <c r="E84" s="66" t="str">
        <f t="shared" si="7"/>
        <v/>
      </c>
      <c r="F84" s="67" t="str">
        <f t="shared" si="8"/>
        <v/>
      </c>
      <c r="G84" s="68" t="s">
        <v>261</v>
      </c>
      <c r="H84" s="70" t="s">
        <v>262</v>
      </c>
      <c r="I84" s="61">
        <v>0</v>
      </c>
      <c r="K84" s="50"/>
      <c r="L84" s="51" t="str">
        <f t="shared" si="9"/>
        <v/>
      </c>
      <c r="M84" s="50"/>
      <c r="N84" s="80"/>
    </row>
    <row r="85" spans="1:14" ht="18" customHeight="1">
      <c r="A85" s="63" t="str">
        <f t="array" ref="A85">INDEX(G:G,SMALL(IF($I$14:$I$119&gt;0,ROW($14:$119),4^8),ROW(G72)))&amp;""</f>
        <v/>
      </c>
      <c r="B85" s="64"/>
      <c r="C85" s="65" t="str">
        <f t="shared" si="5"/>
        <v/>
      </c>
      <c r="D85" s="66" t="str">
        <f t="shared" si="6"/>
        <v/>
      </c>
      <c r="E85" s="66" t="str">
        <f t="shared" si="7"/>
        <v/>
      </c>
      <c r="F85" s="67" t="str">
        <f t="shared" si="8"/>
        <v/>
      </c>
      <c r="G85" s="68" t="s">
        <v>263</v>
      </c>
      <c r="H85" s="70" t="s">
        <v>264</v>
      </c>
      <c r="I85" s="61">
        <v>0</v>
      </c>
      <c r="K85" s="50"/>
      <c r="L85" s="51" t="str">
        <f t="shared" si="9"/>
        <v/>
      </c>
      <c r="M85" s="50"/>
      <c r="N85" s="80"/>
    </row>
    <row r="86" spans="1:14" ht="18" customHeight="1">
      <c r="A86" s="63" t="str">
        <f t="array" ref="A86">INDEX(G:G,SMALL(IF($I$14:$I$119&gt;0,ROW($14:$119),4^8),ROW(G73)))&amp;""</f>
        <v/>
      </c>
      <c r="B86" s="64"/>
      <c r="C86" s="65" t="str">
        <f t="shared" si="5"/>
        <v/>
      </c>
      <c r="D86" s="66" t="str">
        <f t="shared" si="6"/>
        <v/>
      </c>
      <c r="E86" s="66" t="str">
        <f t="shared" si="7"/>
        <v/>
      </c>
      <c r="F86" s="67" t="str">
        <f t="shared" si="8"/>
        <v/>
      </c>
      <c r="G86" s="68" t="s">
        <v>265</v>
      </c>
      <c r="H86" s="70" t="s">
        <v>266</v>
      </c>
      <c r="I86" s="61">
        <f>('[1]Z08_1 一般公共预算财政拨款基本支出决算明细表(财决08-'!BZ$9)*1</f>
        <v>1.03</v>
      </c>
      <c r="K86" s="50"/>
      <c r="L86" s="51" t="str">
        <f t="shared" si="9"/>
        <v/>
      </c>
      <c r="M86" s="50"/>
      <c r="N86" s="80"/>
    </row>
    <row r="87" spans="1:14" ht="18" customHeight="1">
      <c r="A87" s="63" t="str">
        <f t="array" ref="A87">INDEX(G:G,SMALL(IF($I$14:$I$119&gt;0,ROW($14:$119),4^8),ROW(G74)))&amp;""</f>
        <v/>
      </c>
      <c r="B87" s="64"/>
      <c r="C87" s="65" t="str">
        <f t="shared" si="5"/>
        <v/>
      </c>
      <c r="D87" s="66" t="str">
        <f t="shared" si="6"/>
        <v/>
      </c>
      <c r="E87" s="66" t="str">
        <f t="shared" si="7"/>
        <v/>
      </c>
      <c r="F87" s="67" t="str">
        <f t="shared" si="8"/>
        <v/>
      </c>
      <c r="G87" s="68" t="s">
        <v>267</v>
      </c>
      <c r="H87" s="70" t="s">
        <v>242</v>
      </c>
      <c r="I87" s="61">
        <f>('[1]Z08_1 一般公共预算财政拨款基本支出决算明细表(财决08-'!CA$9)*1</f>
        <v>0</v>
      </c>
      <c r="K87" s="50"/>
      <c r="L87" s="51" t="str">
        <f t="shared" si="9"/>
        <v/>
      </c>
      <c r="M87" s="50"/>
      <c r="N87" s="80"/>
    </row>
    <row r="88" spans="1:14" ht="18" customHeight="1">
      <c r="A88" s="63" t="str">
        <f t="array" ref="A88">INDEX(G:G,SMALL(IF($I$14:$I$119&gt;0,ROW($14:$119),4^8),ROW(G75)))&amp;""</f>
        <v/>
      </c>
      <c r="B88" s="64"/>
      <c r="C88" s="65" t="str">
        <f t="shared" si="5"/>
        <v/>
      </c>
      <c r="D88" s="66" t="str">
        <f t="shared" si="6"/>
        <v/>
      </c>
      <c r="E88" s="66" t="str">
        <f t="shared" si="7"/>
        <v/>
      </c>
      <c r="F88" s="67" t="str">
        <f t="shared" si="8"/>
        <v/>
      </c>
      <c r="G88" s="68" t="s">
        <v>268</v>
      </c>
      <c r="H88" s="70" t="s">
        <v>244</v>
      </c>
      <c r="I88" s="61">
        <f>('[1]Z08_1 一般公共预算财政拨款基本支出决算明细表(财决08-'!CB$9)*1</f>
        <v>1.03</v>
      </c>
      <c r="K88" s="50"/>
      <c r="L88" s="51" t="str">
        <f t="shared" si="9"/>
        <v/>
      </c>
      <c r="M88" s="50"/>
      <c r="N88" s="80"/>
    </row>
    <row r="89" spans="1:14" ht="18" customHeight="1">
      <c r="A89" s="63" t="str">
        <f t="array" ref="A89">INDEX(G:G,SMALL(IF($I$14:$I$119&gt;0,ROW($14:$119),4^8),ROW(G76)))&amp;""</f>
        <v/>
      </c>
      <c r="B89" s="64"/>
      <c r="C89" s="65" t="str">
        <f t="shared" si="5"/>
        <v/>
      </c>
      <c r="D89" s="66" t="str">
        <f t="shared" si="6"/>
        <v/>
      </c>
      <c r="E89" s="66" t="str">
        <f t="shared" si="7"/>
        <v/>
      </c>
      <c r="F89" s="67" t="str">
        <f t="shared" si="8"/>
        <v/>
      </c>
      <c r="G89" s="68" t="s">
        <v>269</v>
      </c>
      <c r="H89" s="70" t="s">
        <v>246</v>
      </c>
      <c r="I89" s="61">
        <f>('[1]Z08_1 一般公共预算财政拨款基本支出决算明细表(财决08-'!CC$9)*1</f>
        <v>0</v>
      </c>
      <c r="K89" s="50"/>
      <c r="L89" s="51" t="str">
        <f t="shared" si="9"/>
        <v/>
      </c>
      <c r="M89" s="50"/>
      <c r="N89" s="80"/>
    </row>
    <row r="90" spans="1:14" ht="18" customHeight="1">
      <c r="A90" s="63" t="str">
        <f t="array" ref="A90">INDEX(G:G,SMALL(IF($I$14:$I$119&gt;0,ROW($14:$119),4^8),ROW(G77)))&amp;""</f>
        <v/>
      </c>
      <c r="B90" s="64"/>
      <c r="C90" s="65" t="str">
        <f t="shared" si="5"/>
        <v/>
      </c>
      <c r="D90" s="66" t="str">
        <f t="shared" si="6"/>
        <v/>
      </c>
      <c r="E90" s="66" t="str">
        <f t="shared" si="7"/>
        <v/>
      </c>
      <c r="F90" s="67" t="str">
        <f t="shared" si="8"/>
        <v/>
      </c>
      <c r="G90" s="68" t="s">
        <v>270</v>
      </c>
      <c r="H90" s="70" t="s">
        <v>248</v>
      </c>
      <c r="I90" s="61">
        <f>('[1]Z08_1 一般公共预算财政拨款基本支出决算明细表(财决08-'!CD$9)*1</f>
        <v>0</v>
      </c>
      <c r="K90" s="50"/>
      <c r="L90" s="51" t="str">
        <f t="shared" si="9"/>
        <v/>
      </c>
      <c r="M90" s="50"/>
      <c r="N90" s="80"/>
    </row>
    <row r="91" spans="1:14" ht="18" customHeight="1">
      <c r="A91" s="63" t="str">
        <f t="array" ref="A91">INDEX(G:G,SMALL(IF($I$14:$I$119&gt;0,ROW($14:$119),4^8),ROW(G78)))&amp;""</f>
        <v/>
      </c>
      <c r="B91" s="64"/>
      <c r="C91" s="65" t="str">
        <f t="shared" si="5"/>
        <v/>
      </c>
      <c r="D91" s="66" t="str">
        <f t="shared" si="6"/>
        <v/>
      </c>
      <c r="E91" s="66" t="str">
        <f t="shared" si="7"/>
        <v/>
      </c>
      <c r="F91" s="67" t="str">
        <f t="shared" si="8"/>
        <v/>
      </c>
      <c r="G91" s="68" t="s">
        <v>271</v>
      </c>
      <c r="H91" s="70" t="s">
        <v>250</v>
      </c>
      <c r="I91" s="61">
        <f>('[1]Z08_1 一般公共预算财政拨款基本支出决算明细表(财决08-'!CE$9)*1</f>
        <v>0</v>
      </c>
      <c r="K91" s="50"/>
      <c r="L91" s="51" t="str">
        <f t="shared" si="9"/>
        <v/>
      </c>
      <c r="M91" s="50"/>
      <c r="N91" s="80"/>
    </row>
    <row r="92" spans="1:14" ht="18" customHeight="1">
      <c r="A92" s="63" t="str">
        <f t="array" ref="A92">INDEX(G:G,SMALL(IF($I$14:$I$119&gt;0,ROW($14:$119),4^8),ROW(G79)))&amp;""</f>
        <v/>
      </c>
      <c r="B92" s="64"/>
      <c r="C92" s="65" t="str">
        <f t="shared" si="5"/>
        <v/>
      </c>
      <c r="D92" s="66" t="str">
        <f t="shared" si="6"/>
        <v/>
      </c>
      <c r="E92" s="66" t="str">
        <f t="shared" si="7"/>
        <v/>
      </c>
      <c r="F92" s="67" t="str">
        <f t="shared" si="8"/>
        <v/>
      </c>
      <c r="G92" s="68" t="s">
        <v>272</v>
      </c>
      <c r="H92" s="70" t="s">
        <v>252</v>
      </c>
      <c r="I92" s="61">
        <f>('[1]Z08_1 一般公共预算财政拨款基本支出决算明细表(财决08-'!CF$9)*1</f>
        <v>0</v>
      </c>
      <c r="K92" s="50"/>
      <c r="L92" s="51" t="str">
        <f t="shared" si="9"/>
        <v/>
      </c>
      <c r="M92" s="50"/>
      <c r="N92" s="80"/>
    </row>
    <row r="93" spans="1:14" ht="18" customHeight="1">
      <c r="A93" s="63" t="str">
        <f t="array" ref="A93">INDEX(G:G,SMALL(IF($I$14:$I$119&gt;0,ROW($14:$119),4^8),ROW(G80)))&amp;""</f>
        <v/>
      </c>
      <c r="B93" s="64"/>
      <c r="C93" s="65" t="str">
        <f t="shared" si="5"/>
        <v/>
      </c>
      <c r="D93" s="66" t="str">
        <f t="shared" si="6"/>
        <v/>
      </c>
      <c r="E93" s="66" t="str">
        <f t="shared" si="7"/>
        <v/>
      </c>
      <c r="F93" s="67" t="str">
        <f t="shared" si="8"/>
        <v/>
      </c>
      <c r="G93" s="68" t="s">
        <v>273</v>
      </c>
      <c r="H93" s="70" t="s">
        <v>254</v>
      </c>
      <c r="I93" s="61">
        <f>('[1]Z08_1 一般公共预算财政拨款基本支出决算明细表(财决08-'!CG$9)*1</f>
        <v>0</v>
      </c>
      <c r="K93" s="50"/>
      <c r="L93" s="51" t="str">
        <f t="shared" si="9"/>
        <v/>
      </c>
      <c r="M93" s="50"/>
      <c r="N93" s="80"/>
    </row>
    <row r="94" spans="1:14" ht="18" customHeight="1">
      <c r="A94" s="63" t="str">
        <f t="array" ref="A94">INDEX(G:G,SMALL(IF($I$14:$I$119&gt;0,ROW($14:$119),4^8),ROW(G81)))&amp;""</f>
        <v/>
      </c>
      <c r="B94" s="64"/>
      <c r="C94" s="65" t="str">
        <f t="shared" si="5"/>
        <v/>
      </c>
      <c r="D94" s="66" t="str">
        <f t="shared" si="6"/>
        <v/>
      </c>
      <c r="E94" s="66" t="str">
        <f t="shared" si="7"/>
        <v/>
      </c>
      <c r="F94" s="67" t="str">
        <f t="shared" si="8"/>
        <v/>
      </c>
      <c r="G94" s="68" t="s">
        <v>274</v>
      </c>
      <c r="H94" s="70" t="s">
        <v>275</v>
      </c>
      <c r="I94" s="61">
        <f>('[1]Z08_1 一般公共预算财政拨款基本支出决算明细表(财决08-'!CH$9)*1</f>
        <v>0</v>
      </c>
      <c r="K94" s="50"/>
      <c r="L94" s="51" t="str">
        <f t="shared" si="9"/>
        <v/>
      </c>
      <c r="M94" s="50"/>
      <c r="N94" s="80"/>
    </row>
    <row r="95" spans="1:14" ht="18" customHeight="1">
      <c r="A95" s="63" t="str">
        <f t="array" ref="A95">INDEX(G:G,SMALL(IF($I$14:$I$119&gt;0,ROW($14:$119),4^8),ROW(G82)))&amp;""</f>
        <v/>
      </c>
      <c r="B95" s="64"/>
      <c r="C95" s="65" t="str">
        <f t="shared" si="5"/>
        <v/>
      </c>
      <c r="D95" s="66" t="str">
        <f t="shared" si="6"/>
        <v/>
      </c>
      <c r="E95" s="66" t="str">
        <f t="shared" si="7"/>
        <v/>
      </c>
      <c r="F95" s="67" t="str">
        <f t="shared" si="8"/>
        <v/>
      </c>
      <c r="G95" s="68" t="s">
        <v>276</v>
      </c>
      <c r="H95" s="70" t="s">
        <v>277</v>
      </c>
      <c r="I95" s="61">
        <f>('[1]Z08_1 一般公共预算财政拨款基本支出决算明细表(财决08-'!CI$9)*1</f>
        <v>0</v>
      </c>
      <c r="K95" s="50"/>
      <c r="L95" s="51" t="str">
        <f t="shared" si="9"/>
        <v/>
      </c>
      <c r="M95" s="50"/>
      <c r="N95" s="80"/>
    </row>
    <row r="96" spans="1:14" ht="18" customHeight="1">
      <c r="A96" s="63" t="str">
        <f t="array" ref="A96">INDEX(G:G,SMALL(IF($I$14:$I$119&gt;0,ROW($14:$119),4^8),ROW(G83)))&amp;""</f>
        <v/>
      </c>
      <c r="B96" s="64"/>
      <c r="C96" s="65" t="str">
        <f t="shared" si="5"/>
        <v/>
      </c>
      <c r="D96" s="66" t="str">
        <f t="shared" si="6"/>
        <v/>
      </c>
      <c r="E96" s="66" t="str">
        <f t="shared" si="7"/>
        <v/>
      </c>
      <c r="F96" s="67" t="str">
        <f t="shared" si="8"/>
        <v/>
      </c>
      <c r="G96" s="68" t="s">
        <v>278</v>
      </c>
      <c r="H96" s="69" t="s">
        <v>279</v>
      </c>
      <c r="I96" s="61">
        <f>('[1]Z08_1 一般公共预算财政拨款基本支出决算明细表(财决08-'!CJ$9)*1</f>
        <v>0</v>
      </c>
      <c r="K96" s="50"/>
      <c r="L96" s="51" t="str">
        <f t="shared" si="9"/>
        <v/>
      </c>
      <c r="M96" s="50"/>
      <c r="N96" s="80"/>
    </row>
    <row r="97" spans="1:14" ht="18" customHeight="1">
      <c r="A97" s="63" t="str">
        <f t="array" ref="A97">INDEX(G:G,SMALL(IF($I$14:$I$119&gt;0,ROW($14:$119),4^8),ROW(G84)))&amp;""</f>
        <v/>
      </c>
      <c r="B97" s="64"/>
      <c r="C97" s="65" t="str">
        <f t="shared" si="5"/>
        <v/>
      </c>
      <c r="D97" s="66" t="str">
        <f t="shared" si="6"/>
        <v/>
      </c>
      <c r="E97" s="66" t="str">
        <f t="shared" si="7"/>
        <v/>
      </c>
      <c r="F97" s="67" t="str">
        <f t="shared" si="8"/>
        <v/>
      </c>
      <c r="G97" s="68" t="s">
        <v>280</v>
      </c>
      <c r="H97" s="70" t="s">
        <v>281</v>
      </c>
      <c r="I97" s="61">
        <f>('[1]Z08_1 一般公共预算财政拨款基本支出决算明细表(财决08-'!CK$9)*1</f>
        <v>0</v>
      </c>
      <c r="K97" s="50"/>
      <c r="L97" s="51" t="str">
        <f t="shared" si="9"/>
        <v/>
      </c>
      <c r="M97" s="50"/>
      <c r="N97" s="80"/>
    </row>
    <row r="98" spans="1:14" ht="18" customHeight="1">
      <c r="A98" s="63" t="str">
        <f t="array" ref="A98">INDEX(G:G,SMALL(IF($I$14:$I$119&gt;0,ROW($14:$119),4^8),ROW(G85)))&amp;""</f>
        <v/>
      </c>
      <c r="B98" s="64"/>
      <c r="C98" s="65" t="str">
        <f t="shared" si="5"/>
        <v/>
      </c>
      <c r="D98" s="66" t="str">
        <f t="shared" si="6"/>
        <v/>
      </c>
      <c r="E98" s="66" t="str">
        <f t="shared" si="7"/>
        <v/>
      </c>
      <c r="F98" s="67" t="str">
        <f t="shared" si="8"/>
        <v/>
      </c>
      <c r="G98" s="68" t="s">
        <v>282</v>
      </c>
      <c r="H98" s="70" t="s">
        <v>256</v>
      </c>
      <c r="I98" s="61">
        <f>('[1]Z08_1 一般公共预算财政拨款基本支出决算明细表(财决08-'!CL$9)*1</f>
        <v>0</v>
      </c>
      <c r="K98" s="50"/>
      <c r="L98" s="51" t="str">
        <f t="shared" si="9"/>
        <v/>
      </c>
      <c r="M98" s="50"/>
      <c r="N98" s="80"/>
    </row>
    <row r="99" spans="1:14" ht="18" customHeight="1">
      <c r="A99" s="63" t="str">
        <f t="array" ref="A99">INDEX(G:G,SMALL(IF($I$14:$I$119&gt;0,ROW($14:$119),4^8),ROW(G86)))&amp;""</f>
        <v/>
      </c>
      <c r="B99" s="64"/>
      <c r="C99" s="65" t="str">
        <f t="shared" si="5"/>
        <v/>
      </c>
      <c r="D99" s="66" t="str">
        <f t="shared" si="6"/>
        <v/>
      </c>
      <c r="E99" s="66" t="str">
        <f t="shared" si="7"/>
        <v/>
      </c>
      <c r="F99" s="67" t="str">
        <f t="shared" si="8"/>
        <v/>
      </c>
      <c r="G99" s="68" t="s">
        <v>283</v>
      </c>
      <c r="H99" s="70" t="s">
        <v>258</v>
      </c>
      <c r="I99" s="61">
        <f>('[1]Z08_1 一般公共预算财政拨款基本支出决算明细表(财决08-'!CM$9)*1</f>
        <v>0</v>
      </c>
      <c r="K99" s="50"/>
      <c r="L99" s="51" t="str">
        <f t="shared" si="9"/>
        <v/>
      </c>
      <c r="M99" s="50"/>
      <c r="N99" s="80"/>
    </row>
    <row r="100" spans="1:14" ht="18" customHeight="1">
      <c r="A100" s="63" t="str">
        <f t="array" ref="A100">INDEX(G:G,SMALL(IF($I$14:$I$119&gt;0,ROW($14:$119),4^8),ROW(G87)))&amp;""</f>
        <v/>
      </c>
      <c r="B100" s="64"/>
      <c r="C100" s="65" t="str">
        <f t="shared" si="5"/>
        <v/>
      </c>
      <c r="D100" s="66" t="str">
        <f t="shared" si="6"/>
        <v/>
      </c>
      <c r="E100" s="66" t="str">
        <f t="shared" si="7"/>
        <v/>
      </c>
      <c r="F100" s="67" t="str">
        <f t="shared" si="8"/>
        <v/>
      </c>
      <c r="G100" s="68" t="s">
        <v>284</v>
      </c>
      <c r="H100" s="70" t="s">
        <v>260</v>
      </c>
      <c r="I100" s="61">
        <f>('[1]Z08_1 一般公共预算财政拨款基本支出决算明细表(财决08-'!CN$9)*1</f>
        <v>0</v>
      </c>
      <c r="K100" s="50"/>
      <c r="L100" s="51" t="str">
        <f t="shared" si="9"/>
        <v/>
      </c>
      <c r="M100" s="50"/>
      <c r="N100" s="80"/>
    </row>
    <row r="101" spans="1:14" ht="18" customHeight="1">
      <c r="A101" s="63" t="str">
        <f t="array" ref="A101">INDEX(G:G,SMALL(IF($I$14:$I$119&gt;0,ROW($14:$119),4^8),ROW(G88)))&amp;""</f>
        <v/>
      </c>
      <c r="B101" s="64"/>
      <c r="C101" s="65" t="str">
        <f t="shared" si="5"/>
        <v/>
      </c>
      <c r="D101" s="66" t="str">
        <f t="shared" si="6"/>
        <v/>
      </c>
      <c r="E101" s="66" t="str">
        <f t="shared" si="7"/>
        <v/>
      </c>
      <c r="F101" s="67" t="str">
        <f t="shared" si="8"/>
        <v/>
      </c>
      <c r="G101" s="68" t="s">
        <v>285</v>
      </c>
      <c r="H101" s="69" t="s">
        <v>262</v>
      </c>
      <c r="I101" s="61">
        <f>('[1]Z08_1 一般公共预算财政拨款基本支出决算明细表(财决08-'!CO$9)*1</f>
        <v>0</v>
      </c>
      <c r="K101" s="50"/>
      <c r="L101" s="51" t="str">
        <f t="shared" si="9"/>
        <v/>
      </c>
      <c r="M101" s="50"/>
      <c r="N101" s="80"/>
    </row>
    <row r="102" spans="1:14" ht="18" customHeight="1">
      <c r="A102" s="63" t="str">
        <f t="array" ref="A102">INDEX(G:G,SMALL(IF($I$14:$I$119&gt;0,ROW($14:$119),4^8),ROW(G89)))&amp;""</f>
        <v/>
      </c>
      <c r="B102" s="64"/>
      <c r="C102" s="65" t="str">
        <f t="shared" si="5"/>
        <v/>
      </c>
      <c r="D102" s="66" t="str">
        <f t="shared" si="6"/>
        <v/>
      </c>
      <c r="E102" s="66" t="str">
        <f t="shared" si="7"/>
        <v/>
      </c>
      <c r="F102" s="67" t="str">
        <f t="shared" si="8"/>
        <v/>
      </c>
      <c r="G102" s="68" t="s">
        <v>286</v>
      </c>
      <c r="H102" s="70" t="s">
        <v>287</v>
      </c>
      <c r="I102" s="61">
        <f>('[1]Z08_1 一般公共预算财政拨款基本支出决算明细表(财决08-'!CP$9)*1</f>
        <v>0</v>
      </c>
      <c r="K102" s="50"/>
      <c r="L102" s="51" t="str">
        <f t="shared" si="9"/>
        <v/>
      </c>
      <c r="M102" s="50"/>
      <c r="N102" s="80"/>
    </row>
    <row r="103" spans="1:14" ht="18" customHeight="1">
      <c r="A103" s="63" t="str">
        <f t="array" ref="A103">INDEX(G:G,SMALL(IF($I$14:$I$119&gt;0,ROW($14:$119),4^8),ROW(G90)))&amp;""</f>
        <v/>
      </c>
      <c r="B103" s="64"/>
      <c r="C103" s="65" t="str">
        <f t="shared" si="5"/>
        <v/>
      </c>
      <c r="D103" s="66" t="str">
        <f t="shared" si="6"/>
        <v/>
      </c>
      <c r="E103" s="66" t="str">
        <f t="shared" si="7"/>
        <v/>
      </c>
      <c r="F103" s="67" t="str">
        <f t="shared" si="8"/>
        <v/>
      </c>
      <c r="G103" s="68" t="s">
        <v>288</v>
      </c>
      <c r="H103" s="70" t="s">
        <v>289</v>
      </c>
      <c r="I103" s="61">
        <v>0</v>
      </c>
      <c r="K103" s="50"/>
      <c r="L103" s="51" t="str">
        <f t="shared" si="9"/>
        <v/>
      </c>
      <c r="M103" s="50"/>
      <c r="N103" s="80"/>
    </row>
    <row r="104" spans="1:14" ht="18" customHeight="1">
      <c r="A104" s="63" t="str">
        <f t="array" ref="A104">INDEX(G:G,SMALL(IF($I$14:$I$119&gt;0,ROW($14:$119),4^8),ROW(G91)))&amp;""</f>
        <v/>
      </c>
      <c r="B104" s="64"/>
      <c r="C104" s="65" t="str">
        <f t="shared" si="5"/>
        <v/>
      </c>
      <c r="D104" s="66" t="str">
        <f t="shared" si="6"/>
        <v/>
      </c>
      <c r="E104" s="66" t="str">
        <f t="shared" si="7"/>
        <v/>
      </c>
      <c r="F104" s="67" t="str">
        <f t="shared" si="8"/>
        <v/>
      </c>
      <c r="G104" s="68" t="s">
        <v>290</v>
      </c>
      <c r="H104" s="69" t="s">
        <v>291</v>
      </c>
      <c r="I104" s="61">
        <v>0</v>
      </c>
      <c r="K104" s="50"/>
      <c r="L104" s="51" t="str">
        <f t="shared" si="9"/>
        <v/>
      </c>
      <c r="M104" s="50"/>
      <c r="N104" s="80"/>
    </row>
    <row r="105" spans="1:14" ht="18" customHeight="1">
      <c r="A105" s="63" t="str">
        <f t="array" ref="A105">INDEX(G:G,SMALL(IF($I$14:$I$119&gt;0,ROW($14:$119),4^8),ROW(G92)))&amp;""</f>
        <v/>
      </c>
      <c r="B105" s="64"/>
      <c r="C105" s="65" t="str">
        <f t="shared" si="5"/>
        <v/>
      </c>
      <c r="D105" s="66" t="str">
        <f t="shared" si="6"/>
        <v/>
      </c>
      <c r="E105" s="66" t="str">
        <f t="shared" si="7"/>
        <v/>
      </c>
      <c r="F105" s="67" t="str">
        <f t="shared" si="8"/>
        <v/>
      </c>
      <c r="G105" s="68" t="s">
        <v>292</v>
      </c>
      <c r="H105" s="70" t="s">
        <v>293</v>
      </c>
      <c r="I105" s="61">
        <v>0</v>
      </c>
      <c r="K105" s="50"/>
      <c r="L105" s="51" t="str">
        <f t="shared" si="9"/>
        <v/>
      </c>
      <c r="M105" s="50"/>
      <c r="N105" s="80"/>
    </row>
    <row r="106" spans="1:14" ht="18" customHeight="1">
      <c r="A106" s="63" t="str">
        <f t="array" ref="A106">INDEX(G:G,SMALL(IF($I$14:$I$119&gt;0,ROW($14:$119),4^8),ROW(G93)))&amp;""</f>
        <v/>
      </c>
      <c r="B106" s="64"/>
      <c r="C106" s="65" t="str">
        <f t="shared" si="5"/>
        <v/>
      </c>
      <c r="D106" s="66" t="str">
        <f t="shared" si="6"/>
        <v/>
      </c>
      <c r="E106" s="66" t="str">
        <f t="shared" si="7"/>
        <v/>
      </c>
      <c r="F106" s="67" t="str">
        <f t="shared" si="8"/>
        <v/>
      </c>
      <c r="G106" s="68" t="s">
        <v>294</v>
      </c>
      <c r="H106" s="70" t="s">
        <v>295</v>
      </c>
      <c r="I106" s="61">
        <f>('[1]Z08_1 一般公共预算财政拨款基本支出决算明细表(财决08-'!CT$9)*1</f>
        <v>0</v>
      </c>
      <c r="K106" s="50"/>
      <c r="L106" s="51" t="str">
        <f t="shared" si="9"/>
        <v/>
      </c>
      <c r="M106" s="50"/>
      <c r="N106" s="80"/>
    </row>
    <row r="107" spans="1:14" ht="18" customHeight="1">
      <c r="A107" s="63" t="str">
        <f t="array" ref="A107">INDEX(G:G,SMALL(IF($I$14:$I$119&gt;0,ROW($14:$119),4^8),ROW(G94)))&amp;""</f>
        <v/>
      </c>
      <c r="B107" s="64"/>
      <c r="C107" s="65" t="str">
        <f t="shared" si="5"/>
        <v/>
      </c>
      <c r="D107" s="66" t="str">
        <f t="shared" si="6"/>
        <v/>
      </c>
      <c r="E107" s="66" t="str">
        <f t="shared" si="7"/>
        <v/>
      </c>
      <c r="F107" s="67" t="str">
        <f t="shared" si="8"/>
        <v/>
      </c>
      <c r="G107" s="68" t="s">
        <v>296</v>
      </c>
      <c r="H107" s="70" t="s">
        <v>291</v>
      </c>
      <c r="I107" s="61">
        <f>('[1]Z08_1 一般公共预算财政拨款基本支出决算明细表(财决08-'!CU$9)*1</f>
        <v>0</v>
      </c>
      <c r="K107" s="50"/>
      <c r="L107" s="51" t="str">
        <f t="shared" si="9"/>
        <v/>
      </c>
      <c r="M107" s="50"/>
      <c r="N107" s="80"/>
    </row>
    <row r="108" spans="1:14" ht="42.75">
      <c r="A108" s="83"/>
      <c r="B108" s="83"/>
      <c r="C108" s="84"/>
      <c r="G108" s="50" t="s">
        <v>297</v>
      </c>
      <c r="H108" s="51" t="s">
        <v>298</v>
      </c>
      <c r="I108" s="61">
        <f>('[1]Z08_1 一般公共预算财政拨款基本支出决算明细表(财决08-'!CV$9)*1</f>
        <v>0</v>
      </c>
    </row>
    <row r="109" spans="1:14">
      <c r="A109" s="85"/>
      <c r="B109" s="85"/>
      <c r="C109" s="86"/>
      <c r="G109" s="50" t="s">
        <v>299</v>
      </c>
      <c r="H109" s="51" t="s">
        <v>300</v>
      </c>
      <c r="I109" s="61">
        <f>('[1]Z08_1 一般公共预算财政拨款基本支出决算明细表(财决08-'!CW$9)*1</f>
        <v>0</v>
      </c>
    </row>
    <row r="110" spans="1:14">
      <c r="A110" s="85"/>
      <c r="B110" s="85"/>
      <c r="C110" s="86"/>
      <c r="G110" s="50" t="s">
        <v>301</v>
      </c>
      <c r="H110" s="51" t="s">
        <v>302</v>
      </c>
      <c r="I110" s="61">
        <f>('[1]Z08_1 一般公共预算财政拨款基本支出决算明细表(财决08-'!CX$9)*1</f>
        <v>0</v>
      </c>
    </row>
    <row r="111" spans="1:14" ht="28.5">
      <c r="A111" s="85"/>
      <c r="B111" s="85"/>
      <c r="C111" s="86"/>
      <c r="D111" s="87"/>
      <c r="G111" s="50" t="s">
        <v>303</v>
      </c>
      <c r="H111" s="51" t="s">
        <v>293</v>
      </c>
      <c r="I111" s="61">
        <f>('[1]Z08_1 一般公共预算财政拨款基本支出决算明细表(财决08-'!CY$9)*1</f>
        <v>0</v>
      </c>
    </row>
    <row r="112" spans="1:14" ht="42.75">
      <c r="G112" s="50" t="s">
        <v>304</v>
      </c>
      <c r="H112" s="51" t="s">
        <v>305</v>
      </c>
      <c r="I112" s="61">
        <v>0</v>
      </c>
    </row>
    <row r="113" spans="7:9" ht="42.75">
      <c r="G113" s="50" t="s">
        <v>306</v>
      </c>
      <c r="H113" s="51" t="s">
        <v>307</v>
      </c>
      <c r="I113" s="61">
        <v>0</v>
      </c>
    </row>
    <row r="114" spans="7:9" ht="42.75">
      <c r="G114" s="50" t="s">
        <v>308</v>
      </c>
      <c r="H114" s="51" t="s">
        <v>309</v>
      </c>
      <c r="I114" s="61">
        <v>0</v>
      </c>
    </row>
    <row r="115" spans="7:9">
      <c r="G115" s="50" t="s">
        <v>310</v>
      </c>
      <c r="H115" s="51" t="s">
        <v>311</v>
      </c>
      <c r="I115" s="61">
        <f>('[1]Z08_1 一般公共预算财政拨款基本支出决算明细表(财决08-'!DC$9)*1</f>
        <v>0</v>
      </c>
    </row>
    <row r="116" spans="7:9">
      <c r="G116" s="50" t="s">
        <v>312</v>
      </c>
      <c r="H116" s="51" t="s">
        <v>313</v>
      </c>
      <c r="I116" s="61">
        <f>('[1]Z08_1 一般公共预算财政拨款基本支出决算明细表(财决08-'!DD$9)*1</f>
        <v>0</v>
      </c>
    </row>
    <row r="117" spans="7:9" ht="28.5">
      <c r="G117" s="50" t="s">
        <v>314</v>
      </c>
      <c r="H117" s="51" t="s">
        <v>315</v>
      </c>
      <c r="I117" s="61">
        <f>('[1]Z08_1 一般公共预算财政拨款基本支出决算明细表(财决08-'!DE$9)*1</f>
        <v>0</v>
      </c>
    </row>
    <row r="118" spans="7:9" ht="71.25">
      <c r="G118" s="50" t="s">
        <v>316</v>
      </c>
      <c r="H118" s="51" t="s">
        <v>317</v>
      </c>
      <c r="I118" s="61">
        <f>('[1]Z08_1 一般公共预算财政拨款基本支出决算明细表(财决08-'!DF$9)*1</f>
        <v>0</v>
      </c>
    </row>
    <row r="119" spans="7:9">
      <c r="G119" s="50" t="s">
        <v>318</v>
      </c>
      <c r="H119" s="51" t="s">
        <v>311</v>
      </c>
      <c r="I119" s="61">
        <f>('[1]Z08_1 一般公共预算财政拨款基本支出决算明细表(财决08-'!DG$9)*1</f>
        <v>0</v>
      </c>
    </row>
    <row r="120" spans="7:9">
      <c r="I120" s="61"/>
    </row>
    <row r="121" spans="7:9">
      <c r="I121" s="61"/>
    </row>
    <row r="122" spans="7:9">
      <c r="I122" s="61"/>
    </row>
    <row r="123" spans="7:9">
      <c r="I123" s="61"/>
    </row>
    <row r="124" spans="7:9">
      <c r="I124" s="61"/>
    </row>
    <row r="125" spans="7:9">
      <c r="I125" s="61"/>
    </row>
    <row r="126" spans="7:9">
      <c r="I126" s="61"/>
    </row>
    <row r="127" spans="7:9">
      <c r="I127" s="61"/>
    </row>
    <row r="128" spans="7:9">
      <c r="I128" s="61"/>
    </row>
    <row r="129" spans="9:9">
      <c r="I129" s="61"/>
    </row>
    <row r="130" spans="9:9">
      <c r="I130" s="61"/>
    </row>
  </sheetData>
  <sheetProtection password="C71F" sheet="1"/>
  <mergeCells count="9">
    <mergeCell ref="A1:F1"/>
    <mergeCell ref="A8:C8"/>
    <mergeCell ref="A12:C12"/>
    <mergeCell ref="A13:C13"/>
    <mergeCell ref="C9:C11"/>
    <mergeCell ref="D8:D11"/>
    <mergeCell ref="E8:E11"/>
    <mergeCell ref="F8:F11"/>
    <mergeCell ref="A9:B11"/>
  </mergeCells>
  <phoneticPr fontId="14" type="noConversion"/>
  <conditionalFormatting sqref="A14:A107">
    <cfRule type="expression" dxfId="6" priority="3" stopIfTrue="1">
      <formula>ISNUMBER($D14)</formula>
    </cfRule>
  </conditionalFormatting>
  <conditionalFormatting sqref="B14:B107">
    <cfRule type="expression" dxfId="5" priority="2" stopIfTrue="1">
      <formula>ISNUMBER($D14)</formula>
    </cfRule>
  </conditionalFormatting>
  <conditionalFormatting sqref="C14:F107">
    <cfRule type="expression" dxfId="4" priority="1" stopIfTrue="1">
      <formula>ISNUMBER($D14)</formula>
    </cfRule>
  </conditionalFormatting>
  <printOptions horizontalCentered="1"/>
  <pageMargins left="0.35433070866141703" right="0.35433070866141703" top="0.39370078740157499" bottom="0.39370078740157499" header="0.511811023622047" footer="0.196850393700787"/>
  <pageSetup paperSize="9" orientation="landscape"/>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sheetPr codeName="Sheet8"/>
  <dimension ref="A1:HQ30"/>
  <sheetViews>
    <sheetView showZeros="0" workbookViewId="0">
      <selection activeCell="E11" sqref="E11"/>
    </sheetView>
  </sheetViews>
  <sheetFormatPr defaultColWidth="9" defaultRowHeight="14.25"/>
  <cols>
    <col min="1" max="1" width="53" style="6" customWidth="1"/>
    <col min="2" max="2" width="54.25" style="6" customWidth="1"/>
    <col min="3" max="16384" width="9" style="6"/>
  </cols>
  <sheetData>
    <row r="1" spans="1:225" ht="25.5">
      <c r="A1" s="252" t="s">
        <v>319</v>
      </c>
      <c r="B1" s="252"/>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row>
    <row r="2" spans="1:225" ht="22.5">
      <c r="A2" s="34"/>
      <c r="B2" s="24" t="s">
        <v>320</v>
      </c>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33"/>
      <c r="CD2" s="33"/>
      <c r="CE2" s="33"/>
      <c r="CF2" s="33"/>
      <c r="CG2" s="33"/>
      <c r="CH2" s="33"/>
      <c r="CI2" s="33"/>
      <c r="CJ2" s="33"/>
      <c r="CK2" s="33"/>
      <c r="CL2" s="33"/>
      <c r="CM2" s="33"/>
      <c r="CN2" s="33"/>
      <c r="CO2" s="33"/>
      <c r="CP2" s="33"/>
      <c r="CQ2" s="33"/>
      <c r="CR2" s="33"/>
      <c r="CS2" s="33"/>
      <c r="CT2" s="33"/>
      <c r="CU2" s="33"/>
      <c r="CV2" s="33"/>
      <c r="CW2" s="33"/>
      <c r="CX2" s="33"/>
      <c r="CY2" s="33"/>
      <c r="CZ2" s="33"/>
      <c r="DA2" s="33"/>
      <c r="DB2" s="33"/>
      <c r="DC2" s="33"/>
      <c r="DD2" s="33"/>
      <c r="DE2" s="33"/>
      <c r="DF2" s="33"/>
      <c r="DG2" s="33"/>
      <c r="DH2" s="33"/>
      <c r="DI2" s="33"/>
      <c r="DJ2" s="33"/>
      <c r="DK2" s="33"/>
      <c r="DL2" s="33"/>
      <c r="DM2" s="33"/>
      <c r="DN2" s="33"/>
      <c r="DO2" s="33"/>
      <c r="DP2" s="33"/>
      <c r="DQ2" s="33"/>
      <c r="DR2" s="33"/>
      <c r="DS2" s="33"/>
      <c r="DT2" s="33"/>
      <c r="DU2" s="33"/>
      <c r="DV2" s="33"/>
      <c r="DW2" s="33"/>
      <c r="DX2" s="33"/>
      <c r="DY2" s="33"/>
      <c r="DZ2" s="33"/>
      <c r="EA2" s="33"/>
      <c r="EB2" s="33"/>
      <c r="EC2" s="33"/>
      <c r="ED2" s="33"/>
      <c r="EE2" s="33"/>
      <c r="EF2" s="33"/>
      <c r="EG2" s="33"/>
      <c r="EH2" s="33"/>
      <c r="EI2" s="33"/>
      <c r="EJ2" s="33"/>
      <c r="EK2" s="33"/>
      <c r="EL2" s="33"/>
      <c r="EM2" s="33"/>
      <c r="EN2" s="33"/>
      <c r="EO2" s="33"/>
      <c r="EP2" s="33"/>
      <c r="EQ2" s="33"/>
      <c r="ER2" s="33"/>
      <c r="ES2" s="33"/>
      <c r="ET2" s="33"/>
      <c r="EU2" s="33"/>
      <c r="EV2" s="33"/>
      <c r="EW2" s="33"/>
      <c r="EX2" s="33"/>
      <c r="EY2" s="33"/>
      <c r="EZ2" s="33"/>
      <c r="FA2" s="33"/>
      <c r="FB2" s="33"/>
      <c r="FC2" s="33"/>
      <c r="FD2" s="33"/>
      <c r="FE2" s="33"/>
      <c r="FF2" s="33"/>
      <c r="FG2" s="33"/>
      <c r="FH2" s="33"/>
      <c r="FI2" s="33"/>
      <c r="FJ2" s="33"/>
      <c r="FK2" s="33"/>
      <c r="FL2" s="33"/>
      <c r="FM2" s="33"/>
      <c r="FN2" s="33"/>
      <c r="FO2" s="33"/>
      <c r="FP2" s="33"/>
      <c r="FQ2" s="33"/>
      <c r="FR2" s="33"/>
      <c r="FS2" s="33"/>
      <c r="FT2" s="33"/>
      <c r="FU2" s="33"/>
      <c r="FV2" s="33"/>
      <c r="FW2" s="33"/>
      <c r="FX2" s="33"/>
      <c r="FY2" s="33"/>
      <c r="FZ2" s="33"/>
      <c r="GA2" s="33"/>
      <c r="GB2" s="33"/>
      <c r="GC2" s="33"/>
      <c r="GD2" s="33"/>
      <c r="GE2" s="33"/>
      <c r="GF2" s="33"/>
      <c r="GG2" s="33"/>
      <c r="GH2" s="33"/>
      <c r="GI2" s="33"/>
      <c r="GJ2" s="33"/>
      <c r="GK2" s="33"/>
      <c r="GL2" s="33"/>
      <c r="GM2" s="33"/>
      <c r="GN2" s="33"/>
      <c r="GO2" s="33"/>
      <c r="GP2" s="33"/>
      <c r="GQ2" s="33"/>
      <c r="GR2" s="33"/>
      <c r="GS2" s="33"/>
      <c r="GT2" s="33"/>
      <c r="GU2" s="33"/>
      <c r="GV2" s="33"/>
      <c r="GW2" s="33"/>
      <c r="GX2" s="33"/>
      <c r="GY2" s="33"/>
      <c r="GZ2" s="33"/>
      <c r="HA2" s="33"/>
      <c r="HB2" s="33"/>
      <c r="HC2" s="33"/>
      <c r="HD2" s="33"/>
      <c r="HE2" s="33"/>
      <c r="HF2" s="33"/>
      <c r="HG2" s="33"/>
      <c r="HH2" s="33"/>
      <c r="HI2" s="33"/>
      <c r="HJ2" s="33"/>
      <c r="HK2" s="33"/>
      <c r="HL2" s="33"/>
      <c r="HM2" s="33"/>
      <c r="HN2" s="33"/>
      <c r="HO2" s="33"/>
      <c r="HP2" s="33"/>
      <c r="HQ2" s="33"/>
    </row>
    <row r="3" spans="1:225">
      <c r="A3" s="9" t="str">
        <f>'01收入支出决算总表'!A3</f>
        <v>部门：沅江市地方海事处</v>
      </c>
      <c r="B3" s="35" t="s">
        <v>321</v>
      </c>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row>
    <row r="4" spans="1:225" ht="23.1" customHeight="1">
      <c r="A4" s="36" t="s">
        <v>322</v>
      </c>
      <c r="B4" s="36" t="s">
        <v>11</v>
      </c>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AN4" s="37"/>
      <c r="AO4" s="37"/>
      <c r="AP4" s="37"/>
      <c r="AQ4" s="37"/>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c r="CD4" s="37"/>
      <c r="CE4" s="37"/>
      <c r="CF4" s="37"/>
      <c r="CG4" s="37"/>
      <c r="CH4" s="37"/>
      <c r="CI4" s="37"/>
      <c r="CJ4" s="37"/>
      <c r="CK4" s="37"/>
      <c r="CL4" s="37"/>
      <c r="CM4" s="37"/>
      <c r="CN4" s="37"/>
      <c r="CO4" s="37"/>
      <c r="CP4" s="37"/>
      <c r="CQ4" s="37"/>
      <c r="CR4" s="37"/>
      <c r="CS4" s="37"/>
      <c r="CT4" s="37"/>
      <c r="CU4" s="37"/>
      <c r="CV4" s="37"/>
      <c r="CW4" s="37"/>
      <c r="CX4" s="37"/>
      <c r="CY4" s="37"/>
      <c r="CZ4" s="37"/>
      <c r="DA4" s="37"/>
      <c r="DB4" s="37"/>
      <c r="DC4" s="37"/>
      <c r="DD4" s="37"/>
      <c r="DE4" s="37"/>
      <c r="DF4" s="37"/>
      <c r="DG4" s="37"/>
      <c r="DH4" s="37"/>
      <c r="DI4" s="37"/>
      <c r="DJ4" s="37"/>
      <c r="DK4" s="37"/>
      <c r="DL4" s="37"/>
      <c r="DM4" s="37"/>
      <c r="DN4" s="37"/>
      <c r="DO4" s="37"/>
      <c r="DP4" s="37"/>
      <c r="DQ4" s="37"/>
      <c r="DR4" s="37"/>
      <c r="DS4" s="37"/>
      <c r="DT4" s="37"/>
      <c r="DU4" s="37"/>
      <c r="DV4" s="37"/>
      <c r="DW4" s="37"/>
      <c r="DX4" s="37"/>
      <c r="DY4" s="37"/>
      <c r="DZ4" s="37"/>
      <c r="EA4" s="37"/>
      <c r="EB4" s="37"/>
      <c r="EC4" s="37"/>
      <c r="ED4" s="37"/>
      <c r="EE4" s="37"/>
      <c r="EF4" s="37"/>
      <c r="EG4" s="37"/>
      <c r="EH4" s="37"/>
      <c r="EI4" s="37"/>
      <c r="EJ4" s="37"/>
      <c r="EK4" s="37"/>
      <c r="EL4" s="37"/>
      <c r="EM4" s="37"/>
      <c r="EN4" s="37"/>
      <c r="EO4" s="37"/>
      <c r="EP4" s="37"/>
      <c r="EQ4" s="37"/>
      <c r="ER4" s="37"/>
      <c r="ES4" s="37"/>
      <c r="ET4" s="37"/>
      <c r="EU4" s="37"/>
      <c r="EV4" s="37"/>
      <c r="EW4" s="37"/>
      <c r="EX4" s="37"/>
      <c r="EY4" s="37"/>
      <c r="EZ4" s="37"/>
      <c r="FA4" s="37"/>
      <c r="FB4" s="37"/>
      <c r="FC4" s="37"/>
      <c r="FD4" s="37"/>
      <c r="FE4" s="37"/>
      <c r="FF4" s="37"/>
      <c r="FG4" s="37"/>
      <c r="FH4" s="37"/>
      <c r="FI4" s="37"/>
      <c r="FJ4" s="37"/>
      <c r="FK4" s="37"/>
      <c r="FL4" s="37"/>
      <c r="FM4" s="37"/>
      <c r="FN4" s="37"/>
      <c r="FO4" s="37"/>
      <c r="FP4" s="37"/>
      <c r="FQ4" s="37"/>
      <c r="FR4" s="37"/>
      <c r="FS4" s="37"/>
      <c r="FT4" s="37"/>
      <c r="FU4" s="37"/>
      <c r="FV4" s="37"/>
      <c r="FW4" s="37"/>
      <c r="FX4" s="37"/>
      <c r="FY4" s="37"/>
      <c r="FZ4" s="37"/>
      <c r="GA4" s="37"/>
      <c r="GB4" s="37"/>
      <c r="GC4" s="37"/>
      <c r="GD4" s="37"/>
      <c r="GE4" s="37"/>
      <c r="GF4" s="37"/>
      <c r="GG4" s="37"/>
      <c r="GH4" s="37"/>
      <c r="GI4" s="37"/>
      <c r="GJ4" s="37"/>
      <c r="GK4" s="37"/>
      <c r="GL4" s="37"/>
      <c r="GM4" s="37"/>
      <c r="GN4" s="37"/>
      <c r="GO4" s="37"/>
      <c r="GP4" s="37"/>
      <c r="GQ4" s="37"/>
      <c r="GR4" s="37"/>
      <c r="GS4" s="37"/>
      <c r="GT4" s="37"/>
      <c r="GU4" s="37"/>
      <c r="GV4" s="37"/>
      <c r="GW4" s="37"/>
      <c r="GX4" s="37"/>
      <c r="GY4" s="37"/>
      <c r="GZ4" s="37"/>
      <c r="HA4" s="37"/>
      <c r="HB4" s="37"/>
      <c r="HC4" s="37"/>
      <c r="HD4" s="37"/>
      <c r="HE4" s="37"/>
      <c r="HF4" s="37"/>
      <c r="HG4" s="37"/>
      <c r="HH4" s="37"/>
      <c r="HI4" s="37"/>
      <c r="HJ4" s="37"/>
      <c r="HK4" s="37"/>
      <c r="HL4" s="37"/>
      <c r="HM4" s="37"/>
      <c r="HN4" s="37"/>
      <c r="HO4" s="37"/>
      <c r="HP4" s="37"/>
      <c r="HQ4" s="37"/>
    </row>
    <row r="5" spans="1:225" ht="23.1" customHeight="1">
      <c r="A5" s="38" t="s">
        <v>323</v>
      </c>
      <c r="B5" s="39">
        <f>'[1]F03 机构运行信息表(财决附03表)'!$D7</f>
        <v>18.22</v>
      </c>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c r="FJ5" s="37"/>
      <c r="FK5" s="37"/>
      <c r="FL5" s="37"/>
      <c r="FM5" s="37"/>
      <c r="FN5" s="37"/>
      <c r="FO5" s="37"/>
      <c r="FP5" s="37"/>
      <c r="FQ5" s="37"/>
      <c r="FR5" s="37"/>
      <c r="FS5" s="37"/>
      <c r="FT5" s="37"/>
      <c r="FU5" s="37"/>
      <c r="FV5" s="37"/>
      <c r="FW5" s="37"/>
      <c r="FX5" s="37"/>
      <c r="FY5" s="37"/>
      <c r="FZ5" s="37"/>
      <c r="GA5" s="37"/>
      <c r="GB5" s="37"/>
      <c r="GC5" s="37"/>
      <c r="GD5" s="37"/>
      <c r="GE5" s="37"/>
      <c r="GF5" s="37"/>
      <c r="GG5" s="37"/>
      <c r="GH5" s="37"/>
      <c r="GI5" s="37"/>
      <c r="GJ5" s="37"/>
      <c r="GK5" s="37"/>
      <c r="GL5" s="37"/>
      <c r="GM5" s="37"/>
      <c r="GN5" s="37"/>
      <c r="GO5" s="37"/>
      <c r="GP5" s="37"/>
      <c r="GQ5" s="37"/>
      <c r="GR5" s="37"/>
      <c r="GS5" s="37"/>
      <c r="GT5" s="37"/>
      <c r="GU5" s="37"/>
      <c r="GV5" s="37"/>
      <c r="GW5" s="37"/>
      <c r="GX5" s="37"/>
      <c r="GY5" s="37"/>
      <c r="GZ5" s="37"/>
      <c r="HA5" s="37"/>
      <c r="HB5" s="37"/>
      <c r="HC5" s="37"/>
      <c r="HD5" s="37"/>
      <c r="HE5" s="37"/>
      <c r="HF5" s="37"/>
      <c r="HG5" s="37"/>
      <c r="HH5" s="37"/>
      <c r="HI5" s="37"/>
      <c r="HJ5" s="37"/>
      <c r="HK5" s="37"/>
      <c r="HL5" s="37"/>
      <c r="HM5" s="37"/>
      <c r="HN5" s="37"/>
      <c r="HO5" s="37"/>
      <c r="HP5" s="37"/>
      <c r="HQ5" s="37"/>
    </row>
    <row r="6" spans="1:225" ht="23.1" customHeight="1">
      <c r="A6" s="40" t="s">
        <v>324</v>
      </c>
      <c r="B6" s="39">
        <f>'[1]F03 机构运行信息表(财决附03表)'!$D8</f>
        <v>0</v>
      </c>
      <c r="C6" s="37"/>
      <c r="D6" s="37"/>
      <c r="E6" s="37"/>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37"/>
      <c r="DT6" s="37"/>
      <c r="DU6" s="37"/>
      <c r="DV6" s="37"/>
      <c r="DW6" s="37"/>
      <c r="DX6" s="37"/>
      <c r="DY6" s="37"/>
      <c r="DZ6" s="37"/>
      <c r="EA6" s="37"/>
      <c r="EB6" s="37"/>
      <c r="EC6" s="37"/>
      <c r="ED6" s="37"/>
      <c r="EE6" s="37"/>
      <c r="EF6" s="37"/>
      <c r="EG6" s="37"/>
      <c r="EH6" s="37"/>
      <c r="EI6" s="37"/>
      <c r="EJ6" s="37"/>
      <c r="EK6" s="37"/>
      <c r="EL6" s="37"/>
      <c r="EM6" s="37"/>
      <c r="EN6" s="37"/>
      <c r="EO6" s="37"/>
      <c r="EP6" s="37"/>
      <c r="EQ6" s="37"/>
      <c r="ER6" s="37"/>
      <c r="ES6" s="37"/>
      <c r="ET6" s="37"/>
      <c r="EU6" s="37"/>
      <c r="EV6" s="37"/>
      <c r="EW6" s="37"/>
      <c r="EX6" s="37"/>
      <c r="EY6" s="37"/>
      <c r="EZ6" s="37"/>
      <c r="FA6" s="37"/>
      <c r="FB6" s="37"/>
      <c r="FC6" s="37"/>
      <c r="FD6" s="37"/>
      <c r="FE6" s="37"/>
      <c r="FF6" s="37"/>
      <c r="FG6" s="37"/>
      <c r="FH6" s="37"/>
      <c r="FI6" s="37"/>
      <c r="FJ6" s="37"/>
      <c r="FK6" s="37"/>
      <c r="FL6" s="37"/>
      <c r="FM6" s="37"/>
      <c r="FN6" s="37"/>
      <c r="FO6" s="37"/>
      <c r="FP6" s="37"/>
      <c r="FQ6" s="37"/>
      <c r="FR6" s="37"/>
      <c r="FS6" s="37"/>
      <c r="FT6" s="37"/>
      <c r="FU6" s="37"/>
      <c r="FV6" s="37"/>
      <c r="FW6" s="37"/>
      <c r="FX6" s="37"/>
      <c r="FY6" s="37"/>
      <c r="FZ6" s="37"/>
      <c r="GA6" s="37"/>
      <c r="GB6" s="37"/>
      <c r="GC6" s="37"/>
      <c r="GD6" s="37"/>
      <c r="GE6" s="37"/>
      <c r="GF6" s="37"/>
      <c r="GG6" s="37"/>
      <c r="GH6" s="37"/>
      <c r="GI6" s="37"/>
      <c r="GJ6" s="37"/>
      <c r="GK6" s="37"/>
      <c r="GL6" s="37"/>
      <c r="GM6" s="37"/>
      <c r="GN6" s="37"/>
      <c r="GO6" s="37"/>
      <c r="GP6" s="37"/>
      <c r="GQ6" s="37"/>
      <c r="GR6" s="37"/>
      <c r="GS6" s="37"/>
      <c r="GT6" s="37"/>
      <c r="GU6" s="37"/>
      <c r="GV6" s="37"/>
      <c r="GW6" s="37"/>
      <c r="GX6" s="37"/>
      <c r="GY6" s="37"/>
      <c r="GZ6" s="37"/>
      <c r="HA6" s="37"/>
      <c r="HB6" s="37"/>
      <c r="HC6" s="37"/>
      <c r="HD6" s="37"/>
      <c r="HE6" s="37"/>
      <c r="HF6" s="37"/>
      <c r="HG6" s="37"/>
      <c r="HH6" s="37"/>
      <c r="HI6" s="37"/>
      <c r="HJ6" s="37"/>
      <c r="HK6" s="37"/>
      <c r="HL6" s="37"/>
      <c r="HM6" s="37"/>
      <c r="HN6" s="37"/>
      <c r="HO6" s="37"/>
      <c r="HP6" s="37"/>
      <c r="HQ6" s="37"/>
    </row>
    <row r="7" spans="1:225" ht="23.1" customHeight="1">
      <c r="A7" s="40" t="s">
        <v>325</v>
      </c>
      <c r="B7" s="39">
        <f>'[1]F03 机构运行信息表(财决附03表)'!$D9</f>
        <v>13.81</v>
      </c>
      <c r="C7" s="37"/>
      <c r="D7" s="37"/>
      <c r="E7" s="37"/>
      <c r="F7" s="37"/>
      <c r="G7" s="37"/>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7"/>
      <c r="DF7" s="37"/>
      <c r="DG7" s="37"/>
      <c r="DH7" s="37"/>
      <c r="DI7" s="37"/>
      <c r="DJ7" s="37"/>
      <c r="DK7" s="37"/>
      <c r="DL7" s="37"/>
      <c r="DM7" s="37"/>
      <c r="DN7" s="37"/>
      <c r="DO7" s="37"/>
      <c r="DP7" s="37"/>
      <c r="DQ7" s="37"/>
      <c r="DR7" s="37"/>
      <c r="DS7" s="37"/>
      <c r="DT7" s="37"/>
      <c r="DU7" s="37"/>
      <c r="DV7" s="37"/>
      <c r="DW7" s="37"/>
      <c r="DX7" s="37"/>
      <c r="DY7" s="37"/>
      <c r="DZ7" s="37"/>
      <c r="EA7" s="37"/>
      <c r="EB7" s="37"/>
      <c r="EC7" s="37"/>
      <c r="ED7" s="37"/>
      <c r="EE7" s="37"/>
      <c r="EF7" s="37"/>
      <c r="EG7" s="37"/>
      <c r="EH7" s="37"/>
      <c r="EI7" s="37"/>
      <c r="EJ7" s="37"/>
      <c r="EK7" s="37"/>
      <c r="EL7" s="37"/>
      <c r="EM7" s="37"/>
      <c r="EN7" s="37"/>
      <c r="EO7" s="37"/>
      <c r="EP7" s="37"/>
      <c r="EQ7" s="37"/>
      <c r="ER7" s="37"/>
      <c r="ES7" s="37"/>
      <c r="ET7" s="37"/>
      <c r="EU7" s="37"/>
      <c r="EV7" s="37"/>
      <c r="EW7" s="37"/>
      <c r="EX7" s="37"/>
      <c r="EY7" s="37"/>
      <c r="EZ7" s="37"/>
      <c r="FA7" s="37"/>
      <c r="FB7" s="37"/>
      <c r="FC7" s="37"/>
      <c r="FD7" s="37"/>
      <c r="FE7" s="37"/>
      <c r="FF7" s="37"/>
      <c r="FG7" s="37"/>
      <c r="FH7" s="37"/>
      <c r="FI7" s="37"/>
      <c r="FJ7" s="37"/>
      <c r="FK7" s="37"/>
      <c r="FL7" s="37"/>
      <c r="FM7" s="37"/>
      <c r="FN7" s="37"/>
      <c r="FO7" s="37"/>
      <c r="FP7" s="37"/>
      <c r="FQ7" s="37"/>
      <c r="FR7" s="37"/>
      <c r="FS7" s="37"/>
      <c r="FT7" s="37"/>
      <c r="FU7" s="37"/>
      <c r="FV7" s="37"/>
      <c r="FW7" s="37"/>
      <c r="FX7" s="37"/>
      <c r="FY7" s="37"/>
      <c r="FZ7" s="37"/>
      <c r="GA7" s="37"/>
      <c r="GB7" s="37"/>
      <c r="GC7" s="37"/>
      <c r="GD7" s="37"/>
      <c r="GE7" s="37"/>
      <c r="GF7" s="37"/>
      <c r="GG7" s="37"/>
      <c r="GH7" s="37"/>
      <c r="GI7" s="37"/>
      <c r="GJ7" s="37"/>
      <c r="GK7" s="37"/>
      <c r="GL7" s="37"/>
      <c r="GM7" s="37"/>
      <c r="GN7" s="37"/>
      <c r="GO7" s="37"/>
      <c r="GP7" s="37"/>
      <c r="GQ7" s="37"/>
      <c r="GR7" s="37"/>
      <c r="GS7" s="37"/>
      <c r="GT7" s="37"/>
      <c r="GU7" s="37"/>
      <c r="GV7" s="37"/>
      <c r="GW7" s="37"/>
      <c r="GX7" s="37"/>
      <c r="GY7" s="37"/>
      <c r="GZ7" s="37"/>
      <c r="HA7" s="37"/>
      <c r="HB7" s="37"/>
      <c r="HC7" s="37"/>
      <c r="HD7" s="37"/>
      <c r="HE7" s="37"/>
      <c r="HF7" s="37"/>
      <c r="HG7" s="37"/>
      <c r="HH7" s="37"/>
      <c r="HI7" s="37"/>
      <c r="HJ7" s="37"/>
      <c r="HK7" s="37"/>
      <c r="HL7" s="37"/>
      <c r="HM7" s="37"/>
      <c r="HN7" s="37"/>
      <c r="HO7" s="37"/>
      <c r="HP7" s="37"/>
      <c r="HQ7" s="37"/>
    </row>
    <row r="8" spans="1:225" ht="23.1" customHeight="1">
      <c r="A8" s="40" t="s">
        <v>326</v>
      </c>
      <c r="B8" s="39">
        <f>'[1]F03 机构运行信息表(财决附03表)'!$D10</f>
        <v>0</v>
      </c>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row>
    <row r="9" spans="1:225" ht="23.1" customHeight="1">
      <c r="A9" s="40" t="s">
        <v>327</v>
      </c>
      <c r="B9" s="39">
        <f>'[1]F03 机构运行信息表(财决附03表)'!$D11</f>
        <v>13.81</v>
      </c>
      <c r="C9" s="37"/>
      <c r="D9" s="37"/>
      <c r="E9" s="37"/>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row>
    <row r="10" spans="1:225" ht="23.1" customHeight="1">
      <c r="A10" s="40" t="s">
        <v>328</v>
      </c>
      <c r="B10" s="39">
        <f>'[1]F03 机构运行信息表(财决附03表)'!$D12</f>
        <v>4.4000000000000004</v>
      </c>
      <c r="C10" s="37"/>
      <c r="D10" s="37"/>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37"/>
      <c r="DN10" s="37"/>
      <c r="DO10" s="37"/>
      <c r="DP10" s="37"/>
      <c r="DQ10" s="37"/>
      <c r="DR10" s="37"/>
      <c r="DS10" s="37"/>
      <c r="DT10" s="37"/>
      <c r="DU10" s="37"/>
      <c r="DV10" s="37"/>
      <c r="DW10" s="37"/>
      <c r="DX10" s="37"/>
      <c r="DY10" s="37"/>
      <c r="DZ10" s="37"/>
      <c r="EA10" s="37"/>
      <c r="EB10" s="37"/>
      <c r="EC10" s="37"/>
      <c r="ED10" s="37"/>
      <c r="EE10" s="37"/>
      <c r="EF10" s="37"/>
      <c r="EG10" s="37"/>
      <c r="EH10" s="37"/>
      <c r="EI10" s="37"/>
      <c r="EJ10" s="37"/>
      <c r="EK10" s="37"/>
      <c r="EL10" s="37"/>
      <c r="EM10" s="37"/>
      <c r="EN10" s="37"/>
      <c r="EO10" s="37"/>
      <c r="EP10" s="37"/>
      <c r="EQ10" s="37"/>
      <c r="ER10" s="37"/>
      <c r="ES10" s="37"/>
      <c r="ET10" s="37"/>
      <c r="EU10" s="37"/>
      <c r="EV10" s="37"/>
      <c r="EW10" s="37"/>
      <c r="EX10" s="37"/>
      <c r="EY10" s="37"/>
      <c r="EZ10" s="37"/>
      <c r="FA10" s="37"/>
      <c r="FB10" s="37"/>
      <c r="FC10" s="37"/>
      <c r="FD10" s="37"/>
      <c r="FE10" s="37"/>
      <c r="FF10" s="37"/>
      <c r="FG10" s="37"/>
      <c r="FH10" s="37"/>
      <c r="FI10" s="37"/>
      <c r="FJ10" s="37"/>
      <c r="FK10" s="37"/>
      <c r="FL10" s="37"/>
      <c r="FM10" s="37"/>
      <c r="FN10" s="37"/>
      <c r="FO10" s="37"/>
      <c r="FP10" s="37"/>
      <c r="FQ10" s="37"/>
      <c r="FR10" s="37"/>
      <c r="FS10" s="37"/>
      <c r="FT10" s="37"/>
      <c r="FU10" s="37"/>
      <c r="FV10" s="37"/>
      <c r="FW10" s="37"/>
      <c r="FX10" s="37"/>
      <c r="FY10" s="37"/>
      <c r="FZ10" s="37"/>
      <c r="GA10" s="37"/>
      <c r="GB10" s="37"/>
      <c r="GC10" s="37"/>
      <c r="GD10" s="37"/>
      <c r="GE10" s="37"/>
      <c r="GF10" s="37"/>
      <c r="GG10" s="37"/>
      <c r="GH10" s="37"/>
      <c r="GI10" s="37"/>
      <c r="GJ10" s="37"/>
      <c r="GK10" s="37"/>
      <c r="GL10" s="37"/>
      <c r="GM10" s="37"/>
      <c r="GN10" s="37"/>
      <c r="GO10" s="37"/>
      <c r="GP10" s="37"/>
      <c r="GQ10" s="37"/>
      <c r="GR10" s="37"/>
      <c r="GS10" s="37"/>
      <c r="GT10" s="37"/>
      <c r="GU10" s="37"/>
      <c r="GV10" s="37"/>
      <c r="GW10" s="37"/>
      <c r="GX10" s="37"/>
      <c r="GY10" s="37"/>
      <c r="GZ10" s="37"/>
      <c r="HA10" s="37"/>
      <c r="HB10" s="37"/>
      <c r="HC10" s="37"/>
      <c r="HD10" s="37"/>
      <c r="HE10" s="37"/>
      <c r="HF10" s="37"/>
      <c r="HG10" s="37"/>
      <c r="HH10" s="37"/>
      <c r="HI10" s="37"/>
      <c r="HJ10" s="37"/>
      <c r="HK10" s="37"/>
      <c r="HL10" s="37"/>
      <c r="HM10" s="37"/>
      <c r="HN10" s="37"/>
      <c r="HO10" s="37"/>
      <c r="HP10" s="37"/>
      <c r="HQ10" s="37"/>
    </row>
    <row r="11" spans="1:225" ht="23.1" customHeight="1">
      <c r="A11" s="38" t="s">
        <v>329</v>
      </c>
      <c r="B11" s="39">
        <f>'[1]F03 机构运行信息表(财决附03表)'!$D13</f>
        <v>4.4000000000000004</v>
      </c>
      <c r="C11" s="37"/>
      <c r="D11" s="37"/>
      <c r="E11" s="37"/>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row>
    <row r="12" spans="1:225" ht="23.1" customHeight="1">
      <c r="A12" s="40" t="s">
        <v>330</v>
      </c>
      <c r="B12" s="39">
        <f>'[1]F03 机构运行信息表(财决附03表)'!$D14</f>
        <v>0</v>
      </c>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c r="DB12" s="37"/>
      <c r="DC12" s="37"/>
      <c r="DD12" s="37"/>
      <c r="DE12" s="37"/>
      <c r="DF12" s="37"/>
      <c r="DG12" s="37"/>
      <c r="DH12" s="37"/>
      <c r="DI12" s="37"/>
      <c r="DJ12" s="37"/>
      <c r="DK12" s="37"/>
      <c r="DL12" s="37"/>
      <c r="DM12" s="37"/>
      <c r="DN12" s="37"/>
      <c r="DO12" s="37"/>
      <c r="DP12" s="37"/>
      <c r="DQ12" s="37"/>
      <c r="DR12" s="37"/>
      <c r="DS12" s="37"/>
      <c r="DT12" s="37"/>
      <c r="DU12" s="37"/>
      <c r="DV12" s="37"/>
      <c r="DW12" s="37"/>
      <c r="DX12" s="37"/>
      <c r="DY12" s="37"/>
      <c r="DZ12" s="37"/>
      <c r="EA12" s="37"/>
      <c r="EB12" s="37"/>
      <c r="EC12" s="37"/>
      <c r="ED12" s="37"/>
      <c r="EE12" s="37"/>
      <c r="EF12" s="37"/>
      <c r="EG12" s="37"/>
      <c r="EH12" s="37"/>
      <c r="EI12" s="37"/>
      <c r="EJ12" s="37"/>
      <c r="EK12" s="37"/>
      <c r="EL12" s="37"/>
      <c r="EM12" s="37"/>
      <c r="EN12" s="37"/>
      <c r="EO12" s="37"/>
      <c r="EP12" s="37"/>
      <c r="EQ12" s="37"/>
      <c r="ER12" s="37"/>
      <c r="ES12" s="37"/>
      <c r="ET12" s="37"/>
      <c r="EU12" s="37"/>
      <c r="EV12" s="37"/>
      <c r="EW12" s="37"/>
      <c r="EX12" s="37"/>
      <c r="EY12" s="37"/>
      <c r="EZ12" s="37"/>
      <c r="FA12" s="37"/>
      <c r="FB12" s="37"/>
      <c r="FC12" s="37"/>
      <c r="FD12" s="37"/>
      <c r="FE12" s="37"/>
      <c r="FF12" s="37"/>
      <c r="FG12" s="37"/>
      <c r="FH12" s="37"/>
      <c r="FI12" s="37"/>
      <c r="FJ12" s="37"/>
      <c r="FK12" s="37"/>
      <c r="FL12" s="37"/>
      <c r="FM12" s="37"/>
      <c r="FN12" s="37"/>
      <c r="FO12" s="37"/>
      <c r="FP12" s="37"/>
      <c r="FQ12" s="37"/>
      <c r="FR12" s="37"/>
      <c r="FS12" s="37"/>
      <c r="FT12" s="37"/>
      <c r="FU12" s="37"/>
      <c r="FV12" s="37"/>
      <c r="FW12" s="37"/>
      <c r="FX12" s="37"/>
      <c r="FY12" s="37"/>
      <c r="FZ12" s="37"/>
      <c r="GA12" s="37"/>
      <c r="GB12" s="37"/>
      <c r="GC12" s="37"/>
      <c r="GD12" s="37"/>
      <c r="GE12" s="37"/>
      <c r="GF12" s="37"/>
      <c r="GG12" s="37"/>
      <c r="GH12" s="37"/>
      <c r="GI12" s="37"/>
      <c r="GJ12" s="37"/>
      <c r="GK12" s="37"/>
      <c r="GL12" s="37"/>
      <c r="GM12" s="37"/>
      <c r="GN12" s="37"/>
      <c r="GO12" s="37"/>
      <c r="GP12" s="37"/>
      <c r="GQ12" s="37"/>
      <c r="GR12" s="37"/>
      <c r="GS12" s="37"/>
      <c r="GT12" s="37"/>
      <c r="GU12" s="37"/>
      <c r="GV12" s="37"/>
      <c r="GW12" s="37"/>
      <c r="GX12" s="37"/>
      <c r="GY12" s="37"/>
      <c r="GZ12" s="37"/>
      <c r="HA12" s="37"/>
      <c r="HB12" s="37"/>
      <c r="HC12" s="37"/>
      <c r="HD12" s="37"/>
      <c r="HE12" s="37"/>
      <c r="HF12" s="37"/>
      <c r="HG12" s="37"/>
      <c r="HH12" s="37"/>
      <c r="HI12" s="37"/>
      <c r="HJ12" s="37"/>
      <c r="HK12" s="37"/>
      <c r="HL12" s="37"/>
      <c r="HM12" s="37"/>
      <c r="HN12" s="37"/>
      <c r="HO12" s="37"/>
      <c r="HP12" s="37"/>
      <c r="HQ12" s="37"/>
    </row>
    <row r="13" spans="1:225" ht="23.1" customHeight="1">
      <c r="A13" s="40" t="s">
        <v>331</v>
      </c>
      <c r="B13" s="39">
        <f>'[1]F03 机构运行信息表(财决附03表)'!$D15</f>
        <v>0</v>
      </c>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c r="CE13" s="37"/>
      <c r="CF13" s="37"/>
      <c r="CG13" s="37"/>
      <c r="CH13" s="37"/>
      <c r="CI13" s="37"/>
      <c r="CJ13" s="37"/>
      <c r="CK13" s="37"/>
      <c r="CL13" s="37"/>
      <c r="CM13" s="37"/>
      <c r="CN13" s="37"/>
      <c r="CO13" s="37"/>
      <c r="CP13" s="37"/>
      <c r="CQ13" s="37"/>
      <c r="CR13" s="37"/>
      <c r="CS13" s="37"/>
      <c r="CT13" s="37"/>
      <c r="CU13" s="37"/>
      <c r="CV13" s="37"/>
      <c r="CW13" s="37"/>
      <c r="CX13" s="37"/>
      <c r="CY13" s="37"/>
      <c r="CZ13" s="37"/>
      <c r="DA13" s="37"/>
      <c r="DB13" s="37"/>
      <c r="DC13" s="37"/>
      <c r="DD13" s="37"/>
      <c r="DE13" s="37"/>
      <c r="DF13" s="37"/>
      <c r="DG13" s="37"/>
      <c r="DH13" s="37"/>
      <c r="DI13" s="37"/>
      <c r="DJ13" s="37"/>
      <c r="DK13" s="37"/>
      <c r="DL13" s="37"/>
      <c r="DM13" s="37"/>
      <c r="DN13" s="37"/>
      <c r="DO13" s="37"/>
      <c r="DP13" s="37"/>
      <c r="DQ13" s="37"/>
      <c r="DR13" s="37"/>
      <c r="DS13" s="37"/>
      <c r="DT13" s="37"/>
      <c r="DU13" s="37"/>
      <c r="DV13" s="37"/>
      <c r="DW13" s="37"/>
      <c r="DX13" s="37"/>
      <c r="DY13" s="37"/>
      <c r="DZ13" s="37"/>
      <c r="EA13" s="37"/>
      <c r="EB13" s="37"/>
      <c r="EC13" s="37"/>
      <c r="ED13" s="37"/>
      <c r="EE13" s="37"/>
      <c r="EF13" s="37"/>
      <c r="EG13" s="37"/>
      <c r="EH13" s="37"/>
      <c r="EI13" s="37"/>
      <c r="EJ13" s="37"/>
      <c r="EK13" s="37"/>
      <c r="EL13" s="37"/>
      <c r="EM13" s="37"/>
      <c r="EN13" s="37"/>
      <c r="EO13" s="37"/>
      <c r="EP13" s="37"/>
      <c r="EQ13" s="37"/>
      <c r="ER13" s="37"/>
      <c r="ES13" s="37"/>
      <c r="ET13" s="37"/>
      <c r="EU13" s="37"/>
      <c r="EV13" s="37"/>
      <c r="EW13" s="37"/>
      <c r="EX13" s="37"/>
      <c r="EY13" s="37"/>
      <c r="EZ13" s="37"/>
      <c r="FA13" s="37"/>
      <c r="FB13" s="37"/>
      <c r="FC13" s="37"/>
      <c r="FD13" s="37"/>
      <c r="FE13" s="37"/>
      <c r="FF13" s="37"/>
      <c r="FG13" s="37"/>
      <c r="FH13" s="37"/>
      <c r="FI13" s="37"/>
      <c r="FJ13" s="37"/>
      <c r="FK13" s="37"/>
      <c r="FL13" s="37"/>
      <c r="FM13" s="37"/>
      <c r="FN13" s="37"/>
      <c r="FO13" s="37"/>
      <c r="FP13" s="37"/>
      <c r="FQ13" s="37"/>
      <c r="FR13" s="37"/>
      <c r="FS13" s="37"/>
      <c r="FT13" s="37"/>
      <c r="FU13" s="37"/>
      <c r="FV13" s="37"/>
      <c r="FW13" s="37"/>
      <c r="FX13" s="37"/>
      <c r="FY13" s="37"/>
      <c r="FZ13" s="37"/>
      <c r="GA13" s="37"/>
      <c r="GB13" s="37"/>
      <c r="GC13" s="37"/>
      <c r="GD13" s="37"/>
      <c r="GE13" s="37"/>
      <c r="GF13" s="37"/>
      <c r="GG13" s="37"/>
      <c r="GH13" s="37"/>
      <c r="GI13" s="37"/>
      <c r="GJ13" s="37"/>
      <c r="GK13" s="37"/>
      <c r="GL13" s="37"/>
      <c r="GM13" s="37"/>
      <c r="GN13" s="37"/>
      <c r="GO13" s="37"/>
      <c r="GP13" s="37"/>
      <c r="GQ13" s="37"/>
      <c r="GR13" s="37"/>
      <c r="GS13" s="37"/>
      <c r="GT13" s="37"/>
      <c r="GU13" s="37"/>
      <c r="GV13" s="37"/>
      <c r="GW13" s="37"/>
      <c r="GX13" s="37"/>
      <c r="GY13" s="37"/>
      <c r="GZ13" s="37"/>
      <c r="HA13" s="37"/>
      <c r="HB13" s="37"/>
      <c r="HC13" s="37"/>
      <c r="HD13" s="37"/>
      <c r="HE13" s="37"/>
      <c r="HF13" s="37"/>
      <c r="HG13" s="37"/>
      <c r="HH13" s="37"/>
      <c r="HI13" s="37"/>
      <c r="HJ13" s="37"/>
      <c r="HK13" s="37"/>
      <c r="HL13" s="37"/>
      <c r="HM13" s="37"/>
      <c r="HN13" s="37"/>
      <c r="HO13" s="37"/>
      <c r="HP13" s="37"/>
      <c r="HQ13" s="37"/>
    </row>
    <row r="14" spans="1:225" ht="23.1" customHeight="1">
      <c r="A14" s="40" t="s">
        <v>332</v>
      </c>
      <c r="B14" s="39" t="str">
        <f>'[1]F03 机构运行信息表(财决附03表)'!$D16</f>
        <v>—</v>
      </c>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c r="CO14" s="37"/>
      <c r="CP14" s="37"/>
      <c r="CQ14" s="37"/>
      <c r="CR14" s="37"/>
      <c r="CS14" s="37"/>
      <c r="CT14" s="37"/>
      <c r="CU14" s="37"/>
      <c r="CV14" s="37"/>
      <c r="CW14" s="37"/>
      <c r="CX14" s="37"/>
      <c r="CY14" s="37"/>
      <c r="CZ14" s="37"/>
      <c r="DA14" s="37"/>
      <c r="DB14" s="37"/>
      <c r="DC14" s="37"/>
      <c r="DD14" s="37"/>
      <c r="DE14" s="37"/>
      <c r="DF14" s="37"/>
      <c r="DG14" s="37"/>
      <c r="DH14" s="37"/>
      <c r="DI14" s="37"/>
      <c r="DJ14" s="37"/>
      <c r="DK14" s="37"/>
      <c r="DL14" s="37"/>
      <c r="DM14" s="37"/>
      <c r="DN14" s="37"/>
      <c r="DO14" s="37"/>
      <c r="DP14" s="37"/>
      <c r="DQ14" s="37"/>
      <c r="DR14" s="37"/>
      <c r="DS14" s="37"/>
      <c r="DT14" s="37"/>
      <c r="DU14" s="37"/>
      <c r="DV14" s="37"/>
      <c r="DW14" s="37"/>
      <c r="DX14" s="37"/>
      <c r="DY14" s="37"/>
      <c r="DZ14" s="37"/>
      <c r="EA14" s="37"/>
      <c r="EB14" s="37"/>
      <c r="EC14" s="37"/>
      <c r="ED14" s="37"/>
      <c r="EE14" s="37"/>
      <c r="EF14" s="37"/>
      <c r="EG14" s="37"/>
      <c r="EH14" s="37"/>
      <c r="EI14" s="37"/>
      <c r="EJ14" s="37"/>
      <c r="EK14" s="37"/>
      <c r="EL14" s="37"/>
      <c r="EM14" s="37"/>
      <c r="EN14" s="37"/>
      <c r="EO14" s="37"/>
      <c r="EP14" s="37"/>
      <c r="EQ14" s="37"/>
      <c r="ER14" s="37"/>
      <c r="ES14" s="37"/>
      <c r="ET14" s="37"/>
      <c r="EU14" s="37"/>
      <c r="EV14" s="37"/>
      <c r="EW14" s="37"/>
      <c r="EX14" s="37"/>
      <c r="EY14" s="37"/>
      <c r="EZ14" s="37"/>
      <c r="FA14" s="37"/>
      <c r="FB14" s="37"/>
      <c r="FC14" s="37"/>
      <c r="FD14" s="37"/>
      <c r="FE14" s="37"/>
      <c r="FF14" s="37"/>
      <c r="FG14" s="37"/>
      <c r="FH14" s="37"/>
      <c r="FI14" s="37"/>
      <c r="FJ14" s="37"/>
      <c r="FK14" s="37"/>
      <c r="FL14" s="37"/>
      <c r="FM14" s="37"/>
      <c r="FN14" s="37"/>
      <c r="FO14" s="37"/>
      <c r="FP14" s="37"/>
      <c r="FQ14" s="37"/>
      <c r="FR14" s="37"/>
      <c r="FS14" s="37"/>
      <c r="FT14" s="37"/>
      <c r="FU14" s="37"/>
      <c r="FV14" s="37"/>
      <c r="FW14" s="37"/>
      <c r="FX14" s="37"/>
      <c r="FY14" s="37"/>
      <c r="FZ14" s="37"/>
      <c r="GA14" s="37"/>
      <c r="GB14" s="37"/>
      <c r="GC14" s="37"/>
      <c r="GD14" s="37"/>
      <c r="GE14" s="37"/>
      <c r="GF14" s="37"/>
      <c r="GG14" s="37"/>
      <c r="GH14" s="37"/>
      <c r="GI14" s="37"/>
      <c r="GJ14" s="37"/>
      <c r="GK14" s="37"/>
      <c r="GL14" s="37"/>
      <c r="GM14" s="37"/>
      <c r="GN14" s="37"/>
      <c r="GO14" s="37"/>
      <c r="GP14" s="37"/>
      <c r="GQ14" s="37"/>
      <c r="GR14" s="37"/>
      <c r="GS14" s="37"/>
      <c r="GT14" s="37"/>
      <c r="GU14" s="37"/>
      <c r="GV14" s="37"/>
      <c r="GW14" s="37"/>
      <c r="GX14" s="37"/>
      <c r="GY14" s="37"/>
      <c r="GZ14" s="37"/>
      <c r="HA14" s="37"/>
      <c r="HB14" s="37"/>
      <c r="HC14" s="37"/>
      <c r="HD14" s="37"/>
      <c r="HE14" s="37"/>
      <c r="HF14" s="37"/>
      <c r="HG14" s="37"/>
      <c r="HH14" s="37"/>
      <c r="HI14" s="37"/>
      <c r="HJ14" s="37"/>
      <c r="HK14" s="37"/>
      <c r="HL14" s="37"/>
      <c r="HM14" s="37"/>
      <c r="HN14" s="37"/>
      <c r="HO14" s="37"/>
      <c r="HP14" s="37"/>
      <c r="HQ14" s="37"/>
    </row>
    <row r="15" spans="1:225" ht="23.1" customHeight="1">
      <c r="A15" s="40" t="s">
        <v>333</v>
      </c>
      <c r="B15" s="39">
        <f>'[1]F03 机构运行信息表(财决附03表)'!$D17</f>
        <v>0</v>
      </c>
      <c r="C15" s="37"/>
      <c r="D15" s="37"/>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c r="CD15" s="37"/>
      <c r="CE15" s="37"/>
      <c r="CF15" s="37"/>
      <c r="CG15" s="37"/>
      <c r="CH15" s="37"/>
      <c r="CI15" s="37"/>
      <c r="CJ15" s="37"/>
      <c r="CK15" s="37"/>
      <c r="CL15" s="37"/>
      <c r="CM15" s="37"/>
      <c r="CN15" s="37"/>
      <c r="CO15" s="37"/>
      <c r="CP15" s="37"/>
      <c r="CQ15" s="37"/>
      <c r="CR15" s="37"/>
      <c r="CS15" s="37"/>
      <c r="CT15" s="37"/>
      <c r="CU15" s="37"/>
      <c r="CV15" s="37"/>
      <c r="CW15" s="37"/>
      <c r="CX15" s="37"/>
      <c r="CY15" s="37"/>
      <c r="CZ15" s="37"/>
      <c r="DA15" s="37"/>
      <c r="DB15" s="37"/>
      <c r="DC15" s="37"/>
      <c r="DD15" s="37"/>
      <c r="DE15" s="37"/>
      <c r="DF15" s="37"/>
      <c r="DG15" s="37"/>
      <c r="DH15" s="37"/>
      <c r="DI15" s="37"/>
      <c r="DJ15" s="37"/>
      <c r="DK15" s="37"/>
      <c r="DL15" s="37"/>
      <c r="DM15" s="37"/>
      <c r="DN15" s="37"/>
      <c r="DO15" s="37"/>
      <c r="DP15" s="37"/>
      <c r="DQ15" s="37"/>
      <c r="DR15" s="37"/>
      <c r="DS15" s="37"/>
      <c r="DT15" s="37"/>
      <c r="DU15" s="37"/>
      <c r="DV15" s="37"/>
      <c r="DW15" s="37"/>
      <c r="DX15" s="37"/>
      <c r="DY15" s="37"/>
      <c r="DZ15" s="37"/>
      <c r="EA15" s="37"/>
      <c r="EB15" s="37"/>
      <c r="EC15" s="37"/>
      <c r="ED15" s="37"/>
      <c r="EE15" s="37"/>
      <c r="EF15" s="37"/>
      <c r="EG15" s="37"/>
      <c r="EH15" s="37"/>
      <c r="EI15" s="37"/>
      <c r="EJ15" s="37"/>
      <c r="EK15" s="37"/>
      <c r="EL15" s="37"/>
      <c r="EM15" s="37"/>
      <c r="EN15" s="37"/>
      <c r="EO15" s="37"/>
      <c r="EP15" s="37"/>
      <c r="EQ15" s="37"/>
      <c r="ER15" s="37"/>
      <c r="ES15" s="37"/>
      <c r="ET15" s="37"/>
      <c r="EU15" s="37"/>
      <c r="EV15" s="37"/>
      <c r="EW15" s="37"/>
      <c r="EX15" s="37"/>
      <c r="EY15" s="37"/>
      <c r="EZ15" s="37"/>
      <c r="FA15" s="37"/>
      <c r="FB15" s="37"/>
      <c r="FC15" s="37"/>
      <c r="FD15" s="37"/>
      <c r="FE15" s="37"/>
      <c r="FF15" s="37"/>
      <c r="FG15" s="37"/>
      <c r="FH15" s="37"/>
      <c r="FI15" s="37"/>
      <c r="FJ15" s="37"/>
      <c r="FK15" s="37"/>
      <c r="FL15" s="37"/>
      <c r="FM15" s="37"/>
      <c r="FN15" s="37"/>
      <c r="FO15" s="37"/>
      <c r="FP15" s="37"/>
      <c r="FQ15" s="37"/>
      <c r="FR15" s="37"/>
      <c r="FS15" s="37"/>
      <c r="FT15" s="37"/>
      <c r="FU15" s="37"/>
      <c r="FV15" s="37"/>
      <c r="FW15" s="37"/>
      <c r="FX15" s="37"/>
      <c r="FY15" s="37"/>
      <c r="FZ15" s="37"/>
      <c r="GA15" s="37"/>
      <c r="GB15" s="37"/>
      <c r="GC15" s="37"/>
      <c r="GD15" s="37"/>
      <c r="GE15" s="37"/>
      <c r="GF15" s="37"/>
      <c r="GG15" s="37"/>
      <c r="GH15" s="37"/>
      <c r="GI15" s="37"/>
      <c r="GJ15" s="37"/>
      <c r="GK15" s="37"/>
      <c r="GL15" s="37"/>
      <c r="GM15" s="37"/>
      <c r="GN15" s="37"/>
      <c r="GO15" s="37"/>
      <c r="GP15" s="37"/>
      <c r="GQ15" s="37"/>
      <c r="GR15" s="37"/>
      <c r="GS15" s="37"/>
      <c r="GT15" s="37"/>
      <c r="GU15" s="37"/>
      <c r="GV15" s="37"/>
      <c r="GW15" s="37"/>
      <c r="GX15" s="37"/>
      <c r="GY15" s="37"/>
      <c r="GZ15" s="37"/>
      <c r="HA15" s="37"/>
      <c r="HB15" s="37"/>
      <c r="HC15" s="37"/>
      <c r="HD15" s="37"/>
      <c r="HE15" s="37"/>
      <c r="HF15" s="37"/>
      <c r="HG15" s="37"/>
      <c r="HH15" s="37"/>
      <c r="HI15" s="37"/>
      <c r="HJ15" s="37"/>
      <c r="HK15" s="37"/>
      <c r="HL15" s="37"/>
      <c r="HM15" s="37"/>
      <c r="HN15" s="37"/>
      <c r="HO15" s="37"/>
      <c r="HP15" s="37"/>
      <c r="HQ15" s="37"/>
    </row>
    <row r="16" spans="1:225" ht="23.1" customHeight="1">
      <c r="A16" s="40" t="s">
        <v>334</v>
      </c>
      <c r="B16" s="39">
        <f>'[1]F03 机构运行信息表(财决附03表)'!$D18</f>
        <v>0</v>
      </c>
    </row>
    <row r="17" spans="1:2" ht="23.1" customHeight="1">
      <c r="A17" s="40" t="s">
        <v>335</v>
      </c>
      <c r="B17" s="39">
        <f>'[1]F03 机构运行信息表(财决附03表)'!$D19</f>
        <v>0</v>
      </c>
    </row>
    <row r="18" spans="1:2" customFormat="1" ht="23.1" customHeight="1">
      <c r="A18" s="40" t="s">
        <v>336</v>
      </c>
      <c r="B18" s="39">
        <f>'[1]F03 机构运行信息表(财决附03表)'!$D20</f>
        <v>2</v>
      </c>
    </row>
    <row r="19" spans="1:2" customFormat="1" ht="23.1" customHeight="1">
      <c r="A19" s="40" t="s">
        <v>337</v>
      </c>
      <c r="B19" s="39">
        <f>'[1]F03 机构运行信息表(财决附03表)'!$D21</f>
        <v>80</v>
      </c>
    </row>
    <row r="20" spans="1:2" customFormat="1" ht="23.1" customHeight="1">
      <c r="A20" s="40" t="s">
        <v>338</v>
      </c>
      <c r="B20" s="39">
        <f>'[1]F03 机构运行信息表(财决附03表)'!$D22</f>
        <v>0</v>
      </c>
    </row>
    <row r="21" spans="1:2" customFormat="1" ht="23.1" customHeight="1">
      <c r="A21" s="40" t="s">
        <v>339</v>
      </c>
      <c r="B21" s="39">
        <f>'[1]F03 机构运行信息表(财决附03表)'!$D23</f>
        <v>682</v>
      </c>
    </row>
    <row r="22" spans="1:2" customFormat="1" ht="23.1" customHeight="1">
      <c r="A22" s="40" t="s">
        <v>340</v>
      </c>
      <c r="B22" s="39">
        <f>'[1]F03 机构运行信息表(财决附03表)'!$D24</f>
        <v>0</v>
      </c>
    </row>
    <row r="23" spans="1:2" customFormat="1" ht="23.1" customHeight="1">
      <c r="A23" s="40" t="s">
        <v>341</v>
      </c>
      <c r="B23" s="39">
        <f>'[1]F03 机构运行信息表(财决附03表)'!$D25</f>
        <v>0</v>
      </c>
    </row>
    <row r="24" spans="1:2" customFormat="1" ht="23.1" customHeight="1">
      <c r="A24" s="40" t="s">
        <v>342</v>
      </c>
      <c r="B24" s="39">
        <f>'[1]F03 机构运行信息表(财决附03表)'!$D26</f>
        <v>0</v>
      </c>
    </row>
    <row r="25" spans="1:2" s="5" customFormat="1" ht="15.75" customHeight="1">
      <c r="A25" s="14" t="s">
        <v>343</v>
      </c>
      <c r="B25" s="41"/>
    </row>
    <row r="26" spans="1:2" s="5" customFormat="1" ht="15.75" customHeight="1">
      <c r="A26" s="15" t="s">
        <v>100</v>
      </c>
      <c r="B26" s="41"/>
    </row>
    <row r="27" spans="1:2" ht="15.75" customHeight="1">
      <c r="A27" s="15" t="s">
        <v>344</v>
      </c>
      <c r="B27" s="42"/>
    </row>
    <row r="28" spans="1:2" ht="15.75" customHeight="1">
      <c r="A28" s="15" t="s">
        <v>345</v>
      </c>
      <c r="B28" s="43"/>
    </row>
    <row r="29" spans="1:2" ht="15.75" customHeight="1">
      <c r="A29" s="253" t="s">
        <v>346</v>
      </c>
      <c r="B29" s="253"/>
    </row>
    <row r="30" spans="1:2" ht="15.75" customHeight="1">
      <c r="A30" s="15" t="s">
        <v>347</v>
      </c>
      <c r="B30" s="15"/>
    </row>
  </sheetData>
  <sheetProtection password="C71F" sheet="1"/>
  <mergeCells count="2">
    <mergeCell ref="A1:B1"/>
    <mergeCell ref="A29:B29"/>
  </mergeCells>
  <phoneticPr fontId="14" type="noConversion"/>
  <printOptions horizontalCentered="1"/>
  <pageMargins left="0.94" right="0.35" top="0.59" bottom="0.59" header="0.51" footer="0.2"/>
  <pageSetup paperSize="9" orientation="landscape"/>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sheetPr codeName="Sheet9"/>
  <dimension ref="A1:O200"/>
  <sheetViews>
    <sheetView showZeros="0" workbookViewId="0">
      <selection activeCell="M3" sqref="M3"/>
    </sheetView>
  </sheetViews>
  <sheetFormatPr defaultColWidth="9" defaultRowHeight="14.25"/>
  <cols>
    <col min="1" max="2" width="4.625" style="6" customWidth="1"/>
    <col min="3" max="3" width="33.5" style="6" customWidth="1"/>
    <col min="4" max="7" width="13.625" style="6" customWidth="1"/>
    <col min="8" max="8" width="13.625" style="7" customWidth="1"/>
    <col min="9" max="9" width="13.625" style="6" customWidth="1"/>
    <col min="10" max="11" width="10.625" style="8" customWidth="1"/>
    <col min="12" max="12" width="11.625" style="8" customWidth="1"/>
    <col min="13" max="13" width="11" style="8" customWidth="1"/>
    <col min="14" max="14" width="11" style="6" customWidth="1"/>
    <col min="15" max="15" width="14.625" style="6" customWidth="1"/>
    <col min="16" max="16384" width="9" style="6"/>
  </cols>
  <sheetData>
    <row r="1" spans="1:15" s="1" customFormat="1" ht="30" customHeight="1">
      <c r="A1" s="233" t="s">
        <v>348</v>
      </c>
      <c r="B1" s="233"/>
      <c r="C1" s="233"/>
      <c r="D1" s="233"/>
      <c r="E1" s="233"/>
      <c r="F1" s="233"/>
      <c r="G1" s="233"/>
      <c r="H1" s="233"/>
      <c r="I1" s="233"/>
      <c r="J1" s="22"/>
      <c r="K1" s="22"/>
      <c r="L1" s="23"/>
      <c r="M1" s="23" t="str">
        <f>"a1:"&amp;"I"&amp;MAX(L12:L200)</f>
        <v>a1:I12</v>
      </c>
    </row>
    <row r="2" spans="1:15" s="2" customFormat="1" ht="13.5" customHeight="1">
      <c r="A2" s="9" t="str">
        <f>'01收入支出决算总表'!A3</f>
        <v>部门：沅江市地方海事处</v>
      </c>
      <c r="B2" s="10"/>
      <c r="C2" s="10"/>
      <c r="H2" s="11"/>
      <c r="I2" s="24" t="s">
        <v>349</v>
      </c>
      <c r="J2" s="22"/>
      <c r="K2" s="22"/>
      <c r="L2" s="25"/>
      <c r="M2" s="25"/>
    </row>
    <row r="3" spans="1:15" s="2" customFormat="1" ht="15" customHeight="1">
      <c r="A3" s="9"/>
      <c r="B3" s="10"/>
      <c r="C3" s="10"/>
      <c r="D3" s="12"/>
      <c r="E3" s="12"/>
      <c r="F3" s="12"/>
      <c r="G3" s="12"/>
      <c r="H3" s="13"/>
      <c r="I3" s="24" t="s">
        <v>6</v>
      </c>
      <c r="J3" s="22"/>
      <c r="K3" s="22"/>
      <c r="L3" s="25"/>
      <c r="M3" s="26" t="s">
        <v>350</v>
      </c>
    </row>
    <row r="4" spans="1:15" s="2" customFormat="1" ht="15" customHeight="1">
      <c r="A4" s="14" t="s">
        <v>351</v>
      </c>
      <c r="B4" s="10"/>
      <c r="C4" s="10"/>
      <c r="D4" s="12"/>
      <c r="E4" s="12"/>
      <c r="F4" s="12"/>
      <c r="G4" s="12"/>
      <c r="H4" s="13"/>
      <c r="I4" s="24"/>
      <c r="J4" s="22"/>
      <c r="K4" s="22"/>
      <c r="L4" s="25"/>
      <c r="M4" s="27"/>
    </row>
    <row r="5" spans="1:15" s="2" customFormat="1" ht="15" customHeight="1">
      <c r="A5" s="15" t="s">
        <v>100</v>
      </c>
      <c r="B5" s="10"/>
      <c r="C5" s="10"/>
      <c r="D5" s="12"/>
      <c r="E5" s="12"/>
      <c r="F5" s="12"/>
      <c r="G5" s="12"/>
      <c r="H5" s="13"/>
      <c r="I5" s="24"/>
      <c r="J5" s="22"/>
      <c r="K5" s="22"/>
      <c r="L5" s="25"/>
      <c r="M5" s="25"/>
    </row>
    <row r="6" spans="1:15" s="2" customFormat="1" ht="15" customHeight="1">
      <c r="A6" s="16" t="s">
        <v>352</v>
      </c>
      <c r="B6" s="10"/>
      <c r="C6" s="10"/>
      <c r="D6" s="12"/>
      <c r="E6" s="12"/>
      <c r="F6" s="12"/>
      <c r="G6" s="12"/>
      <c r="H6" s="13"/>
      <c r="I6" s="24"/>
      <c r="J6" s="22"/>
      <c r="K6" s="22"/>
      <c r="L6" s="25"/>
      <c r="M6" s="25"/>
    </row>
    <row r="7" spans="1:15" s="3" customFormat="1" ht="20.25" customHeight="1">
      <c r="A7" s="234" t="s">
        <v>353</v>
      </c>
      <c r="B7" s="234"/>
      <c r="C7" s="234"/>
      <c r="D7" s="238" t="s">
        <v>354</v>
      </c>
      <c r="E7" s="238" t="s">
        <v>355</v>
      </c>
      <c r="F7" s="238" t="s">
        <v>356</v>
      </c>
      <c r="G7" s="238"/>
      <c r="H7" s="238"/>
      <c r="I7" s="238" t="s">
        <v>357</v>
      </c>
      <c r="J7" s="28"/>
      <c r="K7" s="28"/>
      <c r="L7" s="28"/>
      <c r="M7" s="28"/>
    </row>
    <row r="8" spans="1:15" s="3" customFormat="1" ht="27" customHeight="1">
      <c r="A8" s="234" t="s">
        <v>71</v>
      </c>
      <c r="B8" s="234"/>
      <c r="C8" s="234" t="s">
        <v>72</v>
      </c>
      <c r="D8" s="238"/>
      <c r="E8" s="238"/>
      <c r="F8" s="238" t="s">
        <v>358</v>
      </c>
      <c r="G8" s="238" t="s">
        <v>109</v>
      </c>
      <c r="H8" s="254" t="s">
        <v>82</v>
      </c>
      <c r="I8" s="238"/>
      <c r="J8" s="28"/>
      <c r="K8" s="28"/>
      <c r="L8" s="28"/>
      <c r="M8" s="28"/>
    </row>
    <row r="9" spans="1:15" s="3" customFormat="1" ht="18" customHeight="1">
      <c r="A9" s="234"/>
      <c r="B9" s="234"/>
      <c r="C9" s="234"/>
      <c r="D9" s="238"/>
      <c r="E9" s="238"/>
      <c r="F9" s="238"/>
      <c r="G9" s="238"/>
      <c r="H9" s="254"/>
      <c r="I9" s="238"/>
      <c r="J9" s="28"/>
      <c r="K9" s="28"/>
      <c r="L9" s="28"/>
      <c r="M9" s="28"/>
    </row>
    <row r="10" spans="1:15" s="3" customFormat="1" ht="22.5" customHeight="1">
      <c r="A10" s="234"/>
      <c r="B10" s="234"/>
      <c r="C10" s="234"/>
      <c r="D10" s="238"/>
      <c r="E10" s="238"/>
      <c r="F10" s="238"/>
      <c r="G10" s="238"/>
      <c r="H10" s="254"/>
      <c r="I10" s="238"/>
      <c r="J10" s="28"/>
      <c r="K10" s="28"/>
      <c r="L10" s="28"/>
      <c r="M10" s="28"/>
    </row>
    <row r="11" spans="1:15" s="3" customFormat="1" ht="22.5" customHeight="1">
      <c r="A11" s="234" t="s">
        <v>73</v>
      </c>
      <c r="B11" s="234"/>
      <c r="C11" s="234"/>
      <c r="D11" s="17">
        <v>1</v>
      </c>
      <c r="E11" s="17">
        <v>2</v>
      </c>
      <c r="F11" s="17">
        <v>3</v>
      </c>
      <c r="G11" s="17">
        <v>4</v>
      </c>
      <c r="H11" s="17">
        <v>5</v>
      </c>
      <c r="I11" s="17">
        <v>6</v>
      </c>
      <c r="J11" s="28"/>
      <c r="K11" s="28"/>
      <c r="L11" s="28"/>
      <c r="M11" s="28"/>
    </row>
    <row r="12" spans="1:15" s="3" customFormat="1" ht="22.5" customHeight="1">
      <c r="A12" s="234" t="s">
        <v>50</v>
      </c>
      <c r="B12" s="234"/>
      <c r="C12" s="234"/>
      <c r="D12" s="18" t="str">
        <f>'[1]Z09 政府性基金预算财政拨款收入支出决算表(财决09表)'!E9</f>
        <v/>
      </c>
      <c r="E12" s="18" t="str">
        <f>'[1]Z09 政府性基金预算财政拨款收入支出决算表(财决09表)'!H9</f>
        <v/>
      </c>
      <c r="F12" s="18" t="str">
        <f>'[1]Z09 政府性基金预算财政拨款收入支出决算表(财决09表)'!K9</f>
        <v/>
      </c>
      <c r="G12" s="18" t="str">
        <f>'[1]Z09 政府性基金预算财政拨款收入支出决算表(财决09表)'!L9</f>
        <v/>
      </c>
      <c r="H12" s="18" t="str">
        <f>'[1]Z09 政府性基金预算财政拨款收入支出决算表(财决09表)'!O9</f>
        <v/>
      </c>
      <c r="I12" s="18" t="str">
        <f>'[1]Z09 政府性基金预算财政拨款收入支出决算表(财决09表)'!P9</f>
        <v/>
      </c>
      <c r="J12" s="28"/>
      <c r="K12" s="28"/>
      <c r="L12" s="29">
        <f>ROW()</f>
        <v>12</v>
      </c>
      <c r="M12" s="28"/>
      <c r="O12" s="30"/>
    </row>
    <row r="13" spans="1:15" s="4" customFormat="1" ht="22.5" customHeight="1">
      <c r="A13" s="19" t="str">
        <f>IF(J13&gt;0,J13,"")</f>
        <v/>
      </c>
      <c r="B13" s="19"/>
      <c r="C13" s="20" t="str">
        <f>IF(ISERROR(VLOOKUP(A13,'[1]Z09 政府性基金预算财政拨款收入支出决算表(财决09表)'!$A$10:$T$200,4,FALSE)),"",VLOOKUP(A13,'[1]Z09 政府性基金预算财政拨款收入支出决算表(财决09表)'!$A$10:$T$200,4,FALSE))</f>
        <v/>
      </c>
      <c r="D13" s="21" t="str">
        <f>IF(ISERROR(VLOOKUP(A13,'[1]Z09 政府性基金预算财政拨款收入支出决算表(财决09表)'!$A$10:$T$200,5,FALSE)),"",VLOOKUP(A13,'[1]Z09 政府性基金预算财政拨款收入支出决算表(财决09表)'!$A$10:$T$200,5,FALSE))</f>
        <v/>
      </c>
      <c r="E13" s="21" t="str">
        <f>IF(ISERROR(VLOOKUP(A13,'[1]Z09 政府性基金预算财政拨款收入支出决算表(财决09表)'!$A$10:$T$200,8,FALSE)),"",VLOOKUP(A13,'[1]Z09 政府性基金预算财政拨款收入支出决算表(财决09表)'!$A$10:$T$200,8,FALSE))</f>
        <v/>
      </c>
      <c r="F13" s="21" t="str">
        <f>IF(ISERROR(VLOOKUP(A13,'[1]Z09 政府性基金预算财政拨款收入支出决算表(财决09表)'!$A$10:$T$200,11,FALSE)),"",VLOOKUP(A13,'[1]Z09 政府性基金预算财政拨款收入支出决算表(财决09表)'!$A$10:$T$200,11,FALSE))</f>
        <v/>
      </c>
      <c r="G13" s="21" t="str">
        <f>IF(ISERROR(VLOOKUP(A13,'[1]Z09 政府性基金预算财政拨款收入支出决算表(财决09表)'!$A$10:$T$200,12,FALSE)),"",VLOOKUP(A13,'[1]Z09 政府性基金预算财政拨款收入支出决算表(财决09表)'!$A$10:$T$200,12,FALSE))</f>
        <v/>
      </c>
      <c r="H13" s="21" t="str">
        <f>IF(ISERROR(VLOOKUP(A13,'[1]Z09 政府性基金预算财政拨款收入支出决算表(财决09表)'!$A$10:$T$200,15,FALSE)),"",VLOOKUP(A13,'[1]Z09 政府性基金预算财政拨款收入支出决算表(财决09表)'!$A$10:$T$200,15,FALSE))</f>
        <v/>
      </c>
      <c r="I13" s="21" t="str">
        <f>IF(ISERROR(VLOOKUP(A13,'[1]Z09 政府性基金预算财政拨款收入支出决算表(财决09表)'!$A$10:$T$200,16,FALSE)),"",VLOOKUP(A13,'[1]Z09 政府性基金预算财政拨款收入支出决算表(财决09表)'!$A$10:$T$200,16,FALSE))</f>
        <v/>
      </c>
      <c r="J13" s="8" t="str">
        <f>'[1]Z09 政府性基金预算财政拨款收入支出决算表(财决09表)'!$A10</f>
        <v/>
      </c>
      <c r="K13" s="31" t="e">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#VALUE!</v>
      </c>
      <c r="L13" s="8" t="str">
        <f>IF(C13&lt;&gt;"",ROW(),"")</f>
        <v/>
      </c>
      <c r="M13" s="8"/>
    </row>
    <row r="14" spans="1:15" s="4" customFormat="1" ht="22.5" customHeight="1">
      <c r="A14" s="19" t="str">
        <f t="shared" ref="A14:A31" si="0">IF(J14&gt;0,J14,"")</f>
        <v/>
      </c>
      <c r="B14" s="19"/>
      <c r="C14" s="20" t="str">
        <f>IF(ISERROR(VLOOKUP(A14,'[1]Z09 政府性基金预算财政拨款收入支出决算表(财决09表)'!$A$10:$T$200,4,FALSE)),"",VLOOKUP(A14,'[1]Z09 政府性基金预算财政拨款收入支出决算表(财决09表)'!$A$10:$T$200,4,FALSE))</f>
        <v/>
      </c>
      <c r="D14" s="21" t="str">
        <f>IF(ISERROR(VLOOKUP(A14,'[1]Z09 政府性基金预算财政拨款收入支出决算表(财决09表)'!$A$10:$T$200,5,FALSE)),"",VLOOKUP(A14,'[1]Z09 政府性基金预算财政拨款收入支出决算表(财决09表)'!$A$10:$T$200,5,FALSE))</f>
        <v/>
      </c>
      <c r="E14" s="21" t="str">
        <f>IF(ISERROR(VLOOKUP(A14,'[1]Z09 政府性基金预算财政拨款收入支出决算表(财决09表)'!$A$10:$T$200,8,FALSE)),"",VLOOKUP(A14,'[1]Z09 政府性基金预算财政拨款收入支出决算表(财决09表)'!$A$10:$T$200,8,FALSE))</f>
        <v/>
      </c>
      <c r="F14" s="21" t="str">
        <f>IF(ISERROR(VLOOKUP(A14,'[1]Z09 政府性基金预算财政拨款收入支出决算表(财决09表)'!$A$10:$T$200,11,FALSE)),"",VLOOKUP(A14,'[1]Z09 政府性基金预算财政拨款收入支出决算表(财决09表)'!$A$10:$T$200,11,FALSE))</f>
        <v/>
      </c>
      <c r="G14" s="21" t="str">
        <f>IF(ISERROR(VLOOKUP(A14,'[1]Z09 政府性基金预算财政拨款收入支出决算表(财决09表)'!$A$10:$T$200,12,FALSE)),"",VLOOKUP(A14,'[1]Z09 政府性基金预算财政拨款收入支出决算表(财决09表)'!$A$10:$T$200,12,FALSE))</f>
        <v/>
      </c>
      <c r="H14" s="21" t="str">
        <f>IF(ISERROR(VLOOKUP(A14,'[1]Z09 政府性基金预算财政拨款收入支出决算表(财决09表)'!$A$10:$T$200,15,FALSE)),"",VLOOKUP(A14,'[1]Z09 政府性基金预算财政拨款收入支出决算表(财决09表)'!$A$10:$T$200,15,FALSE))</f>
        <v/>
      </c>
      <c r="I14" s="21" t="str">
        <f>IF(ISERROR(VLOOKUP(A14,'[1]Z09 政府性基金预算财政拨款收入支出决算表(财决09表)'!$A$10:$T$200,16,FALSE)),"",VLOOKUP(A14,'[1]Z09 政府性基金预算财政拨款收入支出决算表(财决09表)'!$A$10:$T$200,16,FALSE))</f>
        <v/>
      </c>
      <c r="J14" s="8" t="str">
        <f>'[1]Z09 政府性基金预算财政拨款收入支出决算表(财决09表)'!$A11</f>
        <v/>
      </c>
      <c r="K14" s="31" t="e">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#VALUE!</v>
      </c>
      <c r="L14" s="8" t="str">
        <f>IF(C14&lt;&gt;"",ROW(),"")</f>
        <v/>
      </c>
      <c r="M14" s="8"/>
    </row>
    <row r="15" spans="1:15" s="4" customFormat="1" ht="22.5" customHeight="1">
      <c r="A15" s="19" t="str">
        <f t="shared" si="0"/>
        <v/>
      </c>
      <c r="B15" s="19"/>
      <c r="C15" s="20" t="str">
        <f>IF(ISERROR(VLOOKUP(A15,'[1]Z09 政府性基金预算财政拨款收入支出决算表(财决09表)'!$A$10:$T$200,4,FALSE)),"",VLOOKUP(A15,'[1]Z09 政府性基金预算财政拨款收入支出决算表(财决09表)'!$A$10:$T$200,4,FALSE))</f>
        <v/>
      </c>
      <c r="D15" s="21" t="str">
        <f>IF(ISERROR(VLOOKUP(A15,'[1]Z09 政府性基金预算财政拨款收入支出决算表(财决09表)'!$A$10:$T$200,5,FALSE)),"",VLOOKUP(A15,'[1]Z09 政府性基金预算财政拨款收入支出决算表(财决09表)'!$A$10:$T$200,5,FALSE))</f>
        <v/>
      </c>
      <c r="E15" s="21" t="str">
        <f>IF(ISERROR(VLOOKUP(A15,'[1]Z09 政府性基金预算财政拨款收入支出决算表(财决09表)'!$A$10:$T$200,8,FALSE)),"",VLOOKUP(A15,'[1]Z09 政府性基金预算财政拨款收入支出决算表(财决09表)'!$A$10:$T$200,8,FALSE))</f>
        <v/>
      </c>
      <c r="F15" s="21" t="str">
        <f>IF(ISERROR(VLOOKUP(A15,'[1]Z09 政府性基金预算财政拨款收入支出决算表(财决09表)'!$A$10:$T$200,11,FALSE)),"",VLOOKUP(A15,'[1]Z09 政府性基金预算财政拨款收入支出决算表(财决09表)'!$A$10:$T$200,11,FALSE))</f>
        <v/>
      </c>
      <c r="G15" s="21" t="str">
        <f>IF(ISERROR(VLOOKUP(A15,'[1]Z09 政府性基金预算财政拨款收入支出决算表(财决09表)'!$A$10:$T$200,12,FALSE)),"",VLOOKUP(A15,'[1]Z09 政府性基金预算财政拨款收入支出决算表(财决09表)'!$A$10:$T$200,12,FALSE))</f>
        <v/>
      </c>
      <c r="H15" s="21" t="str">
        <f>IF(ISERROR(VLOOKUP(A15,'[1]Z09 政府性基金预算财政拨款收入支出决算表(财决09表)'!$A$10:$T$200,15,FALSE)),"",VLOOKUP(A15,'[1]Z09 政府性基金预算财政拨款收入支出决算表(财决09表)'!$A$10:$T$200,15,FALSE))</f>
        <v/>
      </c>
      <c r="I15" s="21" t="str">
        <f>IF(ISERROR(VLOOKUP(A15,'[1]Z09 政府性基金预算财政拨款收入支出决算表(财决09表)'!$A$10:$T$200,16,FALSE)),"",VLOOKUP(A15,'[1]Z09 政府性基金预算财政拨款收入支出决算表(财决09表)'!$A$10:$T$200,16,FALSE))</f>
        <v/>
      </c>
      <c r="J15" s="8" t="str">
        <f>'[1]Z09 政府性基金预算财政拨款收入支出决算表(财决09表)'!$A12</f>
        <v/>
      </c>
      <c r="K15" s="31" t="e">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#VALUE!</v>
      </c>
      <c r="L15" s="8" t="str">
        <f>IF(C15&lt;&gt;"",ROW(),"")</f>
        <v/>
      </c>
      <c r="M15" s="8"/>
    </row>
    <row r="16" spans="1:15" s="4" customFormat="1" ht="22.5" customHeight="1">
      <c r="A16" s="19" t="str">
        <f t="shared" si="0"/>
        <v/>
      </c>
      <c r="B16" s="19"/>
      <c r="C16" s="20" t="str">
        <f>IF(ISERROR(VLOOKUP(A16,'[1]Z09 政府性基金预算财政拨款收入支出决算表(财决09表)'!$A$10:$T$200,4,FALSE)),"",VLOOKUP(A16,'[1]Z09 政府性基金预算财政拨款收入支出决算表(财决09表)'!$A$10:$T$200,4,FALSE))</f>
        <v/>
      </c>
      <c r="D16" s="21" t="str">
        <f>IF(ISERROR(VLOOKUP(A16,'[1]Z09 政府性基金预算财政拨款收入支出决算表(财决09表)'!$A$10:$T$200,5,FALSE)),"",VLOOKUP(A16,'[1]Z09 政府性基金预算财政拨款收入支出决算表(财决09表)'!$A$10:$T$200,5,FALSE))</f>
        <v/>
      </c>
      <c r="E16" s="21" t="str">
        <f>IF(ISERROR(VLOOKUP(A16,'[1]Z09 政府性基金预算财政拨款收入支出决算表(财决09表)'!$A$10:$T$200,8,FALSE)),"",VLOOKUP(A16,'[1]Z09 政府性基金预算财政拨款收入支出决算表(财决09表)'!$A$10:$T$200,8,FALSE))</f>
        <v/>
      </c>
      <c r="F16" s="21" t="str">
        <f>IF(ISERROR(VLOOKUP(A16,'[1]Z09 政府性基金预算财政拨款收入支出决算表(财决09表)'!$A$10:$T$200,11,FALSE)),"",VLOOKUP(A16,'[1]Z09 政府性基金预算财政拨款收入支出决算表(财决09表)'!$A$10:$T$200,11,FALSE))</f>
        <v/>
      </c>
      <c r="G16" s="21" t="str">
        <f>IF(ISERROR(VLOOKUP(A16,'[1]Z09 政府性基金预算财政拨款收入支出决算表(财决09表)'!$A$10:$T$200,12,FALSE)),"",VLOOKUP(A16,'[1]Z09 政府性基金预算财政拨款收入支出决算表(财决09表)'!$A$10:$T$200,12,FALSE))</f>
        <v/>
      </c>
      <c r="H16" s="21" t="str">
        <f>IF(ISERROR(VLOOKUP(A16,'[1]Z09 政府性基金预算财政拨款收入支出决算表(财决09表)'!$A$10:$T$200,15,FALSE)),"",VLOOKUP(A16,'[1]Z09 政府性基金预算财政拨款收入支出决算表(财决09表)'!$A$10:$T$200,15,FALSE))</f>
        <v/>
      </c>
      <c r="I16" s="21" t="str">
        <f>IF(ISERROR(VLOOKUP(A16,'[1]Z09 政府性基金预算财政拨款收入支出决算表(财决09表)'!$A$10:$T$200,16,FALSE)),"",VLOOKUP(A16,'[1]Z09 政府性基金预算财政拨款收入支出决算表(财决09表)'!$A$10:$T$200,16,FALSE))</f>
        <v/>
      </c>
      <c r="J16" s="8" t="str">
        <f>'[1]Z09 政府性基金预算财政拨款收入支出决算表(财决09表)'!$A13</f>
        <v/>
      </c>
      <c r="K16" s="31"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8" t="str">
        <f t="shared" ref="L16:L79" si="1">IF(C16&lt;&gt;"",ROW(),"")</f>
        <v/>
      </c>
      <c r="M16" s="8"/>
    </row>
    <row r="17" spans="1:13" s="4" customFormat="1" ht="22.5" customHeight="1">
      <c r="A17" s="19" t="str">
        <f t="shared" si="0"/>
        <v/>
      </c>
      <c r="B17" s="19"/>
      <c r="C17" s="20" t="str">
        <f>IF(ISERROR(VLOOKUP(A17,'[1]Z09 政府性基金预算财政拨款收入支出决算表(财决09表)'!$A$10:$T$200,4,FALSE)),"",VLOOKUP(A17,'[1]Z09 政府性基金预算财政拨款收入支出决算表(财决09表)'!$A$10:$T$200,4,FALSE))</f>
        <v/>
      </c>
      <c r="D17" s="21" t="str">
        <f>IF(ISERROR(VLOOKUP(A17,'[1]Z09 政府性基金预算财政拨款收入支出决算表(财决09表)'!$A$10:$T$200,5,FALSE)),"",VLOOKUP(A17,'[1]Z09 政府性基金预算财政拨款收入支出决算表(财决09表)'!$A$10:$T$200,5,FALSE))</f>
        <v/>
      </c>
      <c r="E17" s="21" t="str">
        <f>IF(ISERROR(VLOOKUP(A17,'[1]Z09 政府性基金预算财政拨款收入支出决算表(财决09表)'!$A$10:$T$200,8,FALSE)),"",VLOOKUP(A17,'[1]Z09 政府性基金预算财政拨款收入支出决算表(财决09表)'!$A$10:$T$200,8,FALSE))</f>
        <v/>
      </c>
      <c r="F17" s="21" t="str">
        <f>IF(ISERROR(VLOOKUP(A17,'[1]Z09 政府性基金预算财政拨款收入支出决算表(财决09表)'!$A$10:$T$200,11,FALSE)),"",VLOOKUP(A17,'[1]Z09 政府性基金预算财政拨款收入支出决算表(财决09表)'!$A$10:$T$200,11,FALSE))</f>
        <v/>
      </c>
      <c r="G17" s="21" t="str">
        <f>IF(ISERROR(VLOOKUP(A17,'[1]Z09 政府性基金预算财政拨款收入支出决算表(财决09表)'!$A$10:$T$200,12,FALSE)),"",VLOOKUP(A17,'[1]Z09 政府性基金预算财政拨款收入支出决算表(财决09表)'!$A$10:$T$200,12,FALSE))</f>
        <v/>
      </c>
      <c r="H17" s="21" t="str">
        <f>IF(ISERROR(VLOOKUP(A17,'[1]Z09 政府性基金预算财政拨款收入支出决算表(财决09表)'!$A$10:$T$200,15,FALSE)),"",VLOOKUP(A17,'[1]Z09 政府性基金预算财政拨款收入支出决算表(财决09表)'!$A$10:$T$200,15,FALSE))</f>
        <v/>
      </c>
      <c r="I17" s="21" t="str">
        <f>IF(ISERROR(VLOOKUP(A17,'[1]Z09 政府性基金预算财政拨款收入支出决算表(财决09表)'!$A$10:$T$200,16,FALSE)),"",VLOOKUP(A17,'[1]Z09 政府性基金预算财政拨款收入支出决算表(财决09表)'!$A$10:$T$200,16,FALSE))</f>
        <v/>
      </c>
      <c r="J17" s="8" t="str">
        <f>'[1]Z09 政府性基金预算财政拨款收入支出决算表(财决09表)'!$A14</f>
        <v/>
      </c>
      <c r="K17" s="31"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8" t="str">
        <f t="shared" si="1"/>
        <v/>
      </c>
      <c r="M17" s="8" t="str">
        <f t="shared" ref="M17:M27" si="2">IF(C17&lt;&gt;"",ROW(),"")</f>
        <v/>
      </c>
    </row>
    <row r="18" spans="1:13" s="4" customFormat="1" ht="22.5" customHeight="1">
      <c r="A18" s="19" t="str">
        <f t="shared" si="0"/>
        <v/>
      </c>
      <c r="B18" s="19"/>
      <c r="C18" s="20" t="str">
        <f>IF(ISERROR(VLOOKUP(A18,'[1]Z09 政府性基金预算财政拨款收入支出决算表(财决09表)'!$A$10:$T$200,4,FALSE)),"",VLOOKUP(A18,'[1]Z09 政府性基金预算财政拨款收入支出决算表(财决09表)'!$A$10:$T$200,4,FALSE))</f>
        <v/>
      </c>
      <c r="D18" s="21" t="str">
        <f>IF(ISERROR(VLOOKUP(A18,'[1]Z09 政府性基金预算财政拨款收入支出决算表(财决09表)'!$A$10:$T$200,5,FALSE)),"",VLOOKUP(A18,'[1]Z09 政府性基金预算财政拨款收入支出决算表(财决09表)'!$A$10:$T$200,5,FALSE))</f>
        <v/>
      </c>
      <c r="E18" s="21" t="str">
        <f>IF(ISERROR(VLOOKUP(A18,'[1]Z09 政府性基金预算财政拨款收入支出决算表(财决09表)'!$A$10:$T$200,8,FALSE)),"",VLOOKUP(A18,'[1]Z09 政府性基金预算财政拨款收入支出决算表(财决09表)'!$A$10:$T$200,8,FALSE))</f>
        <v/>
      </c>
      <c r="F18" s="21" t="str">
        <f>IF(ISERROR(VLOOKUP(A18,'[1]Z09 政府性基金预算财政拨款收入支出决算表(财决09表)'!$A$10:$T$200,11,FALSE)),"",VLOOKUP(A18,'[1]Z09 政府性基金预算财政拨款收入支出决算表(财决09表)'!$A$10:$T$200,11,FALSE))</f>
        <v/>
      </c>
      <c r="G18" s="21" t="str">
        <f>IF(ISERROR(VLOOKUP(A18,'[1]Z09 政府性基金预算财政拨款收入支出决算表(财决09表)'!$A$10:$T$200,12,FALSE)),"",VLOOKUP(A18,'[1]Z09 政府性基金预算财政拨款收入支出决算表(财决09表)'!$A$10:$T$200,12,FALSE))</f>
        <v/>
      </c>
      <c r="H18" s="21" t="str">
        <f>IF(ISERROR(VLOOKUP(A18,'[1]Z09 政府性基金预算财政拨款收入支出决算表(财决09表)'!$A$10:$T$200,15,FALSE)),"",VLOOKUP(A18,'[1]Z09 政府性基金预算财政拨款收入支出决算表(财决09表)'!$A$10:$T$200,15,FALSE))</f>
        <v/>
      </c>
      <c r="I18" s="21" t="str">
        <f>IF(ISERROR(VLOOKUP(A18,'[1]Z09 政府性基金预算财政拨款收入支出决算表(财决09表)'!$A$10:$T$200,16,FALSE)),"",VLOOKUP(A18,'[1]Z09 政府性基金预算财政拨款收入支出决算表(财决09表)'!$A$10:$T$200,16,FALSE))</f>
        <v/>
      </c>
      <c r="J18" s="8" t="str">
        <f>'[1]Z09 政府性基金预算财政拨款收入支出决算表(财决09表)'!$A15</f>
        <v/>
      </c>
      <c r="K18" s="31"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8" t="str">
        <f t="shared" si="1"/>
        <v/>
      </c>
      <c r="M18" s="8" t="str">
        <f t="shared" si="2"/>
        <v/>
      </c>
    </row>
    <row r="19" spans="1:13" s="4" customFormat="1" ht="22.5" customHeight="1">
      <c r="A19" s="19" t="str">
        <f t="shared" si="0"/>
        <v/>
      </c>
      <c r="B19" s="19"/>
      <c r="C19" s="20" t="str">
        <f>IF(ISERROR(VLOOKUP(A19,'[1]Z09 政府性基金预算财政拨款收入支出决算表(财决09表)'!$A$10:$T$200,4,FALSE)),"",VLOOKUP(A19,'[1]Z09 政府性基金预算财政拨款收入支出决算表(财决09表)'!$A$10:$T$200,4,FALSE))</f>
        <v/>
      </c>
      <c r="D19" s="21" t="str">
        <f>IF(ISERROR(VLOOKUP(A19,'[1]Z09 政府性基金预算财政拨款收入支出决算表(财决09表)'!$A$10:$T$200,5,FALSE)),"",VLOOKUP(A19,'[1]Z09 政府性基金预算财政拨款收入支出决算表(财决09表)'!$A$10:$T$200,5,FALSE))</f>
        <v/>
      </c>
      <c r="E19" s="21" t="str">
        <f>IF(ISERROR(VLOOKUP(A19,'[1]Z09 政府性基金预算财政拨款收入支出决算表(财决09表)'!$A$10:$T$200,8,FALSE)),"",VLOOKUP(A19,'[1]Z09 政府性基金预算财政拨款收入支出决算表(财决09表)'!$A$10:$T$200,8,FALSE))</f>
        <v/>
      </c>
      <c r="F19" s="21" t="str">
        <f>IF(ISERROR(VLOOKUP(A19,'[1]Z09 政府性基金预算财政拨款收入支出决算表(财决09表)'!$A$10:$T$200,11,FALSE)),"",VLOOKUP(A19,'[1]Z09 政府性基金预算财政拨款收入支出决算表(财决09表)'!$A$10:$T$200,11,FALSE))</f>
        <v/>
      </c>
      <c r="G19" s="21" t="str">
        <f>IF(ISERROR(VLOOKUP(A19,'[1]Z09 政府性基金预算财政拨款收入支出决算表(财决09表)'!$A$10:$T$200,12,FALSE)),"",VLOOKUP(A19,'[1]Z09 政府性基金预算财政拨款收入支出决算表(财决09表)'!$A$10:$T$200,12,FALSE))</f>
        <v/>
      </c>
      <c r="H19" s="21" t="str">
        <f>IF(ISERROR(VLOOKUP(A19,'[1]Z09 政府性基金预算财政拨款收入支出决算表(财决09表)'!$A$10:$T$200,15,FALSE)),"",VLOOKUP(A19,'[1]Z09 政府性基金预算财政拨款收入支出决算表(财决09表)'!$A$10:$T$200,15,FALSE))</f>
        <v/>
      </c>
      <c r="I19" s="21" t="str">
        <f>IF(ISERROR(VLOOKUP(A19,'[1]Z09 政府性基金预算财政拨款收入支出决算表(财决09表)'!$A$10:$T$200,16,FALSE)),"",VLOOKUP(A19,'[1]Z09 政府性基金预算财政拨款收入支出决算表(财决09表)'!$A$10:$T$200,16,FALSE))</f>
        <v/>
      </c>
      <c r="J19" s="8">
        <f>'[1]Z09 政府性基金预算财政拨款收入支出决算表(财决09表)'!$A16</f>
        <v>0</v>
      </c>
      <c r="K19" s="31">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0</v>
      </c>
      <c r="L19" s="8" t="str">
        <f t="shared" si="1"/>
        <v/>
      </c>
      <c r="M19" s="8" t="str">
        <f t="shared" si="2"/>
        <v/>
      </c>
    </row>
    <row r="20" spans="1:13" s="4" customFormat="1" ht="22.5" customHeight="1">
      <c r="A20" s="19" t="str">
        <f t="shared" si="0"/>
        <v/>
      </c>
      <c r="B20" s="19"/>
      <c r="C20" s="20" t="str">
        <f>IF(ISERROR(VLOOKUP(A20,'[1]Z09 政府性基金预算财政拨款收入支出决算表(财决09表)'!$A$10:$T$200,4,FALSE)),"",VLOOKUP(A20,'[1]Z09 政府性基金预算财政拨款收入支出决算表(财决09表)'!$A$10:$T$200,4,FALSE))</f>
        <v/>
      </c>
      <c r="D20" s="21" t="str">
        <f>IF(ISERROR(VLOOKUP(A20,'[1]Z09 政府性基金预算财政拨款收入支出决算表(财决09表)'!$A$10:$T$200,5,FALSE)),"",VLOOKUP(A20,'[1]Z09 政府性基金预算财政拨款收入支出决算表(财决09表)'!$A$10:$T$200,5,FALSE))</f>
        <v/>
      </c>
      <c r="E20" s="21" t="str">
        <f>IF(ISERROR(VLOOKUP(A20,'[1]Z09 政府性基金预算财政拨款收入支出决算表(财决09表)'!$A$10:$T$200,8,FALSE)),"",VLOOKUP(A20,'[1]Z09 政府性基金预算财政拨款收入支出决算表(财决09表)'!$A$10:$T$200,8,FALSE))</f>
        <v/>
      </c>
      <c r="F20" s="21" t="str">
        <f>IF(ISERROR(VLOOKUP(A20,'[1]Z09 政府性基金预算财政拨款收入支出决算表(财决09表)'!$A$10:$T$200,11,FALSE)),"",VLOOKUP(A20,'[1]Z09 政府性基金预算财政拨款收入支出决算表(财决09表)'!$A$10:$T$200,11,FALSE))</f>
        <v/>
      </c>
      <c r="G20" s="21" t="str">
        <f>IF(ISERROR(VLOOKUP(A20,'[1]Z09 政府性基金预算财政拨款收入支出决算表(财决09表)'!$A$10:$T$200,12,FALSE)),"",VLOOKUP(A20,'[1]Z09 政府性基金预算财政拨款收入支出决算表(财决09表)'!$A$10:$T$200,12,FALSE))</f>
        <v/>
      </c>
      <c r="H20" s="21" t="str">
        <f>IF(ISERROR(VLOOKUP(A20,'[1]Z09 政府性基金预算财政拨款收入支出决算表(财决09表)'!$A$10:$T$200,15,FALSE)),"",VLOOKUP(A20,'[1]Z09 政府性基金预算财政拨款收入支出决算表(财决09表)'!$A$10:$T$200,15,FALSE))</f>
        <v/>
      </c>
      <c r="I20" s="21" t="str">
        <f>IF(ISERROR(VLOOKUP(A20,'[1]Z09 政府性基金预算财政拨款收入支出决算表(财决09表)'!$A$10:$T$200,16,FALSE)),"",VLOOKUP(A20,'[1]Z09 政府性基金预算财政拨款收入支出决算表(财决09表)'!$A$10:$T$200,16,FALSE))</f>
        <v/>
      </c>
      <c r="J20" s="8">
        <f>'[1]Z09 政府性基金预算财政拨款收入支出决算表(财决09表)'!$A17</f>
        <v>0</v>
      </c>
      <c r="K20" s="31"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8" t="str">
        <f t="shared" si="1"/>
        <v/>
      </c>
      <c r="M20" s="8" t="str">
        <f t="shared" si="2"/>
        <v/>
      </c>
    </row>
    <row r="21" spans="1:13" s="4" customFormat="1" ht="22.5" customHeight="1">
      <c r="A21" s="19" t="str">
        <f t="shared" si="0"/>
        <v/>
      </c>
      <c r="B21" s="19"/>
      <c r="C21" s="20" t="str">
        <f>IF(ISERROR(VLOOKUP(A21,'[1]Z09 政府性基金预算财政拨款收入支出决算表(财决09表)'!$A$10:$T$200,4,FALSE)),"",VLOOKUP(A21,'[1]Z09 政府性基金预算财政拨款收入支出决算表(财决09表)'!$A$10:$T$200,4,FALSE))</f>
        <v/>
      </c>
      <c r="D21" s="21" t="str">
        <f>IF(ISERROR(VLOOKUP(A21,'[1]Z09 政府性基金预算财政拨款收入支出决算表(财决09表)'!$A$10:$T$200,5,FALSE)),"",VLOOKUP(A21,'[1]Z09 政府性基金预算财政拨款收入支出决算表(财决09表)'!$A$10:$T$200,5,FALSE))</f>
        <v/>
      </c>
      <c r="E21" s="21" t="str">
        <f>IF(ISERROR(VLOOKUP(A21,'[1]Z09 政府性基金预算财政拨款收入支出决算表(财决09表)'!$A$10:$T$200,8,FALSE)),"",VLOOKUP(A21,'[1]Z09 政府性基金预算财政拨款收入支出决算表(财决09表)'!$A$10:$T$200,8,FALSE))</f>
        <v/>
      </c>
      <c r="F21" s="21" t="str">
        <f>IF(ISERROR(VLOOKUP(A21,'[1]Z09 政府性基金预算财政拨款收入支出决算表(财决09表)'!$A$10:$T$200,11,FALSE)),"",VLOOKUP(A21,'[1]Z09 政府性基金预算财政拨款收入支出决算表(财决09表)'!$A$10:$T$200,11,FALSE))</f>
        <v/>
      </c>
      <c r="G21" s="21" t="str">
        <f>IF(ISERROR(VLOOKUP(A21,'[1]Z09 政府性基金预算财政拨款收入支出决算表(财决09表)'!$A$10:$T$200,12,FALSE)),"",VLOOKUP(A21,'[1]Z09 政府性基金预算财政拨款收入支出决算表(财决09表)'!$A$10:$T$200,12,FALSE))</f>
        <v/>
      </c>
      <c r="H21" s="21" t="str">
        <f>IF(ISERROR(VLOOKUP(A21,'[1]Z09 政府性基金预算财政拨款收入支出决算表(财决09表)'!$A$10:$T$200,15,FALSE)),"",VLOOKUP(A21,'[1]Z09 政府性基金预算财政拨款收入支出决算表(财决09表)'!$A$10:$T$200,15,FALSE))</f>
        <v/>
      </c>
      <c r="I21" s="21" t="str">
        <f>IF(ISERROR(VLOOKUP(A21,'[1]Z09 政府性基金预算财政拨款收入支出决算表(财决09表)'!$A$10:$T$200,16,FALSE)),"",VLOOKUP(A21,'[1]Z09 政府性基金预算财政拨款收入支出决算表(财决09表)'!$A$10:$T$200,16,FALSE))</f>
        <v/>
      </c>
      <c r="J21" s="8">
        <f>'[1]Z09 政府性基金预算财政拨款收入支出决算表(财决09表)'!$A18</f>
        <v>0</v>
      </c>
      <c r="K21" s="31">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8" t="str">
        <f t="shared" si="1"/>
        <v/>
      </c>
      <c r="M21" s="8"/>
    </row>
    <row r="22" spans="1:13" s="4" customFormat="1" ht="22.5" customHeight="1">
      <c r="A22" s="19" t="str">
        <f t="shared" si="0"/>
        <v/>
      </c>
      <c r="B22" s="19"/>
      <c r="C22" s="20" t="str">
        <f>IF(ISERROR(VLOOKUP(A22,'[1]Z09 政府性基金预算财政拨款收入支出决算表(财决09表)'!$A$10:$T$200,4,FALSE)),"",VLOOKUP(A22,'[1]Z09 政府性基金预算财政拨款收入支出决算表(财决09表)'!$A$10:$T$200,4,FALSE))</f>
        <v/>
      </c>
      <c r="D22" s="21" t="str">
        <f>IF(ISERROR(VLOOKUP(A22,'[1]Z09 政府性基金预算财政拨款收入支出决算表(财决09表)'!$A$10:$T$200,5,FALSE)),"",VLOOKUP(A22,'[1]Z09 政府性基金预算财政拨款收入支出决算表(财决09表)'!$A$10:$T$200,5,FALSE))</f>
        <v/>
      </c>
      <c r="E22" s="21" t="str">
        <f>IF(ISERROR(VLOOKUP(A22,'[1]Z09 政府性基金预算财政拨款收入支出决算表(财决09表)'!$A$10:$T$200,8,FALSE)),"",VLOOKUP(A22,'[1]Z09 政府性基金预算财政拨款收入支出决算表(财决09表)'!$A$10:$T$200,8,FALSE))</f>
        <v/>
      </c>
      <c r="F22" s="21" t="str">
        <f>IF(ISERROR(VLOOKUP(A22,'[1]Z09 政府性基金预算财政拨款收入支出决算表(财决09表)'!$A$10:$T$200,11,FALSE)),"",VLOOKUP(A22,'[1]Z09 政府性基金预算财政拨款收入支出决算表(财决09表)'!$A$10:$T$200,11,FALSE))</f>
        <v/>
      </c>
      <c r="G22" s="21" t="str">
        <f>IF(ISERROR(VLOOKUP(A22,'[1]Z09 政府性基金预算财政拨款收入支出决算表(财决09表)'!$A$10:$T$200,12,FALSE)),"",VLOOKUP(A22,'[1]Z09 政府性基金预算财政拨款收入支出决算表(财决09表)'!$A$10:$T$200,12,FALSE))</f>
        <v/>
      </c>
      <c r="H22" s="21" t="str">
        <f>IF(ISERROR(VLOOKUP(A22,'[1]Z09 政府性基金预算财政拨款收入支出决算表(财决09表)'!$A$10:$T$200,15,FALSE)),"",VLOOKUP(A22,'[1]Z09 政府性基金预算财政拨款收入支出决算表(财决09表)'!$A$10:$T$200,15,FALSE))</f>
        <v/>
      </c>
      <c r="I22" s="21" t="str">
        <f>IF(ISERROR(VLOOKUP(A22,'[1]Z09 政府性基金预算财政拨款收入支出决算表(财决09表)'!$A$10:$T$200,16,FALSE)),"",VLOOKUP(A22,'[1]Z09 政府性基金预算财政拨款收入支出决算表(财决09表)'!$A$10:$T$200,16,FALSE))</f>
        <v/>
      </c>
      <c r="J22" s="8">
        <f>'[1]Z09 政府性基金预算财政拨款收入支出决算表(财决09表)'!$A19</f>
        <v>0</v>
      </c>
      <c r="K22" s="31">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0</v>
      </c>
      <c r="L22" s="8" t="str">
        <f t="shared" si="1"/>
        <v/>
      </c>
      <c r="M22" s="8" t="str">
        <f t="shared" si="2"/>
        <v/>
      </c>
    </row>
    <row r="23" spans="1:13" s="4" customFormat="1" ht="22.5" customHeight="1">
      <c r="A23" s="19" t="str">
        <f t="shared" si="0"/>
        <v/>
      </c>
      <c r="B23" s="19"/>
      <c r="C23" s="20" t="str">
        <f>IF(ISERROR(VLOOKUP(A23,'[1]Z09 政府性基金预算财政拨款收入支出决算表(财决09表)'!$A$10:$T$200,4,FALSE)),"",VLOOKUP(A23,'[1]Z09 政府性基金预算财政拨款收入支出决算表(财决09表)'!$A$10:$T$200,4,FALSE))</f>
        <v/>
      </c>
      <c r="D23" s="21" t="str">
        <f>IF(ISERROR(VLOOKUP(A23,'[1]Z09 政府性基金预算财政拨款收入支出决算表(财决09表)'!$A$10:$T$200,5,FALSE)),"",VLOOKUP(A23,'[1]Z09 政府性基金预算财政拨款收入支出决算表(财决09表)'!$A$10:$T$200,5,FALSE))</f>
        <v/>
      </c>
      <c r="E23" s="21" t="str">
        <f>IF(ISERROR(VLOOKUP(A23,'[1]Z09 政府性基金预算财政拨款收入支出决算表(财决09表)'!$A$10:$T$200,8,FALSE)),"",VLOOKUP(A23,'[1]Z09 政府性基金预算财政拨款收入支出决算表(财决09表)'!$A$10:$T$200,8,FALSE))</f>
        <v/>
      </c>
      <c r="F23" s="21" t="str">
        <f>IF(ISERROR(VLOOKUP(A23,'[1]Z09 政府性基金预算财政拨款收入支出决算表(财决09表)'!$A$10:$T$200,11,FALSE)),"",VLOOKUP(A23,'[1]Z09 政府性基金预算财政拨款收入支出决算表(财决09表)'!$A$10:$T$200,11,FALSE))</f>
        <v/>
      </c>
      <c r="G23" s="21" t="str">
        <f>IF(ISERROR(VLOOKUP(A23,'[1]Z09 政府性基金预算财政拨款收入支出决算表(财决09表)'!$A$10:$T$200,12,FALSE)),"",VLOOKUP(A23,'[1]Z09 政府性基金预算财政拨款收入支出决算表(财决09表)'!$A$10:$T$200,12,FALSE))</f>
        <v/>
      </c>
      <c r="H23" s="21" t="str">
        <f>IF(ISERROR(VLOOKUP(A23,'[1]Z09 政府性基金预算财政拨款收入支出决算表(财决09表)'!$A$10:$T$200,15,FALSE)),"",VLOOKUP(A23,'[1]Z09 政府性基金预算财政拨款收入支出决算表(财决09表)'!$A$10:$T$200,15,FALSE))</f>
        <v/>
      </c>
      <c r="I23" s="21" t="str">
        <f>IF(ISERROR(VLOOKUP(A23,'[1]Z09 政府性基金预算财政拨款收入支出决算表(财决09表)'!$A$10:$T$200,16,FALSE)),"",VLOOKUP(A23,'[1]Z09 政府性基金预算财政拨款收入支出决算表(财决09表)'!$A$10:$T$200,16,FALSE))</f>
        <v/>
      </c>
      <c r="J23" s="8">
        <f>'[1]Z09 政府性基金预算财政拨款收入支出决算表(财决09表)'!$A20</f>
        <v>0</v>
      </c>
      <c r="K23" s="31">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8" t="str">
        <f t="shared" si="1"/>
        <v/>
      </c>
      <c r="M23" s="8" t="str">
        <f t="shared" si="2"/>
        <v/>
      </c>
    </row>
    <row r="24" spans="1:13" s="4" customFormat="1" ht="22.5" customHeight="1">
      <c r="A24" s="19" t="str">
        <f t="shared" si="0"/>
        <v/>
      </c>
      <c r="B24" s="19"/>
      <c r="C24" s="20" t="str">
        <f>IF(ISERROR(VLOOKUP(A24,'[1]Z09 政府性基金预算财政拨款收入支出决算表(财决09表)'!$A$10:$T$200,4,FALSE)),"",VLOOKUP(A24,'[1]Z09 政府性基金预算财政拨款收入支出决算表(财决09表)'!$A$10:$T$200,4,FALSE))</f>
        <v/>
      </c>
      <c r="D24" s="21" t="str">
        <f>IF(ISERROR(VLOOKUP(A24,'[1]Z09 政府性基金预算财政拨款收入支出决算表(财决09表)'!$A$10:$T$200,5,FALSE)),"",VLOOKUP(A24,'[1]Z09 政府性基金预算财政拨款收入支出决算表(财决09表)'!$A$10:$T$200,5,FALSE))</f>
        <v/>
      </c>
      <c r="E24" s="21" t="str">
        <f>IF(ISERROR(VLOOKUP(A24,'[1]Z09 政府性基金预算财政拨款收入支出决算表(财决09表)'!$A$10:$T$200,8,FALSE)),"",VLOOKUP(A24,'[1]Z09 政府性基金预算财政拨款收入支出决算表(财决09表)'!$A$10:$T$200,8,FALSE))</f>
        <v/>
      </c>
      <c r="F24" s="21" t="str">
        <f>IF(ISERROR(VLOOKUP(A24,'[1]Z09 政府性基金预算财政拨款收入支出决算表(财决09表)'!$A$10:$T$200,11,FALSE)),"",VLOOKUP(A24,'[1]Z09 政府性基金预算财政拨款收入支出决算表(财决09表)'!$A$10:$T$200,11,FALSE))</f>
        <v/>
      </c>
      <c r="G24" s="21" t="str">
        <f>IF(ISERROR(VLOOKUP(A24,'[1]Z09 政府性基金预算财政拨款收入支出决算表(财决09表)'!$A$10:$T$200,12,FALSE)),"",VLOOKUP(A24,'[1]Z09 政府性基金预算财政拨款收入支出决算表(财决09表)'!$A$10:$T$200,12,FALSE))</f>
        <v/>
      </c>
      <c r="H24" s="21" t="str">
        <f>IF(ISERROR(VLOOKUP(A24,'[1]Z09 政府性基金预算财政拨款收入支出决算表(财决09表)'!$A$10:$T$200,15,FALSE)),"",VLOOKUP(A24,'[1]Z09 政府性基金预算财政拨款收入支出决算表(财决09表)'!$A$10:$T$200,15,FALSE))</f>
        <v/>
      </c>
      <c r="I24" s="21" t="str">
        <f>IF(ISERROR(VLOOKUP(A24,'[1]Z09 政府性基金预算财政拨款收入支出决算表(财决09表)'!$A$10:$T$200,16,FALSE)),"",VLOOKUP(A24,'[1]Z09 政府性基金预算财政拨款收入支出决算表(财决09表)'!$A$10:$T$200,16,FALSE))</f>
        <v/>
      </c>
      <c r="J24" s="8">
        <f>'[1]Z09 政府性基金预算财政拨款收入支出决算表(财决09表)'!$A21</f>
        <v>0</v>
      </c>
      <c r="K24" s="31">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8" t="str">
        <f t="shared" si="1"/>
        <v/>
      </c>
      <c r="M24" s="8" t="str">
        <f t="shared" si="2"/>
        <v/>
      </c>
    </row>
    <row r="25" spans="1:13" s="4" customFormat="1" ht="22.5" customHeight="1">
      <c r="A25" s="19" t="str">
        <f t="shared" si="0"/>
        <v/>
      </c>
      <c r="B25" s="19"/>
      <c r="C25" s="20" t="str">
        <f>IF(ISERROR(VLOOKUP(A25,'[1]Z09 政府性基金预算财政拨款收入支出决算表(财决09表)'!$A$10:$T$200,4,FALSE)),"",VLOOKUP(A25,'[1]Z09 政府性基金预算财政拨款收入支出决算表(财决09表)'!$A$10:$T$200,4,FALSE))</f>
        <v/>
      </c>
      <c r="D25" s="21" t="str">
        <f>IF(ISERROR(VLOOKUP(A25,'[1]Z09 政府性基金预算财政拨款收入支出决算表(财决09表)'!$A$10:$T$200,5,FALSE)),"",VLOOKUP(A25,'[1]Z09 政府性基金预算财政拨款收入支出决算表(财决09表)'!$A$10:$T$200,5,FALSE))</f>
        <v/>
      </c>
      <c r="E25" s="21" t="str">
        <f>IF(ISERROR(VLOOKUP(A25,'[1]Z09 政府性基金预算财政拨款收入支出决算表(财决09表)'!$A$10:$T$200,8,FALSE)),"",VLOOKUP(A25,'[1]Z09 政府性基金预算财政拨款收入支出决算表(财决09表)'!$A$10:$T$200,8,FALSE))</f>
        <v/>
      </c>
      <c r="F25" s="21" t="str">
        <f>IF(ISERROR(VLOOKUP(A25,'[1]Z09 政府性基金预算财政拨款收入支出决算表(财决09表)'!$A$10:$T$200,11,FALSE)),"",VLOOKUP(A25,'[1]Z09 政府性基金预算财政拨款收入支出决算表(财决09表)'!$A$10:$T$200,11,FALSE))</f>
        <v/>
      </c>
      <c r="G25" s="21" t="str">
        <f>IF(ISERROR(VLOOKUP(A25,'[1]Z09 政府性基金预算财政拨款收入支出决算表(财决09表)'!$A$10:$T$200,12,FALSE)),"",VLOOKUP(A25,'[1]Z09 政府性基金预算财政拨款收入支出决算表(财决09表)'!$A$10:$T$200,12,FALSE))</f>
        <v/>
      </c>
      <c r="H25" s="21" t="str">
        <f>IF(ISERROR(VLOOKUP(A25,'[1]Z09 政府性基金预算财政拨款收入支出决算表(财决09表)'!$A$10:$T$200,15,FALSE)),"",VLOOKUP(A25,'[1]Z09 政府性基金预算财政拨款收入支出决算表(财决09表)'!$A$10:$T$200,15,FALSE))</f>
        <v/>
      </c>
      <c r="I25" s="21" t="str">
        <f>IF(ISERROR(VLOOKUP(A25,'[1]Z09 政府性基金预算财政拨款收入支出决算表(财决09表)'!$A$10:$T$200,16,FALSE)),"",VLOOKUP(A25,'[1]Z09 政府性基金预算财政拨款收入支出决算表(财决09表)'!$A$10:$T$200,16,FALSE))</f>
        <v/>
      </c>
      <c r="J25" s="8">
        <f>'[1]Z09 政府性基金预算财政拨款收入支出决算表(财决09表)'!$A22</f>
        <v>0</v>
      </c>
      <c r="K25" s="31">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8" t="str">
        <f t="shared" si="1"/>
        <v/>
      </c>
      <c r="M25" s="8" t="str">
        <f t="shared" si="2"/>
        <v/>
      </c>
    </row>
    <row r="26" spans="1:13" s="4" customFormat="1" ht="22.5" customHeight="1">
      <c r="A26" s="19" t="str">
        <f t="shared" si="0"/>
        <v/>
      </c>
      <c r="B26" s="19"/>
      <c r="C26" s="20" t="str">
        <f>IF(ISERROR(VLOOKUP(A26,'[1]Z09 政府性基金预算财政拨款收入支出决算表(财决09表)'!$A$10:$T$200,4,FALSE)),"",VLOOKUP(A26,'[1]Z09 政府性基金预算财政拨款收入支出决算表(财决09表)'!$A$10:$T$200,4,FALSE))</f>
        <v/>
      </c>
      <c r="D26" s="21" t="str">
        <f>IF(ISERROR(VLOOKUP(A26,'[1]Z09 政府性基金预算财政拨款收入支出决算表(财决09表)'!$A$10:$T$200,5,FALSE)),"",VLOOKUP(A26,'[1]Z09 政府性基金预算财政拨款收入支出决算表(财决09表)'!$A$10:$T$200,5,FALSE))</f>
        <v/>
      </c>
      <c r="E26" s="21" t="str">
        <f>IF(ISERROR(VLOOKUP(A26,'[1]Z09 政府性基金预算财政拨款收入支出决算表(财决09表)'!$A$10:$T$200,8,FALSE)),"",VLOOKUP(A26,'[1]Z09 政府性基金预算财政拨款收入支出决算表(财决09表)'!$A$10:$T$200,8,FALSE))</f>
        <v/>
      </c>
      <c r="F26" s="21" t="str">
        <f>IF(ISERROR(VLOOKUP(A26,'[1]Z09 政府性基金预算财政拨款收入支出决算表(财决09表)'!$A$10:$T$200,11,FALSE)),"",VLOOKUP(A26,'[1]Z09 政府性基金预算财政拨款收入支出决算表(财决09表)'!$A$10:$T$200,11,FALSE))</f>
        <v/>
      </c>
      <c r="G26" s="21" t="str">
        <f>IF(ISERROR(VLOOKUP(A26,'[1]Z09 政府性基金预算财政拨款收入支出决算表(财决09表)'!$A$10:$T$200,12,FALSE)),"",VLOOKUP(A26,'[1]Z09 政府性基金预算财政拨款收入支出决算表(财决09表)'!$A$10:$T$200,12,FALSE))</f>
        <v/>
      </c>
      <c r="H26" s="21" t="str">
        <f>IF(ISERROR(VLOOKUP(A26,'[1]Z09 政府性基金预算财政拨款收入支出决算表(财决09表)'!$A$10:$T$200,15,FALSE)),"",VLOOKUP(A26,'[1]Z09 政府性基金预算财政拨款收入支出决算表(财决09表)'!$A$10:$T$200,15,FALSE))</f>
        <v/>
      </c>
      <c r="I26" s="21" t="str">
        <f>IF(ISERROR(VLOOKUP(A26,'[1]Z09 政府性基金预算财政拨款收入支出决算表(财决09表)'!$A$10:$T$200,16,FALSE)),"",VLOOKUP(A26,'[1]Z09 政府性基金预算财政拨款收入支出决算表(财决09表)'!$A$10:$T$200,16,FALSE))</f>
        <v/>
      </c>
      <c r="J26" s="8">
        <f>'[1]Z09 政府性基金预算财政拨款收入支出决算表(财决09表)'!$A23</f>
        <v>0</v>
      </c>
      <c r="K26" s="31">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8" t="str">
        <f t="shared" si="1"/>
        <v/>
      </c>
      <c r="M26" s="8" t="str">
        <f t="shared" si="2"/>
        <v/>
      </c>
    </row>
    <row r="27" spans="1:13" s="4" customFormat="1" ht="22.5" customHeight="1">
      <c r="A27" s="19" t="str">
        <f t="shared" si="0"/>
        <v/>
      </c>
      <c r="B27" s="19"/>
      <c r="C27" s="20" t="str">
        <f>IF(ISERROR(VLOOKUP(A27,'[1]Z09 政府性基金预算财政拨款收入支出决算表(财决09表)'!$A$10:$T$200,4,FALSE)),"",VLOOKUP(A27,'[1]Z09 政府性基金预算财政拨款收入支出决算表(财决09表)'!$A$10:$T$200,4,FALSE))</f>
        <v/>
      </c>
      <c r="D27" s="21" t="str">
        <f>IF(ISERROR(VLOOKUP(A27,'[1]Z09 政府性基金预算财政拨款收入支出决算表(财决09表)'!$A$10:$T$200,5,FALSE)),"",VLOOKUP(A27,'[1]Z09 政府性基金预算财政拨款收入支出决算表(财决09表)'!$A$10:$T$200,5,FALSE))</f>
        <v/>
      </c>
      <c r="E27" s="21" t="str">
        <f>IF(ISERROR(VLOOKUP(A27,'[1]Z09 政府性基金预算财政拨款收入支出决算表(财决09表)'!$A$10:$T$200,8,FALSE)),"",VLOOKUP(A27,'[1]Z09 政府性基金预算财政拨款收入支出决算表(财决09表)'!$A$10:$T$200,8,FALSE))</f>
        <v/>
      </c>
      <c r="F27" s="21" t="str">
        <f>IF(ISERROR(VLOOKUP(A27,'[1]Z09 政府性基金预算财政拨款收入支出决算表(财决09表)'!$A$10:$T$200,11,FALSE)),"",VLOOKUP(A27,'[1]Z09 政府性基金预算财政拨款收入支出决算表(财决09表)'!$A$10:$T$200,11,FALSE))</f>
        <v/>
      </c>
      <c r="G27" s="21" t="str">
        <f>IF(ISERROR(VLOOKUP(A27,'[1]Z09 政府性基金预算财政拨款收入支出决算表(财决09表)'!$A$10:$T$200,12,FALSE)),"",VLOOKUP(A27,'[1]Z09 政府性基金预算财政拨款收入支出决算表(财决09表)'!$A$10:$T$200,12,FALSE))</f>
        <v/>
      </c>
      <c r="H27" s="21" t="str">
        <f>IF(ISERROR(VLOOKUP(A27,'[1]Z09 政府性基金预算财政拨款收入支出决算表(财决09表)'!$A$10:$T$200,15,FALSE)),"",VLOOKUP(A27,'[1]Z09 政府性基金预算财政拨款收入支出决算表(财决09表)'!$A$10:$T$200,15,FALSE))</f>
        <v/>
      </c>
      <c r="I27" s="21" t="str">
        <f>IF(ISERROR(VLOOKUP(A27,'[1]Z09 政府性基金预算财政拨款收入支出决算表(财决09表)'!$A$10:$T$200,16,FALSE)),"",VLOOKUP(A27,'[1]Z09 政府性基金预算财政拨款收入支出决算表(财决09表)'!$A$10:$T$200,16,FALSE))</f>
        <v/>
      </c>
      <c r="J27" s="8">
        <f>'[1]Z09 政府性基金预算财政拨款收入支出决算表(财决09表)'!$A24</f>
        <v>0</v>
      </c>
      <c r="K27" s="31">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8" t="str">
        <f t="shared" si="1"/>
        <v/>
      </c>
      <c r="M27" s="8" t="str">
        <f t="shared" si="2"/>
        <v/>
      </c>
    </row>
    <row r="28" spans="1:13" s="4" customFormat="1" ht="22.5" customHeight="1">
      <c r="A28" s="19" t="str">
        <f t="shared" si="0"/>
        <v/>
      </c>
      <c r="B28" s="19"/>
      <c r="C28" s="20" t="str">
        <f>IF(ISERROR(VLOOKUP(A28,'[1]Z09 政府性基金预算财政拨款收入支出决算表(财决09表)'!$A$10:$T$200,4,FALSE)),"",VLOOKUP(A28,'[1]Z09 政府性基金预算财政拨款收入支出决算表(财决09表)'!$A$10:$T$200,4,FALSE))</f>
        <v/>
      </c>
      <c r="D28" s="21" t="str">
        <f>IF(ISERROR(VLOOKUP(A28,'[1]Z09 政府性基金预算财政拨款收入支出决算表(财决09表)'!$A$10:$T$200,5,FALSE)),"",VLOOKUP(A28,'[1]Z09 政府性基金预算财政拨款收入支出决算表(财决09表)'!$A$10:$T$200,5,FALSE))</f>
        <v/>
      </c>
      <c r="E28" s="21" t="str">
        <f>IF(ISERROR(VLOOKUP(A28,'[1]Z09 政府性基金预算财政拨款收入支出决算表(财决09表)'!$A$10:$T$200,8,FALSE)),"",VLOOKUP(A28,'[1]Z09 政府性基金预算财政拨款收入支出决算表(财决09表)'!$A$10:$T$200,8,FALSE))</f>
        <v/>
      </c>
      <c r="F28" s="21" t="str">
        <f>IF(ISERROR(VLOOKUP(A28,'[1]Z09 政府性基金预算财政拨款收入支出决算表(财决09表)'!$A$10:$T$200,11,FALSE)),"",VLOOKUP(A28,'[1]Z09 政府性基金预算财政拨款收入支出决算表(财决09表)'!$A$10:$T$200,11,FALSE))</f>
        <v/>
      </c>
      <c r="G28" s="21" t="str">
        <f>IF(ISERROR(VLOOKUP(A28,'[1]Z09 政府性基金预算财政拨款收入支出决算表(财决09表)'!$A$10:$T$200,12,FALSE)),"",VLOOKUP(A28,'[1]Z09 政府性基金预算财政拨款收入支出决算表(财决09表)'!$A$10:$T$200,12,FALSE))</f>
        <v/>
      </c>
      <c r="H28" s="21" t="str">
        <f>IF(ISERROR(VLOOKUP(A28,'[1]Z09 政府性基金预算财政拨款收入支出决算表(财决09表)'!$A$10:$T$200,15,FALSE)),"",VLOOKUP(A28,'[1]Z09 政府性基金预算财政拨款收入支出决算表(财决09表)'!$A$10:$T$200,15,FALSE))</f>
        <v/>
      </c>
      <c r="I28" s="21" t="str">
        <f>IF(ISERROR(VLOOKUP(A28,'[1]Z09 政府性基金预算财政拨款收入支出决算表(财决09表)'!$A$10:$T$200,16,FALSE)),"",VLOOKUP(A28,'[1]Z09 政府性基金预算财政拨款收入支出决算表(财决09表)'!$A$10:$T$200,16,FALSE))</f>
        <v/>
      </c>
      <c r="J28" s="8">
        <f>'[1]Z09 政府性基金预算财政拨款收入支出决算表(财决09表)'!$A25</f>
        <v>0</v>
      </c>
      <c r="K28" s="31">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8" t="str">
        <f t="shared" si="1"/>
        <v/>
      </c>
      <c r="M28" s="8"/>
    </row>
    <row r="29" spans="1:13" s="4" customFormat="1" ht="22.5" customHeight="1">
      <c r="A29" s="19" t="str">
        <f t="shared" si="0"/>
        <v/>
      </c>
      <c r="B29" s="19"/>
      <c r="C29" s="20" t="str">
        <f>IF(ISERROR(VLOOKUP(A29,'[1]Z09 政府性基金预算财政拨款收入支出决算表(财决09表)'!$A$10:$T$200,4,FALSE)),"",VLOOKUP(A29,'[1]Z09 政府性基金预算财政拨款收入支出决算表(财决09表)'!$A$10:$T$200,4,FALSE))</f>
        <v/>
      </c>
      <c r="D29" s="21" t="str">
        <f>IF(ISERROR(VLOOKUP(A29,'[1]Z09 政府性基金预算财政拨款收入支出决算表(财决09表)'!$A$10:$T$200,5,FALSE)),"",VLOOKUP(A29,'[1]Z09 政府性基金预算财政拨款收入支出决算表(财决09表)'!$A$10:$T$200,5,FALSE))</f>
        <v/>
      </c>
      <c r="E29" s="21" t="str">
        <f>IF(ISERROR(VLOOKUP(A29,'[1]Z09 政府性基金预算财政拨款收入支出决算表(财决09表)'!$A$10:$T$200,8,FALSE)),"",VLOOKUP(A29,'[1]Z09 政府性基金预算财政拨款收入支出决算表(财决09表)'!$A$10:$T$200,8,FALSE))</f>
        <v/>
      </c>
      <c r="F29" s="21" t="str">
        <f>IF(ISERROR(VLOOKUP(A29,'[1]Z09 政府性基金预算财政拨款收入支出决算表(财决09表)'!$A$10:$T$200,11,FALSE)),"",VLOOKUP(A29,'[1]Z09 政府性基金预算财政拨款收入支出决算表(财决09表)'!$A$10:$T$200,11,FALSE))</f>
        <v/>
      </c>
      <c r="G29" s="21" t="str">
        <f>IF(ISERROR(VLOOKUP(A29,'[1]Z09 政府性基金预算财政拨款收入支出决算表(财决09表)'!$A$10:$T$200,12,FALSE)),"",VLOOKUP(A29,'[1]Z09 政府性基金预算财政拨款收入支出决算表(财决09表)'!$A$10:$T$200,12,FALSE))</f>
        <v/>
      </c>
      <c r="H29" s="21" t="str">
        <f>IF(ISERROR(VLOOKUP(A29,'[1]Z09 政府性基金预算财政拨款收入支出决算表(财决09表)'!$A$10:$T$200,15,FALSE)),"",VLOOKUP(A29,'[1]Z09 政府性基金预算财政拨款收入支出决算表(财决09表)'!$A$10:$T$200,15,FALSE))</f>
        <v/>
      </c>
      <c r="I29" s="21" t="str">
        <f>IF(ISERROR(VLOOKUP(A29,'[1]Z09 政府性基金预算财政拨款收入支出决算表(财决09表)'!$A$10:$T$200,16,FALSE)),"",VLOOKUP(A29,'[1]Z09 政府性基金预算财政拨款收入支出决算表(财决09表)'!$A$10:$T$200,16,FALSE))</f>
        <v/>
      </c>
      <c r="J29" s="8">
        <f>'[1]Z09 政府性基金预算财政拨款收入支出决算表(财决09表)'!$A26</f>
        <v>0</v>
      </c>
      <c r="K29" s="31">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8" t="str">
        <f t="shared" si="1"/>
        <v/>
      </c>
      <c r="M29" s="8"/>
    </row>
    <row r="30" spans="1:13" s="4" customFormat="1" ht="22.5" customHeight="1">
      <c r="A30" s="19" t="str">
        <f t="shared" si="0"/>
        <v/>
      </c>
      <c r="B30" s="19"/>
      <c r="C30" s="20" t="str">
        <f>IF(ISERROR(VLOOKUP(A30,'[1]Z09 政府性基金预算财政拨款收入支出决算表(财决09表)'!$A$10:$T$200,4,FALSE)),"",VLOOKUP(A30,'[1]Z09 政府性基金预算财政拨款收入支出决算表(财决09表)'!$A$10:$T$200,4,FALSE))</f>
        <v/>
      </c>
      <c r="D30" s="21" t="str">
        <f>IF(ISERROR(VLOOKUP(A30,'[1]Z09 政府性基金预算财政拨款收入支出决算表(财决09表)'!$A$10:$T$200,5,FALSE)),"",VLOOKUP(A30,'[1]Z09 政府性基金预算财政拨款收入支出决算表(财决09表)'!$A$10:$T$200,5,FALSE))</f>
        <v/>
      </c>
      <c r="E30" s="21" t="str">
        <f>IF(ISERROR(VLOOKUP(A30,'[1]Z09 政府性基金预算财政拨款收入支出决算表(财决09表)'!$A$10:$T$200,8,FALSE)),"",VLOOKUP(A30,'[1]Z09 政府性基金预算财政拨款收入支出决算表(财决09表)'!$A$10:$T$200,8,FALSE))</f>
        <v/>
      </c>
      <c r="F30" s="21" t="str">
        <f>IF(ISERROR(VLOOKUP(A30,'[1]Z09 政府性基金预算财政拨款收入支出决算表(财决09表)'!$A$10:$T$200,11,FALSE)),"",VLOOKUP(A30,'[1]Z09 政府性基金预算财政拨款收入支出决算表(财决09表)'!$A$10:$T$200,11,FALSE))</f>
        <v/>
      </c>
      <c r="G30" s="21" t="str">
        <f>IF(ISERROR(VLOOKUP(A30,'[1]Z09 政府性基金预算财政拨款收入支出决算表(财决09表)'!$A$10:$T$200,12,FALSE)),"",VLOOKUP(A30,'[1]Z09 政府性基金预算财政拨款收入支出决算表(财决09表)'!$A$10:$T$200,12,FALSE))</f>
        <v/>
      </c>
      <c r="H30" s="21" t="str">
        <f>IF(ISERROR(VLOOKUP(A30,'[1]Z09 政府性基金预算财政拨款收入支出决算表(财决09表)'!$A$10:$T$200,15,FALSE)),"",VLOOKUP(A30,'[1]Z09 政府性基金预算财政拨款收入支出决算表(财决09表)'!$A$10:$T$200,15,FALSE))</f>
        <v/>
      </c>
      <c r="I30" s="21" t="str">
        <f>IF(ISERROR(VLOOKUP(A30,'[1]Z09 政府性基金预算财政拨款收入支出决算表(财决09表)'!$A$10:$T$200,16,FALSE)),"",VLOOKUP(A30,'[1]Z09 政府性基金预算财政拨款收入支出决算表(财决09表)'!$A$10:$T$200,16,FALSE))</f>
        <v/>
      </c>
      <c r="J30" s="8">
        <f>'[1]Z09 政府性基金预算财政拨款收入支出决算表(财决09表)'!$A27</f>
        <v>0</v>
      </c>
      <c r="K30" s="31">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8" t="str">
        <f t="shared" si="1"/>
        <v/>
      </c>
      <c r="M30" s="8"/>
    </row>
    <row r="31" spans="1:13" s="4" customFormat="1" ht="22.5" customHeight="1">
      <c r="A31" s="19" t="str">
        <f t="shared" si="0"/>
        <v/>
      </c>
      <c r="B31" s="19"/>
      <c r="C31" s="20" t="str">
        <f>IF(ISERROR(VLOOKUP(A31,'[1]Z09 政府性基金预算财政拨款收入支出决算表(财决09表)'!$A$10:$T$200,4,FALSE)),"",VLOOKUP(A31,'[1]Z09 政府性基金预算财政拨款收入支出决算表(财决09表)'!$A$10:$T$200,4,FALSE))</f>
        <v/>
      </c>
      <c r="D31" s="21" t="str">
        <f>IF(ISERROR(VLOOKUP(A31,'[1]Z09 政府性基金预算财政拨款收入支出决算表(财决09表)'!$A$10:$T$200,5,FALSE)),"",VLOOKUP(A31,'[1]Z09 政府性基金预算财政拨款收入支出决算表(财决09表)'!$A$10:$T$200,5,FALSE))</f>
        <v/>
      </c>
      <c r="E31" s="21" t="str">
        <f>IF(ISERROR(VLOOKUP(A31,'[1]Z09 政府性基金预算财政拨款收入支出决算表(财决09表)'!$A$10:$T$200,8,FALSE)),"",VLOOKUP(A31,'[1]Z09 政府性基金预算财政拨款收入支出决算表(财决09表)'!$A$10:$T$200,8,FALSE))</f>
        <v/>
      </c>
      <c r="F31" s="21" t="str">
        <f>IF(ISERROR(VLOOKUP(A31,'[1]Z09 政府性基金预算财政拨款收入支出决算表(财决09表)'!$A$10:$T$200,11,FALSE)),"",VLOOKUP(A31,'[1]Z09 政府性基金预算财政拨款收入支出决算表(财决09表)'!$A$10:$T$200,11,FALSE))</f>
        <v/>
      </c>
      <c r="G31" s="21" t="str">
        <f>IF(ISERROR(VLOOKUP(A31,'[1]Z09 政府性基金预算财政拨款收入支出决算表(财决09表)'!$A$10:$T$200,12,FALSE)),"",VLOOKUP(A31,'[1]Z09 政府性基金预算财政拨款收入支出决算表(财决09表)'!$A$10:$T$200,12,FALSE))</f>
        <v/>
      </c>
      <c r="H31" s="21" t="str">
        <f>IF(ISERROR(VLOOKUP(A31,'[1]Z09 政府性基金预算财政拨款收入支出决算表(财决09表)'!$A$10:$T$200,15,FALSE)),"",VLOOKUP(A31,'[1]Z09 政府性基金预算财政拨款收入支出决算表(财决09表)'!$A$10:$T$200,15,FALSE))</f>
        <v/>
      </c>
      <c r="I31" s="21" t="str">
        <f>IF(ISERROR(VLOOKUP(A31,'[1]Z09 政府性基金预算财政拨款收入支出决算表(财决09表)'!$A$10:$T$200,16,FALSE)),"",VLOOKUP(A31,'[1]Z09 政府性基金预算财政拨款收入支出决算表(财决09表)'!$A$10:$T$200,16,FALSE))</f>
        <v/>
      </c>
      <c r="J31" s="8">
        <f>'[1]Z09 政府性基金预算财政拨款收入支出决算表(财决09表)'!$A28</f>
        <v>0</v>
      </c>
      <c r="K31" s="31">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8" t="str">
        <f t="shared" si="1"/>
        <v/>
      </c>
      <c r="M31" s="8"/>
    </row>
    <row r="32" spans="1:13" s="4" customFormat="1" ht="22.5" customHeight="1">
      <c r="A32" s="19" t="str">
        <f t="shared" ref="A32:A95" si="3">IF(J32&gt;0,J32,"")</f>
        <v/>
      </c>
      <c r="B32" s="19"/>
      <c r="C32" s="20" t="str">
        <f>IF(ISERROR(VLOOKUP(A32,'[1]Z09 政府性基金预算财政拨款收入支出决算表(财决09表)'!$A$10:$T$200,4,FALSE)),"",VLOOKUP(A32,'[1]Z09 政府性基金预算财政拨款收入支出决算表(财决09表)'!$A$10:$T$200,4,FALSE))</f>
        <v/>
      </c>
      <c r="D32" s="21" t="str">
        <f>IF(ISERROR(VLOOKUP(A32,'[1]Z09 政府性基金预算财政拨款收入支出决算表(财决09表)'!$A$10:$T$200,5,FALSE)),"",VLOOKUP(A32,'[1]Z09 政府性基金预算财政拨款收入支出决算表(财决09表)'!$A$10:$T$200,5,FALSE))</f>
        <v/>
      </c>
      <c r="E32" s="21" t="str">
        <f>IF(ISERROR(VLOOKUP(A32,'[1]Z09 政府性基金预算财政拨款收入支出决算表(财决09表)'!$A$10:$T$200,8,FALSE)),"",VLOOKUP(A32,'[1]Z09 政府性基金预算财政拨款收入支出决算表(财决09表)'!$A$10:$T$200,8,FALSE))</f>
        <v/>
      </c>
      <c r="F32" s="21" t="str">
        <f>IF(ISERROR(VLOOKUP(A32,'[1]Z09 政府性基金预算财政拨款收入支出决算表(财决09表)'!$A$10:$T$200,11,FALSE)),"",VLOOKUP(A32,'[1]Z09 政府性基金预算财政拨款收入支出决算表(财决09表)'!$A$10:$T$200,11,FALSE))</f>
        <v/>
      </c>
      <c r="G32" s="21" t="str">
        <f>IF(ISERROR(VLOOKUP(A32,'[1]Z09 政府性基金预算财政拨款收入支出决算表(财决09表)'!$A$10:$T$200,12,FALSE)),"",VLOOKUP(A32,'[1]Z09 政府性基金预算财政拨款收入支出决算表(财决09表)'!$A$10:$T$200,12,FALSE))</f>
        <v/>
      </c>
      <c r="H32" s="21" t="str">
        <f>IF(ISERROR(VLOOKUP(A32,'[1]Z09 政府性基金预算财政拨款收入支出决算表(财决09表)'!$A$10:$T$200,15,FALSE)),"",VLOOKUP(A32,'[1]Z09 政府性基金预算财政拨款收入支出决算表(财决09表)'!$A$10:$T$200,15,FALSE))</f>
        <v/>
      </c>
      <c r="I32" s="21" t="str">
        <f>IF(ISERROR(VLOOKUP(A32,'[1]Z09 政府性基金预算财政拨款收入支出决算表(财决09表)'!$A$10:$T$200,16,FALSE)),"",VLOOKUP(A32,'[1]Z09 政府性基金预算财政拨款收入支出决算表(财决09表)'!$A$10:$T$200,16,FALSE))</f>
        <v/>
      </c>
      <c r="J32" s="8">
        <f>'[1]Z09 政府性基金预算财政拨款收入支出决算表(财决09表)'!$A29</f>
        <v>0</v>
      </c>
      <c r="K32" s="31">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8" t="str">
        <f t="shared" si="1"/>
        <v/>
      </c>
      <c r="M32" s="8"/>
    </row>
    <row r="33" spans="1:13" s="4" customFormat="1" ht="22.5" customHeight="1">
      <c r="A33" s="19" t="str">
        <f t="shared" si="3"/>
        <v/>
      </c>
      <c r="B33" s="19"/>
      <c r="C33" s="20" t="str">
        <f>IF(ISERROR(VLOOKUP(A33,'[1]Z09 政府性基金预算财政拨款收入支出决算表(财决09表)'!$A$10:$T$200,4,FALSE)),"",VLOOKUP(A33,'[1]Z09 政府性基金预算财政拨款收入支出决算表(财决09表)'!$A$10:$T$200,4,FALSE))</f>
        <v/>
      </c>
      <c r="D33" s="21" t="str">
        <f>IF(ISERROR(VLOOKUP(A33,'[1]Z09 政府性基金预算财政拨款收入支出决算表(财决09表)'!$A$10:$T$200,5,FALSE)),"",VLOOKUP(A33,'[1]Z09 政府性基金预算财政拨款收入支出决算表(财决09表)'!$A$10:$T$200,5,FALSE))</f>
        <v/>
      </c>
      <c r="E33" s="21" t="str">
        <f>IF(ISERROR(VLOOKUP(A33,'[1]Z09 政府性基金预算财政拨款收入支出决算表(财决09表)'!$A$10:$T$200,8,FALSE)),"",VLOOKUP(A33,'[1]Z09 政府性基金预算财政拨款收入支出决算表(财决09表)'!$A$10:$T$200,8,FALSE))</f>
        <v/>
      </c>
      <c r="F33" s="21" t="str">
        <f>IF(ISERROR(VLOOKUP(A33,'[1]Z09 政府性基金预算财政拨款收入支出决算表(财决09表)'!$A$10:$T$200,11,FALSE)),"",VLOOKUP(A33,'[1]Z09 政府性基金预算财政拨款收入支出决算表(财决09表)'!$A$10:$T$200,11,FALSE))</f>
        <v/>
      </c>
      <c r="G33" s="21" t="str">
        <f>IF(ISERROR(VLOOKUP(A33,'[1]Z09 政府性基金预算财政拨款收入支出决算表(财决09表)'!$A$10:$T$200,12,FALSE)),"",VLOOKUP(A33,'[1]Z09 政府性基金预算财政拨款收入支出决算表(财决09表)'!$A$10:$T$200,12,FALSE))</f>
        <v/>
      </c>
      <c r="H33" s="21" t="str">
        <f>IF(ISERROR(VLOOKUP(A33,'[1]Z09 政府性基金预算财政拨款收入支出决算表(财决09表)'!$A$10:$T$200,15,FALSE)),"",VLOOKUP(A33,'[1]Z09 政府性基金预算财政拨款收入支出决算表(财决09表)'!$A$10:$T$200,15,FALSE))</f>
        <v/>
      </c>
      <c r="I33" s="21" t="str">
        <f>IF(ISERROR(VLOOKUP(A33,'[1]Z09 政府性基金预算财政拨款收入支出决算表(财决09表)'!$A$10:$T$200,16,FALSE)),"",VLOOKUP(A33,'[1]Z09 政府性基金预算财政拨款收入支出决算表(财决09表)'!$A$10:$T$200,16,FALSE))</f>
        <v/>
      </c>
      <c r="J33" s="8">
        <f>'[1]Z09 政府性基金预算财政拨款收入支出决算表(财决09表)'!$A30</f>
        <v>0</v>
      </c>
      <c r="K33" s="31">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8" t="str">
        <f t="shared" si="1"/>
        <v/>
      </c>
      <c r="M33" s="8"/>
    </row>
    <row r="34" spans="1:13" s="4" customFormat="1" ht="22.5" customHeight="1">
      <c r="A34" s="19" t="str">
        <f t="shared" si="3"/>
        <v/>
      </c>
      <c r="B34" s="19"/>
      <c r="C34" s="20" t="str">
        <f>IF(ISERROR(VLOOKUP(A34,'[1]Z09 政府性基金预算财政拨款收入支出决算表(财决09表)'!$A$10:$T$200,4,FALSE)),"",VLOOKUP(A34,'[1]Z09 政府性基金预算财政拨款收入支出决算表(财决09表)'!$A$10:$T$200,4,FALSE))</f>
        <v/>
      </c>
      <c r="D34" s="21" t="str">
        <f>IF(ISERROR(VLOOKUP(A34,'[1]Z09 政府性基金预算财政拨款收入支出决算表(财决09表)'!$A$10:$T$200,5,FALSE)),"",VLOOKUP(A34,'[1]Z09 政府性基金预算财政拨款收入支出决算表(财决09表)'!$A$10:$T$200,5,FALSE))</f>
        <v/>
      </c>
      <c r="E34" s="21" t="str">
        <f>IF(ISERROR(VLOOKUP(A34,'[1]Z09 政府性基金预算财政拨款收入支出决算表(财决09表)'!$A$10:$T$200,8,FALSE)),"",VLOOKUP(A34,'[1]Z09 政府性基金预算财政拨款收入支出决算表(财决09表)'!$A$10:$T$200,8,FALSE))</f>
        <v/>
      </c>
      <c r="F34" s="21" t="str">
        <f>IF(ISERROR(VLOOKUP(A34,'[1]Z09 政府性基金预算财政拨款收入支出决算表(财决09表)'!$A$10:$T$200,11,FALSE)),"",VLOOKUP(A34,'[1]Z09 政府性基金预算财政拨款收入支出决算表(财决09表)'!$A$10:$T$200,11,FALSE))</f>
        <v/>
      </c>
      <c r="G34" s="21" t="str">
        <f>IF(ISERROR(VLOOKUP(A34,'[1]Z09 政府性基金预算财政拨款收入支出决算表(财决09表)'!$A$10:$T$200,12,FALSE)),"",VLOOKUP(A34,'[1]Z09 政府性基金预算财政拨款收入支出决算表(财决09表)'!$A$10:$T$200,12,FALSE))</f>
        <v/>
      </c>
      <c r="H34" s="21" t="str">
        <f>IF(ISERROR(VLOOKUP(A34,'[1]Z09 政府性基金预算财政拨款收入支出决算表(财决09表)'!$A$10:$T$200,15,FALSE)),"",VLOOKUP(A34,'[1]Z09 政府性基金预算财政拨款收入支出决算表(财决09表)'!$A$10:$T$200,15,FALSE))</f>
        <v/>
      </c>
      <c r="I34" s="21" t="str">
        <f>IF(ISERROR(VLOOKUP(A34,'[1]Z09 政府性基金预算财政拨款收入支出决算表(财决09表)'!$A$10:$T$200,16,FALSE)),"",VLOOKUP(A34,'[1]Z09 政府性基金预算财政拨款收入支出决算表(财决09表)'!$A$10:$T$200,16,FALSE))</f>
        <v/>
      </c>
      <c r="J34" s="8">
        <f>'[1]Z09 政府性基金预算财政拨款收入支出决算表(财决09表)'!$A31</f>
        <v>0</v>
      </c>
      <c r="K34" s="31">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8" t="str">
        <f t="shared" si="1"/>
        <v/>
      </c>
      <c r="M34" s="8"/>
    </row>
    <row r="35" spans="1:13" s="4" customFormat="1" ht="22.5" customHeight="1">
      <c r="A35" s="19" t="str">
        <f t="shared" si="3"/>
        <v/>
      </c>
      <c r="B35" s="19"/>
      <c r="C35" s="20" t="str">
        <f>IF(ISERROR(VLOOKUP(A35,'[1]Z09 政府性基金预算财政拨款收入支出决算表(财决09表)'!$A$10:$T$200,4,FALSE)),"",VLOOKUP(A35,'[1]Z09 政府性基金预算财政拨款收入支出决算表(财决09表)'!$A$10:$T$200,4,FALSE))</f>
        <v/>
      </c>
      <c r="D35" s="21" t="str">
        <f>IF(ISERROR(VLOOKUP(A35,'[1]Z09 政府性基金预算财政拨款收入支出决算表(财决09表)'!$A$10:$T$200,5,FALSE)),"",VLOOKUP(A35,'[1]Z09 政府性基金预算财政拨款收入支出决算表(财决09表)'!$A$10:$T$200,5,FALSE))</f>
        <v/>
      </c>
      <c r="E35" s="21" t="str">
        <f>IF(ISERROR(VLOOKUP(A35,'[1]Z09 政府性基金预算财政拨款收入支出决算表(财决09表)'!$A$10:$T$200,8,FALSE)),"",VLOOKUP(A35,'[1]Z09 政府性基金预算财政拨款收入支出决算表(财决09表)'!$A$10:$T$200,8,FALSE))</f>
        <v/>
      </c>
      <c r="F35" s="21" t="str">
        <f>IF(ISERROR(VLOOKUP(A35,'[1]Z09 政府性基金预算财政拨款收入支出决算表(财决09表)'!$A$10:$T$200,11,FALSE)),"",VLOOKUP(A35,'[1]Z09 政府性基金预算财政拨款收入支出决算表(财决09表)'!$A$10:$T$200,11,FALSE))</f>
        <v/>
      </c>
      <c r="G35" s="21" t="str">
        <f>IF(ISERROR(VLOOKUP(A35,'[1]Z09 政府性基金预算财政拨款收入支出决算表(财决09表)'!$A$10:$T$200,12,FALSE)),"",VLOOKUP(A35,'[1]Z09 政府性基金预算财政拨款收入支出决算表(财决09表)'!$A$10:$T$200,12,FALSE))</f>
        <v/>
      </c>
      <c r="H35" s="21" t="str">
        <f>IF(ISERROR(VLOOKUP(A35,'[1]Z09 政府性基金预算财政拨款收入支出决算表(财决09表)'!$A$10:$T$200,15,FALSE)),"",VLOOKUP(A35,'[1]Z09 政府性基金预算财政拨款收入支出决算表(财决09表)'!$A$10:$T$200,15,FALSE))</f>
        <v/>
      </c>
      <c r="I35" s="21" t="str">
        <f>IF(ISERROR(VLOOKUP(A35,'[1]Z09 政府性基金预算财政拨款收入支出决算表(财决09表)'!$A$10:$T$200,16,FALSE)),"",VLOOKUP(A35,'[1]Z09 政府性基金预算财政拨款收入支出决算表(财决09表)'!$A$10:$T$200,16,FALSE))</f>
        <v/>
      </c>
      <c r="J35" s="8">
        <f>'[1]Z09 政府性基金预算财政拨款收入支出决算表(财决09表)'!$A32</f>
        <v>0</v>
      </c>
      <c r="K35" s="31">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8" t="str">
        <f t="shared" si="1"/>
        <v/>
      </c>
      <c r="M35" s="8"/>
    </row>
    <row r="36" spans="1:13" s="4" customFormat="1" ht="22.5" customHeight="1">
      <c r="A36" s="19" t="str">
        <f t="shared" si="3"/>
        <v/>
      </c>
      <c r="B36" s="19"/>
      <c r="C36" s="20" t="str">
        <f>IF(ISERROR(VLOOKUP(A36,'[1]Z09 政府性基金预算财政拨款收入支出决算表(财决09表)'!$A$10:$T$200,4,FALSE)),"",VLOOKUP(A36,'[1]Z09 政府性基金预算财政拨款收入支出决算表(财决09表)'!$A$10:$T$200,4,FALSE))</f>
        <v/>
      </c>
      <c r="D36" s="21" t="str">
        <f>IF(ISERROR(VLOOKUP(A36,'[1]Z09 政府性基金预算财政拨款收入支出决算表(财决09表)'!$A$10:$T$200,5,FALSE)),"",VLOOKUP(A36,'[1]Z09 政府性基金预算财政拨款收入支出决算表(财决09表)'!$A$10:$T$200,5,FALSE))</f>
        <v/>
      </c>
      <c r="E36" s="21" t="str">
        <f>IF(ISERROR(VLOOKUP(A36,'[1]Z09 政府性基金预算财政拨款收入支出决算表(财决09表)'!$A$10:$T$200,8,FALSE)),"",VLOOKUP(A36,'[1]Z09 政府性基金预算财政拨款收入支出决算表(财决09表)'!$A$10:$T$200,8,FALSE))</f>
        <v/>
      </c>
      <c r="F36" s="21" t="str">
        <f>IF(ISERROR(VLOOKUP(A36,'[1]Z09 政府性基金预算财政拨款收入支出决算表(财决09表)'!$A$10:$T$200,11,FALSE)),"",VLOOKUP(A36,'[1]Z09 政府性基金预算财政拨款收入支出决算表(财决09表)'!$A$10:$T$200,11,FALSE))</f>
        <v/>
      </c>
      <c r="G36" s="21" t="str">
        <f>IF(ISERROR(VLOOKUP(A36,'[1]Z09 政府性基金预算财政拨款收入支出决算表(财决09表)'!$A$10:$T$200,12,FALSE)),"",VLOOKUP(A36,'[1]Z09 政府性基金预算财政拨款收入支出决算表(财决09表)'!$A$10:$T$200,12,FALSE))</f>
        <v/>
      </c>
      <c r="H36" s="21" t="str">
        <f>IF(ISERROR(VLOOKUP(A36,'[1]Z09 政府性基金预算财政拨款收入支出决算表(财决09表)'!$A$10:$T$200,15,FALSE)),"",VLOOKUP(A36,'[1]Z09 政府性基金预算财政拨款收入支出决算表(财决09表)'!$A$10:$T$200,15,FALSE))</f>
        <v/>
      </c>
      <c r="I36" s="21" t="str">
        <f>IF(ISERROR(VLOOKUP(A36,'[1]Z09 政府性基金预算财政拨款收入支出决算表(财决09表)'!$A$10:$T$200,16,FALSE)),"",VLOOKUP(A36,'[1]Z09 政府性基金预算财政拨款收入支出决算表(财决09表)'!$A$10:$T$200,16,FALSE))</f>
        <v/>
      </c>
      <c r="J36" s="8">
        <f>'[1]Z09 政府性基金预算财政拨款收入支出决算表(财决09表)'!$A33</f>
        <v>0</v>
      </c>
      <c r="K36" s="31">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8" t="str">
        <f t="shared" si="1"/>
        <v/>
      </c>
      <c r="M36" s="8"/>
    </row>
    <row r="37" spans="1:13" s="4" customFormat="1" ht="22.5" customHeight="1">
      <c r="A37" s="19" t="str">
        <f t="shared" si="3"/>
        <v/>
      </c>
      <c r="B37" s="19"/>
      <c r="C37" s="20" t="str">
        <f>IF(ISERROR(VLOOKUP(A37,'[1]Z09 政府性基金预算财政拨款收入支出决算表(财决09表)'!$A$10:$T$200,4,FALSE)),"",VLOOKUP(A37,'[1]Z09 政府性基金预算财政拨款收入支出决算表(财决09表)'!$A$10:$T$200,4,FALSE))</f>
        <v/>
      </c>
      <c r="D37" s="21" t="str">
        <f>IF(ISERROR(VLOOKUP(A37,'[1]Z09 政府性基金预算财政拨款收入支出决算表(财决09表)'!$A$10:$T$200,5,FALSE)),"",VLOOKUP(A37,'[1]Z09 政府性基金预算财政拨款收入支出决算表(财决09表)'!$A$10:$T$200,5,FALSE))</f>
        <v/>
      </c>
      <c r="E37" s="21" t="str">
        <f>IF(ISERROR(VLOOKUP(A37,'[1]Z09 政府性基金预算财政拨款收入支出决算表(财决09表)'!$A$10:$T$200,8,FALSE)),"",VLOOKUP(A37,'[1]Z09 政府性基金预算财政拨款收入支出决算表(财决09表)'!$A$10:$T$200,8,FALSE))</f>
        <v/>
      </c>
      <c r="F37" s="21" t="str">
        <f>IF(ISERROR(VLOOKUP(A37,'[1]Z09 政府性基金预算财政拨款收入支出决算表(财决09表)'!$A$10:$T$200,11,FALSE)),"",VLOOKUP(A37,'[1]Z09 政府性基金预算财政拨款收入支出决算表(财决09表)'!$A$10:$T$200,11,FALSE))</f>
        <v/>
      </c>
      <c r="G37" s="21" t="str">
        <f>IF(ISERROR(VLOOKUP(A37,'[1]Z09 政府性基金预算财政拨款收入支出决算表(财决09表)'!$A$10:$T$200,12,FALSE)),"",VLOOKUP(A37,'[1]Z09 政府性基金预算财政拨款收入支出决算表(财决09表)'!$A$10:$T$200,12,FALSE))</f>
        <v/>
      </c>
      <c r="H37" s="21" t="str">
        <f>IF(ISERROR(VLOOKUP(A37,'[1]Z09 政府性基金预算财政拨款收入支出决算表(财决09表)'!$A$10:$T$200,15,FALSE)),"",VLOOKUP(A37,'[1]Z09 政府性基金预算财政拨款收入支出决算表(财决09表)'!$A$10:$T$200,15,FALSE))</f>
        <v/>
      </c>
      <c r="I37" s="21" t="str">
        <f>IF(ISERROR(VLOOKUP(A37,'[1]Z09 政府性基金预算财政拨款收入支出决算表(财决09表)'!$A$10:$T$200,16,FALSE)),"",VLOOKUP(A37,'[1]Z09 政府性基金预算财政拨款收入支出决算表(财决09表)'!$A$10:$T$200,16,FALSE))</f>
        <v/>
      </c>
      <c r="J37" s="8">
        <f>'[1]Z09 政府性基金预算财政拨款收入支出决算表(财决09表)'!$A34</f>
        <v>0</v>
      </c>
      <c r="K37" s="31">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8" t="str">
        <f t="shared" si="1"/>
        <v/>
      </c>
      <c r="M37" s="8"/>
    </row>
    <row r="38" spans="1:13" s="4" customFormat="1" ht="22.5" customHeight="1">
      <c r="A38" s="19" t="str">
        <f t="shared" si="3"/>
        <v/>
      </c>
      <c r="B38" s="19"/>
      <c r="C38" s="20" t="str">
        <f>IF(ISERROR(VLOOKUP(A38,'[1]Z09 政府性基金预算财政拨款收入支出决算表(财决09表)'!$A$10:$T$200,4,FALSE)),"",VLOOKUP(A38,'[1]Z09 政府性基金预算财政拨款收入支出决算表(财决09表)'!$A$10:$T$200,4,FALSE))</f>
        <v/>
      </c>
      <c r="D38" s="21" t="str">
        <f>IF(ISERROR(VLOOKUP(A38,'[1]Z09 政府性基金预算财政拨款收入支出决算表(财决09表)'!$A$10:$T$200,5,FALSE)),"",VLOOKUP(A38,'[1]Z09 政府性基金预算财政拨款收入支出决算表(财决09表)'!$A$10:$T$200,5,FALSE))</f>
        <v/>
      </c>
      <c r="E38" s="21" t="str">
        <f>IF(ISERROR(VLOOKUP(A38,'[1]Z09 政府性基金预算财政拨款收入支出决算表(财决09表)'!$A$10:$T$200,8,FALSE)),"",VLOOKUP(A38,'[1]Z09 政府性基金预算财政拨款收入支出决算表(财决09表)'!$A$10:$T$200,8,FALSE))</f>
        <v/>
      </c>
      <c r="F38" s="21" t="str">
        <f>IF(ISERROR(VLOOKUP(A38,'[1]Z09 政府性基金预算财政拨款收入支出决算表(财决09表)'!$A$10:$T$200,11,FALSE)),"",VLOOKUP(A38,'[1]Z09 政府性基金预算财政拨款收入支出决算表(财决09表)'!$A$10:$T$200,11,FALSE))</f>
        <v/>
      </c>
      <c r="G38" s="21" t="str">
        <f>IF(ISERROR(VLOOKUP(A38,'[1]Z09 政府性基金预算财政拨款收入支出决算表(财决09表)'!$A$10:$T$200,12,FALSE)),"",VLOOKUP(A38,'[1]Z09 政府性基金预算财政拨款收入支出决算表(财决09表)'!$A$10:$T$200,12,FALSE))</f>
        <v/>
      </c>
      <c r="H38" s="21" t="str">
        <f>IF(ISERROR(VLOOKUP(A38,'[1]Z09 政府性基金预算财政拨款收入支出决算表(财决09表)'!$A$10:$T$200,15,FALSE)),"",VLOOKUP(A38,'[1]Z09 政府性基金预算财政拨款收入支出决算表(财决09表)'!$A$10:$T$200,15,FALSE))</f>
        <v/>
      </c>
      <c r="I38" s="21" t="str">
        <f>IF(ISERROR(VLOOKUP(A38,'[1]Z09 政府性基金预算财政拨款收入支出决算表(财决09表)'!$A$10:$T$200,16,FALSE)),"",VLOOKUP(A38,'[1]Z09 政府性基金预算财政拨款收入支出决算表(财决09表)'!$A$10:$T$200,16,FALSE))</f>
        <v/>
      </c>
      <c r="J38" s="8">
        <f>'[1]Z09 政府性基金预算财政拨款收入支出决算表(财决09表)'!$A35</f>
        <v>0</v>
      </c>
      <c r="K38" s="31">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8" t="str">
        <f t="shared" si="1"/>
        <v/>
      </c>
      <c r="M38" s="8"/>
    </row>
    <row r="39" spans="1:13" s="4" customFormat="1" ht="22.5" customHeight="1">
      <c r="A39" s="19" t="str">
        <f t="shared" si="3"/>
        <v/>
      </c>
      <c r="B39" s="19"/>
      <c r="C39" s="20" t="str">
        <f>IF(ISERROR(VLOOKUP(A39,'[1]Z09 政府性基金预算财政拨款收入支出决算表(财决09表)'!$A$10:$T$200,4,FALSE)),"",VLOOKUP(A39,'[1]Z09 政府性基金预算财政拨款收入支出决算表(财决09表)'!$A$10:$T$200,4,FALSE))</f>
        <v/>
      </c>
      <c r="D39" s="21" t="str">
        <f>IF(ISERROR(VLOOKUP(A39,'[1]Z09 政府性基金预算财政拨款收入支出决算表(财决09表)'!$A$10:$T$200,5,FALSE)),"",VLOOKUP(A39,'[1]Z09 政府性基金预算财政拨款收入支出决算表(财决09表)'!$A$10:$T$200,5,FALSE))</f>
        <v/>
      </c>
      <c r="E39" s="21" t="str">
        <f>IF(ISERROR(VLOOKUP(A39,'[1]Z09 政府性基金预算财政拨款收入支出决算表(财决09表)'!$A$10:$T$200,8,FALSE)),"",VLOOKUP(A39,'[1]Z09 政府性基金预算财政拨款收入支出决算表(财决09表)'!$A$10:$T$200,8,FALSE))</f>
        <v/>
      </c>
      <c r="F39" s="21" t="str">
        <f>IF(ISERROR(VLOOKUP(A39,'[1]Z09 政府性基金预算财政拨款收入支出决算表(财决09表)'!$A$10:$T$200,11,FALSE)),"",VLOOKUP(A39,'[1]Z09 政府性基金预算财政拨款收入支出决算表(财决09表)'!$A$10:$T$200,11,FALSE))</f>
        <v/>
      </c>
      <c r="G39" s="21" t="str">
        <f>IF(ISERROR(VLOOKUP(A39,'[1]Z09 政府性基金预算财政拨款收入支出决算表(财决09表)'!$A$10:$T$200,12,FALSE)),"",VLOOKUP(A39,'[1]Z09 政府性基金预算财政拨款收入支出决算表(财决09表)'!$A$10:$T$200,12,FALSE))</f>
        <v/>
      </c>
      <c r="H39" s="21" t="str">
        <f>IF(ISERROR(VLOOKUP(A39,'[1]Z09 政府性基金预算财政拨款收入支出决算表(财决09表)'!$A$10:$T$200,15,FALSE)),"",VLOOKUP(A39,'[1]Z09 政府性基金预算财政拨款收入支出决算表(财决09表)'!$A$10:$T$200,15,FALSE))</f>
        <v/>
      </c>
      <c r="I39" s="21" t="str">
        <f>IF(ISERROR(VLOOKUP(A39,'[1]Z09 政府性基金预算财政拨款收入支出决算表(财决09表)'!$A$10:$T$200,16,FALSE)),"",VLOOKUP(A39,'[1]Z09 政府性基金预算财政拨款收入支出决算表(财决09表)'!$A$10:$T$200,16,FALSE))</f>
        <v/>
      </c>
      <c r="J39" s="8">
        <f>'[1]Z09 政府性基金预算财政拨款收入支出决算表(财决09表)'!$A36</f>
        <v>0</v>
      </c>
      <c r="K39" s="31">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8" t="str">
        <f t="shared" si="1"/>
        <v/>
      </c>
      <c r="M39" s="8"/>
    </row>
    <row r="40" spans="1:13" s="4" customFormat="1" ht="22.5" customHeight="1">
      <c r="A40" s="19" t="str">
        <f t="shared" si="3"/>
        <v/>
      </c>
      <c r="B40" s="19"/>
      <c r="C40" s="20" t="str">
        <f>IF(ISERROR(VLOOKUP(A40,'[1]Z09 政府性基金预算财政拨款收入支出决算表(财决09表)'!$A$10:$T$200,4,FALSE)),"",VLOOKUP(A40,'[1]Z09 政府性基金预算财政拨款收入支出决算表(财决09表)'!$A$10:$T$200,4,FALSE))</f>
        <v/>
      </c>
      <c r="D40" s="21" t="str">
        <f>IF(ISERROR(VLOOKUP(A40,'[1]Z09 政府性基金预算财政拨款收入支出决算表(财决09表)'!$A$10:$T$200,5,FALSE)),"",VLOOKUP(A40,'[1]Z09 政府性基金预算财政拨款收入支出决算表(财决09表)'!$A$10:$T$200,5,FALSE))</f>
        <v/>
      </c>
      <c r="E40" s="21" t="str">
        <f>IF(ISERROR(VLOOKUP(A40,'[1]Z09 政府性基金预算财政拨款收入支出决算表(财决09表)'!$A$10:$T$200,8,FALSE)),"",VLOOKUP(A40,'[1]Z09 政府性基金预算财政拨款收入支出决算表(财决09表)'!$A$10:$T$200,8,FALSE))</f>
        <v/>
      </c>
      <c r="F40" s="21" t="str">
        <f>IF(ISERROR(VLOOKUP(A40,'[1]Z09 政府性基金预算财政拨款收入支出决算表(财决09表)'!$A$10:$T$200,11,FALSE)),"",VLOOKUP(A40,'[1]Z09 政府性基金预算财政拨款收入支出决算表(财决09表)'!$A$10:$T$200,11,FALSE))</f>
        <v/>
      </c>
      <c r="G40" s="21" t="str">
        <f>IF(ISERROR(VLOOKUP(A40,'[1]Z09 政府性基金预算财政拨款收入支出决算表(财决09表)'!$A$10:$T$200,12,FALSE)),"",VLOOKUP(A40,'[1]Z09 政府性基金预算财政拨款收入支出决算表(财决09表)'!$A$10:$T$200,12,FALSE))</f>
        <v/>
      </c>
      <c r="H40" s="21" t="str">
        <f>IF(ISERROR(VLOOKUP(A40,'[1]Z09 政府性基金预算财政拨款收入支出决算表(财决09表)'!$A$10:$T$200,15,FALSE)),"",VLOOKUP(A40,'[1]Z09 政府性基金预算财政拨款收入支出决算表(财决09表)'!$A$10:$T$200,15,FALSE))</f>
        <v/>
      </c>
      <c r="I40" s="21" t="str">
        <f>IF(ISERROR(VLOOKUP(A40,'[1]Z09 政府性基金预算财政拨款收入支出决算表(财决09表)'!$A$10:$T$200,16,FALSE)),"",VLOOKUP(A40,'[1]Z09 政府性基金预算财政拨款收入支出决算表(财决09表)'!$A$10:$T$200,16,FALSE))</f>
        <v/>
      </c>
      <c r="J40" s="8">
        <f>'[1]Z09 政府性基金预算财政拨款收入支出决算表(财决09表)'!$A37</f>
        <v>0</v>
      </c>
      <c r="K40" s="31">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8" t="str">
        <f t="shared" si="1"/>
        <v/>
      </c>
      <c r="M40" s="8"/>
    </row>
    <row r="41" spans="1:13" s="4" customFormat="1" ht="22.5" customHeight="1">
      <c r="A41" s="19" t="str">
        <f t="shared" si="3"/>
        <v/>
      </c>
      <c r="B41" s="19"/>
      <c r="C41" s="20" t="str">
        <f>IF(ISERROR(VLOOKUP(A41,'[1]Z09 政府性基金预算财政拨款收入支出决算表(财决09表)'!$A$10:$T$200,4,FALSE)),"",VLOOKUP(A41,'[1]Z09 政府性基金预算财政拨款收入支出决算表(财决09表)'!$A$10:$T$200,4,FALSE))</f>
        <v/>
      </c>
      <c r="D41" s="21" t="str">
        <f>IF(ISERROR(VLOOKUP(A41,'[1]Z09 政府性基金预算财政拨款收入支出决算表(财决09表)'!$A$10:$T$200,5,FALSE)),"",VLOOKUP(A41,'[1]Z09 政府性基金预算财政拨款收入支出决算表(财决09表)'!$A$10:$T$200,5,FALSE))</f>
        <v/>
      </c>
      <c r="E41" s="21" t="str">
        <f>IF(ISERROR(VLOOKUP(A41,'[1]Z09 政府性基金预算财政拨款收入支出决算表(财决09表)'!$A$10:$T$200,8,FALSE)),"",VLOOKUP(A41,'[1]Z09 政府性基金预算财政拨款收入支出决算表(财决09表)'!$A$10:$T$200,8,FALSE))</f>
        <v/>
      </c>
      <c r="F41" s="21" t="str">
        <f>IF(ISERROR(VLOOKUP(A41,'[1]Z09 政府性基金预算财政拨款收入支出决算表(财决09表)'!$A$10:$T$200,11,FALSE)),"",VLOOKUP(A41,'[1]Z09 政府性基金预算财政拨款收入支出决算表(财决09表)'!$A$10:$T$200,11,FALSE))</f>
        <v/>
      </c>
      <c r="G41" s="21" t="str">
        <f>IF(ISERROR(VLOOKUP(A41,'[1]Z09 政府性基金预算财政拨款收入支出决算表(财决09表)'!$A$10:$T$200,12,FALSE)),"",VLOOKUP(A41,'[1]Z09 政府性基金预算财政拨款收入支出决算表(财决09表)'!$A$10:$T$200,12,FALSE))</f>
        <v/>
      </c>
      <c r="H41" s="21" t="str">
        <f>IF(ISERROR(VLOOKUP(A41,'[1]Z09 政府性基金预算财政拨款收入支出决算表(财决09表)'!$A$10:$T$200,15,FALSE)),"",VLOOKUP(A41,'[1]Z09 政府性基金预算财政拨款收入支出决算表(财决09表)'!$A$10:$T$200,15,FALSE))</f>
        <v/>
      </c>
      <c r="I41" s="21" t="str">
        <f>IF(ISERROR(VLOOKUP(A41,'[1]Z09 政府性基金预算财政拨款收入支出决算表(财决09表)'!$A$10:$T$200,16,FALSE)),"",VLOOKUP(A41,'[1]Z09 政府性基金预算财政拨款收入支出决算表(财决09表)'!$A$10:$T$200,16,FALSE))</f>
        <v/>
      </c>
      <c r="J41" s="8">
        <f>'[1]Z09 政府性基金预算财政拨款收入支出决算表(财决09表)'!$A38</f>
        <v>0</v>
      </c>
      <c r="K41" s="31">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8" t="str">
        <f t="shared" si="1"/>
        <v/>
      </c>
      <c r="M41" s="8"/>
    </row>
    <row r="42" spans="1:13" s="4" customFormat="1" ht="22.5" customHeight="1">
      <c r="A42" s="19" t="str">
        <f t="shared" si="3"/>
        <v/>
      </c>
      <c r="B42" s="19"/>
      <c r="C42" s="20" t="str">
        <f>IF(ISERROR(VLOOKUP(A42,'[1]Z09 政府性基金预算财政拨款收入支出决算表(财决09表)'!$A$10:$T$200,4,FALSE)),"",VLOOKUP(A42,'[1]Z09 政府性基金预算财政拨款收入支出决算表(财决09表)'!$A$10:$T$200,4,FALSE))</f>
        <v/>
      </c>
      <c r="D42" s="21" t="str">
        <f>IF(ISERROR(VLOOKUP(A42,'[1]Z09 政府性基金预算财政拨款收入支出决算表(财决09表)'!$A$10:$T$200,5,FALSE)),"",VLOOKUP(A42,'[1]Z09 政府性基金预算财政拨款收入支出决算表(财决09表)'!$A$10:$T$200,5,FALSE))</f>
        <v/>
      </c>
      <c r="E42" s="21" t="str">
        <f>IF(ISERROR(VLOOKUP(A42,'[1]Z09 政府性基金预算财政拨款收入支出决算表(财决09表)'!$A$10:$T$200,8,FALSE)),"",VLOOKUP(A42,'[1]Z09 政府性基金预算财政拨款收入支出决算表(财决09表)'!$A$10:$T$200,8,FALSE))</f>
        <v/>
      </c>
      <c r="F42" s="21" t="str">
        <f>IF(ISERROR(VLOOKUP(A42,'[1]Z09 政府性基金预算财政拨款收入支出决算表(财决09表)'!$A$10:$T$200,11,FALSE)),"",VLOOKUP(A42,'[1]Z09 政府性基金预算财政拨款收入支出决算表(财决09表)'!$A$10:$T$200,11,FALSE))</f>
        <v/>
      </c>
      <c r="G42" s="21" t="str">
        <f>IF(ISERROR(VLOOKUP(A42,'[1]Z09 政府性基金预算财政拨款收入支出决算表(财决09表)'!$A$10:$T$200,12,FALSE)),"",VLOOKUP(A42,'[1]Z09 政府性基金预算财政拨款收入支出决算表(财决09表)'!$A$10:$T$200,12,FALSE))</f>
        <v/>
      </c>
      <c r="H42" s="21" t="str">
        <f>IF(ISERROR(VLOOKUP(A42,'[1]Z09 政府性基金预算财政拨款收入支出决算表(财决09表)'!$A$10:$T$200,15,FALSE)),"",VLOOKUP(A42,'[1]Z09 政府性基金预算财政拨款收入支出决算表(财决09表)'!$A$10:$T$200,15,FALSE))</f>
        <v/>
      </c>
      <c r="I42" s="21" t="str">
        <f>IF(ISERROR(VLOOKUP(A42,'[1]Z09 政府性基金预算财政拨款收入支出决算表(财决09表)'!$A$10:$T$200,16,FALSE)),"",VLOOKUP(A42,'[1]Z09 政府性基金预算财政拨款收入支出决算表(财决09表)'!$A$10:$T$200,16,FALSE))</f>
        <v/>
      </c>
      <c r="J42" s="8">
        <f>'[1]Z09 政府性基金预算财政拨款收入支出决算表(财决09表)'!$A39</f>
        <v>0</v>
      </c>
      <c r="K42" s="31">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8" t="str">
        <f t="shared" si="1"/>
        <v/>
      </c>
      <c r="M42" s="8"/>
    </row>
    <row r="43" spans="1:13" s="4" customFormat="1" ht="22.5" customHeight="1">
      <c r="A43" s="19" t="str">
        <f t="shared" si="3"/>
        <v/>
      </c>
      <c r="B43" s="19"/>
      <c r="C43" s="20" t="str">
        <f>IF(ISERROR(VLOOKUP(A43,'[1]Z09 政府性基金预算财政拨款收入支出决算表(财决09表)'!$A$10:$T$200,4,FALSE)),"",VLOOKUP(A43,'[1]Z09 政府性基金预算财政拨款收入支出决算表(财决09表)'!$A$10:$T$200,4,FALSE))</f>
        <v/>
      </c>
      <c r="D43" s="21" t="str">
        <f>IF(ISERROR(VLOOKUP(A43,'[1]Z09 政府性基金预算财政拨款收入支出决算表(财决09表)'!$A$10:$T$200,5,FALSE)),"",VLOOKUP(A43,'[1]Z09 政府性基金预算财政拨款收入支出决算表(财决09表)'!$A$10:$T$200,5,FALSE))</f>
        <v/>
      </c>
      <c r="E43" s="21" t="str">
        <f>IF(ISERROR(VLOOKUP(A43,'[1]Z09 政府性基金预算财政拨款收入支出决算表(财决09表)'!$A$10:$T$200,8,FALSE)),"",VLOOKUP(A43,'[1]Z09 政府性基金预算财政拨款收入支出决算表(财决09表)'!$A$10:$T$200,8,FALSE))</f>
        <v/>
      </c>
      <c r="F43" s="21" t="str">
        <f>IF(ISERROR(VLOOKUP(A43,'[1]Z09 政府性基金预算财政拨款收入支出决算表(财决09表)'!$A$10:$T$200,11,FALSE)),"",VLOOKUP(A43,'[1]Z09 政府性基金预算财政拨款收入支出决算表(财决09表)'!$A$10:$T$200,11,FALSE))</f>
        <v/>
      </c>
      <c r="G43" s="21" t="str">
        <f>IF(ISERROR(VLOOKUP(A43,'[1]Z09 政府性基金预算财政拨款收入支出决算表(财决09表)'!$A$10:$T$200,12,FALSE)),"",VLOOKUP(A43,'[1]Z09 政府性基金预算财政拨款收入支出决算表(财决09表)'!$A$10:$T$200,12,FALSE))</f>
        <v/>
      </c>
      <c r="H43" s="21" t="str">
        <f>IF(ISERROR(VLOOKUP(A43,'[1]Z09 政府性基金预算财政拨款收入支出决算表(财决09表)'!$A$10:$T$200,15,FALSE)),"",VLOOKUP(A43,'[1]Z09 政府性基金预算财政拨款收入支出决算表(财决09表)'!$A$10:$T$200,15,FALSE))</f>
        <v/>
      </c>
      <c r="I43" s="21" t="str">
        <f>IF(ISERROR(VLOOKUP(A43,'[1]Z09 政府性基金预算财政拨款收入支出决算表(财决09表)'!$A$10:$T$200,16,FALSE)),"",VLOOKUP(A43,'[1]Z09 政府性基金预算财政拨款收入支出决算表(财决09表)'!$A$10:$T$200,16,FALSE))</f>
        <v/>
      </c>
      <c r="J43" s="8">
        <f>'[1]Z09 政府性基金预算财政拨款收入支出决算表(财决09表)'!$A40</f>
        <v>0</v>
      </c>
      <c r="K43" s="31">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8" t="str">
        <f t="shared" si="1"/>
        <v/>
      </c>
      <c r="M43" s="8"/>
    </row>
    <row r="44" spans="1:13" s="4" customFormat="1" ht="22.5" customHeight="1">
      <c r="A44" s="19" t="str">
        <f t="shared" si="3"/>
        <v/>
      </c>
      <c r="B44" s="19"/>
      <c r="C44" s="20" t="str">
        <f>IF(ISERROR(VLOOKUP(A44,'[1]Z09 政府性基金预算财政拨款收入支出决算表(财决09表)'!$A$10:$T$200,4,FALSE)),"",VLOOKUP(A44,'[1]Z09 政府性基金预算财政拨款收入支出决算表(财决09表)'!$A$10:$T$200,4,FALSE))</f>
        <v/>
      </c>
      <c r="D44" s="21" t="str">
        <f>IF(ISERROR(VLOOKUP(A44,'[1]Z09 政府性基金预算财政拨款收入支出决算表(财决09表)'!$A$10:$T$200,5,FALSE)),"",VLOOKUP(A44,'[1]Z09 政府性基金预算财政拨款收入支出决算表(财决09表)'!$A$10:$T$200,5,FALSE))</f>
        <v/>
      </c>
      <c r="E44" s="21" t="str">
        <f>IF(ISERROR(VLOOKUP(A44,'[1]Z09 政府性基金预算财政拨款收入支出决算表(财决09表)'!$A$10:$T$200,8,FALSE)),"",VLOOKUP(A44,'[1]Z09 政府性基金预算财政拨款收入支出决算表(财决09表)'!$A$10:$T$200,8,FALSE))</f>
        <v/>
      </c>
      <c r="F44" s="21" t="str">
        <f>IF(ISERROR(VLOOKUP(A44,'[1]Z09 政府性基金预算财政拨款收入支出决算表(财决09表)'!$A$10:$T$200,11,FALSE)),"",VLOOKUP(A44,'[1]Z09 政府性基金预算财政拨款收入支出决算表(财决09表)'!$A$10:$T$200,11,FALSE))</f>
        <v/>
      </c>
      <c r="G44" s="21" t="str">
        <f>IF(ISERROR(VLOOKUP(A44,'[1]Z09 政府性基金预算财政拨款收入支出决算表(财决09表)'!$A$10:$T$200,12,FALSE)),"",VLOOKUP(A44,'[1]Z09 政府性基金预算财政拨款收入支出决算表(财决09表)'!$A$10:$T$200,12,FALSE))</f>
        <v/>
      </c>
      <c r="H44" s="21" t="str">
        <f>IF(ISERROR(VLOOKUP(A44,'[1]Z09 政府性基金预算财政拨款收入支出决算表(财决09表)'!$A$10:$T$200,15,FALSE)),"",VLOOKUP(A44,'[1]Z09 政府性基金预算财政拨款收入支出决算表(财决09表)'!$A$10:$T$200,15,FALSE))</f>
        <v/>
      </c>
      <c r="I44" s="21" t="str">
        <f>IF(ISERROR(VLOOKUP(A44,'[1]Z09 政府性基金预算财政拨款收入支出决算表(财决09表)'!$A$10:$T$200,16,FALSE)),"",VLOOKUP(A44,'[1]Z09 政府性基金预算财政拨款收入支出决算表(财决09表)'!$A$10:$T$200,16,FALSE))</f>
        <v/>
      </c>
      <c r="J44" s="8">
        <f>'[1]Z09 政府性基金预算财政拨款收入支出决算表(财决09表)'!$A41</f>
        <v>0</v>
      </c>
      <c r="K44" s="31">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8" t="str">
        <f t="shared" si="1"/>
        <v/>
      </c>
      <c r="M44" s="8"/>
    </row>
    <row r="45" spans="1:13" s="5" customFormat="1" ht="22.5" customHeight="1">
      <c r="A45" s="19" t="str">
        <f t="shared" si="3"/>
        <v/>
      </c>
      <c r="B45" s="19"/>
      <c r="C45" s="20" t="str">
        <f>IF(ISERROR(VLOOKUP(A45,'[1]Z09 政府性基金预算财政拨款收入支出决算表(财决09表)'!$A$10:$T$200,4,FALSE)),"",VLOOKUP(A45,'[1]Z09 政府性基金预算财政拨款收入支出决算表(财决09表)'!$A$10:$T$200,4,FALSE))</f>
        <v/>
      </c>
      <c r="D45" s="21" t="str">
        <f>IF(ISERROR(VLOOKUP(A45,'[1]Z09 政府性基金预算财政拨款收入支出决算表(财决09表)'!$A$10:$T$200,5,FALSE)),"",VLOOKUP(A45,'[1]Z09 政府性基金预算财政拨款收入支出决算表(财决09表)'!$A$10:$T$200,5,FALSE))</f>
        <v/>
      </c>
      <c r="E45" s="21" t="str">
        <f>IF(ISERROR(VLOOKUP(A45,'[1]Z09 政府性基金预算财政拨款收入支出决算表(财决09表)'!$A$10:$T$200,8,FALSE)),"",VLOOKUP(A45,'[1]Z09 政府性基金预算财政拨款收入支出决算表(财决09表)'!$A$10:$T$200,8,FALSE))</f>
        <v/>
      </c>
      <c r="F45" s="21" t="str">
        <f>IF(ISERROR(VLOOKUP(A45,'[1]Z09 政府性基金预算财政拨款收入支出决算表(财决09表)'!$A$10:$T$200,11,FALSE)),"",VLOOKUP(A45,'[1]Z09 政府性基金预算财政拨款收入支出决算表(财决09表)'!$A$10:$T$200,11,FALSE))</f>
        <v/>
      </c>
      <c r="G45" s="21" t="str">
        <f>IF(ISERROR(VLOOKUP(A45,'[1]Z09 政府性基金预算财政拨款收入支出决算表(财决09表)'!$A$10:$T$200,12,FALSE)),"",VLOOKUP(A45,'[1]Z09 政府性基金预算财政拨款收入支出决算表(财决09表)'!$A$10:$T$200,12,FALSE))</f>
        <v/>
      </c>
      <c r="H45" s="21" t="str">
        <f>IF(ISERROR(VLOOKUP(A45,'[1]Z09 政府性基金预算财政拨款收入支出决算表(财决09表)'!$A$10:$T$200,15,FALSE)),"",VLOOKUP(A45,'[1]Z09 政府性基金预算财政拨款收入支出决算表(财决09表)'!$A$10:$T$200,15,FALSE))</f>
        <v/>
      </c>
      <c r="I45" s="21" t="str">
        <f>IF(ISERROR(VLOOKUP(A45,'[1]Z09 政府性基金预算财政拨款收入支出决算表(财决09表)'!$A$10:$T$200,16,FALSE)),"",VLOOKUP(A45,'[1]Z09 政府性基金预算财政拨款收入支出决算表(财决09表)'!$A$10:$T$200,16,FALSE))</f>
        <v/>
      </c>
      <c r="J45" s="8">
        <f>'[1]Z09 政府性基金预算财政拨款收入支出决算表(财决09表)'!$A42</f>
        <v>0</v>
      </c>
      <c r="K45" s="31">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8" t="str">
        <f t="shared" si="1"/>
        <v/>
      </c>
      <c r="M45" s="32"/>
    </row>
    <row r="46" spans="1:13" s="5" customFormat="1" ht="22.5" customHeight="1">
      <c r="A46" s="19" t="str">
        <f t="shared" si="3"/>
        <v/>
      </c>
      <c r="B46" s="19"/>
      <c r="C46" s="20" t="str">
        <f>IF(ISERROR(VLOOKUP(A46,'[1]Z09 政府性基金预算财政拨款收入支出决算表(财决09表)'!$A$10:$T$200,4,FALSE)),"",VLOOKUP(A46,'[1]Z09 政府性基金预算财政拨款收入支出决算表(财决09表)'!$A$10:$T$200,4,FALSE))</f>
        <v/>
      </c>
      <c r="D46" s="21" t="str">
        <f>IF(ISERROR(VLOOKUP(A46,'[1]Z09 政府性基金预算财政拨款收入支出决算表(财决09表)'!$A$10:$T$200,5,FALSE)),"",VLOOKUP(A46,'[1]Z09 政府性基金预算财政拨款收入支出决算表(财决09表)'!$A$10:$T$200,5,FALSE))</f>
        <v/>
      </c>
      <c r="E46" s="21" t="str">
        <f>IF(ISERROR(VLOOKUP(A46,'[1]Z09 政府性基金预算财政拨款收入支出决算表(财决09表)'!$A$10:$T$200,8,FALSE)),"",VLOOKUP(A46,'[1]Z09 政府性基金预算财政拨款收入支出决算表(财决09表)'!$A$10:$T$200,8,FALSE))</f>
        <v/>
      </c>
      <c r="F46" s="21" t="str">
        <f>IF(ISERROR(VLOOKUP(A46,'[1]Z09 政府性基金预算财政拨款收入支出决算表(财决09表)'!$A$10:$T$200,11,FALSE)),"",VLOOKUP(A46,'[1]Z09 政府性基金预算财政拨款收入支出决算表(财决09表)'!$A$10:$T$200,11,FALSE))</f>
        <v/>
      </c>
      <c r="G46" s="21" t="str">
        <f>IF(ISERROR(VLOOKUP(A46,'[1]Z09 政府性基金预算财政拨款收入支出决算表(财决09表)'!$A$10:$T$200,12,FALSE)),"",VLOOKUP(A46,'[1]Z09 政府性基金预算财政拨款收入支出决算表(财决09表)'!$A$10:$T$200,12,FALSE))</f>
        <v/>
      </c>
      <c r="H46" s="21" t="str">
        <f>IF(ISERROR(VLOOKUP(A46,'[1]Z09 政府性基金预算财政拨款收入支出决算表(财决09表)'!$A$10:$T$200,15,FALSE)),"",VLOOKUP(A46,'[1]Z09 政府性基金预算财政拨款收入支出决算表(财决09表)'!$A$10:$T$200,15,FALSE))</f>
        <v/>
      </c>
      <c r="I46" s="21" t="str">
        <f>IF(ISERROR(VLOOKUP(A46,'[1]Z09 政府性基金预算财政拨款收入支出决算表(财决09表)'!$A$10:$T$200,16,FALSE)),"",VLOOKUP(A46,'[1]Z09 政府性基金预算财政拨款收入支出决算表(财决09表)'!$A$10:$T$200,16,FALSE))</f>
        <v/>
      </c>
      <c r="J46" s="8">
        <f>'[1]Z09 政府性基金预算财政拨款收入支出决算表(财决09表)'!$A43</f>
        <v>0</v>
      </c>
      <c r="K46" s="31">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8" t="str">
        <f t="shared" si="1"/>
        <v/>
      </c>
      <c r="M46" s="32"/>
    </row>
    <row r="47" spans="1:13" ht="22.5" customHeight="1">
      <c r="A47" s="19" t="str">
        <f t="shared" si="3"/>
        <v/>
      </c>
      <c r="B47" s="19"/>
      <c r="C47" s="20" t="str">
        <f>IF(ISERROR(VLOOKUP(A47,'[1]Z09 政府性基金预算财政拨款收入支出决算表(财决09表)'!$A$10:$T$200,4,FALSE)),"",VLOOKUP(A47,'[1]Z09 政府性基金预算财政拨款收入支出决算表(财决09表)'!$A$10:$T$200,4,FALSE))</f>
        <v/>
      </c>
      <c r="D47" s="21" t="str">
        <f>IF(ISERROR(VLOOKUP(A47,'[1]Z09 政府性基金预算财政拨款收入支出决算表(财决09表)'!$A$10:$T$200,5,FALSE)),"",VLOOKUP(A47,'[1]Z09 政府性基金预算财政拨款收入支出决算表(财决09表)'!$A$10:$T$200,5,FALSE))</f>
        <v/>
      </c>
      <c r="E47" s="21" t="str">
        <f>IF(ISERROR(VLOOKUP(A47,'[1]Z09 政府性基金预算财政拨款收入支出决算表(财决09表)'!$A$10:$T$200,8,FALSE)),"",VLOOKUP(A47,'[1]Z09 政府性基金预算财政拨款收入支出决算表(财决09表)'!$A$10:$T$200,8,FALSE))</f>
        <v/>
      </c>
      <c r="F47" s="21" t="str">
        <f>IF(ISERROR(VLOOKUP(A47,'[1]Z09 政府性基金预算财政拨款收入支出决算表(财决09表)'!$A$10:$T$200,11,FALSE)),"",VLOOKUP(A47,'[1]Z09 政府性基金预算财政拨款收入支出决算表(财决09表)'!$A$10:$T$200,11,FALSE))</f>
        <v/>
      </c>
      <c r="G47" s="21" t="str">
        <f>IF(ISERROR(VLOOKUP(A47,'[1]Z09 政府性基金预算财政拨款收入支出决算表(财决09表)'!$A$10:$T$200,12,FALSE)),"",VLOOKUP(A47,'[1]Z09 政府性基金预算财政拨款收入支出决算表(财决09表)'!$A$10:$T$200,12,FALSE))</f>
        <v/>
      </c>
      <c r="H47" s="21" t="str">
        <f>IF(ISERROR(VLOOKUP(A47,'[1]Z09 政府性基金预算财政拨款收入支出决算表(财决09表)'!$A$10:$T$200,15,FALSE)),"",VLOOKUP(A47,'[1]Z09 政府性基金预算财政拨款收入支出决算表(财决09表)'!$A$10:$T$200,15,FALSE))</f>
        <v/>
      </c>
      <c r="I47" s="21" t="str">
        <f>IF(ISERROR(VLOOKUP(A47,'[1]Z09 政府性基金预算财政拨款收入支出决算表(财决09表)'!$A$10:$T$200,16,FALSE)),"",VLOOKUP(A47,'[1]Z09 政府性基金预算财政拨款收入支出决算表(财决09表)'!$A$10:$T$200,16,FALSE))</f>
        <v/>
      </c>
      <c r="J47" s="8">
        <f>'[1]Z09 政府性基金预算财政拨款收入支出决算表(财决09表)'!$A44</f>
        <v>0</v>
      </c>
      <c r="K47" s="31">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8" t="str">
        <f t="shared" si="1"/>
        <v/>
      </c>
    </row>
    <row r="48" spans="1:13" ht="22.5" customHeight="1">
      <c r="A48" s="19" t="str">
        <f t="shared" si="3"/>
        <v/>
      </c>
      <c r="B48" s="19"/>
      <c r="C48" s="20" t="str">
        <f>IF(ISERROR(VLOOKUP(A48,'[1]Z09 政府性基金预算财政拨款收入支出决算表(财决09表)'!$A$10:$T$200,4,FALSE)),"",VLOOKUP(A48,'[1]Z09 政府性基金预算财政拨款收入支出决算表(财决09表)'!$A$10:$T$200,4,FALSE))</f>
        <v/>
      </c>
      <c r="D48" s="21" t="str">
        <f>IF(ISERROR(VLOOKUP(A48,'[1]Z09 政府性基金预算财政拨款收入支出决算表(财决09表)'!$A$10:$T$200,5,FALSE)),"",VLOOKUP(A48,'[1]Z09 政府性基金预算财政拨款收入支出决算表(财决09表)'!$A$10:$T$200,5,FALSE))</f>
        <v/>
      </c>
      <c r="E48" s="21" t="str">
        <f>IF(ISERROR(VLOOKUP(A48,'[1]Z09 政府性基金预算财政拨款收入支出决算表(财决09表)'!$A$10:$T$200,8,FALSE)),"",VLOOKUP(A48,'[1]Z09 政府性基金预算财政拨款收入支出决算表(财决09表)'!$A$10:$T$200,8,FALSE))</f>
        <v/>
      </c>
      <c r="F48" s="21" t="str">
        <f>IF(ISERROR(VLOOKUP(A48,'[1]Z09 政府性基金预算财政拨款收入支出决算表(财决09表)'!$A$10:$T$200,11,FALSE)),"",VLOOKUP(A48,'[1]Z09 政府性基金预算财政拨款收入支出决算表(财决09表)'!$A$10:$T$200,11,FALSE))</f>
        <v/>
      </c>
      <c r="G48" s="21" t="str">
        <f>IF(ISERROR(VLOOKUP(A48,'[1]Z09 政府性基金预算财政拨款收入支出决算表(财决09表)'!$A$10:$T$200,12,FALSE)),"",VLOOKUP(A48,'[1]Z09 政府性基金预算财政拨款收入支出决算表(财决09表)'!$A$10:$T$200,12,FALSE))</f>
        <v/>
      </c>
      <c r="H48" s="21" t="str">
        <f>IF(ISERROR(VLOOKUP(A48,'[1]Z09 政府性基金预算财政拨款收入支出决算表(财决09表)'!$A$10:$T$200,15,FALSE)),"",VLOOKUP(A48,'[1]Z09 政府性基金预算财政拨款收入支出决算表(财决09表)'!$A$10:$T$200,15,FALSE))</f>
        <v/>
      </c>
      <c r="I48" s="21" t="str">
        <f>IF(ISERROR(VLOOKUP(A48,'[1]Z09 政府性基金预算财政拨款收入支出决算表(财决09表)'!$A$10:$T$200,16,FALSE)),"",VLOOKUP(A48,'[1]Z09 政府性基金预算财政拨款收入支出决算表(财决09表)'!$A$10:$T$200,16,FALSE))</f>
        <v/>
      </c>
      <c r="J48" s="8">
        <f>'[1]Z09 政府性基金预算财政拨款收入支出决算表(财决09表)'!$A45</f>
        <v>0</v>
      </c>
      <c r="K48" s="31">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8" t="str">
        <f t="shared" si="1"/>
        <v/>
      </c>
    </row>
    <row r="49" spans="1:12" ht="22.5" customHeight="1">
      <c r="A49" s="19" t="str">
        <f t="shared" si="3"/>
        <v/>
      </c>
      <c r="B49" s="19"/>
      <c r="C49" s="20" t="str">
        <f>IF(ISERROR(VLOOKUP(A49,'[1]Z09 政府性基金预算财政拨款收入支出决算表(财决09表)'!$A$10:$T$200,4,FALSE)),"",VLOOKUP(A49,'[1]Z09 政府性基金预算财政拨款收入支出决算表(财决09表)'!$A$10:$T$200,4,FALSE))</f>
        <v/>
      </c>
      <c r="D49" s="21" t="str">
        <f>IF(ISERROR(VLOOKUP(A49,'[1]Z09 政府性基金预算财政拨款收入支出决算表(财决09表)'!$A$10:$T$200,5,FALSE)),"",VLOOKUP(A49,'[1]Z09 政府性基金预算财政拨款收入支出决算表(财决09表)'!$A$10:$T$200,5,FALSE))</f>
        <v/>
      </c>
      <c r="E49" s="21" t="str">
        <f>IF(ISERROR(VLOOKUP(A49,'[1]Z09 政府性基金预算财政拨款收入支出决算表(财决09表)'!$A$10:$T$200,8,FALSE)),"",VLOOKUP(A49,'[1]Z09 政府性基金预算财政拨款收入支出决算表(财决09表)'!$A$10:$T$200,8,FALSE))</f>
        <v/>
      </c>
      <c r="F49" s="21" t="str">
        <f>IF(ISERROR(VLOOKUP(A49,'[1]Z09 政府性基金预算财政拨款收入支出决算表(财决09表)'!$A$10:$T$200,11,FALSE)),"",VLOOKUP(A49,'[1]Z09 政府性基金预算财政拨款收入支出决算表(财决09表)'!$A$10:$T$200,11,FALSE))</f>
        <v/>
      </c>
      <c r="G49" s="21" t="str">
        <f>IF(ISERROR(VLOOKUP(A49,'[1]Z09 政府性基金预算财政拨款收入支出决算表(财决09表)'!$A$10:$T$200,12,FALSE)),"",VLOOKUP(A49,'[1]Z09 政府性基金预算财政拨款收入支出决算表(财决09表)'!$A$10:$T$200,12,FALSE))</f>
        <v/>
      </c>
      <c r="H49" s="21" t="str">
        <f>IF(ISERROR(VLOOKUP(A49,'[1]Z09 政府性基金预算财政拨款收入支出决算表(财决09表)'!$A$10:$T$200,15,FALSE)),"",VLOOKUP(A49,'[1]Z09 政府性基金预算财政拨款收入支出决算表(财决09表)'!$A$10:$T$200,15,FALSE))</f>
        <v/>
      </c>
      <c r="I49" s="21" t="str">
        <f>IF(ISERROR(VLOOKUP(A49,'[1]Z09 政府性基金预算财政拨款收入支出决算表(财决09表)'!$A$10:$T$200,16,FALSE)),"",VLOOKUP(A49,'[1]Z09 政府性基金预算财政拨款收入支出决算表(财决09表)'!$A$10:$T$200,16,FALSE))</f>
        <v/>
      </c>
      <c r="J49" s="8">
        <f>'[1]Z09 政府性基金预算财政拨款收入支出决算表(财决09表)'!$A46</f>
        <v>0</v>
      </c>
      <c r="K49" s="31">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8" t="str">
        <f t="shared" si="1"/>
        <v/>
      </c>
    </row>
    <row r="50" spans="1:12" ht="22.5" customHeight="1">
      <c r="A50" s="19" t="str">
        <f t="shared" si="3"/>
        <v/>
      </c>
      <c r="B50" s="19"/>
      <c r="C50" s="20" t="str">
        <f>IF(ISERROR(VLOOKUP(A50,'[1]Z09 政府性基金预算财政拨款收入支出决算表(财决09表)'!$A$10:$T$200,4,FALSE)),"",VLOOKUP(A50,'[1]Z09 政府性基金预算财政拨款收入支出决算表(财决09表)'!$A$10:$T$200,4,FALSE))</f>
        <v/>
      </c>
      <c r="D50" s="21" t="str">
        <f>IF(ISERROR(VLOOKUP(A50,'[1]Z09 政府性基金预算财政拨款收入支出决算表(财决09表)'!$A$10:$T$200,5,FALSE)),"",VLOOKUP(A50,'[1]Z09 政府性基金预算财政拨款收入支出决算表(财决09表)'!$A$10:$T$200,5,FALSE))</f>
        <v/>
      </c>
      <c r="E50" s="21" t="str">
        <f>IF(ISERROR(VLOOKUP(A50,'[1]Z09 政府性基金预算财政拨款收入支出决算表(财决09表)'!$A$10:$T$200,8,FALSE)),"",VLOOKUP(A50,'[1]Z09 政府性基金预算财政拨款收入支出决算表(财决09表)'!$A$10:$T$200,8,FALSE))</f>
        <v/>
      </c>
      <c r="F50" s="21" t="str">
        <f>IF(ISERROR(VLOOKUP(A50,'[1]Z09 政府性基金预算财政拨款收入支出决算表(财决09表)'!$A$10:$T$200,11,FALSE)),"",VLOOKUP(A50,'[1]Z09 政府性基金预算财政拨款收入支出决算表(财决09表)'!$A$10:$T$200,11,FALSE))</f>
        <v/>
      </c>
      <c r="G50" s="21" t="str">
        <f>IF(ISERROR(VLOOKUP(A50,'[1]Z09 政府性基金预算财政拨款收入支出决算表(财决09表)'!$A$10:$T$200,12,FALSE)),"",VLOOKUP(A50,'[1]Z09 政府性基金预算财政拨款收入支出决算表(财决09表)'!$A$10:$T$200,12,FALSE))</f>
        <v/>
      </c>
      <c r="H50" s="21" t="str">
        <f>IF(ISERROR(VLOOKUP(A50,'[1]Z09 政府性基金预算财政拨款收入支出决算表(财决09表)'!$A$10:$T$200,15,FALSE)),"",VLOOKUP(A50,'[1]Z09 政府性基金预算财政拨款收入支出决算表(财决09表)'!$A$10:$T$200,15,FALSE))</f>
        <v/>
      </c>
      <c r="I50" s="21" t="str">
        <f>IF(ISERROR(VLOOKUP(A50,'[1]Z09 政府性基金预算财政拨款收入支出决算表(财决09表)'!$A$10:$T$200,16,FALSE)),"",VLOOKUP(A50,'[1]Z09 政府性基金预算财政拨款收入支出决算表(财决09表)'!$A$10:$T$200,16,FALSE))</f>
        <v/>
      </c>
      <c r="J50" s="8">
        <f>'[1]Z09 政府性基金预算财政拨款收入支出决算表(财决09表)'!$A47</f>
        <v>0</v>
      </c>
      <c r="K50" s="31">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8" t="str">
        <f t="shared" si="1"/>
        <v/>
      </c>
    </row>
    <row r="51" spans="1:12" ht="22.5" customHeight="1">
      <c r="A51" s="19" t="str">
        <f t="shared" si="3"/>
        <v/>
      </c>
      <c r="B51" s="19"/>
      <c r="C51" s="20" t="str">
        <f>IF(ISERROR(VLOOKUP(A51,'[1]Z09 政府性基金预算财政拨款收入支出决算表(财决09表)'!$A$10:$T$200,4,FALSE)),"",VLOOKUP(A51,'[1]Z09 政府性基金预算财政拨款收入支出决算表(财决09表)'!$A$10:$T$200,4,FALSE))</f>
        <v/>
      </c>
      <c r="D51" s="21" t="str">
        <f>IF(ISERROR(VLOOKUP(A51,'[1]Z09 政府性基金预算财政拨款收入支出决算表(财决09表)'!$A$10:$T$200,5,FALSE)),"",VLOOKUP(A51,'[1]Z09 政府性基金预算财政拨款收入支出决算表(财决09表)'!$A$10:$T$200,5,FALSE))</f>
        <v/>
      </c>
      <c r="E51" s="21" t="str">
        <f>IF(ISERROR(VLOOKUP(A51,'[1]Z09 政府性基金预算财政拨款收入支出决算表(财决09表)'!$A$10:$T$200,8,FALSE)),"",VLOOKUP(A51,'[1]Z09 政府性基金预算财政拨款收入支出决算表(财决09表)'!$A$10:$T$200,8,FALSE))</f>
        <v/>
      </c>
      <c r="F51" s="21" t="str">
        <f>IF(ISERROR(VLOOKUP(A51,'[1]Z09 政府性基金预算财政拨款收入支出决算表(财决09表)'!$A$10:$T$200,11,FALSE)),"",VLOOKUP(A51,'[1]Z09 政府性基金预算财政拨款收入支出决算表(财决09表)'!$A$10:$T$200,11,FALSE))</f>
        <v/>
      </c>
      <c r="G51" s="21" t="str">
        <f>IF(ISERROR(VLOOKUP(A51,'[1]Z09 政府性基金预算财政拨款收入支出决算表(财决09表)'!$A$10:$T$200,12,FALSE)),"",VLOOKUP(A51,'[1]Z09 政府性基金预算财政拨款收入支出决算表(财决09表)'!$A$10:$T$200,12,FALSE))</f>
        <v/>
      </c>
      <c r="H51" s="21" t="str">
        <f>IF(ISERROR(VLOOKUP(A51,'[1]Z09 政府性基金预算财政拨款收入支出决算表(财决09表)'!$A$10:$T$200,15,FALSE)),"",VLOOKUP(A51,'[1]Z09 政府性基金预算财政拨款收入支出决算表(财决09表)'!$A$10:$T$200,15,FALSE))</f>
        <v/>
      </c>
      <c r="I51" s="21" t="str">
        <f>IF(ISERROR(VLOOKUP(A51,'[1]Z09 政府性基金预算财政拨款收入支出决算表(财决09表)'!$A$10:$T$200,16,FALSE)),"",VLOOKUP(A51,'[1]Z09 政府性基金预算财政拨款收入支出决算表(财决09表)'!$A$10:$T$200,16,FALSE))</f>
        <v/>
      </c>
      <c r="J51" s="8">
        <f>'[1]Z09 政府性基金预算财政拨款收入支出决算表(财决09表)'!$A48</f>
        <v>0</v>
      </c>
      <c r="K51" s="31">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8" t="str">
        <f t="shared" si="1"/>
        <v/>
      </c>
    </row>
    <row r="52" spans="1:12" ht="22.5" customHeight="1">
      <c r="A52" s="19" t="str">
        <f t="shared" si="3"/>
        <v/>
      </c>
      <c r="B52" s="19"/>
      <c r="C52" s="20" t="str">
        <f>IF(ISERROR(VLOOKUP(A52,'[1]Z09 政府性基金预算财政拨款收入支出决算表(财决09表)'!$A$10:$T$200,4,FALSE)),"",VLOOKUP(A52,'[1]Z09 政府性基金预算财政拨款收入支出决算表(财决09表)'!$A$10:$T$200,4,FALSE))</f>
        <v/>
      </c>
      <c r="D52" s="21" t="str">
        <f>IF(ISERROR(VLOOKUP(A52,'[1]Z09 政府性基金预算财政拨款收入支出决算表(财决09表)'!$A$10:$T$200,5,FALSE)),"",VLOOKUP(A52,'[1]Z09 政府性基金预算财政拨款收入支出决算表(财决09表)'!$A$10:$T$200,5,FALSE))</f>
        <v/>
      </c>
      <c r="E52" s="21" t="str">
        <f>IF(ISERROR(VLOOKUP(A52,'[1]Z09 政府性基金预算财政拨款收入支出决算表(财决09表)'!$A$10:$T$200,8,FALSE)),"",VLOOKUP(A52,'[1]Z09 政府性基金预算财政拨款收入支出决算表(财决09表)'!$A$10:$T$200,8,FALSE))</f>
        <v/>
      </c>
      <c r="F52" s="21" t="str">
        <f>IF(ISERROR(VLOOKUP(A52,'[1]Z09 政府性基金预算财政拨款收入支出决算表(财决09表)'!$A$10:$T$200,11,FALSE)),"",VLOOKUP(A52,'[1]Z09 政府性基金预算财政拨款收入支出决算表(财决09表)'!$A$10:$T$200,11,FALSE))</f>
        <v/>
      </c>
      <c r="G52" s="21" t="str">
        <f>IF(ISERROR(VLOOKUP(A52,'[1]Z09 政府性基金预算财政拨款收入支出决算表(财决09表)'!$A$10:$T$200,12,FALSE)),"",VLOOKUP(A52,'[1]Z09 政府性基金预算财政拨款收入支出决算表(财决09表)'!$A$10:$T$200,12,FALSE))</f>
        <v/>
      </c>
      <c r="H52" s="21" t="str">
        <f>IF(ISERROR(VLOOKUP(A52,'[1]Z09 政府性基金预算财政拨款收入支出决算表(财决09表)'!$A$10:$T$200,15,FALSE)),"",VLOOKUP(A52,'[1]Z09 政府性基金预算财政拨款收入支出决算表(财决09表)'!$A$10:$T$200,15,FALSE))</f>
        <v/>
      </c>
      <c r="I52" s="21" t="str">
        <f>IF(ISERROR(VLOOKUP(A52,'[1]Z09 政府性基金预算财政拨款收入支出决算表(财决09表)'!$A$10:$T$200,16,FALSE)),"",VLOOKUP(A52,'[1]Z09 政府性基金预算财政拨款收入支出决算表(财决09表)'!$A$10:$T$200,16,FALSE))</f>
        <v/>
      </c>
      <c r="J52" s="8">
        <f>'[1]Z09 政府性基金预算财政拨款收入支出决算表(财决09表)'!$A49</f>
        <v>0</v>
      </c>
      <c r="K52" s="31">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8" t="str">
        <f t="shared" si="1"/>
        <v/>
      </c>
    </row>
    <row r="53" spans="1:12" ht="22.5" customHeight="1">
      <c r="A53" s="19" t="str">
        <f t="shared" si="3"/>
        <v/>
      </c>
      <c r="B53" s="19"/>
      <c r="C53" s="20" t="str">
        <f>IF(ISERROR(VLOOKUP(A53,'[1]Z09 政府性基金预算财政拨款收入支出决算表(财决09表)'!$A$10:$T$200,4,FALSE)),"",VLOOKUP(A53,'[1]Z09 政府性基金预算财政拨款收入支出决算表(财决09表)'!$A$10:$T$200,4,FALSE))</f>
        <v/>
      </c>
      <c r="D53" s="21" t="str">
        <f>IF(ISERROR(VLOOKUP(A53,'[1]Z09 政府性基金预算财政拨款收入支出决算表(财决09表)'!$A$10:$T$200,5,FALSE)),"",VLOOKUP(A53,'[1]Z09 政府性基金预算财政拨款收入支出决算表(财决09表)'!$A$10:$T$200,5,FALSE))</f>
        <v/>
      </c>
      <c r="E53" s="21" t="str">
        <f>IF(ISERROR(VLOOKUP(A53,'[1]Z09 政府性基金预算财政拨款收入支出决算表(财决09表)'!$A$10:$T$200,8,FALSE)),"",VLOOKUP(A53,'[1]Z09 政府性基金预算财政拨款收入支出决算表(财决09表)'!$A$10:$T$200,8,FALSE))</f>
        <v/>
      </c>
      <c r="F53" s="21" t="str">
        <f>IF(ISERROR(VLOOKUP(A53,'[1]Z09 政府性基金预算财政拨款收入支出决算表(财决09表)'!$A$10:$T$200,11,FALSE)),"",VLOOKUP(A53,'[1]Z09 政府性基金预算财政拨款收入支出决算表(财决09表)'!$A$10:$T$200,11,FALSE))</f>
        <v/>
      </c>
      <c r="G53" s="21" t="str">
        <f>IF(ISERROR(VLOOKUP(A53,'[1]Z09 政府性基金预算财政拨款收入支出决算表(财决09表)'!$A$10:$T$200,12,FALSE)),"",VLOOKUP(A53,'[1]Z09 政府性基金预算财政拨款收入支出决算表(财决09表)'!$A$10:$T$200,12,FALSE))</f>
        <v/>
      </c>
      <c r="H53" s="21" t="str">
        <f>IF(ISERROR(VLOOKUP(A53,'[1]Z09 政府性基金预算财政拨款收入支出决算表(财决09表)'!$A$10:$T$200,15,FALSE)),"",VLOOKUP(A53,'[1]Z09 政府性基金预算财政拨款收入支出决算表(财决09表)'!$A$10:$T$200,15,FALSE))</f>
        <v/>
      </c>
      <c r="I53" s="21" t="str">
        <f>IF(ISERROR(VLOOKUP(A53,'[1]Z09 政府性基金预算财政拨款收入支出决算表(财决09表)'!$A$10:$T$200,16,FALSE)),"",VLOOKUP(A53,'[1]Z09 政府性基金预算财政拨款收入支出决算表(财决09表)'!$A$10:$T$200,16,FALSE))</f>
        <v/>
      </c>
      <c r="J53" s="8">
        <f>'[1]Z09 政府性基金预算财政拨款收入支出决算表(财决09表)'!$A50</f>
        <v>0</v>
      </c>
      <c r="K53" s="31">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8" t="str">
        <f t="shared" si="1"/>
        <v/>
      </c>
    </row>
    <row r="54" spans="1:12" ht="22.5" customHeight="1">
      <c r="A54" s="19" t="str">
        <f t="shared" si="3"/>
        <v/>
      </c>
      <c r="B54" s="19"/>
      <c r="C54" s="20" t="str">
        <f>IF(ISERROR(VLOOKUP(A54,'[1]Z09 政府性基金预算财政拨款收入支出决算表(财决09表)'!$A$10:$T$200,4,FALSE)),"",VLOOKUP(A54,'[1]Z09 政府性基金预算财政拨款收入支出决算表(财决09表)'!$A$10:$T$200,4,FALSE))</f>
        <v/>
      </c>
      <c r="D54" s="21" t="str">
        <f>IF(ISERROR(VLOOKUP(A54,'[1]Z09 政府性基金预算财政拨款收入支出决算表(财决09表)'!$A$10:$T$200,5,FALSE)),"",VLOOKUP(A54,'[1]Z09 政府性基金预算财政拨款收入支出决算表(财决09表)'!$A$10:$T$200,5,FALSE))</f>
        <v/>
      </c>
      <c r="E54" s="21" t="str">
        <f>IF(ISERROR(VLOOKUP(A54,'[1]Z09 政府性基金预算财政拨款收入支出决算表(财决09表)'!$A$10:$T$200,8,FALSE)),"",VLOOKUP(A54,'[1]Z09 政府性基金预算财政拨款收入支出决算表(财决09表)'!$A$10:$T$200,8,FALSE))</f>
        <v/>
      </c>
      <c r="F54" s="21" t="str">
        <f>IF(ISERROR(VLOOKUP(A54,'[1]Z09 政府性基金预算财政拨款收入支出决算表(财决09表)'!$A$10:$T$200,11,FALSE)),"",VLOOKUP(A54,'[1]Z09 政府性基金预算财政拨款收入支出决算表(财决09表)'!$A$10:$T$200,11,FALSE))</f>
        <v/>
      </c>
      <c r="G54" s="21" t="str">
        <f>IF(ISERROR(VLOOKUP(A54,'[1]Z09 政府性基金预算财政拨款收入支出决算表(财决09表)'!$A$10:$T$200,12,FALSE)),"",VLOOKUP(A54,'[1]Z09 政府性基金预算财政拨款收入支出决算表(财决09表)'!$A$10:$T$200,12,FALSE))</f>
        <v/>
      </c>
      <c r="H54" s="21" t="str">
        <f>IF(ISERROR(VLOOKUP(A54,'[1]Z09 政府性基金预算财政拨款收入支出决算表(财决09表)'!$A$10:$T$200,15,FALSE)),"",VLOOKUP(A54,'[1]Z09 政府性基金预算财政拨款收入支出决算表(财决09表)'!$A$10:$T$200,15,FALSE))</f>
        <v/>
      </c>
      <c r="I54" s="21" t="str">
        <f>IF(ISERROR(VLOOKUP(A54,'[1]Z09 政府性基金预算财政拨款收入支出决算表(财决09表)'!$A$10:$T$200,16,FALSE)),"",VLOOKUP(A54,'[1]Z09 政府性基金预算财政拨款收入支出决算表(财决09表)'!$A$10:$T$200,16,FALSE))</f>
        <v/>
      </c>
      <c r="J54" s="8">
        <f>'[1]Z09 政府性基金预算财政拨款收入支出决算表(财决09表)'!$A51</f>
        <v>0</v>
      </c>
      <c r="K54" s="31">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8" t="str">
        <f t="shared" si="1"/>
        <v/>
      </c>
    </row>
    <row r="55" spans="1:12" ht="22.5" customHeight="1">
      <c r="A55" s="19" t="str">
        <f t="shared" si="3"/>
        <v/>
      </c>
      <c r="B55" s="19"/>
      <c r="C55" s="20" t="str">
        <f>IF(ISERROR(VLOOKUP(A55,'[1]Z09 政府性基金预算财政拨款收入支出决算表(财决09表)'!$A$10:$T$200,4,FALSE)),"",VLOOKUP(A55,'[1]Z09 政府性基金预算财政拨款收入支出决算表(财决09表)'!$A$10:$T$200,4,FALSE))</f>
        <v/>
      </c>
      <c r="D55" s="21" t="str">
        <f>IF(ISERROR(VLOOKUP(A55,'[1]Z09 政府性基金预算财政拨款收入支出决算表(财决09表)'!$A$10:$T$200,5,FALSE)),"",VLOOKUP(A55,'[1]Z09 政府性基金预算财政拨款收入支出决算表(财决09表)'!$A$10:$T$200,5,FALSE))</f>
        <v/>
      </c>
      <c r="E55" s="21" t="str">
        <f>IF(ISERROR(VLOOKUP(A55,'[1]Z09 政府性基金预算财政拨款收入支出决算表(财决09表)'!$A$10:$T$200,8,FALSE)),"",VLOOKUP(A55,'[1]Z09 政府性基金预算财政拨款收入支出决算表(财决09表)'!$A$10:$T$200,8,FALSE))</f>
        <v/>
      </c>
      <c r="F55" s="21" t="str">
        <f>IF(ISERROR(VLOOKUP(A55,'[1]Z09 政府性基金预算财政拨款收入支出决算表(财决09表)'!$A$10:$T$200,11,FALSE)),"",VLOOKUP(A55,'[1]Z09 政府性基金预算财政拨款收入支出决算表(财决09表)'!$A$10:$T$200,11,FALSE))</f>
        <v/>
      </c>
      <c r="G55" s="21" t="str">
        <f>IF(ISERROR(VLOOKUP(A55,'[1]Z09 政府性基金预算财政拨款收入支出决算表(财决09表)'!$A$10:$T$200,12,FALSE)),"",VLOOKUP(A55,'[1]Z09 政府性基金预算财政拨款收入支出决算表(财决09表)'!$A$10:$T$200,12,FALSE))</f>
        <v/>
      </c>
      <c r="H55" s="21" t="str">
        <f>IF(ISERROR(VLOOKUP(A55,'[1]Z09 政府性基金预算财政拨款收入支出决算表(财决09表)'!$A$10:$T$200,15,FALSE)),"",VLOOKUP(A55,'[1]Z09 政府性基金预算财政拨款收入支出决算表(财决09表)'!$A$10:$T$200,15,FALSE))</f>
        <v/>
      </c>
      <c r="I55" s="21" t="str">
        <f>IF(ISERROR(VLOOKUP(A55,'[1]Z09 政府性基金预算财政拨款收入支出决算表(财决09表)'!$A$10:$T$200,16,FALSE)),"",VLOOKUP(A55,'[1]Z09 政府性基金预算财政拨款收入支出决算表(财决09表)'!$A$10:$T$200,16,FALSE))</f>
        <v/>
      </c>
      <c r="J55" s="8">
        <f>'[1]Z09 政府性基金预算财政拨款收入支出决算表(财决09表)'!$A52</f>
        <v>0</v>
      </c>
      <c r="K55" s="31">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8" t="str">
        <f t="shared" si="1"/>
        <v/>
      </c>
    </row>
    <row r="56" spans="1:12" ht="22.5" customHeight="1">
      <c r="A56" s="19" t="str">
        <f t="shared" si="3"/>
        <v/>
      </c>
      <c r="B56" s="19"/>
      <c r="C56" s="20" t="str">
        <f>IF(ISERROR(VLOOKUP(A56,'[1]Z09 政府性基金预算财政拨款收入支出决算表(财决09表)'!$A$10:$T$200,4,FALSE)),"",VLOOKUP(A56,'[1]Z09 政府性基金预算财政拨款收入支出决算表(财决09表)'!$A$10:$T$200,4,FALSE))</f>
        <v/>
      </c>
      <c r="D56" s="21" t="str">
        <f>IF(ISERROR(VLOOKUP(A56,'[1]Z09 政府性基金预算财政拨款收入支出决算表(财决09表)'!$A$10:$T$200,5,FALSE)),"",VLOOKUP(A56,'[1]Z09 政府性基金预算财政拨款收入支出决算表(财决09表)'!$A$10:$T$200,5,FALSE))</f>
        <v/>
      </c>
      <c r="E56" s="21" t="str">
        <f>IF(ISERROR(VLOOKUP(A56,'[1]Z09 政府性基金预算财政拨款收入支出决算表(财决09表)'!$A$10:$T$200,8,FALSE)),"",VLOOKUP(A56,'[1]Z09 政府性基金预算财政拨款收入支出决算表(财决09表)'!$A$10:$T$200,8,FALSE))</f>
        <v/>
      </c>
      <c r="F56" s="21" t="str">
        <f>IF(ISERROR(VLOOKUP(A56,'[1]Z09 政府性基金预算财政拨款收入支出决算表(财决09表)'!$A$10:$T$200,11,FALSE)),"",VLOOKUP(A56,'[1]Z09 政府性基金预算财政拨款收入支出决算表(财决09表)'!$A$10:$T$200,11,FALSE))</f>
        <v/>
      </c>
      <c r="G56" s="21" t="str">
        <f>IF(ISERROR(VLOOKUP(A56,'[1]Z09 政府性基金预算财政拨款收入支出决算表(财决09表)'!$A$10:$T$200,12,FALSE)),"",VLOOKUP(A56,'[1]Z09 政府性基金预算财政拨款收入支出决算表(财决09表)'!$A$10:$T$200,12,FALSE))</f>
        <v/>
      </c>
      <c r="H56" s="21" t="str">
        <f>IF(ISERROR(VLOOKUP(A56,'[1]Z09 政府性基金预算财政拨款收入支出决算表(财决09表)'!$A$10:$T$200,15,FALSE)),"",VLOOKUP(A56,'[1]Z09 政府性基金预算财政拨款收入支出决算表(财决09表)'!$A$10:$T$200,15,FALSE))</f>
        <v/>
      </c>
      <c r="I56" s="21" t="str">
        <f>IF(ISERROR(VLOOKUP(A56,'[1]Z09 政府性基金预算财政拨款收入支出决算表(财决09表)'!$A$10:$T$200,16,FALSE)),"",VLOOKUP(A56,'[1]Z09 政府性基金预算财政拨款收入支出决算表(财决09表)'!$A$10:$T$200,16,FALSE))</f>
        <v/>
      </c>
      <c r="J56" s="8">
        <f>'[1]Z09 政府性基金预算财政拨款收入支出决算表(财决09表)'!$A53</f>
        <v>0</v>
      </c>
      <c r="K56" s="31">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8" t="str">
        <f t="shared" si="1"/>
        <v/>
      </c>
    </row>
    <row r="57" spans="1:12" ht="22.5" customHeight="1">
      <c r="A57" s="19" t="str">
        <f t="shared" si="3"/>
        <v/>
      </c>
      <c r="B57" s="19"/>
      <c r="C57" s="20" t="str">
        <f>IF(ISERROR(VLOOKUP(A57,'[1]Z09 政府性基金预算财政拨款收入支出决算表(财决09表)'!$A$10:$T$200,4,FALSE)),"",VLOOKUP(A57,'[1]Z09 政府性基金预算财政拨款收入支出决算表(财决09表)'!$A$10:$T$200,4,FALSE))</f>
        <v/>
      </c>
      <c r="D57" s="21" t="str">
        <f>IF(ISERROR(VLOOKUP(A57,'[1]Z09 政府性基金预算财政拨款收入支出决算表(财决09表)'!$A$10:$T$200,5,FALSE)),"",VLOOKUP(A57,'[1]Z09 政府性基金预算财政拨款收入支出决算表(财决09表)'!$A$10:$T$200,5,FALSE))</f>
        <v/>
      </c>
      <c r="E57" s="21" t="str">
        <f>IF(ISERROR(VLOOKUP(A57,'[1]Z09 政府性基金预算财政拨款收入支出决算表(财决09表)'!$A$10:$T$200,8,FALSE)),"",VLOOKUP(A57,'[1]Z09 政府性基金预算财政拨款收入支出决算表(财决09表)'!$A$10:$T$200,8,FALSE))</f>
        <v/>
      </c>
      <c r="F57" s="21" t="str">
        <f>IF(ISERROR(VLOOKUP(A57,'[1]Z09 政府性基金预算财政拨款收入支出决算表(财决09表)'!$A$10:$T$200,11,FALSE)),"",VLOOKUP(A57,'[1]Z09 政府性基金预算财政拨款收入支出决算表(财决09表)'!$A$10:$T$200,11,FALSE))</f>
        <v/>
      </c>
      <c r="G57" s="21" t="str">
        <f>IF(ISERROR(VLOOKUP(A57,'[1]Z09 政府性基金预算财政拨款收入支出决算表(财决09表)'!$A$10:$T$200,12,FALSE)),"",VLOOKUP(A57,'[1]Z09 政府性基金预算财政拨款收入支出决算表(财决09表)'!$A$10:$T$200,12,FALSE))</f>
        <v/>
      </c>
      <c r="H57" s="21" t="str">
        <f>IF(ISERROR(VLOOKUP(A57,'[1]Z09 政府性基金预算财政拨款收入支出决算表(财决09表)'!$A$10:$T$200,15,FALSE)),"",VLOOKUP(A57,'[1]Z09 政府性基金预算财政拨款收入支出决算表(财决09表)'!$A$10:$T$200,15,FALSE))</f>
        <v/>
      </c>
      <c r="I57" s="21" t="str">
        <f>IF(ISERROR(VLOOKUP(A57,'[1]Z09 政府性基金预算财政拨款收入支出决算表(财决09表)'!$A$10:$T$200,16,FALSE)),"",VLOOKUP(A57,'[1]Z09 政府性基金预算财政拨款收入支出决算表(财决09表)'!$A$10:$T$200,16,FALSE))</f>
        <v/>
      </c>
      <c r="J57" s="8">
        <f>'[1]Z09 政府性基金预算财政拨款收入支出决算表(财决09表)'!$A54</f>
        <v>0</v>
      </c>
      <c r="K57" s="31">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8" t="str">
        <f t="shared" si="1"/>
        <v/>
      </c>
    </row>
    <row r="58" spans="1:12" ht="22.5" customHeight="1">
      <c r="A58" s="19" t="str">
        <f t="shared" si="3"/>
        <v/>
      </c>
      <c r="B58" s="19"/>
      <c r="C58" s="20" t="str">
        <f>IF(ISERROR(VLOOKUP(A58,'[1]Z09 政府性基金预算财政拨款收入支出决算表(财决09表)'!$A$10:$T$200,4,FALSE)),"",VLOOKUP(A58,'[1]Z09 政府性基金预算财政拨款收入支出决算表(财决09表)'!$A$10:$T$200,4,FALSE))</f>
        <v/>
      </c>
      <c r="D58" s="21" t="str">
        <f>IF(ISERROR(VLOOKUP(A58,'[1]Z09 政府性基金预算财政拨款收入支出决算表(财决09表)'!$A$10:$T$200,5,FALSE)),"",VLOOKUP(A58,'[1]Z09 政府性基金预算财政拨款收入支出决算表(财决09表)'!$A$10:$T$200,5,FALSE))</f>
        <v/>
      </c>
      <c r="E58" s="21" t="str">
        <f>IF(ISERROR(VLOOKUP(A58,'[1]Z09 政府性基金预算财政拨款收入支出决算表(财决09表)'!$A$10:$T$200,8,FALSE)),"",VLOOKUP(A58,'[1]Z09 政府性基金预算财政拨款收入支出决算表(财决09表)'!$A$10:$T$200,8,FALSE))</f>
        <v/>
      </c>
      <c r="F58" s="21" t="str">
        <f>IF(ISERROR(VLOOKUP(A58,'[1]Z09 政府性基金预算财政拨款收入支出决算表(财决09表)'!$A$10:$T$200,11,FALSE)),"",VLOOKUP(A58,'[1]Z09 政府性基金预算财政拨款收入支出决算表(财决09表)'!$A$10:$T$200,11,FALSE))</f>
        <v/>
      </c>
      <c r="G58" s="21" t="str">
        <f>IF(ISERROR(VLOOKUP(A58,'[1]Z09 政府性基金预算财政拨款收入支出决算表(财决09表)'!$A$10:$T$200,12,FALSE)),"",VLOOKUP(A58,'[1]Z09 政府性基金预算财政拨款收入支出决算表(财决09表)'!$A$10:$T$200,12,FALSE))</f>
        <v/>
      </c>
      <c r="H58" s="21" t="str">
        <f>IF(ISERROR(VLOOKUP(A58,'[1]Z09 政府性基金预算财政拨款收入支出决算表(财决09表)'!$A$10:$T$200,15,FALSE)),"",VLOOKUP(A58,'[1]Z09 政府性基金预算财政拨款收入支出决算表(财决09表)'!$A$10:$T$200,15,FALSE))</f>
        <v/>
      </c>
      <c r="I58" s="21" t="str">
        <f>IF(ISERROR(VLOOKUP(A58,'[1]Z09 政府性基金预算财政拨款收入支出决算表(财决09表)'!$A$10:$T$200,16,FALSE)),"",VLOOKUP(A58,'[1]Z09 政府性基金预算财政拨款收入支出决算表(财决09表)'!$A$10:$T$200,16,FALSE))</f>
        <v/>
      </c>
      <c r="J58" s="8">
        <f>'[1]Z09 政府性基金预算财政拨款收入支出决算表(财决09表)'!$A55</f>
        <v>0</v>
      </c>
      <c r="K58" s="31">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8" t="str">
        <f t="shared" si="1"/>
        <v/>
      </c>
    </row>
    <row r="59" spans="1:12" ht="22.5" customHeight="1">
      <c r="A59" s="19" t="str">
        <f t="shared" si="3"/>
        <v/>
      </c>
      <c r="B59" s="19"/>
      <c r="C59" s="20" t="str">
        <f>IF(ISERROR(VLOOKUP(A59,'[1]Z09 政府性基金预算财政拨款收入支出决算表(财决09表)'!$A$10:$T$200,4,FALSE)),"",VLOOKUP(A59,'[1]Z09 政府性基金预算财政拨款收入支出决算表(财决09表)'!$A$10:$T$200,4,FALSE))</f>
        <v/>
      </c>
      <c r="D59" s="21" t="str">
        <f>IF(ISERROR(VLOOKUP(A59,'[1]Z09 政府性基金预算财政拨款收入支出决算表(财决09表)'!$A$10:$T$200,5,FALSE)),"",VLOOKUP(A59,'[1]Z09 政府性基金预算财政拨款收入支出决算表(财决09表)'!$A$10:$T$200,5,FALSE))</f>
        <v/>
      </c>
      <c r="E59" s="21" t="str">
        <f>IF(ISERROR(VLOOKUP(A59,'[1]Z09 政府性基金预算财政拨款收入支出决算表(财决09表)'!$A$10:$T$200,8,FALSE)),"",VLOOKUP(A59,'[1]Z09 政府性基金预算财政拨款收入支出决算表(财决09表)'!$A$10:$T$200,8,FALSE))</f>
        <v/>
      </c>
      <c r="F59" s="21" t="str">
        <f>IF(ISERROR(VLOOKUP(A59,'[1]Z09 政府性基金预算财政拨款收入支出决算表(财决09表)'!$A$10:$T$200,11,FALSE)),"",VLOOKUP(A59,'[1]Z09 政府性基金预算财政拨款收入支出决算表(财决09表)'!$A$10:$T$200,11,FALSE))</f>
        <v/>
      </c>
      <c r="G59" s="21" t="str">
        <f>IF(ISERROR(VLOOKUP(A59,'[1]Z09 政府性基金预算财政拨款收入支出决算表(财决09表)'!$A$10:$T$200,12,FALSE)),"",VLOOKUP(A59,'[1]Z09 政府性基金预算财政拨款收入支出决算表(财决09表)'!$A$10:$T$200,12,FALSE))</f>
        <v/>
      </c>
      <c r="H59" s="21" t="str">
        <f>IF(ISERROR(VLOOKUP(A59,'[1]Z09 政府性基金预算财政拨款收入支出决算表(财决09表)'!$A$10:$T$200,15,FALSE)),"",VLOOKUP(A59,'[1]Z09 政府性基金预算财政拨款收入支出决算表(财决09表)'!$A$10:$T$200,15,FALSE))</f>
        <v/>
      </c>
      <c r="I59" s="21" t="str">
        <f>IF(ISERROR(VLOOKUP(A59,'[1]Z09 政府性基金预算财政拨款收入支出决算表(财决09表)'!$A$10:$T$200,16,FALSE)),"",VLOOKUP(A59,'[1]Z09 政府性基金预算财政拨款收入支出决算表(财决09表)'!$A$10:$T$200,16,FALSE))</f>
        <v/>
      </c>
      <c r="J59" s="8">
        <f>'[1]Z09 政府性基金预算财政拨款收入支出决算表(财决09表)'!$A56</f>
        <v>0</v>
      </c>
      <c r="K59" s="31">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8" t="str">
        <f t="shared" si="1"/>
        <v/>
      </c>
    </row>
    <row r="60" spans="1:12" ht="22.5" customHeight="1">
      <c r="A60" s="19" t="str">
        <f t="shared" si="3"/>
        <v/>
      </c>
      <c r="B60" s="19"/>
      <c r="C60" s="20" t="str">
        <f>IF(ISERROR(VLOOKUP(A60,'[1]Z09 政府性基金预算财政拨款收入支出决算表(财决09表)'!$A$10:$T$200,4,FALSE)),"",VLOOKUP(A60,'[1]Z09 政府性基金预算财政拨款收入支出决算表(财决09表)'!$A$10:$T$200,4,FALSE))</f>
        <v/>
      </c>
      <c r="D60" s="21" t="str">
        <f>IF(ISERROR(VLOOKUP(A60,'[1]Z09 政府性基金预算财政拨款收入支出决算表(财决09表)'!$A$10:$T$200,5,FALSE)),"",VLOOKUP(A60,'[1]Z09 政府性基金预算财政拨款收入支出决算表(财决09表)'!$A$10:$T$200,5,FALSE))</f>
        <v/>
      </c>
      <c r="E60" s="21" t="str">
        <f>IF(ISERROR(VLOOKUP(A60,'[1]Z09 政府性基金预算财政拨款收入支出决算表(财决09表)'!$A$10:$T$200,8,FALSE)),"",VLOOKUP(A60,'[1]Z09 政府性基金预算财政拨款收入支出决算表(财决09表)'!$A$10:$T$200,8,FALSE))</f>
        <v/>
      </c>
      <c r="F60" s="21" t="str">
        <f>IF(ISERROR(VLOOKUP(A60,'[1]Z09 政府性基金预算财政拨款收入支出决算表(财决09表)'!$A$10:$T$200,11,FALSE)),"",VLOOKUP(A60,'[1]Z09 政府性基金预算财政拨款收入支出决算表(财决09表)'!$A$10:$T$200,11,FALSE))</f>
        <v/>
      </c>
      <c r="G60" s="21" t="str">
        <f>IF(ISERROR(VLOOKUP(A60,'[1]Z09 政府性基金预算财政拨款收入支出决算表(财决09表)'!$A$10:$T$200,12,FALSE)),"",VLOOKUP(A60,'[1]Z09 政府性基金预算财政拨款收入支出决算表(财决09表)'!$A$10:$T$200,12,FALSE))</f>
        <v/>
      </c>
      <c r="H60" s="21" t="str">
        <f>IF(ISERROR(VLOOKUP(A60,'[1]Z09 政府性基金预算财政拨款收入支出决算表(财决09表)'!$A$10:$T$200,15,FALSE)),"",VLOOKUP(A60,'[1]Z09 政府性基金预算财政拨款收入支出决算表(财决09表)'!$A$10:$T$200,15,FALSE))</f>
        <v/>
      </c>
      <c r="I60" s="21" t="str">
        <f>IF(ISERROR(VLOOKUP(A60,'[1]Z09 政府性基金预算财政拨款收入支出决算表(财决09表)'!$A$10:$T$200,16,FALSE)),"",VLOOKUP(A60,'[1]Z09 政府性基金预算财政拨款收入支出决算表(财决09表)'!$A$10:$T$200,16,FALSE))</f>
        <v/>
      </c>
      <c r="J60" s="8">
        <f>'[1]Z09 政府性基金预算财政拨款收入支出决算表(财决09表)'!$A57</f>
        <v>0</v>
      </c>
      <c r="K60" s="31">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8" t="str">
        <f t="shared" si="1"/>
        <v/>
      </c>
    </row>
    <row r="61" spans="1:12" ht="22.5" customHeight="1">
      <c r="A61" s="19" t="str">
        <f t="shared" si="3"/>
        <v/>
      </c>
      <c r="B61" s="19"/>
      <c r="C61" s="20" t="str">
        <f>IF(ISERROR(VLOOKUP(A61,'[1]Z09 政府性基金预算财政拨款收入支出决算表(财决09表)'!$A$10:$T$200,4,FALSE)),"",VLOOKUP(A61,'[1]Z09 政府性基金预算财政拨款收入支出决算表(财决09表)'!$A$10:$T$200,4,FALSE))</f>
        <v/>
      </c>
      <c r="D61" s="21" t="str">
        <f>IF(ISERROR(VLOOKUP(A61,'[1]Z09 政府性基金预算财政拨款收入支出决算表(财决09表)'!$A$10:$T$200,5,FALSE)),"",VLOOKUP(A61,'[1]Z09 政府性基金预算财政拨款收入支出决算表(财决09表)'!$A$10:$T$200,5,FALSE))</f>
        <v/>
      </c>
      <c r="E61" s="21" t="str">
        <f>IF(ISERROR(VLOOKUP(A61,'[1]Z09 政府性基金预算财政拨款收入支出决算表(财决09表)'!$A$10:$T$200,8,FALSE)),"",VLOOKUP(A61,'[1]Z09 政府性基金预算财政拨款收入支出决算表(财决09表)'!$A$10:$T$200,8,FALSE))</f>
        <v/>
      </c>
      <c r="F61" s="21" t="str">
        <f>IF(ISERROR(VLOOKUP(A61,'[1]Z09 政府性基金预算财政拨款收入支出决算表(财决09表)'!$A$10:$T$200,11,FALSE)),"",VLOOKUP(A61,'[1]Z09 政府性基金预算财政拨款收入支出决算表(财决09表)'!$A$10:$T$200,11,FALSE))</f>
        <v/>
      </c>
      <c r="G61" s="21" t="str">
        <f>IF(ISERROR(VLOOKUP(A61,'[1]Z09 政府性基金预算财政拨款收入支出决算表(财决09表)'!$A$10:$T$200,12,FALSE)),"",VLOOKUP(A61,'[1]Z09 政府性基金预算财政拨款收入支出决算表(财决09表)'!$A$10:$T$200,12,FALSE))</f>
        <v/>
      </c>
      <c r="H61" s="21" t="str">
        <f>IF(ISERROR(VLOOKUP(A61,'[1]Z09 政府性基金预算财政拨款收入支出决算表(财决09表)'!$A$10:$T$200,15,FALSE)),"",VLOOKUP(A61,'[1]Z09 政府性基金预算财政拨款收入支出决算表(财决09表)'!$A$10:$T$200,15,FALSE))</f>
        <v/>
      </c>
      <c r="I61" s="21" t="str">
        <f>IF(ISERROR(VLOOKUP(A61,'[1]Z09 政府性基金预算财政拨款收入支出决算表(财决09表)'!$A$10:$T$200,16,FALSE)),"",VLOOKUP(A61,'[1]Z09 政府性基金预算财政拨款收入支出决算表(财决09表)'!$A$10:$T$200,16,FALSE))</f>
        <v/>
      </c>
      <c r="J61" s="8">
        <f>'[1]Z09 政府性基金预算财政拨款收入支出决算表(财决09表)'!$A58</f>
        <v>0</v>
      </c>
      <c r="K61" s="31">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8" t="str">
        <f t="shared" si="1"/>
        <v/>
      </c>
    </row>
    <row r="62" spans="1:12" ht="22.5" customHeight="1">
      <c r="A62" s="19" t="str">
        <f t="shared" si="3"/>
        <v/>
      </c>
      <c r="B62" s="19"/>
      <c r="C62" s="20" t="str">
        <f>IF(ISERROR(VLOOKUP(A62,'[1]Z09 政府性基金预算财政拨款收入支出决算表(财决09表)'!$A$10:$T$200,4,FALSE)),"",VLOOKUP(A62,'[1]Z09 政府性基金预算财政拨款收入支出决算表(财决09表)'!$A$10:$T$200,4,FALSE))</f>
        <v/>
      </c>
      <c r="D62" s="21" t="str">
        <f>IF(ISERROR(VLOOKUP(A62,'[1]Z09 政府性基金预算财政拨款收入支出决算表(财决09表)'!$A$10:$T$200,5,FALSE)),"",VLOOKUP(A62,'[1]Z09 政府性基金预算财政拨款收入支出决算表(财决09表)'!$A$10:$T$200,5,FALSE))</f>
        <v/>
      </c>
      <c r="E62" s="21" t="str">
        <f>IF(ISERROR(VLOOKUP(A62,'[1]Z09 政府性基金预算财政拨款收入支出决算表(财决09表)'!$A$10:$T$200,8,FALSE)),"",VLOOKUP(A62,'[1]Z09 政府性基金预算财政拨款收入支出决算表(财决09表)'!$A$10:$T$200,8,FALSE))</f>
        <v/>
      </c>
      <c r="F62" s="21" t="str">
        <f>IF(ISERROR(VLOOKUP(A62,'[1]Z09 政府性基金预算财政拨款收入支出决算表(财决09表)'!$A$10:$T$200,11,FALSE)),"",VLOOKUP(A62,'[1]Z09 政府性基金预算财政拨款收入支出决算表(财决09表)'!$A$10:$T$200,11,FALSE))</f>
        <v/>
      </c>
      <c r="G62" s="21" t="str">
        <f>IF(ISERROR(VLOOKUP(A62,'[1]Z09 政府性基金预算财政拨款收入支出决算表(财决09表)'!$A$10:$T$200,12,FALSE)),"",VLOOKUP(A62,'[1]Z09 政府性基金预算财政拨款收入支出决算表(财决09表)'!$A$10:$T$200,12,FALSE))</f>
        <v/>
      </c>
      <c r="H62" s="21" t="str">
        <f>IF(ISERROR(VLOOKUP(A62,'[1]Z09 政府性基金预算财政拨款收入支出决算表(财决09表)'!$A$10:$T$200,15,FALSE)),"",VLOOKUP(A62,'[1]Z09 政府性基金预算财政拨款收入支出决算表(财决09表)'!$A$10:$T$200,15,FALSE))</f>
        <v/>
      </c>
      <c r="I62" s="21" t="str">
        <f>IF(ISERROR(VLOOKUP(A62,'[1]Z09 政府性基金预算财政拨款收入支出决算表(财决09表)'!$A$10:$T$200,16,FALSE)),"",VLOOKUP(A62,'[1]Z09 政府性基金预算财政拨款收入支出决算表(财决09表)'!$A$10:$T$200,16,FALSE))</f>
        <v/>
      </c>
      <c r="J62" s="8">
        <f>'[1]Z09 政府性基金预算财政拨款收入支出决算表(财决09表)'!$A59</f>
        <v>0</v>
      </c>
      <c r="K62" s="31">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8" t="str">
        <f t="shared" si="1"/>
        <v/>
      </c>
    </row>
    <row r="63" spans="1:12" ht="22.5" customHeight="1">
      <c r="A63" s="19" t="str">
        <f t="shared" si="3"/>
        <v/>
      </c>
      <c r="B63" s="19"/>
      <c r="C63" s="20" t="str">
        <f>IF(ISERROR(VLOOKUP(A63,'[1]Z09 政府性基金预算财政拨款收入支出决算表(财决09表)'!$A$10:$T$200,4,FALSE)),"",VLOOKUP(A63,'[1]Z09 政府性基金预算财政拨款收入支出决算表(财决09表)'!$A$10:$T$200,4,FALSE))</f>
        <v/>
      </c>
      <c r="D63" s="21" t="str">
        <f>IF(ISERROR(VLOOKUP(A63,'[1]Z09 政府性基金预算财政拨款收入支出决算表(财决09表)'!$A$10:$T$200,5,FALSE)),"",VLOOKUP(A63,'[1]Z09 政府性基金预算财政拨款收入支出决算表(财决09表)'!$A$10:$T$200,5,FALSE))</f>
        <v/>
      </c>
      <c r="E63" s="21" t="str">
        <f>IF(ISERROR(VLOOKUP(A63,'[1]Z09 政府性基金预算财政拨款收入支出决算表(财决09表)'!$A$10:$T$200,8,FALSE)),"",VLOOKUP(A63,'[1]Z09 政府性基金预算财政拨款收入支出决算表(财决09表)'!$A$10:$T$200,8,FALSE))</f>
        <v/>
      </c>
      <c r="F63" s="21" t="str">
        <f>IF(ISERROR(VLOOKUP(A63,'[1]Z09 政府性基金预算财政拨款收入支出决算表(财决09表)'!$A$10:$T$200,11,FALSE)),"",VLOOKUP(A63,'[1]Z09 政府性基金预算财政拨款收入支出决算表(财决09表)'!$A$10:$T$200,11,FALSE))</f>
        <v/>
      </c>
      <c r="G63" s="21" t="str">
        <f>IF(ISERROR(VLOOKUP(A63,'[1]Z09 政府性基金预算财政拨款收入支出决算表(财决09表)'!$A$10:$T$200,12,FALSE)),"",VLOOKUP(A63,'[1]Z09 政府性基金预算财政拨款收入支出决算表(财决09表)'!$A$10:$T$200,12,FALSE))</f>
        <v/>
      </c>
      <c r="H63" s="21" t="str">
        <f>IF(ISERROR(VLOOKUP(A63,'[1]Z09 政府性基金预算财政拨款收入支出决算表(财决09表)'!$A$10:$T$200,15,FALSE)),"",VLOOKUP(A63,'[1]Z09 政府性基金预算财政拨款收入支出决算表(财决09表)'!$A$10:$T$200,15,FALSE))</f>
        <v/>
      </c>
      <c r="I63" s="21" t="str">
        <f>IF(ISERROR(VLOOKUP(A63,'[1]Z09 政府性基金预算财政拨款收入支出决算表(财决09表)'!$A$10:$T$200,16,FALSE)),"",VLOOKUP(A63,'[1]Z09 政府性基金预算财政拨款收入支出决算表(财决09表)'!$A$10:$T$200,16,FALSE))</f>
        <v/>
      </c>
      <c r="J63" s="8">
        <f>'[1]Z09 政府性基金预算财政拨款收入支出决算表(财决09表)'!$A60</f>
        <v>0</v>
      </c>
      <c r="K63" s="31">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8" t="str">
        <f t="shared" si="1"/>
        <v/>
      </c>
    </row>
    <row r="64" spans="1:12" ht="22.5" customHeight="1">
      <c r="A64" s="19" t="str">
        <f t="shared" si="3"/>
        <v/>
      </c>
      <c r="B64" s="19"/>
      <c r="C64" s="20" t="str">
        <f>IF(ISERROR(VLOOKUP(A64,'[1]Z09 政府性基金预算财政拨款收入支出决算表(财决09表)'!$A$10:$T$200,4,FALSE)),"",VLOOKUP(A64,'[1]Z09 政府性基金预算财政拨款收入支出决算表(财决09表)'!$A$10:$T$200,4,FALSE))</f>
        <v/>
      </c>
      <c r="D64" s="21" t="str">
        <f>IF(ISERROR(VLOOKUP(A64,'[1]Z09 政府性基金预算财政拨款收入支出决算表(财决09表)'!$A$10:$T$200,5,FALSE)),"",VLOOKUP(A64,'[1]Z09 政府性基金预算财政拨款收入支出决算表(财决09表)'!$A$10:$T$200,5,FALSE))</f>
        <v/>
      </c>
      <c r="E64" s="21" t="str">
        <f>IF(ISERROR(VLOOKUP(A64,'[1]Z09 政府性基金预算财政拨款收入支出决算表(财决09表)'!$A$10:$T$200,8,FALSE)),"",VLOOKUP(A64,'[1]Z09 政府性基金预算财政拨款收入支出决算表(财决09表)'!$A$10:$T$200,8,FALSE))</f>
        <v/>
      </c>
      <c r="F64" s="21" t="str">
        <f>IF(ISERROR(VLOOKUP(A64,'[1]Z09 政府性基金预算财政拨款收入支出决算表(财决09表)'!$A$10:$T$200,11,FALSE)),"",VLOOKUP(A64,'[1]Z09 政府性基金预算财政拨款收入支出决算表(财决09表)'!$A$10:$T$200,11,FALSE))</f>
        <v/>
      </c>
      <c r="G64" s="21" t="str">
        <f>IF(ISERROR(VLOOKUP(A64,'[1]Z09 政府性基金预算财政拨款收入支出决算表(财决09表)'!$A$10:$T$200,12,FALSE)),"",VLOOKUP(A64,'[1]Z09 政府性基金预算财政拨款收入支出决算表(财决09表)'!$A$10:$T$200,12,FALSE))</f>
        <v/>
      </c>
      <c r="H64" s="21" t="str">
        <f>IF(ISERROR(VLOOKUP(A64,'[1]Z09 政府性基金预算财政拨款收入支出决算表(财决09表)'!$A$10:$T$200,15,FALSE)),"",VLOOKUP(A64,'[1]Z09 政府性基金预算财政拨款收入支出决算表(财决09表)'!$A$10:$T$200,15,FALSE))</f>
        <v/>
      </c>
      <c r="I64" s="21" t="str">
        <f>IF(ISERROR(VLOOKUP(A64,'[1]Z09 政府性基金预算财政拨款收入支出决算表(财决09表)'!$A$10:$T$200,16,FALSE)),"",VLOOKUP(A64,'[1]Z09 政府性基金预算财政拨款收入支出决算表(财决09表)'!$A$10:$T$200,16,FALSE))</f>
        <v/>
      </c>
      <c r="J64" s="8">
        <f>'[1]Z09 政府性基金预算财政拨款收入支出决算表(财决09表)'!$A61</f>
        <v>0</v>
      </c>
      <c r="K64" s="31">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8" t="str">
        <f t="shared" si="1"/>
        <v/>
      </c>
    </row>
    <row r="65" spans="1:12" ht="22.5" customHeight="1">
      <c r="A65" s="19" t="str">
        <f t="shared" si="3"/>
        <v/>
      </c>
      <c r="B65" s="19"/>
      <c r="C65" s="20" t="str">
        <f>IF(ISERROR(VLOOKUP(A65,'[1]Z09 政府性基金预算财政拨款收入支出决算表(财决09表)'!$A$10:$T$200,4,FALSE)),"",VLOOKUP(A65,'[1]Z09 政府性基金预算财政拨款收入支出决算表(财决09表)'!$A$10:$T$200,4,FALSE))</f>
        <v/>
      </c>
      <c r="D65" s="21" t="str">
        <f>IF(ISERROR(VLOOKUP(A65,'[1]Z09 政府性基金预算财政拨款收入支出决算表(财决09表)'!$A$10:$T$200,5,FALSE)),"",VLOOKUP(A65,'[1]Z09 政府性基金预算财政拨款收入支出决算表(财决09表)'!$A$10:$T$200,5,FALSE))</f>
        <v/>
      </c>
      <c r="E65" s="21" t="str">
        <f>IF(ISERROR(VLOOKUP(A65,'[1]Z09 政府性基金预算财政拨款收入支出决算表(财决09表)'!$A$10:$T$200,8,FALSE)),"",VLOOKUP(A65,'[1]Z09 政府性基金预算财政拨款收入支出决算表(财决09表)'!$A$10:$T$200,8,FALSE))</f>
        <v/>
      </c>
      <c r="F65" s="21" t="str">
        <f>IF(ISERROR(VLOOKUP(A65,'[1]Z09 政府性基金预算财政拨款收入支出决算表(财决09表)'!$A$10:$T$200,11,FALSE)),"",VLOOKUP(A65,'[1]Z09 政府性基金预算财政拨款收入支出决算表(财决09表)'!$A$10:$T$200,11,FALSE))</f>
        <v/>
      </c>
      <c r="G65" s="21" t="str">
        <f>IF(ISERROR(VLOOKUP(A65,'[1]Z09 政府性基金预算财政拨款收入支出决算表(财决09表)'!$A$10:$T$200,12,FALSE)),"",VLOOKUP(A65,'[1]Z09 政府性基金预算财政拨款收入支出决算表(财决09表)'!$A$10:$T$200,12,FALSE))</f>
        <v/>
      </c>
      <c r="H65" s="21" t="str">
        <f>IF(ISERROR(VLOOKUP(A65,'[1]Z09 政府性基金预算财政拨款收入支出决算表(财决09表)'!$A$10:$T$200,15,FALSE)),"",VLOOKUP(A65,'[1]Z09 政府性基金预算财政拨款收入支出决算表(财决09表)'!$A$10:$T$200,15,FALSE))</f>
        <v/>
      </c>
      <c r="I65" s="21" t="str">
        <f>IF(ISERROR(VLOOKUP(A65,'[1]Z09 政府性基金预算财政拨款收入支出决算表(财决09表)'!$A$10:$T$200,16,FALSE)),"",VLOOKUP(A65,'[1]Z09 政府性基金预算财政拨款收入支出决算表(财决09表)'!$A$10:$T$200,16,FALSE))</f>
        <v/>
      </c>
      <c r="J65" s="8">
        <f>'[1]Z09 政府性基金预算财政拨款收入支出决算表(财决09表)'!$A62</f>
        <v>0</v>
      </c>
      <c r="K65" s="31">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8" t="str">
        <f t="shared" si="1"/>
        <v/>
      </c>
    </row>
    <row r="66" spans="1:12" ht="22.5" customHeight="1">
      <c r="A66" s="19" t="str">
        <f t="shared" si="3"/>
        <v/>
      </c>
      <c r="B66" s="19"/>
      <c r="C66" s="20" t="str">
        <f>IF(ISERROR(VLOOKUP(A66,'[1]Z09 政府性基金预算财政拨款收入支出决算表(财决09表)'!$A$10:$T$200,4,FALSE)),"",VLOOKUP(A66,'[1]Z09 政府性基金预算财政拨款收入支出决算表(财决09表)'!$A$10:$T$200,4,FALSE))</f>
        <v/>
      </c>
      <c r="D66" s="21" t="str">
        <f>IF(ISERROR(VLOOKUP(A66,'[1]Z09 政府性基金预算财政拨款收入支出决算表(财决09表)'!$A$10:$T$200,5,FALSE)),"",VLOOKUP(A66,'[1]Z09 政府性基金预算财政拨款收入支出决算表(财决09表)'!$A$10:$T$200,5,FALSE))</f>
        <v/>
      </c>
      <c r="E66" s="21" t="str">
        <f>IF(ISERROR(VLOOKUP(A66,'[1]Z09 政府性基金预算财政拨款收入支出决算表(财决09表)'!$A$10:$T$200,8,FALSE)),"",VLOOKUP(A66,'[1]Z09 政府性基金预算财政拨款收入支出决算表(财决09表)'!$A$10:$T$200,8,FALSE))</f>
        <v/>
      </c>
      <c r="F66" s="21" t="str">
        <f>IF(ISERROR(VLOOKUP(A66,'[1]Z09 政府性基金预算财政拨款收入支出决算表(财决09表)'!$A$10:$T$200,11,FALSE)),"",VLOOKUP(A66,'[1]Z09 政府性基金预算财政拨款收入支出决算表(财决09表)'!$A$10:$T$200,11,FALSE))</f>
        <v/>
      </c>
      <c r="G66" s="21" t="str">
        <f>IF(ISERROR(VLOOKUP(A66,'[1]Z09 政府性基金预算财政拨款收入支出决算表(财决09表)'!$A$10:$T$200,12,FALSE)),"",VLOOKUP(A66,'[1]Z09 政府性基金预算财政拨款收入支出决算表(财决09表)'!$A$10:$T$200,12,FALSE))</f>
        <v/>
      </c>
      <c r="H66" s="21" t="str">
        <f>IF(ISERROR(VLOOKUP(A66,'[1]Z09 政府性基金预算财政拨款收入支出决算表(财决09表)'!$A$10:$T$200,15,FALSE)),"",VLOOKUP(A66,'[1]Z09 政府性基金预算财政拨款收入支出决算表(财决09表)'!$A$10:$T$200,15,FALSE))</f>
        <v/>
      </c>
      <c r="I66" s="21" t="str">
        <f>IF(ISERROR(VLOOKUP(A66,'[1]Z09 政府性基金预算财政拨款收入支出决算表(财决09表)'!$A$10:$T$200,16,FALSE)),"",VLOOKUP(A66,'[1]Z09 政府性基金预算财政拨款收入支出决算表(财决09表)'!$A$10:$T$200,16,FALSE))</f>
        <v/>
      </c>
      <c r="J66" s="8">
        <f>'[1]Z09 政府性基金预算财政拨款收入支出决算表(财决09表)'!$A63</f>
        <v>0</v>
      </c>
      <c r="K66" s="31">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8" t="str">
        <f t="shared" si="1"/>
        <v/>
      </c>
    </row>
    <row r="67" spans="1:12" ht="22.5" customHeight="1">
      <c r="A67" s="19" t="str">
        <f t="shared" si="3"/>
        <v/>
      </c>
      <c r="B67" s="19"/>
      <c r="C67" s="20" t="str">
        <f>IF(ISERROR(VLOOKUP(A67,'[1]Z09 政府性基金预算财政拨款收入支出决算表(财决09表)'!$A$10:$T$200,4,FALSE)),"",VLOOKUP(A67,'[1]Z09 政府性基金预算财政拨款收入支出决算表(财决09表)'!$A$10:$T$200,4,FALSE))</f>
        <v/>
      </c>
      <c r="D67" s="21" t="str">
        <f>IF(ISERROR(VLOOKUP(A67,'[1]Z09 政府性基金预算财政拨款收入支出决算表(财决09表)'!$A$10:$T$200,5,FALSE)),"",VLOOKUP(A67,'[1]Z09 政府性基金预算财政拨款收入支出决算表(财决09表)'!$A$10:$T$200,5,FALSE))</f>
        <v/>
      </c>
      <c r="E67" s="21" t="str">
        <f>IF(ISERROR(VLOOKUP(A67,'[1]Z09 政府性基金预算财政拨款收入支出决算表(财决09表)'!$A$10:$T$200,8,FALSE)),"",VLOOKUP(A67,'[1]Z09 政府性基金预算财政拨款收入支出决算表(财决09表)'!$A$10:$T$200,8,FALSE))</f>
        <v/>
      </c>
      <c r="F67" s="21" t="str">
        <f>IF(ISERROR(VLOOKUP(A67,'[1]Z09 政府性基金预算财政拨款收入支出决算表(财决09表)'!$A$10:$T$200,11,FALSE)),"",VLOOKUP(A67,'[1]Z09 政府性基金预算财政拨款收入支出决算表(财决09表)'!$A$10:$T$200,11,FALSE))</f>
        <v/>
      </c>
      <c r="G67" s="21" t="str">
        <f>IF(ISERROR(VLOOKUP(A67,'[1]Z09 政府性基金预算财政拨款收入支出决算表(财决09表)'!$A$10:$T$200,12,FALSE)),"",VLOOKUP(A67,'[1]Z09 政府性基金预算财政拨款收入支出决算表(财决09表)'!$A$10:$T$200,12,FALSE))</f>
        <v/>
      </c>
      <c r="H67" s="21" t="str">
        <f>IF(ISERROR(VLOOKUP(A67,'[1]Z09 政府性基金预算财政拨款收入支出决算表(财决09表)'!$A$10:$T$200,15,FALSE)),"",VLOOKUP(A67,'[1]Z09 政府性基金预算财政拨款收入支出决算表(财决09表)'!$A$10:$T$200,15,FALSE))</f>
        <v/>
      </c>
      <c r="I67" s="21" t="str">
        <f>IF(ISERROR(VLOOKUP(A67,'[1]Z09 政府性基金预算财政拨款收入支出决算表(财决09表)'!$A$10:$T$200,16,FALSE)),"",VLOOKUP(A67,'[1]Z09 政府性基金预算财政拨款收入支出决算表(财决09表)'!$A$10:$T$200,16,FALSE))</f>
        <v/>
      </c>
      <c r="J67" s="8">
        <f>'[1]Z09 政府性基金预算财政拨款收入支出决算表(财决09表)'!$A64</f>
        <v>0</v>
      </c>
      <c r="K67" s="31">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8" t="str">
        <f t="shared" si="1"/>
        <v/>
      </c>
    </row>
    <row r="68" spans="1:12" ht="22.5" customHeight="1">
      <c r="A68" s="19" t="str">
        <f t="shared" si="3"/>
        <v/>
      </c>
      <c r="B68" s="19"/>
      <c r="C68" s="20" t="str">
        <f>IF(ISERROR(VLOOKUP(A68,'[1]Z09 政府性基金预算财政拨款收入支出决算表(财决09表)'!$A$10:$T$200,4,FALSE)),"",VLOOKUP(A68,'[1]Z09 政府性基金预算财政拨款收入支出决算表(财决09表)'!$A$10:$T$200,4,FALSE))</f>
        <v/>
      </c>
      <c r="D68" s="21" t="str">
        <f>IF(ISERROR(VLOOKUP(A68,'[1]Z09 政府性基金预算财政拨款收入支出决算表(财决09表)'!$A$10:$T$200,5,FALSE)),"",VLOOKUP(A68,'[1]Z09 政府性基金预算财政拨款收入支出决算表(财决09表)'!$A$10:$T$200,5,FALSE))</f>
        <v/>
      </c>
      <c r="E68" s="21" t="str">
        <f>IF(ISERROR(VLOOKUP(A68,'[1]Z09 政府性基金预算财政拨款收入支出决算表(财决09表)'!$A$10:$T$200,8,FALSE)),"",VLOOKUP(A68,'[1]Z09 政府性基金预算财政拨款收入支出决算表(财决09表)'!$A$10:$T$200,8,FALSE))</f>
        <v/>
      </c>
      <c r="F68" s="21" t="str">
        <f>IF(ISERROR(VLOOKUP(A68,'[1]Z09 政府性基金预算财政拨款收入支出决算表(财决09表)'!$A$10:$T$200,11,FALSE)),"",VLOOKUP(A68,'[1]Z09 政府性基金预算财政拨款收入支出决算表(财决09表)'!$A$10:$T$200,11,FALSE))</f>
        <v/>
      </c>
      <c r="G68" s="21" t="str">
        <f>IF(ISERROR(VLOOKUP(A68,'[1]Z09 政府性基金预算财政拨款收入支出决算表(财决09表)'!$A$10:$T$200,12,FALSE)),"",VLOOKUP(A68,'[1]Z09 政府性基金预算财政拨款收入支出决算表(财决09表)'!$A$10:$T$200,12,FALSE))</f>
        <v/>
      </c>
      <c r="H68" s="21" t="str">
        <f>IF(ISERROR(VLOOKUP(A68,'[1]Z09 政府性基金预算财政拨款收入支出决算表(财决09表)'!$A$10:$T$200,15,FALSE)),"",VLOOKUP(A68,'[1]Z09 政府性基金预算财政拨款收入支出决算表(财决09表)'!$A$10:$T$200,15,FALSE))</f>
        <v/>
      </c>
      <c r="I68" s="21" t="str">
        <f>IF(ISERROR(VLOOKUP(A68,'[1]Z09 政府性基金预算财政拨款收入支出决算表(财决09表)'!$A$10:$T$200,16,FALSE)),"",VLOOKUP(A68,'[1]Z09 政府性基金预算财政拨款收入支出决算表(财决09表)'!$A$10:$T$200,16,FALSE))</f>
        <v/>
      </c>
      <c r="J68" s="8">
        <f>'[1]Z09 政府性基金预算财政拨款收入支出决算表(财决09表)'!$A65</f>
        <v>0</v>
      </c>
      <c r="K68" s="31">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8" t="str">
        <f t="shared" si="1"/>
        <v/>
      </c>
    </row>
    <row r="69" spans="1:12" ht="22.5" customHeight="1">
      <c r="A69" s="19" t="str">
        <f t="shared" si="3"/>
        <v/>
      </c>
      <c r="B69" s="19"/>
      <c r="C69" s="20" t="str">
        <f>IF(ISERROR(VLOOKUP(A69,'[1]Z09 政府性基金预算财政拨款收入支出决算表(财决09表)'!$A$10:$T$200,4,FALSE)),"",VLOOKUP(A69,'[1]Z09 政府性基金预算财政拨款收入支出决算表(财决09表)'!$A$10:$T$200,4,FALSE))</f>
        <v/>
      </c>
      <c r="D69" s="21" t="str">
        <f>IF(ISERROR(VLOOKUP(A69,'[1]Z09 政府性基金预算财政拨款收入支出决算表(财决09表)'!$A$10:$T$200,5,FALSE)),"",VLOOKUP(A69,'[1]Z09 政府性基金预算财政拨款收入支出决算表(财决09表)'!$A$10:$T$200,5,FALSE))</f>
        <v/>
      </c>
      <c r="E69" s="21" t="str">
        <f>IF(ISERROR(VLOOKUP(A69,'[1]Z09 政府性基金预算财政拨款收入支出决算表(财决09表)'!$A$10:$T$200,8,FALSE)),"",VLOOKUP(A69,'[1]Z09 政府性基金预算财政拨款收入支出决算表(财决09表)'!$A$10:$T$200,8,FALSE))</f>
        <v/>
      </c>
      <c r="F69" s="21" t="str">
        <f>IF(ISERROR(VLOOKUP(A69,'[1]Z09 政府性基金预算财政拨款收入支出决算表(财决09表)'!$A$10:$T$200,11,FALSE)),"",VLOOKUP(A69,'[1]Z09 政府性基金预算财政拨款收入支出决算表(财决09表)'!$A$10:$T$200,11,FALSE))</f>
        <v/>
      </c>
      <c r="G69" s="21" t="str">
        <f>IF(ISERROR(VLOOKUP(A69,'[1]Z09 政府性基金预算财政拨款收入支出决算表(财决09表)'!$A$10:$T$200,12,FALSE)),"",VLOOKUP(A69,'[1]Z09 政府性基金预算财政拨款收入支出决算表(财决09表)'!$A$10:$T$200,12,FALSE))</f>
        <v/>
      </c>
      <c r="H69" s="21" t="str">
        <f>IF(ISERROR(VLOOKUP(A69,'[1]Z09 政府性基金预算财政拨款收入支出决算表(财决09表)'!$A$10:$T$200,15,FALSE)),"",VLOOKUP(A69,'[1]Z09 政府性基金预算财政拨款收入支出决算表(财决09表)'!$A$10:$T$200,15,FALSE))</f>
        <v/>
      </c>
      <c r="I69" s="21" t="str">
        <f>IF(ISERROR(VLOOKUP(A69,'[1]Z09 政府性基金预算财政拨款收入支出决算表(财决09表)'!$A$10:$T$200,16,FALSE)),"",VLOOKUP(A69,'[1]Z09 政府性基金预算财政拨款收入支出决算表(财决09表)'!$A$10:$T$200,16,FALSE))</f>
        <v/>
      </c>
      <c r="J69" s="8">
        <f>'[1]Z09 政府性基金预算财政拨款收入支出决算表(财决09表)'!$A66</f>
        <v>0</v>
      </c>
      <c r="K69" s="31">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8" t="str">
        <f t="shared" si="1"/>
        <v/>
      </c>
    </row>
    <row r="70" spans="1:12" ht="22.5" customHeight="1">
      <c r="A70" s="19" t="str">
        <f t="shared" si="3"/>
        <v/>
      </c>
      <c r="B70" s="19"/>
      <c r="C70" s="20" t="str">
        <f>IF(ISERROR(VLOOKUP(A70,'[1]Z09 政府性基金预算财政拨款收入支出决算表(财决09表)'!$A$10:$T$200,4,FALSE)),"",VLOOKUP(A70,'[1]Z09 政府性基金预算财政拨款收入支出决算表(财决09表)'!$A$10:$T$200,4,FALSE))</f>
        <v/>
      </c>
      <c r="D70" s="21" t="str">
        <f>IF(ISERROR(VLOOKUP(A70,'[1]Z09 政府性基金预算财政拨款收入支出决算表(财决09表)'!$A$10:$T$200,5,FALSE)),"",VLOOKUP(A70,'[1]Z09 政府性基金预算财政拨款收入支出决算表(财决09表)'!$A$10:$T$200,5,FALSE))</f>
        <v/>
      </c>
      <c r="E70" s="21" t="str">
        <f>IF(ISERROR(VLOOKUP(A70,'[1]Z09 政府性基金预算财政拨款收入支出决算表(财决09表)'!$A$10:$T$200,8,FALSE)),"",VLOOKUP(A70,'[1]Z09 政府性基金预算财政拨款收入支出决算表(财决09表)'!$A$10:$T$200,8,FALSE))</f>
        <v/>
      </c>
      <c r="F70" s="21" t="str">
        <f>IF(ISERROR(VLOOKUP(A70,'[1]Z09 政府性基金预算财政拨款收入支出决算表(财决09表)'!$A$10:$T$200,11,FALSE)),"",VLOOKUP(A70,'[1]Z09 政府性基金预算财政拨款收入支出决算表(财决09表)'!$A$10:$T$200,11,FALSE))</f>
        <v/>
      </c>
      <c r="G70" s="21" t="str">
        <f>IF(ISERROR(VLOOKUP(A70,'[1]Z09 政府性基金预算财政拨款收入支出决算表(财决09表)'!$A$10:$T$200,12,FALSE)),"",VLOOKUP(A70,'[1]Z09 政府性基金预算财政拨款收入支出决算表(财决09表)'!$A$10:$T$200,12,FALSE))</f>
        <v/>
      </c>
      <c r="H70" s="21" t="str">
        <f>IF(ISERROR(VLOOKUP(A70,'[1]Z09 政府性基金预算财政拨款收入支出决算表(财决09表)'!$A$10:$T$200,15,FALSE)),"",VLOOKUP(A70,'[1]Z09 政府性基金预算财政拨款收入支出决算表(财决09表)'!$A$10:$T$200,15,FALSE))</f>
        <v/>
      </c>
      <c r="I70" s="21" t="str">
        <f>IF(ISERROR(VLOOKUP(A70,'[1]Z09 政府性基金预算财政拨款收入支出决算表(财决09表)'!$A$10:$T$200,16,FALSE)),"",VLOOKUP(A70,'[1]Z09 政府性基金预算财政拨款收入支出决算表(财决09表)'!$A$10:$T$200,16,FALSE))</f>
        <v/>
      </c>
      <c r="J70" s="8">
        <f>'[1]Z09 政府性基金预算财政拨款收入支出决算表(财决09表)'!$A67</f>
        <v>0</v>
      </c>
      <c r="K70" s="31">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8" t="str">
        <f t="shared" si="1"/>
        <v/>
      </c>
    </row>
    <row r="71" spans="1:12" ht="22.5" customHeight="1">
      <c r="A71" s="19" t="str">
        <f t="shared" si="3"/>
        <v/>
      </c>
      <c r="B71" s="19"/>
      <c r="C71" s="20" t="str">
        <f>IF(ISERROR(VLOOKUP(A71,'[1]Z09 政府性基金预算财政拨款收入支出决算表(财决09表)'!$A$10:$T$200,4,FALSE)),"",VLOOKUP(A71,'[1]Z09 政府性基金预算财政拨款收入支出决算表(财决09表)'!$A$10:$T$200,4,FALSE))</f>
        <v/>
      </c>
      <c r="D71" s="21" t="str">
        <f>IF(ISERROR(VLOOKUP(A71,'[1]Z09 政府性基金预算财政拨款收入支出决算表(财决09表)'!$A$10:$T$200,5,FALSE)),"",VLOOKUP(A71,'[1]Z09 政府性基金预算财政拨款收入支出决算表(财决09表)'!$A$10:$T$200,5,FALSE))</f>
        <v/>
      </c>
      <c r="E71" s="21" t="str">
        <f>IF(ISERROR(VLOOKUP(A71,'[1]Z09 政府性基金预算财政拨款收入支出决算表(财决09表)'!$A$10:$T$200,8,FALSE)),"",VLOOKUP(A71,'[1]Z09 政府性基金预算财政拨款收入支出决算表(财决09表)'!$A$10:$T$200,8,FALSE))</f>
        <v/>
      </c>
      <c r="F71" s="21" t="str">
        <f>IF(ISERROR(VLOOKUP(A71,'[1]Z09 政府性基金预算财政拨款收入支出决算表(财决09表)'!$A$10:$T$200,11,FALSE)),"",VLOOKUP(A71,'[1]Z09 政府性基金预算财政拨款收入支出决算表(财决09表)'!$A$10:$T$200,11,FALSE))</f>
        <v/>
      </c>
      <c r="G71" s="21" t="str">
        <f>IF(ISERROR(VLOOKUP(A71,'[1]Z09 政府性基金预算财政拨款收入支出决算表(财决09表)'!$A$10:$T$200,12,FALSE)),"",VLOOKUP(A71,'[1]Z09 政府性基金预算财政拨款收入支出决算表(财决09表)'!$A$10:$T$200,12,FALSE))</f>
        <v/>
      </c>
      <c r="H71" s="21" t="str">
        <f>IF(ISERROR(VLOOKUP(A71,'[1]Z09 政府性基金预算财政拨款收入支出决算表(财决09表)'!$A$10:$T$200,15,FALSE)),"",VLOOKUP(A71,'[1]Z09 政府性基金预算财政拨款收入支出决算表(财决09表)'!$A$10:$T$200,15,FALSE))</f>
        <v/>
      </c>
      <c r="I71" s="21" t="str">
        <f>IF(ISERROR(VLOOKUP(A71,'[1]Z09 政府性基金预算财政拨款收入支出决算表(财决09表)'!$A$10:$T$200,16,FALSE)),"",VLOOKUP(A71,'[1]Z09 政府性基金预算财政拨款收入支出决算表(财决09表)'!$A$10:$T$200,16,FALSE))</f>
        <v/>
      </c>
      <c r="J71" s="8">
        <f>'[1]Z09 政府性基金预算财政拨款收入支出决算表(财决09表)'!$A68</f>
        <v>0</v>
      </c>
      <c r="K71" s="31">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8" t="str">
        <f t="shared" si="1"/>
        <v/>
      </c>
    </row>
    <row r="72" spans="1:12" ht="22.5" customHeight="1">
      <c r="A72" s="19" t="str">
        <f t="shared" si="3"/>
        <v/>
      </c>
      <c r="B72" s="19"/>
      <c r="C72" s="20" t="str">
        <f>IF(ISERROR(VLOOKUP(A72,'[1]Z09 政府性基金预算财政拨款收入支出决算表(财决09表)'!$A$10:$T$200,4,FALSE)),"",VLOOKUP(A72,'[1]Z09 政府性基金预算财政拨款收入支出决算表(财决09表)'!$A$10:$T$200,4,FALSE))</f>
        <v/>
      </c>
      <c r="D72" s="21" t="str">
        <f>IF(ISERROR(VLOOKUP(A72,'[1]Z09 政府性基金预算财政拨款收入支出决算表(财决09表)'!$A$10:$T$200,5,FALSE)),"",VLOOKUP(A72,'[1]Z09 政府性基金预算财政拨款收入支出决算表(财决09表)'!$A$10:$T$200,5,FALSE))</f>
        <v/>
      </c>
      <c r="E72" s="21" t="str">
        <f>IF(ISERROR(VLOOKUP(A72,'[1]Z09 政府性基金预算财政拨款收入支出决算表(财决09表)'!$A$10:$T$200,8,FALSE)),"",VLOOKUP(A72,'[1]Z09 政府性基金预算财政拨款收入支出决算表(财决09表)'!$A$10:$T$200,8,FALSE))</f>
        <v/>
      </c>
      <c r="F72" s="21" t="str">
        <f>IF(ISERROR(VLOOKUP(A72,'[1]Z09 政府性基金预算财政拨款收入支出决算表(财决09表)'!$A$10:$T$200,11,FALSE)),"",VLOOKUP(A72,'[1]Z09 政府性基金预算财政拨款收入支出决算表(财决09表)'!$A$10:$T$200,11,FALSE))</f>
        <v/>
      </c>
      <c r="G72" s="21" t="str">
        <f>IF(ISERROR(VLOOKUP(A72,'[1]Z09 政府性基金预算财政拨款收入支出决算表(财决09表)'!$A$10:$T$200,12,FALSE)),"",VLOOKUP(A72,'[1]Z09 政府性基金预算财政拨款收入支出决算表(财决09表)'!$A$10:$T$200,12,FALSE))</f>
        <v/>
      </c>
      <c r="H72" s="21" t="str">
        <f>IF(ISERROR(VLOOKUP(A72,'[1]Z09 政府性基金预算财政拨款收入支出决算表(财决09表)'!$A$10:$T$200,15,FALSE)),"",VLOOKUP(A72,'[1]Z09 政府性基金预算财政拨款收入支出决算表(财决09表)'!$A$10:$T$200,15,FALSE))</f>
        <v/>
      </c>
      <c r="I72" s="21" t="str">
        <f>IF(ISERROR(VLOOKUP(A72,'[1]Z09 政府性基金预算财政拨款收入支出决算表(财决09表)'!$A$10:$T$200,16,FALSE)),"",VLOOKUP(A72,'[1]Z09 政府性基金预算财政拨款收入支出决算表(财决09表)'!$A$10:$T$200,16,FALSE))</f>
        <v/>
      </c>
      <c r="J72" s="8">
        <f>'[1]Z09 政府性基金预算财政拨款收入支出决算表(财决09表)'!$A69</f>
        <v>0</v>
      </c>
      <c r="K72" s="31">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8" t="str">
        <f t="shared" si="1"/>
        <v/>
      </c>
    </row>
    <row r="73" spans="1:12" ht="22.5" customHeight="1">
      <c r="A73" s="19" t="str">
        <f t="shared" si="3"/>
        <v/>
      </c>
      <c r="B73" s="19"/>
      <c r="C73" s="20" t="str">
        <f>IF(ISERROR(VLOOKUP(A73,'[1]Z09 政府性基金预算财政拨款收入支出决算表(财决09表)'!$A$10:$T$200,4,FALSE)),"",VLOOKUP(A73,'[1]Z09 政府性基金预算财政拨款收入支出决算表(财决09表)'!$A$10:$T$200,4,FALSE))</f>
        <v/>
      </c>
      <c r="D73" s="21" t="str">
        <f>IF(ISERROR(VLOOKUP(A73,'[1]Z09 政府性基金预算财政拨款收入支出决算表(财决09表)'!$A$10:$T$200,5,FALSE)),"",VLOOKUP(A73,'[1]Z09 政府性基金预算财政拨款收入支出决算表(财决09表)'!$A$10:$T$200,5,FALSE))</f>
        <v/>
      </c>
      <c r="E73" s="21" t="str">
        <f>IF(ISERROR(VLOOKUP(A73,'[1]Z09 政府性基金预算财政拨款收入支出决算表(财决09表)'!$A$10:$T$200,8,FALSE)),"",VLOOKUP(A73,'[1]Z09 政府性基金预算财政拨款收入支出决算表(财决09表)'!$A$10:$T$200,8,FALSE))</f>
        <v/>
      </c>
      <c r="F73" s="21" t="str">
        <f>IF(ISERROR(VLOOKUP(A73,'[1]Z09 政府性基金预算财政拨款收入支出决算表(财决09表)'!$A$10:$T$200,11,FALSE)),"",VLOOKUP(A73,'[1]Z09 政府性基金预算财政拨款收入支出决算表(财决09表)'!$A$10:$T$200,11,FALSE))</f>
        <v/>
      </c>
      <c r="G73" s="21" t="str">
        <f>IF(ISERROR(VLOOKUP(A73,'[1]Z09 政府性基金预算财政拨款收入支出决算表(财决09表)'!$A$10:$T$200,12,FALSE)),"",VLOOKUP(A73,'[1]Z09 政府性基金预算财政拨款收入支出决算表(财决09表)'!$A$10:$T$200,12,FALSE))</f>
        <v/>
      </c>
      <c r="H73" s="21" t="str">
        <f>IF(ISERROR(VLOOKUP(A73,'[1]Z09 政府性基金预算财政拨款收入支出决算表(财决09表)'!$A$10:$T$200,15,FALSE)),"",VLOOKUP(A73,'[1]Z09 政府性基金预算财政拨款收入支出决算表(财决09表)'!$A$10:$T$200,15,FALSE))</f>
        <v/>
      </c>
      <c r="I73" s="21" t="str">
        <f>IF(ISERROR(VLOOKUP(A73,'[1]Z09 政府性基金预算财政拨款收入支出决算表(财决09表)'!$A$10:$T$200,16,FALSE)),"",VLOOKUP(A73,'[1]Z09 政府性基金预算财政拨款收入支出决算表(财决09表)'!$A$10:$T$200,16,FALSE))</f>
        <v/>
      </c>
      <c r="J73" s="8">
        <f>'[1]Z09 政府性基金预算财政拨款收入支出决算表(财决09表)'!$A70</f>
        <v>0</v>
      </c>
      <c r="K73" s="31">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8" t="str">
        <f t="shared" si="1"/>
        <v/>
      </c>
    </row>
    <row r="74" spans="1:12" ht="22.5" customHeight="1">
      <c r="A74" s="19" t="str">
        <f t="shared" si="3"/>
        <v/>
      </c>
      <c r="B74" s="19"/>
      <c r="C74" s="20" t="str">
        <f>IF(ISERROR(VLOOKUP(A74,'[1]Z09 政府性基金预算财政拨款收入支出决算表(财决09表)'!$A$10:$T$200,4,FALSE)),"",VLOOKUP(A74,'[1]Z09 政府性基金预算财政拨款收入支出决算表(财决09表)'!$A$10:$T$200,4,FALSE))</f>
        <v/>
      </c>
      <c r="D74" s="21" t="str">
        <f>IF(ISERROR(VLOOKUP(A74,'[1]Z09 政府性基金预算财政拨款收入支出决算表(财决09表)'!$A$10:$T$200,5,FALSE)),"",VLOOKUP(A74,'[1]Z09 政府性基金预算财政拨款收入支出决算表(财决09表)'!$A$10:$T$200,5,FALSE))</f>
        <v/>
      </c>
      <c r="E74" s="21" t="str">
        <f>IF(ISERROR(VLOOKUP(A74,'[1]Z09 政府性基金预算财政拨款收入支出决算表(财决09表)'!$A$10:$T$200,8,FALSE)),"",VLOOKUP(A74,'[1]Z09 政府性基金预算财政拨款收入支出决算表(财决09表)'!$A$10:$T$200,8,FALSE))</f>
        <v/>
      </c>
      <c r="F74" s="21" t="str">
        <f>IF(ISERROR(VLOOKUP(A74,'[1]Z09 政府性基金预算财政拨款收入支出决算表(财决09表)'!$A$10:$T$200,11,FALSE)),"",VLOOKUP(A74,'[1]Z09 政府性基金预算财政拨款收入支出决算表(财决09表)'!$A$10:$T$200,11,FALSE))</f>
        <v/>
      </c>
      <c r="G74" s="21" t="str">
        <f>IF(ISERROR(VLOOKUP(A74,'[1]Z09 政府性基金预算财政拨款收入支出决算表(财决09表)'!$A$10:$T$200,12,FALSE)),"",VLOOKUP(A74,'[1]Z09 政府性基金预算财政拨款收入支出决算表(财决09表)'!$A$10:$T$200,12,FALSE))</f>
        <v/>
      </c>
      <c r="H74" s="21" t="str">
        <f>IF(ISERROR(VLOOKUP(A74,'[1]Z09 政府性基金预算财政拨款收入支出决算表(财决09表)'!$A$10:$T$200,15,FALSE)),"",VLOOKUP(A74,'[1]Z09 政府性基金预算财政拨款收入支出决算表(财决09表)'!$A$10:$T$200,15,FALSE))</f>
        <v/>
      </c>
      <c r="I74" s="21" t="str">
        <f>IF(ISERROR(VLOOKUP(A74,'[1]Z09 政府性基金预算财政拨款收入支出决算表(财决09表)'!$A$10:$T$200,16,FALSE)),"",VLOOKUP(A74,'[1]Z09 政府性基金预算财政拨款收入支出决算表(财决09表)'!$A$10:$T$200,16,FALSE))</f>
        <v/>
      </c>
      <c r="J74" s="8">
        <f>'[1]Z09 政府性基金预算财政拨款收入支出决算表(财决09表)'!$A71</f>
        <v>0</v>
      </c>
      <c r="K74" s="31">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8" t="str">
        <f t="shared" si="1"/>
        <v/>
      </c>
    </row>
    <row r="75" spans="1:12" ht="22.5" customHeight="1">
      <c r="A75" s="19" t="str">
        <f t="shared" si="3"/>
        <v/>
      </c>
      <c r="B75" s="19"/>
      <c r="C75" s="20" t="str">
        <f>IF(ISERROR(VLOOKUP(A75,'[1]Z09 政府性基金预算财政拨款收入支出决算表(财决09表)'!$A$10:$T$200,4,FALSE)),"",VLOOKUP(A75,'[1]Z09 政府性基金预算财政拨款收入支出决算表(财决09表)'!$A$10:$T$200,4,FALSE))</f>
        <v/>
      </c>
      <c r="D75" s="21" t="str">
        <f>IF(ISERROR(VLOOKUP(A75,'[1]Z09 政府性基金预算财政拨款收入支出决算表(财决09表)'!$A$10:$T$200,5,FALSE)),"",VLOOKUP(A75,'[1]Z09 政府性基金预算财政拨款收入支出决算表(财决09表)'!$A$10:$T$200,5,FALSE))</f>
        <v/>
      </c>
      <c r="E75" s="21" t="str">
        <f>IF(ISERROR(VLOOKUP(A75,'[1]Z09 政府性基金预算财政拨款收入支出决算表(财决09表)'!$A$10:$T$200,8,FALSE)),"",VLOOKUP(A75,'[1]Z09 政府性基金预算财政拨款收入支出决算表(财决09表)'!$A$10:$T$200,8,FALSE))</f>
        <v/>
      </c>
      <c r="F75" s="21" t="str">
        <f>IF(ISERROR(VLOOKUP(A75,'[1]Z09 政府性基金预算财政拨款收入支出决算表(财决09表)'!$A$10:$T$200,11,FALSE)),"",VLOOKUP(A75,'[1]Z09 政府性基金预算财政拨款收入支出决算表(财决09表)'!$A$10:$T$200,11,FALSE))</f>
        <v/>
      </c>
      <c r="G75" s="21" t="str">
        <f>IF(ISERROR(VLOOKUP(A75,'[1]Z09 政府性基金预算财政拨款收入支出决算表(财决09表)'!$A$10:$T$200,12,FALSE)),"",VLOOKUP(A75,'[1]Z09 政府性基金预算财政拨款收入支出决算表(财决09表)'!$A$10:$T$200,12,FALSE))</f>
        <v/>
      </c>
      <c r="H75" s="21" t="str">
        <f>IF(ISERROR(VLOOKUP(A75,'[1]Z09 政府性基金预算财政拨款收入支出决算表(财决09表)'!$A$10:$T$200,15,FALSE)),"",VLOOKUP(A75,'[1]Z09 政府性基金预算财政拨款收入支出决算表(财决09表)'!$A$10:$T$200,15,FALSE))</f>
        <v/>
      </c>
      <c r="I75" s="21" t="str">
        <f>IF(ISERROR(VLOOKUP(A75,'[1]Z09 政府性基金预算财政拨款收入支出决算表(财决09表)'!$A$10:$T$200,16,FALSE)),"",VLOOKUP(A75,'[1]Z09 政府性基金预算财政拨款收入支出决算表(财决09表)'!$A$10:$T$200,16,FALSE))</f>
        <v/>
      </c>
      <c r="J75" s="8">
        <f>'[1]Z09 政府性基金预算财政拨款收入支出决算表(财决09表)'!$A72</f>
        <v>0</v>
      </c>
      <c r="K75" s="31">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8" t="str">
        <f t="shared" si="1"/>
        <v/>
      </c>
    </row>
    <row r="76" spans="1:12" ht="22.5" customHeight="1">
      <c r="A76" s="19" t="str">
        <f t="shared" si="3"/>
        <v/>
      </c>
      <c r="B76" s="19"/>
      <c r="C76" s="20" t="str">
        <f>IF(ISERROR(VLOOKUP(A76,'[1]Z09 政府性基金预算财政拨款收入支出决算表(财决09表)'!$A$10:$T$200,4,FALSE)),"",VLOOKUP(A76,'[1]Z09 政府性基金预算财政拨款收入支出决算表(财决09表)'!$A$10:$T$200,4,FALSE))</f>
        <v/>
      </c>
      <c r="D76" s="21" t="str">
        <f>IF(ISERROR(VLOOKUP(A76,'[1]Z09 政府性基金预算财政拨款收入支出决算表(财决09表)'!$A$10:$T$200,5,FALSE)),"",VLOOKUP(A76,'[1]Z09 政府性基金预算财政拨款收入支出决算表(财决09表)'!$A$10:$T$200,5,FALSE))</f>
        <v/>
      </c>
      <c r="E76" s="21" t="str">
        <f>IF(ISERROR(VLOOKUP(A76,'[1]Z09 政府性基金预算财政拨款收入支出决算表(财决09表)'!$A$10:$T$200,8,FALSE)),"",VLOOKUP(A76,'[1]Z09 政府性基金预算财政拨款收入支出决算表(财决09表)'!$A$10:$T$200,8,FALSE))</f>
        <v/>
      </c>
      <c r="F76" s="21" t="str">
        <f>IF(ISERROR(VLOOKUP(A76,'[1]Z09 政府性基金预算财政拨款收入支出决算表(财决09表)'!$A$10:$T$200,11,FALSE)),"",VLOOKUP(A76,'[1]Z09 政府性基金预算财政拨款收入支出决算表(财决09表)'!$A$10:$T$200,11,FALSE))</f>
        <v/>
      </c>
      <c r="G76" s="21" t="str">
        <f>IF(ISERROR(VLOOKUP(A76,'[1]Z09 政府性基金预算财政拨款收入支出决算表(财决09表)'!$A$10:$T$200,12,FALSE)),"",VLOOKUP(A76,'[1]Z09 政府性基金预算财政拨款收入支出决算表(财决09表)'!$A$10:$T$200,12,FALSE))</f>
        <v/>
      </c>
      <c r="H76" s="21" t="str">
        <f>IF(ISERROR(VLOOKUP(A76,'[1]Z09 政府性基金预算财政拨款收入支出决算表(财决09表)'!$A$10:$T$200,15,FALSE)),"",VLOOKUP(A76,'[1]Z09 政府性基金预算财政拨款收入支出决算表(财决09表)'!$A$10:$T$200,15,FALSE))</f>
        <v/>
      </c>
      <c r="I76" s="21" t="str">
        <f>IF(ISERROR(VLOOKUP(A76,'[1]Z09 政府性基金预算财政拨款收入支出决算表(财决09表)'!$A$10:$T$200,16,FALSE)),"",VLOOKUP(A76,'[1]Z09 政府性基金预算财政拨款收入支出决算表(财决09表)'!$A$10:$T$200,16,FALSE))</f>
        <v/>
      </c>
      <c r="J76" s="8">
        <f>'[1]Z09 政府性基金预算财政拨款收入支出决算表(财决09表)'!$A73</f>
        <v>0</v>
      </c>
      <c r="K76" s="31">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8" t="str">
        <f t="shared" si="1"/>
        <v/>
      </c>
    </row>
    <row r="77" spans="1:12" ht="22.5" customHeight="1">
      <c r="A77" s="19" t="str">
        <f t="shared" si="3"/>
        <v/>
      </c>
      <c r="B77" s="19"/>
      <c r="C77" s="20" t="str">
        <f>IF(ISERROR(VLOOKUP(A77,'[1]Z09 政府性基金预算财政拨款收入支出决算表(财决09表)'!$A$10:$T$200,4,FALSE)),"",VLOOKUP(A77,'[1]Z09 政府性基金预算财政拨款收入支出决算表(财决09表)'!$A$10:$T$200,4,FALSE))</f>
        <v/>
      </c>
      <c r="D77" s="21" t="str">
        <f>IF(ISERROR(VLOOKUP(A77,'[1]Z09 政府性基金预算财政拨款收入支出决算表(财决09表)'!$A$10:$T$200,5,FALSE)),"",VLOOKUP(A77,'[1]Z09 政府性基金预算财政拨款收入支出决算表(财决09表)'!$A$10:$T$200,5,FALSE))</f>
        <v/>
      </c>
      <c r="E77" s="21" t="str">
        <f>IF(ISERROR(VLOOKUP(A77,'[1]Z09 政府性基金预算财政拨款收入支出决算表(财决09表)'!$A$10:$T$200,8,FALSE)),"",VLOOKUP(A77,'[1]Z09 政府性基金预算财政拨款收入支出决算表(财决09表)'!$A$10:$T$200,8,FALSE))</f>
        <v/>
      </c>
      <c r="F77" s="21" t="str">
        <f>IF(ISERROR(VLOOKUP(A77,'[1]Z09 政府性基金预算财政拨款收入支出决算表(财决09表)'!$A$10:$T$200,11,FALSE)),"",VLOOKUP(A77,'[1]Z09 政府性基金预算财政拨款收入支出决算表(财决09表)'!$A$10:$T$200,11,FALSE))</f>
        <v/>
      </c>
      <c r="G77" s="21" t="str">
        <f>IF(ISERROR(VLOOKUP(A77,'[1]Z09 政府性基金预算财政拨款收入支出决算表(财决09表)'!$A$10:$T$200,12,FALSE)),"",VLOOKUP(A77,'[1]Z09 政府性基金预算财政拨款收入支出决算表(财决09表)'!$A$10:$T$200,12,FALSE))</f>
        <v/>
      </c>
      <c r="H77" s="21" t="str">
        <f>IF(ISERROR(VLOOKUP(A77,'[1]Z09 政府性基金预算财政拨款收入支出决算表(财决09表)'!$A$10:$T$200,15,FALSE)),"",VLOOKUP(A77,'[1]Z09 政府性基金预算财政拨款收入支出决算表(财决09表)'!$A$10:$T$200,15,FALSE))</f>
        <v/>
      </c>
      <c r="I77" s="21" t="str">
        <f>IF(ISERROR(VLOOKUP(A77,'[1]Z09 政府性基金预算财政拨款收入支出决算表(财决09表)'!$A$10:$T$200,16,FALSE)),"",VLOOKUP(A77,'[1]Z09 政府性基金预算财政拨款收入支出决算表(财决09表)'!$A$10:$T$200,16,FALSE))</f>
        <v/>
      </c>
      <c r="J77" s="8">
        <f>'[1]Z09 政府性基金预算财政拨款收入支出决算表(财决09表)'!$A74</f>
        <v>0</v>
      </c>
      <c r="K77" s="31">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8" t="str">
        <f t="shared" si="1"/>
        <v/>
      </c>
    </row>
    <row r="78" spans="1:12" ht="22.5" customHeight="1">
      <c r="A78" s="19" t="str">
        <f t="shared" si="3"/>
        <v/>
      </c>
      <c r="B78" s="19"/>
      <c r="C78" s="20" t="str">
        <f>IF(ISERROR(VLOOKUP(A78,'[1]Z09 政府性基金预算财政拨款收入支出决算表(财决09表)'!$A$10:$T$200,4,FALSE)),"",VLOOKUP(A78,'[1]Z09 政府性基金预算财政拨款收入支出决算表(财决09表)'!$A$10:$T$200,4,FALSE))</f>
        <v/>
      </c>
      <c r="D78" s="21" t="str">
        <f>IF(ISERROR(VLOOKUP(A78,'[1]Z09 政府性基金预算财政拨款收入支出决算表(财决09表)'!$A$10:$T$200,5,FALSE)),"",VLOOKUP(A78,'[1]Z09 政府性基金预算财政拨款收入支出决算表(财决09表)'!$A$10:$T$200,5,FALSE))</f>
        <v/>
      </c>
      <c r="E78" s="21" t="str">
        <f>IF(ISERROR(VLOOKUP(A78,'[1]Z09 政府性基金预算财政拨款收入支出决算表(财决09表)'!$A$10:$T$200,8,FALSE)),"",VLOOKUP(A78,'[1]Z09 政府性基金预算财政拨款收入支出决算表(财决09表)'!$A$10:$T$200,8,FALSE))</f>
        <v/>
      </c>
      <c r="F78" s="21" t="str">
        <f>IF(ISERROR(VLOOKUP(A78,'[1]Z09 政府性基金预算财政拨款收入支出决算表(财决09表)'!$A$10:$T$200,11,FALSE)),"",VLOOKUP(A78,'[1]Z09 政府性基金预算财政拨款收入支出决算表(财决09表)'!$A$10:$T$200,11,FALSE))</f>
        <v/>
      </c>
      <c r="G78" s="21" t="str">
        <f>IF(ISERROR(VLOOKUP(A78,'[1]Z09 政府性基金预算财政拨款收入支出决算表(财决09表)'!$A$10:$T$200,12,FALSE)),"",VLOOKUP(A78,'[1]Z09 政府性基金预算财政拨款收入支出决算表(财决09表)'!$A$10:$T$200,12,FALSE))</f>
        <v/>
      </c>
      <c r="H78" s="21" t="str">
        <f>IF(ISERROR(VLOOKUP(A78,'[1]Z09 政府性基金预算财政拨款收入支出决算表(财决09表)'!$A$10:$T$200,15,FALSE)),"",VLOOKUP(A78,'[1]Z09 政府性基金预算财政拨款收入支出决算表(财决09表)'!$A$10:$T$200,15,FALSE))</f>
        <v/>
      </c>
      <c r="I78" s="21" t="str">
        <f>IF(ISERROR(VLOOKUP(A78,'[1]Z09 政府性基金预算财政拨款收入支出决算表(财决09表)'!$A$10:$T$200,16,FALSE)),"",VLOOKUP(A78,'[1]Z09 政府性基金预算财政拨款收入支出决算表(财决09表)'!$A$10:$T$200,16,FALSE))</f>
        <v/>
      </c>
      <c r="J78" s="8">
        <f>'[1]Z09 政府性基金预算财政拨款收入支出决算表(财决09表)'!$A75</f>
        <v>0</v>
      </c>
      <c r="K78" s="31">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8" t="str">
        <f t="shared" si="1"/>
        <v/>
      </c>
    </row>
    <row r="79" spans="1:12" ht="22.5" customHeight="1">
      <c r="A79" s="19" t="str">
        <f t="shared" si="3"/>
        <v/>
      </c>
      <c r="B79" s="19"/>
      <c r="C79" s="20" t="str">
        <f>IF(ISERROR(VLOOKUP(A79,'[1]Z09 政府性基金预算财政拨款收入支出决算表(财决09表)'!$A$10:$T$200,4,FALSE)),"",VLOOKUP(A79,'[1]Z09 政府性基金预算财政拨款收入支出决算表(财决09表)'!$A$10:$T$200,4,FALSE))</f>
        <v/>
      </c>
      <c r="D79" s="21" t="str">
        <f>IF(ISERROR(VLOOKUP(A79,'[1]Z09 政府性基金预算财政拨款收入支出决算表(财决09表)'!$A$10:$T$200,5,FALSE)),"",VLOOKUP(A79,'[1]Z09 政府性基金预算财政拨款收入支出决算表(财决09表)'!$A$10:$T$200,5,FALSE))</f>
        <v/>
      </c>
      <c r="E79" s="21" t="str">
        <f>IF(ISERROR(VLOOKUP(A79,'[1]Z09 政府性基金预算财政拨款收入支出决算表(财决09表)'!$A$10:$T$200,8,FALSE)),"",VLOOKUP(A79,'[1]Z09 政府性基金预算财政拨款收入支出决算表(财决09表)'!$A$10:$T$200,8,FALSE))</f>
        <v/>
      </c>
      <c r="F79" s="21" t="str">
        <f>IF(ISERROR(VLOOKUP(A79,'[1]Z09 政府性基金预算财政拨款收入支出决算表(财决09表)'!$A$10:$T$200,11,FALSE)),"",VLOOKUP(A79,'[1]Z09 政府性基金预算财政拨款收入支出决算表(财决09表)'!$A$10:$T$200,11,FALSE))</f>
        <v/>
      </c>
      <c r="G79" s="21" t="str">
        <f>IF(ISERROR(VLOOKUP(A79,'[1]Z09 政府性基金预算财政拨款收入支出决算表(财决09表)'!$A$10:$T$200,12,FALSE)),"",VLOOKUP(A79,'[1]Z09 政府性基金预算财政拨款收入支出决算表(财决09表)'!$A$10:$T$200,12,FALSE))</f>
        <v/>
      </c>
      <c r="H79" s="21" t="str">
        <f>IF(ISERROR(VLOOKUP(A79,'[1]Z09 政府性基金预算财政拨款收入支出决算表(财决09表)'!$A$10:$T$200,15,FALSE)),"",VLOOKUP(A79,'[1]Z09 政府性基金预算财政拨款收入支出决算表(财决09表)'!$A$10:$T$200,15,FALSE))</f>
        <v/>
      </c>
      <c r="I79" s="21" t="str">
        <f>IF(ISERROR(VLOOKUP(A79,'[1]Z09 政府性基金预算财政拨款收入支出决算表(财决09表)'!$A$10:$T$200,16,FALSE)),"",VLOOKUP(A79,'[1]Z09 政府性基金预算财政拨款收入支出决算表(财决09表)'!$A$10:$T$200,16,FALSE))</f>
        <v/>
      </c>
      <c r="J79" s="8">
        <f>'[1]Z09 政府性基金预算财政拨款收入支出决算表(财决09表)'!$A76</f>
        <v>0</v>
      </c>
      <c r="K79" s="31">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8" t="str">
        <f t="shared" si="1"/>
        <v/>
      </c>
    </row>
    <row r="80" spans="1:12" ht="22.5" customHeight="1">
      <c r="A80" s="19" t="str">
        <f t="shared" si="3"/>
        <v/>
      </c>
      <c r="B80" s="19"/>
      <c r="C80" s="20" t="str">
        <f>IF(ISERROR(VLOOKUP(A80,'[1]Z09 政府性基金预算财政拨款收入支出决算表(财决09表)'!$A$10:$T$200,4,FALSE)),"",VLOOKUP(A80,'[1]Z09 政府性基金预算财政拨款收入支出决算表(财决09表)'!$A$10:$T$200,4,FALSE))</f>
        <v/>
      </c>
      <c r="D80" s="21" t="str">
        <f>IF(ISERROR(VLOOKUP(A80,'[1]Z09 政府性基金预算财政拨款收入支出决算表(财决09表)'!$A$10:$T$200,5,FALSE)),"",VLOOKUP(A80,'[1]Z09 政府性基金预算财政拨款收入支出决算表(财决09表)'!$A$10:$T$200,5,FALSE))</f>
        <v/>
      </c>
      <c r="E80" s="21" t="str">
        <f>IF(ISERROR(VLOOKUP(A80,'[1]Z09 政府性基金预算财政拨款收入支出决算表(财决09表)'!$A$10:$T$200,8,FALSE)),"",VLOOKUP(A80,'[1]Z09 政府性基金预算财政拨款收入支出决算表(财决09表)'!$A$10:$T$200,8,FALSE))</f>
        <v/>
      </c>
      <c r="F80" s="21" t="str">
        <f>IF(ISERROR(VLOOKUP(A80,'[1]Z09 政府性基金预算财政拨款收入支出决算表(财决09表)'!$A$10:$T$200,11,FALSE)),"",VLOOKUP(A80,'[1]Z09 政府性基金预算财政拨款收入支出决算表(财决09表)'!$A$10:$T$200,11,FALSE))</f>
        <v/>
      </c>
      <c r="G80" s="21" t="str">
        <f>IF(ISERROR(VLOOKUP(A80,'[1]Z09 政府性基金预算财政拨款收入支出决算表(财决09表)'!$A$10:$T$200,12,FALSE)),"",VLOOKUP(A80,'[1]Z09 政府性基金预算财政拨款收入支出决算表(财决09表)'!$A$10:$T$200,12,FALSE))</f>
        <v/>
      </c>
      <c r="H80" s="21" t="str">
        <f>IF(ISERROR(VLOOKUP(A80,'[1]Z09 政府性基金预算财政拨款收入支出决算表(财决09表)'!$A$10:$T$200,15,FALSE)),"",VLOOKUP(A80,'[1]Z09 政府性基金预算财政拨款收入支出决算表(财决09表)'!$A$10:$T$200,15,FALSE))</f>
        <v/>
      </c>
      <c r="I80" s="21" t="str">
        <f>IF(ISERROR(VLOOKUP(A80,'[1]Z09 政府性基金预算财政拨款收入支出决算表(财决09表)'!$A$10:$T$200,16,FALSE)),"",VLOOKUP(A80,'[1]Z09 政府性基金预算财政拨款收入支出决算表(财决09表)'!$A$10:$T$200,16,FALSE))</f>
        <v/>
      </c>
      <c r="J80" s="8">
        <f>'[1]Z09 政府性基金预算财政拨款收入支出决算表(财决09表)'!$A77</f>
        <v>0</v>
      </c>
      <c r="K80" s="31">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8" t="str">
        <f t="shared" ref="L80:L143" si="4">IF(C80&lt;&gt;"",ROW(),"")</f>
        <v/>
      </c>
    </row>
    <row r="81" spans="1:12" ht="22.5" customHeight="1">
      <c r="A81" s="19" t="str">
        <f t="shared" si="3"/>
        <v/>
      </c>
      <c r="B81" s="19"/>
      <c r="C81" s="20" t="str">
        <f>IF(ISERROR(VLOOKUP(A81,'[1]Z09 政府性基金预算财政拨款收入支出决算表(财决09表)'!$A$10:$T$200,4,FALSE)),"",VLOOKUP(A81,'[1]Z09 政府性基金预算财政拨款收入支出决算表(财决09表)'!$A$10:$T$200,4,FALSE))</f>
        <v/>
      </c>
      <c r="D81" s="21" t="str">
        <f>IF(ISERROR(VLOOKUP(A81,'[1]Z09 政府性基金预算财政拨款收入支出决算表(财决09表)'!$A$10:$T$200,5,FALSE)),"",VLOOKUP(A81,'[1]Z09 政府性基金预算财政拨款收入支出决算表(财决09表)'!$A$10:$T$200,5,FALSE))</f>
        <v/>
      </c>
      <c r="E81" s="21" t="str">
        <f>IF(ISERROR(VLOOKUP(A81,'[1]Z09 政府性基金预算财政拨款收入支出决算表(财决09表)'!$A$10:$T$200,8,FALSE)),"",VLOOKUP(A81,'[1]Z09 政府性基金预算财政拨款收入支出决算表(财决09表)'!$A$10:$T$200,8,FALSE))</f>
        <v/>
      </c>
      <c r="F81" s="21" t="str">
        <f>IF(ISERROR(VLOOKUP(A81,'[1]Z09 政府性基金预算财政拨款收入支出决算表(财决09表)'!$A$10:$T$200,11,FALSE)),"",VLOOKUP(A81,'[1]Z09 政府性基金预算财政拨款收入支出决算表(财决09表)'!$A$10:$T$200,11,FALSE))</f>
        <v/>
      </c>
      <c r="G81" s="21" t="str">
        <f>IF(ISERROR(VLOOKUP(A81,'[1]Z09 政府性基金预算财政拨款收入支出决算表(财决09表)'!$A$10:$T$200,12,FALSE)),"",VLOOKUP(A81,'[1]Z09 政府性基金预算财政拨款收入支出决算表(财决09表)'!$A$10:$T$200,12,FALSE))</f>
        <v/>
      </c>
      <c r="H81" s="21" t="str">
        <f>IF(ISERROR(VLOOKUP(A81,'[1]Z09 政府性基金预算财政拨款收入支出决算表(财决09表)'!$A$10:$T$200,15,FALSE)),"",VLOOKUP(A81,'[1]Z09 政府性基金预算财政拨款收入支出决算表(财决09表)'!$A$10:$T$200,15,FALSE))</f>
        <v/>
      </c>
      <c r="I81" s="21" t="str">
        <f>IF(ISERROR(VLOOKUP(A81,'[1]Z09 政府性基金预算财政拨款收入支出决算表(财决09表)'!$A$10:$T$200,16,FALSE)),"",VLOOKUP(A81,'[1]Z09 政府性基金预算财政拨款收入支出决算表(财决09表)'!$A$10:$T$200,16,FALSE))</f>
        <v/>
      </c>
      <c r="J81" s="8">
        <f>'[1]Z09 政府性基金预算财政拨款收入支出决算表(财决09表)'!$A78</f>
        <v>0</v>
      </c>
      <c r="K81" s="31">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8" t="str">
        <f t="shared" si="4"/>
        <v/>
      </c>
    </row>
    <row r="82" spans="1:12" ht="22.5" customHeight="1">
      <c r="A82" s="19" t="str">
        <f t="shared" si="3"/>
        <v/>
      </c>
      <c r="B82" s="19"/>
      <c r="C82" s="20" t="str">
        <f>IF(ISERROR(VLOOKUP(A82,'[1]Z09 政府性基金预算财政拨款收入支出决算表(财决09表)'!$A$10:$T$200,4,FALSE)),"",VLOOKUP(A82,'[1]Z09 政府性基金预算财政拨款收入支出决算表(财决09表)'!$A$10:$T$200,4,FALSE))</f>
        <v/>
      </c>
      <c r="D82" s="21" t="str">
        <f>IF(ISERROR(VLOOKUP(A82,'[1]Z09 政府性基金预算财政拨款收入支出决算表(财决09表)'!$A$10:$T$200,5,FALSE)),"",VLOOKUP(A82,'[1]Z09 政府性基金预算财政拨款收入支出决算表(财决09表)'!$A$10:$T$200,5,FALSE))</f>
        <v/>
      </c>
      <c r="E82" s="21" t="str">
        <f>IF(ISERROR(VLOOKUP(A82,'[1]Z09 政府性基金预算财政拨款收入支出决算表(财决09表)'!$A$10:$T$200,8,FALSE)),"",VLOOKUP(A82,'[1]Z09 政府性基金预算财政拨款收入支出决算表(财决09表)'!$A$10:$T$200,8,FALSE))</f>
        <v/>
      </c>
      <c r="F82" s="21" t="str">
        <f>IF(ISERROR(VLOOKUP(A82,'[1]Z09 政府性基金预算财政拨款收入支出决算表(财决09表)'!$A$10:$T$200,11,FALSE)),"",VLOOKUP(A82,'[1]Z09 政府性基金预算财政拨款收入支出决算表(财决09表)'!$A$10:$T$200,11,FALSE))</f>
        <v/>
      </c>
      <c r="G82" s="21" t="str">
        <f>IF(ISERROR(VLOOKUP(A82,'[1]Z09 政府性基金预算财政拨款收入支出决算表(财决09表)'!$A$10:$T$200,12,FALSE)),"",VLOOKUP(A82,'[1]Z09 政府性基金预算财政拨款收入支出决算表(财决09表)'!$A$10:$T$200,12,FALSE))</f>
        <v/>
      </c>
      <c r="H82" s="21" t="str">
        <f>IF(ISERROR(VLOOKUP(A82,'[1]Z09 政府性基金预算财政拨款收入支出决算表(财决09表)'!$A$10:$T$200,15,FALSE)),"",VLOOKUP(A82,'[1]Z09 政府性基金预算财政拨款收入支出决算表(财决09表)'!$A$10:$T$200,15,FALSE))</f>
        <v/>
      </c>
      <c r="I82" s="21" t="str">
        <f>IF(ISERROR(VLOOKUP(A82,'[1]Z09 政府性基金预算财政拨款收入支出决算表(财决09表)'!$A$10:$T$200,16,FALSE)),"",VLOOKUP(A82,'[1]Z09 政府性基金预算财政拨款收入支出决算表(财决09表)'!$A$10:$T$200,16,FALSE))</f>
        <v/>
      </c>
      <c r="J82" s="8">
        <f>'[1]Z09 政府性基金预算财政拨款收入支出决算表(财决09表)'!$A79</f>
        <v>0</v>
      </c>
      <c r="K82" s="31">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8" t="str">
        <f t="shared" si="4"/>
        <v/>
      </c>
    </row>
    <row r="83" spans="1:12" ht="22.5" customHeight="1">
      <c r="A83" s="19" t="str">
        <f t="shared" si="3"/>
        <v/>
      </c>
      <c r="B83" s="19"/>
      <c r="C83" s="20" t="str">
        <f>IF(ISERROR(VLOOKUP(A83,'[1]Z09 政府性基金预算财政拨款收入支出决算表(财决09表)'!$A$10:$T$200,4,FALSE)),"",VLOOKUP(A83,'[1]Z09 政府性基金预算财政拨款收入支出决算表(财决09表)'!$A$10:$T$200,4,FALSE))</f>
        <v/>
      </c>
      <c r="D83" s="21" t="str">
        <f>IF(ISERROR(VLOOKUP(A83,'[1]Z09 政府性基金预算财政拨款收入支出决算表(财决09表)'!$A$10:$T$200,5,FALSE)),"",VLOOKUP(A83,'[1]Z09 政府性基金预算财政拨款收入支出决算表(财决09表)'!$A$10:$T$200,5,FALSE))</f>
        <v/>
      </c>
      <c r="E83" s="21" t="str">
        <f>IF(ISERROR(VLOOKUP(A83,'[1]Z09 政府性基金预算财政拨款收入支出决算表(财决09表)'!$A$10:$T$200,8,FALSE)),"",VLOOKUP(A83,'[1]Z09 政府性基金预算财政拨款收入支出决算表(财决09表)'!$A$10:$T$200,8,FALSE))</f>
        <v/>
      </c>
      <c r="F83" s="21" t="str">
        <f>IF(ISERROR(VLOOKUP(A83,'[1]Z09 政府性基金预算财政拨款收入支出决算表(财决09表)'!$A$10:$T$200,11,FALSE)),"",VLOOKUP(A83,'[1]Z09 政府性基金预算财政拨款收入支出决算表(财决09表)'!$A$10:$T$200,11,FALSE))</f>
        <v/>
      </c>
      <c r="G83" s="21" t="str">
        <f>IF(ISERROR(VLOOKUP(A83,'[1]Z09 政府性基金预算财政拨款收入支出决算表(财决09表)'!$A$10:$T$200,12,FALSE)),"",VLOOKUP(A83,'[1]Z09 政府性基金预算财政拨款收入支出决算表(财决09表)'!$A$10:$T$200,12,FALSE))</f>
        <v/>
      </c>
      <c r="H83" s="21" t="str">
        <f>IF(ISERROR(VLOOKUP(A83,'[1]Z09 政府性基金预算财政拨款收入支出决算表(财决09表)'!$A$10:$T$200,15,FALSE)),"",VLOOKUP(A83,'[1]Z09 政府性基金预算财政拨款收入支出决算表(财决09表)'!$A$10:$T$200,15,FALSE))</f>
        <v/>
      </c>
      <c r="I83" s="21" t="str">
        <f>IF(ISERROR(VLOOKUP(A83,'[1]Z09 政府性基金预算财政拨款收入支出决算表(财决09表)'!$A$10:$T$200,16,FALSE)),"",VLOOKUP(A83,'[1]Z09 政府性基金预算财政拨款收入支出决算表(财决09表)'!$A$10:$T$200,16,FALSE))</f>
        <v/>
      </c>
      <c r="J83" s="8">
        <f>'[1]Z09 政府性基金预算财政拨款收入支出决算表(财决09表)'!$A80</f>
        <v>0</v>
      </c>
      <c r="K83" s="31">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8" t="str">
        <f t="shared" si="4"/>
        <v/>
      </c>
    </row>
    <row r="84" spans="1:12" ht="22.5" customHeight="1">
      <c r="A84" s="19" t="str">
        <f t="shared" si="3"/>
        <v/>
      </c>
      <c r="B84" s="19"/>
      <c r="C84" s="20" t="str">
        <f>IF(ISERROR(VLOOKUP(A84,'[1]Z09 政府性基金预算财政拨款收入支出决算表(财决09表)'!$A$10:$T$200,4,FALSE)),"",VLOOKUP(A84,'[1]Z09 政府性基金预算财政拨款收入支出决算表(财决09表)'!$A$10:$T$200,4,FALSE))</f>
        <v/>
      </c>
      <c r="D84" s="21" t="str">
        <f>IF(ISERROR(VLOOKUP(A84,'[1]Z09 政府性基金预算财政拨款收入支出决算表(财决09表)'!$A$10:$T$200,5,FALSE)),"",VLOOKUP(A84,'[1]Z09 政府性基金预算财政拨款收入支出决算表(财决09表)'!$A$10:$T$200,5,FALSE))</f>
        <v/>
      </c>
      <c r="E84" s="21" t="str">
        <f>IF(ISERROR(VLOOKUP(A84,'[1]Z09 政府性基金预算财政拨款收入支出决算表(财决09表)'!$A$10:$T$200,8,FALSE)),"",VLOOKUP(A84,'[1]Z09 政府性基金预算财政拨款收入支出决算表(财决09表)'!$A$10:$T$200,8,FALSE))</f>
        <v/>
      </c>
      <c r="F84" s="21" t="str">
        <f>IF(ISERROR(VLOOKUP(A84,'[1]Z09 政府性基金预算财政拨款收入支出决算表(财决09表)'!$A$10:$T$200,11,FALSE)),"",VLOOKUP(A84,'[1]Z09 政府性基金预算财政拨款收入支出决算表(财决09表)'!$A$10:$T$200,11,FALSE))</f>
        <v/>
      </c>
      <c r="G84" s="21" t="str">
        <f>IF(ISERROR(VLOOKUP(A84,'[1]Z09 政府性基金预算财政拨款收入支出决算表(财决09表)'!$A$10:$T$200,12,FALSE)),"",VLOOKUP(A84,'[1]Z09 政府性基金预算财政拨款收入支出决算表(财决09表)'!$A$10:$T$200,12,FALSE))</f>
        <v/>
      </c>
      <c r="H84" s="21" t="str">
        <f>IF(ISERROR(VLOOKUP(A84,'[1]Z09 政府性基金预算财政拨款收入支出决算表(财决09表)'!$A$10:$T$200,15,FALSE)),"",VLOOKUP(A84,'[1]Z09 政府性基金预算财政拨款收入支出决算表(财决09表)'!$A$10:$T$200,15,FALSE))</f>
        <v/>
      </c>
      <c r="I84" s="21" t="str">
        <f>IF(ISERROR(VLOOKUP(A84,'[1]Z09 政府性基金预算财政拨款收入支出决算表(财决09表)'!$A$10:$T$200,16,FALSE)),"",VLOOKUP(A84,'[1]Z09 政府性基金预算财政拨款收入支出决算表(财决09表)'!$A$10:$T$200,16,FALSE))</f>
        <v/>
      </c>
      <c r="J84" s="8">
        <f>'[1]Z09 政府性基金预算财政拨款收入支出决算表(财决09表)'!$A81</f>
        <v>0</v>
      </c>
      <c r="K84" s="31">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8" t="str">
        <f t="shared" si="4"/>
        <v/>
      </c>
    </row>
    <row r="85" spans="1:12" ht="22.5" customHeight="1">
      <c r="A85" s="19" t="str">
        <f t="shared" si="3"/>
        <v/>
      </c>
      <c r="B85" s="19"/>
      <c r="C85" s="20" t="str">
        <f>IF(ISERROR(VLOOKUP(A85,'[1]Z09 政府性基金预算财政拨款收入支出决算表(财决09表)'!$A$10:$T$200,4,FALSE)),"",VLOOKUP(A85,'[1]Z09 政府性基金预算财政拨款收入支出决算表(财决09表)'!$A$10:$T$200,4,FALSE))</f>
        <v/>
      </c>
      <c r="D85" s="21" t="str">
        <f>IF(ISERROR(VLOOKUP(A85,'[1]Z09 政府性基金预算财政拨款收入支出决算表(财决09表)'!$A$10:$T$200,5,FALSE)),"",VLOOKUP(A85,'[1]Z09 政府性基金预算财政拨款收入支出决算表(财决09表)'!$A$10:$T$200,5,FALSE))</f>
        <v/>
      </c>
      <c r="E85" s="21" t="str">
        <f>IF(ISERROR(VLOOKUP(A85,'[1]Z09 政府性基金预算财政拨款收入支出决算表(财决09表)'!$A$10:$T$200,8,FALSE)),"",VLOOKUP(A85,'[1]Z09 政府性基金预算财政拨款收入支出决算表(财决09表)'!$A$10:$T$200,8,FALSE))</f>
        <v/>
      </c>
      <c r="F85" s="21" t="str">
        <f>IF(ISERROR(VLOOKUP(A85,'[1]Z09 政府性基金预算财政拨款收入支出决算表(财决09表)'!$A$10:$T$200,11,FALSE)),"",VLOOKUP(A85,'[1]Z09 政府性基金预算财政拨款收入支出决算表(财决09表)'!$A$10:$T$200,11,FALSE))</f>
        <v/>
      </c>
      <c r="G85" s="21" t="str">
        <f>IF(ISERROR(VLOOKUP(A85,'[1]Z09 政府性基金预算财政拨款收入支出决算表(财决09表)'!$A$10:$T$200,12,FALSE)),"",VLOOKUP(A85,'[1]Z09 政府性基金预算财政拨款收入支出决算表(财决09表)'!$A$10:$T$200,12,FALSE))</f>
        <v/>
      </c>
      <c r="H85" s="21" t="str">
        <f>IF(ISERROR(VLOOKUP(A85,'[1]Z09 政府性基金预算财政拨款收入支出决算表(财决09表)'!$A$10:$T$200,15,FALSE)),"",VLOOKUP(A85,'[1]Z09 政府性基金预算财政拨款收入支出决算表(财决09表)'!$A$10:$T$200,15,FALSE))</f>
        <v/>
      </c>
      <c r="I85" s="21" t="str">
        <f>IF(ISERROR(VLOOKUP(A85,'[1]Z09 政府性基金预算财政拨款收入支出决算表(财决09表)'!$A$10:$T$200,16,FALSE)),"",VLOOKUP(A85,'[1]Z09 政府性基金预算财政拨款收入支出决算表(财决09表)'!$A$10:$T$200,16,FALSE))</f>
        <v/>
      </c>
      <c r="J85" s="8">
        <f>'[1]Z09 政府性基金预算财政拨款收入支出决算表(财决09表)'!$A82</f>
        <v>0</v>
      </c>
      <c r="K85" s="31">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8" t="str">
        <f t="shared" si="4"/>
        <v/>
      </c>
    </row>
    <row r="86" spans="1:12" ht="22.5" customHeight="1">
      <c r="A86" s="19" t="str">
        <f t="shared" si="3"/>
        <v/>
      </c>
      <c r="B86" s="19"/>
      <c r="C86" s="20" t="str">
        <f>IF(ISERROR(VLOOKUP(A86,'[1]Z09 政府性基金预算财政拨款收入支出决算表(财决09表)'!$A$10:$T$200,4,FALSE)),"",VLOOKUP(A86,'[1]Z09 政府性基金预算财政拨款收入支出决算表(财决09表)'!$A$10:$T$200,4,FALSE))</f>
        <v/>
      </c>
      <c r="D86" s="21" t="str">
        <f>IF(ISERROR(VLOOKUP(A86,'[1]Z09 政府性基金预算财政拨款收入支出决算表(财决09表)'!$A$10:$T$200,5,FALSE)),"",VLOOKUP(A86,'[1]Z09 政府性基金预算财政拨款收入支出决算表(财决09表)'!$A$10:$T$200,5,FALSE))</f>
        <v/>
      </c>
      <c r="E86" s="21" t="str">
        <f>IF(ISERROR(VLOOKUP(A86,'[1]Z09 政府性基金预算财政拨款收入支出决算表(财决09表)'!$A$10:$T$200,8,FALSE)),"",VLOOKUP(A86,'[1]Z09 政府性基金预算财政拨款收入支出决算表(财决09表)'!$A$10:$T$200,8,FALSE))</f>
        <v/>
      </c>
      <c r="F86" s="21" t="str">
        <f>IF(ISERROR(VLOOKUP(A86,'[1]Z09 政府性基金预算财政拨款收入支出决算表(财决09表)'!$A$10:$T$200,11,FALSE)),"",VLOOKUP(A86,'[1]Z09 政府性基金预算财政拨款收入支出决算表(财决09表)'!$A$10:$T$200,11,FALSE))</f>
        <v/>
      </c>
      <c r="G86" s="21" t="str">
        <f>IF(ISERROR(VLOOKUP(A86,'[1]Z09 政府性基金预算财政拨款收入支出决算表(财决09表)'!$A$10:$T$200,12,FALSE)),"",VLOOKUP(A86,'[1]Z09 政府性基金预算财政拨款收入支出决算表(财决09表)'!$A$10:$T$200,12,FALSE))</f>
        <v/>
      </c>
      <c r="H86" s="21" t="str">
        <f>IF(ISERROR(VLOOKUP(A86,'[1]Z09 政府性基金预算财政拨款收入支出决算表(财决09表)'!$A$10:$T$200,15,FALSE)),"",VLOOKUP(A86,'[1]Z09 政府性基金预算财政拨款收入支出决算表(财决09表)'!$A$10:$T$200,15,FALSE))</f>
        <v/>
      </c>
      <c r="I86" s="21" t="str">
        <f>IF(ISERROR(VLOOKUP(A86,'[1]Z09 政府性基金预算财政拨款收入支出决算表(财决09表)'!$A$10:$T$200,16,FALSE)),"",VLOOKUP(A86,'[1]Z09 政府性基金预算财政拨款收入支出决算表(财决09表)'!$A$10:$T$200,16,FALSE))</f>
        <v/>
      </c>
      <c r="J86" s="8">
        <f>'[1]Z09 政府性基金预算财政拨款收入支出决算表(财决09表)'!$A83</f>
        <v>0</v>
      </c>
      <c r="K86" s="31">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8" t="str">
        <f t="shared" si="4"/>
        <v/>
      </c>
    </row>
    <row r="87" spans="1:12" ht="22.5" customHeight="1">
      <c r="A87" s="19" t="str">
        <f t="shared" si="3"/>
        <v/>
      </c>
      <c r="B87" s="19"/>
      <c r="C87" s="20" t="str">
        <f>IF(ISERROR(VLOOKUP(A87,'[1]Z09 政府性基金预算财政拨款收入支出决算表(财决09表)'!$A$10:$T$200,4,FALSE)),"",VLOOKUP(A87,'[1]Z09 政府性基金预算财政拨款收入支出决算表(财决09表)'!$A$10:$T$200,4,FALSE))</f>
        <v/>
      </c>
      <c r="D87" s="21" t="str">
        <f>IF(ISERROR(VLOOKUP(A87,'[1]Z09 政府性基金预算财政拨款收入支出决算表(财决09表)'!$A$10:$T$200,5,FALSE)),"",VLOOKUP(A87,'[1]Z09 政府性基金预算财政拨款收入支出决算表(财决09表)'!$A$10:$T$200,5,FALSE))</f>
        <v/>
      </c>
      <c r="E87" s="21" t="str">
        <f>IF(ISERROR(VLOOKUP(A87,'[1]Z09 政府性基金预算财政拨款收入支出决算表(财决09表)'!$A$10:$T$200,8,FALSE)),"",VLOOKUP(A87,'[1]Z09 政府性基金预算财政拨款收入支出决算表(财决09表)'!$A$10:$T$200,8,FALSE))</f>
        <v/>
      </c>
      <c r="F87" s="21" t="str">
        <f>IF(ISERROR(VLOOKUP(A87,'[1]Z09 政府性基金预算财政拨款收入支出决算表(财决09表)'!$A$10:$T$200,11,FALSE)),"",VLOOKUP(A87,'[1]Z09 政府性基金预算财政拨款收入支出决算表(财决09表)'!$A$10:$T$200,11,FALSE))</f>
        <v/>
      </c>
      <c r="G87" s="21" t="str">
        <f>IF(ISERROR(VLOOKUP(A87,'[1]Z09 政府性基金预算财政拨款收入支出决算表(财决09表)'!$A$10:$T$200,12,FALSE)),"",VLOOKUP(A87,'[1]Z09 政府性基金预算财政拨款收入支出决算表(财决09表)'!$A$10:$T$200,12,FALSE))</f>
        <v/>
      </c>
      <c r="H87" s="21" t="str">
        <f>IF(ISERROR(VLOOKUP(A87,'[1]Z09 政府性基金预算财政拨款收入支出决算表(财决09表)'!$A$10:$T$200,15,FALSE)),"",VLOOKUP(A87,'[1]Z09 政府性基金预算财政拨款收入支出决算表(财决09表)'!$A$10:$T$200,15,FALSE))</f>
        <v/>
      </c>
      <c r="I87" s="21" t="str">
        <f>IF(ISERROR(VLOOKUP(A87,'[1]Z09 政府性基金预算财政拨款收入支出决算表(财决09表)'!$A$10:$T$200,16,FALSE)),"",VLOOKUP(A87,'[1]Z09 政府性基金预算财政拨款收入支出决算表(财决09表)'!$A$10:$T$200,16,FALSE))</f>
        <v/>
      </c>
      <c r="J87" s="8">
        <f>'[1]Z09 政府性基金预算财政拨款收入支出决算表(财决09表)'!$A84</f>
        <v>0</v>
      </c>
      <c r="K87" s="31">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8" t="str">
        <f t="shared" si="4"/>
        <v/>
      </c>
    </row>
    <row r="88" spans="1:12" ht="22.5" customHeight="1">
      <c r="A88" s="19" t="str">
        <f t="shared" si="3"/>
        <v/>
      </c>
      <c r="B88" s="19"/>
      <c r="C88" s="20" t="str">
        <f>IF(ISERROR(VLOOKUP(A88,'[1]Z09 政府性基金预算财政拨款收入支出决算表(财决09表)'!$A$10:$T$200,4,FALSE)),"",VLOOKUP(A88,'[1]Z09 政府性基金预算财政拨款收入支出决算表(财决09表)'!$A$10:$T$200,4,FALSE))</f>
        <v/>
      </c>
      <c r="D88" s="21" t="str">
        <f>IF(ISERROR(VLOOKUP(A88,'[1]Z09 政府性基金预算财政拨款收入支出决算表(财决09表)'!$A$10:$T$200,5,FALSE)),"",VLOOKUP(A88,'[1]Z09 政府性基金预算财政拨款收入支出决算表(财决09表)'!$A$10:$T$200,5,FALSE))</f>
        <v/>
      </c>
      <c r="E88" s="21" t="str">
        <f>IF(ISERROR(VLOOKUP(A88,'[1]Z09 政府性基金预算财政拨款收入支出决算表(财决09表)'!$A$10:$T$200,8,FALSE)),"",VLOOKUP(A88,'[1]Z09 政府性基金预算财政拨款收入支出决算表(财决09表)'!$A$10:$T$200,8,FALSE))</f>
        <v/>
      </c>
      <c r="F88" s="21" t="str">
        <f>IF(ISERROR(VLOOKUP(A88,'[1]Z09 政府性基金预算财政拨款收入支出决算表(财决09表)'!$A$10:$T$200,11,FALSE)),"",VLOOKUP(A88,'[1]Z09 政府性基金预算财政拨款收入支出决算表(财决09表)'!$A$10:$T$200,11,FALSE))</f>
        <v/>
      </c>
      <c r="G88" s="21" t="str">
        <f>IF(ISERROR(VLOOKUP(A88,'[1]Z09 政府性基金预算财政拨款收入支出决算表(财决09表)'!$A$10:$T$200,12,FALSE)),"",VLOOKUP(A88,'[1]Z09 政府性基金预算财政拨款收入支出决算表(财决09表)'!$A$10:$T$200,12,FALSE))</f>
        <v/>
      </c>
      <c r="H88" s="21" t="str">
        <f>IF(ISERROR(VLOOKUP(A88,'[1]Z09 政府性基金预算财政拨款收入支出决算表(财决09表)'!$A$10:$T$200,15,FALSE)),"",VLOOKUP(A88,'[1]Z09 政府性基金预算财政拨款收入支出决算表(财决09表)'!$A$10:$T$200,15,FALSE))</f>
        <v/>
      </c>
      <c r="I88" s="21" t="str">
        <f>IF(ISERROR(VLOOKUP(A88,'[1]Z09 政府性基金预算财政拨款收入支出决算表(财决09表)'!$A$10:$T$200,16,FALSE)),"",VLOOKUP(A88,'[1]Z09 政府性基金预算财政拨款收入支出决算表(财决09表)'!$A$10:$T$200,16,FALSE))</f>
        <v/>
      </c>
      <c r="J88" s="8">
        <f>'[1]Z09 政府性基金预算财政拨款收入支出决算表(财决09表)'!$A85</f>
        <v>0</v>
      </c>
      <c r="K88" s="31">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8" t="str">
        <f t="shared" si="4"/>
        <v/>
      </c>
    </row>
    <row r="89" spans="1:12" ht="22.5" customHeight="1">
      <c r="A89" s="19" t="str">
        <f t="shared" si="3"/>
        <v/>
      </c>
      <c r="B89" s="19"/>
      <c r="C89" s="20" t="str">
        <f>IF(ISERROR(VLOOKUP(A89,'[1]Z09 政府性基金预算财政拨款收入支出决算表(财决09表)'!$A$10:$T$200,4,FALSE)),"",VLOOKUP(A89,'[1]Z09 政府性基金预算财政拨款收入支出决算表(财决09表)'!$A$10:$T$200,4,FALSE))</f>
        <v/>
      </c>
      <c r="D89" s="21" t="str">
        <f>IF(ISERROR(VLOOKUP(A89,'[1]Z09 政府性基金预算财政拨款收入支出决算表(财决09表)'!$A$10:$T$200,5,FALSE)),"",VLOOKUP(A89,'[1]Z09 政府性基金预算财政拨款收入支出决算表(财决09表)'!$A$10:$T$200,5,FALSE))</f>
        <v/>
      </c>
      <c r="E89" s="21" t="str">
        <f>IF(ISERROR(VLOOKUP(A89,'[1]Z09 政府性基金预算财政拨款收入支出决算表(财决09表)'!$A$10:$T$200,8,FALSE)),"",VLOOKUP(A89,'[1]Z09 政府性基金预算财政拨款收入支出决算表(财决09表)'!$A$10:$T$200,8,FALSE))</f>
        <v/>
      </c>
      <c r="F89" s="21" t="str">
        <f>IF(ISERROR(VLOOKUP(A89,'[1]Z09 政府性基金预算财政拨款收入支出决算表(财决09表)'!$A$10:$T$200,11,FALSE)),"",VLOOKUP(A89,'[1]Z09 政府性基金预算财政拨款收入支出决算表(财决09表)'!$A$10:$T$200,11,FALSE))</f>
        <v/>
      </c>
      <c r="G89" s="21" t="str">
        <f>IF(ISERROR(VLOOKUP(A89,'[1]Z09 政府性基金预算财政拨款收入支出决算表(财决09表)'!$A$10:$T$200,12,FALSE)),"",VLOOKUP(A89,'[1]Z09 政府性基金预算财政拨款收入支出决算表(财决09表)'!$A$10:$T$200,12,FALSE))</f>
        <v/>
      </c>
      <c r="H89" s="21" t="str">
        <f>IF(ISERROR(VLOOKUP(A89,'[1]Z09 政府性基金预算财政拨款收入支出决算表(财决09表)'!$A$10:$T$200,15,FALSE)),"",VLOOKUP(A89,'[1]Z09 政府性基金预算财政拨款收入支出决算表(财决09表)'!$A$10:$T$200,15,FALSE))</f>
        <v/>
      </c>
      <c r="I89" s="21" t="str">
        <f>IF(ISERROR(VLOOKUP(A89,'[1]Z09 政府性基金预算财政拨款收入支出决算表(财决09表)'!$A$10:$T$200,16,FALSE)),"",VLOOKUP(A89,'[1]Z09 政府性基金预算财政拨款收入支出决算表(财决09表)'!$A$10:$T$200,16,FALSE))</f>
        <v/>
      </c>
      <c r="J89" s="8">
        <f>'[1]Z09 政府性基金预算财政拨款收入支出决算表(财决09表)'!$A86</f>
        <v>0</v>
      </c>
      <c r="K89" s="31">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8" t="str">
        <f t="shared" si="4"/>
        <v/>
      </c>
    </row>
    <row r="90" spans="1:12" ht="22.5" customHeight="1">
      <c r="A90" s="19" t="str">
        <f t="shared" si="3"/>
        <v/>
      </c>
      <c r="B90" s="19"/>
      <c r="C90" s="20" t="str">
        <f>IF(ISERROR(VLOOKUP(A90,'[1]Z09 政府性基金预算财政拨款收入支出决算表(财决09表)'!$A$10:$T$200,4,FALSE)),"",VLOOKUP(A90,'[1]Z09 政府性基金预算财政拨款收入支出决算表(财决09表)'!$A$10:$T$200,4,FALSE))</f>
        <v/>
      </c>
      <c r="D90" s="21" t="str">
        <f>IF(ISERROR(VLOOKUP(A90,'[1]Z09 政府性基金预算财政拨款收入支出决算表(财决09表)'!$A$10:$T$200,5,FALSE)),"",VLOOKUP(A90,'[1]Z09 政府性基金预算财政拨款收入支出决算表(财决09表)'!$A$10:$T$200,5,FALSE))</f>
        <v/>
      </c>
      <c r="E90" s="21" t="str">
        <f>IF(ISERROR(VLOOKUP(A90,'[1]Z09 政府性基金预算财政拨款收入支出决算表(财决09表)'!$A$10:$T$200,8,FALSE)),"",VLOOKUP(A90,'[1]Z09 政府性基金预算财政拨款收入支出决算表(财决09表)'!$A$10:$T$200,8,FALSE))</f>
        <v/>
      </c>
      <c r="F90" s="21" t="str">
        <f>IF(ISERROR(VLOOKUP(A90,'[1]Z09 政府性基金预算财政拨款收入支出决算表(财决09表)'!$A$10:$T$200,11,FALSE)),"",VLOOKUP(A90,'[1]Z09 政府性基金预算财政拨款收入支出决算表(财决09表)'!$A$10:$T$200,11,FALSE))</f>
        <v/>
      </c>
      <c r="G90" s="21" t="str">
        <f>IF(ISERROR(VLOOKUP(A90,'[1]Z09 政府性基金预算财政拨款收入支出决算表(财决09表)'!$A$10:$T$200,12,FALSE)),"",VLOOKUP(A90,'[1]Z09 政府性基金预算财政拨款收入支出决算表(财决09表)'!$A$10:$T$200,12,FALSE))</f>
        <v/>
      </c>
      <c r="H90" s="21" t="str">
        <f>IF(ISERROR(VLOOKUP(A90,'[1]Z09 政府性基金预算财政拨款收入支出决算表(财决09表)'!$A$10:$T$200,15,FALSE)),"",VLOOKUP(A90,'[1]Z09 政府性基金预算财政拨款收入支出决算表(财决09表)'!$A$10:$T$200,15,FALSE))</f>
        <v/>
      </c>
      <c r="I90" s="21" t="str">
        <f>IF(ISERROR(VLOOKUP(A90,'[1]Z09 政府性基金预算财政拨款收入支出决算表(财决09表)'!$A$10:$T$200,16,FALSE)),"",VLOOKUP(A90,'[1]Z09 政府性基金预算财政拨款收入支出决算表(财决09表)'!$A$10:$T$200,16,FALSE))</f>
        <v/>
      </c>
      <c r="J90" s="8">
        <f>'[1]Z09 政府性基金预算财政拨款收入支出决算表(财决09表)'!$A87</f>
        <v>0</v>
      </c>
      <c r="K90" s="31">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8" t="str">
        <f t="shared" si="4"/>
        <v/>
      </c>
    </row>
    <row r="91" spans="1:12" ht="22.5" customHeight="1">
      <c r="A91" s="19" t="str">
        <f t="shared" si="3"/>
        <v/>
      </c>
      <c r="B91" s="19"/>
      <c r="C91" s="20" t="str">
        <f>IF(ISERROR(VLOOKUP(A91,'[1]Z09 政府性基金预算财政拨款收入支出决算表(财决09表)'!$A$10:$T$200,4,FALSE)),"",VLOOKUP(A91,'[1]Z09 政府性基金预算财政拨款收入支出决算表(财决09表)'!$A$10:$T$200,4,FALSE))</f>
        <v/>
      </c>
      <c r="D91" s="21" t="str">
        <f>IF(ISERROR(VLOOKUP(A91,'[1]Z09 政府性基金预算财政拨款收入支出决算表(财决09表)'!$A$10:$T$200,5,FALSE)),"",VLOOKUP(A91,'[1]Z09 政府性基金预算财政拨款收入支出决算表(财决09表)'!$A$10:$T$200,5,FALSE))</f>
        <v/>
      </c>
      <c r="E91" s="21" t="str">
        <f>IF(ISERROR(VLOOKUP(A91,'[1]Z09 政府性基金预算财政拨款收入支出决算表(财决09表)'!$A$10:$T$200,8,FALSE)),"",VLOOKUP(A91,'[1]Z09 政府性基金预算财政拨款收入支出决算表(财决09表)'!$A$10:$T$200,8,FALSE))</f>
        <v/>
      </c>
      <c r="F91" s="21" t="str">
        <f>IF(ISERROR(VLOOKUP(A91,'[1]Z09 政府性基金预算财政拨款收入支出决算表(财决09表)'!$A$10:$T$200,11,FALSE)),"",VLOOKUP(A91,'[1]Z09 政府性基金预算财政拨款收入支出决算表(财决09表)'!$A$10:$T$200,11,FALSE))</f>
        <v/>
      </c>
      <c r="G91" s="21" t="str">
        <f>IF(ISERROR(VLOOKUP(A91,'[1]Z09 政府性基金预算财政拨款收入支出决算表(财决09表)'!$A$10:$T$200,12,FALSE)),"",VLOOKUP(A91,'[1]Z09 政府性基金预算财政拨款收入支出决算表(财决09表)'!$A$10:$T$200,12,FALSE))</f>
        <v/>
      </c>
      <c r="H91" s="21" t="str">
        <f>IF(ISERROR(VLOOKUP(A91,'[1]Z09 政府性基金预算财政拨款收入支出决算表(财决09表)'!$A$10:$T$200,15,FALSE)),"",VLOOKUP(A91,'[1]Z09 政府性基金预算财政拨款收入支出决算表(财决09表)'!$A$10:$T$200,15,FALSE))</f>
        <v/>
      </c>
      <c r="I91" s="21" t="str">
        <f>IF(ISERROR(VLOOKUP(A91,'[1]Z09 政府性基金预算财政拨款收入支出决算表(财决09表)'!$A$10:$T$200,16,FALSE)),"",VLOOKUP(A91,'[1]Z09 政府性基金预算财政拨款收入支出决算表(财决09表)'!$A$10:$T$200,16,FALSE))</f>
        <v/>
      </c>
      <c r="J91" s="8">
        <f>'[1]Z09 政府性基金预算财政拨款收入支出决算表(财决09表)'!$A88</f>
        <v>0</v>
      </c>
      <c r="K91" s="31">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8" t="str">
        <f t="shared" si="4"/>
        <v/>
      </c>
    </row>
    <row r="92" spans="1:12" ht="22.5" customHeight="1">
      <c r="A92" s="19" t="str">
        <f t="shared" si="3"/>
        <v/>
      </c>
      <c r="B92" s="19"/>
      <c r="C92" s="20" t="str">
        <f>IF(ISERROR(VLOOKUP(A92,'[1]Z09 政府性基金预算财政拨款收入支出决算表(财决09表)'!$A$10:$T$200,4,FALSE)),"",VLOOKUP(A92,'[1]Z09 政府性基金预算财政拨款收入支出决算表(财决09表)'!$A$10:$T$200,4,FALSE))</f>
        <v/>
      </c>
      <c r="D92" s="21" t="str">
        <f>IF(ISERROR(VLOOKUP(A92,'[1]Z09 政府性基金预算财政拨款收入支出决算表(财决09表)'!$A$10:$T$200,5,FALSE)),"",VLOOKUP(A92,'[1]Z09 政府性基金预算财政拨款收入支出决算表(财决09表)'!$A$10:$T$200,5,FALSE))</f>
        <v/>
      </c>
      <c r="E92" s="21" t="str">
        <f>IF(ISERROR(VLOOKUP(A92,'[1]Z09 政府性基金预算财政拨款收入支出决算表(财决09表)'!$A$10:$T$200,8,FALSE)),"",VLOOKUP(A92,'[1]Z09 政府性基金预算财政拨款收入支出决算表(财决09表)'!$A$10:$T$200,8,FALSE))</f>
        <v/>
      </c>
      <c r="F92" s="21" t="str">
        <f>IF(ISERROR(VLOOKUP(A92,'[1]Z09 政府性基金预算财政拨款收入支出决算表(财决09表)'!$A$10:$T$200,11,FALSE)),"",VLOOKUP(A92,'[1]Z09 政府性基金预算财政拨款收入支出决算表(财决09表)'!$A$10:$T$200,11,FALSE))</f>
        <v/>
      </c>
      <c r="G92" s="21" t="str">
        <f>IF(ISERROR(VLOOKUP(A92,'[1]Z09 政府性基金预算财政拨款收入支出决算表(财决09表)'!$A$10:$T$200,12,FALSE)),"",VLOOKUP(A92,'[1]Z09 政府性基金预算财政拨款收入支出决算表(财决09表)'!$A$10:$T$200,12,FALSE))</f>
        <v/>
      </c>
      <c r="H92" s="21" t="str">
        <f>IF(ISERROR(VLOOKUP(A92,'[1]Z09 政府性基金预算财政拨款收入支出决算表(财决09表)'!$A$10:$T$200,15,FALSE)),"",VLOOKUP(A92,'[1]Z09 政府性基金预算财政拨款收入支出决算表(财决09表)'!$A$10:$T$200,15,FALSE))</f>
        <v/>
      </c>
      <c r="I92" s="21" t="str">
        <f>IF(ISERROR(VLOOKUP(A92,'[1]Z09 政府性基金预算财政拨款收入支出决算表(财决09表)'!$A$10:$T$200,16,FALSE)),"",VLOOKUP(A92,'[1]Z09 政府性基金预算财政拨款收入支出决算表(财决09表)'!$A$10:$T$200,16,FALSE))</f>
        <v/>
      </c>
      <c r="J92" s="8">
        <f>'[1]Z09 政府性基金预算财政拨款收入支出决算表(财决09表)'!$A89</f>
        <v>0</v>
      </c>
      <c r="K92" s="31">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8" t="str">
        <f t="shared" si="4"/>
        <v/>
      </c>
    </row>
    <row r="93" spans="1:12" ht="22.5" customHeight="1">
      <c r="A93" s="19" t="str">
        <f t="shared" si="3"/>
        <v/>
      </c>
      <c r="B93" s="19"/>
      <c r="C93" s="20" t="str">
        <f>IF(ISERROR(VLOOKUP(A93,'[1]Z09 政府性基金预算财政拨款收入支出决算表(财决09表)'!$A$10:$T$200,4,FALSE)),"",VLOOKUP(A93,'[1]Z09 政府性基金预算财政拨款收入支出决算表(财决09表)'!$A$10:$T$200,4,FALSE))</f>
        <v/>
      </c>
      <c r="D93" s="21" t="str">
        <f>IF(ISERROR(VLOOKUP(A93,'[1]Z09 政府性基金预算财政拨款收入支出决算表(财决09表)'!$A$10:$T$200,5,FALSE)),"",VLOOKUP(A93,'[1]Z09 政府性基金预算财政拨款收入支出决算表(财决09表)'!$A$10:$T$200,5,FALSE))</f>
        <v/>
      </c>
      <c r="E93" s="21" t="str">
        <f>IF(ISERROR(VLOOKUP(A93,'[1]Z09 政府性基金预算财政拨款收入支出决算表(财决09表)'!$A$10:$T$200,8,FALSE)),"",VLOOKUP(A93,'[1]Z09 政府性基金预算财政拨款收入支出决算表(财决09表)'!$A$10:$T$200,8,FALSE))</f>
        <v/>
      </c>
      <c r="F93" s="21" t="str">
        <f>IF(ISERROR(VLOOKUP(A93,'[1]Z09 政府性基金预算财政拨款收入支出决算表(财决09表)'!$A$10:$T$200,11,FALSE)),"",VLOOKUP(A93,'[1]Z09 政府性基金预算财政拨款收入支出决算表(财决09表)'!$A$10:$T$200,11,FALSE))</f>
        <v/>
      </c>
      <c r="G93" s="21" t="str">
        <f>IF(ISERROR(VLOOKUP(A93,'[1]Z09 政府性基金预算财政拨款收入支出决算表(财决09表)'!$A$10:$T$200,12,FALSE)),"",VLOOKUP(A93,'[1]Z09 政府性基金预算财政拨款收入支出决算表(财决09表)'!$A$10:$T$200,12,FALSE))</f>
        <v/>
      </c>
      <c r="H93" s="21" t="str">
        <f>IF(ISERROR(VLOOKUP(A93,'[1]Z09 政府性基金预算财政拨款收入支出决算表(财决09表)'!$A$10:$T$200,15,FALSE)),"",VLOOKUP(A93,'[1]Z09 政府性基金预算财政拨款收入支出决算表(财决09表)'!$A$10:$T$200,15,FALSE))</f>
        <v/>
      </c>
      <c r="I93" s="21" t="str">
        <f>IF(ISERROR(VLOOKUP(A93,'[1]Z09 政府性基金预算财政拨款收入支出决算表(财决09表)'!$A$10:$T$200,16,FALSE)),"",VLOOKUP(A93,'[1]Z09 政府性基金预算财政拨款收入支出决算表(财决09表)'!$A$10:$T$200,16,FALSE))</f>
        <v/>
      </c>
      <c r="J93" s="8">
        <f>'[1]Z09 政府性基金预算财政拨款收入支出决算表(财决09表)'!$A90</f>
        <v>0</v>
      </c>
      <c r="K93" s="31">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8" t="str">
        <f t="shared" si="4"/>
        <v/>
      </c>
    </row>
    <row r="94" spans="1:12" ht="22.5" customHeight="1">
      <c r="A94" s="19" t="str">
        <f t="shared" si="3"/>
        <v/>
      </c>
      <c r="B94" s="19"/>
      <c r="C94" s="20" t="str">
        <f>IF(ISERROR(VLOOKUP(A94,'[1]Z09 政府性基金预算财政拨款收入支出决算表(财决09表)'!$A$10:$T$200,4,FALSE)),"",VLOOKUP(A94,'[1]Z09 政府性基金预算财政拨款收入支出决算表(财决09表)'!$A$10:$T$200,4,FALSE))</f>
        <v/>
      </c>
      <c r="D94" s="21" t="str">
        <f>IF(ISERROR(VLOOKUP(A94,'[1]Z09 政府性基金预算财政拨款收入支出决算表(财决09表)'!$A$10:$T$200,5,FALSE)),"",VLOOKUP(A94,'[1]Z09 政府性基金预算财政拨款收入支出决算表(财决09表)'!$A$10:$T$200,5,FALSE))</f>
        <v/>
      </c>
      <c r="E94" s="21" t="str">
        <f>IF(ISERROR(VLOOKUP(A94,'[1]Z09 政府性基金预算财政拨款收入支出决算表(财决09表)'!$A$10:$T$200,8,FALSE)),"",VLOOKUP(A94,'[1]Z09 政府性基金预算财政拨款收入支出决算表(财决09表)'!$A$10:$T$200,8,FALSE))</f>
        <v/>
      </c>
      <c r="F94" s="21" t="str">
        <f>IF(ISERROR(VLOOKUP(A94,'[1]Z09 政府性基金预算财政拨款收入支出决算表(财决09表)'!$A$10:$T$200,11,FALSE)),"",VLOOKUP(A94,'[1]Z09 政府性基金预算财政拨款收入支出决算表(财决09表)'!$A$10:$T$200,11,FALSE))</f>
        <v/>
      </c>
      <c r="G94" s="21" t="str">
        <f>IF(ISERROR(VLOOKUP(A94,'[1]Z09 政府性基金预算财政拨款收入支出决算表(财决09表)'!$A$10:$T$200,12,FALSE)),"",VLOOKUP(A94,'[1]Z09 政府性基金预算财政拨款收入支出决算表(财决09表)'!$A$10:$T$200,12,FALSE))</f>
        <v/>
      </c>
      <c r="H94" s="21" t="str">
        <f>IF(ISERROR(VLOOKUP(A94,'[1]Z09 政府性基金预算财政拨款收入支出决算表(财决09表)'!$A$10:$T$200,15,FALSE)),"",VLOOKUP(A94,'[1]Z09 政府性基金预算财政拨款收入支出决算表(财决09表)'!$A$10:$T$200,15,FALSE))</f>
        <v/>
      </c>
      <c r="I94" s="21" t="str">
        <f>IF(ISERROR(VLOOKUP(A94,'[1]Z09 政府性基金预算财政拨款收入支出决算表(财决09表)'!$A$10:$T$200,16,FALSE)),"",VLOOKUP(A94,'[1]Z09 政府性基金预算财政拨款收入支出决算表(财决09表)'!$A$10:$T$200,16,FALSE))</f>
        <v/>
      </c>
      <c r="J94" s="8">
        <f>'[1]Z09 政府性基金预算财政拨款收入支出决算表(财决09表)'!$A91</f>
        <v>0</v>
      </c>
      <c r="K94" s="31">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8" t="str">
        <f t="shared" si="4"/>
        <v/>
      </c>
    </row>
    <row r="95" spans="1:12" ht="22.5" customHeight="1">
      <c r="A95" s="19" t="str">
        <f t="shared" si="3"/>
        <v/>
      </c>
      <c r="B95" s="19"/>
      <c r="C95" s="20" t="str">
        <f>IF(ISERROR(VLOOKUP(A95,'[1]Z09 政府性基金预算财政拨款收入支出决算表(财决09表)'!$A$10:$T$200,4,FALSE)),"",VLOOKUP(A95,'[1]Z09 政府性基金预算财政拨款收入支出决算表(财决09表)'!$A$10:$T$200,4,FALSE))</f>
        <v/>
      </c>
      <c r="D95" s="21" t="str">
        <f>IF(ISERROR(VLOOKUP(A95,'[1]Z09 政府性基金预算财政拨款收入支出决算表(财决09表)'!$A$10:$T$200,5,FALSE)),"",VLOOKUP(A95,'[1]Z09 政府性基金预算财政拨款收入支出决算表(财决09表)'!$A$10:$T$200,5,FALSE))</f>
        <v/>
      </c>
      <c r="E95" s="21" t="str">
        <f>IF(ISERROR(VLOOKUP(A95,'[1]Z09 政府性基金预算财政拨款收入支出决算表(财决09表)'!$A$10:$T$200,8,FALSE)),"",VLOOKUP(A95,'[1]Z09 政府性基金预算财政拨款收入支出决算表(财决09表)'!$A$10:$T$200,8,FALSE))</f>
        <v/>
      </c>
      <c r="F95" s="21" t="str">
        <f>IF(ISERROR(VLOOKUP(A95,'[1]Z09 政府性基金预算财政拨款收入支出决算表(财决09表)'!$A$10:$T$200,11,FALSE)),"",VLOOKUP(A95,'[1]Z09 政府性基金预算财政拨款收入支出决算表(财决09表)'!$A$10:$T$200,11,FALSE))</f>
        <v/>
      </c>
      <c r="G95" s="21" t="str">
        <f>IF(ISERROR(VLOOKUP(A95,'[1]Z09 政府性基金预算财政拨款收入支出决算表(财决09表)'!$A$10:$T$200,12,FALSE)),"",VLOOKUP(A95,'[1]Z09 政府性基金预算财政拨款收入支出决算表(财决09表)'!$A$10:$T$200,12,FALSE))</f>
        <v/>
      </c>
      <c r="H95" s="21" t="str">
        <f>IF(ISERROR(VLOOKUP(A95,'[1]Z09 政府性基金预算财政拨款收入支出决算表(财决09表)'!$A$10:$T$200,15,FALSE)),"",VLOOKUP(A95,'[1]Z09 政府性基金预算财政拨款收入支出决算表(财决09表)'!$A$10:$T$200,15,FALSE))</f>
        <v/>
      </c>
      <c r="I95" s="21" t="str">
        <f>IF(ISERROR(VLOOKUP(A95,'[1]Z09 政府性基金预算财政拨款收入支出决算表(财决09表)'!$A$10:$T$200,16,FALSE)),"",VLOOKUP(A95,'[1]Z09 政府性基金预算财政拨款收入支出决算表(财决09表)'!$A$10:$T$200,16,FALSE))</f>
        <v/>
      </c>
      <c r="J95" s="8">
        <f>'[1]Z09 政府性基金预算财政拨款收入支出决算表(财决09表)'!$A92</f>
        <v>0</v>
      </c>
      <c r="K95" s="31">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8" t="str">
        <f t="shared" si="4"/>
        <v/>
      </c>
    </row>
    <row r="96" spans="1:12" ht="22.5" customHeight="1">
      <c r="A96" s="19" t="str">
        <f t="shared" ref="A96:A159" si="5">IF(J96&gt;0,J96,"")</f>
        <v/>
      </c>
      <c r="B96" s="19"/>
      <c r="C96" s="20" t="str">
        <f>IF(ISERROR(VLOOKUP(A96,'[1]Z09 政府性基金预算财政拨款收入支出决算表(财决09表)'!$A$10:$T$200,4,FALSE)),"",VLOOKUP(A96,'[1]Z09 政府性基金预算财政拨款收入支出决算表(财决09表)'!$A$10:$T$200,4,FALSE))</f>
        <v/>
      </c>
      <c r="D96" s="21" t="str">
        <f>IF(ISERROR(VLOOKUP(A96,'[1]Z09 政府性基金预算财政拨款收入支出决算表(财决09表)'!$A$10:$T$200,5,FALSE)),"",VLOOKUP(A96,'[1]Z09 政府性基金预算财政拨款收入支出决算表(财决09表)'!$A$10:$T$200,5,FALSE))</f>
        <v/>
      </c>
      <c r="E96" s="21" t="str">
        <f>IF(ISERROR(VLOOKUP(A96,'[1]Z09 政府性基金预算财政拨款收入支出决算表(财决09表)'!$A$10:$T$200,8,FALSE)),"",VLOOKUP(A96,'[1]Z09 政府性基金预算财政拨款收入支出决算表(财决09表)'!$A$10:$T$200,8,FALSE))</f>
        <v/>
      </c>
      <c r="F96" s="21" t="str">
        <f>IF(ISERROR(VLOOKUP(A96,'[1]Z09 政府性基金预算财政拨款收入支出决算表(财决09表)'!$A$10:$T$200,11,FALSE)),"",VLOOKUP(A96,'[1]Z09 政府性基金预算财政拨款收入支出决算表(财决09表)'!$A$10:$T$200,11,FALSE))</f>
        <v/>
      </c>
      <c r="G96" s="21" t="str">
        <f>IF(ISERROR(VLOOKUP(A96,'[1]Z09 政府性基金预算财政拨款收入支出决算表(财决09表)'!$A$10:$T$200,12,FALSE)),"",VLOOKUP(A96,'[1]Z09 政府性基金预算财政拨款收入支出决算表(财决09表)'!$A$10:$T$200,12,FALSE))</f>
        <v/>
      </c>
      <c r="H96" s="21" t="str">
        <f>IF(ISERROR(VLOOKUP(A96,'[1]Z09 政府性基金预算财政拨款收入支出决算表(财决09表)'!$A$10:$T$200,15,FALSE)),"",VLOOKUP(A96,'[1]Z09 政府性基金预算财政拨款收入支出决算表(财决09表)'!$A$10:$T$200,15,FALSE))</f>
        <v/>
      </c>
      <c r="I96" s="21" t="str">
        <f>IF(ISERROR(VLOOKUP(A96,'[1]Z09 政府性基金预算财政拨款收入支出决算表(财决09表)'!$A$10:$T$200,16,FALSE)),"",VLOOKUP(A96,'[1]Z09 政府性基金预算财政拨款收入支出决算表(财决09表)'!$A$10:$T$200,16,FALSE))</f>
        <v/>
      </c>
      <c r="J96" s="8">
        <f>'[1]Z09 政府性基金预算财政拨款收入支出决算表(财决09表)'!$A93</f>
        <v>0</v>
      </c>
      <c r="K96" s="31">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8" t="str">
        <f t="shared" si="4"/>
        <v/>
      </c>
    </row>
    <row r="97" spans="1:12" ht="22.5" customHeight="1">
      <c r="A97" s="19" t="str">
        <f t="shared" si="5"/>
        <v/>
      </c>
      <c r="B97" s="19"/>
      <c r="C97" s="20" t="str">
        <f>IF(ISERROR(VLOOKUP(A97,'[1]Z09 政府性基金预算财政拨款收入支出决算表(财决09表)'!$A$10:$T$200,4,FALSE)),"",VLOOKUP(A97,'[1]Z09 政府性基金预算财政拨款收入支出决算表(财决09表)'!$A$10:$T$200,4,FALSE))</f>
        <v/>
      </c>
      <c r="D97" s="21" t="str">
        <f>IF(ISERROR(VLOOKUP(A97,'[1]Z09 政府性基金预算财政拨款收入支出决算表(财决09表)'!$A$10:$T$200,5,FALSE)),"",VLOOKUP(A97,'[1]Z09 政府性基金预算财政拨款收入支出决算表(财决09表)'!$A$10:$T$200,5,FALSE))</f>
        <v/>
      </c>
      <c r="E97" s="21" t="str">
        <f>IF(ISERROR(VLOOKUP(A97,'[1]Z09 政府性基金预算财政拨款收入支出决算表(财决09表)'!$A$10:$T$200,8,FALSE)),"",VLOOKUP(A97,'[1]Z09 政府性基金预算财政拨款收入支出决算表(财决09表)'!$A$10:$T$200,8,FALSE))</f>
        <v/>
      </c>
      <c r="F97" s="21" t="str">
        <f>IF(ISERROR(VLOOKUP(A97,'[1]Z09 政府性基金预算财政拨款收入支出决算表(财决09表)'!$A$10:$T$200,11,FALSE)),"",VLOOKUP(A97,'[1]Z09 政府性基金预算财政拨款收入支出决算表(财决09表)'!$A$10:$T$200,11,FALSE))</f>
        <v/>
      </c>
      <c r="G97" s="21" t="str">
        <f>IF(ISERROR(VLOOKUP(A97,'[1]Z09 政府性基金预算财政拨款收入支出决算表(财决09表)'!$A$10:$T$200,12,FALSE)),"",VLOOKUP(A97,'[1]Z09 政府性基金预算财政拨款收入支出决算表(财决09表)'!$A$10:$T$200,12,FALSE))</f>
        <v/>
      </c>
      <c r="H97" s="21" t="str">
        <f>IF(ISERROR(VLOOKUP(A97,'[1]Z09 政府性基金预算财政拨款收入支出决算表(财决09表)'!$A$10:$T$200,15,FALSE)),"",VLOOKUP(A97,'[1]Z09 政府性基金预算财政拨款收入支出决算表(财决09表)'!$A$10:$T$200,15,FALSE))</f>
        <v/>
      </c>
      <c r="I97" s="21" t="str">
        <f>IF(ISERROR(VLOOKUP(A97,'[1]Z09 政府性基金预算财政拨款收入支出决算表(财决09表)'!$A$10:$T$200,16,FALSE)),"",VLOOKUP(A97,'[1]Z09 政府性基金预算财政拨款收入支出决算表(财决09表)'!$A$10:$T$200,16,FALSE))</f>
        <v/>
      </c>
      <c r="J97" s="8">
        <f>'[1]Z09 政府性基金预算财政拨款收入支出决算表(财决09表)'!$A94</f>
        <v>0</v>
      </c>
      <c r="K97" s="31">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8" t="str">
        <f t="shared" si="4"/>
        <v/>
      </c>
    </row>
    <row r="98" spans="1:12" ht="22.5" customHeight="1">
      <c r="A98" s="19" t="str">
        <f t="shared" si="5"/>
        <v/>
      </c>
      <c r="B98" s="19"/>
      <c r="C98" s="20" t="str">
        <f>IF(ISERROR(VLOOKUP(A98,'[1]Z09 政府性基金预算财政拨款收入支出决算表(财决09表)'!$A$10:$T$200,4,FALSE)),"",VLOOKUP(A98,'[1]Z09 政府性基金预算财政拨款收入支出决算表(财决09表)'!$A$10:$T$200,4,FALSE))</f>
        <v/>
      </c>
      <c r="D98" s="21" t="str">
        <f>IF(ISERROR(VLOOKUP(A98,'[1]Z09 政府性基金预算财政拨款收入支出决算表(财决09表)'!$A$10:$T$200,5,FALSE)),"",VLOOKUP(A98,'[1]Z09 政府性基金预算财政拨款收入支出决算表(财决09表)'!$A$10:$T$200,5,FALSE))</f>
        <v/>
      </c>
      <c r="E98" s="21" t="str">
        <f>IF(ISERROR(VLOOKUP(A98,'[1]Z09 政府性基金预算财政拨款收入支出决算表(财决09表)'!$A$10:$T$200,8,FALSE)),"",VLOOKUP(A98,'[1]Z09 政府性基金预算财政拨款收入支出决算表(财决09表)'!$A$10:$T$200,8,FALSE))</f>
        <v/>
      </c>
      <c r="F98" s="21" t="str">
        <f>IF(ISERROR(VLOOKUP(A98,'[1]Z09 政府性基金预算财政拨款收入支出决算表(财决09表)'!$A$10:$T$200,11,FALSE)),"",VLOOKUP(A98,'[1]Z09 政府性基金预算财政拨款收入支出决算表(财决09表)'!$A$10:$T$200,11,FALSE))</f>
        <v/>
      </c>
      <c r="G98" s="21" t="str">
        <f>IF(ISERROR(VLOOKUP(A98,'[1]Z09 政府性基金预算财政拨款收入支出决算表(财决09表)'!$A$10:$T$200,12,FALSE)),"",VLOOKUP(A98,'[1]Z09 政府性基金预算财政拨款收入支出决算表(财决09表)'!$A$10:$T$200,12,FALSE))</f>
        <v/>
      </c>
      <c r="H98" s="21" t="str">
        <f>IF(ISERROR(VLOOKUP(A98,'[1]Z09 政府性基金预算财政拨款收入支出决算表(财决09表)'!$A$10:$T$200,15,FALSE)),"",VLOOKUP(A98,'[1]Z09 政府性基金预算财政拨款收入支出决算表(财决09表)'!$A$10:$T$200,15,FALSE))</f>
        <v/>
      </c>
      <c r="I98" s="21" t="str">
        <f>IF(ISERROR(VLOOKUP(A98,'[1]Z09 政府性基金预算财政拨款收入支出决算表(财决09表)'!$A$10:$T$200,16,FALSE)),"",VLOOKUP(A98,'[1]Z09 政府性基金预算财政拨款收入支出决算表(财决09表)'!$A$10:$T$200,16,FALSE))</f>
        <v/>
      </c>
      <c r="J98" s="8">
        <f>'[1]Z09 政府性基金预算财政拨款收入支出决算表(财决09表)'!$A95</f>
        <v>0</v>
      </c>
      <c r="K98" s="31">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8" t="str">
        <f t="shared" si="4"/>
        <v/>
      </c>
    </row>
    <row r="99" spans="1:12" ht="22.5" customHeight="1">
      <c r="A99" s="19" t="str">
        <f t="shared" si="5"/>
        <v/>
      </c>
      <c r="B99" s="19"/>
      <c r="C99" s="20" t="str">
        <f>IF(ISERROR(VLOOKUP(A99,'[1]Z09 政府性基金预算财政拨款收入支出决算表(财决09表)'!$A$10:$T$200,4,FALSE)),"",VLOOKUP(A99,'[1]Z09 政府性基金预算财政拨款收入支出决算表(财决09表)'!$A$10:$T$200,4,FALSE))</f>
        <v/>
      </c>
      <c r="D99" s="21" t="str">
        <f>IF(ISERROR(VLOOKUP(A99,'[1]Z09 政府性基金预算财政拨款收入支出决算表(财决09表)'!$A$10:$T$200,5,FALSE)),"",VLOOKUP(A99,'[1]Z09 政府性基金预算财政拨款收入支出决算表(财决09表)'!$A$10:$T$200,5,FALSE))</f>
        <v/>
      </c>
      <c r="E99" s="21" t="str">
        <f>IF(ISERROR(VLOOKUP(A99,'[1]Z09 政府性基金预算财政拨款收入支出决算表(财决09表)'!$A$10:$T$200,8,FALSE)),"",VLOOKUP(A99,'[1]Z09 政府性基金预算财政拨款收入支出决算表(财决09表)'!$A$10:$T$200,8,FALSE))</f>
        <v/>
      </c>
      <c r="F99" s="21" t="str">
        <f>IF(ISERROR(VLOOKUP(A99,'[1]Z09 政府性基金预算财政拨款收入支出决算表(财决09表)'!$A$10:$T$200,11,FALSE)),"",VLOOKUP(A99,'[1]Z09 政府性基金预算财政拨款收入支出决算表(财决09表)'!$A$10:$T$200,11,FALSE))</f>
        <v/>
      </c>
      <c r="G99" s="21" t="str">
        <f>IF(ISERROR(VLOOKUP(A99,'[1]Z09 政府性基金预算财政拨款收入支出决算表(财决09表)'!$A$10:$T$200,12,FALSE)),"",VLOOKUP(A99,'[1]Z09 政府性基金预算财政拨款收入支出决算表(财决09表)'!$A$10:$T$200,12,FALSE))</f>
        <v/>
      </c>
      <c r="H99" s="21" t="str">
        <f>IF(ISERROR(VLOOKUP(A99,'[1]Z09 政府性基金预算财政拨款收入支出决算表(财决09表)'!$A$10:$T$200,15,FALSE)),"",VLOOKUP(A99,'[1]Z09 政府性基金预算财政拨款收入支出决算表(财决09表)'!$A$10:$T$200,15,FALSE))</f>
        <v/>
      </c>
      <c r="I99" s="21" t="str">
        <f>IF(ISERROR(VLOOKUP(A99,'[1]Z09 政府性基金预算财政拨款收入支出决算表(财决09表)'!$A$10:$T$200,16,FALSE)),"",VLOOKUP(A99,'[1]Z09 政府性基金预算财政拨款收入支出决算表(财决09表)'!$A$10:$T$200,16,FALSE))</f>
        <v/>
      </c>
      <c r="J99" s="8">
        <f>'[1]Z09 政府性基金预算财政拨款收入支出决算表(财决09表)'!$A96</f>
        <v>0</v>
      </c>
      <c r="K99" s="31">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8" t="str">
        <f t="shared" si="4"/>
        <v/>
      </c>
    </row>
    <row r="100" spans="1:12" ht="22.5" customHeight="1">
      <c r="A100" s="19" t="str">
        <f t="shared" si="5"/>
        <v/>
      </c>
      <c r="B100" s="19"/>
      <c r="C100" s="20" t="str">
        <f>IF(ISERROR(VLOOKUP(A100,'[1]Z09 政府性基金预算财政拨款收入支出决算表(财决09表)'!$A$10:$T$200,4,FALSE)),"",VLOOKUP(A100,'[1]Z09 政府性基金预算财政拨款收入支出决算表(财决09表)'!$A$10:$T$200,4,FALSE))</f>
        <v/>
      </c>
      <c r="D100" s="21" t="str">
        <f>IF(ISERROR(VLOOKUP(A100,'[1]Z09 政府性基金预算财政拨款收入支出决算表(财决09表)'!$A$10:$T$200,5,FALSE)),"",VLOOKUP(A100,'[1]Z09 政府性基金预算财政拨款收入支出决算表(财决09表)'!$A$10:$T$200,5,FALSE))</f>
        <v/>
      </c>
      <c r="E100" s="21" t="str">
        <f>IF(ISERROR(VLOOKUP(A100,'[1]Z09 政府性基金预算财政拨款收入支出决算表(财决09表)'!$A$10:$T$200,8,FALSE)),"",VLOOKUP(A100,'[1]Z09 政府性基金预算财政拨款收入支出决算表(财决09表)'!$A$10:$T$200,8,FALSE))</f>
        <v/>
      </c>
      <c r="F100" s="21" t="str">
        <f>IF(ISERROR(VLOOKUP(A100,'[1]Z09 政府性基金预算财政拨款收入支出决算表(财决09表)'!$A$10:$T$200,11,FALSE)),"",VLOOKUP(A100,'[1]Z09 政府性基金预算财政拨款收入支出决算表(财决09表)'!$A$10:$T$200,11,FALSE))</f>
        <v/>
      </c>
      <c r="G100" s="21" t="str">
        <f>IF(ISERROR(VLOOKUP(A100,'[1]Z09 政府性基金预算财政拨款收入支出决算表(财决09表)'!$A$10:$T$200,12,FALSE)),"",VLOOKUP(A100,'[1]Z09 政府性基金预算财政拨款收入支出决算表(财决09表)'!$A$10:$T$200,12,FALSE))</f>
        <v/>
      </c>
      <c r="H100" s="21" t="str">
        <f>IF(ISERROR(VLOOKUP(A100,'[1]Z09 政府性基金预算财政拨款收入支出决算表(财决09表)'!$A$10:$T$200,15,FALSE)),"",VLOOKUP(A100,'[1]Z09 政府性基金预算财政拨款收入支出决算表(财决09表)'!$A$10:$T$200,15,FALSE))</f>
        <v/>
      </c>
      <c r="I100" s="21" t="str">
        <f>IF(ISERROR(VLOOKUP(A100,'[1]Z09 政府性基金预算财政拨款收入支出决算表(财决09表)'!$A$10:$T$200,16,FALSE)),"",VLOOKUP(A100,'[1]Z09 政府性基金预算财政拨款收入支出决算表(财决09表)'!$A$10:$T$200,16,FALSE))</f>
        <v/>
      </c>
      <c r="J100" s="8">
        <f>'[1]Z09 政府性基金预算财政拨款收入支出决算表(财决09表)'!$A97</f>
        <v>0</v>
      </c>
      <c r="K100" s="31">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8" t="str">
        <f t="shared" si="4"/>
        <v/>
      </c>
    </row>
    <row r="101" spans="1:12" ht="22.5" customHeight="1">
      <c r="A101" s="19" t="str">
        <f t="shared" si="5"/>
        <v/>
      </c>
      <c r="B101" s="19"/>
      <c r="C101" s="20" t="str">
        <f>IF(ISERROR(VLOOKUP(A101,'[1]Z09 政府性基金预算财政拨款收入支出决算表(财决09表)'!$A$10:$T$200,4,FALSE)),"",VLOOKUP(A101,'[1]Z09 政府性基金预算财政拨款收入支出决算表(财决09表)'!$A$10:$T$200,4,FALSE))</f>
        <v/>
      </c>
      <c r="D101" s="21" t="str">
        <f>IF(ISERROR(VLOOKUP(A101,'[1]Z09 政府性基金预算财政拨款收入支出决算表(财决09表)'!$A$10:$T$200,5,FALSE)),"",VLOOKUP(A101,'[1]Z09 政府性基金预算财政拨款收入支出决算表(财决09表)'!$A$10:$T$200,5,FALSE))</f>
        <v/>
      </c>
      <c r="E101" s="21" t="str">
        <f>IF(ISERROR(VLOOKUP(A101,'[1]Z09 政府性基金预算财政拨款收入支出决算表(财决09表)'!$A$10:$T$200,8,FALSE)),"",VLOOKUP(A101,'[1]Z09 政府性基金预算财政拨款收入支出决算表(财决09表)'!$A$10:$T$200,8,FALSE))</f>
        <v/>
      </c>
      <c r="F101" s="21" t="str">
        <f>IF(ISERROR(VLOOKUP(A101,'[1]Z09 政府性基金预算财政拨款收入支出决算表(财决09表)'!$A$10:$T$200,11,FALSE)),"",VLOOKUP(A101,'[1]Z09 政府性基金预算财政拨款收入支出决算表(财决09表)'!$A$10:$T$200,11,FALSE))</f>
        <v/>
      </c>
      <c r="G101" s="21" t="str">
        <f>IF(ISERROR(VLOOKUP(A101,'[1]Z09 政府性基金预算财政拨款收入支出决算表(财决09表)'!$A$10:$T$200,12,FALSE)),"",VLOOKUP(A101,'[1]Z09 政府性基金预算财政拨款收入支出决算表(财决09表)'!$A$10:$T$200,12,FALSE))</f>
        <v/>
      </c>
      <c r="H101" s="21" t="str">
        <f>IF(ISERROR(VLOOKUP(A101,'[1]Z09 政府性基金预算财政拨款收入支出决算表(财决09表)'!$A$10:$T$200,15,FALSE)),"",VLOOKUP(A101,'[1]Z09 政府性基金预算财政拨款收入支出决算表(财决09表)'!$A$10:$T$200,15,FALSE))</f>
        <v/>
      </c>
      <c r="I101" s="21" t="str">
        <f>IF(ISERROR(VLOOKUP(A101,'[1]Z09 政府性基金预算财政拨款收入支出决算表(财决09表)'!$A$10:$T$200,16,FALSE)),"",VLOOKUP(A101,'[1]Z09 政府性基金预算财政拨款收入支出决算表(财决09表)'!$A$10:$T$200,16,FALSE))</f>
        <v/>
      </c>
      <c r="J101" s="8">
        <f>'[1]Z09 政府性基金预算财政拨款收入支出决算表(财决09表)'!$A98</f>
        <v>0</v>
      </c>
      <c r="K101" s="31">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8" t="str">
        <f t="shared" si="4"/>
        <v/>
      </c>
    </row>
    <row r="102" spans="1:12" ht="22.5" customHeight="1">
      <c r="A102" s="19" t="str">
        <f t="shared" si="5"/>
        <v/>
      </c>
      <c r="B102" s="19"/>
      <c r="C102" s="20" t="str">
        <f>IF(ISERROR(VLOOKUP(A102,'[1]Z09 政府性基金预算财政拨款收入支出决算表(财决09表)'!$A$10:$T$200,4,FALSE)),"",VLOOKUP(A102,'[1]Z09 政府性基金预算财政拨款收入支出决算表(财决09表)'!$A$10:$T$200,4,FALSE))</f>
        <v/>
      </c>
      <c r="D102" s="21" t="str">
        <f>IF(ISERROR(VLOOKUP(A102,'[1]Z09 政府性基金预算财政拨款收入支出决算表(财决09表)'!$A$10:$T$200,5,FALSE)),"",VLOOKUP(A102,'[1]Z09 政府性基金预算财政拨款收入支出决算表(财决09表)'!$A$10:$T$200,5,FALSE))</f>
        <v/>
      </c>
      <c r="E102" s="21" t="str">
        <f>IF(ISERROR(VLOOKUP(A102,'[1]Z09 政府性基金预算财政拨款收入支出决算表(财决09表)'!$A$10:$T$200,8,FALSE)),"",VLOOKUP(A102,'[1]Z09 政府性基金预算财政拨款收入支出决算表(财决09表)'!$A$10:$T$200,8,FALSE))</f>
        <v/>
      </c>
      <c r="F102" s="21" t="str">
        <f>IF(ISERROR(VLOOKUP(A102,'[1]Z09 政府性基金预算财政拨款收入支出决算表(财决09表)'!$A$10:$T$200,11,FALSE)),"",VLOOKUP(A102,'[1]Z09 政府性基金预算财政拨款收入支出决算表(财决09表)'!$A$10:$T$200,11,FALSE))</f>
        <v/>
      </c>
      <c r="G102" s="21" t="str">
        <f>IF(ISERROR(VLOOKUP(A102,'[1]Z09 政府性基金预算财政拨款收入支出决算表(财决09表)'!$A$10:$T$200,12,FALSE)),"",VLOOKUP(A102,'[1]Z09 政府性基金预算财政拨款收入支出决算表(财决09表)'!$A$10:$T$200,12,FALSE))</f>
        <v/>
      </c>
      <c r="H102" s="21" t="str">
        <f>IF(ISERROR(VLOOKUP(A102,'[1]Z09 政府性基金预算财政拨款收入支出决算表(财决09表)'!$A$10:$T$200,15,FALSE)),"",VLOOKUP(A102,'[1]Z09 政府性基金预算财政拨款收入支出决算表(财决09表)'!$A$10:$T$200,15,FALSE))</f>
        <v/>
      </c>
      <c r="I102" s="21" t="str">
        <f>IF(ISERROR(VLOOKUP(A102,'[1]Z09 政府性基金预算财政拨款收入支出决算表(财决09表)'!$A$10:$T$200,16,FALSE)),"",VLOOKUP(A102,'[1]Z09 政府性基金预算财政拨款收入支出决算表(财决09表)'!$A$10:$T$200,16,FALSE))</f>
        <v/>
      </c>
      <c r="J102" s="8">
        <f>'[1]Z09 政府性基金预算财政拨款收入支出决算表(财决09表)'!$A99</f>
        <v>0</v>
      </c>
      <c r="K102" s="31">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8" t="str">
        <f t="shared" si="4"/>
        <v/>
      </c>
    </row>
    <row r="103" spans="1:12" ht="22.5" customHeight="1">
      <c r="A103" s="19" t="str">
        <f t="shared" si="5"/>
        <v/>
      </c>
      <c r="B103" s="19"/>
      <c r="C103" s="20" t="str">
        <f>IF(ISERROR(VLOOKUP(A103,'[1]Z09 政府性基金预算财政拨款收入支出决算表(财决09表)'!$A$10:$T$200,4,FALSE)),"",VLOOKUP(A103,'[1]Z09 政府性基金预算财政拨款收入支出决算表(财决09表)'!$A$10:$T$200,4,FALSE))</f>
        <v/>
      </c>
      <c r="D103" s="21" t="str">
        <f>IF(ISERROR(VLOOKUP(A103,'[1]Z09 政府性基金预算财政拨款收入支出决算表(财决09表)'!$A$10:$T$200,5,FALSE)),"",VLOOKUP(A103,'[1]Z09 政府性基金预算财政拨款收入支出决算表(财决09表)'!$A$10:$T$200,5,FALSE))</f>
        <v/>
      </c>
      <c r="E103" s="21" t="str">
        <f>IF(ISERROR(VLOOKUP(A103,'[1]Z09 政府性基金预算财政拨款收入支出决算表(财决09表)'!$A$10:$T$200,8,FALSE)),"",VLOOKUP(A103,'[1]Z09 政府性基金预算财政拨款收入支出决算表(财决09表)'!$A$10:$T$200,8,FALSE))</f>
        <v/>
      </c>
      <c r="F103" s="21" t="str">
        <f>IF(ISERROR(VLOOKUP(A103,'[1]Z09 政府性基金预算财政拨款收入支出决算表(财决09表)'!$A$10:$T$200,11,FALSE)),"",VLOOKUP(A103,'[1]Z09 政府性基金预算财政拨款收入支出决算表(财决09表)'!$A$10:$T$200,11,FALSE))</f>
        <v/>
      </c>
      <c r="G103" s="21" t="str">
        <f>IF(ISERROR(VLOOKUP(A103,'[1]Z09 政府性基金预算财政拨款收入支出决算表(财决09表)'!$A$10:$T$200,12,FALSE)),"",VLOOKUP(A103,'[1]Z09 政府性基金预算财政拨款收入支出决算表(财决09表)'!$A$10:$T$200,12,FALSE))</f>
        <v/>
      </c>
      <c r="H103" s="21" t="str">
        <f>IF(ISERROR(VLOOKUP(A103,'[1]Z09 政府性基金预算财政拨款收入支出决算表(财决09表)'!$A$10:$T$200,15,FALSE)),"",VLOOKUP(A103,'[1]Z09 政府性基金预算财政拨款收入支出决算表(财决09表)'!$A$10:$T$200,15,FALSE))</f>
        <v/>
      </c>
      <c r="I103" s="21" t="str">
        <f>IF(ISERROR(VLOOKUP(A103,'[1]Z09 政府性基金预算财政拨款收入支出决算表(财决09表)'!$A$10:$T$200,16,FALSE)),"",VLOOKUP(A103,'[1]Z09 政府性基金预算财政拨款收入支出决算表(财决09表)'!$A$10:$T$200,16,FALSE))</f>
        <v/>
      </c>
      <c r="J103" s="8">
        <f>'[1]Z09 政府性基金预算财政拨款收入支出决算表(财决09表)'!$A100</f>
        <v>0</v>
      </c>
      <c r="K103" s="31">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8" t="str">
        <f t="shared" si="4"/>
        <v/>
      </c>
    </row>
    <row r="104" spans="1:12" ht="22.5" customHeight="1">
      <c r="A104" s="19" t="str">
        <f t="shared" si="5"/>
        <v/>
      </c>
      <c r="B104" s="19"/>
      <c r="C104" s="20" t="str">
        <f>IF(ISERROR(VLOOKUP(A104,'[1]Z09 政府性基金预算财政拨款收入支出决算表(财决09表)'!$A$10:$T$200,4,FALSE)),"",VLOOKUP(A104,'[1]Z09 政府性基金预算财政拨款收入支出决算表(财决09表)'!$A$10:$T$200,4,FALSE))</f>
        <v/>
      </c>
      <c r="D104" s="21" t="str">
        <f>IF(ISERROR(VLOOKUP(A104,'[1]Z09 政府性基金预算财政拨款收入支出决算表(财决09表)'!$A$10:$T$200,5,FALSE)),"",VLOOKUP(A104,'[1]Z09 政府性基金预算财政拨款收入支出决算表(财决09表)'!$A$10:$T$200,5,FALSE))</f>
        <v/>
      </c>
      <c r="E104" s="21" t="str">
        <f>IF(ISERROR(VLOOKUP(A104,'[1]Z09 政府性基金预算财政拨款收入支出决算表(财决09表)'!$A$10:$T$200,8,FALSE)),"",VLOOKUP(A104,'[1]Z09 政府性基金预算财政拨款收入支出决算表(财决09表)'!$A$10:$T$200,8,FALSE))</f>
        <v/>
      </c>
      <c r="F104" s="21" t="str">
        <f>IF(ISERROR(VLOOKUP(A104,'[1]Z09 政府性基金预算财政拨款收入支出决算表(财决09表)'!$A$10:$T$200,11,FALSE)),"",VLOOKUP(A104,'[1]Z09 政府性基金预算财政拨款收入支出决算表(财决09表)'!$A$10:$T$200,11,FALSE))</f>
        <v/>
      </c>
      <c r="G104" s="21" t="str">
        <f>IF(ISERROR(VLOOKUP(A104,'[1]Z09 政府性基金预算财政拨款收入支出决算表(财决09表)'!$A$10:$T$200,12,FALSE)),"",VLOOKUP(A104,'[1]Z09 政府性基金预算财政拨款收入支出决算表(财决09表)'!$A$10:$T$200,12,FALSE))</f>
        <v/>
      </c>
      <c r="H104" s="21" t="str">
        <f>IF(ISERROR(VLOOKUP(A104,'[1]Z09 政府性基金预算财政拨款收入支出决算表(财决09表)'!$A$10:$T$200,15,FALSE)),"",VLOOKUP(A104,'[1]Z09 政府性基金预算财政拨款收入支出决算表(财决09表)'!$A$10:$T$200,15,FALSE))</f>
        <v/>
      </c>
      <c r="I104" s="21" t="str">
        <f>IF(ISERROR(VLOOKUP(A104,'[1]Z09 政府性基金预算财政拨款收入支出决算表(财决09表)'!$A$10:$T$200,16,FALSE)),"",VLOOKUP(A104,'[1]Z09 政府性基金预算财政拨款收入支出决算表(财决09表)'!$A$10:$T$200,16,FALSE))</f>
        <v/>
      </c>
      <c r="J104" s="8">
        <f>'[1]Z09 政府性基金预算财政拨款收入支出决算表(财决09表)'!$A101</f>
        <v>0</v>
      </c>
      <c r="K104" s="31">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8" t="str">
        <f t="shared" si="4"/>
        <v/>
      </c>
    </row>
    <row r="105" spans="1:12" ht="22.5" customHeight="1">
      <c r="A105" s="19" t="str">
        <f t="shared" si="5"/>
        <v/>
      </c>
      <c r="B105" s="19"/>
      <c r="C105" s="20" t="str">
        <f>IF(ISERROR(VLOOKUP(A105,'[1]Z09 政府性基金预算财政拨款收入支出决算表(财决09表)'!$A$10:$T$200,4,FALSE)),"",VLOOKUP(A105,'[1]Z09 政府性基金预算财政拨款收入支出决算表(财决09表)'!$A$10:$T$200,4,FALSE))</f>
        <v/>
      </c>
      <c r="D105" s="21" t="str">
        <f>IF(ISERROR(VLOOKUP(A105,'[1]Z09 政府性基金预算财政拨款收入支出决算表(财决09表)'!$A$10:$T$200,5,FALSE)),"",VLOOKUP(A105,'[1]Z09 政府性基金预算财政拨款收入支出决算表(财决09表)'!$A$10:$T$200,5,FALSE))</f>
        <v/>
      </c>
      <c r="E105" s="21" t="str">
        <f>IF(ISERROR(VLOOKUP(A105,'[1]Z09 政府性基金预算财政拨款收入支出决算表(财决09表)'!$A$10:$T$200,8,FALSE)),"",VLOOKUP(A105,'[1]Z09 政府性基金预算财政拨款收入支出决算表(财决09表)'!$A$10:$T$200,8,FALSE))</f>
        <v/>
      </c>
      <c r="F105" s="21" t="str">
        <f>IF(ISERROR(VLOOKUP(A105,'[1]Z09 政府性基金预算财政拨款收入支出决算表(财决09表)'!$A$10:$T$200,11,FALSE)),"",VLOOKUP(A105,'[1]Z09 政府性基金预算财政拨款收入支出决算表(财决09表)'!$A$10:$T$200,11,FALSE))</f>
        <v/>
      </c>
      <c r="G105" s="21" t="str">
        <f>IF(ISERROR(VLOOKUP(A105,'[1]Z09 政府性基金预算财政拨款收入支出决算表(财决09表)'!$A$10:$T$200,12,FALSE)),"",VLOOKUP(A105,'[1]Z09 政府性基金预算财政拨款收入支出决算表(财决09表)'!$A$10:$T$200,12,FALSE))</f>
        <v/>
      </c>
      <c r="H105" s="21" t="str">
        <f>IF(ISERROR(VLOOKUP(A105,'[1]Z09 政府性基金预算财政拨款收入支出决算表(财决09表)'!$A$10:$T$200,15,FALSE)),"",VLOOKUP(A105,'[1]Z09 政府性基金预算财政拨款收入支出决算表(财决09表)'!$A$10:$T$200,15,FALSE))</f>
        <v/>
      </c>
      <c r="I105" s="21" t="str">
        <f>IF(ISERROR(VLOOKUP(A105,'[1]Z09 政府性基金预算财政拨款收入支出决算表(财决09表)'!$A$10:$T$200,16,FALSE)),"",VLOOKUP(A105,'[1]Z09 政府性基金预算财政拨款收入支出决算表(财决09表)'!$A$10:$T$200,16,FALSE))</f>
        <v/>
      </c>
      <c r="J105" s="8">
        <f>'[1]Z09 政府性基金预算财政拨款收入支出决算表(财决09表)'!$A102</f>
        <v>0</v>
      </c>
      <c r="K105" s="31">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8" t="str">
        <f t="shared" si="4"/>
        <v/>
      </c>
    </row>
    <row r="106" spans="1:12" ht="22.5" customHeight="1">
      <c r="A106" s="19" t="str">
        <f t="shared" si="5"/>
        <v/>
      </c>
      <c r="B106" s="19"/>
      <c r="C106" s="20" t="str">
        <f>IF(ISERROR(VLOOKUP(A106,'[1]Z09 政府性基金预算财政拨款收入支出决算表(财决09表)'!$A$10:$T$200,4,FALSE)),"",VLOOKUP(A106,'[1]Z09 政府性基金预算财政拨款收入支出决算表(财决09表)'!$A$10:$T$200,4,FALSE))</f>
        <v/>
      </c>
      <c r="D106" s="21" t="str">
        <f>IF(ISERROR(VLOOKUP(A106,'[1]Z09 政府性基金预算财政拨款收入支出决算表(财决09表)'!$A$10:$T$200,5,FALSE)),"",VLOOKUP(A106,'[1]Z09 政府性基金预算财政拨款收入支出决算表(财决09表)'!$A$10:$T$200,5,FALSE))</f>
        <v/>
      </c>
      <c r="E106" s="21" t="str">
        <f>IF(ISERROR(VLOOKUP(A106,'[1]Z09 政府性基金预算财政拨款收入支出决算表(财决09表)'!$A$10:$T$200,8,FALSE)),"",VLOOKUP(A106,'[1]Z09 政府性基金预算财政拨款收入支出决算表(财决09表)'!$A$10:$T$200,8,FALSE))</f>
        <v/>
      </c>
      <c r="F106" s="21" t="str">
        <f>IF(ISERROR(VLOOKUP(A106,'[1]Z09 政府性基金预算财政拨款收入支出决算表(财决09表)'!$A$10:$T$200,11,FALSE)),"",VLOOKUP(A106,'[1]Z09 政府性基金预算财政拨款收入支出决算表(财决09表)'!$A$10:$T$200,11,FALSE))</f>
        <v/>
      </c>
      <c r="G106" s="21" t="str">
        <f>IF(ISERROR(VLOOKUP(A106,'[1]Z09 政府性基金预算财政拨款收入支出决算表(财决09表)'!$A$10:$T$200,12,FALSE)),"",VLOOKUP(A106,'[1]Z09 政府性基金预算财政拨款收入支出决算表(财决09表)'!$A$10:$T$200,12,FALSE))</f>
        <v/>
      </c>
      <c r="H106" s="21" t="str">
        <f>IF(ISERROR(VLOOKUP(A106,'[1]Z09 政府性基金预算财政拨款收入支出决算表(财决09表)'!$A$10:$T$200,15,FALSE)),"",VLOOKUP(A106,'[1]Z09 政府性基金预算财政拨款收入支出决算表(财决09表)'!$A$10:$T$200,15,FALSE))</f>
        <v/>
      </c>
      <c r="I106" s="21" t="str">
        <f>IF(ISERROR(VLOOKUP(A106,'[1]Z09 政府性基金预算财政拨款收入支出决算表(财决09表)'!$A$10:$T$200,16,FALSE)),"",VLOOKUP(A106,'[1]Z09 政府性基金预算财政拨款收入支出决算表(财决09表)'!$A$10:$T$200,16,FALSE))</f>
        <v/>
      </c>
      <c r="J106" s="8">
        <f>'[1]Z09 政府性基金预算财政拨款收入支出决算表(财决09表)'!$A103</f>
        <v>0</v>
      </c>
      <c r="K106" s="31">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8" t="str">
        <f t="shared" si="4"/>
        <v/>
      </c>
    </row>
    <row r="107" spans="1:12" ht="22.5" customHeight="1">
      <c r="A107" s="19" t="str">
        <f t="shared" si="5"/>
        <v/>
      </c>
      <c r="B107" s="19"/>
      <c r="C107" s="20" t="str">
        <f>IF(ISERROR(VLOOKUP(A107,'[1]Z09 政府性基金预算财政拨款收入支出决算表(财决09表)'!$A$10:$T$200,4,FALSE)),"",VLOOKUP(A107,'[1]Z09 政府性基金预算财政拨款收入支出决算表(财决09表)'!$A$10:$T$200,4,FALSE))</f>
        <v/>
      </c>
      <c r="D107" s="21" t="str">
        <f>IF(ISERROR(VLOOKUP(A107,'[1]Z09 政府性基金预算财政拨款收入支出决算表(财决09表)'!$A$10:$T$200,5,FALSE)),"",VLOOKUP(A107,'[1]Z09 政府性基金预算财政拨款收入支出决算表(财决09表)'!$A$10:$T$200,5,FALSE))</f>
        <v/>
      </c>
      <c r="E107" s="21" t="str">
        <f>IF(ISERROR(VLOOKUP(A107,'[1]Z09 政府性基金预算财政拨款收入支出决算表(财决09表)'!$A$10:$T$200,8,FALSE)),"",VLOOKUP(A107,'[1]Z09 政府性基金预算财政拨款收入支出决算表(财决09表)'!$A$10:$T$200,8,FALSE))</f>
        <v/>
      </c>
      <c r="F107" s="21" t="str">
        <f>IF(ISERROR(VLOOKUP(A107,'[1]Z09 政府性基金预算财政拨款收入支出决算表(财决09表)'!$A$10:$T$200,11,FALSE)),"",VLOOKUP(A107,'[1]Z09 政府性基金预算财政拨款收入支出决算表(财决09表)'!$A$10:$T$200,11,FALSE))</f>
        <v/>
      </c>
      <c r="G107" s="21" t="str">
        <f>IF(ISERROR(VLOOKUP(A107,'[1]Z09 政府性基金预算财政拨款收入支出决算表(财决09表)'!$A$10:$T$200,12,FALSE)),"",VLOOKUP(A107,'[1]Z09 政府性基金预算财政拨款收入支出决算表(财决09表)'!$A$10:$T$200,12,FALSE))</f>
        <v/>
      </c>
      <c r="H107" s="21" t="str">
        <f>IF(ISERROR(VLOOKUP(A107,'[1]Z09 政府性基金预算财政拨款收入支出决算表(财决09表)'!$A$10:$T$200,15,FALSE)),"",VLOOKUP(A107,'[1]Z09 政府性基金预算财政拨款收入支出决算表(财决09表)'!$A$10:$T$200,15,FALSE))</f>
        <v/>
      </c>
      <c r="I107" s="21" t="str">
        <f>IF(ISERROR(VLOOKUP(A107,'[1]Z09 政府性基金预算财政拨款收入支出决算表(财决09表)'!$A$10:$T$200,16,FALSE)),"",VLOOKUP(A107,'[1]Z09 政府性基金预算财政拨款收入支出决算表(财决09表)'!$A$10:$T$200,16,FALSE))</f>
        <v/>
      </c>
      <c r="J107" s="8">
        <f>'[1]Z09 政府性基金预算财政拨款收入支出决算表(财决09表)'!$A104</f>
        <v>0</v>
      </c>
      <c r="K107" s="31">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8" t="str">
        <f t="shared" si="4"/>
        <v/>
      </c>
    </row>
    <row r="108" spans="1:12" ht="22.5" customHeight="1">
      <c r="A108" s="19" t="str">
        <f t="shared" si="5"/>
        <v/>
      </c>
      <c r="B108" s="19"/>
      <c r="C108" s="20" t="str">
        <f>IF(ISERROR(VLOOKUP(A108,'[1]Z09 政府性基金预算财政拨款收入支出决算表(财决09表)'!$A$10:$T$200,4,FALSE)),"",VLOOKUP(A108,'[1]Z09 政府性基金预算财政拨款收入支出决算表(财决09表)'!$A$10:$T$200,4,FALSE))</f>
        <v/>
      </c>
      <c r="D108" s="21" t="str">
        <f>IF(ISERROR(VLOOKUP(A108,'[1]Z09 政府性基金预算财政拨款收入支出决算表(财决09表)'!$A$10:$T$200,5,FALSE)),"",VLOOKUP(A108,'[1]Z09 政府性基金预算财政拨款收入支出决算表(财决09表)'!$A$10:$T$200,5,FALSE))</f>
        <v/>
      </c>
      <c r="E108" s="21" t="str">
        <f>IF(ISERROR(VLOOKUP(A108,'[1]Z09 政府性基金预算财政拨款收入支出决算表(财决09表)'!$A$10:$T$200,8,FALSE)),"",VLOOKUP(A108,'[1]Z09 政府性基金预算财政拨款收入支出决算表(财决09表)'!$A$10:$T$200,8,FALSE))</f>
        <v/>
      </c>
      <c r="F108" s="21" t="str">
        <f>IF(ISERROR(VLOOKUP(A108,'[1]Z09 政府性基金预算财政拨款收入支出决算表(财决09表)'!$A$10:$T$200,11,FALSE)),"",VLOOKUP(A108,'[1]Z09 政府性基金预算财政拨款收入支出决算表(财决09表)'!$A$10:$T$200,11,FALSE))</f>
        <v/>
      </c>
      <c r="G108" s="21" t="str">
        <f>IF(ISERROR(VLOOKUP(A108,'[1]Z09 政府性基金预算财政拨款收入支出决算表(财决09表)'!$A$10:$T$200,12,FALSE)),"",VLOOKUP(A108,'[1]Z09 政府性基金预算财政拨款收入支出决算表(财决09表)'!$A$10:$T$200,12,FALSE))</f>
        <v/>
      </c>
      <c r="H108" s="21" t="str">
        <f>IF(ISERROR(VLOOKUP(A108,'[1]Z09 政府性基金预算财政拨款收入支出决算表(财决09表)'!$A$10:$T$200,15,FALSE)),"",VLOOKUP(A108,'[1]Z09 政府性基金预算财政拨款收入支出决算表(财决09表)'!$A$10:$T$200,15,FALSE))</f>
        <v/>
      </c>
      <c r="I108" s="21" t="str">
        <f>IF(ISERROR(VLOOKUP(A108,'[1]Z09 政府性基金预算财政拨款收入支出决算表(财决09表)'!$A$10:$T$200,16,FALSE)),"",VLOOKUP(A108,'[1]Z09 政府性基金预算财政拨款收入支出决算表(财决09表)'!$A$10:$T$200,16,FALSE))</f>
        <v/>
      </c>
      <c r="J108" s="8">
        <f>'[1]Z09 政府性基金预算财政拨款收入支出决算表(财决09表)'!$A105</f>
        <v>0</v>
      </c>
      <c r="K108" s="31">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8" t="str">
        <f t="shared" si="4"/>
        <v/>
      </c>
    </row>
    <row r="109" spans="1:12" ht="22.5" customHeight="1">
      <c r="A109" s="19" t="str">
        <f t="shared" si="5"/>
        <v/>
      </c>
      <c r="B109" s="19"/>
      <c r="C109" s="20" t="str">
        <f>IF(ISERROR(VLOOKUP(A109,'[1]Z09 政府性基金预算财政拨款收入支出决算表(财决09表)'!$A$10:$T$200,4,FALSE)),"",VLOOKUP(A109,'[1]Z09 政府性基金预算财政拨款收入支出决算表(财决09表)'!$A$10:$T$200,4,FALSE))</f>
        <v/>
      </c>
      <c r="D109" s="21" t="str">
        <f>IF(ISERROR(VLOOKUP(A109,'[1]Z09 政府性基金预算财政拨款收入支出决算表(财决09表)'!$A$10:$T$200,5,FALSE)),"",VLOOKUP(A109,'[1]Z09 政府性基金预算财政拨款收入支出决算表(财决09表)'!$A$10:$T$200,5,FALSE))</f>
        <v/>
      </c>
      <c r="E109" s="21" t="str">
        <f>IF(ISERROR(VLOOKUP(A109,'[1]Z09 政府性基金预算财政拨款收入支出决算表(财决09表)'!$A$10:$T$200,8,FALSE)),"",VLOOKUP(A109,'[1]Z09 政府性基金预算财政拨款收入支出决算表(财决09表)'!$A$10:$T$200,8,FALSE))</f>
        <v/>
      </c>
      <c r="F109" s="21" t="str">
        <f>IF(ISERROR(VLOOKUP(A109,'[1]Z09 政府性基金预算财政拨款收入支出决算表(财决09表)'!$A$10:$T$200,11,FALSE)),"",VLOOKUP(A109,'[1]Z09 政府性基金预算财政拨款收入支出决算表(财决09表)'!$A$10:$T$200,11,FALSE))</f>
        <v/>
      </c>
      <c r="G109" s="21" t="str">
        <f>IF(ISERROR(VLOOKUP(A109,'[1]Z09 政府性基金预算财政拨款收入支出决算表(财决09表)'!$A$10:$T$200,12,FALSE)),"",VLOOKUP(A109,'[1]Z09 政府性基金预算财政拨款收入支出决算表(财决09表)'!$A$10:$T$200,12,FALSE))</f>
        <v/>
      </c>
      <c r="H109" s="21" t="str">
        <f>IF(ISERROR(VLOOKUP(A109,'[1]Z09 政府性基金预算财政拨款收入支出决算表(财决09表)'!$A$10:$T$200,15,FALSE)),"",VLOOKUP(A109,'[1]Z09 政府性基金预算财政拨款收入支出决算表(财决09表)'!$A$10:$T$200,15,FALSE))</f>
        <v/>
      </c>
      <c r="I109" s="21" t="str">
        <f>IF(ISERROR(VLOOKUP(A109,'[1]Z09 政府性基金预算财政拨款收入支出决算表(财决09表)'!$A$10:$T$200,16,FALSE)),"",VLOOKUP(A109,'[1]Z09 政府性基金预算财政拨款收入支出决算表(财决09表)'!$A$10:$T$200,16,FALSE))</f>
        <v/>
      </c>
      <c r="J109" s="8">
        <f>'[1]Z09 政府性基金预算财政拨款收入支出决算表(财决09表)'!$A106</f>
        <v>0</v>
      </c>
      <c r="K109" s="31">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8" t="str">
        <f t="shared" si="4"/>
        <v/>
      </c>
    </row>
    <row r="110" spans="1:12" ht="22.5" customHeight="1">
      <c r="A110" s="19" t="str">
        <f t="shared" si="5"/>
        <v/>
      </c>
      <c r="B110" s="19"/>
      <c r="C110" s="20" t="str">
        <f>IF(ISERROR(VLOOKUP(A110,'[1]Z09 政府性基金预算财政拨款收入支出决算表(财决09表)'!$A$10:$T$200,4,FALSE)),"",VLOOKUP(A110,'[1]Z09 政府性基金预算财政拨款收入支出决算表(财决09表)'!$A$10:$T$200,4,FALSE))</f>
        <v/>
      </c>
      <c r="D110" s="21" t="str">
        <f>IF(ISERROR(VLOOKUP(A110,'[1]Z09 政府性基金预算财政拨款收入支出决算表(财决09表)'!$A$10:$T$200,5,FALSE)),"",VLOOKUP(A110,'[1]Z09 政府性基金预算财政拨款收入支出决算表(财决09表)'!$A$10:$T$200,5,FALSE))</f>
        <v/>
      </c>
      <c r="E110" s="21" t="str">
        <f>IF(ISERROR(VLOOKUP(A110,'[1]Z09 政府性基金预算财政拨款收入支出决算表(财决09表)'!$A$10:$T$200,8,FALSE)),"",VLOOKUP(A110,'[1]Z09 政府性基金预算财政拨款收入支出决算表(财决09表)'!$A$10:$T$200,8,FALSE))</f>
        <v/>
      </c>
      <c r="F110" s="21" t="str">
        <f>IF(ISERROR(VLOOKUP(A110,'[1]Z09 政府性基金预算财政拨款收入支出决算表(财决09表)'!$A$10:$T$200,11,FALSE)),"",VLOOKUP(A110,'[1]Z09 政府性基金预算财政拨款收入支出决算表(财决09表)'!$A$10:$T$200,11,FALSE))</f>
        <v/>
      </c>
      <c r="G110" s="21" t="str">
        <f>IF(ISERROR(VLOOKUP(A110,'[1]Z09 政府性基金预算财政拨款收入支出决算表(财决09表)'!$A$10:$T$200,12,FALSE)),"",VLOOKUP(A110,'[1]Z09 政府性基金预算财政拨款收入支出决算表(财决09表)'!$A$10:$T$200,12,FALSE))</f>
        <v/>
      </c>
      <c r="H110" s="21" t="str">
        <f>IF(ISERROR(VLOOKUP(A110,'[1]Z09 政府性基金预算财政拨款收入支出决算表(财决09表)'!$A$10:$T$200,15,FALSE)),"",VLOOKUP(A110,'[1]Z09 政府性基金预算财政拨款收入支出决算表(财决09表)'!$A$10:$T$200,15,FALSE))</f>
        <v/>
      </c>
      <c r="I110" s="21" t="str">
        <f>IF(ISERROR(VLOOKUP(A110,'[1]Z09 政府性基金预算财政拨款收入支出决算表(财决09表)'!$A$10:$T$200,16,FALSE)),"",VLOOKUP(A110,'[1]Z09 政府性基金预算财政拨款收入支出决算表(财决09表)'!$A$10:$T$200,16,FALSE))</f>
        <v/>
      </c>
      <c r="J110" s="8">
        <f>'[1]Z09 政府性基金预算财政拨款收入支出决算表(财决09表)'!$A107</f>
        <v>0</v>
      </c>
      <c r="K110" s="31">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8" t="str">
        <f t="shared" si="4"/>
        <v/>
      </c>
    </row>
    <row r="111" spans="1:12" ht="22.5" customHeight="1">
      <c r="A111" s="19" t="str">
        <f t="shared" si="5"/>
        <v/>
      </c>
      <c r="B111" s="19"/>
      <c r="C111" s="20" t="str">
        <f>IF(ISERROR(VLOOKUP(A111,'[1]Z09 政府性基金预算财政拨款收入支出决算表(财决09表)'!$A$10:$T$200,4,FALSE)),"",VLOOKUP(A111,'[1]Z09 政府性基金预算财政拨款收入支出决算表(财决09表)'!$A$10:$T$200,4,FALSE))</f>
        <v/>
      </c>
      <c r="D111" s="21" t="str">
        <f>IF(ISERROR(VLOOKUP(A111,'[1]Z09 政府性基金预算财政拨款收入支出决算表(财决09表)'!$A$10:$T$200,5,FALSE)),"",VLOOKUP(A111,'[1]Z09 政府性基金预算财政拨款收入支出决算表(财决09表)'!$A$10:$T$200,5,FALSE))</f>
        <v/>
      </c>
      <c r="E111" s="21" t="str">
        <f>IF(ISERROR(VLOOKUP(A111,'[1]Z09 政府性基金预算财政拨款收入支出决算表(财决09表)'!$A$10:$T$200,8,FALSE)),"",VLOOKUP(A111,'[1]Z09 政府性基金预算财政拨款收入支出决算表(财决09表)'!$A$10:$T$200,8,FALSE))</f>
        <v/>
      </c>
      <c r="F111" s="21" t="str">
        <f>IF(ISERROR(VLOOKUP(A111,'[1]Z09 政府性基金预算财政拨款收入支出决算表(财决09表)'!$A$10:$T$200,11,FALSE)),"",VLOOKUP(A111,'[1]Z09 政府性基金预算财政拨款收入支出决算表(财决09表)'!$A$10:$T$200,11,FALSE))</f>
        <v/>
      </c>
      <c r="G111" s="21" t="str">
        <f>IF(ISERROR(VLOOKUP(A111,'[1]Z09 政府性基金预算财政拨款收入支出决算表(财决09表)'!$A$10:$T$200,12,FALSE)),"",VLOOKUP(A111,'[1]Z09 政府性基金预算财政拨款收入支出决算表(财决09表)'!$A$10:$T$200,12,FALSE))</f>
        <v/>
      </c>
      <c r="H111" s="21" t="str">
        <f>IF(ISERROR(VLOOKUP(A111,'[1]Z09 政府性基金预算财政拨款收入支出决算表(财决09表)'!$A$10:$T$200,15,FALSE)),"",VLOOKUP(A111,'[1]Z09 政府性基金预算财政拨款收入支出决算表(财决09表)'!$A$10:$T$200,15,FALSE))</f>
        <v/>
      </c>
      <c r="I111" s="21" t="str">
        <f>IF(ISERROR(VLOOKUP(A111,'[1]Z09 政府性基金预算财政拨款收入支出决算表(财决09表)'!$A$10:$T$200,16,FALSE)),"",VLOOKUP(A111,'[1]Z09 政府性基金预算财政拨款收入支出决算表(财决09表)'!$A$10:$T$200,16,FALSE))</f>
        <v/>
      </c>
      <c r="J111" s="8">
        <f>'[1]Z09 政府性基金预算财政拨款收入支出决算表(财决09表)'!$A108</f>
        <v>0</v>
      </c>
      <c r="K111" s="31">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8" t="str">
        <f t="shared" si="4"/>
        <v/>
      </c>
    </row>
    <row r="112" spans="1:12" ht="22.5" customHeight="1">
      <c r="A112" s="19" t="str">
        <f t="shared" si="5"/>
        <v/>
      </c>
      <c r="B112" s="19"/>
      <c r="C112" s="20" t="str">
        <f>IF(ISERROR(VLOOKUP(A112,'[1]Z09 政府性基金预算财政拨款收入支出决算表(财决09表)'!$A$10:$T$200,4,FALSE)),"",VLOOKUP(A112,'[1]Z09 政府性基金预算财政拨款收入支出决算表(财决09表)'!$A$10:$T$200,4,FALSE))</f>
        <v/>
      </c>
      <c r="D112" s="21" t="str">
        <f>IF(ISERROR(VLOOKUP(A112,'[1]Z09 政府性基金预算财政拨款收入支出决算表(财决09表)'!$A$10:$T$200,5,FALSE)),"",VLOOKUP(A112,'[1]Z09 政府性基金预算财政拨款收入支出决算表(财决09表)'!$A$10:$T$200,5,FALSE))</f>
        <v/>
      </c>
      <c r="E112" s="21" t="str">
        <f>IF(ISERROR(VLOOKUP(A112,'[1]Z09 政府性基金预算财政拨款收入支出决算表(财决09表)'!$A$10:$T$200,8,FALSE)),"",VLOOKUP(A112,'[1]Z09 政府性基金预算财政拨款收入支出决算表(财决09表)'!$A$10:$T$200,8,FALSE))</f>
        <v/>
      </c>
      <c r="F112" s="21" t="str">
        <f>IF(ISERROR(VLOOKUP(A112,'[1]Z09 政府性基金预算财政拨款收入支出决算表(财决09表)'!$A$10:$T$200,11,FALSE)),"",VLOOKUP(A112,'[1]Z09 政府性基金预算财政拨款收入支出决算表(财决09表)'!$A$10:$T$200,11,FALSE))</f>
        <v/>
      </c>
      <c r="G112" s="21" t="str">
        <f>IF(ISERROR(VLOOKUP(A112,'[1]Z09 政府性基金预算财政拨款收入支出决算表(财决09表)'!$A$10:$T$200,12,FALSE)),"",VLOOKUP(A112,'[1]Z09 政府性基金预算财政拨款收入支出决算表(财决09表)'!$A$10:$T$200,12,FALSE))</f>
        <v/>
      </c>
      <c r="H112" s="21" t="str">
        <f>IF(ISERROR(VLOOKUP(A112,'[1]Z09 政府性基金预算财政拨款收入支出决算表(财决09表)'!$A$10:$T$200,15,FALSE)),"",VLOOKUP(A112,'[1]Z09 政府性基金预算财政拨款收入支出决算表(财决09表)'!$A$10:$T$200,15,FALSE))</f>
        <v/>
      </c>
      <c r="I112" s="21" t="str">
        <f>IF(ISERROR(VLOOKUP(A112,'[1]Z09 政府性基金预算财政拨款收入支出决算表(财决09表)'!$A$10:$T$200,16,FALSE)),"",VLOOKUP(A112,'[1]Z09 政府性基金预算财政拨款收入支出决算表(财决09表)'!$A$10:$T$200,16,FALSE))</f>
        <v/>
      </c>
      <c r="J112" s="8">
        <f>'[1]Z09 政府性基金预算财政拨款收入支出决算表(财决09表)'!$A109</f>
        <v>0</v>
      </c>
      <c r="K112" s="31">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8" t="str">
        <f t="shared" si="4"/>
        <v/>
      </c>
    </row>
    <row r="113" spans="1:12" ht="22.5" customHeight="1">
      <c r="A113" s="19" t="str">
        <f t="shared" si="5"/>
        <v/>
      </c>
      <c r="B113" s="19"/>
      <c r="C113" s="20" t="str">
        <f>IF(ISERROR(VLOOKUP(A113,'[1]Z09 政府性基金预算财政拨款收入支出决算表(财决09表)'!$A$10:$T$200,4,FALSE)),"",VLOOKUP(A113,'[1]Z09 政府性基金预算财政拨款收入支出决算表(财决09表)'!$A$10:$T$200,4,FALSE))</f>
        <v/>
      </c>
      <c r="D113" s="21" t="str">
        <f>IF(ISERROR(VLOOKUP(A113,'[1]Z09 政府性基金预算财政拨款收入支出决算表(财决09表)'!$A$10:$T$200,5,FALSE)),"",VLOOKUP(A113,'[1]Z09 政府性基金预算财政拨款收入支出决算表(财决09表)'!$A$10:$T$200,5,FALSE))</f>
        <v/>
      </c>
      <c r="E113" s="21" t="str">
        <f>IF(ISERROR(VLOOKUP(A113,'[1]Z09 政府性基金预算财政拨款收入支出决算表(财决09表)'!$A$10:$T$200,8,FALSE)),"",VLOOKUP(A113,'[1]Z09 政府性基金预算财政拨款收入支出决算表(财决09表)'!$A$10:$T$200,8,FALSE))</f>
        <v/>
      </c>
      <c r="F113" s="21" t="str">
        <f>IF(ISERROR(VLOOKUP(A113,'[1]Z09 政府性基金预算财政拨款收入支出决算表(财决09表)'!$A$10:$T$200,11,FALSE)),"",VLOOKUP(A113,'[1]Z09 政府性基金预算财政拨款收入支出决算表(财决09表)'!$A$10:$T$200,11,FALSE))</f>
        <v/>
      </c>
      <c r="G113" s="21" t="str">
        <f>IF(ISERROR(VLOOKUP(A113,'[1]Z09 政府性基金预算财政拨款收入支出决算表(财决09表)'!$A$10:$T$200,12,FALSE)),"",VLOOKUP(A113,'[1]Z09 政府性基金预算财政拨款收入支出决算表(财决09表)'!$A$10:$T$200,12,FALSE))</f>
        <v/>
      </c>
      <c r="H113" s="21" t="str">
        <f>IF(ISERROR(VLOOKUP(A113,'[1]Z09 政府性基金预算财政拨款收入支出决算表(财决09表)'!$A$10:$T$200,15,FALSE)),"",VLOOKUP(A113,'[1]Z09 政府性基金预算财政拨款收入支出决算表(财决09表)'!$A$10:$T$200,15,FALSE))</f>
        <v/>
      </c>
      <c r="I113" s="21" t="str">
        <f>IF(ISERROR(VLOOKUP(A113,'[1]Z09 政府性基金预算财政拨款收入支出决算表(财决09表)'!$A$10:$T$200,16,FALSE)),"",VLOOKUP(A113,'[1]Z09 政府性基金预算财政拨款收入支出决算表(财决09表)'!$A$10:$T$200,16,FALSE))</f>
        <v/>
      </c>
      <c r="J113" s="8">
        <f>'[1]Z09 政府性基金预算财政拨款收入支出决算表(财决09表)'!$A110</f>
        <v>0</v>
      </c>
      <c r="K113" s="31">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8" t="str">
        <f t="shared" si="4"/>
        <v/>
      </c>
    </row>
    <row r="114" spans="1:12" ht="22.5" customHeight="1">
      <c r="A114" s="19" t="str">
        <f t="shared" si="5"/>
        <v/>
      </c>
      <c r="B114" s="19"/>
      <c r="C114" s="20" t="str">
        <f>IF(ISERROR(VLOOKUP(A114,'[1]Z09 政府性基金预算财政拨款收入支出决算表(财决09表)'!$A$10:$T$200,4,FALSE)),"",VLOOKUP(A114,'[1]Z09 政府性基金预算财政拨款收入支出决算表(财决09表)'!$A$10:$T$200,4,FALSE))</f>
        <v/>
      </c>
      <c r="D114" s="21" t="str">
        <f>IF(ISERROR(VLOOKUP(A114,'[1]Z09 政府性基金预算财政拨款收入支出决算表(财决09表)'!$A$10:$T$200,5,FALSE)),"",VLOOKUP(A114,'[1]Z09 政府性基金预算财政拨款收入支出决算表(财决09表)'!$A$10:$T$200,5,FALSE))</f>
        <v/>
      </c>
      <c r="E114" s="21" t="str">
        <f>IF(ISERROR(VLOOKUP(A114,'[1]Z09 政府性基金预算财政拨款收入支出决算表(财决09表)'!$A$10:$T$200,8,FALSE)),"",VLOOKUP(A114,'[1]Z09 政府性基金预算财政拨款收入支出决算表(财决09表)'!$A$10:$T$200,8,FALSE))</f>
        <v/>
      </c>
      <c r="F114" s="21" t="str">
        <f>IF(ISERROR(VLOOKUP(A114,'[1]Z09 政府性基金预算财政拨款收入支出决算表(财决09表)'!$A$10:$T$200,11,FALSE)),"",VLOOKUP(A114,'[1]Z09 政府性基金预算财政拨款收入支出决算表(财决09表)'!$A$10:$T$200,11,FALSE))</f>
        <v/>
      </c>
      <c r="G114" s="21" t="str">
        <f>IF(ISERROR(VLOOKUP(A114,'[1]Z09 政府性基金预算财政拨款收入支出决算表(财决09表)'!$A$10:$T$200,12,FALSE)),"",VLOOKUP(A114,'[1]Z09 政府性基金预算财政拨款收入支出决算表(财决09表)'!$A$10:$T$200,12,FALSE))</f>
        <v/>
      </c>
      <c r="H114" s="21" t="str">
        <f>IF(ISERROR(VLOOKUP(A114,'[1]Z09 政府性基金预算财政拨款收入支出决算表(财决09表)'!$A$10:$T$200,15,FALSE)),"",VLOOKUP(A114,'[1]Z09 政府性基金预算财政拨款收入支出决算表(财决09表)'!$A$10:$T$200,15,FALSE))</f>
        <v/>
      </c>
      <c r="I114" s="21" t="str">
        <f>IF(ISERROR(VLOOKUP(A114,'[1]Z09 政府性基金预算财政拨款收入支出决算表(财决09表)'!$A$10:$T$200,16,FALSE)),"",VLOOKUP(A114,'[1]Z09 政府性基金预算财政拨款收入支出决算表(财决09表)'!$A$10:$T$200,16,FALSE))</f>
        <v/>
      </c>
      <c r="J114" s="8">
        <f>'[1]Z09 政府性基金预算财政拨款收入支出决算表(财决09表)'!$A111</f>
        <v>0</v>
      </c>
      <c r="K114" s="31">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8" t="str">
        <f t="shared" si="4"/>
        <v/>
      </c>
    </row>
    <row r="115" spans="1:12" ht="22.5" customHeight="1">
      <c r="A115" s="19" t="str">
        <f t="shared" si="5"/>
        <v/>
      </c>
      <c r="B115" s="19"/>
      <c r="C115" s="20" t="str">
        <f>IF(ISERROR(VLOOKUP(A115,'[1]Z09 政府性基金预算财政拨款收入支出决算表(财决09表)'!$A$10:$T$200,4,FALSE)),"",VLOOKUP(A115,'[1]Z09 政府性基金预算财政拨款收入支出决算表(财决09表)'!$A$10:$T$200,4,FALSE))</f>
        <v/>
      </c>
      <c r="D115" s="21" t="str">
        <f>IF(ISERROR(VLOOKUP(A115,'[1]Z09 政府性基金预算财政拨款收入支出决算表(财决09表)'!$A$10:$T$200,5,FALSE)),"",VLOOKUP(A115,'[1]Z09 政府性基金预算财政拨款收入支出决算表(财决09表)'!$A$10:$T$200,5,FALSE))</f>
        <v/>
      </c>
      <c r="E115" s="21" t="str">
        <f>IF(ISERROR(VLOOKUP(A115,'[1]Z09 政府性基金预算财政拨款收入支出决算表(财决09表)'!$A$10:$T$200,8,FALSE)),"",VLOOKUP(A115,'[1]Z09 政府性基金预算财政拨款收入支出决算表(财决09表)'!$A$10:$T$200,8,FALSE))</f>
        <v/>
      </c>
      <c r="F115" s="21" t="str">
        <f>IF(ISERROR(VLOOKUP(A115,'[1]Z09 政府性基金预算财政拨款收入支出决算表(财决09表)'!$A$10:$T$200,11,FALSE)),"",VLOOKUP(A115,'[1]Z09 政府性基金预算财政拨款收入支出决算表(财决09表)'!$A$10:$T$200,11,FALSE))</f>
        <v/>
      </c>
      <c r="G115" s="21" t="str">
        <f>IF(ISERROR(VLOOKUP(A115,'[1]Z09 政府性基金预算财政拨款收入支出决算表(财决09表)'!$A$10:$T$200,12,FALSE)),"",VLOOKUP(A115,'[1]Z09 政府性基金预算财政拨款收入支出决算表(财决09表)'!$A$10:$T$200,12,FALSE))</f>
        <v/>
      </c>
      <c r="H115" s="21" t="str">
        <f>IF(ISERROR(VLOOKUP(A115,'[1]Z09 政府性基金预算财政拨款收入支出决算表(财决09表)'!$A$10:$T$200,15,FALSE)),"",VLOOKUP(A115,'[1]Z09 政府性基金预算财政拨款收入支出决算表(财决09表)'!$A$10:$T$200,15,FALSE))</f>
        <v/>
      </c>
      <c r="I115" s="21" t="str">
        <f>IF(ISERROR(VLOOKUP(A115,'[1]Z09 政府性基金预算财政拨款收入支出决算表(财决09表)'!$A$10:$T$200,16,FALSE)),"",VLOOKUP(A115,'[1]Z09 政府性基金预算财政拨款收入支出决算表(财决09表)'!$A$10:$T$200,16,FALSE))</f>
        <v/>
      </c>
      <c r="J115" s="8">
        <f>'[1]Z09 政府性基金预算财政拨款收入支出决算表(财决09表)'!$A112</f>
        <v>0</v>
      </c>
      <c r="K115" s="31">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8" t="str">
        <f t="shared" si="4"/>
        <v/>
      </c>
    </row>
    <row r="116" spans="1:12" ht="22.5" customHeight="1">
      <c r="A116" s="19" t="str">
        <f t="shared" si="5"/>
        <v/>
      </c>
      <c r="B116" s="19"/>
      <c r="C116" s="20" t="str">
        <f>IF(ISERROR(VLOOKUP(A116,'[1]Z09 政府性基金预算财政拨款收入支出决算表(财决09表)'!$A$10:$T$200,4,FALSE)),"",VLOOKUP(A116,'[1]Z09 政府性基金预算财政拨款收入支出决算表(财决09表)'!$A$10:$T$200,4,FALSE))</f>
        <v/>
      </c>
      <c r="D116" s="21" t="str">
        <f>IF(ISERROR(VLOOKUP(A116,'[1]Z09 政府性基金预算财政拨款收入支出决算表(财决09表)'!$A$10:$T$200,5,FALSE)),"",VLOOKUP(A116,'[1]Z09 政府性基金预算财政拨款收入支出决算表(财决09表)'!$A$10:$T$200,5,FALSE))</f>
        <v/>
      </c>
      <c r="E116" s="21" t="str">
        <f>IF(ISERROR(VLOOKUP(A116,'[1]Z09 政府性基金预算财政拨款收入支出决算表(财决09表)'!$A$10:$T$200,8,FALSE)),"",VLOOKUP(A116,'[1]Z09 政府性基金预算财政拨款收入支出决算表(财决09表)'!$A$10:$T$200,8,FALSE))</f>
        <v/>
      </c>
      <c r="F116" s="21" t="str">
        <f>IF(ISERROR(VLOOKUP(A116,'[1]Z09 政府性基金预算财政拨款收入支出决算表(财决09表)'!$A$10:$T$200,11,FALSE)),"",VLOOKUP(A116,'[1]Z09 政府性基金预算财政拨款收入支出决算表(财决09表)'!$A$10:$T$200,11,FALSE))</f>
        <v/>
      </c>
      <c r="G116" s="21" t="str">
        <f>IF(ISERROR(VLOOKUP(A116,'[1]Z09 政府性基金预算财政拨款收入支出决算表(财决09表)'!$A$10:$T$200,12,FALSE)),"",VLOOKUP(A116,'[1]Z09 政府性基金预算财政拨款收入支出决算表(财决09表)'!$A$10:$T$200,12,FALSE))</f>
        <v/>
      </c>
      <c r="H116" s="21" t="str">
        <f>IF(ISERROR(VLOOKUP(A116,'[1]Z09 政府性基金预算财政拨款收入支出决算表(财决09表)'!$A$10:$T$200,15,FALSE)),"",VLOOKUP(A116,'[1]Z09 政府性基金预算财政拨款收入支出决算表(财决09表)'!$A$10:$T$200,15,FALSE))</f>
        <v/>
      </c>
      <c r="I116" s="21" t="str">
        <f>IF(ISERROR(VLOOKUP(A116,'[1]Z09 政府性基金预算财政拨款收入支出决算表(财决09表)'!$A$10:$T$200,16,FALSE)),"",VLOOKUP(A116,'[1]Z09 政府性基金预算财政拨款收入支出决算表(财决09表)'!$A$10:$T$200,16,FALSE))</f>
        <v/>
      </c>
      <c r="J116" s="8">
        <f>'[1]Z09 政府性基金预算财政拨款收入支出决算表(财决09表)'!$A113</f>
        <v>0</v>
      </c>
      <c r="K116" s="31">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8" t="str">
        <f t="shared" si="4"/>
        <v/>
      </c>
    </row>
    <row r="117" spans="1:12" ht="22.5" customHeight="1">
      <c r="A117" s="19" t="str">
        <f t="shared" si="5"/>
        <v/>
      </c>
      <c r="B117" s="19"/>
      <c r="C117" s="20" t="str">
        <f>IF(ISERROR(VLOOKUP(A117,'[1]Z09 政府性基金预算财政拨款收入支出决算表(财决09表)'!$A$10:$T$200,4,FALSE)),"",VLOOKUP(A117,'[1]Z09 政府性基金预算财政拨款收入支出决算表(财决09表)'!$A$10:$T$200,4,FALSE))</f>
        <v/>
      </c>
      <c r="D117" s="21" t="str">
        <f>IF(ISERROR(VLOOKUP(A117,'[1]Z09 政府性基金预算财政拨款收入支出决算表(财决09表)'!$A$10:$T$200,5,FALSE)),"",VLOOKUP(A117,'[1]Z09 政府性基金预算财政拨款收入支出决算表(财决09表)'!$A$10:$T$200,5,FALSE))</f>
        <v/>
      </c>
      <c r="E117" s="21" t="str">
        <f>IF(ISERROR(VLOOKUP(A117,'[1]Z09 政府性基金预算财政拨款收入支出决算表(财决09表)'!$A$10:$T$200,8,FALSE)),"",VLOOKUP(A117,'[1]Z09 政府性基金预算财政拨款收入支出决算表(财决09表)'!$A$10:$T$200,8,FALSE))</f>
        <v/>
      </c>
      <c r="F117" s="21" t="str">
        <f>IF(ISERROR(VLOOKUP(A117,'[1]Z09 政府性基金预算财政拨款收入支出决算表(财决09表)'!$A$10:$T$200,11,FALSE)),"",VLOOKUP(A117,'[1]Z09 政府性基金预算财政拨款收入支出决算表(财决09表)'!$A$10:$T$200,11,FALSE))</f>
        <v/>
      </c>
      <c r="G117" s="21" t="str">
        <f>IF(ISERROR(VLOOKUP(A117,'[1]Z09 政府性基金预算财政拨款收入支出决算表(财决09表)'!$A$10:$T$200,12,FALSE)),"",VLOOKUP(A117,'[1]Z09 政府性基金预算财政拨款收入支出决算表(财决09表)'!$A$10:$T$200,12,FALSE))</f>
        <v/>
      </c>
      <c r="H117" s="21" t="str">
        <f>IF(ISERROR(VLOOKUP(A117,'[1]Z09 政府性基金预算财政拨款收入支出决算表(财决09表)'!$A$10:$T$200,15,FALSE)),"",VLOOKUP(A117,'[1]Z09 政府性基金预算财政拨款收入支出决算表(财决09表)'!$A$10:$T$200,15,FALSE))</f>
        <v/>
      </c>
      <c r="I117" s="21" t="str">
        <f>IF(ISERROR(VLOOKUP(A117,'[1]Z09 政府性基金预算财政拨款收入支出决算表(财决09表)'!$A$10:$T$200,16,FALSE)),"",VLOOKUP(A117,'[1]Z09 政府性基金预算财政拨款收入支出决算表(财决09表)'!$A$10:$T$200,16,FALSE))</f>
        <v/>
      </c>
      <c r="J117" s="8">
        <f>'[1]Z09 政府性基金预算财政拨款收入支出决算表(财决09表)'!$A114</f>
        <v>0</v>
      </c>
      <c r="K117" s="31">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8" t="str">
        <f t="shared" si="4"/>
        <v/>
      </c>
    </row>
    <row r="118" spans="1:12" ht="22.5" customHeight="1">
      <c r="A118" s="19" t="str">
        <f t="shared" si="5"/>
        <v/>
      </c>
      <c r="B118" s="19"/>
      <c r="C118" s="20" t="str">
        <f>IF(ISERROR(VLOOKUP(A118,'[1]Z09 政府性基金预算财政拨款收入支出决算表(财决09表)'!$A$10:$T$200,4,FALSE)),"",VLOOKUP(A118,'[1]Z09 政府性基金预算财政拨款收入支出决算表(财决09表)'!$A$10:$T$200,4,FALSE))</f>
        <v/>
      </c>
      <c r="D118" s="21" t="str">
        <f>IF(ISERROR(VLOOKUP(A118,'[1]Z09 政府性基金预算财政拨款收入支出决算表(财决09表)'!$A$10:$T$200,5,FALSE)),"",VLOOKUP(A118,'[1]Z09 政府性基金预算财政拨款收入支出决算表(财决09表)'!$A$10:$T$200,5,FALSE))</f>
        <v/>
      </c>
      <c r="E118" s="21" t="str">
        <f>IF(ISERROR(VLOOKUP(A118,'[1]Z09 政府性基金预算财政拨款收入支出决算表(财决09表)'!$A$10:$T$200,8,FALSE)),"",VLOOKUP(A118,'[1]Z09 政府性基金预算财政拨款收入支出决算表(财决09表)'!$A$10:$T$200,8,FALSE))</f>
        <v/>
      </c>
      <c r="F118" s="21" t="str">
        <f>IF(ISERROR(VLOOKUP(A118,'[1]Z09 政府性基金预算财政拨款收入支出决算表(财决09表)'!$A$10:$T$200,11,FALSE)),"",VLOOKUP(A118,'[1]Z09 政府性基金预算财政拨款收入支出决算表(财决09表)'!$A$10:$T$200,11,FALSE))</f>
        <v/>
      </c>
      <c r="G118" s="21" t="str">
        <f>IF(ISERROR(VLOOKUP(A118,'[1]Z09 政府性基金预算财政拨款收入支出决算表(财决09表)'!$A$10:$T$200,12,FALSE)),"",VLOOKUP(A118,'[1]Z09 政府性基金预算财政拨款收入支出决算表(财决09表)'!$A$10:$T$200,12,FALSE))</f>
        <v/>
      </c>
      <c r="H118" s="21" t="str">
        <f>IF(ISERROR(VLOOKUP(A118,'[1]Z09 政府性基金预算财政拨款收入支出决算表(财决09表)'!$A$10:$T$200,15,FALSE)),"",VLOOKUP(A118,'[1]Z09 政府性基金预算财政拨款收入支出决算表(财决09表)'!$A$10:$T$200,15,FALSE))</f>
        <v/>
      </c>
      <c r="I118" s="21" t="str">
        <f>IF(ISERROR(VLOOKUP(A118,'[1]Z09 政府性基金预算财政拨款收入支出决算表(财决09表)'!$A$10:$T$200,16,FALSE)),"",VLOOKUP(A118,'[1]Z09 政府性基金预算财政拨款收入支出决算表(财决09表)'!$A$10:$T$200,16,FALSE))</f>
        <v/>
      </c>
      <c r="J118" s="8">
        <f>'[1]Z09 政府性基金预算财政拨款收入支出决算表(财决09表)'!$A115</f>
        <v>0</v>
      </c>
      <c r="K118" s="31">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8" t="str">
        <f t="shared" si="4"/>
        <v/>
      </c>
    </row>
    <row r="119" spans="1:12" ht="22.5" customHeight="1">
      <c r="A119" s="19" t="str">
        <f t="shared" si="5"/>
        <v/>
      </c>
      <c r="B119" s="19"/>
      <c r="C119" s="20" t="str">
        <f>IF(ISERROR(VLOOKUP(A119,'[1]Z09 政府性基金预算财政拨款收入支出决算表(财决09表)'!$A$10:$T$200,4,FALSE)),"",VLOOKUP(A119,'[1]Z09 政府性基金预算财政拨款收入支出决算表(财决09表)'!$A$10:$T$200,4,FALSE))</f>
        <v/>
      </c>
      <c r="D119" s="21" t="str">
        <f>IF(ISERROR(VLOOKUP(A119,'[1]Z09 政府性基金预算财政拨款收入支出决算表(财决09表)'!$A$10:$T$200,5,FALSE)),"",VLOOKUP(A119,'[1]Z09 政府性基金预算财政拨款收入支出决算表(财决09表)'!$A$10:$T$200,5,FALSE))</f>
        <v/>
      </c>
      <c r="E119" s="21" t="str">
        <f>IF(ISERROR(VLOOKUP(A119,'[1]Z09 政府性基金预算财政拨款收入支出决算表(财决09表)'!$A$10:$T$200,8,FALSE)),"",VLOOKUP(A119,'[1]Z09 政府性基金预算财政拨款收入支出决算表(财决09表)'!$A$10:$T$200,8,FALSE))</f>
        <v/>
      </c>
      <c r="F119" s="21" t="str">
        <f>IF(ISERROR(VLOOKUP(A119,'[1]Z09 政府性基金预算财政拨款收入支出决算表(财决09表)'!$A$10:$T$200,11,FALSE)),"",VLOOKUP(A119,'[1]Z09 政府性基金预算财政拨款收入支出决算表(财决09表)'!$A$10:$T$200,11,FALSE))</f>
        <v/>
      </c>
      <c r="G119" s="21" t="str">
        <f>IF(ISERROR(VLOOKUP(A119,'[1]Z09 政府性基金预算财政拨款收入支出决算表(财决09表)'!$A$10:$T$200,12,FALSE)),"",VLOOKUP(A119,'[1]Z09 政府性基金预算财政拨款收入支出决算表(财决09表)'!$A$10:$T$200,12,FALSE))</f>
        <v/>
      </c>
      <c r="H119" s="21" t="str">
        <f>IF(ISERROR(VLOOKUP(A119,'[1]Z09 政府性基金预算财政拨款收入支出决算表(财决09表)'!$A$10:$T$200,15,FALSE)),"",VLOOKUP(A119,'[1]Z09 政府性基金预算财政拨款收入支出决算表(财决09表)'!$A$10:$T$200,15,FALSE))</f>
        <v/>
      </c>
      <c r="I119" s="21" t="str">
        <f>IF(ISERROR(VLOOKUP(A119,'[1]Z09 政府性基金预算财政拨款收入支出决算表(财决09表)'!$A$10:$T$200,16,FALSE)),"",VLOOKUP(A119,'[1]Z09 政府性基金预算财政拨款收入支出决算表(财决09表)'!$A$10:$T$200,16,FALSE))</f>
        <v/>
      </c>
      <c r="J119" s="8">
        <f>'[1]Z09 政府性基金预算财政拨款收入支出决算表(财决09表)'!$A116</f>
        <v>0</v>
      </c>
      <c r="K119" s="31">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8" t="str">
        <f t="shared" si="4"/>
        <v/>
      </c>
    </row>
    <row r="120" spans="1:12" ht="22.5" customHeight="1">
      <c r="A120" s="19" t="str">
        <f t="shared" si="5"/>
        <v/>
      </c>
      <c r="B120" s="19"/>
      <c r="C120" s="20" t="str">
        <f>IF(ISERROR(VLOOKUP(A120,'[1]Z09 政府性基金预算财政拨款收入支出决算表(财决09表)'!$A$10:$T$200,4,FALSE)),"",VLOOKUP(A120,'[1]Z09 政府性基金预算财政拨款收入支出决算表(财决09表)'!$A$10:$T$200,4,FALSE))</f>
        <v/>
      </c>
      <c r="D120" s="21" t="str">
        <f>IF(ISERROR(VLOOKUP(A120,'[1]Z09 政府性基金预算财政拨款收入支出决算表(财决09表)'!$A$10:$T$200,5,FALSE)),"",VLOOKUP(A120,'[1]Z09 政府性基金预算财政拨款收入支出决算表(财决09表)'!$A$10:$T$200,5,FALSE))</f>
        <v/>
      </c>
      <c r="E120" s="21" t="str">
        <f>IF(ISERROR(VLOOKUP(A120,'[1]Z09 政府性基金预算财政拨款收入支出决算表(财决09表)'!$A$10:$T$200,8,FALSE)),"",VLOOKUP(A120,'[1]Z09 政府性基金预算财政拨款收入支出决算表(财决09表)'!$A$10:$T$200,8,FALSE))</f>
        <v/>
      </c>
      <c r="F120" s="21" t="str">
        <f>IF(ISERROR(VLOOKUP(A120,'[1]Z09 政府性基金预算财政拨款收入支出决算表(财决09表)'!$A$10:$T$200,11,FALSE)),"",VLOOKUP(A120,'[1]Z09 政府性基金预算财政拨款收入支出决算表(财决09表)'!$A$10:$T$200,11,FALSE))</f>
        <v/>
      </c>
      <c r="G120" s="21" t="str">
        <f>IF(ISERROR(VLOOKUP(A120,'[1]Z09 政府性基金预算财政拨款收入支出决算表(财决09表)'!$A$10:$T$200,12,FALSE)),"",VLOOKUP(A120,'[1]Z09 政府性基金预算财政拨款收入支出决算表(财决09表)'!$A$10:$T$200,12,FALSE))</f>
        <v/>
      </c>
      <c r="H120" s="21" t="str">
        <f>IF(ISERROR(VLOOKUP(A120,'[1]Z09 政府性基金预算财政拨款收入支出决算表(财决09表)'!$A$10:$T$200,15,FALSE)),"",VLOOKUP(A120,'[1]Z09 政府性基金预算财政拨款收入支出决算表(财决09表)'!$A$10:$T$200,15,FALSE))</f>
        <v/>
      </c>
      <c r="I120" s="21" t="str">
        <f>IF(ISERROR(VLOOKUP(A120,'[1]Z09 政府性基金预算财政拨款收入支出决算表(财决09表)'!$A$10:$T$200,16,FALSE)),"",VLOOKUP(A120,'[1]Z09 政府性基金预算财政拨款收入支出决算表(财决09表)'!$A$10:$T$200,16,FALSE))</f>
        <v/>
      </c>
      <c r="J120" s="8">
        <f>'[1]Z09 政府性基金预算财政拨款收入支出决算表(财决09表)'!$A117</f>
        <v>0</v>
      </c>
      <c r="K120" s="31">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8" t="str">
        <f t="shared" si="4"/>
        <v/>
      </c>
    </row>
    <row r="121" spans="1:12" ht="22.5" customHeight="1">
      <c r="A121" s="19" t="str">
        <f t="shared" si="5"/>
        <v/>
      </c>
      <c r="B121" s="19"/>
      <c r="C121" s="20" t="str">
        <f>IF(ISERROR(VLOOKUP(A121,'[1]Z09 政府性基金预算财政拨款收入支出决算表(财决09表)'!$A$10:$T$200,4,FALSE)),"",VLOOKUP(A121,'[1]Z09 政府性基金预算财政拨款收入支出决算表(财决09表)'!$A$10:$T$200,4,FALSE))</f>
        <v/>
      </c>
      <c r="D121" s="21" t="str">
        <f>IF(ISERROR(VLOOKUP(A121,'[1]Z09 政府性基金预算财政拨款收入支出决算表(财决09表)'!$A$10:$T$200,5,FALSE)),"",VLOOKUP(A121,'[1]Z09 政府性基金预算财政拨款收入支出决算表(财决09表)'!$A$10:$T$200,5,FALSE))</f>
        <v/>
      </c>
      <c r="E121" s="21" t="str">
        <f>IF(ISERROR(VLOOKUP(A121,'[1]Z09 政府性基金预算财政拨款收入支出决算表(财决09表)'!$A$10:$T$200,8,FALSE)),"",VLOOKUP(A121,'[1]Z09 政府性基金预算财政拨款收入支出决算表(财决09表)'!$A$10:$T$200,8,FALSE))</f>
        <v/>
      </c>
      <c r="F121" s="21" t="str">
        <f>IF(ISERROR(VLOOKUP(A121,'[1]Z09 政府性基金预算财政拨款收入支出决算表(财决09表)'!$A$10:$T$200,11,FALSE)),"",VLOOKUP(A121,'[1]Z09 政府性基金预算财政拨款收入支出决算表(财决09表)'!$A$10:$T$200,11,FALSE))</f>
        <v/>
      </c>
      <c r="G121" s="21" t="str">
        <f>IF(ISERROR(VLOOKUP(A121,'[1]Z09 政府性基金预算财政拨款收入支出决算表(财决09表)'!$A$10:$T$200,12,FALSE)),"",VLOOKUP(A121,'[1]Z09 政府性基金预算财政拨款收入支出决算表(财决09表)'!$A$10:$T$200,12,FALSE))</f>
        <v/>
      </c>
      <c r="H121" s="21" t="str">
        <f>IF(ISERROR(VLOOKUP(A121,'[1]Z09 政府性基金预算财政拨款收入支出决算表(财决09表)'!$A$10:$T$200,15,FALSE)),"",VLOOKUP(A121,'[1]Z09 政府性基金预算财政拨款收入支出决算表(财决09表)'!$A$10:$T$200,15,FALSE))</f>
        <v/>
      </c>
      <c r="I121" s="21" t="str">
        <f>IF(ISERROR(VLOOKUP(A121,'[1]Z09 政府性基金预算财政拨款收入支出决算表(财决09表)'!$A$10:$T$200,16,FALSE)),"",VLOOKUP(A121,'[1]Z09 政府性基金预算财政拨款收入支出决算表(财决09表)'!$A$10:$T$200,16,FALSE))</f>
        <v/>
      </c>
      <c r="J121" s="8">
        <f>'[1]Z09 政府性基金预算财政拨款收入支出决算表(财决09表)'!$A118</f>
        <v>0</v>
      </c>
      <c r="K121" s="31">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8" t="str">
        <f t="shared" si="4"/>
        <v/>
      </c>
    </row>
    <row r="122" spans="1:12" ht="22.5" customHeight="1">
      <c r="A122" s="19" t="str">
        <f t="shared" si="5"/>
        <v/>
      </c>
      <c r="B122" s="19"/>
      <c r="C122" s="20" t="str">
        <f>IF(ISERROR(VLOOKUP(A122,'[1]Z09 政府性基金预算财政拨款收入支出决算表(财决09表)'!$A$10:$T$200,4,FALSE)),"",VLOOKUP(A122,'[1]Z09 政府性基金预算财政拨款收入支出决算表(财决09表)'!$A$10:$T$200,4,FALSE))</f>
        <v/>
      </c>
      <c r="D122" s="21" t="str">
        <f>IF(ISERROR(VLOOKUP(A122,'[1]Z09 政府性基金预算财政拨款收入支出决算表(财决09表)'!$A$10:$T$200,5,FALSE)),"",VLOOKUP(A122,'[1]Z09 政府性基金预算财政拨款收入支出决算表(财决09表)'!$A$10:$T$200,5,FALSE))</f>
        <v/>
      </c>
      <c r="E122" s="21" t="str">
        <f>IF(ISERROR(VLOOKUP(A122,'[1]Z09 政府性基金预算财政拨款收入支出决算表(财决09表)'!$A$10:$T$200,8,FALSE)),"",VLOOKUP(A122,'[1]Z09 政府性基金预算财政拨款收入支出决算表(财决09表)'!$A$10:$T$200,8,FALSE))</f>
        <v/>
      </c>
      <c r="F122" s="21" t="str">
        <f>IF(ISERROR(VLOOKUP(A122,'[1]Z09 政府性基金预算财政拨款收入支出决算表(财决09表)'!$A$10:$T$200,11,FALSE)),"",VLOOKUP(A122,'[1]Z09 政府性基金预算财政拨款收入支出决算表(财决09表)'!$A$10:$T$200,11,FALSE))</f>
        <v/>
      </c>
      <c r="G122" s="21" t="str">
        <f>IF(ISERROR(VLOOKUP(A122,'[1]Z09 政府性基金预算财政拨款收入支出决算表(财决09表)'!$A$10:$T$200,12,FALSE)),"",VLOOKUP(A122,'[1]Z09 政府性基金预算财政拨款收入支出决算表(财决09表)'!$A$10:$T$200,12,FALSE))</f>
        <v/>
      </c>
      <c r="H122" s="21" t="str">
        <f>IF(ISERROR(VLOOKUP(A122,'[1]Z09 政府性基金预算财政拨款收入支出决算表(财决09表)'!$A$10:$T$200,15,FALSE)),"",VLOOKUP(A122,'[1]Z09 政府性基金预算财政拨款收入支出决算表(财决09表)'!$A$10:$T$200,15,FALSE))</f>
        <v/>
      </c>
      <c r="I122" s="21" t="str">
        <f>IF(ISERROR(VLOOKUP(A122,'[1]Z09 政府性基金预算财政拨款收入支出决算表(财决09表)'!$A$10:$T$200,16,FALSE)),"",VLOOKUP(A122,'[1]Z09 政府性基金预算财政拨款收入支出决算表(财决09表)'!$A$10:$T$200,16,FALSE))</f>
        <v/>
      </c>
      <c r="J122" s="8">
        <f>'[1]Z09 政府性基金预算财政拨款收入支出决算表(财决09表)'!$A119</f>
        <v>0</v>
      </c>
      <c r="K122" s="31">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8" t="str">
        <f t="shared" si="4"/>
        <v/>
      </c>
    </row>
    <row r="123" spans="1:12" ht="22.5" customHeight="1">
      <c r="A123" s="19" t="str">
        <f t="shared" si="5"/>
        <v/>
      </c>
      <c r="B123" s="19"/>
      <c r="C123" s="20" t="str">
        <f>IF(ISERROR(VLOOKUP(A123,'[1]Z09 政府性基金预算财政拨款收入支出决算表(财决09表)'!$A$10:$T$200,4,FALSE)),"",VLOOKUP(A123,'[1]Z09 政府性基金预算财政拨款收入支出决算表(财决09表)'!$A$10:$T$200,4,FALSE))</f>
        <v/>
      </c>
      <c r="D123" s="21" t="str">
        <f>IF(ISERROR(VLOOKUP(A123,'[1]Z09 政府性基金预算财政拨款收入支出决算表(财决09表)'!$A$10:$T$200,5,FALSE)),"",VLOOKUP(A123,'[1]Z09 政府性基金预算财政拨款收入支出决算表(财决09表)'!$A$10:$T$200,5,FALSE))</f>
        <v/>
      </c>
      <c r="E123" s="21" t="str">
        <f>IF(ISERROR(VLOOKUP(A123,'[1]Z09 政府性基金预算财政拨款收入支出决算表(财决09表)'!$A$10:$T$200,8,FALSE)),"",VLOOKUP(A123,'[1]Z09 政府性基金预算财政拨款收入支出决算表(财决09表)'!$A$10:$T$200,8,FALSE))</f>
        <v/>
      </c>
      <c r="F123" s="21" t="str">
        <f>IF(ISERROR(VLOOKUP(A123,'[1]Z09 政府性基金预算财政拨款收入支出决算表(财决09表)'!$A$10:$T$200,11,FALSE)),"",VLOOKUP(A123,'[1]Z09 政府性基金预算财政拨款收入支出决算表(财决09表)'!$A$10:$T$200,11,FALSE))</f>
        <v/>
      </c>
      <c r="G123" s="21" t="str">
        <f>IF(ISERROR(VLOOKUP(A123,'[1]Z09 政府性基金预算财政拨款收入支出决算表(财决09表)'!$A$10:$T$200,12,FALSE)),"",VLOOKUP(A123,'[1]Z09 政府性基金预算财政拨款收入支出决算表(财决09表)'!$A$10:$T$200,12,FALSE))</f>
        <v/>
      </c>
      <c r="H123" s="21" t="str">
        <f>IF(ISERROR(VLOOKUP(A123,'[1]Z09 政府性基金预算财政拨款收入支出决算表(财决09表)'!$A$10:$T$200,15,FALSE)),"",VLOOKUP(A123,'[1]Z09 政府性基金预算财政拨款收入支出决算表(财决09表)'!$A$10:$T$200,15,FALSE))</f>
        <v/>
      </c>
      <c r="I123" s="21" t="str">
        <f>IF(ISERROR(VLOOKUP(A123,'[1]Z09 政府性基金预算财政拨款收入支出决算表(财决09表)'!$A$10:$T$200,16,FALSE)),"",VLOOKUP(A123,'[1]Z09 政府性基金预算财政拨款收入支出决算表(财决09表)'!$A$10:$T$200,16,FALSE))</f>
        <v/>
      </c>
      <c r="J123" s="8">
        <f>'[1]Z09 政府性基金预算财政拨款收入支出决算表(财决09表)'!$A120</f>
        <v>0</v>
      </c>
      <c r="K123" s="31">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8" t="str">
        <f t="shared" si="4"/>
        <v/>
      </c>
    </row>
    <row r="124" spans="1:12" ht="22.5" customHeight="1">
      <c r="A124" s="19" t="str">
        <f t="shared" si="5"/>
        <v/>
      </c>
      <c r="B124" s="19"/>
      <c r="C124" s="20" t="str">
        <f>IF(ISERROR(VLOOKUP(A124,'[1]Z09 政府性基金预算财政拨款收入支出决算表(财决09表)'!$A$10:$T$200,4,FALSE)),"",VLOOKUP(A124,'[1]Z09 政府性基金预算财政拨款收入支出决算表(财决09表)'!$A$10:$T$200,4,FALSE))</f>
        <v/>
      </c>
      <c r="D124" s="21" t="str">
        <f>IF(ISERROR(VLOOKUP(A124,'[1]Z09 政府性基金预算财政拨款收入支出决算表(财决09表)'!$A$10:$T$200,5,FALSE)),"",VLOOKUP(A124,'[1]Z09 政府性基金预算财政拨款收入支出决算表(财决09表)'!$A$10:$T$200,5,FALSE))</f>
        <v/>
      </c>
      <c r="E124" s="21" t="str">
        <f>IF(ISERROR(VLOOKUP(A124,'[1]Z09 政府性基金预算财政拨款收入支出决算表(财决09表)'!$A$10:$T$200,8,FALSE)),"",VLOOKUP(A124,'[1]Z09 政府性基金预算财政拨款收入支出决算表(财决09表)'!$A$10:$T$200,8,FALSE))</f>
        <v/>
      </c>
      <c r="F124" s="21" t="str">
        <f>IF(ISERROR(VLOOKUP(A124,'[1]Z09 政府性基金预算财政拨款收入支出决算表(财决09表)'!$A$10:$T$200,11,FALSE)),"",VLOOKUP(A124,'[1]Z09 政府性基金预算财政拨款收入支出决算表(财决09表)'!$A$10:$T$200,11,FALSE))</f>
        <v/>
      </c>
      <c r="G124" s="21" t="str">
        <f>IF(ISERROR(VLOOKUP(A124,'[1]Z09 政府性基金预算财政拨款收入支出决算表(财决09表)'!$A$10:$T$200,12,FALSE)),"",VLOOKUP(A124,'[1]Z09 政府性基金预算财政拨款收入支出决算表(财决09表)'!$A$10:$T$200,12,FALSE))</f>
        <v/>
      </c>
      <c r="H124" s="21" t="str">
        <f>IF(ISERROR(VLOOKUP(A124,'[1]Z09 政府性基金预算财政拨款收入支出决算表(财决09表)'!$A$10:$T$200,15,FALSE)),"",VLOOKUP(A124,'[1]Z09 政府性基金预算财政拨款收入支出决算表(财决09表)'!$A$10:$T$200,15,FALSE))</f>
        <v/>
      </c>
      <c r="I124" s="21" t="str">
        <f>IF(ISERROR(VLOOKUP(A124,'[1]Z09 政府性基金预算财政拨款收入支出决算表(财决09表)'!$A$10:$T$200,16,FALSE)),"",VLOOKUP(A124,'[1]Z09 政府性基金预算财政拨款收入支出决算表(财决09表)'!$A$10:$T$200,16,FALSE))</f>
        <v/>
      </c>
      <c r="J124" s="8">
        <f>'[1]Z09 政府性基金预算财政拨款收入支出决算表(财决09表)'!$A121</f>
        <v>0</v>
      </c>
      <c r="K124" s="31">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8" t="str">
        <f t="shared" si="4"/>
        <v/>
      </c>
    </row>
    <row r="125" spans="1:12" ht="22.5" customHeight="1">
      <c r="A125" s="19" t="str">
        <f t="shared" si="5"/>
        <v/>
      </c>
      <c r="B125" s="19"/>
      <c r="C125" s="20" t="str">
        <f>IF(ISERROR(VLOOKUP(A125,'[1]Z09 政府性基金预算财政拨款收入支出决算表(财决09表)'!$A$10:$T$200,4,FALSE)),"",VLOOKUP(A125,'[1]Z09 政府性基金预算财政拨款收入支出决算表(财决09表)'!$A$10:$T$200,4,FALSE))</f>
        <v/>
      </c>
      <c r="D125" s="21" t="str">
        <f>IF(ISERROR(VLOOKUP(A125,'[1]Z09 政府性基金预算财政拨款收入支出决算表(财决09表)'!$A$10:$T$200,5,FALSE)),"",VLOOKUP(A125,'[1]Z09 政府性基金预算财政拨款收入支出决算表(财决09表)'!$A$10:$T$200,5,FALSE))</f>
        <v/>
      </c>
      <c r="E125" s="21" t="str">
        <f>IF(ISERROR(VLOOKUP(A125,'[1]Z09 政府性基金预算财政拨款收入支出决算表(财决09表)'!$A$10:$T$200,8,FALSE)),"",VLOOKUP(A125,'[1]Z09 政府性基金预算财政拨款收入支出决算表(财决09表)'!$A$10:$T$200,8,FALSE))</f>
        <v/>
      </c>
      <c r="F125" s="21" t="str">
        <f>IF(ISERROR(VLOOKUP(A125,'[1]Z09 政府性基金预算财政拨款收入支出决算表(财决09表)'!$A$10:$T$200,11,FALSE)),"",VLOOKUP(A125,'[1]Z09 政府性基金预算财政拨款收入支出决算表(财决09表)'!$A$10:$T$200,11,FALSE))</f>
        <v/>
      </c>
      <c r="G125" s="21" t="str">
        <f>IF(ISERROR(VLOOKUP(A125,'[1]Z09 政府性基金预算财政拨款收入支出决算表(财决09表)'!$A$10:$T$200,12,FALSE)),"",VLOOKUP(A125,'[1]Z09 政府性基金预算财政拨款收入支出决算表(财决09表)'!$A$10:$T$200,12,FALSE))</f>
        <v/>
      </c>
      <c r="H125" s="21" t="str">
        <f>IF(ISERROR(VLOOKUP(A125,'[1]Z09 政府性基金预算财政拨款收入支出决算表(财决09表)'!$A$10:$T$200,15,FALSE)),"",VLOOKUP(A125,'[1]Z09 政府性基金预算财政拨款收入支出决算表(财决09表)'!$A$10:$T$200,15,FALSE))</f>
        <v/>
      </c>
      <c r="I125" s="21" t="str">
        <f>IF(ISERROR(VLOOKUP(A125,'[1]Z09 政府性基金预算财政拨款收入支出决算表(财决09表)'!$A$10:$T$200,16,FALSE)),"",VLOOKUP(A125,'[1]Z09 政府性基金预算财政拨款收入支出决算表(财决09表)'!$A$10:$T$200,16,FALSE))</f>
        <v/>
      </c>
      <c r="J125" s="8">
        <f>'[1]Z09 政府性基金预算财政拨款收入支出决算表(财决09表)'!$A122</f>
        <v>0</v>
      </c>
      <c r="K125" s="31">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8" t="str">
        <f t="shared" si="4"/>
        <v/>
      </c>
    </row>
    <row r="126" spans="1:12" ht="22.5" customHeight="1">
      <c r="A126" s="19" t="str">
        <f t="shared" si="5"/>
        <v/>
      </c>
      <c r="B126" s="19"/>
      <c r="C126" s="20" t="str">
        <f>IF(ISERROR(VLOOKUP(A126,'[1]Z09 政府性基金预算财政拨款收入支出决算表(财决09表)'!$A$10:$T$200,4,FALSE)),"",VLOOKUP(A126,'[1]Z09 政府性基金预算财政拨款收入支出决算表(财决09表)'!$A$10:$T$200,4,FALSE))</f>
        <v/>
      </c>
      <c r="D126" s="21" t="str">
        <f>IF(ISERROR(VLOOKUP(A126,'[1]Z09 政府性基金预算财政拨款收入支出决算表(财决09表)'!$A$10:$T$200,5,FALSE)),"",VLOOKUP(A126,'[1]Z09 政府性基金预算财政拨款收入支出决算表(财决09表)'!$A$10:$T$200,5,FALSE))</f>
        <v/>
      </c>
      <c r="E126" s="21" t="str">
        <f>IF(ISERROR(VLOOKUP(A126,'[1]Z09 政府性基金预算财政拨款收入支出决算表(财决09表)'!$A$10:$T$200,8,FALSE)),"",VLOOKUP(A126,'[1]Z09 政府性基金预算财政拨款收入支出决算表(财决09表)'!$A$10:$T$200,8,FALSE))</f>
        <v/>
      </c>
      <c r="F126" s="21" t="str">
        <f>IF(ISERROR(VLOOKUP(A126,'[1]Z09 政府性基金预算财政拨款收入支出决算表(财决09表)'!$A$10:$T$200,11,FALSE)),"",VLOOKUP(A126,'[1]Z09 政府性基金预算财政拨款收入支出决算表(财决09表)'!$A$10:$T$200,11,FALSE))</f>
        <v/>
      </c>
      <c r="G126" s="21" t="str">
        <f>IF(ISERROR(VLOOKUP(A126,'[1]Z09 政府性基金预算财政拨款收入支出决算表(财决09表)'!$A$10:$T$200,12,FALSE)),"",VLOOKUP(A126,'[1]Z09 政府性基金预算财政拨款收入支出决算表(财决09表)'!$A$10:$T$200,12,FALSE))</f>
        <v/>
      </c>
      <c r="H126" s="21" t="str">
        <f>IF(ISERROR(VLOOKUP(A126,'[1]Z09 政府性基金预算财政拨款收入支出决算表(财决09表)'!$A$10:$T$200,15,FALSE)),"",VLOOKUP(A126,'[1]Z09 政府性基金预算财政拨款收入支出决算表(财决09表)'!$A$10:$T$200,15,FALSE))</f>
        <v/>
      </c>
      <c r="I126" s="21" t="str">
        <f>IF(ISERROR(VLOOKUP(A126,'[1]Z09 政府性基金预算财政拨款收入支出决算表(财决09表)'!$A$10:$T$200,16,FALSE)),"",VLOOKUP(A126,'[1]Z09 政府性基金预算财政拨款收入支出决算表(财决09表)'!$A$10:$T$200,16,FALSE))</f>
        <v/>
      </c>
      <c r="J126" s="8">
        <f>'[1]Z09 政府性基金预算财政拨款收入支出决算表(财决09表)'!$A123</f>
        <v>0</v>
      </c>
      <c r="K126" s="31">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8" t="str">
        <f t="shared" si="4"/>
        <v/>
      </c>
    </row>
    <row r="127" spans="1:12" ht="22.5" customHeight="1">
      <c r="A127" s="19" t="str">
        <f t="shared" si="5"/>
        <v/>
      </c>
      <c r="B127" s="19"/>
      <c r="C127" s="20" t="str">
        <f>IF(ISERROR(VLOOKUP(A127,'[1]Z09 政府性基金预算财政拨款收入支出决算表(财决09表)'!$A$10:$T$200,4,FALSE)),"",VLOOKUP(A127,'[1]Z09 政府性基金预算财政拨款收入支出决算表(财决09表)'!$A$10:$T$200,4,FALSE))</f>
        <v/>
      </c>
      <c r="D127" s="21" t="str">
        <f>IF(ISERROR(VLOOKUP(A127,'[1]Z09 政府性基金预算财政拨款收入支出决算表(财决09表)'!$A$10:$T$200,5,FALSE)),"",VLOOKUP(A127,'[1]Z09 政府性基金预算财政拨款收入支出决算表(财决09表)'!$A$10:$T$200,5,FALSE))</f>
        <v/>
      </c>
      <c r="E127" s="21" t="str">
        <f>IF(ISERROR(VLOOKUP(A127,'[1]Z09 政府性基金预算财政拨款收入支出决算表(财决09表)'!$A$10:$T$200,8,FALSE)),"",VLOOKUP(A127,'[1]Z09 政府性基金预算财政拨款收入支出决算表(财决09表)'!$A$10:$T$200,8,FALSE))</f>
        <v/>
      </c>
      <c r="F127" s="21" t="str">
        <f>IF(ISERROR(VLOOKUP(A127,'[1]Z09 政府性基金预算财政拨款收入支出决算表(财决09表)'!$A$10:$T$200,11,FALSE)),"",VLOOKUP(A127,'[1]Z09 政府性基金预算财政拨款收入支出决算表(财决09表)'!$A$10:$T$200,11,FALSE))</f>
        <v/>
      </c>
      <c r="G127" s="21" t="str">
        <f>IF(ISERROR(VLOOKUP(A127,'[1]Z09 政府性基金预算财政拨款收入支出决算表(财决09表)'!$A$10:$T$200,12,FALSE)),"",VLOOKUP(A127,'[1]Z09 政府性基金预算财政拨款收入支出决算表(财决09表)'!$A$10:$T$200,12,FALSE))</f>
        <v/>
      </c>
      <c r="H127" s="21" t="str">
        <f>IF(ISERROR(VLOOKUP(A127,'[1]Z09 政府性基金预算财政拨款收入支出决算表(财决09表)'!$A$10:$T$200,15,FALSE)),"",VLOOKUP(A127,'[1]Z09 政府性基金预算财政拨款收入支出决算表(财决09表)'!$A$10:$T$200,15,FALSE))</f>
        <v/>
      </c>
      <c r="I127" s="21" t="str">
        <f>IF(ISERROR(VLOOKUP(A127,'[1]Z09 政府性基金预算财政拨款收入支出决算表(财决09表)'!$A$10:$T$200,16,FALSE)),"",VLOOKUP(A127,'[1]Z09 政府性基金预算财政拨款收入支出决算表(财决09表)'!$A$10:$T$200,16,FALSE))</f>
        <v/>
      </c>
      <c r="J127" s="8">
        <f>'[1]Z09 政府性基金预算财政拨款收入支出决算表(财决09表)'!$A124</f>
        <v>0</v>
      </c>
      <c r="K127" s="31">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8" t="str">
        <f t="shared" si="4"/>
        <v/>
      </c>
    </row>
    <row r="128" spans="1:12" ht="22.5" customHeight="1">
      <c r="A128" s="19" t="str">
        <f t="shared" si="5"/>
        <v/>
      </c>
      <c r="B128" s="19"/>
      <c r="C128" s="20" t="str">
        <f>IF(ISERROR(VLOOKUP(A128,'[1]Z09 政府性基金预算财政拨款收入支出决算表(财决09表)'!$A$10:$T$200,4,FALSE)),"",VLOOKUP(A128,'[1]Z09 政府性基金预算财政拨款收入支出决算表(财决09表)'!$A$10:$T$200,4,FALSE))</f>
        <v/>
      </c>
      <c r="D128" s="21" t="str">
        <f>IF(ISERROR(VLOOKUP(A128,'[1]Z09 政府性基金预算财政拨款收入支出决算表(财决09表)'!$A$10:$T$200,5,FALSE)),"",VLOOKUP(A128,'[1]Z09 政府性基金预算财政拨款收入支出决算表(财决09表)'!$A$10:$T$200,5,FALSE))</f>
        <v/>
      </c>
      <c r="E128" s="21" t="str">
        <f>IF(ISERROR(VLOOKUP(A128,'[1]Z09 政府性基金预算财政拨款收入支出决算表(财决09表)'!$A$10:$T$200,8,FALSE)),"",VLOOKUP(A128,'[1]Z09 政府性基金预算财政拨款收入支出决算表(财决09表)'!$A$10:$T$200,8,FALSE))</f>
        <v/>
      </c>
      <c r="F128" s="21" t="str">
        <f>IF(ISERROR(VLOOKUP(A128,'[1]Z09 政府性基金预算财政拨款收入支出决算表(财决09表)'!$A$10:$T$200,11,FALSE)),"",VLOOKUP(A128,'[1]Z09 政府性基金预算财政拨款收入支出决算表(财决09表)'!$A$10:$T$200,11,FALSE))</f>
        <v/>
      </c>
      <c r="G128" s="21" t="str">
        <f>IF(ISERROR(VLOOKUP(A128,'[1]Z09 政府性基金预算财政拨款收入支出决算表(财决09表)'!$A$10:$T$200,12,FALSE)),"",VLOOKUP(A128,'[1]Z09 政府性基金预算财政拨款收入支出决算表(财决09表)'!$A$10:$T$200,12,FALSE))</f>
        <v/>
      </c>
      <c r="H128" s="21" t="str">
        <f>IF(ISERROR(VLOOKUP(A128,'[1]Z09 政府性基金预算财政拨款收入支出决算表(财决09表)'!$A$10:$T$200,15,FALSE)),"",VLOOKUP(A128,'[1]Z09 政府性基金预算财政拨款收入支出决算表(财决09表)'!$A$10:$T$200,15,FALSE))</f>
        <v/>
      </c>
      <c r="I128" s="21" t="str">
        <f>IF(ISERROR(VLOOKUP(A128,'[1]Z09 政府性基金预算财政拨款收入支出决算表(财决09表)'!$A$10:$T$200,16,FALSE)),"",VLOOKUP(A128,'[1]Z09 政府性基金预算财政拨款收入支出决算表(财决09表)'!$A$10:$T$200,16,FALSE))</f>
        <v/>
      </c>
      <c r="J128" s="8">
        <f>'[1]Z09 政府性基金预算财政拨款收入支出决算表(财决09表)'!$A125</f>
        <v>0</v>
      </c>
      <c r="K128" s="31">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8" t="str">
        <f t="shared" si="4"/>
        <v/>
      </c>
    </row>
    <row r="129" spans="1:12" ht="22.5" customHeight="1">
      <c r="A129" s="19" t="str">
        <f t="shared" si="5"/>
        <v/>
      </c>
      <c r="B129" s="19"/>
      <c r="C129" s="20" t="str">
        <f>IF(ISERROR(VLOOKUP(A129,'[1]Z09 政府性基金预算财政拨款收入支出决算表(财决09表)'!$A$10:$T$200,4,FALSE)),"",VLOOKUP(A129,'[1]Z09 政府性基金预算财政拨款收入支出决算表(财决09表)'!$A$10:$T$200,4,FALSE))</f>
        <v/>
      </c>
      <c r="D129" s="21" t="str">
        <f>IF(ISERROR(VLOOKUP(A129,'[1]Z09 政府性基金预算财政拨款收入支出决算表(财决09表)'!$A$10:$T$200,5,FALSE)),"",VLOOKUP(A129,'[1]Z09 政府性基金预算财政拨款收入支出决算表(财决09表)'!$A$10:$T$200,5,FALSE))</f>
        <v/>
      </c>
      <c r="E129" s="21" t="str">
        <f>IF(ISERROR(VLOOKUP(A129,'[1]Z09 政府性基金预算财政拨款收入支出决算表(财决09表)'!$A$10:$T$200,8,FALSE)),"",VLOOKUP(A129,'[1]Z09 政府性基金预算财政拨款收入支出决算表(财决09表)'!$A$10:$T$200,8,FALSE))</f>
        <v/>
      </c>
      <c r="F129" s="21" t="str">
        <f>IF(ISERROR(VLOOKUP(A129,'[1]Z09 政府性基金预算财政拨款收入支出决算表(财决09表)'!$A$10:$T$200,11,FALSE)),"",VLOOKUP(A129,'[1]Z09 政府性基金预算财政拨款收入支出决算表(财决09表)'!$A$10:$T$200,11,FALSE))</f>
        <v/>
      </c>
      <c r="G129" s="21" t="str">
        <f>IF(ISERROR(VLOOKUP(A129,'[1]Z09 政府性基金预算财政拨款收入支出决算表(财决09表)'!$A$10:$T$200,12,FALSE)),"",VLOOKUP(A129,'[1]Z09 政府性基金预算财政拨款收入支出决算表(财决09表)'!$A$10:$T$200,12,FALSE))</f>
        <v/>
      </c>
      <c r="H129" s="21" t="str">
        <f>IF(ISERROR(VLOOKUP(A129,'[1]Z09 政府性基金预算财政拨款收入支出决算表(财决09表)'!$A$10:$T$200,15,FALSE)),"",VLOOKUP(A129,'[1]Z09 政府性基金预算财政拨款收入支出决算表(财决09表)'!$A$10:$T$200,15,FALSE))</f>
        <v/>
      </c>
      <c r="I129" s="21" t="str">
        <f>IF(ISERROR(VLOOKUP(A129,'[1]Z09 政府性基金预算财政拨款收入支出决算表(财决09表)'!$A$10:$T$200,16,FALSE)),"",VLOOKUP(A129,'[1]Z09 政府性基金预算财政拨款收入支出决算表(财决09表)'!$A$10:$T$200,16,FALSE))</f>
        <v/>
      </c>
      <c r="J129" s="8">
        <f>'[1]Z09 政府性基金预算财政拨款收入支出决算表(财决09表)'!$A126</f>
        <v>0</v>
      </c>
      <c r="K129" s="31">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8" t="str">
        <f t="shared" si="4"/>
        <v/>
      </c>
    </row>
    <row r="130" spans="1:12" ht="22.5" customHeight="1">
      <c r="A130" s="19" t="str">
        <f t="shared" si="5"/>
        <v/>
      </c>
      <c r="B130" s="19"/>
      <c r="C130" s="20" t="str">
        <f>IF(ISERROR(VLOOKUP(A130,'[1]Z09 政府性基金预算财政拨款收入支出决算表(财决09表)'!$A$10:$T$200,4,FALSE)),"",VLOOKUP(A130,'[1]Z09 政府性基金预算财政拨款收入支出决算表(财决09表)'!$A$10:$T$200,4,FALSE))</f>
        <v/>
      </c>
      <c r="D130" s="21" t="str">
        <f>IF(ISERROR(VLOOKUP(A130,'[1]Z09 政府性基金预算财政拨款收入支出决算表(财决09表)'!$A$10:$T$200,5,FALSE)),"",VLOOKUP(A130,'[1]Z09 政府性基金预算财政拨款收入支出决算表(财决09表)'!$A$10:$T$200,5,FALSE))</f>
        <v/>
      </c>
      <c r="E130" s="21" t="str">
        <f>IF(ISERROR(VLOOKUP(A130,'[1]Z09 政府性基金预算财政拨款收入支出决算表(财决09表)'!$A$10:$T$200,8,FALSE)),"",VLOOKUP(A130,'[1]Z09 政府性基金预算财政拨款收入支出决算表(财决09表)'!$A$10:$T$200,8,FALSE))</f>
        <v/>
      </c>
      <c r="F130" s="21" t="str">
        <f>IF(ISERROR(VLOOKUP(A130,'[1]Z09 政府性基金预算财政拨款收入支出决算表(财决09表)'!$A$10:$T$200,11,FALSE)),"",VLOOKUP(A130,'[1]Z09 政府性基金预算财政拨款收入支出决算表(财决09表)'!$A$10:$T$200,11,FALSE))</f>
        <v/>
      </c>
      <c r="G130" s="21" t="str">
        <f>IF(ISERROR(VLOOKUP(A130,'[1]Z09 政府性基金预算财政拨款收入支出决算表(财决09表)'!$A$10:$T$200,12,FALSE)),"",VLOOKUP(A130,'[1]Z09 政府性基金预算财政拨款收入支出决算表(财决09表)'!$A$10:$T$200,12,FALSE))</f>
        <v/>
      </c>
      <c r="H130" s="21" t="str">
        <f>IF(ISERROR(VLOOKUP(A130,'[1]Z09 政府性基金预算财政拨款收入支出决算表(财决09表)'!$A$10:$T$200,15,FALSE)),"",VLOOKUP(A130,'[1]Z09 政府性基金预算财政拨款收入支出决算表(财决09表)'!$A$10:$T$200,15,FALSE))</f>
        <v/>
      </c>
      <c r="I130" s="21" t="str">
        <f>IF(ISERROR(VLOOKUP(A130,'[1]Z09 政府性基金预算财政拨款收入支出决算表(财决09表)'!$A$10:$T$200,16,FALSE)),"",VLOOKUP(A130,'[1]Z09 政府性基金预算财政拨款收入支出决算表(财决09表)'!$A$10:$T$200,16,FALSE))</f>
        <v/>
      </c>
      <c r="J130" s="8">
        <f>'[1]Z09 政府性基金预算财政拨款收入支出决算表(财决09表)'!$A127</f>
        <v>0</v>
      </c>
      <c r="K130" s="31">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8" t="str">
        <f t="shared" si="4"/>
        <v/>
      </c>
    </row>
    <row r="131" spans="1:12" ht="22.5" customHeight="1">
      <c r="A131" s="19" t="str">
        <f t="shared" si="5"/>
        <v/>
      </c>
      <c r="B131" s="19"/>
      <c r="C131" s="20" t="str">
        <f>IF(ISERROR(VLOOKUP(A131,'[1]Z09 政府性基金预算财政拨款收入支出决算表(财决09表)'!$A$10:$T$200,4,FALSE)),"",VLOOKUP(A131,'[1]Z09 政府性基金预算财政拨款收入支出决算表(财决09表)'!$A$10:$T$200,4,FALSE))</f>
        <v/>
      </c>
      <c r="D131" s="21" t="str">
        <f>IF(ISERROR(VLOOKUP(A131,'[1]Z09 政府性基金预算财政拨款收入支出决算表(财决09表)'!$A$10:$T$200,5,FALSE)),"",VLOOKUP(A131,'[1]Z09 政府性基金预算财政拨款收入支出决算表(财决09表)'!$A$10:$T$200,5,FALSE))</f>
        <v/>
      </c>
      <c r="E131" s="21" t="str">
        <f>IF(ISERROR(VLOOKUP(A131,'[1]Z09 政府性基金预算财政拨款收入支出决算表(财决09表)'!$A$10:$T$200,8,FALSE)),"",VLOOKUP(A131,'[1]Z09 政府性基金预算财政拨款收入支出决算表(财决09表)'!$A$10:$T$200,8,FALSE))</f>
        <v/>
      </c>
      <c r="F131" s="21" t="str">
        <f>IF(ISERROR(VLOOKUP(A131,'[1]Z09 政府性基金预算财政拨款收入支出决算表(财决09表)'!$A$10:$T$200,11,FALSE)),"",VLOOKUP(A131,'[1]Z09 政府性基金预算财政拨款收入支出决算表(财决09表)'!$A$10:$T$200,11,FALSE))</f>
        <v/>
      </c>
      <c r="G131" s="21" t="str">
        <f>IF(ISERROR(VLOOKUP(A131,'[1]Z09 政府性基金预算财政拨款收入支出决算表(财决09表)'!$A$10:$T$200,12,FALSE)),"",VLOOKUP(A131,'[1]Z09 政府性基金预算财政拨款收入支出决算表(财决09表)'!$A$10:$T$200,12,FALSE))</f>
        <v/>
      </c>
      <c r="H131" s="21" t="str">
        <f>IF(ISERROR(VLOOKUP(A131,'[1]Z09 政府性基金预算财政拨款收入支出决算表(财决09表)'!$A$10:$T$200,15,FALSE)),"",VLOOKUP(A131,'[1]Z09 政府性基金预算财政拨款收入支出决算表(财决09表)'!$A$10:$T$200,15,FALSE))</f>
        <v/>
      </c>
      <c r="I131" s="21" t="str">
        <f>IF(ISERROR(VLOOKUP(A131,'[1]Z09 政府性基金预算财政拨款收入支出决算表(财决09表)'!$A$10:$T$200,16,FALSE)),"",VLOOKUP(A131,'[1]Z09 政府性基金预算财政拨款收入支出决算表(财决09表)'!$A$10:$T$200,16,FALSE))</f>
        <v/>
      </c>
      <c r="J131" s="8">
        <f>'[1]Z09 政府性基金预算财政拨款收入支出决算表(财决09表)'!$A128</f>
        <v>0</v>
      </c>
      <c r="K131" s="31">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8" t="str">
        <f t="shared" si="4"/>
        <v/>
      </c>
    </row>
    <row r="132" spans="1:12" ht="22.5" customHeight="1">
      <c r="A132" s="19" t="str">
        <f t="shared" si="5"/>
        <v/>
      </c>
      <c r="B132" s="19"/>
      <c r="C132" s="20" t="str">
        <f>IF(ISERROR(VLOOKUP(A132,'[1]Z09 政府性基金预算财政拨款收入支出决算表(财决09表)'!$A$10:$T$200,4,FALSE)),"",VLOOKUP(A132,'[1]Z09 政府性基金预算财政拨款收入支出决算表(财决09表)'!$A$10:$T$200,4,FALSE))</f>
        <v/>
      </c>
      <c r="D132" s="21" t="str">
        <f>IF(ISERROR(VLOOKUP(A132,'[1]Z09 政府性基金预算财政拨款收入支出决算表(财决09表)'!$A$10:$T$200,5,FALSE)),"",VLOOKUP(A132,'[1]Z09 政府性基金预算财政拨款收入支出决算表(财决09表)'!$A$10:$T$200,5,FALSE))</f>
        <v/>
      </c>
      <c r="E132" s="21" t="str">
        <f>IF(ISERROR(VLOOKUP(A132,'[1]Z09 政府性基金预算财政拨款收入支出决算表(财决09表)'!$A$10:$T$200,8,FALSE)),"",VLOOKUP(A132,'[1]Z09 政府性基金预算财政拨款收入支出决算表(财决09表)'!$A$10:$T$200,8,FALSE))</f>
        <v/>
      </c>
      <c r="F132" s="21" t="str">
        <f>IF(ISERROR(VLOOKUP(A132,'[1]Z09 政府性基金预算财政拨款收入支出决算表(财决09表)'!$A$10:$T$200,11,FALSE)),"",VLOOKUP(A132,'[1]Z09 政府性基金预算财政拨款收入支出决算表(财决09表)'!$A$10:$T$200,11,FALSE))</f>
        <v/>
      </c>
      <c r="G132" s="21" t="str">
        <f>IF(ISERROR(VLOOKUP(A132,'[1]Z09 政府性基金预算财政拨款收入支出决算表(财决09表)'!$A$10:$T$200,12,FALSE)),"",VLOOKUP(A132,'[1]Z09 政府性基金预算财政拨款收入支出决算表(财决09表)'!$A$10:$T$200,12,FALSE))</f>
        <v/>
      </c>
      <c r="H132" s="21" t="str">
        <f>IF(ISERROR(VLOOKUP(A132,'[1]Z09 政府性基金预算财政拨款收入支出决算表(财决09表)'!$A$10:$T$200,15,FALSE)),"",VLOOKUP(A132,'[1]Z09 政府性基金预算财政拨款收入支出决算表(财决09表)'!$A$10:$T$200,15,FALSE))</f>
        <v/>
      </c>
      <c r="I132" s="21" t="str">
        <f>IF(ISERROR(VLOOKUP(A132,'[1]Z09 政府性基金预算财政拨款收入支出决算表(财决09表)'!$A$10:$T$200,16,FALSE)),"",VLOOKUP(A132,'[1]Z09 政府性基金预算财政拨款收入支出决算表(财决09表)'!$A$10:$T$200,16,FALSE))</f>
        <v/>
      </c>
      <c r="J132" s="8">
        <f>'[1]Z09 政府性基金预算财政拨款收入支出决算表(财决09表)'!$A129</f>
        <v>0</v>
      </c>
      <c r="K132" s="31">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8" t="str">
        <f t="shared" si="4"/>
        <v/>
      </c>
    </row>
    <row r="133" spans="1:12" ht="22.5" customHeight="1">
      <c r="A133" s="19" t="str">
        <f t="shared" si="5"/>
        <v/>
      </c>
      <c r="B133" s="19"/>
      <c r="C133" s="20" t="str">
        <f>IF(ISERROR(VLOOKUP(A133,'[1]Z09 政府性基金预算财政拨款收入支出决算表(财决09表)'!$A$10:$T$200,4,FALSE)),"",VLOOKUP(A133,'[1]Z09 政府性基金预算财政拨款收入支出决算表(财决09表)'!$A$10:$T$200,4,FALSE))</f>
        <v/>
      </c>
      <c r="D133" s="21" t="str">
        <f>IF(ISERROR(VLOOKUP(A133,'[1]Z09 政府性基金预算财政拨款收入支出决算表(财决09表)'!$A$10:$T$200,5,FALSE)),"",VLOOKUP(A133,'[1]Z09 政府性基金预算财政拨款收入支出决算表(财决09表)'!$A$10:$T$200,5,FALSE))</f>
        <v/>
      </c>
      <c r="E133" s="21" t="str">
        <f>IF(ISERROR(VLOOKUP(A133,'[1]Z09 政府性基金预算财政拨款收入支出决算表(财决09表)'!$A$10:$T$200,8,FALSE)),"",VLOOKUP(A133,'[1]Z09 政府性基金预算财政拨款收入支出决算表(财决09表)'!$A$10:$T$200,8,FALSE))</f>
        <v/>
      </c>
      <c r="F133" s="21" t="str">
        <f>IF(ISERROR(VLOOKUP(A133,'[1]Z09 政府性基金预算财政拨款收入支出决算表(财决09表)'!$A$10:$T$200,11,FALSE)),"",VLOOKUP(A133,'[1]Z09 政府性基金预算财政拨款收入支出决算表(财决09表)'!$A$10:$T$200,11,FALSE))</f>
        <v/>
      </c>
      <c r="G133" s="21" t="str">
        <f>IF(ISERROR(VLOOKUP(A133,'[1]Z09 政府性基金预算财政拨款收入支出决算表(财决09表)'!$A$10:$T$200,12,FALSE)),"",VLOOKUP(A133,'[1]Z09 政府性基金预算财政拨款收入支出决算表(财决09表)'!$A$10:$T$200,12,FALSE))</f>
        <v/>
      </c>
      <c r="H133" s="21" t="str">
        <f>IF(ISERROR(VLOOKUP(A133,'[1]Z09 政府性基金预算财政拨款收入支出决算表(财决09表)'!$A$10:$T$200,15,FALSE)),"",VLOOKUP(A133,'[1]Z09 政府性基金预算财政拨款收入支出决算表(财决09表)'!$A$10:$T$200,15,FALSE))</f>
        <v/>
      </c>
      <c r="I133" s="21" t="str">
        <f>IF(ISERROR(VLOOKUP(A133,'[1]Z09 政府性基金预算财政拨款收入支出决算表(财决09表)'!$A$10:$T$200,16,FALSE)),"",VLOOKUP(A133,'[1]Z09 政府性基金预算财政拨款收入支出决算表(财决09表)'!$A$10:$T$200,16,FALSE))</f>
        <v/>
      </c>
      <c r="J133" s="8">
        <f>'[1]Z09 政府性基金预算财政拨款收入支出决算表(财决09表)'!$A130</f>
        <v>0</v>
      </c>
      <c r="K133" s="31">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8" t="str">
        <f t="shared" si="4"/>
        <v/>
      </c>
    </row>
    <row r="134" spans="1:12" ht="22.5" customHeight="1">
      <c r="A134" s="19" t="str">
        <f t="shared" si="5"/>
        <v/>
      </c>
      <c r="B134" s="19"/>
      <c r="C134" s="20" t="str">
        <f>IF(ISERROR(VLOOKUP(A134,'[1]Z09 政府性基金预算财政拨款收入支出决算表(财决09表)'!$A$10:$T$200,4,FALSE)),"",VLOOKUP(A134,'[1]Z09 政府性基金预算财政拨款收入支出决算表(财决09表)'!$A$10:$T$200,4,FALSE))</f>
        <v/>
      </c>
      <c r="D134" s="21" t="str">
        <f>IF(ISERROR(VLOOKUP(A134,'[1]Z09 政府性基金预算财政拨款收入支出决算表(财决09表)'!$A$10:$T$200,5,FALSE)),"",VLOOKUP(A134,'[1]Z09 政府性基金预算财政拨款收入支出决算表(财决09表)'!$A$10:$T$200,5,FALSE))</f>
        <v/>
      </c>
      <c r="E134" s="21" t="str">
        <f>IF(ISERROR(VLOOKUP(A134,'[1]Z09 政府性基金预算财政拨款收入支出决算表(财决09表)'!$A$10:$T$200,8,FALSE)),"",VLOOKUP(A134,'[1]Z09 政府性基金预算财政拨款收入支出决算表(财决09表)'!$A$10:$T$200,8,FALSE))</f>
        <v/>
      </c>
      <c r="F134" s="21" t="str">
        <f>IF(ISERROR(VLOOKUP(A134,'[1]Z09 政府性基金预算财政拨款收入支出决算表(财决09表)'!$A$10:$T$200,11,FALSE)),"",VLOOKUP(A134,'[1]Z09 政府性基金预算财政拨款收入支出决算表(财决09表)'!$A$10:$T$200,11,FALSE))</f>
        <v/>
      </c>
      <c r="G134" s="21" t="str">
        <f>IF(ISERROR(VLOOKUP(A134,'[1]Z09 政府性基金预算财政拨款收入支出决算表(财决09表)'!$A$10:$T$200,12,FALSE)),"",VLOOKUP(A134,'[1]Z09 政府性基金预算财政拨款收入支出决算表(财决09表)'!$A$10:$T$200,12,FALSE))</f>
        <v/>
      </c>
      <c r="H134" s="21" t="str">
        <f>IF(ISERROR(VLOOKUP(A134,'[1]Z09 政府性基金预算财政拨款收入支出决算表(财决09表)'!$A$10:$T$200,15,FALSE)),"",VLOOKUP(A134,'[1]Z09 政府性基金预算财政拨款收入支出决算表(财决09表)'!$A$10:$T$200,15,FALSE))</f>
        <v/>
      </c>
      <c r="I134" s="21" t="str">
        <f>IF(ISERROR(VLOOKUP(A134,'[1]Z09 政府性基金预算财政拨款收入支出决算表(财决09表)'!$A$10:$T$200,16,FALSE)),"",VLOOKUP(A134,'[1]Z09 政府性基金预算财政拨款收入支出决算表(财决09表)'!$A$10:$T$200,16,FALSE))</f>
        <v/>
      </c>
      <c r="J134" s="8">
        <f>'[1]Z09 政府性基金预算财政拨款收入支出决算表(财决09表)'!$A131</f>
        <v>0</v>
      </c>
      <c r="K134" s="31">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8" t="str">
        <f t="shared" si="4"/>
        <v/>
      </c>
    </row>
    <row r="135" spans="1:12" ht="22.5" customHeight="1">
      <c r="A135" s="19" t="str">
        <f t="shared" si="5"/>
        <v/>
      </c>
      <c r="B135" s="19"/>
      <c r="C135" s="20" t="str">
        <f>IF(ISERROR(VLOOKUP(A135,'[1]Z09 政府性基金预算财政拨款收入支出决算表(财决09表)'!$A$10:$T$200,4,FALSE)),"",VLOOKUP(A135,'[1]Z09 政府性基金预算财政拨款收入支出决算表(财决09表)'!$A$10:$T$200,4,FALSE))</f>
        <v/>
      </c>
      <c r="D135" s="21" t="str">
        <f>IF(ISERROR(VLOOKUP(A135,'[1]Z09 政府性基金预算财政拨款收入支出决算表(财决09表)'!$A$10:$T$200,5,FALSE)),"",VLOOKUP(A135,'[1]Z09 政府性基金预算财政拨款收入支出决算表(财决09表)'!$A$10:$T$200,5,FALSE))</f>
        <v/>
      </c>
      <c r="E135" s="21" t="str">
        <f>IF(ISERROR(VLOOKUP(A135,'[1]Z09 政府性基金预算财政拨款收入支出决算表(财决09表)'!$A$10:$T$200,8,FALSE)),"",VLOOKUP(A135,'[1]Z09 政府性基金预算财政拨款收入支出决算表(财决09表)'!$A$10:$T$200,8,FALSE))</f>
        <v/>
      </c>
      <c r="F135" s="21" t="str">
        <f>IF(ISERROR(VLOOKUP(A135,'[1]Z09 政府性基金预算财政拨款收入支出决算表(财决09表)'!$A$10:$T$200,11,FALSE)),"",VLOOKUP(A135,'[1]Z09 政府性基金预算财政拨款收入支出决算表(财决09表)'!$A$10:$T$200,11,FALSE))</f>
        <v/>
      </c>
      <c r="G135" s="21" t="str">
        <f>IF(ISERROR(VLOOKUP(A135,'[1]Z09 政府性基金预算财政拨款收入支出决算表(财决09表)'!$A$10:$T$200,12,FALSE)),"",VLOOKUP(A135,'[1]Z09 政府性基金预算财政拨款收入支出决算表(财决09表)'!$A$10:$T$200,12,FALSE))</f>
        <v/>
      </c>
      <c r="H135" s="21" t="str">
        <f>IF(ISERROR(VLOOKUP(A135,'[1]Z09 政府性基金预算财政拨款收入支出决算表(财决09表)'!$A$10:$T$200,15,FALSE)),"",VLOOKUP(A135,'[1]Z09 政府性基金预算财政拨款收入支出决算表(财决09表)'!$A$10:$T$200,15,FALSE))</f>
        <v/>
      </c>
      <c r="I135" s="21" t="str">
        <f>IF(ISERROR(VLOOKUP(A135,'[1]Z09 政府性基金预算财政拨款收入支出决算表(财决09表)'!$A$10:$T$200,16,FALSE)),"",VLOOKUP(A135,'[1]Z09 政府性基金预算财政拨款收入支出决算表(财决09表)'!$A$10:$T$200,16,FALSE))</f>
        <v/>
      </c>
      <c r="J135" s="8">
        <f>'[1]Z09 政府性基金预算财政拨款收入支出决算表(财决09表)'!$A132</f>
        <v>0</v>
      </c>
      <c r="K135" s="31">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8" t="str">
        <f t="shared" si="4"/>
        <v/>
      </c>
    </row>
    <row r="136" spans="1:12" ht="22.5" customHeight="1">
      <c r="A136" s="19" t="str">
        <f t="shared" si="5"/>
        <v/>
      </c>
      <c r="B136" s="19"/>
      <c r="C136" s="20" t="str">
        <f>IF(ISERROR(VLOOKUP(A136,'[1]Z09 政府性基金预算财政拨款收入支出决算表(财决09表)'!$A$10:$T$200,4,FALSE)),"",VLOOKUP(A136,'[1]Z09 政府性基金预算财政拨款收入支出决算表(财决09表)'!$A$10:$T$200,4,FALSE))</f>
        <v/>
      </c>
      <c r="D136" s="21" t="str">
        <f>IF(ISERROR(VLOOKUP(A136,'[1]Z09 政府性基金预算财政拨款收入支出决算表(财决09表)'!$A$10:$T$200,5,FALSE)),"",VLOOKUP(A136,'[1]Z09 政府性基金预算财政拨款收入支出决算表(财决09表)'!$A$10:$T$200,5,FALSE))</f>
        <v/>
      </c>
      <c r="E136" s="21" t="str">
        <f>IF(ISERROR(VLOOKUP(A136,'[1]Z09 政府性基金预算财政拨款收入支出决算表(财决09表)'!$A$10:$T$200,8,FALSE)),"",VLOOKUP(A136,'[1]Z09 政府性基金预算财政拨款收入支出决算表(财决09表)'!$A$10:$T$200,8,FALSE))</f>
        <v/>
      </c>
      <c r="F136" s="21" t="str">
        <f>IF(ISERROR(VLOOKUP(A136,'[1]Z09 政府性基金预算财政拨款收入支出决算表(财决09表)'!$A$10:$T$200,11,FALSE)),"",VLOOKUP(A136,'[1]Z09 政府性基金预算财政拨款收入支出决算表(财决09表)'!$A$10:$T$200,11,FALSE))</f>
        <v/>
      </c>
      <c r="G136" s="21" t="str">
        <f>IF(ISERROR(VLOOKUP(A136,'[1]Z09 政府性基金预算财政拨款收入支出决算表(财决09表)'!$A$10:$T$200,12,FALSE)),"",VLOOKUP(A136,'[1]Z09 政府性基金预算财政拨款收入支出决算表(财决09表)'!$A$10:$T$200,12,FALSE))</f>
        <v/>
      </c>
      <c r="H136" s="21" t="str">
        <f>IF(ISERROR(VLOOKUP(A136,'[1]Z09 政府性基金预算财政拨款收入支出决算表(财决09表)'!$A$10:$T$200,15,FALSE)),"",VLOOKUP(A136,'[1]Z09 政府性基金预算财政拨款收入支出决算表(财决09表)'!$A$10:$T$200,15,FALSE))</f>
        <v/>
      </c>
      <c r="I136" s="21" t="str">
        <f>IF(ISERROR(VLOOKUP(A136,'[1]Z09 政府性基金预算财政拨款收入支出决算表(财决09表)'!$A$10:$T$200,16,FALSE)),"",VLOOKUP(A136,'[1]Z09 政府性基金预算财政拨款收入支出决算表(财决09表)'!$A$10:$T$200,16,FALSE))</f>
        <v/>
      </c>
      <c r="J136" s="8">
        <f>'[1]Z09 政府性基金预算财政拨款收入支出决算表(财决09表)'!$A133</f>
        <v>0</v>
      </c>
      <c r="K136" s="31">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8" t="str">
        <f t="shared" si="4"/>
        <v/>
      </c>
    </row>
    <row r="137" spans="1:12" ht="22.5" customHeight="1">
      <c r="A137" s="19" t="str">
        <f t="shared" si="5"/>
        <v/>
      </c>
      <c r="B137" s="19"/>
      <c r="C137" s="20" t="str">
        <f>IF(ISERROR(VLOOKUP(A137,'[1]Z09 政府性基金预算财政拨款收入支出决算表(财决09表)'!$A$10:$T$200,4,FALSE)),"",VLOOKUP(A137,'[1]Z09 政府性基金预算财政拨款收入支出决算表(财决09表)'!$A$10:$T$200,4,FALSE))</f>
        <v/>
      </c>
      <c r="D137" s="21" t="str">
        <f>IF(ISERROR(VLOOKUP(A137,'[1]Z09 政府性基金预算财政拨款收入支出决算表(财决09表)'!$A$10:$T$200,5,FALSE)),"",VLOOKUP(A137,'[1]Z09 政府性基金预算财政拨款收入支出决算表(财决09表)'!$A$10:$T$200,5,FALSE))</f>
        <v/>
      </c>
      <c r="E137" s="21" t="str">
        <f>IF(ISERROR(VLOOKUP(A137,'[1]Z09 政府性基金预算财政拨款收入支出决算表(财决09表)'!$A$10:$T$200,8,FALSE)),"",VLOOKUP(A137,'[1]Z09 政府性基金预算财政拨款收入支出决算表(财决09表)'!$A$10:$T$200,8,FALSE))</f>
        <v/>
      </c>
      <c r="F137" s="21" t="str">
        <f>IF(ISERROR(VLOOKUP(A137,'[1]Z09 政府性基金预算财政拨款收入支出决算表(财决09表)'!$A$10:$T$200,11,FALSE)),"",VLOOKUP(A137,'[1]Z09 政府性基金预算财政拨款收入支出决算表(财决09表)'!$A$10:$T$200,11,FALSE))</f>
        <v/>
      </c>
      <c r="G137" s="21" t="str">
        <f>IF(ISERROR(VLOOKUP(A137,'[1]Z09 政府性基金预算财政拨款收入支出决算表(财决09表)'!$A$10:$T$200,12,FALSE)),"",VLOOKUP(A137,'[1]Z09 政府性基金预算财政拨款收入支出决算表(财决09表)'!$A$10:$T$200,12,FALSE))</f>
        <v/>
      </c>
      <c r="H137" s="21" t="str">
        <f>IF(ISERROR(VLOOKUP(A137,'[1]Z09 政府性基金预算财政拨款收入支出决算表(财决09表)'!$A$10:$T$200,15,FALSE)),"",VLOOKUP(A137,'[1]Z09 政府性基金预算财政拨款收入支出决算表(财决09表)'!$A$10:$T$200,15,FALSE))</f>
        <v/>
      </c>
      <c r="I137" s="21" t="str">
        <f>IF(ISERROR(VLOOKUP(A137,'[1]Z09 政府性基金预算财政拨款收入支出决算表(财决09表)'!$A$10:$T$200,16,FALSE)),"",VLOOKUP(A137,'[1]Z09 政府性基金预算财政拨款收入支出决算表(财决09表)'!$A$10:$T$200,16,FALSE))</f>
        <v/>
      </c>
      <c r="J137" s="8">
        <f>'[1]Z09 政府性基金预算财政拨款收入支出决算表(财决09表)'!$A134</f>
        <v>0</v>
      </c>
      <c r="K137" s="31">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8" t="str">
        <f t="shared" si="4"/>
        <v/>
      </c>
    </row>
    <row r="138" spans="1:12" ht="22.5" customHeight="1">
      <c r="A138" s="19" t="str">
        <f t="shared" si="5"/>
        <v/>
      </c>
      <c r="B138" s="19"/>
      <c r="C138" s="20" t="str">
        <f>IF(ISERROR(VLOOKUP(A138,'[1]Z09 政府性基金预算财政拨款收入支出决算表(财决09表)'!$A$10:$T$200,4,FALSE)),"",VLOOKUP(A138,'[1]Z09 政府性基金预算财政拨款收入支出决算表(财决09表)'!$A$10:$T$200,4,FALSE))</f>
        <v/>
      </c>
      <c r="D138" s="21" t="str">
        <f>IF(ISERROR(VLOOKUP(A138,'[1]Z09 政府性基金预算财政拨款收入支出决算表(财决09表)'!$A$10:$T$200,5,FALSE)),"",VLOOKUP(A138,'[1]Z09 政府性基金预算财政拨款收入支出决算表(财决09表)'!$A$10:$T$200,5,FALSE))</f>
        <v/>
      </c>
      <c r="E138" s="21" t="str">
        <f>IF(ISERROR(VLOOKUP(A138,'[1]Z09 政府性基金预算财政拨款收入支出决算表(财决09表)'!$A$10:$T$200,8,FALSE)),"",VLOOKUP(A138,'[1]Z09 政府性基金预算财政拨款收入支出决算表(财决09表)'!$A$10:$T$200,8,FALSE))</f>
        <v/>
      </c>
      <c r="F138" s="21" t="str">
        <f>IF(ISERROR(VLOOKUP(A138,'[1]Z09 政府性基金预算财政拨款收入支出决算表(财决09表)'!$A$10:$T$200,11,FALSE)),"",VLOOKUP(A138,'[1]Z09 政府性基金预算财政拨款收入支出决算表(财决09表)'!$A$10:$T$200,11,FALSE))</f>
        <v/>
      </c>
      <c r="G138" s="21" t="str">
        <f>IF(ISERROR(VLOOKUP(A138,'[1]Z09 政府性基金预算财政拨款收入支出决算表(财决09表)'!$A$10:$T$200,12,FALSE)),"",VLOOKUP(A138,'[1]Z09 政府性基金预算财政拨款收入支出决算表(财决09表)'!$A$10:$T$200,12,FALSE))</f>
        <v/>
      </c>
      <c r="H138" s="21" t="str">
        <f>IF(ISERROR(VLOOKUP(A138,'[1]Z09 政府性基金预算财政拨款收入支出决算表(财决09表)'!$A$10:$T$200,15,FALSE)),"",VLOOKUP(A138,'[1]Z09 政府性基金预算财政拨款收入支出决算表(财决09表)'!$A$10:$T$200,15,FALSE))</f>
        <v/>
      </c>
      <c r="I138" s="21" t="str">
        <f>IF(ISERROR(VLOOKUP(A138,'[1]Z09 政府性基金预算财政拨款收入支出决算表(财决09表)'!$A$10:$T$200,16,FALSE)),"",VLOOKUP(A138,'[1]Z09 政府性基金预算财政拨款收入支出决算表(财决09表)'!$A$10:$T$200,16,FALSE))</f>
        <v/>
      </c>
      <c r="J138" s="8">
        <f>'[1]Z09 政府性基金预算财政拨款收入支出决算表(财决09表)'!$A135</f>
        <v>0</v>
      </c>
      <c r="K138" s="31">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8" t="str">
        <f t="shared" si="4"/>
        <v/>
      </c>
    </row>
    <row r="139" spans="1:12" ht="22.5" customHeight="1">
      <c r="A139" s="19" t="str">
        <f t="shared" si="5"/>
        <v/>
      </c>
      <c r="B139" s="19"/>
      <c r="C139" s="20" t="str">
        <f>IF(ISERROR(VLOOKUP(A139,'[1]Z09 政府性基金预算财政拨款收入支出决算表(财决09表)'!$A$10:$T$200,4,FALSE)),"",VLOOKUP(A139,'[1]Z09 政府性基金预算财政拨款收入支出决算表(财决09表)'!$A$10:$T$200,4,FALSE))</f>
        <v/>
      </c>
      <c r="D139" s="21" t="str">
        <f>IF(ISERROR(VLOOKUP(A139,'[1]Z09 政府性基金预算财政拨款收入支出决算表(财决09表)'!$A$10:$T$200,5,FALSE)),"",VLOOKUP(A139,'[1]Z09 政府性基金预算财政拨款收入支出决算表(财决09表)'!$A$10:$T$200,5,FALSE))</f>
        <v/>
      </c>
      <c r="E139" s="21" t="str">
        <f>IF(ISERROR(VLOOKUP(A139,'[1]Z09 政府性基金预算财政拨款收入支出决算表(财决09表)'!$A$10:$T$200,8,FALSE)),"",VLOOKUP(A139,'[1]Z09 政府性基金预算财政拨款收入支出决算表(财决09表)'!$A$10:$T$200,8,FALSE))</f>
        <v/>
      </c>
      <c r="F139" s="21" t="str">
        <f>IF(ISERROR(VLOOKUP(A139,'[1]Z09 政府性基金预算财政拨款收入支出决算表(财决09表)'!$A$10:$T$200,11,FALSE)),"",VLOOKUP(A139,'[1]Z09 政府性基金预算财政拨款收入支出决算表(财决09表)'!$A$10:$T$200,11,FALSE))</f>
        <v/>
      </c>
      <c r="G139" s="21" t="str">
        <f>IF(ISERROR(VLOOKUP(A139,'[1]Z09 政府性基金预算财政拨款收入支出决算表(财决09表)'!$A$10:$T$200,12,FALSE)),"",VLOOKUP(A139,'[1]Z09 政府性基金预算财政拨款收入支出决算表(财决09表)'!$A$10:$T$200,12,FALSE))</f>
        <v/>
      </c>
      <c r="H139" s="21" t="str">
        <f>IF(ISERROR(VLOOKUP(A139,'[1]Z09 政府性基金预算财政拨款收入支出决算表(财决09表)'!$A$10:$T$200,15,FALSE)),"",VLOOKUP(A139,'[1]Z09 政府性基金预算财政拨款收入支出决算表(财决09表)'!$A$10:$T$200,15,FALSE))</f>
        <v/>
      </c>
      <c r="I139" s="21" t="str">
        <f>IF(ISERROR(VLOOKUP(A139,'[1]Z09 政府性基金预算财政拨款收入支出决算表(财决09表)'!$A$10:$T$200,16,FALSE)),"",VLOOKUP(A139,'[1]Z09 政府性基金预算财政拨款收入支出决算表(财决09表)'!$A$10:$T$200,16,FALSE))</f>
        <v/>
      </c>
      <c r="J139" s="8">
        <f>'[1]Z09 政府性基金预算财政拨款收入支出决算表(财决09表)'!$A136</f>
        <v>0</v>
      </c>
      <c r="K139" s="31">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8" t="str">
        <f t="shared" si="4"/>
        <v/>
      </c>
    </row>
    <row r="140" spans="1:12" ht="22.5" customHeight="1">
      <c r="A140" s="19" t="str">
        <f t="shared" si="5"/>
        <v/>
      </c>
      <c r="B140" s="19"/>
      <c r="C140" s="20" t="str">
        <f>IF(ISERROR(VLOOKUP(A140,'[1]Z09 政府性基金预算财政拨款收入支出决算表(财决09表)'!$A$10:$T$200,4,FALSE)),"",VLOOKUP(A140,'[1]Z09 政府性基金预算财政拨款收入支出决算表(财决09表)'!$A$10:$T$200,4,FALSE))</f>
        <v/>
      </c>
      <c r="D140" s="21" t="str">
        <f>IF(ISERROR(VLOOKUP(A140,'[1]Z09 政府性基金预算财政拨款收入支出决算表(财决09表)'!$A$10:$T$200,5,FALSE)),"",VLOOKUP(A140,'[1]Z09 政府性基金预算财政拨款收入支出决算表(财决09表)'!$A$10:$T$200,5,FALSE))</f>
        <v/>
      </c>
      <c r="E140" s="21" t="str">
        <f>IF(ISERROR(VLOOKUP(A140,'[1]Z09 政府性基金预算财政拨款收入支出决算表(财决09表)'!$A$10:$T$200,8,FALSE)),"",VLOOKUP(A140,'[1]Z09 政府性基金预算财政拨款收入支出决算表(财决09表)'!$A$10:$T$200,8,FALSE))</f>
        <v/>
      </c>
      <c r="F140" s="21" t="str">
        <f>IF(ISERROR(VLOOKUP(A140,'[1]Z09 政府性基金预算财政拨款收入支出决算表(财决09表)'!$A$10:$T$200,11,FALSE)),"",VLOOKUP(A140,'[1]Z09 政府性基金预算财政拨款收入支出决算表(财决09表)'!$A$10:$T$200,11,FALSE))</f>
        <v/>
      </c>
      <c r="G140" s="21" t="str">
        <f>IF(ISERROR(VLOOKUP(A140,'[1]Z09 政府性基金预算财政拨款收入支出决算表(财决09表)'!$A$10:$T$200,12,FALSE)),"",VLOOKUP(A140,'[1]Z09 政府性基金预算财政拨款收入支出决算表(财决09表)'!$A$10:$T$200,12,FALSE))</f>
        <v/>
      </c>
      <c r="H140" s="21" t="str">
        <f>IF(ISERROR(VLOOKUP(A140,'[1]Z09 政府性基金预算财政拨款收入支出决算表(财决09表)'!$A$10:$T$200,15,FALSE)),"",VLOOKUP(A140,'[1]Z09 政府性基金预算财政拨款收入支出决算表(财决09表)'!$A$10:$T$200,15,FALSE))</f>
        <v/>
      </c>
      <c r="I140" s="21" t="str">
        <f>IF(ISERROR(VLOOKUP(A140,'[1]Z09 政府性基金预算财政拨款收入支出决算表(财决09表)'!$A$10:$T$200,16,FALSE)),"",VLOOKUP(A140,'[1]Z09 政府性基金预算财政拨款收入支出决算表(财决09表)'!$A$10:$T$200,16,FALSE))</f>
        <v/>
      </c>
      <c r="J140" s="8">
        <f>'[1]Z09 政府性基金预算财政拨款收入支出决算表(财决09表)'!$A137</f>
        <v>0</v>
      </c>
      <c r="K140" s="31">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8" t="str">
        <f t="shared" si="4"/>
        <v/>
      </c>
    </row>
    <row r="141" spans="1:12" ht="22.5" customHeight="1">
      <c r="A141" s="19" t="str">
        <f t="shared" si="5"/>
        <v/>
      </c>
      <c r="B141" s="19"/>
      <c r="C141" s="20" t="str">
        <f>IF(ISERROR(VLOOKUP(A141,'[1]Z09 政府性基金预算财政拨款收入支出决算表(财决09表)'!$A$10:$T$200,4,FALSE)),"",VLOOKUP(A141,'[1]Z09 政府性基金预算财政拨款收入支出决算表(财决09表)'!$A$10:$T$200,4,FALSE))</f>
        <v/>
      </c>
      <c r="D141" s="21" t="str">
        <f>IF(ISERROR(VLOOKUP(A141,'[1]Z09 政府性基金预算财政拨款收入支出决算表(财决09表)'!$A$10:$T$200,5,FALSE)),"",VLOOKUP(A141,'[1]Z09 政府性基金预算财政拨款收入支出决算表(财决09表)'!$A$10:$T$200,5,FALSE))</f>
        <v/>
      </c>
      <c r="E141" s="21" t="str">
        <f>IF(ISERROR(VLOOKUP(A141,'[1]Z09 政府性基金预算财政拨款收入支出决算表(财决09表)'!$A$10:$T$200,8,FALSE)),"",VLOOKUP(A141,'[1]Z09 政府性基金预算财政拨款收入支出决算表(财决09表)'!$A$10:$T$200,8,FALSE))</f>
        <v/>
      </c>
      <c r="F141" s="21" t="str">
        <f>IF(ISERROR(VLOOKUP(A141,'[1]Z09 政府性基金预算财政拨款收入支出决算表(财决09表)'!$A$10:$T$200,11,FALSE)),"",VLOOKUP(A141,'[1]Z09 政府性基金预算财政拨款收入支出决算表(财决09表)'!$A$10:$T$200,11,FALSE))</f>
        <v/>
      </c>
      <c r="G141" s="21" t="str">
        <f>IF(ISERROR(VLOOKUP(A141,'[1]Z09 政府性基金预算财政拨款收入支出决算表(财决09表)'!$A$10:$T$200,12,FALSE)),"",VLOOKUP(A141,'[1]Z09 政府性基金预算财政拨款收入支出决算表(财决09表)'!$A$10:$T$200,12,FALSE))</f>
        <v/>
      </c>
      <c r="H141" s="21" t="str">
        <f>IF(ISERROR(VLOOKUP(A141,'[1]Z09 政府性基金预算财政拨款收入支出决算表(财决09表)'!$A$10:$T$200,15,FALSE)),"",VLOOKUP(A141,'[1]Z09 政府性基金预算财政拨款收入支出决算表(财决09表)'!$A$10:$T$200,15,FALSE))</f>
        <v/>
      </c>
      <c r="I141" s="21" t="str">
        <f>IF(ISERROR(VLOOKUP(A141,'[1]Z09 政府性基金预算财政拨款收入支出决算表(财决09表)'!$A$10:$T$200,16,FALSE)),"",VLOOKUP(A141,'[1]Z09 政府性基金预算财政拨款收入支出决算表(财决09表)'!$A$10:$T$200,16,FALSE))</f>
        <v/>
      </c>
      <c r="J141" s="8">
        <f>'[1]Z09 政府性基金预算财政拨款收入支出决算表(财决09表)'!$A138</f>
        <v>0</v>
      </c>
      <c r="K141" s="31">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8" t="str">
        <f t="shared" si="4"/>
        <v/>
      </c>
    </row>
    <row r="142" spans="1:12" ht="22.5" customHeight="1">
      <c r="A142" s="19" t="str">
        <f t="shared" si="5"/>
        <v/>
      </c>
      <c r="B142" s="19"/>
      <c r="C142" s="20" t="str">
        <f>IF(ISERROR(VLOOKUP(A142,'[1]Z09 政府性基金预算财政拨款收入支出决算表(财决09表)'!$A$10:$T$200,4,FALSE)),"",VLOOKUP(A142,'[1]Z09 政府性基金预算财政拨款收入支出决算表(财决09表)'!$A$10:$T$200,4,FALSE))</f>
        <v/>
      </c>
      <c r="D142" s="21" t="str">
        <f>IF(ISERROR(VLOOKUP(A142,'[1]Z09 政府性基金预算财政拨款收入支出决算表(财决09表)'!$A$10:$T$200,5,FALSE)),"",VLOOKUP(A142,'[1]Z09 政府性基金预算财政拨款收入支出决算表(财决09表)'!$A$10:$T$200,5,FALSE))</f>
        <v/>
      </c>
      <c r="E142" s="21" t="str">
        <f>IF(ISERROR(VLOOKUP(A142,'[1]Z09 政府性基金预算财政拨款收入支出决算表(财决09表)'!$A$10:$T$200,8,FALSE)),"",VLOOKUP(A142,'[1]Z09 政府性基金预算财政拨款收入支出决算表(财决09表)'!$A$10:$T$200,8,FALSE))</f>
        <v/>
      </c>
      <c r="F142" s="21" t="str">
        <f>IF(ISERROR(VLOOKUP(A142,'[1]Z09 政府性基金预算财政拨款收入支出决算表(财决09表)'!$A$10:$T$200,11,FALSE)),"",VLOOKUP(A142,'[1]Z09 政府性基金预算财政拨款收入支出决算表(财决09表)'!$A$10:$T$200,11,FALSE))</f>
        <v/>
      </c>
      <c r="G142" s="21" t="str">
        <f>IF(ISERROR(VLOOKUP(A142,'[1]Z09 政府性基金预算财政拨款收入支出决算表(财决09表)'!$A$10:$T$200,12,FALSE)),"",VLOOKUP(A142,'[1]Z09 政府性基金预算财政拨款收入支出决算表(财决09表)'!$A$10:$T$200,12,FALSE))</f>
        <v/>
      </c>
      <c r="H142" s="21" t="str">
        <f>IF(ISERROR(VLOOKUP(A142,'[1]Z09 政府性基金预算财政拨款收入支出决算表(财决09表)'!$A$10:$T$200,15,FALSE)),"",VLOOKUP(A142,'[1]Z09 政府性基金预算财政拨款收入支出决算表(财决09表)'!$A$10:$T$200,15,FALSE))</f>
        <v/>
      </c>
      <c r="I142" s="21" t="str">
        <f>IF(ISERROR(VLOOKUP(A142,'[1]Z09 政府性基金预算财政拨款收入支出决算表(财决09表)'!$A$10:$T$200,16,FALSE)),"",VLOOKUP(A142,'[1]Z09 政府性基金预算财政拨款收入支出决算表(财决09表)'!$A$10:$T$200,16,FALSE))</f>
        <v/>
      </c>
      <c r="J142" s="8">
        <f>'[1]Z09 政府性基金预算财政拨款收入支出决算表(财决09表)'!$A139</f>
        <v>0</v>
      </c>
      <c r="K142" s="31">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8" t="str">
        <f t="shared" si="4"/>
        <v/>
      </c>
    </row>
    <row r="143" spans="1:12" ht="22.5" customHeight="1">
      <c r="A143" s="19" t="str">
        <f t="shared" si="5"/>
        <v/>
      </c>
      <c r="B143" s="19"/>
      <c r="C143" s="20" t="str">
        <f>IF(ISERROR(VLOOKUP(A143,'[1]Z09 政府性基金预算财政拨款收入支出决算表(财决09表)'!$A$10:$T$200,4,FALSE)),"",VLOOKUP(A143,'[1]Z09 政府性基金预算财政拨款收入支出决算表(财决09表)'!$A$10:$T$200,4,FALSE))</f>
        <v/>
      </c>
      <c r="D143" s="21" t="str">
        <f>IF(ISERROR(VLOOKUP(A143,'[1]Z09 政府性基金预算财政拨款收入支出决算表(财决09表)'!$A$10:$T$200,5,FALSE)),"",VLOOKUP(A143,'[1]Z09 政府性基金预算财政拨款收入支出决算表(财决09表)'!$A$10:$T$200,5,FALSE))</f>
        <v/>
      </c>
      <c r="E143" s="21" t="str">
        <f>IF(ISERROR(VLOOKUP(A143,'[1]Z09 政府性基金预算财政拨款收入支出决算表(财决09表)'!$A$10:$T$200,8,FALSE)),"",VLOOKUP(A143,'[1]Z09 政府性基金预算财政拨款收入支出决算表(财决09表)'!$A$10:$T$200,8,FALSE))</f>
        <v/>
      </c>
      <c r="F143" s="21" t="str">
        <f>IF(ISERROR(VLOOKUP(A143,'[1]Z09 政府性基金预算财政拨款收入支出决算表(财决09表)'!$A$10:$T$200,11,FALSE)),"",VLOOKUP(A143,'[1]Z09 政府性基金预算财政拨款收入支出决算表(财决09表)'!$A$10:$T$200,11,FALSE))</f>
        <v/>
      </c>
      <c r="G143" s="21" t="str">
        <f>IF(ISERROR(VLOOKUP(A143,'[1]Z09 政府性基金预算财政拨款收入支出决算表(财决09表)'!$A$10:$T$200,12,FALSE)),"",VLOOKUP(A143,'[1]Z09 政府性基金预算财政拨款收入支出决算表(财决09表)'!$A$10:$T$200,12,FALSE))</f>
        <v/>
      </c>
      <c r="H143" s="21" t="str">
        <f>IF(ISERROR(VLOOKUP(A143,'[1]Z09 政府性基金预算财政拨款收入支出决算表(财决09表)'!$A$10:$T$200,15,FALSE)),"",VLOOKUP(A143,'[1]Z09 政府性基金预算财政拨款收入支出决算表(财决09表)'!$A$10:$T$200,15,FALSE))</f>
        <v/>
      </c>
      <c r="I143" s="21" t="str">
        <f>IF(ISERROR(VLOOKUP(A143,'[1]Z09 政府性基金预算财政拨款收入支出决算表(财决09表)'!$A$10:$T$200,16,FALSE)),"",VLOOKUP(A143,'[1]Z09 政府性基金预算财政拨款收入支出决算表(财决09表)'!$A$10:$T$200,16,FALSE))</f>
        <v/>
      </c>
      <c r="J143" s="8">
        <f>'[1]Z09 政府性基金预算财政拨款收入支出决算表(财决09表)'!$A140</f>
        <v>0</v>
      </c>
      <c r="K143" s="31">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8" t="str">
        <f t="shared" si="4"/>
        <v/>
      </c>
    </row>
    <row r="144" spans="1:12" ht="22.5" customHeight="1">
      <c r="A144" s="19" t="str">
        <f t="shared" si="5"/>
        <v/>
      </c>
      <c r="B144" s="19"/>
      <c r="C144" s="20" t="str">
        <f>IF(ISERROR(VLOOKUP(A144,'[1]Z09 政府性基金预算财政拨款收入支出决算表(财决09表)'!$A$10:$T$200,4,FALSE)),"",VLOOKUP(A144,'[1]Z09 政府性基金预算财政拨款收入支出决算表(财决09表)'!$A$10:$T$200,4,FALSE))</f>
        <v/>
      </c>
      <c r="D144" s="21" t="str">
        <f>IF(ISERROR(VLOOKUP(A144,'[1]Z09 政府性基金预算财政拨款收入支出决算表(财决09表)'!$A$10:$T$200,5,FALSE)),"",VLOOKUP(A144,'[1]Z09 政府性基金预算财政拨款收入支出决算表(财决09表)'!$A$10:$T$200,5,FALSE))</f>
        <v/>
      </c>
      <c r="E144" s="21" t="str">
        <f>IF(ISERROR(VLOOKUP(A144,'[1]Z09 政府性基金预算财政拨款收入支出决算表(财决09表)'!$A$10:$T$200,8,FALSE)),"",VLOOKUP(A144,'[1]Z09 政府性基金预算财政拨款收入支出决算表(财决09表)'!$A$10:$T$200,8,FALSE))</f>
        <v/>
      </c>
      <c r="F144" s="21" t="str">
        <f>IF(ISERROR(VLOOKUP(A144,'[1]Z09 政府性基金预算财政拨款收入支出决算表(财决09表)'!$A$10:$T$200,11,FALSE)),"",VLOOKUP(A144,'[1]Z09 政府性基金预算财政拨款收入支出决算表(财决09表)'!$A$10:$T$200,11,FALSE))</f>
        <v/>
      </c>
      <c r="G144" s="21" t="str">
        <f>IF(ISERROR(VLOOKUP(A144,'[1]Z09 政府性基金预算财政拨款收入支出决算表(财决09表)'!$A$10:$T$200,12,FALSE)),"",VLOOKUP(A144,'[1]Z09 政府性基金预算财政拨款收入支出决算表(财决09表)'!$A$10:$T$200,12,FALSE))</f>
        <v/>
      </c>
      <c r="H144" s="21" t="str">
        <f>IF(ISERROR(VLOOKUP(A144,'[1]Z09 政府性基金预算财政拨款收入支出决算表(财决09表)'!$A$10:$T$200,15,FALSE)),"",VLOOKUP(A144,'[1]Z09 政府性基金预算财政拨款收入支出决算表(财决09表)'!$A$10:$T$200,15,FALSE))</f>
        <v/>
      </c>
      <c r="I144" s="21" t="str">
        <f>IF(ISERROR(VLOOKUP(A144,'[1]Z09 政府性基金预算财政拨款收入支出决算表(财决09表)'!$A$10:$T$200,16,FALSE)),"",VLOOKUP(A144,'[1]Z09 政府性基金预算财政拨款收入支出决算表(财决09表)'!$A$10:$T$200,16,FALSE))</f>
        <v/>
      </c>
      <c r="J144" s="8">
        <f>'[1]Z09 政府性基金预算财政拨款收入支出决算表(财决09表)'!$A141</f>
        <v>0</v>
      </c>
      <c r="K144" s="31">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8" t="str">
        <f t="shared" ref="L144:L200" si="6">IF(C144&lt;&gt;"",ROW(),"")</f>
        <v/>
      </c>
    </row>
    <row r="145" spans="1:12" ht="22.5" customHeight="1">
      <c r="A145" s="19" t="str">
        <f t="shared" si="5"/>
        <v/>
      </c>
      <c r="B145" s="19"/>
      <c r="C145" s="20" t="str">
        <f>IF(ISERROR(VLOOKUP(A145,'[1]Z09 政府性基金预算财政拨款收入支出决算表(财决09表)'!$A$10:$T$200,4,FALSE)),"",VLOOKUP(A145,'[1]Z09 政府性基金预算财政拨款收入支出决算表(财决09表)'!$A$10:$T$200,4,FALSE))</f>
        <v/>
      </c>
      <c r="D145" s="21" t="str">
        <f>IF(ISERROR(VLOOKUP(A145,'[1]Z09 政府性基金预算财政拨款收入支出决算表(财决09表)'!$A$10:$T$200,5,FALSE)),"",VLOOKUP(A145,'[1]Z09 政府性基金预算财政拨款收入支出决算表(财决09表)'!$A$10:$T$200,5,FALSE))</f>
        <v/>
      </c>
      <c r="E145" s="21" t="str">
        <f>IF(ISERROR(VLOOKUP(A145,'[1]Z09 政府性基金预算财政拨款收入支出决算表(财决09表)'!$A$10:$T$200,8,FALSE)),"",VLOOKUP(A145,'[1]Z09 政府性基金预算财政拨款收入支出决算表(财决09表)'!$A$10:$T$200,8,FALSE))</f>
        <v/>
      </c>
      <c r="F145" s="21" t="str">
        <f>IF(ISERROR(VLOOKUP(A145,'[1]Z09 政府性基金预算财政拨款收入支出决算表(财决09表)'!$A$10:$T$200,11,FALSE)),"",VLOOKUP(A145,'[1]Z09 政府性基金预算财政拨款收入支出决算表(财决09表)'!$A$10:$T$200,11,FALSE))</f>
        <v/>
      </c>
      <c r="G145" s="21" t="str">
        <f>IF(ISERROR(VLOOKUP(A145,'[1]Z09 政府性基金预算财政拨款收入支出决算表(财决09表)'!$A$10:$T$200,12,FALSE)),"",VLOOKUP(A145,'[1]Z09 政府性基金预算财政拨款收入支出决算表(财决09表)'!$A$10:$T$200,12,FALSE))</f>
        <v/>
      </c>
      <c r="H145" s="21" t="str">
        <f>IF(ISERROR(VLOOKUP(A145,'[1]Z09 政府性基金预算财政拨款收入支出决算表(财决09表)'!$A$10:$T$200,15,FALSE)),"",VLOOKUP(A145,'[1]Z09 政府性基金预算财政拨款收入支出决算表(财决09表)'!$A$10:$T$200,15,FALSE))</f>
        <v/>
      </c>
      <c r="I145" s="21" t="str">
        <f>IF(ISERROR(VLOOKUP(A145,'[1]Z09 政府性基金预算财政拨款收入支出决算表(财决09表)'!$A$10:$T$200,16,FALSE)),"",VLOOKUP(A145,'[1]Z09 政府性基金预算财政拨款收入支出决算表(财决09表)'!$A$10:$T$200,16,FALSE))</f>
        <v/>
      </c>
      <c r="J145" s="8">
        <f>'[1]Z09 政府性基金预算财政拨款收入支出决算表(财决09表)'!$A142</f>
        <v>0</v>
      </c>
      <c r="K145" s="31">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8" t="str">
        <f t="shared" si="6"/>
        <v/>
      </c>
    </row>
    <row r="146" spans="1:12" ht="22.5" customHeight="1">
      <c r="A146" s="19" t="str">
        <f t="shared" si="5"/>
        <v/>
      </c>
      <c r="B146" s="19"/>
      <c r="C146" s="20" t="str">
        <f>IF(ISERROR(VLOOKUP(A146,'[1]Z09 政府性基金预算财政拨款收入支出决算表(财决09表)'!$A$10:$T$200,4,FALSE)),"",VLOOKUP(A146,'[1]Z09 政府性基金预算财政拨款收入支出决算表(财决09表)'!$A$10:$T$200,4,FALSE))</f>
        <v/>
      </c>
      <c r="D146" s="21" t="str">
        <f>IF(ISERROR(VLOOKUP(A146,'[1]Z09 政府性基金预算财政拨款收入支出决算表(财决09表)'!$A$10:$T$200,5,FALSE)),"",VLOOKUP(A146,'[1]Z09 政府性基金预算财政拨款收入支出决算表(财决09表)'!$A$10:$T$200,5,FALSE))</f>
        <v/>
      </c>
      <c r="E146" s="21" t="str">
        <f>IF(ISERROR(VLOOKUP(A146,'[1]Z09 政府性基金预算财政拨款收入支出决算表(财决09表)'!$A$10:$T$200,8,FALSE)),"",VLOOKUP(A146,'[1]Z09 政府性基金预算财政拨款收入支出决算表(财决09表)'!$A$10:$T$200,8,FALSE))</f>
        <v/>
      </c>
      <c r="F146" s="21" t="str">
        <f>IF(ISERROR(VLOOKUP(A146,'[1]Z09 政府性基金预算财政拨款收入支出决算表(财决09表)'!$A$10:$T$200,11,FALSE)),"",VLOOKUP(A146,'[1]Z09 政府性基金预算财政拨款收入支出决算表(财决09表)'!$A$10:$T$200,11,FALSE))</f>
        <v/>
      </c>
      <c r="G146" s="21" t="str">
        <f>IF(ISERROR(VLOOKUP(A146,'[1]Z09 政府性基金预算财政拨款收入支出决算表(财决09表)'!$A$10:$T$200,12,FALSE)),"",VLOOKUP(A146,'[1]Z09 政府性基金预算财政拨款收入支出决算表(财决09表)'!$A$10:$T$200,12,FALSE))</f>
        <v/>
      </c>
      <c r="H146" s="21" t="str">
        <f>IF(ISERROR(VLOOKUP(A146,'[1]Z09 政府性基金预算财政拨款收入支出决算表(财决09表)'!$A$10:$T$200,15,FALSE)),"",VLOOKUP(A146,'[1]Z09 政府性基金预算财政拨款收入支出决算表(财决09表)'!$A$10:$T$200,15,FALSE))</f>
        <v/>
      </c>
      <c r="I146" s="21" t="str">
        <f>IF(ISERROR(VLOOKUP(A146,'[1]Z09 政府性基金预算财政拨款收入支出决算表(财决09表)'!$A$10:$T$200,16,FALSE)),"",VLOOKUP(A146,'[1]Z09 政府性基金预算财政拨款收入支出决算表(财决09表)'!$A$10:$T$200,16,FALSE))</f>
        <v/>
      </c>
      <c r="J146" s="8">
        <f>'[1]Z09 政府性基金预算财政拨款收入支出决算表(财决09表)'!$A143</f>
        <v>0</v>
      </c>
      <c r="K146" s="31">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8" t="str">
        <f t="shared" si="6"/>
        <v/>
      </c>
    </row>
    <row r="147" spans="1:12" ht="22.5" customHeight="1">
      <c r="A147" s="19" t="str">
        <f t="shared" si="5"/>
        <v/>
      </c>
      <c r="B147" s="19"/>
      <c r="C147" s="20" t="str">
        <f>IF(ISERROR(VLOOKUP(A147,'[1]Z09 政府性基金预算财政拨款收入支出决算表(财决09表)'!$A$10:$T$200,4,FALSE)),"",VLOOKUP(A147,'[1]Z09 政府性基金预算财政拨款收入支出决算表(财决09表)'!$A$10:$T$200,4,FALSE))</f>
        <v/>
      </c>
      <c r="D147" s="21" t="str">
        <f>IF(ISERROR(VLOOKUP(A147,'[1]Z09 政府性基金预算财政拨款收入支出决算表(财决09表)'!$A$10:$T$200,5,FALSE)),"",VLOOKUP(A147,'[1]Z09 政府性基金预算财政拨款收入支出决算表(财决09表)'!$A$10:$T$200,5,FALSE))</f>
        <v/>
      </c>
      <c r="E147" s="21" t="str">
        <f>IF(ISERROR(VLOOKUP(A147,'[1]Z09 政府性基金预算财政拨款收入支出决算表(财决09表)'!$A$10:$T$200,8,FALSE)),"",VLOOKUP(A147,'[1]Z09 政府性基金预算财政拨款收入支出决算表(财决09表)'!$A$10:$T$200,8,FALSE))</f>
        <v/>
      </c>
      <c r="F147" s="21" t="str">
        <f>IF(ISERROR(VLOOKUP(A147,'[1]Z09 政府性基金预算财政拨款收入支出决算表(财决09表)'!$A$10:$T$200,11,FALSE)),"",VLOOKUP(A147,'[1]Z09 政府性基金预算财政拨款收入支出决算表(财决09表)'!$A$10:$T$200,11,FALSE))</f>
        <v/>
      </c>
      <c r="G147" s="21" t="str">
        <f>IF(ISERROR(VLOOKUP(A147,'[1]Z09 政府性基金预算财政拨款收入支出决算表(财决09表)'!$A$10:$T$200,12,FALSE)),"",VLOOKUP(A147,'[1]Z09 政府性基金预算财政拨款收入支出决算表(财决09表)'!$A$10:$T$200,12,FALSE))</f>
        <v/>
      </c>
      <c r="H147" s="21" t="str">
        <f>IF(ISERROR(VLOOKUP(A147,'[1]Z09 政府性基金预算财政拨款收入支出决算表(财决09表)'!$A$10:$T$200,15,FALSE)),"",VLOOKUP(A147,'[1]Z09 政府性基金预算财政拨款收入支出决算表(财决09表)'!$A$10:$T$200,15,FALSE))</f>
        <v/>
      </c>
      <c r="I147" s="21" t="str">
        <f>IF(ISERROR(VLOOKUP(A147,'[1]Z09 政府性基金预算财政拨款收入支出决算表(财决09表)'!$A$10:$T$200,16,FALSE)),"",VLOOKUP(A147,'[1]Z09 政府性基金预算财政拨款收入支出决算表(财决09表)'!$A$10:$T$200,16,FALSE))</f>
        <v/>
      </c>
      <c r="J147" s="8">
        <f>'[1]Z09 政府性基金预算财政拨款收入支出决算表(财决09表)'!$A144</f>
        <v>0</v>
      </c>
      <c r="K147" s="31">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8" t="str">
        <f t="shared" si="6"/>
        <v/>
      </c>
    </row>
    <row r="148" spans="1:12" ht="22.5" customHeight="1">
      <c r="A148" s="19" t="str">
        <f t="shared" si="5"/>
        <v/>
      </c>
      <c r="B148" s="19"/>
      <c r="C148" s="20" t="str">
        <f>IF(ISERROR(VLOOKUP(A148,'[1]Z09 政府性基金预算财政拨款收入支出决算表(财决09表)'!$A$10:$T$200,4,FALSE)),"",VLOOKUP(A148,'[1]Z09 政府性基金预算财政拨款收入支出决算表(财决09表)'!$A$10:$T$200,4,FALSE))</f>
        <v/>
      </c>
      <c r="D148" s="21" t="str">
        <f>IF(ISERROR(VLOOKUP(A148,'[1]Z09 政府性基金预算财政拨款收入支出决算表(财决09表)'!$A$10:$T$200,5,FALSE)),"",VLOOKUP(A148,'[1]Z09 政府性基金预算财政拨款收入支出决算表(财决09表)'!$A$10:$T$200,5,FALSE))</f>
        <v/>
      </c>
      <c r="E148" s="21" t="str">
        <f>IF(ISERROR(VLOOKUP(A148,'[1]Z09 政府性基金预算财政拨款收入支出决算表(财决09表)'!$A$10:$T$200,8,FALSE)),"",VLOOKUP(A148,'[1]Z09 政府性基金预算财政拨款收入支出决算表(财决09表)'!$A$10:$T$200,8,FALSE))</f>
        <v/>
      </c>
      <c r="F148" s="21" t="str">
        <f>IF(ISERROR(VLOOKUP(A148,'[1]Z09 政府性基金预算财政拨款收入支出决算表(财决09表)'!$A$10:$T$200,11,FALSE)),"",VLOOKUP(A148,'[1]Z09 政府性基金预算财政拨款收入支出决算表(财决09表)'!$A$10:$T$200,11,FALSE))</f>
        <v/>
      </c>
      <c r="G148" s="21" t="str">
        <f>IF(ISERROR(VLOOKUP(A148,'[1]Z09 政府性基金预算财政拨款收入支出决算表(财决09表)'!$A$10:$T$200,12,FALSE)),"",VLOOKUP(A148,'[1]Z09 政府性基金预算财政拨款收入支出决算表(财决09表)'!$A$10:$T$200,12,FALSE))</f>
        <v/>
      </c>
      <c r="H148" s="21" t="str">
        <f>IF(ISERROR(VLOOKUP(A148,'[1]Z09 政府性基金预算财政拨款收入支出决算表(财决09表)'!$A$10:$T$200,15,FALSE)),"",VLOOKUP(A148,'[1]Z09 政府性基金预算财政拨款收入支出决算表(财决09表)'!$A$10:$T$200,15,FALSE))</f>
        <v/>
      </c>
      <c r="I148" s="21" t="str">
        <f>IF(ISERROR(VLOOKUP(A148,'[1]Z09 政府性基金预算财政拨款收入支出决算表(财决09表)'!$A$10:$T$200,16,FALSE)),"",VLOOKUP(A148,'[1]Z09 政府性基金预算财政拨款收入支出决算表(财决09表)'!$A$10:$T$200,16,FALSE))</f>
        <v/>
      </c>
      <c r="J148" s="8">
        <f>'[1]Z09 政府性基金预算财政拨款收入支出决算表(财决09表)'!$A145</f>
        <v>0</v>
      </c>
      <c r="K148" s="31">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8" t="str">
        <f t="shared" si="6"/>
        <v/>
      </c>
    </row>
    <row r="149" spans="1:12" ht="22.5" customHeight="1">
      <c r="A149" s="19" t="str">
        <f t="shared" si="5"/>
        <v/>
      </c>
      <c r="B149" s="19"/>
      <c r="C149" s="20" t="str">
        <f>IF(ISERROR(VLOOKUP(A149,'[1]Z09 政府性基金预算财政拨款收入支出决算表(财决09表)'!$A$10:$T$200,4,FALSE)),"",VLOOKUP(A149,'[1]Z09 政府性基金预算财政拨款收入支出决算表(财决09表)'!$A$10:$T$200,4,FALSE))</f>
        <v/>
      </c>
      <c r="D149" s="21" t="str">
        <f>IF(ISERROR(VLOOKUP(A149,'[1]Z09 政府性基金预算财政拨款收入支出决算表(财决09表)'!$A$10:$T$200,5,FALSE)),"",VLOOKUP(A149,'[1]Z09 政府性基金预算财政拨款收入支出决算表(财决09表)'!$A$10:$T$200,5,FALSE))</f>
        <v/>
      </c>
      <c r="E149" s="21" t="str">
        <f>IF(ISERROR(VLOOKUP(A149,'[1]Z09 政府性基金预算财政拨款收入支出决算表(财决09表)'!$A$10:$T$200,8,FALSE)),"",VLOOKUP(A149,'[1]Z09 政府性基金预算财政拨款收入支出决算表(财决09表)'!$A$10:$T$200,8,FALSE))</f>
        <v/>
      </c>
      <c r="F149" s="21" t="str">
        <f>IF(ISERROR(VLOOKUP(A149,'[1]Z09 政府性基金预算财政拨款收入支出决算表(财决09表)'!$A$10:$T$200,11,FALSE)),"",VLOOKUP(A149,'[1]Z09 政府性基金预算财政拨款收入支出决算表(财决09表)'!$A$10:$T$200,11,FALSE))</f>
        <v/>
      </c>
      <c r="G149" s="21" t="str">
        <f>IF(ISERROR(VLOOKUP(A149,'[1]Z09 政府性基金预算财政拨款收入支出决算表(财决09表)'!$A$10:$T$200,12,FALSE)),"",VLOOKUP(A149,'[1]Z09 政府性基金预算财政拨款收入支出决算表(财决09表)'!$A$10:$T$200,12,FALSE))</f>
        <v/>
      </c>
      <c r="H149" s="21" t="str">
        <f>IF(ISERROR(VLOOKUP(A149,'[1]Z09 政府性基金预算财政拨款收入支出决算表(财决09表)'!$A$10:$T$200,15,FALSE)),"",VLOOKUP(A149,'[1]Z09 政府性基金预算财政拨款收入支出决算表(财决09表)'!$A$10:$T$200,15,FALSE))</f>
        <v/>
      </c>
      <c r="I149" s="21" t="str">
        <f>IF(ISERROR(VLOOKUP(A149,'[1]Z09 政府性基金预算财政拨款收入支出决算表(财决09表)'!$A$10:$T$200,16,FALSE)),"",VLOOKUP(A149,'[1]Z09 政府性基金预算财政拨款收入支出决算表(财决09表)'!$A$10:$T$200,16,FALSE))</f>
        <v/>
      </c>
      <c r="J149" s="8">
        <f>'[1]Z09 政府性基金预算财政拨款收入支出决算表(财决09表)'!$A146</f>
        <v>0</v>
      </c>
      <c r="K149" s="31">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8" t="str">
        <f t="shared" si="6"/>
        <v/>
      </c>
    </row>
    <row r="150" spans="1:12" ht="22.5" customHeight="1">
      <c r="A150" s="19" t="str">
        <f t="shared" si="5"/>
        <v/>
      </c>
      <c r="B150" s="19"/>
      <c r="C150" s="20" t="str">
        <f>IF(ISERROR(VLOOKUP(A150,'[1]Z09 政府性基金预算财政拨款收入支出决算表(财决09表)'!$A$10:$T$200,4,FALSE)),"",VLOOKUP(A150,'[1]Z09 政府性基金预算财政拨款收入支出决算表(财决09表)'!$A$10:$T$200,4,FALSE))</f>
        <v/>
      </c>
      <c r="D150" s="21" t="str">
        <f>IF(ISERROR(VLOOKUP(A150,'[1]Z09 政府性基金预算财政拨款收入支出决算表(财决09表)'!$A$10:$T$200,5,FALSE)),"",VLOOKUP(A150,'[1]Z09 政府性基金预算财政拨款收入支出决算表(财决09表)'!$A$10:$T$200,5,FALSE))</f>
        <v/>
      </c>
      <c r="E150" s="21" t="str">
        <f>IF(ISERROR(VLOOKUP(A150,'[1]Z09 政府性基金预算财政拨款收入支出决算表(财决09表)'!$A$10:$T$200,8,FALSE)),"",VLOOKUP(A150,'[1]Z09 政府性基金预算财政拨款收入支出决算表(财决09表)'!$A$10:$T$200,8,FALSE))</f>
        <v/>
      </c>
      <c r="F150" s="21" t="str">
        <f>IF(ISERROR(VLOOKUP(A150,'[1]Z09 政府性基金预算财政拨款收入支出决算表(财决09表)'!$A$10:$T$200,11,FALSE)),"",VLOOKUP(A150,'[1]Z09 政府性基金预算财政拨款收入支出决算表(财决09表)'!$A$10:$T$200,11,FALSE))</f>
        <v/>
      </c>
      <c r="G150" s="21" t="str">
        <f>IF(ISERROR(VLOOKUP(A150,'[1]Z09 政府性基金预算财政拨款收入支出决算表(财决09表)'!$A$10:$T$200,12,FALSE)),"",VLOOKUP(A150,'[1]Z09 政府性基金预算财政拨款收入支出决算表(财决09表)'!$A$10:$T$200,12,FALSE))</f>
        <v/>
      </c>
      <c r="H150" s="21" t="str">
        <f>IF(ISERROR(VLOOKUP(A150,'[1]Z09 政府性基金预算财政拨款收入支出决算表(财决09表)'!$A$10:$T$200,15,FALSE)),"",VLOOKUP(A150,'[1]Z09 政府性基金预算财政拨款收入支出决算表(财决09表)'!$A$10:$T$200,15,FALSE))</f>
        <v/>
      </c>
      <c r="I150" s="21" t="str">
        <f>IF(ISERROR(VLOOKUP(A150,'[1]Z09 政府性基金预算财政拨款收入支出决算表(财决09表)'!$A$10:$T$200,16,FALSE)),"",VLOOKUP(A150,'[1]Z09 政府性基金预算财政拨款收入支出决算表(财决09表)'!$A$10:$T$200,16,FALSE))</f>
        <v/>
      </c>
      <c r="J150" s="8">
        <f>'[1]Z09 政府性基金预算财政拨款收入支出决算表(财决09表)'!$A147</f>
        <v>0</v>
      </c>
      <c r="K150" s="31">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8" t="str">
        <f t="shared" si="6"/>
        <v/>
      </c>
    </row>
    <row r="151" spans="1:12" ht="22.5" customHeight="1">
      <c r="A151" s="19" t="str">
        <f t="shared" si="5"/>
        <v/>
      </c>
      <c r="B151" s="19"/>
      <c r="C151" s="20" t="str">
        <f>IF(ISERROR(VLOOKUP(A151,'[1]Z09 政府性基金预算财政拨款收入支出决算表(财决09表)'!$A$10:$T$200,4,FALSE)),"",VLOOKUP(A151,'[1]Z09 政府性基金预算财政拨款收入支出决算表(财决09表)'!$A$10:$T$200,4,FALSE))</f>
        <v/>
      </c>
      <c r="D151" s="21" t="str">
        <f>IF(ISERROR(VLOOKUP(A151,'[1]Z09 政府性基金预算财政拨款收入支出决算表(财决09表)'!$A$10:$T$200,5,FALSE)),"",VLOOKUP(A151,'[1]Z09 政府性基金预算财政拨款收入支出决算表(财决09表)'!$A$10:$T$200,5,FALSE))</f>
        <v/>
      </c>
      <c r="E151" s="21" t="str">
        <f>IF(ISERROR(VLOOKUP(A151,'[1]Z09 政府性基金预算财政拨款收入支出决算表(财决09表)'!$A$10:$T$200,8,FALSE)),"",VLOOKUP(A151,'[1]Z09 政府性基金预算财政拨款收入支出决算表(财决09表)'!$A$10:$T$200,8,FALSE))</f>
        <v/>
      </c>
      <c r="F151" s="21" t="str">
        <f>IF(ISERROR(VLOOKUP(A151,'[1]Z09 政府性基金预算财政拨款收入支出决算表(财决09表)'!$A$10:$T$200,11,FALSE)),"",VLOOKUP(A151,'[1]Z09 政府性基金预算财政拨款收入支出决算表(财决09表)'!$A$10:$T$200,11,FALSE))</f>
        <v/>
      </c>
      <c r="G151" s="21" t="str">
        <f>IF(ISERROR(VLOOKUP(A151,'[1]Z09 政府性基金预算财政拨款收入支出决算表(财决09表)'!$A$10:$T$200,12,FALSE)),"",VLOOKUP(A151,'[1]Z09 政府性基金预算财政拨款收入支出决算表(财决09表)'!$A$10:$T$200,12,FALSE))</f>
        <v/>
      </c>
      <c r="H151" s="21" t="str">
        <f>IF(ISERROR(VLOOKUP(A151,'[1]Z09 政府性基金预算财政拨款收入支出决算表(财决09表)'!$A$10:$T$200,15,FALSE)),"",VLOOKUP(A151,'[1]Z09 政府性基金预算财政拨款收入支出决算表(财决09表)'!$A$10:$T$200,15,FALSE))</f>
        <v/>
      </c>
      <c r="I151" s="21" t="str">
        <f>IF(ISERROR(VLOOKUP(A151,'[1]Z09 政府性基金预算财政拨款收入支出决算表(财决09表)'!$A$10:$T$200,16,FALSE)),"",VLOOKUP(A151,'[1]Z09 政府性基金预算财政拨款收入支出决算表(财决09表)'!$A$10:$T$200,16,FALSE))</f>
        <v/>
      </c>
      <c r="J151" s="8">
        <f>'[1]Z09 政府性基金预算财政拨款收入支出决算表(财决09表)'!$A148</f>
        <v>0</v>
      </c>
      <c r="K151" s="31">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8" t="str">
        <f t="shared" si="6"/>
        <v/>
      </c>
    </row>
    <row r="152" spans="1:12" ht="22.5" customHeight="1">
      <c r="A152" s="19" t="str">
        <f t="shared" si="5"/>
        <v/>
      </c>
      <c r="B152" s="19"/>
      <c r="C152" s="20" t="str">
        <f>IF(ISERROR(VLOOKUP(A152,'[1]Z09 政府性基金预算财政拨款收入支出决算表(财决09表)'!$A$10:$T$200,4,FALSE)),"",VLOOKUP(A152,'[1]Z09 政府性基金预算财政拨款收入支出决算表(财决09表)'!$A$10:$T$200,4,FALSE))</f>
        <v/>
      </c>
      <c r="D152" s="21" t="str">
        <f>IF(ISERROR(VLOOKUP(A152,'[1]Z09 政府性基金预算财政拨款收入支出决算表(财决09表)'!$A$10:$T$200,5,FALSE)),"",VLOOKUP(A152,'[1]Z09 政府性基金预算财政拨款收入支出决算表(财决09表)'!$A$10:$T$200,5,FALSE))</f>
        <v/>
      </c>
      <c r="E152" s="21" t="str">
        <f>IF(ISERROR(VLOOKUP(A152,'[1]Z09 政府性基金预算财政拨款收入支出决算表(财决09表)'!$A$10:$T$200,8,FALSE)),"",VLOOKUP(A152,'[1]Z09 政府性基金预算财政拨款收入支出决算表(财决09表)'!$A$10:$T$200,8,FALSE))</f>
        <v/>
      </c>
      <c r="F152" s="21" t="str">
        <f>IF(ISERROR(VLOOKUP(A152,'[1]Z09 政府性基金预算财政拨款收入支出决算表(财决09表)'!$A$10:$T$200,11,FALSE)),"",VLOOKUP(A152,'[1]Z09 政府性基金预算财政拨款收入支出决算表(财决09表)'!$A$10:$T$200,11,FALSE))</f>
        <v/>
      </c>
      <c r="G152" s="21" t="str">
        <f>IF(ISERROR(VLOOKUP(A152,'[1]Z09 政府性基金预算财政拨款收入支出决算表(财决09表)'!$A$10:$T$200,12,FALSE)),"",VLOOKUP(A152,'[1]Z09 政府性基金预算财政拨款收入支出决算表(财决09表)'!$A$10:$T$200,12,FALSE))</f>
        <v/>
      </c>
      <c r="H152" s="21" t="str">
        <f>IF(ISERROR(VLOOKUP(A152,'[1]Z09 政府性基金预算财政拨款收入支出决算表(财决09表)'!$A$10:$T$200,15,FALSE)),"",VLOOKUP(A152,'[1]Z09 政府性基金预算财政拨款收入支出决算表(财决09表)'!$A$10:$T$200,15,FALSE))</f>
        <v/>
      </c>
      <c r="I152" s="21" t="str">
        <f>IF(ISERROR(VLOOKUP(A152,'[1]Z09 政府性基金预算财政拨款收入支出决算表(财决09表)'!$A$10:$T$200,16,FALSE)),"",VLOOKUP(A152,'[1]Z09 政府性基金预算财政拨款收入支出决算表(财决09表)'!$A$10:$T$200,16,FALSE))</f>
        <v/>
      </c>
      <c r="J152" s="8">
        <f>'[1]Z09 政府性基金预算财政拨款收入支出决算表(财决09表)'!$A149</f>
        <v>0</v>
      </c>
      <c r="K152" s="31">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8" t="str">
        <f t="shared" si="6"/>
        <v/>
      </c>
    </row>
    <row r="153" spans="1:12" ht="22.5" customHeight="1">
      <c r="A153" s="19" t="str">
        <f t="shared" si="5"/>
        <v/>
      </c>
      <c r="B153" s="19"/>
      <c r="C153" s="20" t="str">
        <f>IF(ISERROR(VLOOKUP(A153,'[1]Z09 政府性基金预算财政拨款收入支出决算表(财决09表)'!$A$10:$T$200,4,FALSE)),"",VLOOKUP(A153,'[1]Z09 政府性基金预算财政拨款收入支出决算表(财决09表)'!$A$10:$T$200,4,FALSE))</f>
        <v/>
      </c>
      <c r="D153" s="21" t="str">
        <f>IF(ISERROR(VLOOKUP(A153,'[1]Z09 政府性基金预算财政拨款收入支出决算表(财决09表)'!$A$10:$T$200,5,FALSE)),"",VLOOKUP(A153,'[1]Z09 政府性基金预算财政拨款收入支出决算表(财决09表)'!$A$10:$T$200,5,FALSE))</f>
        <v/>
      </c>
      <c r="E153" s="21" t="str">
        <f>IF(ISERROR(VLOOKUP(A153,'[1]Z09 政府性基金预算财政拨款收入支出决算表(财决09表)'!$A$10:$T$200,8,FALSE)),"",VLOOKUP(A153,'[1]Z09 政府性基金预算财政拨款收入支出决算表(财决09表)'!$A$10:$T$200,8,FALSE))</f>
        <v/>
      </c>
      <c r="F153" s="21" t="str">
        <f>IF(ISERROR(VLOOKUP(A153,'[1]Z09 政府性基金预算财政拨款收入支出决算表(财决09表)'!$A$10:$T$200,11,FALSE)),"",VLOOKUP(A153,'[1]Z09 政府性基金预算财政拨款收入支出决算表(财决09表)'!$A$10:$T$200,11,FALSE))</f>
        <v/>
      </c>
      <c r="G153" s="21" t="str">
        <f>IF(ISERROR(VLOOKUP(A153,'[1]Z09 政府性基金预算财政拨款收入支出决算表(财决09表)'!$A$10:$T$200,12,FALSE)),"",VLOOKUP(A153,'[1]Z09 政府性基金预算财政拨款收入支出决算表(财决09表)'!$A$10:$T$200,12,FALSE))</f>
        <v/>
      </c>
      <c r="H153" s="21" t="str">
        <f>IF(ISERROR(VLOOKUP(A153,'[1]Z09 政府性基金预算财政拨款收入支出决算表(财决09表)'!$A$10:$T$200,15,FALSE)),"",VLOOKUP(A153,'[1]Z09 政府性基金预算财政拨款收入支出决算表(财决09表)'!$A$10:$T$200,15,FALSE))</f>
        <v/>
      </c>
      <c r="I153" s="21" t="str">
        <f>IF(ISERROR(VLOOKUP(A153,'[1]Z09 政府性基金预算财政拨款收入支出决算表(财决09表)'!$A$10:$T$200,16,FALSE)),"",VLOOKUP(A153,'[1]Z09 政府性基金预算财政拨款收入支出决算表(财决09表)'!$A$10:$T$200,16,FALSE))</f>
        <v/>
      </c>
      <c r="J153" s="8">
        <f>'[1]Z09 政府性基金预算财政拨款收入支出决算表(财决09表)'!$A150</f>
        <v>0</v>
      </c>
      <c r="K153" s="31">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8" t="str">
        <f t="shared" si="6"/>
        <v/>
      </c>
    </row>
    <row r="154" spans="1:12" ht="22.5" customHeight="1">
      <c r="A154" s="19" t="str">
        <f t="shared" si="5"/>
        <v/>
      </c>
      <c r="B154" s="19"/>
      <c r="C154" s="20" t="str">
        <f>IF(ISERROR(VLOOKUP(A154,'[1]Z09 政府性基金预算财政拨款收入支出决算表(财决09表)'!$A$10:$T$200,4,FALSE)),"",VLOOKUP(A154,'[1]Z09 政府性基金预算财政拨款收入支出决算表(财决09表)'!$A$10:$T$200,4,FALSE))</f>
        <v/>
      </c>
      <c r="D154" s="21" t="str">
        <f>IF(ISERROR(VLOOKUP(A154,'[1]Z09 政府性基金预算财政拨款收入支出决算表(财决09表)'!$A$10:$T$200,5,FALSE)),"",VLOOKUP(A154,'[1]Z09 政府性基金预算财政拨款收入支出决算表(财决09表)'!$A$10:$T$200,5,FALSE))</f>
        <v/>
      </c>
      <c r="E154" s="21" t="str">
        <f>IF(ISERROR(VLOOKUP(A154,'[1]Z09 政府性基金预算财政拨款收入支出决算表(财决09表)'!$A$10:$T$200,8,FALSE)),"",VLOOKUP(A154,'[1]Z09 政府性基金预算财政拨款收入支出决算表(财决09表)'!$A$10:$T$200,8,FALSE))</f>
        <v/>
      </c>
      <c r="F154" s="21" t="str">
        <f>IF(ISERROR(VLOOKUP(A154,'[1]Z09 政府性基金预算财政拨款收入支出决算表(财决09表)'!$A$10:$T$200,11,FALSE)),"",VLOOKUP(A154,'[1]Z09 政府性基金预算财政拨款收入支出决算表(财决09表)'!$A$10:$T$200,11,FALSE))</f>
        <v/>
      </c>
      <c r="G154" s="21" t="str">
        <f>IF(ISERROR(VLOOKUP(A154,'[1]Z09 政府性基金预算财政拨款收入支出决算表(财决09表)'!$A$10:$T$200,12,FALSE)),"",VLOOKUP(A154,'[1]Z09 政府性基金预算财政拨款收入支出决算表(财决09表)'!$A$10:$T$200,12,FALSE))</f>
        <v/>
      </c>
      <c r="H154" s="21" t="str">
        <f>IF(ISERROR(VLOOKUP(A154,'[1]Z09 政府性基金预算财政拨款收入支出决算表(财决09表)'!$A$10:$T$200,15,FALSE)),"",VLOOKUP(A154,'[1]Z09 政府性基金预算财政拨款收入支出决算表(财决09表)'!$A$10:$T$200,15,FALSE))</f>
        <v/>
      </c>
      <c r="I154" s="21" t="str">
        <f>IF(ISERROR(VLOOKUP(A154,'[1]Z09 政府性基金预算财政拨款收入支出决算表(财决09表)'!$A$10:$T$200,16,FALSE)),"",VLOOKUP(A154,'[1]Z09 政府性基金预算财政拨款收入支出决算表(财决09表)'!$A$10:$T$200,16,FALSE))</f>
        <v/>
      </c>
      <c r="J154" s="8">
        <f>'[1]Z09 政府性基金预算财政拨款收入支出决算表(财决09表)'!$A151</f>
        <v>0</v>
      </c>
      <c r="K154" s="31">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8" t="str">
        <f t="shared" si="6"/>
        <v/>
      </c>
    </row>
    <row r="155" spans="1:12" ht="22.5" customHeight="1">
      <c r="A155" s="19" t="str">
        <f t="shared" si="5"/>
        <v/>
      </c>
      <c r="B155" s="19"/>
      <c r="C155" s="20" t="str">
        <f>IF(ISERROR(VLOOKUP(A155,'[1]Z09 政府性基金预算财政拨款收入支出决算表(财决09表)'!$A$10:$T$200,4,FALSE)),"",VLOOKUP(A155,'[1]Z09 政府性基金预算财政拨款收入支出决算表(财决09表)'!$A$10:$T$200,4,FALSE))</f>
        <v/>
      </c>
      <c r="D155" s="21" t="str">
        <f>IF(ISERROR(VLOOKUP(A155,'[1]Z09 政府性基金预算财政拨款收入支出决算表(财决09表)'!$A$10:$T$200,5,FALSE)),"",VLOOKUP(A155,'[1]Z09 政府性基金预算财政拨款收入支出决算表(财决09表)'!$A$10:$T$200,5,FALSE))</f>
        <v/>
      </c>
      <c r="E155" s="21" t="str">
        <f>IF(ISERROR(VLOOKUP(A155,'[1]Z09 政府性基金预算财政拨款收入支出决算表(财决09表)'!$A$10:$T$200,8,FALSE)),"",VLOOKUP(A155,'[1]Z09 政府性基金预算财政拨款收入支出决算表(财决09表)'!$A$10:$T$200,8,FALSE))</f>
        <v/>
      </c>
      <c r="F155" s="21" t="str">
        <f>IF(ISERROR(VLOOKUP(A155,'[1]Z09 政府性基金预算财政拨款收入支出决算表(财决09表)'!$A$10:$T$200,11,FALSE)),"",VLOOKUP(A155,'[1]Z09 政府性基金预算财政拨款收入支出决算表(财决09表)'!$A$10:$T$200,11,FALSE))</f>
        <v/>
      </c>
      <c r="G155" s="21" t="str">
        <f>IF(ISERROR(VLOOKUP(A155,'[1]Z09 政府性基金预算财政拨款收入支出决算表(财决09表)'!$A$10:$T$200,12,FALSE)),"",VLOOKUP(A155,'[1]Z09 政府性基金预算财政拨款收入支出决算表(财决09表)'!$A$10:$T$200,12,FALSE))</f>
        <v/>
      </c>
      <c r="H155" s="21" t="str">
        <f>IF(ISERROR(VLOOKUP(A155,'[1]Z09 政府性基金预算财政拨款收入支出决算表(财决09表)'!$A$10:$T$200,15,FALSE)),"",VLOOKUP(A155,'[1]Z09 政府性基金预算财政拨款收入支出决算表(财决09表)'!$A$10:$T$200,15,FALSE))</f>
        <v/>
      </c>
      <c r="I155" s="21" t="str">
        <f>IF(ISERROR(VLOOKUP(A155,'[1]Z09 政府性基金预算财政拨款收入支出决算表(财决09表)'!$A$10:$T$200,16,FALSE)),"",VLOOKUP(A155,'[1]Z09 政府性基金预算财政拨款收入支出决算表(财决09表)'!$A$10:$T$200,16,FALSE))</f>
        <v/>
      </c>
      <c r="J155" s="8">
        <f>'[1]Z09 政府性基金预算财政拨款收入支出决算表(财决09表)'!$A152</f>
        <v>0</v>
      </c>
      <c r="K155" s="31">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8" t="str">
        <f t="shared" si="6"/>
        <v/>
      </c>
    </row>
    <row r="156" spans="1:12" ht="22.5" customHeight="1">
      <c r="A156" s="19" t="str">
        <f t="shared" si="5"/>
        <v/>
      </c>
      <c r="B156" s="19"/>
      <c r="C156" s="20" t="str">
        <f>IF(ISERROR(VLOOKUP(A156,'[1]Z09 政府性基金预算财政拨款收入支出决算表(财决09表)'!$A$10:$T$200,4,FALSE)),"",VLOOKUP(A156,'[1]Z09 政府性基金预算财政拨款收入支出决算表(财决09表)'!$A$10:$T$200,4,FALSE))</f>
        <v/>
      </c>
      <c r="D156" s="21" t="str">
        <f>IF(ISERROR(VLOOKUP(A156,'[1]Z09 政府性基金预算财政拨款收入支出决算表(财决09表)'!$A$10:$T$200,5,FALSE)),"",VLOOKUP(A156,'[1]Z09 政府性基金预算财政拨款收入支出决算表(财决09表)'!$A$10:$T$200,5,FALSE))</f>
        <v/>
      </c>
      <c r="E156" s="21" t="str">
        <f>IF(ISERROR(VLOOKUP(A156,'[1]Z09 政府性基金预算财政拨款收入支出决算表(财决09表)'!$A$10:$T$200,8,FALSE)),"",VLOOKUP(A156,'[1]Z09 政府性基金预算财政拨款收入支出决算表(财决09表)'!$A$10:$T$200,8,FALSE))</f>
        <v/>
      </c>
      <c r="F156" s="21" t="str">
        <f>IF(ISERROR(VLOOKUP(A156,'[1]Z09 政府性基金预算财政拨款收入支出决算表(财决09表)'!$A$10:$T$200,11,FALSE)),"",VLOOKUP(A156,'[1]Z09 政府性基金预算财政拨款收入支出决算表(财决09表)'!$A$10:$T$200,11,FALSE))</f>
        <v/>
      </c>
      <c r="G156" s="21" t="str">
        <f>IF(ISERROR(VLOOKUP(A156,'[1]Z09 政府性基金预算财政拨款收入支出决算表(财决09表)'!$A$10:$T$200,12,FALSE)),"",VLOOKUP(A156,'[1]Z09 政府性基金预算财政拨款收入支出决算表(财决09表)'!$A$10:$T$200,12,FALSE))</f>
        <v/>
      </c>
      <c r="H156" s="21" t="str">
        <f>IF(ISERROR(VLOOKUP(A156,'[1]Z09 政府性基金预算财政拨款收入支出决算表(财决09表)'!$A$10:$T$200,15,FALSE)),"",VLOOKUP(A156,'[1]Z09 政府性基金预算财政拨款收入支出决算表(财决09表)'!$A$10:$T$200,15,FALSE))</f>
        <v/>
      </c>
      <c r="I156" s="21" t="str">
        <f>IF(ISERROR(VLOOKUP(A156,'[1]Z09 政府性基金预算财政拨款收入支出决算表(财决09表)'!$A$10:$T$200,16,FALSE)),"",VLOOKUP(A156,'[1]Z09 政府性基金预算财政拨款收入支出决算表(财决09表)'!$A$10:$T$200,16,FALSE))</f>
        <v/>
      </c>
      <c r="J156" s="8">
        <f>'[1]Z09 政府性基金预算财政拨款收入支出决算表(财决09表)'!$A153</f>
        <v>0</v>
      </c>
      <c r="K156" s="31">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8" t="str">
        <f t="shared" si="6"/>
        <v/>
      </c>
    </row>
    <row r="157" spans="1:12" ht="22.5" customHeight="1">
      <c r="A157" s="19" t="str">
        <f t="shared" si="5"/>
        <v/>
      </c>
      <c r="B157" s="19"/>
      <c r="C157" s="20" t="str">
        <f>IF(ISERROR(VLOOKUP(A157,'[1]Z09 政府性基金预算财政拨款收入支出决算表(财决09表)'!$A$10:$T$200,4,FALSE)),"",VLOOKUP(A157,'[1]Z09 政府性基金预算财政拨款收入支出决算表(财决09表)'!$A$10:$T$200,4,FALSE))</f>
        <v/>
      </c>
      <c r="D157" s="21" t="str">
        <f>IF(ISERROR(VLOOKUP(A157,'[1]Z09 政府性基金预算财政拨款收入支出决算表(财决09表)'!$A$10:$T$200,5,FALSE)),"",VLOOKUP(A157,'[1]Z09 政府性基金预算财政拨款收入支出决算表(财决09表)'!$A$10:$T$200,5,FALSE))</f>
        <v/>
      </c>
      <c r="E157" s="21" t="str">
        <f>IF(ISERROR(VLOOKUP(A157,'[1]Z09 政府性基金预算财政拨款收入支出决算表(财决09表)'!$A$10:$T$200,8,FALSE)),"",VLOOKUP(A157,'[1]Z09 政府性基金预算财政拨款收入支出决算表(财决09表)'!$A$10:$T$200,8,FALSE))</f>
        <v/>
      </c>
      <c r="F157" s="21" t="str">
        <f>IF(ISERROR(VLOOKUP(A157,'[1]Z09 政府性基金预算财政拨款收入支出决算表(财决09表)'!$A$10:$T$200,11,FALSE)),"",VLOOKUP(A157,'[1]Z09 政府性基金预算财政拨款收入支出决算表(财决09表)'!$A$10:$T$200,11,FALSE))</f>
        <v/>
      </c>
      <c r="G157" s="21" t="str">
        <f>IF(ISERROR(VLOOKUP(A157,'[1]Z09 政府性基金预算财政拨款收入支出决算表(财决09表)'!$A$10:$T$200,12,FALSE)),"",VLOOKUP(A157,'[1]Z09 政府性基金预算财政拨款收入支出决算表(财决09表)'!$A$10:$T$200,12,FALSE))</f>
        <v/>
      </c>
      <c r="H157" s="21" t="str">
        <f>IF(ISERROR(VLOOKUP(A157,'[1]Z09 政府性基金预算财政拨款收入支出决算表(财决09表)'!$A$10:$T$200,15,FALSE)),"",VLOOKUP(A157,'[1]Z09 政府性基金预算财政拨款收入支出决算表(财决09表)'!$A$10:$T$200,15,FALSE))</f>
        <v/>
      </c>
      <c r="I157" s="21" t="str">
        <f>IF(ISERROR(VLOOKUP(A157,'[1]Z09 政府性基金预算财政拨款收入支出决算表(财决09表)'!$A$10:$T$200,16,FALSE)),"",VLOOKUP(A157,'[1]Z09 政府性基金预算财政拨款收入支出决算表(财决09表)'!$A$10:$T$200,16,FALSE))</f>
        <v/>
      </c>
      <c r="J157" s="8">
        <f>'[1]Z09 政府性基金预算财政拨款收入支出决算表(财决09表)'!$A154</f>
        <v>0</v>
      </c>
      <c r="K157" s="31">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8" t="str">
        <f t="shared" si="6"/>
        <v/>
      </c>
    </row>
    <row r="158" spans="1:12" ht="22.5" customHeight="1">
      <c r="A158" s="19" t="str">
        <f t="shared" si="5"/>
        <v/>
      </c>
      <c r="B158" s="19"/>
      <c r="C158" s="20" t="str">
        <f>IF(ISERROR(VLOOKUP(A158,'[1]Z09 政府性基金预算财政拨款收入支出决算表(财决09表)'!$A$10:$T$200,4,FALSE)),"",VLOOKUP(A158,'[1]Z09 政府性基金预算财政拨款收入支出决算表(财决09表)'!$A$10:$T$200,4,FALSE))</f>
        <v/>
      </c>
      <c r="D158" s="21" t="str">
        <f>IF(ISERROR(VLOOKUP(A158,'[1]Z09 政府性基金预算财政拨款收入支出决算表(财决09表)'!$A$10:$T$200,5,FALSE)),"",VLOOKUP(A158,'[1]Z09 政府性基金预算财政拨款收入支出决算表(财决09表)'!$A$10:$T$200,5,FALSE))</f>
        <v/>
      </c>
      <c r="E158" s="21" t="str">
        <f>IF(ISERROR(VLOOKUP(A158,'[1]Z09 政府性基金预算财政拨款收入支出决算表(财决09表)'!$A$10:$T$200,8,FALSE)),"",VLOOKUP(A158,'[1]Z09 政府性基金预算财政拨款收入支出决算表(财决09表)'!$A$10:$T$200,8,FALSE))</f>
        <v/>
      </c>
      <c r="F158" s="21" t="str">
        <f>IF(ISERROR(VLOOKUP(A158,'[1]Z09 政府性基金预算财政拨款收入支出决算表(财决09表)'!$A$10:$T$200,11,FALSE)),"",VLOOKUP(A158,'[1]Z09 政府性基金预算财政拨款收入支出决算表(财决09表)'!$A$10:$T$200,11,FALSE))</f>
        <v/>
      </c>
      <c r="G158" s="21" t="str">
        <f>IF(ISERROR(VLOOKUP(A158,'[1]Z09 政府性基金预算财政拨款收入支出决算表(财决09表)'!$A$10:$T$200,12,FALSE)),"",VLOOKUP(A158,'[1]Z09 政府性基金预算财政拨款收入支出决算表(财决09表)'!$A$10:$T$200,12,FALSE))</f>
        <v/>
      </c>
      <c r="H158" s="21" t="str">
        <f>IF(ISERROR(VLOOKUP(A158,'[1]Z09 政府性基金预算财政拨款收入支出决算表(财决09表)'!$A$10:$T$200,15,FALSE)),"",VLOOKUP(A158,'[1]Z09 政府性基金预算财政拨款收入支出决算表(财决09表)'!$A$10:$T$200,15,FALSE))</f>
        <v/>
      </c>
      <c r="I158" s="21" t="str">
        <f>IF(ISERROR(VLOOKUP(A158,'[1]Z09 政府性基金预算财政拨款收入支出决算表(财决09表)'!$A$10:$T$200,16,FALSE)),"",VLOOKUP(A158,'[1]Z09 政府性基金预算财政拨款收入支出决算表(财决09表)'!$A$10:$T$200,16,FALSE))</f>
        <v/>
      </c>
      <c r="J158" s="8">
        <f>'[1]Z09 政府性基金预算财政拨款收入支出决算表(财决09表)'!$A155</f>
        <v>0</v>
      </c>
      <c r="K158" s="31">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8" t="str">
        <f t="shared" si="6"/>
        <v/>
      </c>
    </row>
    <row r="159" spans="1:12" ht="22.5" customHeight="1">
      <c r="A159" s="19" t="str">
        <f t="shared" si="5"/>
        <v/>
      </c>
      <c r="B159" s="19"/>
      <c r="C159" s="20" t="str">
        <f>IF(ISERROR(VLOOKUP(A159,'[1]Z09 政府性基金预算财政拨款收入支出决算表(财决09表)'!$A$10:$T$200,4,FALSE)),"",VLOOKUP(A159,'[1]Z09 政府性基金预算财政拨款收入支出决算表(财决09表)'!$A$10:$T$200,4,FALSE))</f>
        <v/>
      </c>
      <c r="D159" s="21" t="str">
        <f>IF(ISERROR(VLOOKUP(A159,'[1]Z09 政府性基金预算财政拨款收入支出决算表(财决09表)'!$A$10:$T$200,5,FALSE)),"",VLOOKUP(A159,'[1]Z09 政府性基金预算财政拨款收入支出决算表(财决09表)'!$A$10:$T$200,5,FALSE))</f>
        <v/>
      </c>
      <c r="E159" s="21" t="str">
        <f>IF(ISERROR(VLOOKUP(A159,'[1]Z09 政府性基金预算财政拨款收入支出决算表(财决09表)'!$A$10:$T$200,8,FALSE)),"",VLOOKUP(A159,'[1]Z09 政府性基金预算财政拨款收入支出决算表(财决09表)'!$A$10:$T$200,8,FALSE))</f>
        <v/>
      </c>
      <c r="F159" s="21" t="str">
        <f>IF(ISERROR(VLOOKUP(A159,'[1]Z09 政府性基金预算财政拨款收入支出决算表(财决09表)'!$A$10:$T$200,11,FALSE)),"",VLOOKUP(A159,'[1]Z09 政府性基金预算财政拨款收入支出决算表(财决09表)'!$A$10:$T$200,11,FALSE))</f>
        <v/>
      </c>
      <c r="G159" s="21" t="str">
        <f>IF(ISERROR(VLOOKUP(A159,'[1]Z09 政府性基金预算财政拨款收入支出决算表(财决09表)'!$A$10:$T$200,12,FALSE)),"",VLOOKUP(A159,'[1]Z09 政府性基金预算财政拨款收入支出决算表(财决09表)'!$A$10:$T$200,12,FALSE))</f>
        <v/>
      </c>
      <c r="H159" s="21" t="str">
        <f>IF(ISERROR(VLOOKUP(A159,'[1]Z09 政府性基金预算财政拨款收入支出决算表(财决09表)'!$A$10:$T$200,15,FALSE)),"",VLOOKUP(A159,'[1]Z09 政府性基金预算财政拨款收入支出决算表(财决09表)'!$A$10:$T$200,15,FALSE))</f>
        <v/>
      </c>
      <c r="I159" s="21" t="str">
        <f>IF(ISERROR(VLOOKUP(A159,'[1]Z09 政府性基金预算财政拨款收入支出决算表(财决09表)'!$A$10:$T$200,16,FALSE)),"",VLOOKUP(A159,'[1]Z09 政府性基金预算财政拨款收入支出决算表(财决09表)'!$A$10:$T$200,16,FALSE))</f>
        <v/>
      </c>
      <c r="J159" s="8">
        <f>'[1]Z09 政府性基金预算财政拨款收入支出决算表(财决09表)'!$A156</f>
        <v>0</v>
      </c>
      <c r="K159" s="31">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8" t="str">
        <f t="shared" si="6"/>
        <v/>
      </c>
    </row>
    <row r="160" spans="1:12" ht="22.5" customHeight="1">
      <c r="A160" s="19" t="str">
        <f t="shared" ref="A160:A200" si="7">IF(J160&gt;0,J160,"")</f>
        <v/>
      </c>
      <c r="B160" s="19"/>
      <c r="C160" s="20" t="str">
        <f>IF(ISERROR(VLOOKUP(A160,'[1]Z09 政府性基金预算财政拨款收入支出决算表(财决09表)'!$A$10:$T$200,4,FALSE)),"",VLOOKUP(A160,'[1]Z09 政府性基金预算财政拨款收入支出决算表(财决09表)'!$A$10:$T$200,4,FALSE))</f>
        <v/>
      </c>
      <c r="D160" s="21" t="str">
        <f>IF(ISERROR(VLOOKUP(A160,'[1]Z09 政府性基金预算财政拨款收入支出决算表(财决09表)'!$A$10:$T$200,5,FALSE)),"",VLOOKUP(A160,'[1]Z09 政府性基金预算财政拨款收入支出决算表(财决09表)'!$A$10:$T$200,5,FALSE))</f>
        <v/>
      </c>
      <c r="E160" s="21" t="str">
        <f>IF(ISERROR(VLOOKUP(A160,'[1]Z09 政府性基金预算财政拨款收入支出决算表(财决09表)'!$A$10:$T$200,8,FALSE)),"",VLOOKUP(A160,'[1]Z09 政府性基金预算财政拨款收入支出决算表(财决09表)'!$A$10:$T$200,8,FALSE))</f>
        <v/>
      </c>
      <c r="F160" s="21" t="str">
        <f>IF(ISERROR(VLOOKUP(A160,'[1]Z09 政府性基金预算财政拨款收入支出决算表(财决09表)'!$A$10:$T$200,11,FALSE)),"",VLOOKUP(A160,'[1]Z09 政府性基金预算财政拨款收入支出决算表(财决09表)'!$A$10:$T$200,11,FALSE))</f>
        <v/>
      </c>
      <c r="G160" s="21" t="str">
        <f>IF(ISERROR(VLOOKUP(A160,'[1]Z09 政府性基金预算财政拨款收入支出决算表(财决09表)'!$A$10:$T$200,12,FALSE)),"",VLOOKUP(A160,'[1]Z09 政府性基金预算财政拨款收入支出决算表(财决09表)'!$A$10:$T$200,12,FALSE))</f>
        <v/>
      </c>
      <c r="H160" s="21" t="str">
        <f>IF(ISERROR(VLOOKUP(A160,'[1]Z09 政府性基金预算财政拨款收入支出决算表(财决09表)'!$A$10:$T$200,15,FALSE)),"",VLOOKUP(A160,'[1]Z09 政府性基金预算财政拨款收入支出决算表(财决09表)'!$A$10:$T$200,15,FALSE))</f>
        <v/>
      </c>
      <c r="I160" s="21" t="str">
        <f>IF(ISERROR(VLOOKUP(A160,'[1]Z09 政府性基金预算财政拨款收入支出决算表(财决09表)'!$A$10:$T$200,16,FALSE)),"",VLOOKUP(A160,'[1]Z09 政府性基金预算财政拨款收入支出决算表(财决09表)'!$A$10:$T$200,16,FALSE))</f>
        <v/>
      </c>
      <c r="J160" s="8">
        <f>'[1]Z09 政府性基金预算财政拨款收入支出决算表(财决09表)'!$A157</f>
        <v>0</v>
      </c>
      <c r="K160" s="31">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8" t="str">
        <f t="shared" si="6"/>
        <v/>
      </c>
    </row>
    <row r="161" spans="1:12" ht="22.5" customHeight="1">
      <c r="A161" s="19" t="str">
        <f t="shared" si="7"/>
        <v/>
      </c>
      <c r="B161" s="19"/>
      <c r="C161" s="20" t="str">
        <f>IF(ISERROR(VLOOKUP(A161,'[1]Z09 政府性基金预算财政拨款收入支出决算表(财决09表)'!$A$10:$T$200,4,FALSE)),"",VLOOKUP(A161,'[1]Z09 政府性基金预算财政拨款收入支出决算表(财决09表)'!$A$10:$T$200,4,FALSE))</f>
        <v/>
      </c>
      <c r="D161" s="21" t="str">
        <f>IF(ISERROR(VLOOKUP(A161,'[1]Z09 政府性基金预算财政拨款收入支出决算表(财决09表)'!$A$10:$T$200,5,FALSE)),"",VLOOKUP(A161,'[1]Z09 政府性基金预算财政拨款收入支出决算表(财决09表)'!$A$10:$T$200,5,FALSE))</f>
        <v/>
      </c>
      <c r="E161" s="21" t="str">
        <f>IF(ISERROR(VLOOKUP(A161,'[1]Z09 政府性基金预算财政拨款收入支出决算表(财决09表)'!$A$10:$T$200,8,FALSE)),"",VLOOKUP(A161,'[1]Z09 政府性基金预算财政拨款收入支出决算表(财决09表)'!$A$10:$T$200,8,FALSE))</f>
        <v/>
      </c>
      <c r="F161" s="21" t="str">
        <f>IF(ISERROR(VLOOKUP(A161,'[1]Z09 政府性基金预算财政拨款收入支出决算表(财决09表)'!$A$10:$T$200,11,FALSE)),"",VLOOKUP(A161,'[1]Z09 政府性基金预算财政拨款收入支出决算表(财决09表)'!$A$10:$T$200,11,FALSE))</f>
        <v/>
      </c>
      <c r="G161" s="21" t="str">
        <f>IF(ISERROR(VLOOKUP(A161,'[1]Z09 政府性基金预算财政拨款收入支出决算表(财决09表)'!$A$10:$T$200,12,FALSE)),"",VLOOKUP(A161,'[1]Z09 政府性基金预算财政拨款收入支出决算表(财决09表)'!$A$10:$T$200,12,FALSE))</f>
        <v/>
      </c>
      <c r="H161" s="21" t="str">
        <f>IF(ISERROR(VLOOKUP(A161,'[1]Z09 政府性基金预算财政拨款收入支出决算表(财决09表)'!$A$10:$T$200,15,FALSE)),"",VLOOKUP(A161,'[1]Z09 政府性基金预算财政拨款收入支出决算表(财决09表)'!$A$10:$T$200,15,FALSE))</f>
        <v/>
      </c>
      <c r="I161" s="21" t="str">
        <f>IF(ISERROR(VLOOKUP(A161,'[1]Z09 政府性基金预算财政拨款收入支出决算表(财决09表)'!$A$10:$T$200,16,FALSE)),"",VLOOKUP(A161,'[1]Z09 政府性基金预算财政拨款收入支出决算表(财决09表)'!$A$10:$T$200,16,FALSE))</f>
        <v/>
      </c>
      <c r="J161" s="8">
        <f>'[1]Z09 政府性基金预算财政拨款收入支出决算表(财决09表)'!$A158</f>
        <v>0</v>
      </c>
      <c r="K161" s="31">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8" t="str">
        <f t="shared" si="6"/>
        <v/>
      </c>
    </row>
    <row r="162" spans="1:12" ht="22.5" customHeight="1">
      <c r="A162" s="19" t="str">
        <f t="shared" si="7"/>
        <v/>
      </c>
      <c r="B162" s="19"/>
      <c r="C162" s="20" t="str">
        <f>IF(ISERROR(VLOOKUP(A162,'[1]Z09 政府性基金预算财政拨款收入支出决算表(财决09表)'!$A$10:$T$200,4,FALSE)),"",VLOOKUP(A162,'[1]Z09 政府性基金预算财政拨款收入支出决算表(财决09表)'!$A$10:$T$200,4,FALSE))</f>
        <v/>
      </c>
      <c r="D162" s="21" t="str">
        <f>IF(ISERROR(VLOOKUP(A162,'[1]Z09 政府性基金预算财政拨款收入支出决算表(财决09表)'!$A$10:$T$200,5,FALSE)),"",VLOOKUP(A162,'[1]Z09 政府性基金预算财政拨款收入支出决算表(财决09表)'!$A$10:$T$200,5,FALSE))</f>
        <v/>
      </c>
      <c r="E162" s="21" t="str">
        <f>IF(ISERROR(VLOOKUP(A162,'[1]Z09 政府性基金预算财政拨款收入支出决算表(财决09表)'!$A$10:$T$200,8,FALSE)),"",VLOOKUP(A162,'[1]Z09 政府性基金预算财政拨款收入支出决算表(财决09表)'!$A$10:$T$200,8,FALSE))</f>
        <v/>
      </c>
      <c r="F162" s="21" t="str">
        <f>IF(ISERROR(VLOOKUP(A162,'[1]Z09 政府性基金预算财政拨款收入支出决算表(财决09表)'!$A$10:$T$200,11,FALSE)),"",VLOOKUP(A162,'[1]Z09 政府性基金预算财政拨款收入支出决算表(财决09表)'!$A$10:$T$200,11,FALSE))</f>
        <v/>
      </c>
      <c r="G162" s="21" t="str">
        <f>IF(ISERROR(VLOOKUP(A162,'[1]Z09 政府性基金预算财政拨款收入支出决算表(财决09表)'!$A$10:$T$200,12,FALSE)),"",VLOOKUP(A162,'[1]Z09 政府性基金预算财政拨款收入支出决算表(财决09表)'!$A$10:$T$200,12,FALSE))</f>
        <v/>
      </c>
      <c r="H162" s="21" t="str">
        <f>IF(ISERROR(VLOOKUP(A162,'[1]Z09 政府性基金预算财政拨款收入支出决算表(财决09表)'!$A$10:$T$200,15,FALSE)),"",VLOOKUP(A162,'[1]Z09 政府性基金预算财政拨款收入支出决算表(财决09表)'!$A$10:$T$200,15,FALSE))</f>
        <v/>
      </c>
      <c r="I162" s="21" t="str">
        <f>IF(ISERROR(VLOOKUP(A162,'[1]Z09 政府性基金预算财政拨款收入支出决算表(财决09表)'!$A$10:$T$200,16,FALSE)),"",VLOOKUP(A162,'[1]Z09 政府性基金预算财政拨款收入支出决算表(财决09表)'!$A$10:$T$200,16,FALSE))</f>
        <v/>
      </c>
      <c r="J162" s="8">
        <f>'[1]Z09 政府性基金预算财政拨款收入支出决算表(财决09表)'!$A159</f>
        <v>0</v>
      </c>
      <c r="K162" s="31">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8" t="str">
        <f t="shared" si="6"/>
        <v/>
      </c>
    </row>
    <row r="163" spans="1:12" ht="22.5" customHeight="1">
      <c r="A163" s="19" t="str">
        <f t="shared" si="7"/>
        <v/>
      </c>
      <c r="B163" s="19"/>
      <c r="C163" s="20" t="str">
        <f>IF(ISERROR(VLOOKUP(A163,'[1]Z09 政府性基金预算财政拨款收入支出决算表(财决09表)'!$A$10:$T$200,4,FALSE)),"",VLOOKUP(A163,'[1]Z09 政府性基金预算财政拨款收入支出决算表(财决09表)'!$A$10:$T$200,4,FALSE))</f>
        <v/>
      </c>
      <c r="D163" s="21" t="str">
        <f>IF(ISERROR(VLOOKUP(A163,'[1]Z09 政府性基金预算财政拨款收入支出决算表(财决09表)'!$A$10:$T$200,5,FALSE)),"",VLOOKUP(A163,'[1]Z09 政府性基金预算财政拨款收入支出决算表(财决09表)'!$A$10:$T$200,5,FALSE))</f>
        <v/>
      </c>
      <c r="E163" s="21" t="str">
        <f>IF(ISERROR(VLOOKUP(A163,'[1]Z09 政府性基金预算财政拨款收入支出决算表(财决09表)'!$A$10:$T$200,8,FALSE)),"",VLOOKUP(A163,'[1]Z09 政府性基金预算财政拨款收入支出决算表(财决09表)'!$A$10:$T$200,8,FALSE))</f>
        <v/>
      </c>
      <c r="F163" s="21" t="str">
        <f>IF(ISERROR(VLOOKUP(A163,'[1]Z09 政府性基金预算财政拨款收入支出决算表(财决09表)'!$A$10:$T$200,11,FALSE)),"",VLOOKUP(A163,'[1]Z09 政府性基金预算财政拨款收入支出决算表(财决09表)'!$A$10:$T$200,11,FALSE))</f>
        <v/>
      </c>
      <c r="G163" s="21" t="str">
        <f>IF(ISERROR(VLOOKUP(A163,'[1]Z09 政府性基金预算财政拨款收入支出决算表(财决09表)'!$A$10:$T$200,12,FALSE)),"",VLOOKUP(A163,'[1]Z09 政府性基金预算财政拨款收入支出决算表(财决09表)'!$A$10:$T$200,12,FALSE))</f>
        <v/>
      </c>
      <c r="H163" s="21" t="str">
        <f>IF(ISERROR(VLOOKUP(A163,'[1]Z09 政府性基金预算财政拨款收入支出决算表(财决09表)'!$A$10:$T$200,15,FALSE)),"",VLOOKUP(A163,'[1]Z09 政府性基金预算财政拨款收入支出决算表(财决09表)'!$A$10:$T$200,15,FALSE))</f>
        <v/>
      </c>
      <c r="I163" s="21" t="str">
        <f>IF(ISERROR(VLOOKUP(A163,'[1]Z09 政府性基金预算财政拨款收入支出决算表(财决09表)'!$A$10:$T$200,16,FALSE)),"",VLOOKUP(A163,'[1]Z09 政府性基金预算财政拨款收入支出决算表(财决09表)'!$A$10:$T$200,16,FALSE))</f>
        <v/>
      </c>
      <c r="J163" s="8">
        <f>'[1]Z09 政府性基金预算财政拨款收入支出决算表(财决09表)'!$A160</f>
        <v>0</v>
      </c>
      <c r="K163" s="31">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8" t="str">
        <f t="shared" si="6"/>
        <v/>
      </c>
    </row>
    <row r="164" spans="1:12" ht="22.5" customHeight="1">
      <c r="A164" s="19" t="str">
        <f t="shared" si="7"/>
        <v/>
      </c>
      <c r="B164" s="19"/>
      <c r="C164" s="20" t="str">
        <f>IF(ISERROR(VLOOKUP(A164,'[1]Z09 政府性基金预算财政拨款收入支出决算表(财决09表)'!$A$10:$T$200,4,FALSE)),"",VLOOKUP(A164,'[1]Z09 政府性基金预算财政拨款收入支出决算表(财决09表)'!$A$10:$T$200,4,FALSE))</f>
        <v/>
      </c>
      <c r="D164" s="21" t="str">
        <f>IF(ISERROR(VLOOKUP(A164,'[1]Z09 政府性基金预算财政拨款收入支出决算表(财决09表)'!$A$10:$T$200,5,FALSE)),"",VLOOKUP(A164,'[1]Z09 政府性基金预算财政拨款收入支出决算表(财决09表)'!$A$10:$T$200,5,FALSE))</f>
        <v/>
      </c>
      <c r="E164" s="21" t="str">
        <f>IF(ISERROR(VLOOKUP(A164,'[1]Z09 政府性基金预算财政拨款收入支出决算表(财决09表)'!$A$10:$T$200,8,FALSE)),"",VLOOKUP(A164,'[1]Z09 政府性基金预算财政拨款收入支出决算表(财决09表)'!$A$10:$T$200,8,FALSE))</f>
        <v/>
      </c>
      <c r="F164" s="21" t="str">
        <f>IF(ISERROR(VLOOKUP(A164,'[1]Z09 政府性基金预算财政拨款收入支出决算表(财决09表)'!$A$10:$T$200,11,FALSE)),"",VLOOKUP(A164,'[1]Z09 政府性基金预算财政拨款收入支出决算表(财决09表)'!$A$10:$T$200,11,FALSE))</f>
        <v/>
      </c>
      <c r="G164" s="21" t="str">
        <f>IF(ISERROR(VLOOKUP(A164,'[1]Z09 政府性基金预算财政拨款收入支出决算表(财决09表)'!$A$10:$T$200,12,FALSE)),"",VLOOKUP(A164,'[1]Z09 政府性基金预算财政拨款收入支出决算表(财决09表)'!$A$10:$T$200,12,FALSE))</f>
        <v/>
      </c>
      <c r="H164" s="21" t="str">
        <f>IF(ISERROR(VLOOKUP(A164,'[1]Z09 政府性基金预算财政拨款收入支出决算表(财决09表)'!$A$10:$T$200,15,FALSE)),"",VLOOKUP(A164,'[1]Z09 政府性基金预算财政拨款收入支出决算表(财决09表)'!$A$10:$T$200,15,FALSE))</f>
        <v/>
      </c>
      <c r="I164" s="21" t="str">
        <f>IF(ISERROR(VLOOKUP(A164,'[1]Z09 政府性基金预算财政拨款收入支出决算表(财决09表)'!$A$10:$T$200,16,FALSE)),"",VLOOKUP(A164,'[1]Z09 政府性基金预算财政拨款收入支出决算表(财决09表)'!$A$10:$T$200,16,FALSE))</f>
        <v/>
      </c>
      <c r="J164" s="8">
        <f>'[1]Z09 政府性基金预算财政拨款收入支出决算表(财决09表)'!$A161</f>
        <v>0</v>
      </c>
      <c r="K164" s="31">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8" t="str">
        <f t="shared" si="6"/>
        <v/>
      </c>
    </row>
    <row r="165" spans="1:12" ht="22.5" customHeight="1">
      <c r="A165" s="19" t="str">
        <f t="shared" si="7"/>
        <v/>
      </c>
      <c r="B165" s="19"/>
      <c r="C165" s="20" t="str">
        <f>IF(ISERROR(VLOOKUP(A165,'[1]Z09 政府性基金预算财政拨款收入支出决算表(财决09表)'!$A$10:$T$200,4,FALSE)),"",VLOOKUP(A165,'[1]Z09 政府性基金预算财政拨款收入支出决算表(财决09表)'!$A$10:$T$200,4,FALSE))</f>
        <v/>
      </c>
      <c r="D165" s="21" t="str">
        <f>IF(ISERROR(VLOOKUP(A165,'[1]Z09 政府性基金预算财政拨款收入支出决算表(财决09表)'!$A$10:$T$200,5,FALSE)),"",VLOOKUP(A165,'[1]Z09 政府性基金预算财政拨款收入支出决算表(财决09表)'!$A$10:$T$200,5,FALSE))</f>
        <v/>
      </c>
      <c r="E165" s="21" t="str">
        <f>IF(ISERROR(VLOOKUP(A165,'[1]Z09 政府性基金预算财政拨款收入支出决算表(财决09表)'!$A$10:$T$200,8,FALSE)),"",VLOOKUP(A165,'[1]Z09 政府性基金预算财政拨款收入支出决算表(财决09表)'!$A$10:$T$200,8,FALSE))</f>
        <v/>
      </c>
      <c r="F165" s="21" t="str">
        <f>IF(ISERROR(VLOOKUP(A165,'[1]Z09 政府性基金预算财政拨款收入支出决算表(财决09表)'!$A$10:$T$200,11,FALSE)),"",VLOOKUP(A165,'[1]Z09 政府性基金预算财政拨款收入支出决算表(财决09表)'!$A$10:$T$200,11,FALSE))</f>
        <v/>
      </c>
      <c r="G165" s="21" t="str">
        <f>IF(ISERROR(VLOOKUP(A165,'[1]Z09 政府性基金预算财政拨款收入支出决算表(财决09表)'!$A$10:$T$200,12,FALSE)),"",VLOOKUP(A165,'[1]Z09 政府性基金预算财政拨款收入支出决算表(财决09表)'!$A$10:$T$200,12,FALSE))</f>
        <v/>
      </c>
      <c r="H165" s="21" t="str">
        <f>IF(ISERROR(VLOOKUP(A165,'[1]Z09 政府性基金预算财政拨款收入支出决算表(财决09表)'!$A$10:$T$200,15,FALSE)),"",VLOOKUP(A165,'[1]Z09 政府性基金预算财政拨款收入支出决算表(财决09表)'!$A$10:$T$200,15,FALSE))</f>
        <v/>
      </c>
      <c r="I165" s="21" t="str">
        <f>IF(ISERROR(VLOOKUP(A165,'[1]Z09 政府性基金预算财政拨款收入支出决算表(财决09表)'!$A$10:$T$200,16,FALSE)),"",VLOOKUP(A165,'[1]Z09 政府性基金预算财政拨款收入支出决算表(财决09表)'!$A$10:$T$200,16,FALSE))</f>
        <v/>
      </c>
      <c r="J165" s="8">
        <f>'[1]Z09 政府性基金预算财政拨款收入支出决算表(财决09表)'!$A162</f>
        <v>0</v>
      </c>
      <c r="K165" s="31">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8" t="str">
        <f t="shared" si="6"/>
        <v/>
      </c>
    </row>
    <row r="166" spans="1:12" ht="22.5" customHeight="1">
      <c r="A166" s="19" t="str">
        <f t="shared" si="7"/>
        <v/>
      </c>
      <c r="B166" s="19"/>
      <c r="C166" s="20" t="str">
        <f>IF(ISERROR(VLOOKUP(A166,'[1]Z09 政府性基金预算财政拨款收入支出决算表(财决09表)'!$A$10:$T$200,4,FALSE)),"",VLOOKUP(A166,'[1]Z09 政府性基金预算财政拨款收入支出决算表(财决09表)'!$A$10:$T$200,4,FALSE))</f>
        <v/>
      </c>
      <c r="D166" s="21" t="str">
        <f>IF(ISERROR(VLOOKUP(A166,'[1]Z09 政府性基金预算财政拨款收入支出决算表(财决09表)'!$A$10:$T$200,5,FALSE)),"",VLOOKUP(A166,'[1]Z09 政府性基金预算财政拨款收入支出决算表(财决09表)'!$A$10:$T$200,5,FALSE))</f>
        <v/>
      </c>
      <c r="E166" s="21" t="str">
        <f>IF(ISERROR(VLOOKUP(A166,'[1]Z09 政府性基金预算财政拨款收入支出决算表(财决09表)'!$A$10:$T$200,8,FALSE)),"",VLOOKUP(A166,'[1]Z09 政府性基金预算财政拨款收入支出决算表(财决09表)'!$A$10:$T$200,8,FALSE))</f>
        <v/>
      </c>
      <c r="F166" s="21" t="str">
        <f>IF(ISERROR(VLOOKUP(A166,'[1]Z09 政府性基金预算财政拨款收入支出决算表(财决09表)'!$A$10:$T$200,11,FALSE)),"",VLOOKUP(A166,'[1]Z09 政府性基金预算财政拨款收入支出决算表(财决09表)'!$A$10:$T$200,11,FALSE))</f>
        <v/>
      </c>
      <c r="G166" s="21" t="str">
        <f>IF(ISERROR(VLOOKUP(A166,'[1]Z09 政府性基金预算财政拨款收入支出决算表(财决09表)'!$A$10:$T$200,12,FALSE)),"",VLOOKUP(A166,'[1]Z09 政府性基金预算财政拨款收入支出决算表(财决09表)'!$A$10:$T$200,12,FALSE))</f>
        <v/>
      </c>
      <c r="H166" s="21" t="str">
        <f>IF(ISERROR(VLOOKUP(A166,'[1]Z09 政府性基金预算财政拨款收入支出决算表(财决09表)'!$A$10:$T$200,15,FALSE)),"",VLOOKUP(A166,'[1]Z09 政府性基金预算财政拨款收入支出决算表(财决09表)'!$A$10:$T$200,15,FALSE))</f>
        <v/>
      </c>
      <c r="I166" s="21" t="str">
        <f>IF(ISERROR(VLOOKUP(A166,'[1]Z09 政府性基金预算财政拨款收入支出决算表(财决09表)'!$A$10:$T$200,16,FALSE)),"",VLOOKUP(A166,'[1]Z09 政府性基金预算财政拨款收入支出决算表(财决09表)'!$A$10:$T$200,16,FALSE))</f>
        <v/>
      </c>
      <c r="J166" s="8">
        <f>'[1]Z09 政府性基金预算财政拨款收入支出决算表(财决09表)'!$A163</f>
        <v>0</v>
      </c>
      <c r="K166" s="31">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8" t="str">
        <f t="shared" si="6"/>
        <v/>
      </c>
    </row>
    <row r="167" spans="1:12" ht="22.5" customHeight="1">
      <c r="A167" s="19" t="str">
        <f t="shared" si="7"/>
        <v/>
      </c>
      <c r="B167" s="19"/>
      <c r="C167" s="20" t="str">
        <f>IF(ISERROR(VLOOKUP(A167,'[1]Z09 政府性基金预算财政拨款收入支出决算表(财决09表)'!$A$10:$T$200,4,FALSE)),"",VLOOKUP(A167,'[1]Z09 政府性基金预算财政拨款收入支出决算表(财决09表)'!$A$10:$T$200,4,FALSE))</f>
        <v/>
      </c>
      <c r="D167" s="21" t="str">
        <f>IF(ISERROR(VLOOKUP(A167,'[1]Z09 政府性基金预算财政拨款收入支出决算表(财决09表)'!$A$10:$T$200,5,FALSE)),"",VLOOKUP(A167,'[1]Z09 政府性基金预算财政拨款收入支出决算表(财决09表)'!$A$10:$T$200,5,FALSE))</f>
        <v/>
      </c>
      <c r="E167" s="21" t="str">
        <f>IF(ISERROR(VLOOKUP(A167,'[1]Z09 政府性基金预算财政拨款收入支出决算表(财决09表)'!$A$10:$T$200,8,FALSE)),"",VLOOKUP(A167,'[1]Z09 政府性基金预算财政拨款收入支出决算表(财决09表)'!$A$10:$T$200,8,FALSE))</f>
        <v/>
      </c>
      <c r="F167" s="21" t="str">
        <f>IF(ISERROR(VLOOKUP(A167,'[1]Z09 政府性基金预算财政拨款收入支出决算表(财决09表)'!$A$10:$T$200,11,FALSE)),"",VLOOKUP(A167,'[1]Z09 政府性基金预算财政拨款收入支出决算表(财决09表)'!$A$10:$T$200,11,FALSE))</f>
        <v/>
      </c>
      <c r="G167" s="21" t="str">
        <f>IF(ISERROR(VLOOKUP(A167,'[1]Z09 政府性基金预算财政拨款收入支出决算表(财决09表)'!$A$10:$T$200,12,FALSE)),"",VLOOKUP(A167,'[1]Z09 政府性基金预算财政拨款收入支出决算表(财决09表)'!$A$10:$T$200,12,FALSE))</f>
        <v/>
      </c>
      <c r="H167" s="21" t="str">
        <f>IF(ISERROR(VLOOKUP(A167,'[1]Z09 政府性基金预算财政拨款收入支出决算表(财决09表)'!$A$10:$T$200,15,FALSE)),"",VLOOKUP(A167,'[1]Z09 政府性基金预算财政拨款收入支出决算表(财决09表)'!$A$10:$T$200,15,FALSE))</f>
        <v/>
      </c>
      <c r="I167" s="21" t="str">
        <f>IF(ISERROR(VLOOKUP(A167,'[1]Z09 政府性基金预算财政拨款收入支出决算表(财决09表)'!$A$10:$T$200,16,FALSE)),"",VLOOKUP(A167,'[1]Z09 政府性基金预算财政拨款收入支出决算表(财决09表)'!$A$10:$T$200,16,FALSE))</f>
        <v/>
      </c>
      <c r="J167" s="8">
        <f>'[1]Z09 政府性基金预算财政拨款收入支出决算表(财决09表)'!$A164</f>
        <v>0</v>
      </c>
      <c r="K167" s="31">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8" t="str">
        <f t="shared" si="6"/>
        <v/>
      </c>
    </row>
    <row r="168" spans="1:12" ht="22.5" customHeight="1">
      <c r="A168" s="19" t="str">
        <f t="shared" si="7"/>
        <v/>
      </c>
      <c r="B168" s="19"/>
      <c r="C168" s="20" t="str">
        <f>IF(ISERROR(VLOOKUP(A168,'[1]Z09 政府性基金预算财政拨款收入支出决算表(财决09表)'!$A$10:$T$200,4,FALSE)),"",VLOOKUP(A168,'[1]Z09 政府性基金预算财政拨款收入支出决算表(财决09表)'!$A$10:$T$200,4,FALSE))</f>
        <v/>
      </c>
      <c r="D168" s="21" t="str">
        <f>IF(ISERROR(VLOOKUP(A168,'[1]Z09 政府性基金预算财政拨款收入支出决算表(财决09表)'!$A$10:$T$200,5,FALSE)),"",VLOOKUP(A168,'[1]Z09 政府性基金预算财政拨款收入支出决算表(财决09表)'!$A$10:$T$200,5,FALSE))</f>
        <v/>
      </c>
      <c r="E168" s="21" t="str">
        <f>IF(ISERROR(VLOOKUP(A168,'[1]Z09 政府性基金预算财政拨款收入支出决算表(财决09表)'!$A$10:$T$200,8,FALSE)),"",VLOOKUP(A168,'[1]Z09 政府性基金预算财政拨款收入支出决算表(财决09表)'!$A$10:$T$200,8,FALSE))</f>
        <v/>
      </c>
      <c r="F168" s="21" t="str">
        <f>IF(ISERROR(VLOOKUP(A168,'[1]Z09 政府性基金预算财政拨款收入支出决算表(财决09表)'!$A$10:$T$200,11,FALSE)),"",VLOOKUP(A168,'[1]Z09 政府性基金预算财政拨款收入支出决算表(财决09表)'!$A$10:$T$200,11,FALSE))</f>
        <v/>
      </c>
      <c r="G168" s="21" t="str">
        <f>IF(ISERROR(VLOOKUP(A168,'[1]Z09 政府性基金预算财政拨款收入支出决算表(财决09表)'!$A$10:$T$200,12,FALSE)),"",VLOOKUP(A168,'[1]Z09 政府性基金预算财政拨款收入支出决算表(财决09表)'!$A$10:$T$200,12,FALSE))</f>
        <v/>
      </c>
      <c r="H168" s="21" t="str">
        <f>IF(ISERROR(VLOOKUP(A168,'[1]Z09 政府性基金预算财政拨款收入支出决算表(财决09表)'!$A$10:$T$200,15,FALSE)),"",VLOOKUP(A168,'[1]Z09 政府性基金预算财政拨款收入支出决算表(财决09表)'!$A$10:$T$200,15,FALSE))</f>
        <v/>
      </c>
      <c r="I168" s="21" t="str">
        <f>IF(ISERROR(VLOOKUP(A168,'[1]Z09 政府性基金预算财政拨款收入支出决算表(财决09表)'!$A$10:$T$200,16,FALSE)),"",VLOOKUP(A168,'[1]Z09 政府性基金预算财政拨款收入支出决算表(财决09表)'!$A$10:$T$200,16,FALSE))</f>
        <v/>
      </c>
      <c r="J168" s="8">
        <f>'[1]Z09 政府性基金预算财政拨款收入支出决算表(财决09表)'!$A165</f>
        <v>0</v>
      </c>
      <c r="K168" s="31">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8" t="str">
        <f t="shared" si="6"/>
        <v/>
      </c>
    </row>
    <row r="169" spans="1:12" ht="22.5" customHeight="1">
      <c r="A169" s="19" t="str">
        <f t="shared" si="7"/>
        <v/>
      </c>
      <c r="B169" s="19"/>
      <c r="C169" s="20" t="str">
        <f>IF(ISERROR(VLOOKUP(A169,'[1]Z09 政府性基金预算财政拨款收入支出决算表(财决09表)'!$A$10:$T$200,4,FALSE)),"",VLOOKUP(A169,'[1]Z09 政府性基金预算财政拨款收入支出决算表(财决09表)'!$A$10:$T$200,4,FALSE))</f>
        <v/>
      </c>
      <c r="D169" s="21" t="str">
        <f>IF(ISERROR(VLOOKUP(A169,'[1]Z09 政府性基金预算财政拨款收入支出决算表(财决09表)'!$A$10:$T$200,5,FALSE)),"",VLOOKUP(A169,'[1]Z09 政府性基金预算财政拨款收入支出决算表(财决09表)'!$A$10:$T$200,5,FALSE))</f>
        <v/>
      </c>
      <c r="E169" s="21" t="str">
        <f>IF(ISERROR(VLOOKUP(A169,'[1]Z09 政府性基金预算财政拨款收入支出决算表(财决09表)'!$A$10:$T$200,8,FALSE)),"",VLOOKUP(A169,'[1]Z09 政府性基金预算财政拨款收入支出决算表(财决09表)'!$A$10:$T$200,8,FALSE))</f>
        <v/>
      </c>
      <c r="F169" s="21" t="str">
        <f>IF(ISERROR(VLOOKUP(A169,'[1]Z09 政府性基金预算财政拨款收入支出决算表(财决09表)'!$A$10:$T$200,11,FALSE)),"",VLOOKUP(A169,'[1]Z09 政府性基金预算财政拨款收入支出决算表(财决09表)'!$A$10:$T$200,11,FALSE))</f>
        <v/>
      </c>
      <c r="G169" s="21" t="str">
        <f>IF(ISERROR(VLOOKUP(A169,'[1]Z09 政府性基金预算财政拨款收入支出决算表(财决09表)'!$A$10:$T$200,12,FALSE)),"",VLOOKUP(A169,'[1]Z09 政府性基金预算财政拨款收入支出决算表(财决09表)'!$A$10:$T$200,12,FALSE))</f>
        <v/>
      </c>
      <c r="H169" s="21" t="str">
        <f>IF(ISERROR(VLOOKUP(A169,'[1]Z09 政府性基金预算财政拨款收入支出决算表(财决09表)'!$A$10:$T$200,15,FALSE)),"",VLOOKUP(A169,'[1]Z09 政府性基金预算财政拨款收入支出决算表(财决09表)'!$A$10:$T$200,15,FALSE))</f>
        <v/>
      </c>
      <c r="I169" s="21" t="str">
        <f>IF(ISERROR(VLOOKUP(A169,'[1]Z09 政府性基金预算财政拨款收入支出决算表(财决09表)'!$A$10:$T$200,16,FALSE)),"",VLOOKUP(A169,'[1]Z09 政府性基金预算财政拨款收入支出决算表(财决09表)'!$A$10:$T$200,16,FALSE))</f>
        <v/>
      </c>
      <c r="J169" s="8">
        <f>'[1]Z09 政府性基金预算财政拨款收入支出决算表(财决09表)'!$A166</f>
        <v>0</v>
      </c>
      <c r="K169" s="31">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8" t="str">
        <f t="shared" si="6"/>
        <v/>
      </c>
    </row>
    <row r="170" spans="1:12" ht="22.5" customHeight="1">
      <c r="A170" s="19" t="str">
        <f t="shared" si="7"/>
        <v/>
      </c>
      <c r="B170" s="19"/>
      <c r="C170" s="20" t="str">
        <f>IF(ISERROR(VLOOKUP(A170,'[1]Z09 政府性基金预算财政拨款收入支出决算表(财决09表)'!$A$10:$T$200,4,FALSE)),"",VLOOKUP(A170,'[1]Z09 政府性基金预算财政拨款收入支出决算表(财决09表)'!$A$10:$T$200,4,FALSE))</f>
        <v/>
      </c>
      <c r="D170" s="21" t="str">
        <f>IF(ISERROR(VLOOKUP(A170,'[1]Z09 政府性基金预算财政拨款收入支出决算表(财决09表)'!$A$10:$T$200,5,FALSE)),"",VLOOKUP(A170,'[1]Z09 政府性基金预算财政拨款收入支出决算表(财决09表)'!$A$10:$T$200,5,FALSE))</f>
        <v/>
      </c>
      <c r="E170" s="21" t="str">
        <f>IF(ISERROR(VLOOKUP(A170,'[1]Z09 政府性基金预算财政拨款收入支出决算表(财决09表)'!$A$10:$T$200,8,FALSE)),"",VLOOKUP(A170,'[1]Z09 政府性基金预算财政拨款收入支出决算表(财决09表)'!$A$10:$T$200,8,FALSE))</f>
        <v/>
      </c>
      <c r="F170" s="21" t="str">
        <f>IF(ISERROR(VLOOKUP(A170,'[1]Z09 政府性基金预算财政拨款收入支出决算表(财决09表)'!$A$10:$T$200,11,FALSE)),"",VLOOKUP(A170,'[1]Z09 政府性基金预算财政拨款收入支出决算表(财决09表)'!$A$10:$T$200,11,FALSE))</f>
        <v/>
      </c>
      <c r="G170" s="21" t="str">
        <f>IF(ISERROR(VLOOKUP(A170,'[1]Z09 政府性基金预算财政拨款收入支出决算表(财决09表)'!$A$10:$T$200,12,FALSE)),"",VLOOKUP(A170,'[1]Z09 政府性基金预算财政拨款收入支出决算表(财决09表)'!$A$10:$T$200,12,FALSE))</f>
        <v/>
      </c>
      <c r="H170" s="21" t="str">
        <f>IF(ISERROR(VLOOKUP(A170,'[1]Z09 政府性基金预算财政拨款收入支出决算表(财决09表)'!$A$10:$T$200,15,FALSE)),"",VLOOKUP(A170,'[1]Z09 政府性基金预算财政拨款收入支出决算表(财决09表)'!$A$10:$T$200,15,FALSE))</f>
        <v/>
      </c>
      <c r="I170" s="21" t="str">
        <f>IF(ISERROR(VLOOKUP(A170,'[1]Z09 政府性基金预算财政拨款收入支出决算表(财决09表)'!$A$10:$T$200,16,FALSE)),"",VLOOKUP(A170,'[1]Z09 政府性基金预算财政拨款收入支出决算表(财决09表)'!$A$10:$T$200,16,FALSE))</f>
        <v/>
      </c>
      <c r="J170" s="8">
        <f>'[1]Z09 政府性基金预算财政拨款收入支出决算表(财决09表)'!$A167</f>
        <v>0</v>
      </c>
      <c r="K170" s="31">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8" t="str">
        <f t="shared" si="6"/>
        <v/>
      </c>
    </row>
    <row r="171" spans="1:12" ht="22.5" customHeight="1">
      <c r="A171" s="19" t="str">
        <f t="shared" si="7"/>
        <v/>
      </c>
      <c r="B171" s="19"/>
      <c r="C171" s="20" t="str">
        <f>IF(ISERROR(VLOOKUP(A171,'[1]Z09 政府性基金预算财政拨款收入支出决算表(财决09表)'!$A$10:$T$200,4,FALSE)),"",VLOOKUP(A171,'[1]Z09 政府性基金预算财政拨款收入支出决算表(财决09表)'!$A$10:$T$200,4,FALSE))</f>
        <v/>
      </c>
      <c r="D171" s="21" t="str">
        <f>IF(ISERROR(VLOOKUP(A171,'[1]Z09 政府性基金预算财政拨款收入支出决算表(财决09表)'!$A$10:$T$200,5,FALSE)),"",VLOOKUP(A171,'[1]Z09 政府性基金预算财政拨款收入支出决算表(财决09表)'!$A$10:$T$200,5,FALSE))</f>
        <v/>
      </c>
      <c r="E171" s="21" t="str">
        <f>IF(ISERROR(VLOOKUP(A171,'[1]Z09 政府性基金预算财政拨款收入支出决算表(财决09表)'!$A$10:$T$200,8,FALSE)),"",VLOOKUP(A171,'[1]Z09 政府性基金预算财政拨款收入支出决算表(财决09表)'!$A$10:$T$200,8,FALSE))</f>
        <v/>
      </c>
      <c r="F171" s="21" t="str">
        <f>IF(ISERROR(VLOOKUP(A171,'[1]Z09 政府性基金预算财政拨款收入支出决算表(财决09表)'!$A$10:$T$200,11,FALSE)),"",VLOOKUP(A171,'[1]Z09 政府性基金预算财政拨款收入支出决算表(财决09表)'!$A$10:$T$200,11,FALSE))</f>
        <v/>
      </c>
      <c r="G171" s="21" t="str">
        <f>IF(ISERROR(VLOOKUP(A171,'[1]Z09 政府性基金预算财政拨款收入支出决算表(财决09表)'!$A$10:$T$200,12,FALSE)),"",VLOOKUP(A171,'[1]Z09 政府性基金预算财政拨款收入支出决算表(财决09表)'!$A$10:$T$200,12,FALSE))</f>
        <v/>
      </c>
      <c r="H171" s="21" t="str">
        <f>IF(ISERROR(VLOOKUP(A171,'[1]Z09 政府性基金预算财政拨款收入支出决算表(财决09表)'!$A$10:$T$200,15,FALSE)),"",VLOOKUP(A171,'[1]Z09 政府性基金预算财政拨款收入支出决算表(财决09表)'!$A$10:$T$200,15,FALSE))</f>
        <v/>
      </c>
      <c r="I171" s="21" t="str">
        <f>IF(ISERROR(VLOOKUP(A171,'[1]Z09 政府性基金预算财政拨款收入支出决算表(财决09表)'!$A$10:$T$200,16,FALSE)),"",VLOOKUP(A171,'[1]Z09 政府性基金预算财政拨款收入支出决算表(财决09表)'!$A$10:$T$200,16,FALSE))</f>
        <v/>
      </c>
      <c r="J171" s="8">
        <f>'[1]Z09 政府性基金预算财政拨款收入支出决算表(财决09表)'!$A168</f>
        <v>0</v>
      </c>
      <c r="K171" s="31">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8" t="str">
        <f t="shared" si="6"/>
        <v/>
      </c>
    </row>
    <row r="172" spans="1:12" ht="22.5" customHeight="1">
      <c r="A172" s="19" t="str">
        <f t="shared" si="7"/>
        <v/>
      </c>
      <c r="B172" s="19"/>
      <c r="C172" s="20" t="str">
        <f>IF(ISERROR(VLOOKUP(A172,'[1]Z09 政府性基金预算财政拨款收入支出决算表(财决09表)'!$A$10:$T$200,4,FALSE)),"",VLOOKUP(A172,'[1]Z09 政府性基金预算财政拨款收入支出决算表(财决09表)'!$A$10:$T$200,4,FALSE))</f>
        <v/>
      </c>
      <c r="D172" s="21" t="str">
        <f>IF(ISERROR(VLOOKUP(A172,'[1]Z09 政府性基金预算财政拨款收入支出决算表(财决09表)'!$A$10:$T$200,5,FALSE)),"",VLOOKUP(A172,'[1]Z09 政府性基金预算财政拨款收入支出决算表(财决09表)'!$A$10:$T$200,5,FALSE))</f>
        <v/>
      </c>
      <c r="E172" s="21" t="str">
        <f>IF(ISERROR(VLOOKUP(A172,'[1]Z09 政府性基金预算财政拨款收入支出决算表(财决09表)'!$A$10:$T$200,8,FALSE)),"",VLOOKUP(A172,'[1]Z09 政府性基金预算财政拨款收入支出决算表(财决09表)'!$A$10:$T$200,8,FALSE))</f>
        <v/>
      </c>
      <c r="F172" s="21" t="str">
        <f>IF(ISERROR(VLOOKUP(A172,'[1]Z09 政府性基金预算财政拨款收入支出决算表(财决09表)'!$A$10:$T$200,11,FALSE)),"",VLOOKUP(A172,'[1]Z09 政府性基金预算财政拨款收入支出决算表(财决09表)'!$A$10:$T$200,11,FALSE))</f>
        <v/>
      </c>
      <c r="G172" s="21" t="str">
        <f>IF(ISERROR(VLOOKUP(A172,'[1]Z09 政府性基金预算财政拨款收入支出决算表(财决09表)'!$A$10:$T$200,12,FALSE)),"",VLOOKUP(A172,'[1]Z09 政府性基金预算财政拨款收入支出决算表(财决09表)'!$A$10:$T$200,12,FALSE))</f>
        <v/>
      </c>
      <c r="H172" s="21" t="str">
        <f>IF(ISERROR(VLOOKUP(A172,'[1]Z09 政府性基金预算财政拨款收入支出决算表(财决09表)'!$A$10:$T$200,15,FALSE)),"",VLOOKUP(A172,'[1]Z09 政府性基金预算财政拨款收入支出决算表(财决09表)'!$A$10:$T$200,15,FALSE))</f>
        <v/>
      </c>
      <c r="I172" s="21" t="str">
        <f>IF(ISERROR(VLOOKUP(A172,'[1]Z09 政府性基金预算财政拨款收入支出决算表(财决09表)'!$A$10:$T$200,16,FALSE)),"",VLOOKUP(A172,'[1]Z09 政府性基金预算财政拨款收入支出决算表(财决09表)'!$A$10:$T$200,16,FALSE))</f>
        <v/>
      </c>
      <c r="J172" s="8">
        <f>'[1]Z09 政府性基金预算财政拨款收入支出决算表(财决09表)'!$A169</f>
        <v>0</v>
      </c>
      <c r="K172" s="31">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8" t="str">
        <f t="shared" si="6"/>
        <v/>
      </c>
    </row>
    <row r="173" spans="1:12" ht="22.5" customHeight="1">
      <c r="A173" s="19" t="str">
        <f t="shared" si="7"/>
        <v/>
      </c>
      <c r="B173" s="19"/>
      <c r="C173" s="20" t="str">
        <f>IF(ISERROR(VLOOKUP(A173,'[1]Z09 政府性基金预算财政拨款收入支出决算表(财决09表)'!$A$10:$T$200,4,FALSE)),"",VLOOKUP(A173,'[1]Z09 政府性基金预算财政拨款收入支出决算表(财决09表)'!$A$10:$T$200,4,FALSE))</f>
        <v/>
      </c>
      <c r="D173" s="21" t="str">
        <f>IF(ISERROR(VLOOKUP(A173,'[1]Z09 政府性基金预算财政拨款收入支出决算表(财决09表)'!$A$10:$T$200,5,FALSE)),"",VLOOKUP(A173,'[1]Z09 政府性基金预算财政拨款收入支出决算表(财决09表)'!$A$10:$T$200,5,FALSE))</f>
        <v/>
      </c>
      <c r="E173" s="21" t="str">
        <f>IF(ISERROR(VLOOKUP(A173,'[1]Z09 政府性基金预算财政拨款收入支出决算表(财决09表)'!$A$10:$T$200,8,FALSE)),"",VLOOKUP(A173,'[1]Z09 政府性基金预算财政拨款收入支出决算表(财决09表)'!$A$10:$T$200,8,FALSE))</f>
        <v/>
      </c>
      <c r="F173" s="21" t="str">
        <f>IF(ISERROR(VLOOKUP(A173,'[1]Z09 政府性基金预算财政拨款收入支出决算表(财决09表)'!$A$10:$T$200,11,FALSE)),"",VLOOKUP(A173,'[1]Z09 政府性基金预算财政拨款收入支出决算表(财决09表)'!$A$10:$T$200,11,FALSE))</f>
        <v/>
      </c>
      <c r="G173" s="21" t="str">
        <f>IF(ISERROR(VLOOKUP(A173,'[1]Z09 政府性基金预算财政拨款收入支出决算表(财决09表)'!$A$10:$T$200,12,FALSE)),"",VLOOKUP(A173,'[1]Z09 政府性基金预算财政拨款收入支出决算表(财决09表)'!$A$10:$T$200,12,FALSE))</f>
        <v/>
      </c>
      <c r="H173" s="21" t="str">
        <f>IF(ISERROR(VLOOKUP(A173,'[1]Z09 政府性基金预算财政拨款收入支出决算表(财决09表)'!$A$10:$T$200,15,FALSE)),"",VLOOKUP(A173,'[1]Z09 政府性基金预算财政拨款收入支出决算表(财决09表)'!$A$10:$T$200,15,FALSE))</f>
        <v/>
      </c>
      <c r="I173" s="21" t="str">
        <f>IF(ISERROR(VLOOKUP(A173,'[1]Z09 政府性基金预算财政拨款收入支出决算表(财决09表)'!$A$10:$T$200,16,FALSE)),"",VLOOKUP(A173,'[1]Z09 政府性基金预算财政拨款收入支出决算表(财决09表)'!$A$10:$T$200,16,FALSE))</f>
        <v/>
      </c>
      <c r="J173" s="8">
        <f>'[1]Z09 政府性基金预算财政拨款收入支出决算表(财决09表)'!$A170</f>
        <v>0</v>
      </c>
      <c r="K173" s="31">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8" t="str">
        <f t="shared" si="6"/>
        <v/>
      </c>
    </row>
    <row r="174" spans="1:12" ht="22.5" customHeight="1">
      <c r="A174" s="19" t="str">
        <f t="shared" si="7"/>
        <v/>
      </c>
      <c r="B174" s="19"/>
      <c r="C174" s="20" t="str">
        <f>IF(ISERROR(VLOOKUP(A174,'[1]Z09 政府性基金预算财政拨款收入支出决算表(财决09表)'!$A$10:$T$200,4,FALSE)),"",VLOOKUP(A174,'[1]Z09 政府性基金预算财政拨款收入支出决算表(财决09表)'!$A$10:$T$200,4,FALSE))</f>
        <v/>
      </c>
      <c r="D174" s="21" t="str">
        <f>IF(ISERROR(VLOOKUP(A174,'[1]Z09 政府性基金预算财政拨款收入支出决算表(财决09表)'!$A$10:$T$200,5,FALSE)),"",VLOOKUP(A174,'[1]Z09 政府性基金预算财政拨款收入支出决算表(财决09表)'!$A$10:$T$200,5,FALSE))</f>
        <v/>
      </c>
      <c r="E174" s="21" t="str">
        <f>IF(ISERROR(VLOOKUP(A174,'[1]Z09 政府性基金预算财政拨款收入支出决算表(财决09表)'!$A$10:$T$200,8,FALSE)),"",VLOOKUP(A174,'[1]Z09 政府性基金预算财政拨款收入支出决算表(财决09表)'!$A$10:$T$200,8,FALSE))</f>
        <v/>
      </c>
      <c r="F174" s="21" t="str">
        <f>IF(ISERROR(VLOOKUP(A174,'[1]Z09 政府性基金预算财政拨款收入支出决算表(财决09表)'!$A$10:$T$200,11,FALSE)),"",VLOOKUP(A174,'[1]Z09 政府性基金预算财政拨款收入支出决算表(财决09表)'!$A$10:$T$200,11,FALSE))</f>
        <v/>
      </c>
      <c r="G174" s="21" t="str">
        <f>IF(ISERROR(VLOOKUP(A174,'[1]Z09 政府性基金预算财政拨款收入支出决算表(财决09表)'!$A$10:$T$200,12,FALSE)),"",VLOOKUP(A174,'[1]Z09 政府性基金预算财政拨款收入支出决算表(财决09表)'!$A$10:$T$200,12,FALSE))</f>
        <v/>
      </c>
      <c r="H174" s="21" t="str">
        <f>IF(ISERROR(VLOOKUP(A174,'[1]Z09 政府性基金预算财政拨款收入支出决算表(财决09表)'!$A$10:$T$200,15,FALSE)),"",VLOOKUP(A174,'[1]Z09 政府性基金预算财政拨款收入支出决算表(财决09表)'!$A$10:$T$200,15,FALSE))</f>
        <v/>
      </c>
      <c r="I174" s="21" t="str">
        <f>IF(ISERROR(VLOOKUP(A174,'[1]Z09 政府性基金预算财政拨款收入支出决算表(财决09表)'!$A$10:$T$200,16,FALSE)),"",VLOOKUP(A174,'[1]Z09 政府性基金预算财政拨款收入支出决算表(财决09表)'!$A$10:$T$200,16,FALSE))</f>
        <v/>
      </c>
      <c r="J174" s="8">
        <f>'[1]Z09 政府性基金预算财政拨款收入支出决算表(财决09表)'!$A171</f>
        <v>0</v>
      </c>
      <c r="K174" s="31">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8" t="str">
        <f t="shared" si="6"/>
        <v/>
      </c>
    </row>
    <row r="175" spans="1:12" ht="22.5" customHeight="1">
      <c r="A175" s="19" t="str">
        <f t="shared" si="7"/>
        <v/>
      </c>
      <c r="B175" s="19"/>
      <c r="C175" s="20" t="str">
        <f>IF(ISERROR(VLOOKUP(A175,'[1]Z09 政府性基金预算财政拨款收入支出决算表(财决09表)'!$A$10:$T$200,4,FALSE)),"",VLOOKUP(A175,'[1]Z09 政府性基金预算财政拨款收入支出决算表(财决09表)'!$A$10:$T$200,4,FALSE))</f>
        <v/>
      </c>
      <c r="D175" s="21" t="str">
        <f>IF(ISERROR(VLOOKUP(A175,'[1]Z09 政府性基金预算财政拨款收入支出决算表(财决09表)'!$A$10:$T$200,5,FALSE)),"",VLOOKUP(A175,'[1]Z09 政府性基金预算财政拨款收入支出决算表(财决09表)'!$A$10:$T$200,5,FALSE))</f>
        <v/>
      </c>
      <c r="E175" s="21" t="str">
        <f>IF(ISERROR(VLOOKUP(A175,'[1]Z09 政府性基金预算财政拨款收入支出决算表(财决09表)'!$A$10:$T$200,8,FALSE)),"",VLOOKUP(A175,'[1]Z09 政府性基金预算财政拨款收入支出决算表(财决09表)'!$A$10:$T$200,8,FALSE))</f>
        <v/>
      </c>
      <c r="F175" s="21" t="str">
        <f>IF(ISERROR(VLOOKUP(A175,'[1]Z09 政府性基金预算财政拨款收入支出决算表(财决09表)'!$A$10:$T$200,11,FALSE)),"",VLOOKUP(A175,'[1]Z09 政府性基金预算财政拨款收入支出决算表(财决09表)'!$A$10:$T$200,11,FALSE))</f>
        <v/>
      </c>
      <c r="G175" s="21" t="str">
        <f>IF(ISERROR(VLOOKUP(A175,'[1]Z09 政府性基金预算财政拨款收入支出决算表(财决09表)'!$A$10:$T$200,12,FALSE)),"",VLOOKUP(A175,'[1]Z09 政府性基金预算财政拨款收入支出决算表(财决09表)'!$A$10:$T$200,12,FALSE))</f>
        <v/>
      </c>
      <c r="H175" s="21" t="str">
        <f>IF(ISERROR(VLOOKUP(A175,'[1]Z09 政府性基金预算财政拨款收入支出决算表(财决09表)'!$A$10:$T$200,15,FALSE)),"",VLOOKUP(A175,'[1]Z09 政府性基金预算财政拨款收入支出决算表(财决09表)'!$A$10:$T$200,15,FALSE))</f>
        <v/>
      </c>
      <c r="I175" s="21" t="str">
        <f>IF(ISERROR(VLOOKUP(A175,'[1]Z09 政府性基金预算财政拨款收入支出决算表(财决09表)'!$A$10:$T$200,16,FALSE)),"",VLOOKUP(A175,'[1]Z09 政府性基金预算财政拨款收入支出决算表(财决09表)'!$A$10:$T$200,16,FALSE))</f>
        <v/>
      </c>
      <c r="J175" s="8">
        <f>'[1]Z09 政府性基金预算财政拨款收入支出决算表(财决09表)'!$A172</f>
        <v>0</v>
      </c>
      <c r="K175" s="31">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8" t="str">
        <f t="shared" si="6"/>
        <v/>
      </c>
    </row>
    <row r="176" spans="1:12" ht="22.5" customHeight="1">
      <c r="A176" s="19" t="str">
        <f t="shared" si="7"/>
        <v/>
      </c>
      <c r="B176" s="19"/>
      <c r="C176" s="20" t="str">
        <f>IF(ISERROR(VLOOKUP(A176,'[1]Z09 政府性基金预算财政拨款收入支出决算表(财决09表)'!$A$10:$T$200,4,FALSE)),"",VLOOKUP(A176,'[1]Z09 政府性基金预算财政拨款收入支出决算表(财决09表)'!$A$10:$T$200,4,FALSE))</f>
        <v/>
      </c>
      <c r="D176" s="21" t="str">
        <f>IF(ISERROR(VLOOKUP(A176,'[1]Z09 政府性基金预算财政拨款收入支出决算表(财决09表)'!$A$10:$T$200,5,FALSE)),"",VLOOKUP(A176,'[1]Z09 政府性基金预算财政拨款收入支出决算表(财决09表)'!$A$10:$T$200,5,FALSE))</f>
        <v/>
      </c>
      <c r="E176" s="21" t="str">
        <f>IF(ISERROR(VLOOKUP(A176,'[1]Z09 政府性基金预算财政拨款收入支出决算表(财决09表)'!$A$10:$T$200,8,FALSE)),"",VLOOKUP(A176,'[1]Z09 政府性基金预算财政拨款收入支出决算表(财决09表)'!$A$10:$T$200,8,FALSE))</f>
        <v/>
      </c>
      <c r="F176" s="21" t="str">
        <f>IF(ISERROR(VLOOKUP(A176,'[1]Z09 政府性基金预算财政拨款收入支出决算表(财决09表)'!$A$10:$T$200,11,FALSE)),"",VLOOKUP(A176,'[1]Z09 政府性基金预算财政拨款收入支出决算表(财决09表)'!$A$10:$T$200,11,FALSE))</f>
        <v/>
      </c>
      <c r="G176" s="21" t="str">
        <f>IF(ISERROR(VLOOKUP(A176,'[1]Z09 政府性基金预算财政拨款收入支出决算表(财决09表)'!$A$10:$T$200,12,FALSE)),"",VLOOKUP(A176,'[1]Z09 政府性基金预算财政拨款收入支出决算表(财决09表)'!$A$10:$T$200,12,FALSE))</f>
        <v/>
      </c>
      <c r="H176" s="21" t="str">
        <f>IF(ISERROR(VLOOKUP(A176,'[1]Z09 政府性基金预算财政拨款收入支出决算表(财决09表)'!$A$10:$T$200,15,FALSE)),"",VLOOKUP(A176,'[1]Z09 政府性基金预算财政拨款收入支出决算表(财决09表)'!$A$10:$T$200,15,FALSE))</f>
        <v/>
      </c>
      <c r="I176" s="21" t="str">
        <f>IF(ISERROR(VLOOKUP(A176,'[1]Z09 政府性基金预算财政拨款收入支出决算表(财决09表)'!$A$10:$T$200,16,FALSE)),"",VLOOKUP(A176,'[1]Z09 政府性基金预算财政拨款收入支出决算表(财决09表)'!$A$10:$T$200,16,FALSE))</f>
        <v/>
      </c>
      <c r="J176" s="8">
        <f>'[1]Z09 政府性基金预算财政拨款收入支出决算表(财决09表)'!$A173</f>
        <v>0</v>
      </c>
      <c r="K176" s="31">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8" t="str">
        <f t="shared" si="6"/>
        <v/>
      </c>
    </row>
    <row r="177" spans="1:12" ht="22.5" customHeight="1">
      <c r="A177" s="19" t="str">
        <f t="shared" si="7"/>
        <v/>
      </c>
      <c r="B177" s="19"/>
      <c r="C177" s="20" t="str">
        <f>IF(ISERROR(VLOOKUP(A177,'[1]Z09 政府性基金预算财政拨款收入支出决算表(财决09表)'!$A$10:$T$200,4,FALSE)),"",VLOOKUP(A177,'[1]Z09 政府性基金预算财政拨款收入支出决算表(财决09表)'!$A$10:$T$200,4,FALSE))</f>
        <v/>
      </c>
      <c r="D177" s="21" t="str">
        <f>IF(ISERROR(VLOOKUP(A177,'[1]Z09 政府性基金预算财政拨款收入支出决算表(财决09表)'!$A$10:$T$200,5,FALSE)),"",VLOOKUP(A177,'[1]Z09 政府性基金预算财政拨款收入支出决算表(财决09表)'!$A$10:$T$200,5,FALSE))</f>
        <v/>
      </c>
      <c r="E177" s="21" t="str">
        <f>IF(ISERROR(VLOOKUP(A177,'[1]Z09 政府性基金预算财政拨款收入支出决算表(财决09表)'!$A$10:$T$200,8,FALSE)),"",VLOOKUP(A177,'[1]Z09 政府性基金预算财政拨款收入支出决算表(财决09表)'!$A$10:$T$200,8,FALSE))</f>
        <v/>
      </c>
      <c r="F177" s="21" t="str">
        <f>IF(ISERROR(VLOOKUP(A177,'[1]Z09 政府性基金预算财政拨款收入支出决算表(财决09表)'!$A$10:$T$200,11,FALSE)),"",VLOOKUP(A177,'[1]Z09 政府性基金预算财政拨款收入支出决算表(财决09表)'!$A$10:$T$200,11,FALSE))</f>
        <v/>
      </c>
      <c r="G177" s="21" t="str">
        <f>IF(ISERROR(VLOOKUP(A177,'[1]Z09 政府性基金预算财政拨款收入支出决算表(财决09表)'!$A$10:$T$200,12,FALSE)),"",VLOOKUP(A177,'[1]Z09 政府性基金预算财政拨款收入支出决算表(财决09表)'!$A$10:$T$200,12,FALSE))</f>
        <v/>
      </c>
      <c r="H177" s="21" t="str">
        <f>IF(ISERROR(VLOOKUP(A177,'[1]Z09 政府性基金预算财政拨款收入支出决算表(财决09表)'!$A$10:$T$200,15,FALSE)),"",VLOOKUP(A177,'[1]Z09 政府性基金预算财政拨款收入支出决算表(财决09表)'!$A$10:$T$200,15,FALSE))</f>
        <v/>
      </c>
      <c r="I177" s="21" t="str">
        <f>IF(ISERROR(VLOOKUP(A177,'[1]Z09 政府性基金预算财政拨款收入支出决算表(财决09表)'!$A$10:$T$200,16,FALSE)),"",VLOOKUP(A177,'[1]Z09 政府性基金预算财政拨款收入支出决算表(财决09表)'!$A$10:$T$200,16,FALSE))</f>
        <v/>
      </c>
      <c r="J177" s="8">
        <f>'[1]Z09 政府性基金预算财政拨款收入支出决算表(财决09表)'!$A174</f>
        <v>0</v>
      </c>
      <c r="K177" s="31">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8" t="str">
        <f t="shared" si="6"/>
        <v/>
      </c>
    </row>
    <row r="178" spans="1:12" ht="22.5" customHeight="1">
      <c r="A178" s="19" t="str">
        <f t="shared" si="7"/>
        <v/>
      </c>
      <c r="B178" s="19"/>
      <c r="C178" s="20" t="str">
        <f>IF(ISERROR(VLOOKUP(A178,'[1]Z09 政府性基金预算财政拨款收入支出决算表(财决09表)'!$A$10:$T$200,4,FALSE)),"",VLOOKUP(A178,'[1]Z09 政府性基金预算财政拨款收入支出决算表(财决09表)'!$A$10:$T$200,4,FALSE))</f>
        <v/>
      </c>
      <c r="D178" s="21" t="str">
        <f>IF(ISERROR(VLOOKUP(A178,'[1]Z09 政府性基金预算财政拨款收入支出决算表(财决09表)'!$A$10:$T$200,5,FALSE)),"",VLOOKUP(A178,'[1]Z09 政府性基金预算财政拨款收入支出决算表(财决09表)'!$A$10:$T$200,5,FALSE))</f>
        <v/>
      </c>
      <c r="E178" s="21" t="str">
        <f>IF(ISERROR(VLOOKUP(A178,'[1]Z09 政府性基金预算财政拨款收入支出决算表(财决09表)'!$A$10:$T$200,8,FALSE)),"",VLOOKUP(A178,'[1]Z09 政府性基金预算财政拨款收入支出决算表(财决09表)'!$A$10:$T$200,8,FALSE))</f>
        <v/>
      </c>
      <c r="F178" s="21" t="str">
        <f>IF(ISERROR(VLOOKUP(A178,'[1]Z09 政府性基金预算财政拨款收入支出决算表(财决09表)'!$A$10:$T$200,11,FALSE)),"",VLOOKUP(A178,'[1]Z09 政府性基金预算财政拨款收入支出决算表(财决09表)'!$A$10:$T$200,11,FALSE))</f>
        <v/>
      </c>
      <c r="G178" s="21" t="str">
        <f>IF(ISERROR(VLOOKUP(A178,'[1]Z09 政府性基金预算财政拨款收入支出决算表(财决09表)'!$A$10:$T$200,12,FALSE)),"",VLOOKUP(A178,'[1]Z09 政府性基金预算财政拨款收入支出决算表(财决09表)'!$A$10:$T$200,12,FALSE))</f>
        <v/>
      </c>
      <c r="H178" s="21" t="str">
        <f>IF(ISERROR(VLOOKUP(A178,'[1]Z09 政府性基金预算财政拨款收入支出决算表(财决09表)'!$A$10:$T$200,15,FALSE)),"",VLOOKUP(A178,'[1]Z09 政府性基金预算财政拨款收入支出决算表(财决09表)'!$A$10:$T$200,15,FALSE))</f>
        <v/>
      </c>
      <c r="I178" s="21" t="str">
        <f>IF(ISERROR(VLOOKUP(A178,'[1]Z09 政府性基金预算财政拨款收入支出决算表(财决09表)'!$A$10:$T$200,16,FALSE)),"",VLOOKUP(A178,'[1]Z09 政府性基金预算财政拨款收入支出决算表(财决09表)'!$A$10:$T$200,16,FALSE))</f>
        <v/>
      </c>
      <c r="J178" s="8">
        <f>'[1]Z09 政府性基金预算财政拨款收入支出决算表(财决09表)'!$A175</f>
        <v>0</v>
      </c>
      <c r="K178" s="31">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8" t="str">
        <f t="shared" si="6"/>
        <v/>
      </c>
    </row>
    <row r="179" spans="1:12" ht="22.5" customHeight="1">
      <c r="A179" s="19" t="str">
        <f t="shared" si="7"/>
        <v/>
      </c>
      <c r="B179" s="19"/>
      <c r="C179" s="20" t="str">
        <f>IF(ISERROR(VLOOKUP(A179,'[1]Z09 政府性基金预算财政拨款收入支出决算表(财决09表)'!$A$10:$T$200,4,FALSE)),"",VLOOKUP(A179,'[1]Z09 政府性基金预算财政拨款收入支出决算表(财决09表)'!$A$10:$T$200,4,FALSE))</f>
        <v/>
      </c>
      <c r="D179" s="21" t="str">
        <f>IF(ISERROR(VLOOKUP(A179,'[1]Z09 政府性基金预算财政拨款收入支出决算表(财决09表)'!$A$10:$T$200,5,FALSE)),"",VLOOKUP(A179,'[1]Z09 政府性基金预算财政拨款收入支出决算表(财决09表)'!$A$10:$T$200,5,FALSE))</f>
        <v/>
      </c>
      <c r="E179" s="21" t="str">
        <f>IF(ISERROR(VLOOKUP(A179,'[1]Z09 政府性基金预算财政拨款收入支出决算表(财决09表)'!$A$10:$T$200,8,FALSE)),"",VLOOKUP(A179,'[1]Z09 政府性基金预算财政拨款收入支出决算表(财决09表)'!$A$10:$T$200,8,FALSE))</f>
        <v/>
      </c>
      <c r="F179" s="21" t="str">
        <f>IF(ISERROR(VLOOKUP(A179,'[1]Z09 政府性基金预算财政拨款收入支出决算表(财决09表)'!$A$10:$T$200,11,FALSE)),"",VLOOKUP(A179,'[1]Z09 政府性基金预算财政拨款收入支出决算表(财决09表)'!$A$10:$T$200,11,FALSE))</f>
        <v/>
      </c>
      <c r="G179" s="21" t="str">
        <f>IF(ISERROR(VLOOKUP(A179,'[1]Z09 政府性基金预算财政拨款收入支出决算表(财决09表)'!$A$10:$T$200,12,FALSE)),"",VLOOKUP(A179,'[1]Z09 政府性基金预算财政拨款收入支出决算表(财决09表)'!$A$10:$T$200,12,FALSE))</f>
        <v/>
      </c>
      <c r="H179" s="21" t="str">
        <f>IF(ISERROR(VLOOKUP(A179,'[1]Z09 政府性基金预算财政拨款收入支出决算表(财决09表)'!$A$10:$T$200,15,FALSE)),"",VLOOKUP(A179,'[1]Z09 政府性基金预算财政拨款收入支出决算表(财决09表)'!$A$10:$T$200,15,FALSE))</f>
        <v/>
      </c>
      <c r="I179" s="21" t="str">
        <f>IF(ISERROR(VLOOKUP(A179,'[1]Z09 政府性基金预算财政拨款收入支出决算表(财决09表)'!$A$10:$T$200,16,FALSE)),"",VLOOKUP(A179,'[1]Z09 政府性基金预算财政拨款收入支出决算表(财决09表)'!$A$10:$T$200,16,FALSE))</f>
        <v/>
      </c>
      <c r="J179" s="8">
        <f>'[1]Z09 政府性基金预算财政拨款收入支出决算表(财决09表)'!$A176</f>
        <v>0</v>
      </c>
      <c r="K179" s="31">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8" t="str">
        <f t="shared" si="6"/>
        <v/>
      </c>
    </row>
    <row r="180" spans="1:12" ht="22.5" customHeight="1">
      <c r="A180" s="19" t="str">
        <f t="shared" si="7"/>
        <v/>
      </c>
      <c r="B180" s="19"/>
      <c r="C180" s="20" t="str">
        <f>IF(ISERROR(VLOOKUP(A180,'[1]Z09 政府性基金预算财政拨款收入支出决算表(财决09表)'!$A$10:$T$200,4,FALSE)),"",VLOOKUP(A180,'[1]Z09 政府性基金预算财政拨款收入支出决算表(财决09表)'!$A$10:$T$200,4,FALSE))</f>
        <v/>
      </c>
      <c r="D180" s="21" t="str">
        <f>IF(ISERROR(VLOOKUP(A180,'[1]Z09 政府性基金预算财政拨款收入支出决算表(财决09表)'!$A$10:$T$200,5,FALSE)),"",VLOOKUP(A180,'[1]Z09 政府性基金预算财政拨款收入支出决算表(财决09表)'!$A$10:$T$200,5,FALSE))</f>
        <v/>
      </c>
      <c r="E180" s="21" t="str">
        <f>IF(ISERROR(VLOOKUP(A180,'[1]Z09 政府性基金预算财政拨款收入支出决算表(财决09表)'!$A$10:$T$200,8,FALSE)),"",VLOOKUP(A180,'[1]Z09 政府性基金预算财政拨款收入支出决算表(财决09表)'!$A$10:$T$200,8,FALSE))</f>
        <v/>
      </c>
      <c r="F180" s="21" t="str">
        <f>IF(ISERROR(VLOOKUP(A180,'[1]Z09 政府性基金预算财政拨款收入支出决算表(财决09表)'!$A$10:$T$200,11,FALSE)),"",VLOOKUP(A180,'[1]Z09 政府性基金预算财政拨款收入支出决算表(财决09表)'!$A$10:$T$200,11,FALSE))</f>
        <v/>
      </c>
      <c r="G180" s="21" t="str">
        <f>IF(ISERROR(VLOOKUP(A180,'[1]Z09 政府性基金预算财政拨款收入支出决算表(财决09表)'!$A$10:$T$200,12,FALSE)),"",VLOOKUP(A180,'[1]Z09 政府性基金预算财政拨款收入支出决算表(财决09表)'!$A$10:$T$200,12,FALSE))</f>
        <v/>
      </c>
      <c r="H180" s="21" t="str">
        <f>IF(ISERROR(VLOOKUP(A180,'[1]Z09 政府性基金预算财政拨款收入支出决算表(财决09表)'!$A$10:$T$200,15,FALSE)),"",VLOOKUP(A180,'[1]Z09 政府性基金预算财政拨款收入支出决算表(财决09表)'!$A$10:$T$200,15,FALSE))</f>
        <v/>
      </c>
      <c r="I180" s="21" t="str">
        <f>IF(ISERROR(VLOOKUP(A180,'[1]Z09 政府性基金预算财政拨款收入支出决算表(财决09表)'!$A$10:$T$200,16,FALSE)),"",VLOOKUP(A180,'[1]Z09 政府性基金预算财政拨款收入支出决算表(财决09表)'!$A$10:$T$200,16,FALSE))</f>
        <v/>
      </c>
      <c r="J180" s="8">
        <f>'[1]Z09 政府性基金预算财政拨款收入支出决算表(财决09表)'!$A177</f>
        <v>0</v>
      </c>
      <c r="K180" s="31">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8" t="str">
        <f t="shared" si="6"/>
        <v/>
      </c>
    </row>
    <row r="181" spans="1:12" ht="22.5" customHeight="1">
      <c r="A181" s="19" t="str">
        <f t="shared" si="7"/>
        <v/>
      </c>
      <c r="B181" s="19"/>
      <c r="C181" s="20" t="str">
        <f>IF(ISERROR(VLOOKUP(A181,'[1]Z09 政府性基金预算财政拨款收入支出决算表(财决09表)'!$A$10:$T$200,4,FALSE)),"",VLOOKUP(A181,'[1]Z09 政府性基金预算财政拨款收入支出决算表(财决09表)'!$A$10:$T$200,4,FALSE))</f>
        <v/>
      </c>
      <c r="D181" s="21" t="str">
        <f>IF(ISERROR(VLOOKUP(A181,'[1]Z09 政府性基金预算财政拨款收入支出决算表(财决09表)'!$A$10:$T$200,5,FALSE)),"",VLOOKUP(A181,'[1]Z09 政府性基金预算财政拨款收入支出决算表(财决09表)'!$A$10:$T$200,5,FALSE))</f>
        <v/>
      </c>
      <c r="E181" s="21" t="str">
        <f>IF(ISERROR(VLOOKUP(A181,'[1]Z09 政府性基金预算财政拨款收入支出决算表(财决09表)'!$A$10:$T$200,8,FALSE)),"",VLOOKUP(A181,'[1]Z09 政府性基金预算财政拨款收入支出决算表(财决09表)'!$A$10:$T$200,8,FALSE))</f>
        <v/>
      </c>
      <c r="F181" s="21" t="str">
        <f>IF(ISERROR(VLOOKUP(A181,'[1]Z09 政府性基金预算财政拨款收入支出决算表(财决09表)'!$A$10:$T$200,11,FALSE)),"",VLOOKUP(A181,'[1]Z09 政府性基金预算财政拨款收入支出决算表(财决09表)'!$A$10:$T$200,11,FALSE))</f>
        <v/>
      </c>
      <c r="G181" s="21" t="str">
        <f>IF(ISERROR(VLOOKUP(A181,'[1]Z09 政府性基金预算财政拨款收入支出决算表(财决09表)'!$A$10:$T$200,12,FALSE)),"",VLOOKUP(A181,'[1]Z09 政府性基金预算财政拨款收入支出决算表(财决09表)'!$A$10:$T$200,12,FALSE))</f>
        <v/>
      </c>
      <c r="H181" s="21" t="str">
        <f>IF(ISERROR(VLOOKUP(A181,'[1]Z09 政府性基金预算财政拨款收入支出决算表(财决09表)'!$A$10:$T$200,15,FALSE)),"",VLOOKUP(A181,'[1]Z09 政府性基金预算财政拨款收入支出决算表(财决09表)'!$A$10:$T$200,15,FALSE))</f>
        <v/>
      </c>
      <c r="I181" s="21" t="str">
        <f>IF(ISERROR(VLOOKUP(A181,'[1]Z09 政府性基金预算财政拨款收入支出决算表(财决09表)'!$A$10:$T$200,16,FALSE)),"",VLOOKUP(A181,'[1]Z09 政府性基金预算财政拨款收入支出决算表(财决09表)'!$A$10:$T$200,16,FALSE))</f>
        <v/>
      </c>
      <c r="J181" s="8">
        <f>'[1]Z09 政府性基金预算财政拨款收入支出决算表(财决09表)'!$A178</f>
        <v>0</v>
      </c>
      <c r="K181" s="31">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8" t="str">
        <f t="shared" si="6"/>
        <v/>
      </c>
    </row>
    <row r="182" spans="1:12" ht="22.5" customHeight="1">
      <c r="A182" s="19" t="str">
        <f t="shared" si="7"/>
        <v/>
      </c>
      <c r="B182" s="19"/>
      <c r="C182" s="20" t="str">
        <f>IF(ISERROR(VLOOKUP(A182,'[1]Z09 政府性基金预算财政拨款收入支出决算表(财决09表)'!$A$10:$T$200,4,FALSE)),"",VLOOKUP(A182,'[1]Z09 政府性基金预算财政拨款收入支出决算表(财决09表)'!$A$10:$T$200,4,FALSE))</f>
        <v/>
      </c>
      <c r="D182" s="21" t="str">
        <f>IF(ISERROR(VLOOKUP(A182,'[1]Z09 政府性基金预算财政拨款收入支出决算表(财决09表)'!$A$10:$T$200,5,FALSE)),"",VLOOKUP(A182,'[1]Z09 政府性基金预算财政拨款收入支出决算表(财决09表)'!$A$10:$T$200,5,FALSE))</f>
        <v/>
      </c>
      <c r="E182" s="21" t="str">
        <f>IF(ISERROR(VLOOKUP(A182,'[1]Z09 政府性基金预算财政拨款收入支出决算表(财决09表)'!$A$10:$T$200,8,FALSE)),"",VLOOKUP(A182,'[1]Z09 政府性基金预算财政拨款收入支出决算表(财决09表)'!$A$10:$T$200,8,FALSE))</f>
        <v/>
      </c>
      <c r="F182" s="21" t="str">
        <f>IF(ISERROR(VLOOKUP(A182,'[1]Z09 政府性基金预算财政拨款收入支出决算表(财决09表)'!$A$10:$T$200,11,FALSE)),"",VLOOKUP(A182,'[1]Z09 政府性基金预算财政拨款收入支出决算表(财决09表)'!$A$10:$T$200,11,FALSE))</f>
        <v/>
      </c>
      <c r="G182" s="21" t="str">
        <f>IF(ISERROR(VLOOKUP(A182,'[1]Z09 政府性基金预算财政拨款收入支出决算表(财决09表)'!$A$10:$T$200,12,FALSE)),"",VLOOKUP(A182,'[1]Z09 政府性基金预算财政拨款收入支出决算表(财决09表)'!$A$10:$T$200,12,FALSE))</f>
        <v/>
      </c>
      <c r="H182" s="21" t="str">
        <f>IF(ISERROR(VLOOKUP(A182,'[1]Z09 政府性基金预算财政拨款收入支出决算表(财决09表)'!$A$10:$T$200,15,FALSE)),"",VLOOKUP(A182,'[1]Z09 政府性基金预算财政拨款收入支出决算表(财决09表)'!$A$10:$T$200,15,FALSE))</f>
        <v/>
      </c>
      <c r="I182" s="21" t="str">
        <f>IF(ISERROR(VLOOKUP(A182,'[1]Z09 政府性基金预算财政拨款收入支出决算表(财决09表)'!$A$10:$T$200,16,FALSE)),"",VLOOKUP(A182,'[1]Z09 政府性基金预算财政拨款收入支出决算表(财决09表)'!$A$10:$T$200,16,FALSE))</f>
        <v/>
      </c>
      <c r="J182" s="8">
        <f>'[1]Z09 政府性基金预算财政拨款收入支出决算表(财决09表)'!$A179</f>
        <v>0</v>
      </c>
      <c r="K182" s="31">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8" t="str">
        <f t="shared" si="6"/>
        <v/>
      </c>
    </row>
    <row r="183" spans="1:12" ht="22.5" customHeight="1">
      <c r="A183" s="19" t="str">
        <f t="shared" si="7"/>
        <v/>
      </c>
      <c r="B183" s="19"/>
      <c r="C183" s="20" t="str">
        <f>IF(ISERROR(VLOOKUP(A183,'[1]Z09 政府性基金预算财政拨款收入支出决算表(财决09表)'!$A$10:$T$200,4,FALSE)),"",VLOOKUP(A183,'[1]Z09 政府性基金预算财政拨款收入支出决算表(财决09表)'!$A$10:$T$200,4,FALSE))</f>
        <v/>
      </c>
      <c r="D183" s="21" t="str">
        <f>IF(ISERROR(VLOOKUP(A183,'[1]Z09 政府性基金预算财政拨款收入支出决算表(财决09表)'!$A$10:$T$200,5,FALSE)),"",VLOOKUP(A183,'[1]Z09 政府性基金预算财政拨款收入支出决算表(财决09表)'!$A$10:$T$200,5,FALSE))</f>
        <v/>
      </c>
      <c r="E183" s="21" t="str">
        <f>IF(ISERROR(VLOOKUP(A183,'[1]Z09 政府性基金预算财政拨款收入支出决算表(财决09表)'!$A$10:$T$200,8,FALSE)),"",VLOOKUP(A183,'[1]Z09 政府性基金预算财政拨款收入支出决算表(财决09表)'!$A$10:$T$200,8,FALSE))</f>
        <v/>
      </c>
      <c r="F183" s="21" t="str">
        <f>IF(ISERROR(VLOOKUP(A183,'[1]Z09 政府性基金预算财政拨款收入支出决算表(财决09表)'!$A$10:$T$200,11,FALSE)),"",VLOOKUP(A183,'[1]Z09 政府性基金预算财政拨款收入支出决算表(财决09表)'!$A$10:$T$200,11,FALSE))</f>
        <v/>
      </c>
      <c r="G183" s="21" t="str">
        <f>IF(ISERROR(VLOOKUP(A183,'[1]Z09 政府性基金预算财政拨款收入支出决算表(财决09表)'!$A$10:$T$200,12,FALSE)),"",VLOOKUP(A183,'[1]Z09 政府性基金预算财政拨款收入支出决算表(财决09表)'!$A$10:$T$200,12,FALSE))</f>
        <v/>
      </c>
      <c r="H183" s="21" t="str">
        <f>IF(ISERROR(VLOOKUP(A183,'[1]Z09 政府性基金预算财政拨款收入支出决算表(财决09表)'!$A$10:$T$200,15,FALSE)),"",VLOOKUP(A183,'[1]Z09 政府性基金预算财政拨款收入支出决算表(财决09表)'!$A$10:$T$200,15,FALSE))</f>
        <v/>
      </c>
      <c r="I183" s="21" t="str">
        <f>IF(ISERROR(VLOOKUP(A183,'[1]Z09 政府性基金预算财政拨款收入支出决算表(财决09表)'!$A$10:$T$200,16,FALSE)),"",VLOOKUP(A183,'[1]Z09 政府性基金预算财政拨款收入支出决算表(财决09表)'!$A$10:$T$200,16,FALSE))</f>
        <v/>
      </c>
      <c r="J183" s="8">
        <f>'[1]Z09 政府性基金预算财政拨款收入支出决算表(财决09表)'!$A180</f>
        <v>0</v>
      </c>
      <c r="K183" s="31">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8" t="str">
        <f t="shared" si="6"/>
        <v/>
      </c>
    </row>
    <row r="184" spans="1:12" ht="22.5" customHeight="1">
      <c r="A184" s="19" t="str">
        <f t="shared" si="7"/>
        <v/>
      </c>
      <c r="B184" s="19"/>
      <c r="C184" s="20" t="str">
        <f>IF(ISERROR(VLOOKUP(A184,'[1]Z09 政府性基金预算财政拨款收入支出决算表(财决09表)'!$A$10:$T$200,4,FALSE)),"",VLOOKUP(A184,'[1]Z09 政府性基金预算财政拨款收入支出决算表(财决09表)'!$A$10:$T$200,4,FALSE))</f>
        <v/>
      </c>
      <c r="D184" s="21" t="str">
        <f>IF(ISERROR(VLOOKUP(A184,'[1]Z09 政府性基金预算财政拨款收入支出决算表(财决09表)'!$A$10:$T$200,5,FALSE)),"",VLOOKUP(A184,'[1]Z09 政府性基金预算财政拨款收入支出决算表(财决09表)'!$A$10:$T$200,5,FALSE))</f>
        <v/>
      </c>
      <c r="E184" s="21" t="str">
        <f>IF(ISERROR(VLOOKUP(A184,'[1]Z09 政府性基金预算财政拨款收入支出决算表(财决09表)'!$A$10:$T$200,8,FALSE)),"",VLOOKUP(A184,'[1]Z09 政府性基金预算财政拨款收入支出决算表(财决09表)'!$A$10:$T$200,8,FALSE))</f>
        <v/>
      </c>
      <c r="F184" s="21" t="str">
        <f>IF(ISERROR(VLOOKUP(A184,'[1]Z09 政府性基金预算财政拨款收入支出决算表(财决09表)'!$A$10:$T$200,11,FALSE)),"",VLOOKUP(A184,'[1]Z09 政府性基金预算财政拨款收入支出决算表(财决09表)'!$A$10:$T$200,11,FALSE))</f>
        <v/>
      </c>
      <c r="G184" s="21" t="str">
        <f>IF(ISERROR(VLOOKUP(A184,'[1]Z09 政府性基金预算财政拨款收入支出决算表(财决09表)'!$A$10:$T$200,12,FALSE)),"",VLOOKUP(A184,'[1]Z09 政府性基金预算财政拨款收入支出决算表(财决09表)'!$A$10:$T$200,12,FALSE))</f>
        <v/>
      </c>
      <c r="H184" s="21" t="str">
        <f>IF(ISERROR(VLOOKUP(A184,'[1]Z09 政府性基金预算财政拨款收入支出决算表(财决09表)'!$A$10:$T$200,15,FALSE)),"",VLOOKUP(A184,'[1]Z09 政府性基金预算财政拨款收入支出决算表(财决09表)'!$A$10:$T$200,15,FALSE))</f>
        <v/>
      </c>
      <c r="I184" s="21" t="str">
        <f>IF(ISERROR(VLOOKUP(A184,'[1]Z09 政府性基金预算财政拨款收入支出决算表(财决09表)'!$A$10:$T$200,16,FALSE)),"",VLOOKUP(A184,'[1]Z09 政府性基金预算财政拨款收入支出决算表(财决09表)'!$A$10:$T$200,16,FALSE))</f>
        <v/>
      </c>
      <c r="J184" s="8">
        <f>'[1]Z09 政府性基金预算财政拨款收入支出决算表(财决09表)'!$A181</f>
        <v>0</v>
      </c>
      <c r="K184" s="31">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8" t="str">
        <f t="shared" si="6"/>
        <v/>
      </c>
    </row>
    <row r="185" spans="1:12" ht="22.5" customHeight="1">
      <c r="A185" s="19" t="str">
        <f t="shared" si="7"/>
        <v/>
      </c>
      <c r="B185" s="19"/>
      <c r="C185" s="20" t="str">
        <f>IF(ISERROR(VLOOKUP(A185,'[1]Z09 政府性基金预算财政拨款收入支出决算表(财决09表)'!$A$10:$T$200,4,FALSE)),"",VLOOKUP(A185,'[1]Z09 政府性基金预算财政拨款收入支出决算表(财决09表)'!$A$10:$T$200,4,FALSE))</f>
        <v/>
      </c>
      <c r="D185" s="21" t="str">
        <f>IF(ISERROR(VLOOKUP(A185,'[1]Z09 政府性基金预算财政拨款收入支出决算表(财决09表)'!$A$10:$T$200,5,FALSE)),"",VLOOKUP(A185,'[1]Z09 政府性基金预算财政拨款收入支出决算表(财决09表)'!$A$10:$T$200,5,FALSE))</f>
        <v/>
      </c>
      <c r="E185" s="21" t="str">
        <f>IF(ISERROR(VLOOKUP(A185,'[1]Z09 政府性基金预算财政拨款收入支出决算表(财决09表)'!$A$10:$T$200,8,FALSE)),"",VLOOKUP(A185,'[1]Z09 政府性基金预算财政拨款收入支出决算表(财决09表)'!$A$10:$T$200,8,FALSE))</f>
        <v/>
      </c>
      <c r="F185" s="21" t="str">
        <f>IF(ISERROR(VLOOKUP(A185,'[1]Z09 政府性基金预算财政拨款收入支出决算表(财决09表)'!$A$10:$T$200,11,FALSE)),"",VLOOKUP(A185,'[1]Z09 政府性基金预算财政拨款收入支出决算表(财决09表)'!$A$10:$T$200,11,FALSE))</f>
        <v/>
      </c>
      <c r="G185" s="21" t="str">
        <f>IF(ISERROR(VLOOKUP(A185,'[1]Z09 政府性基金预算财政拨款收入支出决算表(财决09表)'!$A$10:$T$200,12,FALSE)),"",VLOOKUP(A185,'[1]Z09 政府性基金预算财政拨款收入支出决算表(财决09表)'!$A$10:$T$200,12,FALSE))</f>
        <v/>
      </c>
      <c r="H185" s="21" t="str">
        <f>IF(ISERROR(VLOOKUP(A185,'[1]Z09 政府性基金预算财政拨款收入支出决算表(财决09表)'!$A$10:$T$200,15,FALSE)),"",VLOOKUP(A185,'[1]Z09 政府性基金预算财政拨款收入支出决算表(财决09表)'!$A$10:$T$200,15,FALSE))</f>
        <v/>
      </c>
      <c r="I185" s="21" t="str">
        <f>IF(ISERROR(VLOOKUP(A185,'[1]Z09 政府性基金预算财政拨款收入支出决算表(财决09表)'!$A$10:$T$200,16,FALSE)),"",VLOOKUP(A185,'[1]Z09 政府性基金预算财政拨款收入支出决算表(财决09表)'!$A$10:$T$200,16,FALSE))</f>
        <v/>
      </c>
      <c r="J185" s="8">
        <f>'[1]Z09 政府性基金预算财政拨款收入支出决算表(财决09表)'!$A182</f>
        <v>0</v>
      </c>
      <c r="K185" s="31">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8" t="str">
        <f t="shared" si="6"/>
        <v/>
      </c>
    </row>
    <row r="186" spans="1:12" ht="22.5" customHeight="1">
      <c r="A186" s="19" t="str">
        <f t="shared" si="7"/>
        <v/>
      </c>
      <c r="B186" s="19"/>
      <c r="C186" s="20" t="str">
        <f>IF(ISERROR(VLOOKUP(A186,'[1]Z09 政府性基金预算财政拨款收入支出决算表(财决09表)'!$A$10:$T$200,4,FALSE)),"",VLOOKUP(A186,'[1]Z09 政府性基金预算财政拨款收入支出决算表(财决09表)'!$A$10:$T$200,4,FALSE))</f>
        <v/>
      </c>
      <c r="D186" s="21" t="str">
        <f>IF(ISERROR(VLOOKUP(A186,'[1]Z09 政府性基金预算财政拨款收入支出决算表(财决09表)'!$A$10:$T$200,5,FALSE)),"",VLOOKUP(A186,'[1]Z09 政府性基金预算财政拨款收入支出决算表(财决09表)'!$A$10:$T$200,5,FALSE))</f>
        <v/>
      </c>
      <c r="E186" s="21" t="str">
        <f>IF(ISERROR(VLOOKUP(A186,'[1]Z09 政府性基金预算财政拨款收入支出决算表(财决09表)'!$A$10:$T$200,8,FALSE)),"",VLOOKUP(A186,'[1]Z09 政府性基金预算财政拨款收入支出决算表(财决09表)'!$A$10:$T$200,8,FALSE))</f>
        <v/>
      </c>
      <c r="F186" s="21" t="str">
        <f>IF(ISERROR(VLOOKUP(A186,'[1]Z09 政府性基金预算财政拨款收入支出决算表(财决09表)'!$A$10:$T$200,11,FALSE)),"",VLOOKUP(A186,'[1]Z09 政府性基金预算财政拨款收入支出决算表(财决09表)'!$A$10:$T$200,11,FALSE))</f>
        <v/>
      </c>
      <c r="G186" s="21" t="str">
        <f>IF(ISERROR(VLOOKUP(A186,'[1]Z09 政府性基金预算财政拨款收入支出决算表(财决09表)'!$A$10:$T$200,12,FALSE)),"",VLOOKUP(A186,'[1]Z09 政府性基金预算财政拨款收入支出决算表(财决09表)'!$A$10:$T$200,12,FALSE))</f>
        <v/>
      </c>
      <c r="H186" s="21" t="str">
        <f>IF(ISERROR(VLOOKUP(A186,'[1]Z09 政府性基金预算财政拨款收入支出决算表(财决09表)'!$A$10:$T$200,15,FALSE)),"",VLOOKUP(A186,'[1]Z09 政府性基金预算财政拨款收入支出决算表(财决09表)'!$A$10:$T$200,15,FALSE))</f>
        <v/>
      </c>
      <c r="I186" s="21" t="str">
        <f>IF(ISERROR(VLOOKUP(A186,'[1]Z09 政府性基金预算财政拨款收入支出决算表(财决09表)'!$A$10:$T$200,16,FALSE)),"",VLOOKUP(A186,'[1]Z09 政府性基金预算财政拨款收入支出决算表(财决09表)'!$A$10:$T$200,16,FALSE))</f>
        <v/>
      </c>
      <c r="J186" s="8">
        <f>'[1]Z09 政府性基金预算财政拨款收入支出决算表(财决09表)'!$A183</f>
        <v>0</v>
      </c>
      <c r="K186" s="31">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8" t="str">
        <f t="shared" si="6"/>
        <v/>
      </c>
    </row>
    <row r="187" spans="1:12" ht="22.5" customHeight="1">
      <c r="A187" s="19" t="str">
        <f t="shared" si="7"/>
        <v/>
      </c>
      <c r="B187" s="19"/>
      <c r="C187" s="20" t="str">
        <f>IF(ISERROR(VLOOKUP(A187,'[1]Z09 政府性基金预算财政拨款收入支出决算表(财决09表)'!$A$10:$T$200,4,FALSE)),"",VLOOKUP(A187,'[1]Z09 政府性基金预算财政拨款收入支出决算表(财决09表)'!$A$10:$T$200,4,FALSE))</f>
        <v/>
      </c>
      <c r="D187" s="21" t="str">
        <f>IF(ISERROR(VLOOKUP(A187,'[1]Z09 政府性基金预算财政拨款收入支出决算表(财决09表)'!$A$10:$T$200,5,FALSE)),"",VLOOKUP(A187,'[1]Z09 政府性基金预算财政拨款收入支出决算表(财决09表)'!$A$10:$T$200,5,FALSE))</f>
        <v/>
      </c>
      <c r="E187" s="21" t="str">
        <f>IF(ISERROR(VLOOKUP(A187,'[1]Z09 政府性基金预算财政拨款收入支出决算表(财决09表)'!$A$10:$T$200,8,FALSE)),"",VLOOKUP(A187,'[1]Z09 政府性基金预算财政拨款收入支出决算表(财决09表)'!$A$10:$T$200,8,FALSE))</f>
        <v/>
      </c>
      <c r="F187" s="21" t="str">
        <f>IF(ISERROR(VLOOKUP(A187,'[1]Z09 政府性基金预算财政拨款收入支出决算表(财决09表)'!$A$10:$T$200,11,FALSE)),"",VLOOKUP(A187,'[1]Z09 政府性基金预算财政拨款收入支出决算表(财决09表)'!$A$10:$T$200,11,FALSE))</f>
        <v/>
      </c>
      <c r="G187" s="21" t="str">
        <f>IF(ISERROR(VLOOKUP(A187,'[1]Z09 政府性基金预算财政拨款收入支出决算表(财决09表)'!$A$10:$T$200,12,FALSE)),"",VLOOKUP(A187,'[1]Z09 政府性基金预算财政拨款收入支出决算表(财决09表)'!$A$10:$T$200,12,FALSE))</f>
        <v/>
      </c>
      <c r="H187" s="21" t="str">
        <f>IF(ISERROR(VLOOKUP(A187,'[1]Z09 政府性基金预算财政拨款收入支出决算表(财决09表)'!$A$10:$T$200,15,FALSE)),"",VLOOKUP(A187,'[1]Z09 政府性基金预算财政拨款收入支出决算表(财决09表)'!$A$10:$T$200,15,FALSE))</f>
        <v/>
      </c>
      <c r="I187" s="21" t="str">
        <f>IF(ISERROR(VLOOKUP(A187,'[1]Z09 政府性基金预算财政拨款收入支出决算表(财决09表)'!$A$10:$T$200,16,FALSE)),"",VLOOKUP(A187,'[1]Z09 政府性基金预算财政拨款收入支出决算表(财决09表)'!$A$10:$T$200,16,FALSE))</f>
        <v/>
      </c>
      <c r="J187" s="8">
        <f>'[1]Z09 政府性基金预算财政拨款收入支出决算表(财决09表)'!$A184</f>
        <v>0</v>
      </c>
      <c r="K187" s="31">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8" t="str">
        <f t="shared" si="6"/>
        <v/>
      </c>
    </row>
    <row r="188" spans="1:12" ht="22.5" customHeight="1">
      <c r="A188" s="19" t="str">
        <f t="shared" si="7"/>
        <v/>
      </c>
      <c r="B188" s="19"/>
      <c r="C188" s="20" t="str">
        <f>IF(ISERROR(VLOOKUP(A188,'[1]Z09 政府性基金预算财政拨款收入支出决算表(财决09表)'!$A$10:$T$200,4,FALSE)),"",VLOOKUP(A188,'[1]Z09 政府性基金预算财政拨款收入支出决算表(财决09表)'!$A$10:$T$200,4,FALSE))</f>
        <v/>
      </c>
      <c r="D188" s="21" t="str">
        <f>IF(ISERROR(VLOOKUP(A188,'[1]Z09 政府性基金预算财政拨款收入支出决算表(财决09表)'!$A$10:$T$200,5,FALSE)),"",VLOOKUP(A188,'[1]Z09 政府性基金预算财政拨款收入支出决算表(财决09表)'!$A$10:$T$200,5,FALSE))</f>
        <v/>
      </c>
      <c r="E188" s="21" t="str">
        <f>IF(ISERROR(VLOOKUP(A188,'[1]Z09 政府性基金预算财政拨款收入支出决算表(财决09表)'!$A$10:$T$200,8,FALSE)),"",VLOOKUP(A188,'[1]Z09 政府性基金预算财政拨款收入支出决算表(财决09表)'!$A$10:$T$200,8,FALSE))</f>
        <v/>
      </c>
      <c r="F188" s="21" t="str">
        <f>IF(ISERROR(VLOOKUP(A188,'[1]Z09 政府性基金预算财政拨款收入支出决算表(财决09表)'!$A$10:$T$200,11,FALSE)),"",VLOOKUP(A188,'[1]Z09 政府性基金预算财政拨款收入支出决算表(财决09表)'!$A$10:$T$200,11,FALSE))</f>
        <v/>
      </c>
      <c r="G188" s="21" t="str">
        <f>IF(ISERROR(VLOOKUP(A188,'[1]Z09 政府性基金预算财政拨款收入支出决算表(财决09表)'!$A$10:$T$200,12,FALSE)),"",VLOOKUP(A188,'[1]Z09 政府性基金预算财政拨款收入支出决算表(财决09表)'!$A$10:$T$200,12,FALSE))</f>
        <v/>
      </c>
      <c r="H188" s="21" t="str">
        <f>IF(ISERROR(VLOOKUP(A188,'[1]Z09 政府性基金预算财政拨款收入支出决算表(财决09表)'!$A$10:$T$200,15,FALSE)),"",VLOOKUP(A188,'[1]Z09 政府性基金预算财政拨款收入支出决算表(财决09表)'!$A$10:$T$200,15,FALSE))</f>
        <v/>
      </c>
      <c r="I188" s="21" t="str">
        <f>IF(ISERROR(VLOOKUP(A188,'[1]Z09 政府性基金预算财政拨款收入支出决算表(财决09表)'!$A$10:$T$200,16,FALSE)),"",VLOOKUP(A188,'[1]Z09 政府性基金预算财政拨款收入支出决算表(财决09表)'!$A$10:$T$200,16,FALSE))</f>
        <v/>
      </c>
      <c r="J188" s="8">
        <f>'[1]Z09 政府性基金预算财政拨款收入支出决算表(财决09表)'!$A185</f>
        <v>0</v>
      </c>
      <c r="K188" s="31">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8" t="str">
        <f t="shared" si="6"/>
        <v/>
      </c>
    </row>
    <row r="189" spans="1:12" ht="22.5" customHeight="1">
      <c r="A189" s="19" t="str">
        <f t="shared" si="7"/>
        <v/>
      </c>
      <c r="B189" s="19"/>
      <c r="C189" s="20" t="str">
        <f>IF(ISERROR(VLOOKUP(A189,'[1]Z09 政府性基金预算财政拨款收入支出决算表(财决09表)'!$A$10:$T$200,4,FALSE)),"",VLOOKUP(A189,'[1]Z09 政府性基金预算财政拨款收入支出决算表(财决09表)'!$A$10:$T$200,4,FALSE))</f>
        <v/>
      </c>
      <c r="D189" s="21" t="str">
        <f>IF(ISERROR(VLOOKUP(A189,'[1]Z09 政府性基金预算财政拨款收入支出决算表(财决09表)'!$A$10:$T$200,5,FALSE)),"",VLOOKUP(A189,'[1]Z09 政府性基金预算财政拨款收入支出决算表(财决09表)'!$A$10:$T$200,5,FALSE))</f>
        <v/>
      </c>
      <c r="E189" s="21" t="str">
        <f>IF(ISERROR(VLOOKUP(A189,'[1]Z09 政府性基金预算财政拨款收入支出决算表(财决09表)'!$A$10:$T$200,8,FALSE)),"",VLOOKUP(A189,'[1]Z09 政府性基金预算财政拨款收入支出决算表(财决09表)'!$A$10:$T$200,8,FALSE))</f>
        <v/>
      </c>
      <c r="F189" s="21" t="str">
        <f>IF(ISERROR(VLOOKUP(A189,'[1]Z09 政府性基金预算财政拨款收入支出决算表(财决09表)'!$A$10:$T$200,11,FALSE)),"",VLOOKUP(A189,'[1]Z09 政府性基金预算财政拨款收入支出决算表(财决09表)'!$A$10:$T$200,11,FALSE))</f>
        <v/>
      </c>
      <c r="G189" s="21" t="str">
        <f>IF(ISERROR(VLOOKUP(A189,'[1]Z09 政府性基金预算财政拨款收入支出决算表(财决09表)'!$A$10:$T$200,12,FALSE)),"",VLOOKUP(A189,'[1]Z09 政府性基金预算财政拨款收入支出决算表(财决09表)'!$A$10:$T$200,12,FALSE))</f>
        <v/>
      </c>
      <c r="H189" s="21" t="str">
        <f>IF(ISERROR(VLOOKUP(A189,'[1]Z09 政府性基金预算财政拨款收入支出决算表(财决09表)'!$A$10:$T$200,15,FALSE)),"",VLOOKUP(A189,'[1]Z09 政府性基金预算财政拨款收入支出决算表(财决09表)'!$A$10:$T$200,15,FALSE))</f>
        <v/>
      </c>
      <c r="I189" s="21" t="str">
        <f>IF(ISERROR(VLOOKUP(A189,'[1]Z09 政府性基金预算财政拨款收入支出决算表(财决09表)'!$A$10:$T$200,16,FALSE)),"",VLOOKUP(A189,'[1]Z09 政府性基金预算财政拨款收入支出决算表(财决09表)'!$A$10:$T$200,16,FALSE))</f>
        <v/>
      </c>
      <c r="J189" s="8">
        <f>'[1]Z09 政府性基金预算财政拨款收入支出决算表(财决09表)'!$A186</f>
        <v>0</v>
      </c>
      <c r="K189" s="31">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8" t="str">
        <f t="shared" si="6"/>
        <v/>
      </c>
    </row>
    <row r="190" spans="1:12" ht="22.5" customHeight="1">
      <c r="A190" s="19" t="str">
        <f t="shared" si="7"/>
        <v/>
      </c>
      <c r="B190" s="19"/>
      <c r="C190" s="20" t="str">
        <f>IF(ISERROR(VLOOKUP(A190,'[1]Z09 政府性基金预算财政拨款收入支出决算表(财决09表)'!$A$10:$T$200,4,FALSE)),"",VLOOKUP(A190,'[1]Z09 政府性基金预算财政拨款收入支出决算表(财决09表)'!$A$10:$T$200,4,FALSE))</f>
        <v/>
      </c>
      <c r="D190" s="21" t="str">
        <f>IF(ISERROR(VLOOKUP(A190,'[1]Z09 政府性基金预算财政拨款收入支出决算表(财决09表)'!$A$10:$T$200,5,FALSE)),"",VLOOKUP(A190,'[1]Z09 政府性基金预算财政拨款收入支出决算表(财决09表)'!$A$10:$T$200,5,FALSE))</f>
        <v/>
      </c>
      <c r="E190" s="21" t="str">
        <f>IF(ISERROR(VLOOKUP(A190,'[1]Z09 政府性基金预算财政拨款收入支出决算表(财决09表)'!$A$10:$T$200,8,FALSE)),"",VLOOKUP(A190,'[1]Z09 政府性基金预算财政拨款收入支出决算表(财决09表)'!$A$10:$T$200,8,FALSE))</f>
        <v/>
      </c>
      <c r="F190" s="21" t="str">
        <f>IF(ISERROR(VLOOKUP(A190,'[1]Z09 政府性基金预算财政拨款收入支出决算表(财决09表)'!$A$10:$T$200,11,FALSE)),"",VLOOKUP(A190,'[1]Z09 政府性基金预算财政拨款收入支出决算表(财决09表)'!$A$10:$T$200,11,FALSE))</f>
        <v/>
      </c>
      <c r="G190" s="21" t="str">
        <f>IF(ISERROR(VLOOKUP(A190,'[1]Z09 政府性基金预算财政拨款收入支出决算表(财决09表)'!$A$10:$T$200,12,FALSE)),"",VLOOKUP(A190,'[1]Z09 政府性基金预算财政拨款收入支出决算表(财决09表)'!$A$10:$T$200,12,FALSE))</f>
        <v/>
      </c>
      <c r="H190" s="21" t="str">
        <f>IF(ISERROR(VLOOKUP(A190,'[1]Z09 政府性基金预算财政拨款收入支出决算表(财决09表)'!$A$10:$T$200,15,FALSE)),"",VLOOKUP(A190,'[1]Z09 政府性基金预算财政拨款收入支出决算表(财决09表)'!$A$10:$T$200,15,FALSE))</f>
        <v/>
      </c>
      <c r="I190" s="21" t="str">
        <f>IF(ISERROR(VLOOKUP(A190,'[1]Z09 政府性基金预算财政拨款收入支出决算表(财决09表)'!$A$10:$T$200,16,FALSE)),"",VLOOKUP(A190,'[1]Z09 政府性基金预算财政拨款收入支出决算表(财决09表)'!$A$10:$T$200,16,FALSE))</f>
        <v/>
      </c>
      <c r="J190" s="8">
        <f>'[1]Z09 政府性基金预算财政拨款收入支出决算表(财决09表)'!$A187</f>
        <v>0</v>
      </c>
      <c r="K190" s="31">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8" t="str">
        <f t="shared" si="6"/>
        <v/>
      </c>
    </row>
    <row r="191" spans="1:12" ht="22.5" customHeight="1">
      <c r="A191" s="19" t="str">
        <f t="shared" si="7"/>
        <v/>
      </c>
      <c r="B191" s="19"/>
      <c r="C191" s="20" t="str">
        <f>IF(ISERROR(VLOOKUP(A191,'[1]Z09 政府性基金预算财政拨款收入支出决算表(财决09表)'!$A$10:$T$200,4,FALSE)),"",VLOOKUP(A191,'[1]Z09 政府性基金预算财政拨款收入支出决算表(财决09表)'!$A$10:$T$200,4,FALSE))</f>
        <v/>
      </c>
      <c r="D191" s="21" t="str">
        <f>IF(ISERROR(VLOOKUP(A191,'[1]Z09 政府性基金预算财政拨款收入支出决算表(财决09表)'!$A$10:$T$200,5,FALSE)),"",VLOOKUP(A191,'[1]Z09 政府性基金预算财政拨款收入支出决算表(财决09表)'!$A$10:$T$200,5,FALSE))</f>
        <v/>
      </c>
      <c r="E191" s="21" t="str">
        <f>IF(ISERROR(VLOOKUP(A191,'[1]Z09 政府性基金预算财政拨款收入支出决算表(财决09表)'!$A$10:$T$200,8,FALSE)),"",VLOOKUP(A191,'[1]Z09 政府性基金预算财政拨款收入支出决算表(财决09表)'!$A$10:$T$200,8,FALSE))</f>
        <v/>
      </c>
      <c r="F191" s="21" t="str">
        <f>IF(ISERROR(VLOOKUP(A191,'[1]Z09 政府性基金预算财政拨款收入支出决算表(财决09表)'!$A$10:$T$200,11,FALSE)),"",VLOOKUP(A191,'[1]Z09 政府性基金预算财政拨款收入支出决算表(财决09表)'!$A$10:$T$200,11,FALSE))</f>
        <v/>
      </c>
      <c r="G191" s="21" t="str">
        <f>IF(ISERROR(VLOOKUP(A191,'[1]Z09 政府性基金预算财政拨款收入支出决算表(财决09表)'!$A$10:$T$200,12,FALSE)),"",VLOOKUP(A191,'[1]Z09 政府性基金预算财政拨款收入支出决算表(财决09表)'!$A$10:$T$200,12,FALSE))</f>
        <v/>
      </c>
      <c r="H191" s="21" t="str">
        <f>IF(ISERROR(VLOOKUP(A191,'[1]Z09 政府性基金预算财政拨款收入支出决算表(财决09表)'!$A$10:$T$200,15,FALSE)),"",VLOOKUP(A191,'[1]Z09 政府性基金预算财政拨款收入支出决算表(财决09表)'!$A$10:$T$200,15,FALSE))</f>
        <v/>
      </c>
      <c r="I191" s="21" t="str">
        <f>IF(ISERROR(VLOOKUP(A191,'[1]Z09 政府性基金预算财政拨款收入支出决算表(财决09表)'!$A$10:$T$200,16,FALSE)),"",VLOOKUP(A191,'[1]Z09 政府性基金预算财政拨款收入支出决算表(财决09表)'!$A$10:$T$200,16,FALSE))</f>
        <v/>
      </c>
      <c r="J191" s="8">
        <f>'[1]Z09 政府性基金预算财政拨款收入支出决算表(财决09表)'!$A188</f>
        <v>0</v>
      </c>
      <c r="K191" s="31">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8" t="str">
        <f t="shared" si="6"/>
        <v/>
      </c>
    </row>
    <row r="192" spans="1:12" ht="22.5" customHeight="1">
      <c r="A192" s="19" t="str">
        <f t="shared" si="7"/>
        <v/>
      </c>
      <c r="B192" s="19"/>
      <c r="C192" s="20" t="str">
        <f>IF(ISERROR(VLOOKUP(A192,'[1]Z09 政府性基金预算财政拨款收入支出决算表(财决09表)'!$A$10:$T$200,4,FALSE)),"",VLOOKUP(A192,'[1]Z09 政府性基金预算财政拨款收入支出决算表(财决09表)'!$A$10:$T$200,4,FALSE))</f>
        <v/>
      </c>
      <c r="D192" s="21" t="str">
        <f>IF(ISERROR(VLOOKUP(A192,'[1]Z09 政府性基金预算财政拨款收入支出决算表(财决09表)'!$A$10:$T$200,5,FALSE)),"",VLOOKUP(A192,'[1]Z09 政府性基金预算财政拨款收入支出决算表(财决09表)'!$A$10:$T$200,5,FALSE))</f>
        <v/>
      </c>
      <c r="E192" s="21" t="str">
        <f>IF(ISERROR(VLOOKUP(A192,'[1]Z09 政府性基金预算财政拨款收入支出决算表(财决09表)'!$A$10:$T$200,8,FALSE)),"",VLOOKUP(A192,'[1]Z09 政府性基金预算财政拨款收入支出决算表(财决09表)'!$A$10:$T$200,8,FALSE))</f>
        <v/>
      </c>
      <c r="F192" s="21" t="str">
        <f>IF(ISERROR(VLOOKUP(A192,'[1]Z09 政府性基金预算财政拨款收入支出决算表(财决09表)'!$A$10:$T$200,11,FALSE)),"",VLOOKUP(A192,'[1]Z09 政府性基金预算财政拨款收入支出决算表(财决09表)'!$A$10:$T$200,11,FALSE))</f>
        <v/>
      </c>
      <c r="G192" s="21" t="str">
        <f>IF(ISERROR(VLOOKUP(A192,'[1]Z09 政府性基金预算财政拨款收入支出决算表(财决09表)'!$A$10:$T$200,12,FALSE)),"",VLOOKUP(A192,'[1]Z09 政府性基金预算财政拨款收入支出决算表(财决09表)'!$A$10:$T$200,12,FALSE))</f>
        <v/>
      </c>
      <c r="H192" s="21" t="str">
        <f>IF(ISERROR(VLOOKUP(A192,'[1]Z09 政府性基金预算财政拨款收入支出决算表(财决09表)'!$A$10:$T$200,15,FALSE)),"",VLOOKUP(A192,'[1]Z09 政府性基金预算财政拨款收入支出决算表(财决09表)'!$A$10:$T$200,15,FALSE))</f>
        <v/>
      </c>
      <c r="I192" s="21" t="str">
        <f>IF(ISERROR(VLOOKUP(A192,'[1]Z09 政府性基金预算财政拨款收入支出决算表(财决09表)'!$A$10:$T$200,16,FALSE)),"",VLOOKUP(A192,'[1]Z09 政府性基金预算财政拨款收入支出决算表(财决09表)'!$A$10:$T$200,16,FALSE))</f>
        <v/>
      </c>
      <c r="J192" s="8">
        <f>'[1]Z09 政府性基金预算财政拨款收入支出决算表(财决09表)'!$A189</f>
        <v>0</v>
      </c>
      <c r="K192" s="31">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8" t="str">
        <f t="shared" si="6"/>
        <v/>
      </c>
    </row>
    <row r="193" spans="1:12" ht="22.5" customHeight="1">
      <c r="A193" s="19" t="str">
        <f t="shared" si="7"/>
        <v/>
      </c>
      <c r="B193" s="19"/>
      <c r="C193" s="20" t="str">
        <f>IF(ISERROR(VLOOKUP(A193,'[1]Z09 政府性基金预算财政拨款收入支出决算表(财决09表)'!$A$10:$T$200,4,FALSE)),"",VLOOKUP(A193,'[1]Z09 政府性基金预算财政拨款收入支出决算表(财决09表)'!$A$10:$T$200,4,FALSE))</f>
        <v/>
      </c>
      <c r="D193" s="21" t="str">
        <f>IF(ISERROR(VLOOKUP(A193,'[1]Z09 政府性基金预算财政拨款收入支出决算表(财决09表)'!$A$10:$T$200,5,FALSE)),"",VLOOKUP(A193,'[1]Z09 政府性基金预算财政拨款收入支出决算表(财决09表)'!$A$10:$T$200,5,FALSE))</f>
        <v/>
      </c>
      <c r="E193" s="21" t="str">
        <f>IF(ISERROR(VLOOKUP(A193,'[1]Z09 政府性基金预算财政拨款收入支出决算表(财决09表)'!$A$10:$T$200,8,FALSE)),"",VLOOKUP(A193,'[1]Z09 政府性基金预算财政拨款收入支出决算表(财决09表)'!$A$10:$T$200,8,FALSE))</f>
        <v/>
      </c>
      <c r="F193" s="21" t="str">
        <f>IF(ISERROR(VLOOKUP(A193,'[1]Z09 政府性基金预算财政拨款收入支出决算表(财决09表)'!$A$10:$T$200,11,FALSE)),"",VLOOKUP(A193,'[1]Z09 政府性基金预算财政拨款收入支出决算表(财决09表)'!$A$10:$T$200,11,FALSE))</f>
        <v/>
      </c>
      <c r="G193" s="21" t="str">
        <f>IF(ISERROR(VLOOKUP(A193,'[1]Z09 政府性基金预算财政拨款收入支出决算表(财决09表)'!$A$10:$T$200,12,FALSE)),"",VLOOKUP(A193,'[1]Z09 政府性基金预算财政拨款收入支出决算表(财决09表)'!$A$10:$T$200,12,FALSE))</f>
        <v/>
      </c>
      <c r="H193" s="21" t="str">
        <f>IF(ISERROR(VLOOKUP(A193,'[1]Z09 政府性基金预算财政拨款收入支出决算表(财决09表)'!$A$10:$T$200,15,FALSE)),"",VLOOKUP(A193,'[1]Z09 政府性基金预算财政拨款收入支出决算表(财决09表)'!$A$10:$T$200,15,FALSE))</f>
        <v/>
      </c>
      <c r="I193" s="21" t="str">
        <f>IF(ISERROR(VLOOKUP(A193,'[1]Z09 政府性基金预算财政拨款收入支出决算表(财决09表)'!$A$10:$T$200,16,FALSE)),"",VLOOKUP(A193,'[1]Z09 政府性基金预算财政拨款收入支出决算表(财决09表)'!$A$10:$T$200,16,FALSE))</f>
        <v/>
      </c>
      <c r="J193" s="8">
        <f>'[1]Z09 政府性基金预算财政拨款收入支出决算表(财决09表)'!$A190</f>
        <v>0</v>
      </c>
      <c r="K193" s="31">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8" t="str">
        <f t="shared" si="6"/>
        <v/>
      </c>
    </row>
    <row r="194" spans="1:12" ht="22.5" customHeight="1">
      <c r="A194" s="19" t="str">
        <f t="shared" si="7"/>
        <v/>
      </c>
      <c r="B194" s="19"/>
      <c r="C194" s="20" t="str">
        <f>IF(ISERROR(VLOOKUP(A194,'[1]Z09 政府性基金预算财政拨款收入支出决算表(财决09表)'!$A$10:$T$200,4,FALSE)),"",VLOOKUP(A194,'[1]Z09 政府性基金预算财政拨款收入支出决算表(财决09表)'!$A$10:$T$200,4,FALSE))</f>
        <v/>
      </c>
      <c r="D194" s="21" t="str">
        <f>IF(ISERROR(VLOOKUP(A194,'[1]Z09 政府性基金预算财政拨款收入支出决算表(财决09表)'!$A$10:$T$200,5,FALSE)),"",VLOOKUP(A194,'[1]Z09 政府性基金预算财政拨款收入支出决算表(财决09表)'!$A$10:$T$200,5,FALSE))</f>
        <v/>
      </c>
      <c r="E194" s="21" t="str">
        <f>IF(ISERROR(VLOOKUP(A194,'[1]Z09 政府性基金预算财政拨款收入支出决算表(财决09表)'!$A$10:$T$200,8,FALSE)),"",VLOOKUP(A194,'[1]Z09 政府性基金预算财政拨款收入支出决算表(财决09表)'!$A$10:$T$200,8,FALSE))</f>
        <v/>
      </c>
      <c r="F194" s="21" t="str">
        <f>IF(ISERROR(VLOOKUP(A194,'[1]Z09 政府性基金预算财政拨款收入支出决算表(财决09表)'!$A$10:$T$200,11,FALSE)),"",VLOOKUP(A194,'[1]Z09 政府性基金预算财政拨款收入支出决算表(财决09表)'!$A$10:$T$200,11,FALSE))</f>
        <v/>
      </c>
      <c r="G194" s="21" t="str">
        <f>IF(ISERROR(VLOOKUP(A194,'[1]Z09 政府性基金预算财政拨款收入支出决算表(财决09表)'!$A$10:$T$200,12,FALSE)),"",VLOOKUP(A194,'[1]Z09 政府性基金预算财政拨款收入支出决算表(财决09表)'!$A$10:$T$200,12,FALSE))</f>
        <v/>
      </c>
      <c r="H194" s="21" t="str">
        <f>IF(ISERROR(VLOOKUP(A194,'[1]Z09 政府性基金预算财政拨款收入支出决算表(财决09表)'!$A$10:$T$200,15,FALSE)),"",VLOOKUP(A194,'[1]Z09 政府性基金预算财政拨款收入支出决算表(财决09表)'!$A$10:$T$200,15,FALSE))</f>
        <v/>
      </c>
      <c r="I194" s="21" t="str">
        <f>IF(ISERROR(VLOOKUP(A194,'[1]Z09 政府性基金预算财政拨款收入支出决算表(财决09表)'!$A$10:$T$200,16,FALSE)),"",VLOOKUP(A194,'[1]Z09 政府性基金预算财政拨款收入支出决算表(财决09表)'!$A$10:$T$200,16,FALSE))</f>
        <v/>
      </c>
      <c r="J194" s="8">
        <f>'[1]Z09 政府性基金预算财政拨款收入支出决算表(财决09表)'!$A191</f>
        <v>0</v>
      </c>
      <c r="K194" s="31">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8" t="str">
        <f t="shared" si="6"/>
        <v/>
      </c>
    </row>
    <row r="195" spans="1:12" ht="22.5" customHeight="1">
      <c r="A195" s="19" t="str">
        <f t="shared" si="7"/>
        <v/>
      </c>
      <c r="B195" s="19"/>
      <c r="C195" s="20" t="str">
        <f>IF(ISERROR(VLOOKUP(A195,'[1]Z09 政府性基金预算财政拨款收入支出决算表(财决09表)'!$A$10:$T$200,4,FALSE)),"",VLOOKUP(A195,'[1]Z09 政府性基金预算财政拨款收入支出决算表(财决09表)'!$A$10:$T$200,4,FALSE))</f>
        <v/>
      </c>
      <c r="D195" s="21" t="str">
        <f>IF(ISERROR(VLOOKUP(A195,'[1]Z09 政府性基金预算财政拨款收入支出决算表(财决09表)'!$A$10:$T$200,5,FALSE)),"",VLOOKUP(A195,'[1]Z09 政府性基金预算财政拨款收入支出决算表(财决09表)'!$A$10:$T$200,5,FALSE))</f>
        <v/>
      </c>
      <c r="E195" s="21" t="str">
        <f>IF(ISERROR(VLOOKUP(A195,'[1]Z09 政府性基金预算财政拨款收入支出决算表(财决09表)'!$A$10:$T$200,8,FALSE)),"",VLOOKUP(A195,'[1]Z09 政府性基金预算财政拨款收入支出决算表(财决09表)'!$A$10:$T$200,8,FALSE))</f>
        <v/>
      </c>
      <c r="F195" s="21" t="str">
        <f>IF(ISERROR(VLOOKUP(A195,'[1]Z09 政府性基金预算财政拨款收入支出决算表(财决09表)'!$A$10:$T$200,11,FALSE)),"",VLOOKUP(A195,'[1]Z09 政府性基金预算财政拨款收入支出决算表(财决09表)'!$A$10:$T$200,11,FALSE))</f>
        <v/>
      </c>
      <c r="G195" s="21" t="str">
        <f>IF(ISERROR(VLOOKUP(A195,'[1]Z09 政府性基金预算财政拨款收入支出决算表(财决09表)'!$A$10:$T$200,12,FALSE)),"",VLOOKUP(A195,'[1]Z09 政府性基金预算财政拨款收入支出决算表(财决09表)'!$A$10:$T$200,12,FALSE))</f>
        <v/>
      </c>
      <c r="H195" s="21" t="str">
        <f>IF(ISERROR(VLOOKUP(A195,'[1]Z09 政府性基金预算财政拨款收入支出决算表(财决09表)'!$A$10:$T$200,15,FALSE)),"",VLOOKUP(A195,'[1]Z09 政府性基金预算财政拨款收入支出决算表(财决09表)'!$A$10:$T$200,15,FALSE))</f>
        <v/>
      </c>
      <c r="I195" s="21" t="str">
        <f>IF(ISERROR(VLOOKUP(A195,'[1]Z09 政府性基金预算财政拨款收入支出决算表(财决09表)'!$A$10:$T$200,16,FALSE)),"",VLOOKUP(A195,'[1]Z09 政府性基金预算财政拨款收入支出决算表(财决09表)'!$A$10:$T$200,16,FALSE))</f>
        <v/>
      </c>
      <c r="J195" s="8">
        <f>'[1]Z09 政府性基金预算财政拨款收入支出决算表(财决09表)'!$A192</f>
        <v>0</v>
      </c>
      <c r="K195" s="31">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8" t="str">
        <f t="shared" si="6"/>
        <v/>
      </c>
    </row>
    <row r="196" spans="1:12" ht="22.5" customHeight="1">
      <c r="A196" s="19" t="str">
        <f t="shared" si="7"/>
        <v/>
      </c>
      <c r="B196" s="19"/>
      <c r="C196" s="20" t="str">
        <f>IF(ISERROR(VLOOKUP(A196,'[1]Z09 政府性基金预算财政拨款收入支出决算表(财决09表)'!$A$10:$T$200,4,FALSE)),"",VLOOKUP(A196,'[1]Z09 政府性基金预算财政拨款收入支出决算表(财决09表)'!$A$10:$T$200,4,FALSE))</f>
        <v/>
      </c>
      <c r="D196" s="21" t="str">
        <f>IF(ISERROR(VLOOKUP(A196,'[1]Z09 政府性基金预算财政拨款收入支出决算表(财决09表)'!$A$10:$T$200,5,FALSE)),"",VLOOKUP(A196,'[1]Z09 政府性基金预算财政拨款收入支出决算表(财决09表)'!$A$10:$T$200,5,FALSE))</f>
        <v/>
      </c>
      <c r="E196" s="21" t="str">
        <f>IF(ISERROR(VLOOKUP(A196,'[1]Z09 政府性基金预算财政拨款收入支出决算表(财决09表)'!$A$10:$T$200,8,FALSE)),"",VLOOKUP(A196,'[1]Z09 政府性基金预算财政拨款收入支出决算表(财决09表)'!$A$10:$T$200,8,FALSE))</f>
        <v/>
      </c>
      <c r="F196" s="21" t="str">
        <f>IF(ISERROR(VLOOKUP(A196,'[1]Z09 政府性基金预算财政拨款收入支出决算表(财决09表)'!$A$10:$T$200,11,FALSE)),"",VLOOKUP(A196,'[1]Z09 政府性基金预算财政拨款收入支出决算表(财决09表)'!$A$10:$T$200,11,FALSE))</f>
        <v/>
      </c>
      <c r="G196" s="21" t="str">
        <f>IF(ISERROR(VLOOKUP(A196,'[1]Z09 政府性基金预算财政拨款收入支出决算表(财决09表)'!$A$10:$T$200,12,FALSE)),"",VLOOKUP(A196,'[1]Z09 政府性基金预算财政拨款收入支出决算表(财决09表)'!$A$10:$T$200,12,FALSE))</f>
        <v/>
      </c>
      <c r="H196" s="21" t="str">
        <f>IF(ISERROR(VLOOKUP(A196,'[1]Z09 政府性基金预算财政拨款收入支出决算表(财决09表)'!$A$10:$T$200,15,FALSE)),"",VLOOKUP(A196,'[1]Z09 政府性基金预算财政拨款收入支出决算表(财决09表)'!$A$10:$T$200,15,FALSE))</f>
        <v/>
      </c>
      <c r="I196" s="21" t="str">
        <f>IF(ISERROR(VLOOKUP(A196,'[1]Z09 政府性基金预算财政拨款收入支出决算表(财决09表)'!$A$10:$T$200,16,FALSE)),"",VLOOKUP(A196,'[1]Z09 政府性基金预算财政拨款收入支出决算表(财决09表)'!$A$10:$T$200,16,FALSE))</f>
        <v/>
      </c>
      <c r="J196" s="8">
        <f>'[1]Z09 政府性基金预算财政拨款收入支出决算表(财决09表)'!$A193</f>
        <v>0</v>
      </c>
      <c r="K196" s="31">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8" t="str">
        <f t="shared" si="6"/>
        <v/>
      </c>
    </row>
    <row r="197" spans="1:12" ht="22.5" customHeight="1">
      <c r="A197" s="19" t="str">
        <f t="shared" si="7"/>
        <v/>
      </c>
      <c r="B197" s="19"/>
      <c r="C197" s="20" t="str">
        <f>IF(ISERROR(VLOOKUP(A197,'[1]Z09 政府性基金预算财政拨款收入支出决算表(财决09表)'!$A$10:$T$200,4,FALSE)),"",VLOOKUP(A197,'[1]Z09 政府性基金预算财政拨款收入支出决算表(财决09表)'!$A$10:$T$200,4,FALSE))</f>
        <v/>
      </c>
      <c r="D197" s="21" t="str">
        <f>IF(ISERROR(VLOOKUP(A197,'[1]Z09 政府性基金预算财政拨款收入支出决算表(财决09表)'!$A$10:$T$200,5,FALSE)),"",VLOOKUP(A197,'[1]Z09 政府性基金预算财政拨款收入支出决算表(财决09表)'!$A$10:$T$200,5,FALSE))</f>
        <v/>
      </c>
      <c r="E197" s="21" t="str">
        <f>IF(ISERROR(VLOOKUP(A197,'[1]Z09 政府性基金预算财政拨款收入支出决算表(财决09表)'!$A$10:$T$200,8,FALSE)),"",VLOOKUP(A197,'[1]Z09 政府性基金预算财政拨款收入支出决算表(财决09表)'!$A$10:$T$200,8,FALSE))</f>
        <v/>
      </c>
      <c r="F197" s="21" t="str">
        <f>IF(ISERROR(VLOOKUP(A197,'[1]Z09 政府性基金预算财政拨款收入支出决算表(财决09表)'!$A$10:$T$200,11,FALSE)),"",VLOOKUP(A197,'[1]Z09 政府性基金预算财政拨款收入支出决算表(财决09表)'!$A$10:$T$200,11,FALSE))</f>
        <v/>
      </c>
      <c r="G197" s="21" t="str">
        <f>IF(ISERROR(VLOOKUP(A197,'[1]Z09 政府性基金预算财政拨款收入支出决算表(财决09表)'!$A$10:$T$200,12,FALSE)),"",VLOOKUP(A197,'[1]Z09 政府性基金预算财政拨款收入支出决算表(财决09表)'!$A$10:$T$200,12,FALSE))</f>
        <v/>
      </c>
      <c r="H197" s="21" t="str">
        <f>IF(ISERROR(VLOOKUP(A197,'[1]Z09 政府性基金预算财政拨款收入支出决算表(财决09表)'!$A$10:$T$200,15,FALSE)),"",VLOOKUP(A197,'[1]Z09 政府性基金预算财政拨款收入支出决算表(财决09表)'!$A$10:$T$200,15,FALSE))</f>
        <v/>
      </c>
      <c r="I197" s="21" t="str">
        <f>IF(ISERROR(VLOOKUP(A197,'[1]Z09 政府性基金预算财政拨款收入支出决算表(财决09表)'!$A$10:$T$200,16,FALSE)),"",VLOOKUP(A197,'[1]Z09 政府性基金预算财政拨款收入支出决算表(财决09表)'!$A$10:$T$200,16,FALSE))</f>
        <v/>
      </c>
      <c r="J197" s="8">
        <f>'[1]Z09 政府性基金预算财政拨款收入支出决算表(财决09表)'!$A194</f>
        <v>0</v>
      </c>
      <c r="K197" s="31">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8" t="str">
        <f t="shared" si="6"/>
        <v/>
      </c>
    </row>
    <row r="198" spans="1:12" ht="22.5" customHeight="1">
      <c r="A198" s="19" t="str">
        <f t="shared" si="7"/>
        <v/>
      </c>
      <c r="B198" s="19"/>
      <c r="C198" s="20" t="str">
        <f>IF(ISERROR(VLOOKUP(A198,'[1]Z09 政府性基金预算财政拨款收入支出决算表(财决09表)'!$A$10:$T$200,4,FALSE)),"",VLOOKUP(A198,'[1]Z09 政府性基金预算财政拨款收入支出决算表(财决09表)'!$A$10:$T$200,4,FALSE))</f>
        <v/>
      </c>
      <c r="D198" s="21" t="str">
        <f>IF(ISERROR(VLOOKUP(A198,'[1]Z09 政府性基金预算财政拨款收入支出决算表(财决09表)'!$A$10:$T$200,5,FALSE)),"",VLOOKUP(A198,'[1]Z09 政府性基金预算财政拨款收入支出决算表(财决09表)'!$A$10:$T$200,5,FALSE))</f>
        <v/>
      </c>
      <c r="E198" s="21" t="str">
        <f>IF(ISERROR(VLOOKUP(A198,'[1]Z09 政府性基金预算财政拨款收入支出决算表(财决09表)'!$A$10:$T$200,8,FALSE)),"",VLOOKUP(A198,'[1]Z09 政府性基金预算财政拨款收入支出决算表(财决09表)'!$A$10:$T$200,8,FALSE))</f>
        <v/>
      </c>
      <c r="F198" s="21" t="str">
        <f>IF(ISERROR(VLOOKUP(A198,'[1]Z09 政府性基金预算财政拨款收入支出决算表(财决09表)'!$A$10:$T$200,11,FALSE)),"",VLOOKUP(A198,'[1]Z09 政府性基金预算财政拨款收入支出决算表(财决09表)'!$A$10:$T$200,11,FALSE))</f>
        <v/>
      </c>
      <c r="G198" s="21" t="str">
        <f>IF(ISERROR(VLOOKUP(A198,'[1]Z09 政府性基金预算财政拨款收入支出决算表(财决09表)'!$A$10:$T$200,12,FALSE)),"",VLOOKUP(A198,'[1]Z09 政府性基金预算财政拨款收入支出决算表(财决09表)'!$A$10:$T$200,12,FALSE))</f>
        <v/>
      </c>
      <c r="H198" s="21" t="str">
        <f>IF(ISERROR(VLOOKUP(A198,'[1]Z09 政府性基金预算财政拨款收入支出决算表(财决09表)'!$A$10:$T$200,15,FALSE)),"",VLOOKUP(A198,'[1]Z09 政府性基金预算财政拨款收入支出决算表(财决09表)'!$A$10:$T$200,15,FALSE))</f>
        <v/>
      </c>
      <c r="I198" s="21" t="str">
        <f>IF(ISERROR(VLOOKUP(A198,'[1]Z09 政府性基金预算财政拨款收入支出决算表(财决09表)'!$A$10:$T$200,16,FALSE)),"",VLOOKUP(A198,'[1]Z09 政府性基金预算财政拨款收入支出决算表(财决09表)'!$A$10:$T$200,16,FALSE))</f>
        <v/>
      </c>
      <c r="J198" s="8">
        <f>'[1]Z09 政府性基金预算财政拨款收入支出决算表(财决09表)'!$A195</f>
        <v>0</v>
      </c>
      <c r="K198" s="31">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8" t="str">
        <f t="shared" si="6"/>
        <v/>
      </c>
    </row>
    <row r="199" spans="1:12" ht="22.5" customHeight="1">
      <c r="A199" s="19" t="str">
        <f t="shared" si="7"/>
        <v/>
      </c>
      <c r="B199" s="19"/>
      <c r="C199" s="20" t="str">
        <f>IF(ISERROR(VLOOKUP(A199,'[1]Z09 政府性基金预算财政拨款收入支出决算表(财决09表)'!$A$10:$T$200,4,FALSE)),"",VLOOKUP(A199,'[1]Z09 政府性基金预算财政拨款收入支出决算表(财决09表)'!$A$10:$T$200,4,FALSE))</f>
        <v/>
      </c>
      <c r="D199" s="21" t="str">
        <f>IF(ISERROR(VLOOKUP(A199,'[1]Z09 政府性基金预算财政拨款收入支出决算表(财决09表)'!$A$10:$T$200,5,FALSE)),"",VLOOKUP(A199,'[1]Z09 政府性基金预算财政拨款收入支出决算表(财决09表)'!$A$10:$T$200,5,FALSE))</f>
        <v/>
      </c>
      <c r="E199" s="21" t="str">
        <f>IF(ISERROR(VLOOKUP(A199,'[1]Z09 政府性基金预算财政拨款收入支出决算表(财决09表)'!$A$10:$T$200,8,FALSE)),"",VLOOKUP(A199,'[1]Z09 政府性基金预算财政拨款收入支出决算表(财决09表)'!$A$10:$T$200,8,FALSE))</f>
        <v/>
      </c>
      <c r="F199" s="21" t="str">
        <f>IF(ISERROR(VLOOKUP(A199,'[1]Z09 政府性基金预算财政拨款收入支出决算表(财决09表)'!$A$10:$T$200,11,FALSE)),"",VLOOKUP(A199,'[1]Z09 政府性基金预算财政拨款收入支出决算表(财决09表)'!$A$10:$T$200,11,FALSE))</f>
        <v/>
      </c>
      <c r="G199" s="21" t="str">
        <f>IF(ISERROR(VLOOKUP(A199,'[1]Z09 政府性基金预算财政拨款收入支出决算表(财决09表)'!$A$10:$T$200,12,FALSE)),"",VLOOKUP(A199,'[1]Z09 政府性基金预算财政拨款收入支出决算表(财决09表)'!$A$10:$T$200,12,FALSE))</f>
        <v/>
      </c>
      <c r="H199" s="21" t="str">
        <f>IF(ISERROR(VLOOKUP(A199,'[1]Z09 政府性基金预算财政拨款收入支出决算表(财决09表)'!$A$10:$T$200,15,FALSE)),"",VLOOKUP(A199,'[1]Z09 政府性基金预算财政拨款收入支出决算表(财决09表)'!$A$10:$T$200,15,FALSE))</f>
        <v/>
      </c>
      <c r="I199" s="21" t="str">
        <f>IF(ISERROR(VLOOKUP(A199,'[1]Z09 政府性基金预算财政拨款收入支出决算表(财决09表)'!$A$10:$T$200,16,FALSE)),"",VLOOKUP(A199,'[1]Z09 政府性基金预算财政拨款收入支出决算表(财决09表)'!$A$10:$T$200,16,FALSE))</f>
        <v/>
      </c>
      <c r="J199" s="8">
        <f>'[1]Z09 政府性基金预算财政拨款收入支出决算表(财决09表)'!$A196</f>
        <v>0</v>
      </c>
      <c r="K199" s="31">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8" t="str">
        <f t="shared" si="6"/>
        <v/>
      </c>
    </row>
    <row r="200" spans="1:12" ht="22.5" customHeight="1">
      <c r="A200" s="19" t="str">
        <f t="shared" si="7"/>
        <v/>
      </c>
      <c r="B200" s="19"/>
      <c r="C200" s="20" t="str">
        <f>IF(ISERROR(VLOOKUP(A200,'[1]Z09 政府性基金预算财政拨款收入支出决算表(财决09表)'!$A$10:$T$200,4,FALSE)),"",VLOOKUP(A200,'[1]Z09 政府性基金预算财政拨款收入支出决算表(财决09表)'!$A$10:$T$200,4,FALSE))</f>
        <v/>
      </c>
      <c r="D200" s="21" t="str">
        <f>IF(ISERROR(VLOOKUP(A200,'[1]Z09 政府性基金预算财政拨款收入支出决算表(财决09表)'!$A$10:$T$200,5,FALSE)),"",VLOOKUP(A200,'[1]Z09 政府性基金预算财政拨款收入支出决算表(财决09表)'!$A$10:$T$200,5,FALSE))</f>
        <v/>
      </c>
      <c r="E200" s="21" t="str">
        <f>IF(ISERROR(VLOOKUP(A200,'[1]Z09 政府性基金预算财政拨款收入支出决算表(财决09表)'!$A$10:$T$200,8,FALSE)),"",VLOOKUP(A200,'[1]Z09 政府性基金预算财政拨款收入支出决算表(财决09表)'!$A$10:$T$200,8,FALSE))</f>
        <v/>
      </c>
      <c r="F200" s="21" t="str">
        <f>IF(ISERROR(VLOOKUP(A200,'[1]Z09 政府性基金预算财政拨款收入支出决算表(财决09表)'!$A$10:$T$200,11,FALSE)),"",VLOOKUP(A200,'[1]Z09 政府性基金预算财政拨款收入支出决算表(财决09表)'!$A$10:$T$200,11,FALSE))</f>
        <v/>
      </c>
      <c r="G200" s="21" t="str">
        <f>IF(ISERROR(VLOOKUP(A200,'[1]Z09 政府性基金预算财政拨款收入支出决算表(财决09表)'!$A$10:$T$200,12,FALSE)),"",VLOOKUP(A200,'[1]Z09 政府性基金预算财政拨款收入支出决算表(财决09表)'!$A$10:$T$200,12,FALSE))</f>
        <v/>
      </c>
      <c r="H200" s="21" t="str">
        <f>IF(ISERROR(VLOOKUP(A200,'[1]Z09 政府性基金预算财政拨款收入支出决算表(财决09表)'!$A$10:$T$200,15,FALSE)),"",VLOOKUP(A200,'[1]Z09 政府性基金预算财政拨款收入支出决算表(财决09表)'!$A$10:$T$200,15,FALSE))</f>
        <v/>
      </c>
      <c r="I200" s="21" t="str">
        <f>IF(ISERROR(VLOOKUP(A200,'[1]Z09 政府性基金预算财政拨款收入支出决算表(财决09表)'!$A$10:$T$200,16,FALSE)),"",VLOOKUP(A200,'[1]Z09 政府性基金预算财政拨款收入支出决算表(财决09表)'!$A$10:$T$200,16,FALSE))</f>
        <v/>
      </c>
      <c r="J200" s="8">
        <f>'[1]Z09 政府性基金预算财政拨款收入支出决算表(财决09表)'!$A197</f>
        <v>0</v>
      </c>
      <c r="K200" s="31">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8" t="str">
        <f t="shared" si="6"/>
        <v/>
      </c>
    </row>
  </sheetData>
  <sheetProtection password="C71F" sheet="1"/>
  <mergeCells count="13">
    <mergeCell ref="A1:I1"/>
    <mergeCell ref="A7:C7"/>
    <mergeCell ref="F7:H7"/>
    <mergeCell ref="A11:C11"/>
    <mergeCell ref="A12:C12"/>
    <mergeCell ref="C8:C10"/>
    <mergeCell ref="D7:D10"/>
    <mergeCell ref="E7:E10"/>
    <mergeCell ref="F8:F10"/>
    <mergeCell ref="G8:G10"/>
    <mergeCell ref="H8:H10"/>
    <mergeCell ref="I7:I10"/>
    <mergeCell ref="A8:B10"/>
  </mergeCells>
  <phoneticPr fontId="14" type="noConversion"/>
  <conditionalFormatting sqref="A13">
    <cfRule type="expression" dxfId="3" priority="4" stopIfTrue="1">
      <formula>AND(ISNUMBER(K13),K13&gt;0)</formula>
    </cfRule>
  </conditionalFormatting>
  <conditionalFormatting sqref="A14:A200">
    <cfRule type="expression" dxfId="2" priority="1" stopIfTrue="1">
      <formula>AND(ISNUMBER(K14),K14&gt;0)</formula>
    </cfRule>
  </conditionalFormatting>
  <conditionalFormatting sqref="B13:B200">
    <cfRule type="expression" dxfId="1" priority="2" stopIfTrue="1">
      <formula>AND(ISNUMBER(K13),K13&gt;0)</formula>
    </cfRule>
  </conditionalFormatting>
  <conditionalFormatting sqref="C13:I200">
    <cfRule type="expression" dxfId="0" priority="3" stopIfTrue="1">
      <formula>AND(ISNUMBER($K13),$K13&gt;0)</formula>
    </cfRule>
  </conditionalFormatting>
  <printOptions horizontalCentered="1"/>
  <pageMargins left="0.66929133858267698" right="0.35433070866141703" top="0.39370078740157499" bottom="0.39370078740157499" header="0.511811023622047" footer="0.196850393700787"/>
  <pageSetup paperSize="9" orientation="landscape" r:id="rId1"/>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9</vt:i4>
      </vt:variant>
      <vt:variant>
        <vt:lpstr>命名范围</vt:lpstr>
      </vt:variant>
      <vt:variant>
        <vt:i4>10</vt:i4>
      </vt:variant>
    </vt:vector>
  </HeadingPairs>
  <TitlesOfParts>
    <vt:vector size="1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lpstr>'02收入决算表'!Print_Area</vt:lpstr>
      <vt:lpstr>'03支出决算表'!Print_Area</vt:lpstr>
      <vt:lpstr>'05一般公共预算财政拨款支出决算表'!Print_Area</vt:lpstr>
      <vt:lpstr>'08政府性基金预算财政拨款支出决算表'!Print_Area</vt:lpstr>
      <vt:lpstr>g06一般公共预算财政拨款基本支出决算表!Print_Area</vt:lpstr>
      <vt:lpstr>'02收入决算表'!Print_Titles</vt:lpstr>
      <vt:lpstr>'03支出决算表'!Print_Titles</vt:lpstr>
      <vt:lpstr>'05一般公共预算财政拨款支出决算表'!Print_Titles</vt:lpstr>
      <vt:lpstr>'08政府性基金预算财政拨款支出决算表'!Print_Titles</vt:lpstr>
      <vt:lpstr>g06一般公共预算财政拨款基本支出决算表!Print_Titles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dreamsummit</cp:lastModifiedBy>
  <cp:lastPrinted>2020-08-06T07:03:00Z</cp:lastPrinted>
  <dcterms:created xsi:type="dcterms:W3CDTF">2011-12-26T04:36:00Z</dcterms:created>
  <dcterms:modified xsi:type="dcterms:W3CDTF">2020-08-28T02:11:12Z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2052-11.1.0.9912</vt:lpwstr>
  </property>
  <property fmtid="{D5CDD505-2E9C-101B-9397-08002B2CF9AE}" pid="3" name="KSOReadingLayout">
    <vt:bool>true</vt:bool>
  </property>
</Properties>
</file>